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agnushager/Desktop/"/>
    </mc:Choice>
  </mc:AlternateContent>
  <xr:revisionPtr revIDLastSave="0" documentId="13_ncr:1_{DE3C7DE8-36DC-B240-B4B5-149CAD680B9A}" xr6:coauthVersionLast="47" xr6:coauthVersionMax="47" xr10:uidLastSave="{00000000-0000-0000-0000-000000000000}"/>
  <bookViews>
    <workbookView xWindow="0" yWindow="500" windowWidth="25600" windowHeight="15500" activeTab="6" xr2:uid="{00000000-000D-0000-FFFF-FFFF00000000}"/>
  </bookViews>
  <sheets>
    <sheet name="Primærdata SPACs" sheetId="8" r:id="rId1"/>
    <sheet name="BAHR Analyse" sheetId="3" r:id="rId2"/>
    <sheet name="Resultater BAHR" sheetId="20" r:id="rId3"/>
    <sheet name="12 Måneder Fama" sheetId="15" r:id="rId4"/>
    <sheet name="36 Måneder Fama" sheetId="11" r:id="rId5"/>
    <sheet name="Fama French Regresjonsanalyse" sheetId="18" r:id="rId6"/>
    <sheet name="Resultater F.F. Analyse" sheetId="19" r:id="rId7"/>
  </sheets>
  <definedNames>
    <definedName name="_xlnm._FilterDatabase" localSheetId="1" hidden="1">'BAHR Analyse'!$C$6:$P$6</definedName>
    <definedName name="_xlnm._FilterDatabase" localSheetId="0" hidden="1">'Primærdata SPACs'!$A$1:$A$4286</definedName>
    <definedName name="wqhmp9bsm7aewrz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9" i="19" l="1"/>
  <c r="F19" i="19"/>
  <c r="H19" i="19"/>
  <c r="I19" i="19"/>
  <c r="E20" i="19"/>
  <c r="F20" i="19" s="1"/>
  <c r="H20" i="19"/>
  <c r="C10" i="20"/>
  <c r="C11" i="20"/>
  <c r="C12" i="20"/>
  <c r="C13" i="20"/>
  <c r="D13" i="20"/>
  <c r="E13" i="20"/>
  <c r="F13" i="20"/>
  <c r="C14" i="20"/>
  <c r="D14" i="20"/>
  <c r="E14" i="20"/>
  <c r="F14" i="20"/>
  <c r="C15" i="20"/>
  <c r="D15" i="20"/>
  <c r="E15" i="20"/>
  <c r="F15" i="20"/>
  <c r="C16" i="20"/>
  <c r="D16" i="20"/>
  <c r="E16" i="20"/>
  <c r="F16" i="20"/>
  <c r="C17" i="20"/>
  <c r="D17" i="20"/>
  <c r="E17" i="20"/>
  <c r="F17" i="20"/>
  <c r="C18" i="20"/>
  <c r="D18" i="20"/>
  <c r="E18" i="20"/>
  <c r="F18" i="20"/>
  <c r="C19" i="20"/>
  <c r="D19" i="20"/>
  <c r="E19" i="20"/>
  <c r="F19" i="20"/>
  <c r="C20" i="20"/>
  <c r="D20" i="20"/>
  <c r="E20" i="20"/>
  <c r="F20" i="20"/>
  <c r="C21" i="20"/>
  <c r="D21" i="20"/>
  <c r="E21" i="20"/>
  <c r="F21" i="20"/>
  <c r="D23" i="20"/>
  <c r="E23" i="20"/>
  <c r="F23" i="20"/>
  <c r="D24" i="20"/>
  <c r="E24" i="20"/>
  <c r="F24" i="20"/>
  <c r="D26" i="20"/>
  <c r="E26" i="20"/>
  <c r="F26" i="20"/>
  <c r="D27" i="20"/>
  <c r="E27" i="20"/>
  <c r="F27" i="20"/>
  <c r="J10" i="20"/>
  <c r="J11" i="20"/>
  <c r="K11" i="20"/>
  <c r="L11" i="20"/>
  <c r="J12" i="20"/>
  <c r="J13" i="20"/>
  <c r="K13" i="20"/>
  <c r="L13" i="20"/>
  <c r="J14" i="20"/>
  <c r="K14" i="20"/>
  <c r="L14" i="20"/>
  <c r="J15" i="20"/>
  <c r="K15" i="20"/>
  <c r="L15" i="20"/>
  <c r="J16" i="20"/>
  <c r="K16" i="20"/>
  <c r="L16" i="20"/>
  <c r="J17" i="20"/>
  <c r="K17" i="20"/>
  <c r="L17" i="20"/>
  <c r="J18" i="20"/>
  <c r="K18" i="20"/>
  <c r="L18" i="20"/>
  <c r="J19" i="20"/>
  <c r="K19" i="20"/>
  <c r="L19" i="20"/>
  <c r="J20" i="20"/>
  <c r="K20" i="20"/>
  <c r="L20" i="20"/>
  <c r="J21" i="20"/>
  <c r="K21" i="20"/>
  <c r="L21" i="20"/>
  <c r="K23" i="20"/>
  <c r="L23" i="20"/>
  <c r="K24" i="20"/>
  <c r="L24" i="20"/>
  <c r="K26" i="20"/>
  <c r="L26" i="20"/>
  <c r="K27" i="20"/>
  <c r="L27" i="20"/>
  <c r="EG456" i="11"/>
  <c r="EF455" i="11"/>
  <c r="EF456" i="11"/>
  <c r="EF457" i="11"/>
  <c r="DB405" i="11"/>
  <c r="DB404" i="11"/>
  <c r="G97" i="18"/>
  <c r="G96" i="18"/>
  <c r="G93" i="18"/>
  <c r="G92" i="18"/>
  <c r="G89" i="18"/>
  <c r="G84" i="18"/>
  <c r="G80" i="18"/>
  <c r="G77" i="18"/>
  <c r="G76" i="18"/>
  <c r="G72" i="18"/>
  <c r="G69" i="18"/>
  <c r="G68" i="18"/>
  <c r="G65" i="18"/>
  <c r="G61" i="18"/>
  <c r="G60" i="18"/>
  <c r="G56" i="18"/>
  <c r="G52" i="18"/>
  <c r="G49" i="18"/>
  <c r="G45" i="18"/>
  <c r="G44" i="18"/>
  <c r="G40" i="18"/>
  <c r="G37" i="18"/>
  <c r="G36" i="18"/>
  <c r="G33" i="18"/>
  <c r="G32" i="18"/>
  <c r="G24" i="18"/>
  <c r="G21" i="18"/>
  <c r="G20" i="18"/>
  <c r="G17" i="18"/>
  <c r="G16" i="18"/>
  <c r="G13" i="18"/>
  <c r="G12" i="18"/>
  <c r="G9" i="18"/>
  <c r="G8" i="18"/>
  <c r="E100" i="18"/>
  <c r="E96" i="18"/>
  <c r="E92" i="18"/>
  <c r="E89" i="18"/>
  <c r="E88" i="18"/>
  <c r="E84" i="18"/>
  <c r="E80" i="18"/>
  <c r="E77" i="18"/>
  <c r="E73" i="18"/>
  <c r="E72" i="18"/>
  <c r="E68" i="18"/>
  <c r="E64" i="18"/>
  <c r="E61" i="18"/>
  <c r="E57" i="18"/>
  <c r="E56" i="18"/>
  <c r="E52" i="18"/>
  <c r="E48" i="18"/>
  <c r="E45" i="18"/>
  <c r="E41" i="18"/>
  <c r="E40" i="18"/>
  <c r="E36" i="18"/>
  <c r="E32" i="18"/>
  <c r="E29" i="18"/>
  <c r="E25" i="18"/>
  <c r="E24" i="18"/>
  <c r="E20" i="18"/>
  <c r="E16" i="18"/>
  <c r="E13" i="18"/>
  <c r="E9" i="18"/>
  <c r="E8" i="18"/>
  <c r="E4" i="18"/>
  <c r="C103" i="18"/>
  <c r="C96" i="18"/>
  <c r="C95" i="18"/>
  <c r="C92" i="18"/>
  <c r="C91" i="18"/>
  <c r="C87" i="18"/>
  <c r="C83" i="18"/>
  <c r="C80" i="18"/>
  <c r="C79" i="18"/>
  <c r="C76" i="18"/>
  <c r="C71" i="18"/>
  <c r="C68" i="18"/>
  <c r="C67" i="18"/>
  <c r="C63" i="18"/>
  <c r="C60" i="18"/>
  <c r="C59" i="18"/>
  <c r="C56" i="18"/>
  <c r="C51" i="18"/>
  <c r="C48" i="18"/>
  <c r="C47" i="18"/>
  <c r="C43" i="18"/>
  <c r="C39" i="18"/>
  <c r="C36" i="18"/>
  <c r="C31" i="18"/>
  <c r="C28" i="18"/>
  <c r="C23" i="18"/>
  <c r="C20" i="18"/>
  <c r="C19" i="18"/>
  <c r="C16" i="18"/>
  <c r="C11" i="18"/>
  <c r="C7" i="18"/>
  <c r="C4" i="18"/>
  <c r="E93" i="18"/>
  <c r="E76" i="18"/>
  <c r="E60" i="18"/>
  <c r="E44" i="18"/>
  <c r="E28" i="18"/>
  <c r="E12" i="18"/>
  <c r="EN468" i="15"/>
  <c r="DV307" i="15" s="1"/>
  <c r="EN460" i="15"/>
  <c r="EN414" i="15"/>
  <c r="EN398" i="15"/>
  <c r="E2" i="18"/>
  <c r="E3" i="18"/>
  <c r="E5" i="18"/>
  <c r="E6" i="18"/>
  <c r="E7" i="18"/>
  <c r="E10" i="18"/>
  <c r="E11" i="18"/>
  <c r="E14" i="18"/>
  <c r="E15" i="18"/>
  <c r="E17" i="18"/>
  <c r="E18" i="18"/>
  <c r="E19" i="18"/>
  <c r="E21" i="18"/>
  <c r="E22" i="18"/>
  <c r="E23" i="18"/>
  <c r="E26" i="18"/>
  <c r="E27" i="18"/>
  <c r="E30" i="18"/>
  <c r="E31" i="18"/>
  <c r="E33" i="18"/>
  <c r="E34" i="18"/>
  <c r="E35" i="18"/>
  <c r="E37" i="18"/>
  <c r="E38" i="18"/>
  <c r="E39" i="18"/>
  <c r="E42" i="18"/>
  <c r="E43" i="18"/>
  <c r="E46" i="18"/>
  <c r="E47" i="18"/>
  <c r="E49" i="18"/>
  <c r="E50" i="18"/>
  <c r="E51" i="18"/>
  <c r="E53" i="18"/>
  <c r="E54" i="18"/>
  <c r="E55" i="18"/>
  <c r="E58" i="18"/>
  <c r="E59" i="18"/>
  <c r="E62" i="18"/>
  <c r="E63" i="18"/>
  <c r="E65" i="18"/>
  <c r="E66" i="18"/>
  <c r="E67" i="18"/>
  <c r="E69" i="18"/>
  <c r="E70" i="18"/>
  <c r="E71" i="18"/>
  <c r="E74" i="18"/>
  <c r="E75" i="18"/>
  <c r="E78" i="18"/>
  <c r="E79" i="18"/>
  <c r="E81" i="18"/>
  <c r="E82" i="18"/>
  <c r="E83" i="18"/>
  <c r="E85" i="18"/>
  <c r="E86" i="18"/>
  <c r="E87" i="18"/>
  <c r="E90" i="18"/>
  <c r="E91" i="18"/>
  <c r="G88" i="18"/>
  <c r="G64" i="18"/>
  <c r="G48" i="18"/>
  <c r="G28" i="18"/>
  <c r="G4" i="18"/>
  <c r="G373" i="11"/>
  <c r="B420" i="11"/>
  <c r="B421" i="11" s="1"/>
  <c r="O331" i="11"/>
  <c r="G372" i="11"/>
  <c r="AE378" i="11"/>
  <c r="AE379" i="11" s="1"/>
  <c r="AE380" i="11" s="1"/>
  <c r="AE381" i="11" s="1"/>
  <c r="AE382" i="11" s="1"/>
  <c r="AE383" i="11" s="1"/>
  <c r="AE384" i="11" s="1"/>
  <c r="AE385" i="11" s="1"/>
  <c r="AE386" i="11" s="1"/>
  <c r="AE387" i="11" s="1"/>
  <c r="AE388" i="11" s="1"/>
  <c r="AE389" i="11" s="1"/>
  <c r="AE390" i="11" s="1"/>
  <c r="AE391" i="11" s="1"/>
  <c r="AE392" i="11" s="1"/>
  <c r="AE393" i="11" s="1"/>
  <c r="AE394" i="11" s="1"/>
  <c r="AE395" i="11" s="1"/>
  <c r="AE396" i="11" s="1"/>
  <c r="AE397" i="11" s="1"/>
  <c r="AE398" i="11" s="1"/>
  <c r="AE399" i="11" s="1"/>
  <c r="AE400" i="11" s="1"/>
  <c r="AE401" i="11" s="1"/>
  <c r="AE402" i="11" s="1"/>
  <c r="AE403" i="11" s="1"/>
  <c r="AE404" i="11" s="1"/>
  <c r="AE405" i="11" s="1"/>
  <c r="AE406" i="11" s="1"/>
  <c r="AE407" i="11" s="1"/>
  <c r="AE408" i="11" s="1"/>
  <c r="AE409" i="11" s="1"/>
  <c r="AE410" i="11" s="1"/>
  <c r="AE411" i="11" s="1"/>
  <c r="AE412" i="11" s="1"/>
  <c r="AE413" i="11" s="1"/>
  <c r="AE414" i="11" s="1"/>
  <c r="CY389" i="11"/>
  <c r="CY390" i="11" s="1"/>
  <c r="CY391" i="11" s="1"/>
  <c r="CY392" i="11" s="1"/>
  <c r="CY393" i="11" s="1"/>
  <c r="CY394" i="11" s="1"/>
  <c r="CY395" i="11" s="1"/>
  <c r="CY396" i="11" s="1"/>
  <c r="CY397" i="11" s="1"/>
  <c r="CY398" i="11" s="1"/>
  <c r="CY399" i="11" s="1"/>
  <c r="CY400" i="11" s="1"/>
  <c r="CY401" i="11" s="1"/>
  <c r="CY402" i="11" s="1"/>
  <c r="CY403" i="11" s="1"/>
  <c r="CY404" i="11" s="1"/>
  <c r="CY405" i="11" s="1"/>
  <c r="CY406" i="11" s="1"/>
  <c r="CY407" i="11" s="1"/>
  <c r="CY408" i="11" s="1"/>
  <c r="CY409" i="11" s="1"/>
  <c r="CY410" i="11" s="1"/>
  <c r="CY411" i="11" s="1"/>
  <c r="CY412" i="11" s="1"/>
  <c r="CY413" i="11" s="1"/>
  <c r="CY414" i="11" s="1"/>
  <c r="CY415" i="11" s="1"/>
  <c r="CY416" i="11" s="1"/>
  <c r="CY417" i="11" s="1"/>
  <c r="CY418" i="11" s="1"/>
  <c r="CY419" i="11" s="1"/>
  <c r="CY420" i="11" s="1"/>
  <c r="CY421" i="11" s="1"/>
  <c r="CY422" i="11" s="1"/>
  <c r="CY423" i="11" s="1"/>
  <c r="CY424" i="11" s="1"/>
  <c r="CY425" i="11" s="1"/>
  <c r="CZ392" i="11"/>
  <c r="CZ393" i="11" s="1"/>
  <c r="CZ394" i="11" s="1"/>
  <c r="CZ395" i="11" s="1"/>
  <c r="CZ396" i="11" s="1"/>
  <c r="CZ397" i="11" s="1"/>
  <c r="CZ398" i="11" s="1"/>
  <c r="CZ399" i="11" s="1"/>
  <c r="CZ400" i="11" s="1"/>
  <c r="CZ401" i="11" s="1"/>
  <c r="CZ402" i="11" s="1"/>
  <c r="CZ403" i="11" s="1"/>
  <c r="CZ404" i="11" s="1"/>
  <c r="CZ405" i="11" s="1"/>
  <c r="CZ406" i="11" s="1"/>
  <c r="CZ407" i="11" s="1"/>
  <c r="CZ408" i="11" s="1"/>
  <c r="CZ409" i="11" s="1"/>
  <c r="CZ410" i="11" s="1"/>
  <c r="CZ411" i="11" s="1"/>
  <c r="CZ412" i="11" s="1"/>
  <c r="CZ413" i="11" s="1"/>
  <c r="CZ414" i="11" s="1"/>
  <c r="CZ415" i="11" s="1"/>
  <c r="CZ416" i="11" s="1"/>
  <c r="CZ417" i="11" s="1"/>
  <c r="CZ418" i="11" s="1"/>
  <c r="CZ419" i="11" s="1"/>
  <c r="CZ420" i="11" s="1"/>
  <c r="CZ421" i="11" s="1"/>
  <c r="CZ422" i="11" s="1"/>
  <c r="CZ423" i="11" s="1"/>
  <c r="CZ424" i="11" s="1"/>
  <c r="CZ425" i="11" s="1"/>
  <c r="CZ426" i="11" s="1"/>
  <c r="CZ427" i="11" s="1"/>
  <c r="CZ428" i="11" s="1"/>
  <c r="ED395" i="11"/>
  <c r="ED396" i="11" s="1"/>
  <c r="ED397" i="11" s="1"/>
  <c r="ED398" i="11" s="1"/>
  <c r="ED399" i="11" s="1"/>
  <c r="ED400" i="11" s="1"/>
  <c r="ED401" i="11" s="1"/>
  <c r="ED402" i="11" s="1"/>
  <c r="ED403" i="11" s="1"/>
  <c r="ED404" i="11" s="1"/>
  <c r="ED405" i="11" s="1"/>
  <c r="ED406" i="11" s="1"/>
  <c r="ED407" i="11" s="1"/>
  <c r="ED408" i="11" s="1"/>
  <c r="ED409" i="11" s="1"/>
  <c r="ED410" i="11" s="1"/>
  <c r="ED411" i="11" s="1"/>
  <c r="ED412" i="11" s="1"/>
  <c r="ED413" i="11" s="1"/>
  <c r="ED414" i="11" s="1"/>
  <c r="ED415" i="11" s="1"/>
  <c r="ED416" i="11" s="1"/>
  <c r="ED417" i="11" s="1"/>
  <c r="ED418" i="11" s="1"/>
  <c r="ED419" i="11" s="1"/>
  <c r="ED420" i="11" s="1"/>
  <c r="ED421" i="11" s="1"/>
  <c r="ED422" i="11" s="1"/>
  <c r="ED423" i="11" s="1"/>
  <c r="ED424" i="11" s="1"/>
  <c r="ED425" i="11" s="1"/>
  <c r="ED426" i="11" s="1"/>
  <c r="ED427" i="11" s="1"/>
  <c r="ED428" i="11" s="1"/>
  <c r="ED429" i="11" s="1"/>
  <c r="ED430" i="11" s="1"/>
  <c r="ED431" i="11" s="1"/>
  <c r="CX396" i="11"/>
  <c r="CX397" i="11" s="1"/>
  <c r="CX398" i="11" s="1"/>
  <c r="CX399" i="11" s="1"/>
  <c r="CX400" i="11" s="1"/>
  <c r="CX401" i="11" s="1"/>
  <c r="CX402" i="11" s="1"/>
  <c r="CX403" i="11" s="1"/>
  <c r="CX404" i="11" s="1"/>
  <c r="CX405" i="11" s="1"/>
  <c r="CX406" i="11" s="1"/>
  <c r="CX407" i="11" s="1"/>
  <c r="CX408" i="11" s="1"/>
  <c r="CX409" i="11" s="1"/>
  <c r="CX410" i="11" s="1"/>
  <c r="CX411" i="11" s="1"/>
  <c r="CX412" i="11" s="1"/>
  <c r="CX413" i="11" s="1"/>
  <c r="CX414" i="11" s="1"/>
  <c r="CX415" i="11" s="1"/>
  <c r="CX416" i="11" s="1"/>
  <c r="CX417" i="11" s="1"/>
  <c r="CX418" i="11" s="1"/>
  <c r="CX419" i="11" s="1"/>
  <c r="CX420" i="11" s="1"/>
  <c r="CX421" i="11" s="1"/>
  <c r="CX422" i="11" s="1"/>
  <c r="CX423" i="11" s="1"/>
  <c r="CX424" i="11" s="1"/>
  <c r="CX425" i="11" s="1"/>
  <c r="CX426" i="11" s="1"/>
  <c r="CX427" i="11" s="1"/>
  <c r="CX428" i="11" s="1"/>
  <c r="CX429" i="11" s="1"/>
  <c r="CX430" i="11" s="1"/>
  <c r="CX431" i="11" s="1"/>
  <c r="CX432" i="11" s="1"/>
  <c r="DA397" i="11"/>
  <c r="DA398" i="11" s="1"/>
  <c r="DA399" i="11" s="1"/>
  <c r="DA400" i="11" s="1"/>
  <c r="DA401" i="11" s="1"/>
  <c r="DA402" i="11" s="1"/>
  <c r="DA403" i="11" s="1"/>
  <c r="DA404" i="11" s="1"/>
  <c r="DA405" i="11" s="1"/>
  <c r="DA406" i="11" s="1"/>
  <c r="DA407" i="11" s="1"/>
  <c r="DA408" i="11" s="1"/>
  <c r="DA409" i="11" s="1"/>
  <c r="DA410" i="11" s="1"/>
  <c r="DA411" i="11" s="1"/>
  <c r="DA412" i="11" s="1"/>
  <c r="DA413" i="11" s="1"/>
  <c r="DA414" i="11" s="1"/>
  <c r="DA415" i="11" s="1"/>
  <c r="DA416" i="11" s="1"/>
  <c r="DA417" i="11" s="1"/>
  <c r="DA418" i="11" s="1"/>
  <c r="DA419" i="11" s="1"/>
  <c r="DA420" i="11" s="1"/>
  <c r="DA421" i="11" s="1"/>
  <c r="DA422" i="11" s="1"/>
  <c r="DA423" i="11" s="1"/>
  <c r="DA424" i="11" s="1"/>
  <c r="DA425" i="11" s="1"/>
  <c r="DA426" i="11" s="1"/>
  <c r="DA427" i="11" s="1"/>
  <c r="DA428" i="11" s="1"/>
  <c r="DA429" i="11" s="1"/>
  <c r="DA430" i="11" s="1"/>
  <c r="DA431" i="11" s="1"/>
  <c r="DA432" i="11" s="1"/>
  <c r="DA433" i="11" s="1"/>
  <c r="L401" i="11"/>
  <c r="L402" i="11" s="1"/>
  <c r="L403" i="11" s="1"/>
  <c r="L404" i="11" s="1"/>
  <c r="L405" i="11" s="1"/>
  <c r="L406" i="11" s="1"/>
  <c r="L407" i="11" s="1"/>
  <c r="L408" i="11" s="1"/>
  <c r="L409" i="11" s="1"/>
  <c r="T402" i="11"/>
  <c r="T403" i="11" s="1"/>
  <c r="T404" i="11" s="1"/>
  <c r="T405" i="11" s="1"/>
  <c r="T406" i="11" s="1"/>
  <c r="T407" i="11" s="1"/>
  <c r="T408" i="11" s="1"/>
  <c r="T409" i="11" s="1"/>
  <c r="T410" i="11" s="1"/>
  <c r="T411" i="11" s="1"/>
  <c r="T412" i="11" s="1"/>
  <c r="T413" i="11" s="1"/>
  <c r="T414" i="11" s="1"/>
  <c r="T415" i="11" s="1"/>
  <c r="T416" i="11" s="1"/>
  <c r="T417" i="11" s="1"/>
  <c r="T418" i="11" s="1"/>
  <c r="T419" i="11" s="1"/>
  <c r="T420" i="11" s="1"/>
  <c r="T421" i="11" s="1"/>
  <c r="T422" i="11" s="1"/>
  <c r="T423" i="11" s="1"/>
  <c r="T424" i="11" s="1"/>
  <c r="T425" i="11" s="1"/>
  <c r="T426" i="11" s="1"/>
  <c r="T427" i="11" s="1"/>
  <c r="T428" i="11" s="1"/>
  <c r="T429" i="11" s="1"/>
  <c r="T430" i="11" s="1"/>
  <c r="T431" i="11" s="1"/>
  <c r="T432" i="11" s="1"/>
  <c r="T433" i="11" s="1"/>
  <c r="T434" i="11" s="1"/>
  <c r="T435" i="11" s="1"/>
  <c r="T436" i="11" s="1"/>
  <c r="T437" i="11" s="1"/>
  <c r="T438" i="11" s="1"/>
  <c r="DB406" i="11"/>
  <c r="DB407" i="11" s="1"/>
  <c r="DB408" i="11" s="1"/>
  <c r="DB409" i="11" s="1"/>
  <c r="DB410" i="11" s="1"/>
  <c r="DB411" i="11" s="1"/>
  <c r="DB412" i="11" s="1"/>
  <c r="DB413" i="11" s="1"/>
  <c r="DB414" i="11" s="1"/>
  <c r="DB415" i="11" s="1"/>
  <c r="DB416" i="11" s="1"/>
  <c r="DB417" i="11" s="1"/>
  <c r="DB418" i="11" s="1"/>
  <c r="DB419" i="11" s="1"/>
  <c r="DB420" i="11" s="1"/>
  <c r="DB421" i="11" s="1"/>
  <c r="DB422" i="11" s="1"/>
  <c r="DB423" i="11" s="1"/>
  <c r="DB424" i="11" s="1"/>
  <c r="AF406" i="11"/>
  <c r="AF407" i="11" s="1"/>
  <c r="AF408" i="11" s="1"/>
  <c r="AF409" i="11" s="1"/>
  <c r="AF410" i="11" s="1"/>
  <c r="AF411" i="11" s="1"/>
  <c r="AF412" i="11" s="1"/>
  <c r="AF413" i="11" s="1"/>
  <c r="AF414" i="11" s="1"/>
  <c r="AF415" i="11" s="1"/>
  <c r="AF416" i="11" s="1"/>
  <c r="AF417" i="11" s="1"/>
  <c r="AF418" i="11" s="1"/>
  <c r="AF419" i="11" s="1"/>
  <c r="AF420" i="11" s="1"/>
  <c r="AF421" i="11" s="1"/>
  <c r="AF422" i="11" s="1"/>
  <c r="AF423" i="11" s="1"/>
  <c r="AF424" i="11" s="1"/>
  <c r="AF425" i="11" s="1"/>
  <c r="AF426" i="11" s="1"/>
  <c r="AF427" i="11" s="1"/>
  <c r="AF428" i="11" s="1"/>
  <c r="AF429" i="11" s="1"/>
  <c r="AF430" i="11" s="1"/>
  <c r="AF431" i="11" s="1"/>
  <c r="AF432" i="11" s="1"/>
  <c r="AF433" i="11" s="1"/>
  <c r="AF434" i="11" s="1"/>
  <c r="AF435" i="11" s="1"/>
  <c r="AF436" i="11" s="1"/>
  <c r="AF437" i="11" s="1"/>
  <c r="AF438" i="11" s="1"/>
  <c r="AF439" i="11" s="1"/>
  <c r="AF440" i="11" s="1"/>
  <c r="AF441" i="11" s="1"/>
  <c r="AF442" i="11" s="1"/>
  <c r="CT412" i="11"/>
  <c r="CT413" i="11" s="1"/>
  <c r="CT414" i="11" s="1"/>
  <c r="CT415" i="11" s="1"/>
  <c r="CT416" i="11" s="1"/>
  <c r="CT417" i="11" s="1"/>
  <c r="CT418" i="11" s="1"/>
  <c r="CT419" i="11" s="1"/>
  <c r="CT420" i="11" s="1"/>
  <c r="CT421" i="11" s="1"/>
  <c r="CT422" i="11" s="1"/>
  <c r="CT423" i="11" s="1"/>
  <c r="CT424" i="11" s="1"/>
  <c r="CT425" i="11" s="1"/>
  <c r="CT426" i="11" s="1"/>
  <c r="CT427" i="11" s="1"/>
  <c r="CT428" i="11" s="1"/>
  <c r="CT429" i="11" s="1"/>
  <c r="CT430" i="11" s="1"/>
  <c r="CT431" i="11" s="1"/>
  <c r="CT432" i="11" s="1"/>
  <c r="CT433" i="11" s="1"/>
  <c r="CT434" i="11" s="1"/>
  <c r="CT435" i="11" s="1"/>
  <c r="CT436" i="11" s="1"/>
  <c r="CT437" i="11" s="1"/>
  <c r="CT438" i="11" s="1"/>
  <c r="CT439" i="11" s="1"/>
  <c r="CT440" i="11" s="1"/>
  <c r="CT441" i="11" s="1"/>
  <c r="CT442" i="11" s="1"/>
  <c r="CT443" i="11" s="1"/>
  <c r="CT444" i="11" s="1"/>
  <c r="CT445" i="11" s="1"/>
  <c r="DC414" i="11"/>
  <c r="DC415" i="11" s="1"/>
  <c r="DC416" i="11" s="1"/>
  <c r="DC417" i="11" s="1"/>
  <c r="DC418" i="11" s="1"/>
  <c r="DC419" i="11" s="1"/>
  <c r="DC420" i="11" s="1"/>
  <c r="DC421" i="11" s="1"/>
  <c r="DC422" i="11" s="1"/>
  <c r="DC423" i="11" s="1"/>
  <c r="DC424" i="11" s="1"/>
  <c r="DC425" i="11" s="1"/>
  <c r="AH416" i="11"/>
  <c r="AH417" i="11" s="1"/>
  <c r="AH418" i="11" s="1"/>
  <c r="AH419" i="11" s="1"/>
  <c r="AH420" i="11" s="1"/>
  <c r="AH421" i="11" s="1"/>
  <c r="AH422" i="11" s="1"/>
  <c r="AH423" i="11" s="1"/>
  <c r="AH424" i="11" s="1"/>
  <c r="AH425" i="11" s="1"/>
  <c r="AH426" i="11" s="1"/>
  <c r="AH427" i="11" s="1"/>
  <c r="AH428" i="11" s="1"/>
  <c r="AH429" i="11" s="1"/>
  <c r="AH430" i="11" s="1"/>
  <c r="AH431" i="11" s="1"/>
  <c r="AH432" i="11" s="1"/>
  <c r="AH433" i="11" s="1"/>
  <c r="AH434" i="11" s="1"/>
  <c r="AH435" i="11" s="1"/>
  <c r="AH436" i="11" s="1"/>
  <c r="AH437" i="11" s="1"/>
  <c r="AH438" i="11" s="1"/>
  <c r="AH439" i="11" s="1"/>
  <c r="AH440" i="11" s="1"/>
  <c r="AH441" i="11" s="1"/>
  <c r="AH442" i="11" s="1"/>
  <c r="AH443" i="11" s="1"/>
  <c r="AH444" i="11" s="1"/>
  <c r="AH445" i="11" s="1"/>
  <c r="AH446" i="11" s="1"/>
  <c r="AH447" i="11" s="1"/>
  <c r="AH448" i="11" s="1"/>
  <c r="AH449" i="11" s="1"/>
  <c r="AH450" i="11" s="1"/>
  <c r="AH451" i="11" s="1"/>
  <c r="AH452" i="11" s="1"/>
  <c r="CS417" i="11"/>
  <c r="CS418" i="11" s="1"/>
  <c r="CS419" i="11" s="1"/>
  <c r="CS420" i="11" s="1"/>
  <c r="CS421" i="11" s="1"/>
  <c r="CS422" i="11" s="1"/>
  <c r="CS423" i="11" s="1"/>
  <c r="CS424" i="11" s="1"/>
  <c r="CS425" i="11" s="1"/>
  <c r="CS426" i="11" s="1"/>
  <c r="CS427" i="11" s="1"/>
  <c r="CS428" i="11" s="1"/>
  <c r="CS429" i="11" s="1"/>
  <c r="CS430" i="11" s="1"/>
  <c r="CS431" i="11" s="1"/>
  <c r="CS432" i="11" s="1"/>
  <c r="CS433" i="11" s="1"/>
  <c r="CS434" i="11" s="1"/>
  <c r="CS435" i="11" s="1"/>
  <c r="CS436" i="11" s="1"/>
  <c r="CS437" i="11" s="1"/>
  <c r="CS438" i="11" s="1"/>
  <c r="CS439" i="11" s="1"/>
  <c r="CS440" i="11" s="1"/>
  <c r="CS441" i="11" s="1"/>
  <c r="CS442" i="11" s="1"/>
  <c r="CS443" i="11" s="1"/>
  <c r="CS444" i="11" s="1"/>
  <c r="CS445" i="11" s="1"/>
  <c r="CS446" i="11" s="1"/>
  <c r="CS447" i="11" s="1"/>
  <c r="CS448" i="11" s="1"/>
  <c r="CS449" i="11" s="1"/>
  <c r="CS450" i="11" s="1"/>
  <c r="CS451" i="11" s="1"/>
  <c r="CS452" i="11" s="1"/>
  <c r="CS453" i="11" s="1"/>
  <c r="EE418" i="11"/>
  <c r="EE419" i="11" s="1"/>
  <c r="EE420" i="11" s="1"/>
  <c r="EE421" i="11" s="1"/>
  <c r="EE422" i="11" s="1"/>
  <c r="EE423" i="11" s="1"/>
  <c r="EE424" i="11" s="1"/>
  <c r="EE425" i="11" s="1"/>
  <c r="EE426" i="11" s="1"/>
  <c r="EE427" i="11" s="1"/>
  <c r="EE428" i="11" s="1"/>
  <c r="EE429" i="11" s="1"/>
  <c r="EE430" i="11" s="1"/>
  <c r="EE431" i="11" s="1"/>
  <c r="EE432" i="11" s="1"/>
  <c r="EE433" i="11" s="1"/>
  <c r="EE434" i="11" s="1"/>
  <c r="EE435" i="11" s="1"/>
  <c r="EE436" i="11" s="1"/>
  <c r="EE437" i="11" s="1"/>
  <c r="EE438" i="11" s="1"/>
  <c r="EE439" i="11" s="1"/>
  <c r="EE440" i="11" s="1"/>
  <c r="EE441" i="11" s="1"/>
  <c r="EE442" i="11" s="1"/>
  <c r="EE443" i="11" s="1"/>
  <c r="EE444" i="11" s="1"/>
  <c r="EE445" i="11" s="1"/>
  <c r="EE446" i="11" s="1"/>
  <c r="EE447" i="11" s="1"/>
  <c r="EE448" i="11" s="1"/>
  <c r="EE449" i="11" s="1"/>
  <c r="EE450" i="11" s="1"/>
  <c r="EE451" i="11" s="1"/>
  <c r="EE452" i="11" s="1"/>
  <c r="EE453" i="11" s="1"/>
  <c r="EE454" i="11" s="1"/>
  <c r="CV420" i="11"/>
  <c r="CV421" i="11" s="1"/>
  <c r="CV422" i="11" s="1"/>
  <c r="CV423" i="11" s="1"/>
  <c r="CV424" i="11" s="1"/>
  <c r="CV425" i="11" s="1"/>
  <c r="CV426" i="11" s="1"/>
  <c r="CV427" i="11" s="1"/>
  <c r="CV428" i="11" s="1"/>
  <c r="CV429" i="11" s="1"/>
  <c r="CV430" i="11" s="1"/>
  <c r="CV431" i="11" s="1"/>
  <c r="CV432" i="11" s="1"/>
  <c r="CV433" i="11" s="1"/>
  <c r="CV434" i="11" s="1"/>
  <c r="CV435" i="11" s="1"/>
  <c r="CV436" i="11" s="1"/>
  <c r="CV437" i="11" s="1"/>
  <c r="CV438" i="11" s="1"/>
  <c r="CV439" i="11" s="1"/>
  <c r="CV440" i="11" s="1"/>
  <c r="CV441" i="11" s="1"/>
  <c r="CV442" i="11" s="1"/>
  <c r="CV443" i="11" s="1"/>
  <c r="CV444" i="11" s="1"/>
  <c r="CV445" i="11" s="1"/>
  <c r="CV446" i="11" s="1"/>
  <c r="CV447" i="11" s="1"/>
  <c r="CV448" i="11" s="1"/>
  <c r="CV449" i="11" s="1"/>
  <c r="CV450" i="11" s="1"/>
  <c r="CV451" i="11" s="1"/>
  <c r="CV452" i="11" s="1"/>
  <c r="CV453" i="11" s="1"/>
  <c r="CV454" i="11" s="1"/>
  <c r="CV455" i="11" s="1"/>
  <c r="CV456" i="11" s="1"/>
  <c r="EF421" i="11"/>
  <c r="EF422" i="11" s="1"/>
  <c r="EF423" i="11" s="1"/>
  <c r="EF424" i="11" s="1"/>
  <c r="EF425" i="11" s="1"/>
  <c r="EF426" i="11" s="1"/>
  <c r="EF427" i="11" s="1"/>
  <c r="EF428" i="11" s="1"/>
  <c r="EF429" i="11" s="1"/>
  <c r="EF430" i="11" s="1"/>
  <c r="EF431" i="11" s="1"/>
  <c r="EF432" i="11" s="1"/>
  <c r="EF433" i="11" s="1"/>
  <c r="EF434" i="11" s="1"/>
  <c r="EF435" i="11" s="1"/>
  <c r="EF436" i="11" s="1"/>
  <c r="EF437" i="11" s="1"/>
  <c r="EF438" i="11" s="1"/>
  <c r="EF439" i="11" s="1"/>
  <c r="EF440" i="11" s="1"/>
  <c r="EF441" i="11" s="1"/>
  <c r="EF442" i="11" s="1"/>
  <c r="EF443" i="11" s="1"/>
  <c r="EF444" i="11" s="1"/>
  <c r="EF445" i="11" s="1"/>
  <c r="EF446" i="11" s="1"/>
  <c r="EF447" i="11" s="1"/>
  <c r="EF448" i="11" s="1"/>
  <c r="EF449" i="11" s="1"/>
  <c r="EF450" i="11" s="1"/>
  <c r="EF451" i="11" s="1"/>
  <c r="EF452" i="11" s="1"/>
  <c r="EF453" i="11" s="1"/>
  <c r="EF454" i="11" s="1"/>
  <c r="EH421" i="11"/>
  <c r="EH422" i="11" s="1"/>
  <c r="EH423" i="11" s="1"/>
  <c r="EH424" i="11" s="1"/>
  <c r="EH425" i="11" s="1"/>
  <c r="EH426" i="11" s="1"/>
  <c r="EH427" i="11" s="1"/>
  <c r="EH428" i="11" s="1"/>
  <c r="EH429" i="11" s="1"/>
  <c r="EH430" i="11" s="1"/>
  <c r="EH431" i="11" s="1"/>
  <c r="EH432" i="11" s="1"/>
  <c r="EH433" i="11" s="1"/>
  <c r="EH434" i="11" s="1"/>
  <c r="EH435" i="11" s="1"/>
  <c r="EH436" i="11" s="1"/>
  <c r="EH437" i="11" s="1"/>
  <c r="EH438" i="11" s="1"/>
  <c r="EH439" i="11" s="1"/>
  <c r="EH440" i="11" s="1"/>
  <c r="EH441" i="11" s="1"/>
  <c r="EH442" i="11" s="1"/>
  <c r="EH443" i="11" s="1"/>
  <c r="EH444" i="11" s="1"/>
  <c r="EH445" i="11" s="1"/>
  <c r="EH446" i="11" s="1"/>
  <c r="EH447" i="11" s="1"/>
  <c r="EH448" i="11" s="1"/>
  <c r="EH449" i="11" s="1"/>
  <c r="EH450" i="11" s="1"/>
  <c r="EH451" i="11" s="1"/>
  <c r="EH452" i="11" s="1"/>
  <c r="EH453" i="11" s="1"/>
  <c r="EH454" i="11" s="1"/>
  <c r="EH455" i="11" s="1"/>
  <c r="EH456" i="11" s="1"/>
  <c r="EH457" i="11" s="1"/>
  <c r="CW424" i="11"/>
  <c r="CW425" i="11" s="1"/>
  <c r="CW426" i="11" s="1"/>
  <c r="CW427" i="11" s="1"/>
  <c r="CW428" i="11" s="1"/>
  <c r="CW429" i="11" s="1"/>
  <c r="CW430" i="11" s="1"/>
  <c r="CW431" i="11" s="1"/>
  <c r="CW432" i="11" s="1"/>
  <c r="CW433" i="11" s="1"/>
  <c r="CW434" i="11" s="1"/>
  <c r="CW435" i="11" s="1"/>
  <c r="CW436" i="11" s="1"/>
  <c r="CW437" i="11" s="1"/>
  <c r="CW438" i="11" s="1"/>
  <c r="CW439" i="11" s="1"/>
  <c r="CW440" i="11" s="1"/>
  <c r="CW441" i="11" s="1"/>
  <c r="CW442" i="11" s="1"/>
  <c r="CW443" i="11" s="1"/>
  <c r="CW444" i="11" s="1"/>
  <c r="CW445" i="11" s="1"/>
  <c r="CW446" i="11" s="1"/>
  <c r="CW447" i="11" s="1"/>
  <c r="CW448" i="11" s="1"/>
  <c r="CW449" i="11" s="1"/>
  <c r="CW450" i="11" s="1"/>
  <c r="CW451" i="11" s="1"/>
  <c r="CW452" i="11" s="1"/>
  <c r="CW453" i="11" s="1"/>
  <c r="CW454" i="11" s="1"/>
  <c r="CW455" i="11" s="1"/>
  <c r="CU425" i="11"/>
  <c r="CU426" i="11" s="1"/>
  <c r="CU427" i="11" s="1"/>
  <c r="CU428" i="11" s="1"/>
  <c r="CU429" i="11" s="1"/>
  <c r="CU430" i="11" s="1"/>
  <c r="CU431" i="11" s="1"/>
  <c r="CU432" i="11" s="1"/>
  <c r="CU433" i="11" s="1"/>
  <c r="CU434" i="11" s="1"/>
  <c r="CU435" i="11" s="1"/>
  <c r="CU436" i="11" s="1"/>
  <c r="CU437" i="11" s="1"/>
  <c r="CU438" i="11" s="1"/>
  <c r="CU439" i="11" s="1"/>
  <c r="CU440" i="11" s="1"/>
  <c r="CU441" i="11" s="1"/>
  <c r="CU442" i="11" s="1"/>
  <c r="CU443" i="11" s="1"/>
  <c r="CU444" i="11" s="1"/>
  <c r="CU445" i="11" s="1"/>
  <c r="CU446" i="11" s="1"/>
  <c r="CU447" i="11" s="1"/>
  <c r="CU448" i="11" s="1"/>
  <c r="CU449" i="11" s="1"/>
  <c r="CU450" i="11" s="1"/>
  <c r="CU451" i="11" s="1"/>
  <c r="CU452" i="11" s="1"/>
  <c r="CU453" i="11" s="1"/>
  <c r="CU454" i="11" s="1"/>
  <c r="CU455" i="11" s="1"/>
  <c r="CU456" i="11" s="1"/>
  <c r="CU457" i="11" s="1"/>
  <c r="CU458" i="11" s="1"/>
  <c r="CU459" i="11" s="1"/>
  <c r="CU460" i="11" s="1"/>
  <c r="CU461" i="11" s="1"/>
  <c r="DD425" i="11"/>
  <c r="DD426" i="11" s="1"/>
  <c r="DD427" i="11" s="1"/>
  <c r="DD428" i="11" s="1"/>
  <c r="DD429" i="11" s="1"/>
  <c r="DD430" i="11" s="1"/>
  <c r="DD431" i="11" s="1"/>
  <c r="DD432" i="11" s="1"/>
  <c r="DD433" i="11" s="1"/>
  <c r="DD434" i="11" s="1"/>
  <c r="DD435" i="11" s="1"/>
  <c r="DD436" i="11" s="1"/>
  <c r="DD437" i="11" s="1"/>
  <c r="DD438" i="11" s="1"/>
  <c r="DD439" i="11" s="1"/>
  <c r="DD440" i="11" s="1"/>
  <c r="DD441" i="11" s="1"/>
  <c r="DD442" i="11" s="1"/>
  <c r="DD443" i="11" s="1"/>
  <c r="DD444" i="11" s="1"/>
  <c r="DD445" i="11" s="1"/>
  <c r="DD446" i="11" s="1"/>
  <c r="DD447" i="11" s="1"/>
  <c r="DD448" i="11" s="1"/>
  <c r="DD449" i="11" s="1"/>
  <c r="DD450" i="11" s="1"/>
  <c r="DD451" i="11" s="1"/>
  <c r="DD452" i="11" s="1"/>
  <c r="DD453" i="11" s="1"/>
  <c r="DD454" i="11" s="1"/>
  <c r="DD455" i="11" s="1"/>
  <c r="DD456" i="11" s="1"/>
  <c r="DD457" i="11" s="1"/>
  <c r="DD458" i="11" s="1"/>
  <c r="DD459" i="11" s="1"/>
  <c r="DD460" i="11" s="1"/>
  <c r="DD461" i="11" s="1"/>
  <c r="DK425" i="11"/>
  <c r="DK426" i="11" s="1"/>
  <c r="DK427" i="11" s="1"/>
  <c r="DK428" i="11" s="1"/>
  <c r="DK429" i="11" s="1"/>
  <c r="DK430" i="11" s="1"/>
  <c r="DK431" i="11" s="1"/>
  <c r="DK432" i="11" s="1"/>
  <c r="DK433" i="11" s="1"/>
  <c r="DK434" i="11" s="1"/>
  <c r="DK435" i="11" s="1"/>
  <c r="DK436" i="11" s="1"/>
  <c r="DK437" i="11" s="1"/>
  <c r="DK438" i="11" s="1"/>
  <c r="DK439" i="11" s="1"/>
  <c r="DK440" i="11" s="1"/>
  <c r="DK441" i="11" s="1"/>
  <c r="DK442" i="11" s="1"/>
  <c r="DK443" i="11" s="1"/>
  <c r="DK444" i="11" s="1"/>
  <c r="DK445" i="11" s="1"/>
  <c r="DK446" i="11" s="1"/>
  <c r="DK447" i="11" s="1"/>
  <c r="DK448" i="11" s="1"/>
  <c r="DK449" i="11" s="1"/>
  <c r="DK450" i="11" s="1"/>
  <c r="DK451" i="11" s="1"/>
  <c r="DK452" i="11" s="1"/>
  <c r="DK453" i="11" s="1"/>
  <c r="DK454" i="11" s="1"/>
  <c r="DK455" i="11" s="1"/>
  <c r="DK456" i="11" s="1"/>
  <c r="DK457" i="11" s="1"/>
  <c r="DK458" i="11" s="1"/>
  <c r="DK459" i="11" s="1"/>
  <c r="DK460" i="11" s="1"/>
  <c r="DK461" i="11" s="1"/>
  <c r="DG426" i="11"/>
  <c r="DG427" i="11" s="1"/>
  <c r="DG428" i="11" s="1"/>
  <c r="DG429" i="11" s="1"/>
  <c r="DG430" i="11" s="1"/>
  <c r="DG431" i="11" s="1"/>
  <c r="DG432" i="11" s="1"/>
  <c r="DG433" i="11" s="1"/>
  <c r="DG434" i="11" s="1"/>
  <c r="DG435" i="11" s="1"/>
  <c r="DG436" i="11" s="1"/>
  <c r="DG437" i="11" s="1"/>
  <c r="DG438" i="11" s="1"/>
  <c r="DG439" i="11" s="1"/>
  <c r="DG440" i="11" s="1"/>
  <c r="DG441" i="11" s="1"/>
  <c r="DG442" i="11" s="1"/>
  <c r="DG443" i="11" s="1"/>
  <c r="DG444" i="11" s="1"/>
  <c r="DG445" i="11" s="1"/>
  <c r="DG446" i="11" s="1"/>
  <c r="DG447" i="11" s="1"/>
  <c r="DG448" i="11" s="1"/>
  <c r="DG449" i="11" s="1"/>
  <c r="DG450" i="11" s="1"/>
  <c r="DG451" i="11" s="1"/>
  <c r="DG452" i="11" s="1"/>
  <c r="DG453" i="11" s="1"/>
  <c r="DG454" i="11" s="1"/>
  <c r="DG455" i="11" s="1"/>
  <c r="DG456" i="11" s="1"/>
  <c r="DG457" i="11" s="1"/>
  <c r="DG458" i="11" s="1"/>
  <c r="DG459" i="11" s="1"/>
  <c r="DG460" i="11" s="1"/>
  <c r="DG461" i="11" s="1"/>
  <c r="DG462" i="11" s="1"/>
  <c r="DE428" i="11"/>
  <c r="DE429" i="11" s="1"/>
  <c r="DE430" i="11" s="1"/>
  <c r="DE431" i="11" s="1"/>
  <c r="DE432" i="11" s="1"/>
  <c r="DE433" i="11" s="1"/>
  <c r="DE434" i="11" s="1"/>
  <c r="DE435" i="11" s="1"/>
  <c r="DE436" i="11" s="1"/>
  <c r="DE437" i="11" s="1"/>
  <c r="DE438" i="11" s="1"/>
  <c r="DE439" i="11" s="1"/>
  <c r="DE440" i="11" s="1"/>
  <c r="DE441" i="11" s="1"/>
  <c r="DE442" i="11" s="1"/>
  <c r="DE443" i="11" s="1"/>
  <c r="DE444" i="11" s="1"/>
  <c r="DE445" i="11" s="1"/>
  <c r="DE446" i="11" s="1"/>
  <c r="DE447" i="11" s="1"/>
  <c r="DE448" i="11" s="1"/>
  <c r="DE449" i="11" s="1"/>
  <c r="DE450" i="11" s="1"/>
  <c r="DE451" i="11" s="1"/>
  <c r="DE452" i="11" s="1"/>
  <c r="DE453" i="11" s="1"/>
  <c r="DE454" i="11" s="1"/>
  <c r="DE455" i="11" s="1"/>
  <c r="DE456" i="11" s="1"/>
  <c r="DE457" i="11" s="1"/>
  <c r="DE458" i="11" s="1"/>
  <c r="DE459" i="11" s="1"/>
  <c r="DE460" i="11" s="1"/>
  <c r="DE461" i="11" s="1"/>
  <c r="DE462" i="11" s="1"/>
  <c r="DE463" i="11" s="1"/>
  <c r="DE464" i="11" s="1"/>
  <c r="DF429" i="11"/>
  <c r="DF430" i="11" s="1"/>
  <c r="DF431" i="11" s="1"/>
  <c r="DF432" i="11" s="1"/>
  <c r="DF433" i="11" s="1"/>
  <c r="DF434" i="11" s="1"/>
  <c r="DF435" i="11" s="1"/>
  <c r="DF436" i="11" s="1"/>
  <c r="DF437" i="11" s="1"/>
  <c r="DF438" i="11" s="1"/>
  <c r="DF439" i="11" s="1"/>
  <c r="DF440" i="11" s="1"/>
  <c r="DF441" i="11" s="1"/>
  <c r="DF442" i="11" s="1"/>
  <c r="DF443" i="11" s="1"/>
  <c r="DF444" i="11" s="1"/>
  <c r="DF445" i="11" s="1"/>
  <c r="DF446" i="11" s="1"/>
  <c r="DF447" i="11" s="1"/>
  <c r="DF448" i="11" s="1"/>
  <c r="DF449" i="11" s="1"/>
  <c r="DF450" i="11" s="1"/>
  <c r="DF451" i="11" s="1"/>
  <c r="DF452" i="11" s="1"/>
  <c r="DF453" i="11" s="1"/>
  <c r="DF454" i="11" s="1"/>
  <c r="DF455" i="11" s="1"/>
  <c r="DF456" i="11" s="1"/>
  <c r="DF457" i="11" s="1"/>
  <c r="DF458" i="11" s="1"/>
  <c r="DF459" i="11" s="1"/>
  <c r="DF460" i="11" s="1"/>
  <c r="DF461" i="11" s="1"/>
  <c r="DF462" i="11" s="1"/>
  <c r="DF463" i="11" s="1"/>
  <c r="DF464" i="11" s="1"/>
  <c r="DF465" i="11" s="1"/>
  <c r="DI430" i="11"/>
  <c r="DI431" i="11" s="1"/>
  <c r="DI432" i="11" s="1"/>
  <c r="DI433" i="11" s="1"/>
  <c r="DI434" i="11" s="1"/>
  <c r="DI435" i="11" s="1"/>
  <c r="DI436" i="11" s="1"/>
  <c r="DI437" i="11" s="1"/>
  <c r="DI438" i="11" s="1"/>
  <c r="DI439" i="11" s="1"/>
  <c r="DI440" i="11" s="1"/>
  <c r="DI441" i="11" s="1"/>
  <c r="DI442" i="11" s="1"/>
  <c r="DI443" i="11" s="1"/>
  <c r="DI444" i="11" s="1"/>
  <c r="DI445" i="11" s="1"/>
  <c r="DI446" i="11" s="1"/>
  <c r="DI447" i="11" s="1"/>
  <c r="DI448" i="11" s="1"/>
  <c r="DI449" i="11" s="1"/>
  <c r="DI450" i="11" s="1"/>
  <c r="DI451" i="11" s="1"/>
  <c r="DI452" i="11" s="1"/>
  <c r="DI453" i="11" s="1"/>
  <c r="DI454" i="11" s="1"/>
  <c r="DI455" i="11" s="1"/>
  <c r="DI456" i="11" s="1"/>
  <c r="DI457" i="11" s="1"/>
  <c r="DI458" i="11" s="1"/>
  <c r="DI459" i="11" s="1"/>
  <c r="DI460" i="11" s="1"/>
  <c r="EG430" i="11"/>
  <c r="EG431" i="11" s="1"/>
  <c r="EG432" i="11" s="1"/>
  <c r="EG433" i="11" s="1"/>
  <c r="EG434" i="11" s="1"/>
  <c r="EG435" i="11" s="1"/>
  <c r="EG436" i="11" s="1"/>
  <c r="EG437" i="11" s="1"/>
  <c r="EG438" i="11" s="1"/>
  <c r="EG439" i="11" s="1"/>
  <c r="EG440" i="11" s="1"/>
  <c r="EG441" i="11" s="1"/>
  <c r="EG442" i="11" s="1"/>
  <c r="EG443" i="11" s="1"/>
  <c r="EG444" i="11" s="1"/>
  <c r="EG445" i="11" s="1"/>
  <c r="EG446" i="11" s="1"/>
  <c r="EG447" i="11" s="1"/>
  <c r="EG448" i="11" s="1"/>
  <c r="EG449" i="11" s="1"/>
  <c r="EG450" i="11" s="1"/>
  <c r="EG451" i="11" s="1"/>
  <c r="EG452" i="11" s="1"/>
  <c r="EG453" i="11" s="1"/>
  <c r="EG454" i="11" s="1"/>
  <c r="EG455" i="11" s="1"/>
  <c r="N432" i="11"/>
  <c r="N433" i="11" s="1"/>
  <c r="N434" i="11" s="1"/>
  <c r="N435" i="11" s="1"/>
  <c r="N436" i="11" s="1"/>
  <c r="N437" i="11" s="1"/>
  <c r="N438" i="11" s="1"/>
  <c r="N439" i="11" s="1"/>
  <c r="N440" i="11" s="1"/>
  <c r="N441" i="11" s="1"/>
  <c r="N442" i="11" s="1"/>
  <c r="N443" i="11" s="1"/>
  <c r="N444" i="11" s="1"/>
  <c r="N445" i="11" s="1"/>
  <c r="N446" i="11" s="1"/>
  <c r="N447" i="11" s="1"/>
  <c r="N448" i="11" s="1"/>
  <c r="N449" i="11" s="1"/>
  <c r="N450" i="11" s="1"/>
  <c r="N451" i="11" s="1"/>
  <c r="N452" i="11" s="1"/>
  <c r="N453" i="11" s="1"/>
  <c r="N454" i="11" s="1"/>
  <c r="N455" i="11" s="1"/>
  <c r="N456" i="11" s="1"/>
  <c r="N457" i="11" s="1"/>
  <c r="N458" i="11" s="1"/>
  <c r="N459" i="11" s="1"/>
  <c r="N460" i="11" s="1"/>
  <c r="N461" i="11" s="1"/>
  <c r="N462" i="11" s="1"/>
  <c r="N463" i="11" s="1"/>
  <c r="N464" i="11" s="1"/>
  <c r="N465" i="11" s="1"/>
  <c r="N466" i="11" s="1"/>
  <c r="N467" i="11" s="1"/>
  <c r="N468" i="11" s="1"/>
  <c r="AK432" i="11"/>
  <c r="AK433" i="11" s="1"/>
  <c r="AK434" i="11" s="1"/>
  <c r="AK435" i="11" s="1"/>
  <c r="AK436" i="11" s="1"/>
  <c r="AK437" i="11" s="1"/>
  <c r="AK438" i="11" s="1"/>
  <c r="AK439" i="11" s="1"/>
  <c r="AK440" i="11" s="1"/>
  <c r="AK441" i="11" s="1"/>
  <c r="AK442" i="11" s="1"/>
  <c r="AK443" i="11" s="1"/>
  <c r="AK444" i="11" s="1"/>
  <c r="AG433" i="11"/>
  <c r="AG434" i="11" s="1"/>
  <c r="AG435" i="11" s="1"/>
  <c r="AG436" i="11" s="1"/>
  <c r="AG437" i="11" s="1"/>
  <c r="AG438" i="11" s="1"/>
  <c r="AG439" i="11" s="1"/>
  <c r="AG440" i="11" s="1"/>
  <c r="AG441" i="11" s="1"/>
  <c r="AG442" i="11" s="1"/>
  <c r="AG443" i="11" s="1"/>
  <c r="AG444" i="11" s="1"/>
  <c r="AG445" i="11" s="1"/>
  <c r="AG446" i="11" s="1"/>
  <c r="AG447" i="11" s="1"/>
  <c r="AG448" i="11" s="1"/>
  <c r="AG449" i="11" s="1"/>
  <c r="AG450" i="11" s="1"/>
  <c r="AG451" i="11" s="1"/>
  <c r="AG452" i="11" s="1"/>
  <c r="AG453" i="11" s="1"/>
  <c r="AG454" i="11" s="1"/>
  <c r="AG455" i="11" s="1"/>
  <c r="AG456" i="11" s="1"/>
  <c r="AG457" i="11" s="1"/>
  <c r="AG458" i="11" s="1"/>
  <c r="AG459" i="11" s="1"/>
  <c r="AG460" i="11" s="1"/>
  <c r="AG461" i="11" s="1"/>
  <c r="AG462" i="11" s="1"/>
  <c r="AG463" i="11" s="1"/>
  <c r="AG464" i="11" s="1"/>
  <c r="AG465" i="11" s="1"/>
  <c r="AG466" i="11" s="1"/>
  <c r="AG467" i="11" s="1"/>
  <c r="AG468" i="11" s="1"/>
  <c r="AG469" i="11" s="1"/>
  <c r="AI433" i="11"/>
  <c r="AI434" i="11" s="1"/>
  <c r="AI435" i="11" s="1"/>
  <c r="AI436" i="11" s="1"/>
  <c r="AI437" i="11" s="1"/>
  <c r="AI438" i="11" s="1"/>
  <c r="AI439" i="11" s="1"/>
  <c r="AI440" i="11" s="1"/>
  <c r="AI441" i="11" s="1"/>
  <c r="AI442" i="11" s="1"/>
  <c r="AI443" i="11" s="1"/>
  <c r="AI444" i="11" s="1"/>
  <c r="AI445" i="11" s="1"/>
  <c r="AI446" i="11" s="1"/>
  <c r="AI447" i="11" s="1"/>
  <c r="AI448" i="11" s="1"/>
  <c r="AI449" i="11" s="1"/>
  <c r="AI450" i="11" s="1"/>
  <c r="AI451" i="11" s="1"/>
  <c r="AI452" i="11" s="1"/>
  <c r="AI453" i="11" s="1"/>
  <c r="AI454" i="11" s="1"/>
  <c r="AI455" i="11" s="1"/>
  <c r="AI456" i="11" s="1"/>
  <c r="AI457" i="11" s="1"/>
  <c r="AI458" i="11" s="1"/>
  <c r="AI459" i="11" s="1"/>
  <c r="AI460" i="11" s="1"/>
  <c r="AI461" i="11" s="1"/>
  <c r="AI462" i="11" s="1"/>
  <c r="AI463" i="11" s="1"/>
  <c r="AI464" i="11" s="1"/>
  <c r="AI465" i="11" s="1"/>
  <c r="AI466" i="11" s="1"/>
  <c r="AI467" i="11" s="1"/>
  <c r="AI468" i="11" s="1"/>
  <c r="AI469" i="11" s="1"/>
  <c r="EI433" i="11"/>
  <c r="EI434" i="11" s="1"/>
  <c r="EI435" i="11" s="1"/>
  <c r="EI436" i="11" s="1"/>
  <c r="EI437" i="11" s="1"/>
  <c r="EI438" i="11" s="1"/>
  <c r="EI439" i="11" s="1"/>
  <c r="EI440" i="11" s="1"/>
  <c r="EI441" i="11" s="1"/>
  <c r="EI442" i="11" s="1"/>
  <c r="EI443" i="11" s="1"/>
  <c r="EI444" i="11" s="1"/>
  <c r="EI445" i="11" s="1"/>
  <c r="EI446" i="11" s="1"/>
  <c r="EI447" i="11" s="1"/>
  <c r="EI448" i="11" s="1"/>
  <c r="EI449" i="11" s="1"/>
  <c r="EI450" i="11" s="1"/>
  <c r="EI451" i="11" s="1"/>
  <c r="EI452" i="11" s="1"/>
  <c r="EI453" i="11" s="1"/>
  <c r="EI454" i="11" s="1"/>
  <c r="EI455" i="11" s="1"/>
  <c r="EI456" i="11" s="1"/>
  <c r="EI457" i="11" s="1"/>
  <c r="EI458" i="11" s="1"/>
  <c r="EI459" i="11" s="1"/>
  <c r="EI460" i="11" s="1"/>
  <c r="EI461" i="11" s="1"/>
  <c r="EI462" i="11" s="1"/>
  <c r="EI463" i="11" s="1"/>
  <c r="EI464" i="11" s="1"/>
  <c r="EI465" i="11" s="1"/>
  <c r="EI466" i="11" s="1"/>
  <c r="EI467" i="11" s="1"/>
  <c r="EI468" i="11" s="1"/>
  <c r="EI469" i="11" s="1"/>
  <c r="DL436" i="11"/>
  <c r="DL437" i="11" s="1"/>
  <c r="DL438" i="11" s="1"/>
  <c r="DL439" i="11" s="1"/>
  <c r="DL440" i="11" s="1"/>
  <c r="DL441" i="11" s="1"/>
  <c r="DL442" i="11" s="1"/>
  <c r="DL443" i="11" s="1"/>
  <c r="DL444" i="11" s="1"/>
  <c r="DL445" i="11" s="1"/>
  <c r="DL446" i="11" s="1"/>
  <c r="DL447" i="11" s="1"/>
  <c r="DL448" i="11" s="1"/>
  <c r="DL449" i="11" s="1"/>
  <c r="DL450" i="11" s="1"/>
  <c r="DL451" i="11" s="1"/>
  <c r="DL452" i="11" s="1"/>
  <c r="DL453" i="11" s="1"/>
  <c r="DL454" i="11" s="1"/>
  <c r="DL455" i="11" s="1"/>
  <c r="DL456" i="11" s="1"/>
  <c r="DL457" i="11" s="1"/>
  <c r="DL458" i="11" s="1"/>
  <c r="DL459" i="11" s="1"/>
  <c r="DL460" i="11" s="1"/>
  <c r="DL461" i="11" s="1"/>
  <c r="DL462" i="11" s="1"/>
  <c r="DL463" i="11" s="1"/>
  <c r="DL464" i="11" s="1"/>
  <c r="DL465" i="11" s="1"/>
  <c r="DL466" i="11" s="1"/>
  <c r="DL467" i="11" s="1"/>
  <c r="DL468" i="11" s="1"/>
  <c r="DL469" i="11" s="1"/>
  <c r="DL470" i="11" s="1"/>
  <c r="DL471" i="11" s="1"/>
  <c r="DL472" i="11" s="1"/>
  <c r="X438" i="11"/>
  <c r="X439" i="11" s="1"/>
  <c r="X440" i="11" s="1"/>
  <c r="X441" i="11" s="1"/>
  <c r="X442" i="11" s="1"/>
  <c r="X443" i="11" s="1"/>
  <c r="X444" i="11" s="1"/>
  <c r="X445" i="11" s="1"/>
  <c r="X446" i="11" s="1"/>
  <c r="X447" i="11" s="1"/>
  <c r="X448" i="11" s="1"/>
  <c r="X449" i="11" s="1"/>
  <c r="X450" i="11" s="1"/>
  <c r="X451" i="11" s="1"/>
  <c r="X452" i="11" s="1"/>
  <c r="X453" i="11" s="1"/>
  <c r="X454" i="11" s="1"/>
  <c r="X455" i="11" s="1"/>
  <c r="X456" i="11" s="1"/>
  <c r="X457" i="11" s="1"/>
  <c r="X458" i="11" s="1"/>
  <c r="X459" i="11" s="1"/>
  <c r="X460" i="11" s="1"/>
  <c r="X461" i="11" s="1"/>
  <c r="X462" i="11" s="1"/>
  <c r="X463" i="11" s="1"/>
  <c r="X464" i="11" s="1"/>
  <c r="X465" i="11" s="1"/>
  <c r="X466" i="11" s="1"/>
  <c r="X467" i="11" s="1"/>
  <c r="X468" i="11" s="1"/>
  <c r="X469" i="11" s="1"/>
  <c r="X470" i="11" s="1"/>
  <c r="X471" i="11" s="1"/>
  <c r="X472" i="11" s="1"/>
  <c r="X473" i="11" s="1"/>
  <c r="X474" i="11" s="1"/>
  <c r="Z438" i="11"/>
  <c r="Z439" i="11" s="1"/>
  <c r="Z440" i="11" s="1"/>
  <c r="Z441" i="11" s="1"/>
  <c r="Z442" i="11" s="1"/>
  <c r="Z443" i="11" s="1"/>
  <c r="Z444" i="11" s="1"/>
  <c r="Z445" i="11" s="1"/>
  <c r="Z446" i="11" s="1"/>
  <c r="Z447" i="11" s="1"/>
  <c r="Z448" i="11" s="1"/>
  <c r="Z449" i="11" s="1"/>
  <c r="Z450" i="11" s="1"/>
  <c r="Z451" i="11" s="1"/>
  <c r="Z452" i="11" s="1"/>
  <c r="Z453" i="11" s="1"/>
  <c r="Z454" i="11" s="1"/>
  <c r="Z455" i="11" s="1"/>
  <c r="Z456" i="11" s="1"/>
  <c r="Z457" i="11" s="1"/>
  <c r="Z458" i="11" s="1"/>
  <c r="Z459" i="11" s="1"/>
  <c r="Z460" i="11" s="1"/>
  <c r="Z461" i="11" s="1"/>
  <c r="Z462" i="11" s="1"/>
  <c r="Z463" i="11" s="1"/>
  <c r="Z464" i="11" s="1"/>
  <c r="Z465" i="11" s="1"/>
  <c r="Z466" i="11" s="1"/>
  <c r="Z467" i="11" s="1"/>
  <c r="Z468" i="11" s="1"/>
  <c r="Z469" i="11" s="1"/>
  <c r="Z470" i="11" s="1"/>
  <c r="Z471" i="11" s="1"/>
  <c r="Z472" i="11" s="1"/>
  <c r="Z473" i="11" s="1"/>
  <c r="Z474" i="11" s="1"/>
  <c r="DM438" i="11"/>
  <c r="DM439" i="11" s="1"/>
  <c r="DM440" i="11" s="1"/>
  <c r="DM441" i="11" s="1"/>
  <c r="DM442" i="11" s="1"/>
  <c r="DM443" i="11" s="1"/>
  <c r="DM444" i="11" s="1"/>
  <c r="DM445" i="11" s="1"/>
  <c r="DM446" i="11" s="1"/>
  <c r="DM447" i="11" s="1"/>
  <c r="DM448" i="11" s="1"/>
  <c r="DM449" i="11" s="1"/>
  <c r="DM450" i="11" s="1"/>
  <c r="DM451" i="11" s="1"/>
  <c r="DM452" i="11" s="1"/>
  <c r="DM453" i="11" s="1"/>
  <c r="DM454" i="11" s="1"/>
  <c r="DM455" i="11" s="1"/>
  <c r="DM456" i="11" s="1"/>
  <c r="DM457" i="11" s="1"/>
  <c r="DM458" i="11" s="1"/>
  <c r="DM459" i="11" s="1"/>
  <c r="DM460" i="11" s="1"/>
  <c r="DM461" i="11" s="1"/>
  <c r="DM462" i="11" s="1"/>
  <c r="DM463" i="11" s="1"/>
  <c r="DM464" i="11" s="1"/>
  <c r="DM465" i="11" s="1"/>
  <c r="DM466" i="11" s="1"/>
  <c r="DM467" i="11" s="1"/>
  <c r="DM468" i="11" s="1"/>
  <c r="DM469" i="11" s="1"/>
  <c r="DM470" i="11" s="1"/>
  <c r="DM471" i="11" s="1"/>
  <c r="DM472" i="11" s="1"/>
  <c r="DM473" i="11" s="1"/>
  <c r="DM474" i="11" s="1"/>
  <c r="CK441" i="11"/>
  <c r="CK442" i="11" s="1"/>
  <c r="CK443" i="11" s="1"/>
  <c r="CK444" i="11" s="1"/>
  <c r="CK445" i="11" s="1"/>
  <c r="CK446" i="11" s="1"/>
  <c r="CK447" i="11" s="1"/>
  <c r="CK448" i="11" s="1"/>
  <c r="CK449" i="11" s="1"/>
  <c r="CK450" i="11" s="1"/>
  <c r="CK451" i="11" s="1"/>
  <c r="CK452" i="11" s="1"/>
  <c r="CK453" i="11" s="1"/>
  <c r="CK454" i="11" s="1"/>
  <c r="CK455" i="11" s="1"/>
  <c r="CK456" i="11" s="1"/>
  <c r="CK457" i="11" s="1"/>
  <c r="CK458" i="11" s="1"/>
  <c r="CK459" i="11" s="1"/>
  <c r="CK460" i="11" s="1"/>
  <c r="CK461" i="11" s="1"/>
  <c r="CK462" i="11" s="1"/>
  <c r="CK463" i="11" s="1"/>
  <c r="CK464" i="11" s="1"/>
  <c r="CK465" i="11" s="1"/>
  <c r="CK466" i="11" s="1"/>
  <c r="CK467" i="11" s="1"/>
  <c r="CK468" i="11" s="1"/>
  <c r="CK469" i="11" s="1"/>
  <c r="CK470" i="11" s="1"/>
  <c r="CK471" i="11" s="1"/>
  <c r="CK472" i="11" s="1"/>
  <c r="CK473" i="11" s="1"/>
  <c r="CK474" i="11" s="1"/>
  <c r="CK475" i="11" s="1"/>
  <c r="CK476" i="11" s="1"/>
  <c r="CK477" i="11" s="1"/>
  <c r="DJ441" i="11"/>
  <c r="DJ442" i="11" s="1"/>
  <c r="DJ443" i="11" s="1"/>
  <c r="DJ444" i="11" s="1"/>
  <c r="DJ445" i="11" s="1"/>
  <c r="DJ446" i="11" s="1"/>
  <c r="DJ447" i="11" s="1"/>
  <c r="DJ448" i="11" s="1"/>
  <c r="DJ449" i="11" s="1"/>
  <c r="DJ450" i="11" s="1"/>
  <c r="DJ451" i="11" s="1"/>
  <c r="DJ452" i="11" s="1"/>
  <c r="DJ453" i="11" s="1"/>
  <c r="DJ454" i="11" s="1"/>
  <c r="DJ455" i="11" s="1"/>
  <c r="DJ456" i="11" s="1"/>
  <c r="DJ457" i="11" s="1"/>
  <c r="DJ458" i="11" s="1"/>
  <c r="DJ459" i="11" s="1"/>
  <c r="DJ460" i="11" s="1"/>
  <c r="DJ461" i="11" s="1"/>
  <c r="DJ462" i="11" s="1"/>
  <c r="DJ463" i="11" s="1"/>
  <c r="DJ464" i="11" s="1"/>
  <c r="DJ465" i="11" s="1"/>
  <c r="DJ466" i="11" s="1"/>
  <c r="DJ467" i="11" s="1"/>
  <c r="DJ468" i="11" s="1"/>
  <c r="DJ469" i="11" s="1"/>
  <c r="DJ470" i="11" s="1"/>
  <c r="DJ471" i="11" s="1"/>
  <c r="DJ472" i="11" s="1"/>
  <c r="DJ473" i="11" s="1"/>
  <c r="DJ474" i="11" s="1"/>
  <c r="DJ475" i="11" s="1"/>
  <c r="DJ476" i="11" s="1"/>
  <c r="DJ477" i="11" s="1"/>
  <c r="DN441" i="11"/>
  <c r="DN442" i="11" s="1"/>
  <c r="DN443" i="11" s="1"/>
  <c r="DN444" i="11" s="1"/>
  <c r="DN445" i="11" s="1"/>
  <c r="DN446" i="11" s="1"/>
  <c r="DN447" i="11" s="1"/>
  <c r="DN448" i="11" s="1"/>
  <c r="DN449" i="11" s="1"/>
  <c r="DN450" i="11" s="1"/>
  <c r="DN451" i="11" s="1"/>
  <c r="DN452" i="11" s="1"/>
  <c r="DN453" i="11" s="1"/>
  <c r="DN454" i="11" s="1"/>
  <c r="DN455" i="11" s="1"/>
  <c r="DN456" i="11" s="1"/>
  <c r="DN457" i="11" s="1"/>
  <c r="DN458" i="11" s="1"/>
  <c r="DN459" i="11" s="1"/>
  <c r="DN460" i="11" s="1"/>
  <c r="DN461" i="11" s="1"/>
  <c r="DN462" i="11" s="1"/>
  <c r="DN463" i="11" s="1"/>
  <c r="DN464" i="11" s="1"/>
  <c r="DN465" i="11" s="1"/>
  <c r="DN466" i="11" s="1"/>
  <c r="DN467" i="11" s="1"/>
  <c r="DN468" i="11" s="1"/>
  <c r="DN469" i="11" s="1"/>
  <c r="DN470" i="11" s="1"/>
  <c r="DN471" i="11" s="1"/>
  <c r="DN472" i="11" s="1"/>
  <c r="DN473" i="11" s="1"/>
  <c r="DN474" i="11" s="1"/>
  <c r="DN475" i="11" s="1"/>
  <c r="DN476" i="11" s="1"/>
  <c r="DN477" i="11" s="1"/>
  <c r="AJ442" i="11"/>
  <c r="AJ443" i="11" s="1"/>
  <c r="AJ444" i="11" s="1"/>
  <c r="AJ445" i="11" s="1"/>
  <c r="AJ446" i="11" s="1"/>
  <c r="AJ447" i="11" s="1"/>
  <c r="AJ448" i="11" s="1"/>
  <c r="AJ449" i="11" s="1"/>
  <c r="AJ450" i="11" s="1"/>
  <c r="AJ451" i="11" s="1"/>
  <c r="AJ452" i="11" s="1"/>
  <c r="AJ453" i="11" s="1"/>
  <c r="AJ454" i="11" s="1"/>
  <c r="AJ455" i="11" s="1"/>
  <c r="AJ456" i="11" s="1"/>
  <c r="AJ457" i="11" s="1"/>
  <c r="AJ458" i="11" s="1"/>
  <c r="AJ459" i="11" s="1"/>
  <c r="AJ460" i="11" s="1"/>
  <c r="AJ461" i="11" s="1"/>
  <c r="AJ462" i="11" s="1"/>
  <c r="AJ463" i="11" s="1"/>
  <c r="AJ464" i="11" s="1"/>
  <c r="AJ465" i="11" s="1"/>
  <c r="AJ466" i="11" s="1"/>
  <c r="AJ467" i="11" s="1"/>
  <c r="AJ468" i="11" s="1"/>
  <c r="AJ469" i="11" s="1"/>
  <c r="AJ470" i="11" s="1"/>
  <c r="AJ471" i="11" s="1"/>
  <c r="AJ472" i="11" s="1"/>
  <c r="AJ473" i="11" s="1"/>
  <c r="AJ474" i="11" s="1"/>
  <c r="AJ475" i="11" s="1"/>
  <c r="AJ476" i="11" s="1"/>
  <c r="AJ477" i="11" s="1"/>
  <c r="AJ478" i="11" s="1"/>
  <c r="DQ442" i="11"/>
  <c r="DQ443" i="11" s="1"/>
  <c r="DQ444" i="11" s="1"/>
  <c r="DQ445" i="11" s="1"/>
  <c r="DQ446" i="11" s="1"/>
  <c r="DQ447" i="11" s="1"/>
  <c r="DQ448" i="11" s="1"/>
  <c r="DQ449" i="11" s="1"/>
  <c r="DQ450" i="11" s="1"/>
  <c r="DQ451" i="11" s="1"/>
  <c r="DQ452" i="11" s="1"/>
  <c r="DQ453" i="11" s="1"/>
  <c r="DQ454" i="11" s="1"/>
  <c r="DQ455" i="11" s="1"/>
  <c r="DQ456" i="11" s="1"/>
  <c r="DQ457" i="11" s="1"/>
  <c r="DQ458" i="11" s="1"/>
  <c r="DQ459" i="11" s="1"/>
  <c r="DQ460" i="11" s="1"/>
  <c r="DQ461" i="11" s="1"/>
  <c r="DQ462" i="11" s="1"/>
  <c r="DQ463" i="11" s="1"/>
  <c r="DQ464" i="11" s="1"/>
  <c r="DQ465" i="11" s="1"/>
  <c r="DQ466" i="11" s="1"/>
  <c r="DQ467" i="11" s="1"/>
  <c r="DQ468" i="11" s="1"/>
  <c r="DQ469" i="11" s="1"/>
  <c r="DQ470" i="11" s="1"/>
  <c r="DQ471" i="11" s="1"/>
  <c r="DQ472" i="11" s="1"/>
  <c r="DQ473" i="11" s="1"/>
  <c r="DQ474" i="11" s="1"/>
  <c r="DQ475" i="11" s="1"/>
  <c r="DQ476" i="11" s="1"/>
  <c r="DQ477" i="11" s="1"/>
  <c r="DQ478" i="11" s="1"/>
  <c r="DR442" i="11"/>
  <c r="DR443" i="11" s="1"/>
  <c r="DR444" i="11" s="1"/>
  <c r="DR445" i="11" s="1"/>
  <c r="DR446" i="11" s="1"/>
  <c r="DR447" i="11" s="1"/>
  <c r="DR448" i="11" s="1"/>
  <c r="DR449" i="11" s="1"/>
  <c r="DR450" i="11" s="1"/>
  <c r="DR451" i="11" s="1"/>
  <c r="DR452" i="11" s="1"/>
  <c r="DR453" i="11" s="1"/>
  <c r="DR454" i="11" s="1"/>
  <c r="DR455" i="11" s="1"/>
  <c r="DR456" i="11" s="1"/>
  <c r="DR457" i="11" s="1"/>
  <c r="DR458" i="11" s="1"/>
  <c r="D445" i="11"/>
  <c r="D446" i="11" s="1"/>
  <c r="D447" i="11" s="1"/>
  <c r="D448" i="11" s="1"/>
  <c r="D449" i="11" s="1"/>
  <c r="D450" i="11" s="1"/>
  <c r="D451" i="11" s="1"/>
  <c r="D452" i="11" s="1"/>
  <c r="D453" i="11" s="1"/>
  <c r="D454" i="11" s="1"/>
  <c r="D455" i="11" s="1"/>
  <c r="D456" i="11" s="1"/>
  <c r="BG445" i="11"/>
  <c r="BG446" i="11" s="1"/>
  <c r="BG447" i="11" s="1"/>
  <c r="BG448" i="11" s="1"/>
  <c r="BG449" i="11" s="1"/>
  <c r="BG450" i="11" s="1"/>
  <c r="BG451" i="11" s="1"/>
  <c r="BG452" i="11" s="1"/>
  <c r="BG453" i="11" s="1"/>
  <c r="BG454" i="11" s="1"/>
  <c r="BG455" i="11" s="1"/>
  <c r="BG456" i="11" s="1"/>
  <c r="BG457" i="11" s="1"/>
  <c r="BG458" i="11" s="1"/>
  <c r="BG459" i="11" s="1"/>
  <c r="BG460" i="11" s="1"/>
  <c r="BG461" i="11" s="1"/>
  <c r="BG462" i="11" s="1"/>
  <c r="BG463" i="11" s="1"/>
  <c r="BG464" i="11" s="1"/>
  <c r="BG465" i="11" s="1"/>
  <c r="BG466" i="11" s="1"/>
  <c r="BG467" i="11" s="1"/>
  <c r="BG468" i="11" s="1"/>
  <c r="BG469" i="11" s="1"/>
  <c r="BG470" i="11" s="1"/>
  <c r="BG471" i="11" s="1"/>
  <c r="BG472" i="11" s="1"/>
  <c r="BG473" i="11" s="1"/>
  <c r="BG474" i="11" s="1"/>
  <c r="BG475" i="11" s="1"/>
  <c r="BG476" i="11" s="1"/>
  <c r="BG477" i="11" s="1"/>
  <c r="BG478" i="11" s="1"/>
  <c r="BG479" i="11" s="1"/>
  <c r="CM445" i="11"/>
  <c r="CM446" i="11" s="1"/>
  <c r="CM447" i="11" s="1"/>
  <c r="CM448" i="11" s="1"/>
  <c r="CM449" i="11" s="1"/>
  <c r="CM450" i="11" s="1"/>
  <c r="CM451" i="11" s="1"/>
  <c r="CM452" i="11" s="1"/>
  <c r="CM453" i="11" s="1"/>
  <c r="CM454" i="11" s="1"/>
  <c r="CM455" i="11" s="1"/>
  <c r="CM456" i="11" s="1"/>
  <c r="CM457" i="11" s="1"/>
  <c r="CM458" i="11" s="1"/>
  <c r="CM459" i="11" s="1"/>
  <c r="CM460" i="11" s="1"/>
  <c r="CM461" i="11" s="1"/>
  <c r="CM462" i="11" s="1"/>
  <c r="CM463" i="11" s="1"/>
  <c r="CM464" i="11" s="1"/>
  <c r="CM465" i="11" s="1"/>
  <c r="CM466" i="11" s="1"/>
  <c r="CM467" i="11" s="1"/>
  <c r="CM468" i="11" s="1"/>
  <c r="CM469" i="11" s="1"/>
  <c r="CM470" i="11" s="1"/>
  <c r="CM471" i="11" s="1"/>
  <c r="CM472" i="11" s="1"/>
  <c r="CM473" i="11" s="1"/>
  <c r="CM474" i="11" s="1"/>
  <c r="CM475" i="11" s="1"/>
  <c r="CM476" i="11" s="1"/>
  <c r="CM477" i="11" s="1"/>
  <c r="CM478" i="11" s="1"/>
  <c r="CM479" i="11" s="1"/>
  <c r="EJ445" i="11"/>
  <c r="EJ446" i="11" s="1"/>
  <c r="EJ447" i="11" s="1"/>
  <c r="EJ448" i="11" s="1"/>
  <c r="EJ449" i="11" s="1"/>
  <c r="EJ450" i="11" s="1"/>
  <c r="EJ451" i="11" s="1"/>
  <c r="EJ452" i="11" s="1"/>
  <c r="EJ453" i="11" s="1"/>
  <c r="EJ454" i="11" s="1"/>
  <c r="EJ455" i="11" s="1"/>
  <c r="EJ456" i="11" s="1"/>
  <c r="EJ457" i="11" s="1"/>
  <c r="EJ458" i="11" s="1"/>
  <c r="EJ459" i="11" s="1"/>
  <c r="EJ460" i="11" s="1"/>
  <c r="EJ461" i="11" s="1"/>
  <c r="EJ462" i="11" s="1"/>
  <c r="EJ463" i="11" s="1"/>
  <c r="EJ464" i="11" s="1"/>
  <c r="EJ465" i="11" s="1"/>
  <c r="EJ466" i="11" s="1"/>
  <c r="EJ467" i="11" s="1"/>
  <c r="EJ468" i="11" s="1"/>
  <c r="EJ469" i="11" s="1"/>
  <c r="EJ470" i="11" s="1"/>
  <c r="DO447" i="11"/>
  <c r="DO448" i="11" s="1"/>
  <c r="DO449" i="11" s="1"/>
  <c r="DT447" i="11"/>
  <c r="DT448" i="11" s="1"/>
  <c r="DT449" i="11" s="1"/>
  <c r="DT450" i="11" s="1"/>
  <c r="DT451" i="11" s="1"/>
  <c r="DT452" i="11" s="1"/>
  <c r="DT453" i="11" s="1"/>
  <c r="DT454" i="11" s="1"/>
  <c r="DT455" i="11" s="1"/>
  <c r="DT456" i="11" s="1"/>
  <c r="DT457" i="11" s="1"/>
  <c r="DT458" i="11" s="1"/>
  <c r="DT459" i="11" s="1"/>
  <c r="DT460" i="11" s="1"/>
  <c r="DT461" i="11" s="1"/>
  <c r="DT462" i="11" s="1"/>
  <c r="DT463" i="11" s="1"/>
  <c r="DT464" i="11" s="1"/>
  <c r="DT465" i="11" s="1"/>
  <c r="DT466" i="11" s="1"/>
  <c r="DT467" i="11" s="1"/>
  <c r="DT468" i="11" s="1"/>
  <c r="BF448" i="11"/>
  <c r="BF449" i="11" s="1"/>
  <c r="BF450" i="11" s="1"/>
  <c r="BF451" i="11" s="1"/>
  <c r="BF452" i="11" s="1"/>
  <c r="BF453" i="11" s="1"/>
  <c r="BF454" i="11" s="1"/>
  <c r="BF455" i="11" s="1"/>
  <c r="BF456" i="11" s="1"/>
  <c r="BF457" i="11" s="1"/>
  <c r="BF458" i="11" s="1"/>
  <c r="BF459" i="11" s="1"/>
  <c r="BF460" i="11" s="1"/>
  <c r="BF461" i="11" s="1"/>
  <c r="BF462" i="11" s="1"/>
  <c r="BF463" i="11" s="1"/>
  <c r="BF464" i="11" s="1"/>
  <c r="BF465" i="11" s="1"/>
  <c r="BF466" i="11" s="1"/>
  <c r="BF467" i="11" s="1"/>
  <c r="BF468" i="11" s="1"/>
  <c r="BF469" i="11" s="1"/>
  <c r="BF470" i="11" s="1"/>
  <c r="BF471" i="11" s="1"/>
  <c r="BF472" i="11" s="1"/>
  <c r="BF473" i="11" s="1"/>
  <c r="BF474" i="11" s="1"/>
  <c r="BF475" i="11" s="1"/>
  <c r="BF476" i="11" s="1"/>
  <c r="BF477" i="11" s="1"/>
  <c r="BF478" i="11" s="1"/>
  <c r="BF479" i="11" s="1"/>
  <c r="CI448" i="11"/>
  <c r="CI449" i="11" s="1"/>
  <c r="CI450" i="11" s="1"/>
  <c r="CI451" i="11" s="1"/>
  <c r="CI452" i="11" s="1"/>
  <c r="CI453" i="11" s="1"/>
  <c r="CI454" i="11" s="1"/>
  <c r="CI455" i="11" s="1"/>
  <c r="CI456" i="11" s="1"/>
  <c r="CI457" i="11" s="1"/>
  <c r="CI458" i="11" s="1"/>
  <c r="CI459" i="11" s="1"/>
  <c r="CI460" i="11" s="1"/>
  <c r="CI461" i="11" s="1"/>
  <c r="CI462" i="11" s="1"/>
  <c r="CI463" i="11" s="1"/>
  <c r="CI464" i="11" s="1"/>
  <c r="CI465" i="11" s="1"/>
  <c r="CI466" i="11" s="1"/>
  <c r="CI467" i="11" s="1"/>
  <c r="CI468" i="11" s="1"/>
  <c r="CI469" i="11" s="1"/>
  <c r="CI470" i="11" s="1"/>
  <c r="CI471" i="11" s="1"/>
  <c r="CI472" i="11" s="1"/>
  <c r="CI473" i="11" s="1"/>
  <c r="CI474" i="11" s="1"/>
  <c r="CI475" i="11" s="1"/>
  <c r="CI476" i="11" s="1"/>
  <c r="CI477" i="11" s="1"/>
  <c r="CI478" i="11" s="1"/>
  <c r="CI479" i="11" s="1"/>
  <c r="DH448" i="11"/>
  <c r="DH449" i="11" s="1"/>
  <c r="DH450" i="11" s="1"/>
  <c r="DH451" i="11" s="1"/>
  <c r="DH452" i="11" s="1"/>
  <c r="DH453" i="11" s="1"/>
  <c r="DH454" i="11" s="1"/>
  <c r="DH455" i="11" s="1"/>
  <c r="DH456" i="11" s="1"/>
  <c r="DH457" i="11" s="1"/>
  <c r="DH458" i="11" s="1"/>
  <c r="DH459" i="11" s="1"/>
  <c r="DH460" i="11" s="1"/>
  <c r="DH461" i="11" s="1"/>
  <c r="DH462" i="11" s="1"/>
  <c r="DH463" i="11" s="1"/>
  <c r="DH464" i="11" s="1"/>
  <c r="DH465" i="11" s="1"/>
  <c r="DH466" i="11" s="1"/>
  <c r="DH467" i="11" s="1"/>
  <c r="DH468" i="11" s="1"/>
  <c r="DH469" i="11" s="1"/>
  <c r="DH470" i="11" s="1"/>
  <c r="DH471" i="11" s="1"/>
  <c r="DH472" i="11" s="1"/>
  <c r="DH473" i="11" s="1"/>
  <c r="DH474" i="11" s="1"/>
  <c r="DH475" i="11" s="1"/>
  <c r="DH476" i="11" s="1"/>
  <c r="DH477" i="11" s="1"/>
  <c r="DH478" i="11" s="1"/>
  <c r="DH479" i="11" s="1"/>
  <c r="CG449" i="11"/>
  <c r="CG450" i="11" s="1"/>
  <c r="CG451" i="11" s="1"/>
  <c r="CG452" i="11" s="1"/>
  <c r="CG453" i="11" s="1"/>
  <c r="CG454" i="11" s="1"/>
  <c r="CG455" i="11" s="1"/>
  <c r="CG456" i="11" s="1"/>
  <c r="CG457" i="11" s="1"/>
  <c r="CG458" i="11" s="1"/>
  <c r="CG459" i="11" s="1"/>
  <c r="CG460" i="11" s="1"/>
  <c r="CG461" i="11" s="1"/>
  <c r="CG462" i="11" s="1"/>
  <c r="CG463" i="11" s="1"/>
  <c r="CG464" i="11" s="1"/>
  <c r="CG465" i="11" s="1"/>
  <c r="CG466" i="11" s="1"/>
  <c r="CG467" i="11" s="1"/>
  <c r="CG468" i="11" s="1"/>
  <c r="CG469" i="11" s="1"/>
  <c r="CG470" i="11" s="1"/>
  <c r="CG471" i="11" s="1"/>
  <c r="CG472" i="11" s="1"/>
  <c r="CG473" i="11" s="1"/>
  <c r="CG474" i="11" s="1"/>
  <c r="CG475" i="11" s="1"/>
  <c r="CG476" i="11" s="1"/>
  <c r="CG477" i="11" s="1"/>
  <c r="CG478" i="11" s="1"/>
  <c r="CG479" i="11" s="1"/>
  <c r="I450" i="11"/>
  <c r="I451" i="11" s="1"/>
  <c r="I452" i="11" s="1"/>
  <c r="I453" i="11" s="1"/>
  <c r="I454" i="11" s="1"/>
  <c r="I455" i="11" s="1"/>
  <c r="I456" i="11" s="1"/>
  <c r="I457" i="11" s="1"/>
  <c r="I458" i="11" s="1"/>
  <c r="I459" i="11" s="1"/>
  <c r="I460" i="11" s="1"/>
  <c r="I461" i="11" s="1"/>
  <c r="I462" i="11" s="1"/>
  <c r="I463" i="11" s="1"/>
  <c r="I464" i="11" s="1"/>
  <c r="I465" i="11" s="1"/>
  <c r="I466" i="11" s="1"/>
  <c r="I467" i="11" s="1"/>
  <c r="I468" i="11" s="1"/>
  <c r="I469" i="11" s="1"/>
  <c r="I470" i="11" s="1"/>
  <c r="I471" i="11" s="1"/>
  <c r="I472" i="11" s="1"/>
  <c r="I473" i="11" s="1"/>
  <c r="I474" i="11" s="1"/>
  <c r="I475" i="11" s="1"/>
  <c r="I476" i="11" s="1"/>
  <c r="I477" i="11" s="1"/>
  <c r="I478" i="11" s="1"/>
  <c r="I479" i="11" s="1"/>
  <c r="DP450" i="11"/>
  <c r="DP451" i="11" s="1"/>
  <c r="DP452" i="11" s="1"/>
  <c r="DP453" i="11" s="1"/>
  <c r="DP454" i="11" s="1"/>
  <c r="DP455" i="11" s="1"/>
  <c r="DP456" i="11" s="1"/>
  <c r="DP457" i="11" s="1"/>
  <c r="DP458" i="11" s="1"/>
  <c r="DP459" i="11" s="1"/>
  <c r="DP460" i="11" s="1"/>
  <c r="DP461" i="11" s="1"/>
  <c r="DP462" i="11" s="1"/>
  <c r="DP463" i="11" s="1"/>
  <c r="DP464" i="11" s="1"/>
  <c r="DP465" i="11" s="1"/>
  <c r="DP466" i="11" s="1"/>
  <c r="DP467" i="11" s="1"/>
  <c r="DP468" i="11" s="1"/>
  <c r="DP469" i="11" s="1"/>
  <c r="DP470" i="11" s="1"/>
  <c r="DP471" i="11" s="1"/>
  <c r="DP472" i="11" s="1"/>
  <c r="DP473" i="11" s="1"/>
  <c r="DP474" i="11" s="1"/>
  <c r="DP475" i="11" s="1"/>
  <c r="DP476" i="11" s="1"/>
  <c r="DP477" i="11" s="1"/>
  <c r="DP478" i="11" s="1"/>
  <c r="DP479" i="11" s="1"/>
  <c r="DS450" i="11"/>
  <c r="DS451" i="11" s="1"/>
  <c r="DS452" i="11" s="1"/>
  <c r="DS453" i="11" s="1"/>
  <c r="DS454" i="11" s="1"/>
  <c r="DS455" i="11" s="1"/>
  <c r="DS456" i="11" s="1"/>
  <c r="DS457" i="11" s="1"/>
  <c r="DS458" i="11" s="1"/>
  <c r="DS459" i="11" s="1"/>
  <c r="DS460" i="11" s="1"/>
  <c r="DS461" i="11" s="1"/>
  <c r="DS462" i="11" s="1"/>
  <c r="DS463" i="11" s="1"/>
  <c r="DS464" i="11" s="1"/>
  <c r="DS465" i="11" s="1"/>
  <c r="DS466" i="11" s="1"/>
  <c r="DS467" i="11" s="1"/>
  <c r="DS468" i="11" s="1"/>
  <c r="DS469" i="11" s="1"/>
  <c r="DS470" i="11" s="1"/>
  <c r="DS471" i="11" s="1"/>
  <c r="DS472" i="11" s="1"/>
  <c r="DS473" i="11" s="1"/>
  <c r="DS474" i="11" s="1"/>
  <c r="DS475" i="11" s="1"/>
  <c r="DS476" i="11" s="1"/>
  <c r="DS477" i="11" s="1"/>
  <c r="DS478" i="11" s="1"/>
  <c r="DS479" i="11" s="1"/>
  <c r="EK451" i="11"/>
  <c r="EK452" i="11" s="1"/>
  <c r="EK453" i="11" s="1"/>
  <c r="EK454" i="11" s="1"/>
  <c r="EK455" i="11" s="1"/>
  <c r="EK456" i="11" s="1"/>
  <c r="EK457" i="11" s="1"/>
  <c r="EK458" i="11" s="1"/>
  <c r="EK459" i="11" s="1"/>
  <c r="CH452" i="11"/>
  <c r="CH453" i="11" s="1"/>
  <c r="CH454" i="11" s="1"/>
  <c r="CH455" i="11" s="1"/>
  <c r="CH456" i="11" s="1"/>
  <c r="CH457" i="11" s="1"/>
  <c r="CH458" i="11" s="1"/>
  <c r="CH459" i="11" s="1"/>
  <c r="CH460" i="11" s="1"/>
  <c r="CH461" i="11" s="1"/>
  <c r="CH462" i="11" s="1"/>
  <c r="CH463" i="11" s="1"/>
  <c r="CH464" i="11" s="1"/>
  <c r="CH465" i="11" s="1"/>
  <c r="CH466" i="11" s="1"/>
  <c r="CH467" i="11" s="1"/>
  <c r="CH468" i="11" s="1"/>
  <c r="CH469" i="11" s="1"/>
  <c r="CH470" i="11" s="1"/>
  <c r="CH471" i="11" s="1"/>
  <c r="CH472" i="11" s="1"/>
  <c r="CH473" i="11" s="1"/>
  <c r="CH474" i="11" s="1"/>
  <c r="CH475" i="11" s="1"/>
  <c r="CH476" i="11" s="1"/>
  <c r="CH477" i="11" s="1"/>
  <c r="CH478" i="11" s="1"/>
  <c r="CH479" i="11" s="1"/>
  <c r="V453" i="11"/>
  <c r="V454" i="11" s="1"/>
  <c r="V455" i="11" s="1"/>
  <c r="V456" i="11" s="1"/>
  <c r="V457" i="11" s="1"/>
  <c r="V458" i="11" s="1"/>
  <c r="V459" i="11" s="1"/>
  <c r="V460" i="11" s="1"/>
  <c r="V461" i="11" s="1"/>
  <c r="V462" i="11" s="1"/>
  <c r="V463" i="11" s="1"/>
  <c r="V464" i="11" s="1"/>
  <c r="V465" i="11" s="1"/>
  <c r="V466" i="11" s="1"/>
  <c r="V467" i="11" s="1"/>
  <c r="V468" i="11" s="1"/>
  <c r="V469" i="11" s="1"/>
  <c r="V470" i="11" s="1"/>
  <c r="V471" i="11" s="1"/>
  <c r="V472" i="11" s="1"/>
  <c r="V473" i="11" s="1"/>
  <c r="V474" i="11" s="1"/>
  <c r="V475" i="11" s="1"/>
  <c r="V476" i="11" s="1"/>
  <c r="V477" i="11" s="1"/>
  <c r="V478" i="11" s="1"/>
  <c r="V479" i="11" s="1"/>
  <c r="AM453" i="11"/>
  <c r="AM454" i="11" s="1"/>
  <c r="AM455" i="11" s="1"/>
  <c r="AM456" i="11" s="1"/>
  <c r="AM457" i="11" s="1"/>
  <c r="AM458" i="11" s="1"/>
  <c r="AM459" i="11" s="1"/>
  <c r="AM460" i="11" s="1"/>
  <c r="AM461" i="11" s="1"/>
  <c r="AM462" i="11" s="1"/>
  <c r="AM463" i="11" s="1"/>
  <c r="AM464" i="11" s="1"/>
  <c r="AM465" i="11" s="1"/>
  <c r="AM466" i="11" s="1"/>
  <c r="AM467" i="11" s="1"/>
  <c r="AM468" i="11" s="1"/>
  <c r="AM469" i="11" s="1"/>
  <c r="AM470" i="11" s="1"/>
  <c r="AM471" i="11" s="1"/>
  <c r="AM472" i="11" s="1"/>
  <c r="AM473" i="11" s="1"/>
  <c r="AM474" i="11" s="1"/>
  <c r="AM475" i="11" s="1"/>
  <c r="AM476" i="11" s="1"/>
  <c r="AM477" i="11" s="1"/>
  <c r="AM478" i="11" s="1"/>
  <c r="AM479" i="11" s="1"/>
  <c r="BD453" i="11"/>
  <c r="BD454" i="11" s="1"/>
  <c r="BD455" i="11" s="1"/>
  <c r="BD456" i="11" s="1"/>
  <c r="BD457" i="11" s="1"/>
  <c r="BD458" i="11" s="1"/>
  <c r="BD459" i="11" s="1"/>
  <c r="BD460" i="11" s="1"/>
  <c r="BD461" i="11" s="1"/>
  <c r="BD462" i="11" s="1"/>
  <c r="BD463" i="11" s="1"/>
  <c r="BD464" i="11" s="1"/>
  <c r="BD465" i="11" s="1"/>
  <c r="BD466" i="11" s="1"/>
  <c r="BD467" i="11" s="1"/>
  <c r="BD468" i="11" s="1"/>
  <c r="BD469" i="11" s="1"/>
  <c r="BD470" i="11" s="1"/>
  <c r="BD471" i="11" s="1"/>
  <c r="BD472" i="11" s="1"/>
  <c r="BD473" i="11" s="1"/>
  <c r="BD474" i="11" s="1"/>
  <c r="BD475" i="11" s="1"/>
  <c r="BD476" i="11" s="1"/>
  <c r="BD477" i="11" s="1"/>
  <c r="BD478" i="11" s="1"/>
  <c r="BD479" i="11" s="1"/>
  <c r="DX454" i="11"/>
  <c r="DX455" i="11" s="1"/>
  <c r="DX456" i="11" s="1"/>
  <c r="DX457" i="11" s="1"/>
  <c r="DX458" i="11" s="1"/>
  <c r="DX459" i="11" s="1"/>
  <c r="DX460" i="11" s="1"/>
  <c r="DX461" i="11" s="1"/>
  <c r="DX462" i="11" s="1"/>
  <c r="DX463" i="11" s="1"/>
  <c r="DX464" i="11" s="1"/>
  <c r="DX465" i="11" s="1"/>
  <c r="DX466" i="11" s="1"/>
  <c r="DX467" i="11" s="1"/>
  <c r="DX468" i="11" s="1"/>
  <c r="DX469" i="11" s="1"/>
  <c r="DX470" i="11" s="1"/>
  <c r="DX471" i="11" s="1"/>
  <c r="DX472" i="11" s="1"/>
  <c r="DX473" i="11" s="1"/>
  <c r="DX474" i="11" s="1"/>
  <c r="DX475" i="11" s="1"/>
  <c r="DX476" i="11" s="1"/>
  <c r="DX477" i="11" s="1"/>
  <c r="DX478" i="11" s="1"/>
  <c r="DX479" i="11" s="1"/>
  <c r="CN455" i="11"/>
  <c r="CN456" i="11" s="1"/>
  <c r="CN457" i="11" s="1"/>
  <c r="CN458" i="11" s="1"/>
  <c r="CN459" i="11" s="1"/>
  <c r="CN460" i="11" s="1"/>
  <c r="CN461" i="11" s="1"/>
  <c r="CN462" i="11" s="1"/>
  <c r="CN463" i="11" s="1"/>
  <c r="CN464" i="11" s="1"/>
  <c r="CN465" i="11" s="1"/>
  <c r="CN466" i="11" s="1"/>
  <c r="CN467" i="11" s="1"/>
  <c r="CN468" i="11" s="1"/>
  <c r="CN469" i="11" s="1"/>
  <c r="CN470" i="11" s="1"/>
  <c r="CN471" i="11" s="1"/>
  <c r="CN472" i="11" s="1"/>
  <c r="CN473" i="11" s="1"/>
  <c r="CN474" i="11" s="1"/>
  <c r="CN475" i="11" s="1"/>
  <c r="CN476" i="11" s="1"/>
  <c r="CN477" i="11" s="1"/>
  <c r="CN478" i="11" s="1"/>
  <c r="CN479" i="11" s="1"/>
  <c r="K456" i="11"/>
  <c r="K457" i="11" s="1"/>
  <c r="K458" i="11" s="1"/>
  <c r="K459" i="11" s="1"/>
  <c r="K460" i="11" s="1"/>
  <c r="K461" i="11" s="1"/>
  <c r="K462" i="11" s="1"/>
  <c r="K463" i="11" s="1"/>
  <c r="K464" i="11" s="1"/>
  <c r="K465" i="11" s="1"/>
  <c r="K466" i="11" s="1"/>
  <c r="K467" i="11" s="1"/>
  <c r="K468" i="11" s="1"/>
  <c r="K469" i="11" s="1"/>
  <c r="K470" i="11" s="1"/>
  <c r="K471" i="11" s="1"/>
  <c r="K472" i="11" s="1"/>
  <c r="K473" i="11" s="1"/>
  <c r="K474" i="11" s="1"/>
  <c r="K475" i="11" s="1"/>
  <c r="K476" i="11" s="1"/>
  <c r="K477" i="11" s="1"/>
  <c r="K478" i="11" s="1"/>
  <c r="K479" i="11" s="1"/>
  <c r="BJ456" i="11"/>
  <c r="BJ457" i="11" s="1"/>
  <c r="BJ458" i="11" s="1"/>
  <c r="BJ459" i="11" s="1"/>
  <c r="BJ460" i="11" s="1"/>
  <c r="BJ461" i="11" s="1"/>
  <c r="BJ462" i="11" s="1"/>
  <c r="BJ463" i="11" s="1"/>
  <c r="BJ464" i="11" s="1"/>
  <c r="BJ465" i="11" s="1"/>
  <c r="BJ466" i="11" s="1"/>
  <c r="BJ467" i="11" s="1"/>
  <c r="BJ468" i="11" s="1"/>
  <c r="BJ469" i="11" s="1"/>
  <c r="BJ470" i="11" s="1"/>
  <c r="BJ471" i="11" s="1"/>
  <c r="BJ472" i="11" s="1"/>
  <c r="BJ473" i="11" s="1"/>
  <c r="BJ474" i="11" s="1"/>
  <c r="BJ475" i="11" s="1"/>
  <c r="BJ476" i="11" s="1"/>
  <c r="BJ477" i="11" s="1"/>
  <c r="BJ478" i="11" s="1"/>
  <c r="BJ479" i="11" s="1"/>
  <c r="CO456" i="11"/>
  <c r="CO457" i="11" s="1"/>
  <c r="CO458" i="11" s="1"/>
  <c r="CO459" i="11" s="1"/>
  <c r="CO460" i="11" s="1"/>
  <c r="CO461" i="11" s="1"/>
  <c r="CO462" i="11" s="1"/>
  <c r="CO463" i="11" s="1"/>
  <c r="CO464" i="11" s="1"/>
  <c r="CO465" i="11" s="1"/>
  <c r="CO466" i="11" s="1"/>
  <c r="CO467" i="11" s="1"/>
  <c r="CO468" i="11" s="1"/>
  <c r="CO469" i="11" s="1"/>
  <c r="CO470" i="11" s="1"/>
  <c r="CO471" i="11" s="1"/>
  <c r="CO472" i="11" s="1"/>
  <c r="CO473" i="11" s="1"/>
  <c r="CO474" i="11" s="1"/>
  <c r="CO475" i="11" s="1"/>
  <c r="CO476" i="11" s="1"/>
  <c r="CO477" i="11" s="1"/>
  <c r="CO478" i="11" s="1"/>
  <c r="CO479" i="11" s="1"/>
  <c r="AC457" i="11"/>
  <c r="AC458" i="11" s="1"/>
  <c r="AC459" i="11" s="1"/>
  <c r="AC460" i="11" s="1"/>
  <c r="AC461" i="11" s="1"/>
  <c r="AC462" i="11" s="1"/>
  <c r="AC463" i="11" s="1"/>
  <c r="AC464" i="11" s="1"/>
  <c r="AC465" i="11" s="1"/>
  <c r="AC466" i="11" s="1"/>
  <c r="AC467" i="11" s="1"/>
  <c r="AC468" i="11" s="1"/>
  <c r="AC469" i="11" s="1"/>
  <c r="AC470" i="11" s="1"/>
  <c r="AC471" i="11" s="1"/>
  <c r="AC472" i="11" s="1"/>
  <c r="AC473" i="11" s="1"/>
  <c r="AC474" i="11" s="1"/>
  <c r="AC475" i="11" s="1"/>
  <c r="AC476" i="11" s="1"/>
  <c r="AC477" i="11" s="1"/>
  <c r="AC478" i="11" s="1"/>
  <c r="AC479" i="11" s="1"/>
  <c r="AR457" i="11"/>
  <c r="AR458" i="11" s="1"/>
  <c r="AR459" i="11" s="1"/>
  <c r="AR460" i="11" s="1"/>
  <c r="AR461" i="11" s="1"/>
  <c r="AR462" i="11" s="1"/>
  <c r="AR463" i="11" s="1"/>
  <c r="AR464" i="11" s="1"/>
  <c r="AR465" i="11" s="1"/>
  <c r="AR466" i="11" s="1"/>
  <c r="AR467" i="11" s="1"/>
  <c r="AR468" i="11" s="1"/>
  <c r="AR469" i="11" s="1"/>
  <c r="AR470" i="11" s="1"/>
  <c r="AR471" i="11" s="1"/>
  <c r="AR472" i="11" s="1"/>
  <c r="AR473" i="11" s="1"/>
  <c r="AR474" i="11" s="1"/>
  <c r="AR475" i="11" s="1"/>
  <c r="AR476" i="11" s="1"/>
  <c r="AR477" i="11" s="1"/>
  <c r="AR478" i="11" s="1"/>
  <c r="AR479" i="11" s="1"/>
  <c r="BR458" i="11"/>
  <c r="BR459" i="11" s="1"/>
  <c r="BR460" i="11" s="1"/>
  <c r="BR461" i="11" s="1"/>
  <c r="BR462" i="11" s="1"/>
  <c r="BR463" i="11" s="1"/>
  <c r="BR464" i="11" s="1"/>
  <c r="BR465" i="11" s="1"/>
  <c r="BR466" i="11" s="1"/>
  <c r="BR467" i="11" s="1"/>
  <c r="BR468" i="11" s="1"/>
  <c r="BR469" i="11" s="1"/>
  <c r="BR470" i="11" s="1"/>
  <c r="BR471" i="11" s="1"/>
  <c r="BR472" i="11" s="1"/>
  <c r="BR473" i="11" s="1"/>
  <c r="BR474" i="11" s="1"/>
  <c r="BR475" i="11" s="1"/>
  <c r="BR476" i="11" s="1"/>
  <c r="BR477" i="11" s="1"/>
  <c r="BR478" i="11" s="1"/>
  <c r="BR479" i="11" s="1"/>
  <c r="CL458" i="11"/>
  <c r="CL459" i="11" s="1"/>
  <c r="CL460" i="11" s="1"/>
  <c r="CL461" i="11" s="1"/>
  <c r="CL462" i="11" s="1"/>
  <c r="CL463" i="11" s="1"/>
  <c r="CL464" i="11" s="1"/>
  <c r="CL465" i="11" s="1"/>
  <c r="CL466" i="11" s="1"/>
  <c r="CL467" i="11" s="1"/>
  <c r="CL468" i="11" s="1"/>
  <c r="CL469" i="11" s="1"/>
  <c r="CL470" i="11" s="1"/>
  <c r="CL471" i="11" s="1"/>
  <c r="CL472" i="11" s="1"/>
  <c r="CL473" i="11" s="1"/>
  <c r="CL474" i="11" s="1"/>
  <c r="CL475" i="11" s="1"/>
  <c r="CL476" i="11" s="1"/>
  <c r="CL477" i="11" s="1"/>
  <c r="CL478" i="11" s="1"/>
  <c r="CL479" i="11" s="1"/>
  <c r="DV459" i="11"/>
  <c r="DV460" i="11" s="1"/>
  <c r="DV461" i="11" s="1"/>
  <c r="DV462" i="11" s="1"/>
  <c r="DV463" i="11" s="1"/>
  <c r="DV464" i="11" s="1"/>
  <c r="DV465" i="11" s="1"/>
  <c r="DV466" i="11" s="1"/>
  <c r="DV467" i="11" s="1"/>
  <c r="DV468" i="11" s="1"/>
  <c r="DV469" i="11" s="1"/>
  <c r="DV470" i="11" s="1"/>
  <c r="DV471" i="11" s="1"/>
  <c r="DV472" i="11" s="1"/>
  <c r="DV473" i="11" s="1"/>
  <c r="DV474" i="11" s="1"/>
  <c r="DV475" i="11" s="1"/>
  <c r="DV476" i="11" s="1"/>
  <c r="DV477" i="11" s="1"/>
  <c r="DV478" i="11" s="1"/>
  <c r="DV479" i="11" s="1"/>
  <c r="AO460" i="11"/>
  <c r="AO461" i="11" s="1"/>
  <c r="AO462" i="11" s="1"/>
  <c r="AO463" i="11" s="1"/>
  <c r="AO464" i="11" s="1"/>
  <c r="AO465" i="11" s="1"/>
  <c r="AO466" i="11" s="1"/>
  <c r="AO467" i="11" s="1"/>
  <c r="AO468" i="11" s="1"/>
  <c r="AO469" i="11" s="1"/>
  <c r="AO470" i="11" s="1"/>
  <c r="AO471" i="11" s="1"/>
  <c r="AO472" i="11" s="1"/>
  <c r="AO473" i="11" s="1"/>
  <c r="AO474" i="11" s="1"/>
  <c r="AO475" i="11" s="1"/>
  <c r="AO476" i="11" s="1"/>
  <c r="AO477" i="11" s="1"/>
  <c r="AO478" i="11" s="1"/>
  <c r="AO479" i="11" s="1"/>
  <c r="AP460" i="11"/>
  <c r="AP461" i="11" s="1"/>
  <c r="AP462" i="11" s="1"/>
  <c r="AP463" i="11" s="1"/>
  <c r="AP464" i="11" s="1"/>
  <c r="AP465" i="11" s="1"/>
  <c r="AP466" i="11" s="1"/>
  <c r="AP467" i="11" s="1"/>
  <c r="AP468" i="11" s="1"/>
  <c r="AP469" i="11" s="1"/>
  <c r="AP470" i="11" s="1"/>
  <c r="AP471" i="11" s="1"/>
  <c r="AP472" i="11" s="1"/>
  <c r="AP473" i="11" s="1"/>
  <c r="AP474" i="11" s="1"/>
  <c r="AP475" i="11" s="1"/>
  <c r="AP476" i="11" s="1"/>
  <c r="AP477" i="11" s="1"/>
  <c r="AP478" i="11" s="1"/>
  <c r="AP479" i="11" s="1"/>
  <c r="AS460" i="11"/>
  <c r="AS461" i="11" s="1"/>
  <c r="AS462" i="11" s="1"/>
  <c r="AS463" i="11" s="1"/>
  <c r="AS464" i="11" s="1"/>
  <c r="AS465" i="11" s="1"/>
  <c r="AS466" i="11" s="1"/>
  <c r="AS467" i="11" s="1"/>
  <c r="AS468" i="11" s="1"/>
  <c r="AS469" i="11" s="1"/>
  <c r="AS470" i="11" s="1"/>
  <c r="AS471" i="11" s="1"/>
  <c r="AS472" i="11" s="1"/>
  <c r="AS473" i="11" s="1"/>
  <c r="AS474" i="11" s="1"/>
  <c r="AS475" i="11" s="1"/>
  <c r="AS476" i="11" s="1"/>
  <c r="AS477" i="11" s="1"/>
  <c r="AS478" i="11" s="1"/>
  <c r="AS479" i="11" s="1"/>
  <c r="CR460" i="11"/>
  <c r="CR461" i="11" s="1"/>
  <c r="CR462" i="11" s="1"/>
  <c r="CR463" i="11" s="1"/>
  <c r="CR464" i="11" s="1"/>
  <c r="CR465" i="11" s="1"/>
  <c r="CR466" i="11" s="1"/>
  <c r="CR467" i="11" s="1"/>
  <c r="CR468" i="11" s="1"/>
  <c r="CR469" i="11" s="1"/>
  <c r="CR470" i="11" s="1"/>
  <c r="CR471" i="11" s="1"/>
  <c r="CR472" i="11" s="1"/>
  <c r="CR473" i="11" s="1"/>
  <c r="CR474" i="11" s="1"/>
  <c r="CR475" i="11" s="1"/>
  <c r="CR476" i="11" s="1"/>
  <c r="CR477" i="11" s="1"/>
  <c r="CR478" i="11" s="1"/>
  <c r="CR479" i="11" s="1"/>
  <c r="EL460" i="11"/>
  <c r="EL461" i="11" s="1"/>
  <c r="EL462" i="11" s="1"/>
  <c r="EL463" i="11" s="1"/>
  <c r="EL464" i="11" s="1"/>
  <c r="EL465" i="11" s="1"/>
  <c r="EL466" i="11" s="1"/>
  <c r="EL467" i="11" s="1"/>
  <c r="EL468" i="11" s="1"/>
  <c r="AN461" i="11"/>
  <c r="AN462" i="11" s="1"/>
  <c r="AN463" i="11" s="1"/>
  <c r="AN464" i="11" s="1"/>
  <c r="AN465" i="11" s="1"/>
  <c r="AN466" i="11" s="1"/>
  <c r="AN467" i="11" s="1"/>
  <c r="AN468" i="11" s="1"/>
  <c r="AN469" i="11" s="1"/>
  <c r="AN470" i="11" s="1"/>
  <c r="AN471" i="11" s="1"/>
  <c r="AN472" i="11" s="1"/>
  <c r="AN473" i="11" s="1"/>
  <c r="AN474" i="11" s="1"/>
  <c r="AN475" i="11" s="1"/>
  <c r="AN476" i="11" s="1"/>
  <c r="AN477" i="11" s="1"/>
  <c r="AN478" i="11" s="1"/>
  <c r="AN479" i="11" s="1"/>
  <c r="AB462" i="11"/>
  <c r="AB463" i="11" s="1"/>
  <c r="AB464" i="11" s="1"/>
  <c r="AB465" i="11" s="1"/>
  <c r="AB466" i="11" s="1"/>
  <c r="AB467" i="11" s="1"/>
  <c r="AB468" i="11" s="1"/>
  <c r="AB469" i="11" s="1"/>
  <c r="AB470" i="11" s="1"/>
  <c r="AB471" i="11" s="1"/>
  <c r="AB472" i="11" s="1"/>
  <c r="AB473" i="11" s="1"/>
  <c r="AB474" i="11" s="1"/>
  <c r="AB475" i="11" s="1"/>
  <c r="AB476" i="11" s="1"/>
  <c r="AB477" i="11" s="1"/>
  <c r="AB478" i="11" s="1"/>
  <c r="AB479" i="11" s="1"/>
  <c r="AD462" i="11"/>
  <c r="AD463" i="11" s="1"/>
  <c r="AD464" i="11" s="1"/>
  <c r="AD465" i="11" s="1"/>
  <c r="AD466" i="11" s="1"/>
  <c r="AD467" i="11" s="1"/>
  <c r="AD468" i="11" s="1"/>
  <c r="AD469" i="11" s="1"/>
  <c r="AD470" i="11" s="1"/>
  <c r="AD471" i="11" s="1"/>
  <c r="AD472" i="11" s="1"/>
  <c r="AD473" i="11" s="1"/>
  <c r="AD474" i="11" s="1"/>
  <c r="AD475" i="11" s="1"/>
  <c r="AD476" i="11" s="1"/>
  <c r="AD477" i="11" s="1"/>
  <c r="AD478" i="11" s="1"/>
  <c r="AD479" i="11" s="1"/>
  <c r="CQ462" i="11"/>
  <c r="CQ463" i="11" s="1"/>
  <c r="CQ464" i="11" s="1"/>
  <c r="CQ465" i="11" s="1"/>
  <c r="CQ466" i="11" s="1"/>
  <c r="CQ467" i="11" s="1"/>
  <c r="CQ468" i="11" s="1"/>
  <c r="CQ469" i="11" s="1"/>
  <c r="CQ470" i="11" s="1"/>
  <c r="CQ471" i="11" s="1"/>
  <c r="CQ472" i="11" s="1"/>
  <c r="CQ473" i="11" s="1"/>
  <c r="CQ474" i="11" s="1"/>
  <c r="CQ475" i="11" s="1"/>
  <c r="CQ476" i="11" s="1"/>
  <c r="CQ477" i="11" s="1"/>
  <c r="CQ478" i="11" s="1"/>
  <c r="CQ479" i="11" s="1"/>
  <c r="CP463" i="11"/>
  <c r="CP464" i="11" s="1"/>
  <c r="CP465" i="11" s="1"/>
  <c r="CP466" i="11" s="1"/>
  <c r="CP467" i="11" s="1"/>
  <c r="CP468" i="11" s="1"/>
  <c r="CP469" i="11" s="1"/>
  <c r="CP470" i="11" s="1"/>
  <c r="CP471" i="11" s="1"/>
  <c r="CP472" i="11" s="1"/>
  <c r="CP473" i="11" s="1"/>
  <c r="CP474" i="11" s="1"/>
  <c r="CP475" i="11" s="1"/>
  <c r="CP476" i="11" s="1"/>
  <c r="CP477" i="11" s="1"/>
  <c r="CP478" i="11" s="1"/>
  <c r="CP479" i="11" s="1"/>
  <c r="M464" i="11"/>
  <c r="M465" i="11" s="1"/>
  <c r="M466" i="11" s="1"/>
  <c r="M467" i="11" s="1"/>
  <c r="M468" i="11" s="1"/>
  <c r="M469" i="11" s="1"/>
  <c r="M470" i="11" s="1"/>
  <c r="M471" i="11" s="1"/>
  <c r="M472" i="11" s="1"/>
  <c r="M473" i="11" s="1"/>
  <c r="M474" i="11" s="1"/>
  <c r="M475" i="11" s="1"/>
  <c r="M476" i="11" s="1"/>
  <c r="M477" i="11" s="1"/>
  <c r="M478" i="11" s="1"/>
  <c r="M479" i="11" s="1"/>
  <c r="Q464" i="11"/>
  <c r="Q465" i="11" s="1"/>
  <c r="Q466" i="11" s="1"/>
  <c r="Q467" i="11" s="1"/>
  <c r="Q468" i="11" s="1"/>
  <c r="Q469" i="11" s="1"/>
  <c r="Q470" i="11" s="1"/>
  <c r="Q471" i="11" s="1"/>
  <c r="Q472" i="11" s="1"/>
  <c r="Q473" i="11" s="1"/>
  <c r="Q474" i="11" s="1"/>
  <c r="Q475" i="11" s="1"/>
  <c r="Q476" i="11" s="1"/>
  <c r="Q477" i="11" s="1"/>
  <c r="Q478" i="11" s="1"/>
  <c r="Q479" i="11" s="1"/>
  <c r="AW464" i="11"/>
  <c r="AW465" i="11" s="1"/>
  <c r="AW466" i="11" s="1"/>
  <c r="AW467" i="11" s="1"/>
  <c r="AW468" i="11" s="1"/>
  <c r="AW469" i="11" s="1"/>
  <c r="AW470" i="11" s="1"/>
  <c r="AW471" i="11" s="1"/>
  <c r="AW472" i="11" s="1"/>
  <c r="AW473" i="11" s="1"/>
  <c r="AW474" i="11" s="1"/>
  <c r="AW475" i="11" s="1"/>
  <c r="AW476" i="11" s="1"/>
  <c r="AW477" i="11" s="1"/>
  <c r="AW478" i="11" s="1"/>
  <c r="AW479" i="11" s="1"/>
  <c r="BM464" i="11"/>
  <c r="BM465" i="11" s="1"/>
  <c r="BM466" i="11" s="1"/>
  <c r="BM467" i="11" s="1"/>
  <c r="BM468" i="11" s="1"/>
  <c r="BM469" i="11" s="1"/>
  <c r="BM470" i="11" s="1"/>
  <c r="BM471" i="11" s="1"/>
  <c r="BM472" i="11" s="1"/>
  <c r="BM473" i="11" s="1"/>
  <c r="BM474" i="11" s="1"/>
  <c r="BM475" i="11" s="1"/>
  <c r="BM476" i="11" s="1"/>
  <c r="BM477" i="11" s="1"/>
  <c r="BM478" i="11" s="1"/>
  <c r="BM479" i="11" s="1"/>
  <c r="BW464" i="11"/>
  <c r="BW465" i="11" s="1"/>
  <c r="BW466" i="11" s="1"/>
  <c r="BW467" i="11" s="1"/>
  <c r="BW468" i="11" s="1"/>
  <c r="BW469" i="11" s="1"/>
  <c r="BW470" i="11" s="1"/>
  <c r="BW471" i="11" s="1"/>
  <c r="BW472" i="11" s="1"/>
  <c r="BW473" i="11" s="1"/>
  <c r="BW474" i="11" s="1"/>
  <c r="BW475" i="11" s="1"/>
  <c r="BW476" i="11" s="1"/>
  <c r="BW477" i="11" s="1"/>
  <c r="BW478" i="11" s="1"/>
  <c r="BW479" i="11" s="1"/>
  <c r="BZ464" i="11"/>
  <c r="BZ465" i="11" s="1"/>
  <c r="BZ466" i="11" s="1"/>
  <c r="BZ467" i="11" s="1"/>
  <c r="BZ468" i="11" s="1"/>
  <c r="BZ469" i="11" s="1"/>
  <c r="BZ470" i="11" s="1"/>
  <c r="BZ471" i="11" s="1"/>
  <c r="BZ472" i="11" s="1"/>
  <c r="BZ473" i="11" s="1"/>
  <c r="BZ474" i="11" s="1"/>
  <c r="BZ475" i="11" s="1"/>
  <c r="BZ476" i="11" s="1"/>
  <c r="BZ477" i="11" s="1"/>
  <c r="BZ478" i="11" s="1"/>
  <c r="BZ479" i="11" s="1"/>
  <c r="CF464" i="11"/>
  <c r="CF465" i="11" s="1"/>
  <c r="CF466" i="11" s="1"/>
  <c r="CF467" i="11" s="1"/>
  <c r="CF468" i="11" s="1"/>
  <c r="CF469" i="11" s="1"/>
  <c r="CF470" i="11" s="1"/>
  <c r="CF471" i="11" s="1"/>
  <c r="CF472" i="11" s="1"/>
  <c r="CF473" i="11" s="1"/>
  <c r="CF474" i="11" s="1"/>
  <c r="CF475" i="11" s="1"/>
  <c r="CF476" i="11" s="1"/>
  <c r="CF477" i="11" s="1"/>
  <c r="CF478" i="11" s="1"/>
  <c r="CF479" i="11" s="1"/>
  <c r="CJ464" i="11"/>
  <c r="CJ465" i="11" s="1"/>
  <c r="CJ466" i="11" s="1"/>
  <c r="CJ467" i="11" s="1"/>
  <c r="CJ468" i="11" s="1"/>
  <c r="CJ469" i="11" s="1"/>
  <c r="CJ470" i="11" s="1"/>
  <c r="CJ471" i="11" s="1"/>
  <c r="CJ472" i="11" s="1"/>
  <c r="CJ473" i="11" s="1"/>
  <c r="CJ474" i="11" s="1"/>
  <c r="CJ475" i="11" s="1"/>
  <c r="CJ476" i="11" s="1"/>
  <c r="CJ477" i="11" s="1"/>
  <c r="CJ478" i="11" s="1"/>
  <c r="CJ479" i="11" s="1"/>
  <c r="Y465" i="11"/>
  <c r="Y466" i="11" s="1"/>
  <c r="Y467" i="11" s="1"/>
  <c r="Y468" i="11" s="1"/>
  <c r="Y469" i="11" s="1"/>
  <c r="Y470" i="11" s="1"/>
  <c r="Y471" i="11" s="1"/>
  <c r="Y472" i="11" s="1"/>
  <c r="Y473" i="11" s="1"/>
  <c r="Y474" i="11" s="1"/>
  <c r="Y475" i="11" s="1"/>
  <c r="Y476" i="11" s="1"/>
  <c r="Y477" i="11" s="1"/>
  <c r="Y478" i="11" s="1"/>
  <c r="Y479" i="11" s="1"/>
  <c r="AX465" i="11"/>
  <c r="AX466" i="11" s="1"/>
  <c r="AX467" i="11" s="1"/>
  <c r="AX468" i="11" s="1"/>
  <c r="AX469" i="11" s="1"/>
  <c r="AX470" i="11" s="1"/>
  <c r="AX471" i="11" s="1"/>
  <c r="AX472" i="11" s="1"/>
  <c r="AX473" i="11" s="1"/>
  <c r="AX474" i="11" s="1"/>
  <c r="AX475" i="11" s="1"/>
  <c r="AX476" i="11" s="1"/>
  <c r="AX477" i="11" s="1"/>
  <c r="AX478" i="11" s="1"/>
  <c r="AX479" i="11" s="1"/>
  <c r="BE465" i="11"/>
  <c r="BE466" i="11" s="1"/>
  <c r="BE467" i="11" s="1"/>
  <c r="BE468" i="11" s="1"/>
  <c r="BE469" i="11" s="1"/>
  <c r="BE470" i="11" s="1"/>
  <c r="BE471" i="11" s="1"/>
  <c r="BE472" i="11" s="1"/>
  <c r="BE473" i="11" s="1"/>
  <c r="BE474" i="11" s="1"/>
  <c r="BE475" i="11" s="1"/>
  <c r="BE476" i="11" s="1"/>
  <c r="BE477" i="11" s="1"/>
  <c r="BE478" i="11" s="1"/>
  <c r="BE479" i="11" s="1"/>
  <c r="DZ465" i="11"/>
  <c r="DZ466" i="11" s="1"/>
  <c r="DZ467" i="11" s="1"/>
  <c r="DZ468" i="11" s="1"/>
  <c r="DZ469" i="11" s="1"/>
  <c r="DZ470" i="11" s="1"/>
  <c r="DZ471" i="11" s="1"/>
  <c r="DZ472" i="11" s="1"/>
  <c r="DZ473" i="11" s="1"/>
  <c r="DZ474" i="11" s="1"/>
  <c r="DZ475" i="11" s="1"/>
  <c r="DZ476" i="11" s="1"/>
  <c r="DZ477" i="11" s="1"/>
  <c r="DZ478" i="11" s="1"/>
  <c r="DZ479" i="11" s="1"/>
  <c r="EA465" i="11"/>
  <c r="EA466" i="11" s="1"/>
  <c r="EA467" i="11" s="1"/>
  <c r="EA468" i="11" s="1"/>
  <c r="EA469" i="11" s="1"/>
  <c r="EA470" i="11" s="1"/>
  <c r="EA471" i="11" s="1"/>
  <c r="EA472" i="11" s="1"/>
  <c r="EA473" i="11" s="1"/>
  <c r="EA474" i="11" s="1"/>
  <c r="EA475" i="11" s="1"/>
  <c r="EA476" i="11" s="1"/>
  <c r="EA477" i="11" s="1"/>
  <c r="EA478" i="11" s="1"/>
  <c r="EA479" i="11" s="1"/>
  <c r="EM465" i="11"/>
  <c r="EM466" i="11" s="1"/>
  <c r="EM467" i="11" s="1"/>
  <c r="EM468" i="11" s="1"/>
  <c r="EM469" i="11" s="1"/>
  <c r="EM470" i="11" s="1"/>
  <c r="EM471" i="11" s="1"/>
  <c r="EM472" i="11" s="1"/>
  <c r="EM473" i="11" s="1"/>
  <c r="EM474" i="11" s="1"/>
  <c r="EM475" i="11" s="1"/>
  <c r="EM476" i="11" s="1"/>
  <c r="EM477" i="11" s="1"/>
  <c r="EM478" i="11" s="1"/>
  <c r="EM479" i="11" s="1"/>
  <c r="C466" i="11"/>
  <c r="P466" i="11"/>
  <c r="P467" i="11" s="1"/>
  <c r="P468" i="11" s="1"/>
  <c r="P469" i="11" s="1"/>
  <c r="P470" i="11" s="1"/>
  <c r="P471" i="11" s="1"/>
  <c r="P472" i="11" s="1"/>
  <c r="P473" i="11" s="1"/>
  <c r="P474" i="11" s="1"/>
  <c r="P475" i="11" s="1"/>
  <c r="P476" i="11" s="1"/>
  <c r="P477" i="11" s="1"/>
  <c r="P478" i="11" s="1"/>
  <c r="P479" i="11" s="1"/>
  <c r="AQ466" i="11"/>
  <c r="AQ467" i="11" s="1"/>
  <c r="AQ468" i="11" s="1"/>
  <c r="AQ469" i="11" s="1"/>
  <c r="AQ470" i="11" s="1"/>
  <c r="AQ471" i="11" s="1"/>
  <c r="AQ472" i="11" s="1"/>
  <c r="AQ473" i="11" s="1"/>
  <c r="AQ474" i="11" s="1"/>
  <c r="AQ475" i="11" s="1"/>
  <c r="AQ476" i="11" s="1"/>
  <c r="AQ477" i="11" s="1"/>
  <c r="AQ478" i="11" s="1"/>
  <c r="AQ479" i="11" s="1"/>
  <c r="BK466" i="11"/>
  <c r="BK467" i="11" s="1"/>
  <c r="BK468" i="11" s="1"/>
  <c r="BK469" i="11" s="1"/>
  <c r="BK470" i="11" s="1"/>
  <c r="BK471" i="11" s="1"/>
  <c r="BK472" i="11" s="1"/>
  <c r="BK473" i="11" s="1"/>
  <c r="BK474" i="11" s="1"/>
  <c r="BK475" i="11" s="1"/>
  <c r="BK476" i="11" s="1"/>
  <c r="BK477" i="11" s="1"/>
  <c r="BK478" i="11" s="1"/>
  <c r="BK479" i="11" s="1"/>
  <c r="BL466" i="11"/>
  <c r="BL467" i="11" s="1"/>
  <c r="BL468" i="11" s="1"/>
  <c r="BL469" i="11" s="1"/>
  <c r="BL470" i="11" s="1"/>
  <c r="BL471" i="11" s="1"/>
  <c r="BL472" i="11" s="1"/>
  <c r="BL473" i="11" s="1"/>
  <c r="BL474" i="11" s="1"/>
  <c r="BL475" i="11" s="1"/>
  <c r="BL476" i="11" s="1"/>
  <c r="BL477" i="11" s="1"/>
  <c r="BL478" i="11" s="1"/>
  <c r="BL479" i="11" s="1"/>
  <c r="BO466" i="11"/>
  <c r="BO467" i="11" s="1"/>
  <c r="BO468" i="11" s="1"/>
  <c r="BO469" i="11" s="1"/>
  <c r="BO470" i="11" s="1"/>
  <c r="BO471" i="11" s="1"/>
  <c r="BO472" i="11" s="1"/>
  <c r="BO473" i="11" s="1"/>
  <c r="BO474" i="11" s="1"/>
  <c r="BO475" i="11" s="1"/>
  <c r="BO476" i="11" s="1"/>
  <c r="BO477" i="11" s="1"/>
  <c r="BO478" i="11" s="1"/>
  <c r="BO479" i="11" s="1"/>
  <c r="BP466" i="11"/>
  <c r="BP467" i="11" s="1"/>
  <c r="BP468" i="11" s="1"/>
  <c r="BP469" i="11" s="1"/>
  <c r="BP470" i="11" s="1"/>
  <c r="BP471" i="11" s="1"/>
  <c r="BP472" i="11" s="1"/>
  <c r="BP473" i="11" s="1"/>
  <c r="BP474" i="11" s="1"/>
  <c r="BP475" i="11" s="1"/>
  <c r="BP476" i="11" s="1"/>
  <c r="BP477" i="11" s="1"/>
  <c r="BP478" i="11" s="1"/>
  <c r="BP479" i="11" s="1"/>
  <c r="BQ466" i="11"/>
  <c r="BQ467" i="11" s="1"/>
  <c r="BQ468" i="11" s="1"/>
  <c r="BQ469" i="11" s="1"/>
  <c r="BQ470" i="11" s="1"/>
  <c r="BQ471" i="11" s="1"/>
  <c r="BQ472" i="11" s="1"/>
  <c r="BQ473" i="11" s="1"/>
  <c r="BQ474" i="11" s="1"/>
  <c r="BQ475" i="11" s="1"/>
  <c r="BQ476" i="11" s="1"/>
  <c r="BQ477" i="11" s="1"/>
  <c r="BQ478" i="11" s="1"/>
  <c r="BQ479" i="11" s="1"/>
  <c r="BS466" i="11"/>
  <c r="BS467" i="11" s="1"/>
  <c r="BS468" i="11" s="1"/>
  <c r="BS469" i="11" s="1"/>
  <c r="BS470" i="11" s="1"/>
  <c r="BS471" i="11" s="1"/>
  <c r="BS472" i="11" s="1"/>
  <c r="BS473" i="11" s="1"/>
  <c r="BS474" i="11" s="1"/>
  <c r="BS475" i="11" s="1"/>
  <c r="BS476" i="11" s="1"/>
  <c r="BS477" i="11" s="1"/>
  <c r="BS478" i="11" s="1"/>
  <c r="BS479" i="11" s="1"/>
  <c r="BU466" i="11"/>
  <c r="BU467" i="11" s="1"/>
  <c r="BU468" i="11" s="1"/>
  <c r="BU469" i="11" s="1"/>
  <c r="BU470" i="11" s="1"/>
  <c r="BU471" i="11" s="1"/>
  <c r="BU472" i="11" s="1"/>
  <c r="BU473" i="11" s="1"/>
  <c r="BU474" i="11" s="1"/>
  <c r="BU475" i="11" s="1"/>
  <c r="BU476" i="11" s="1"/>
  <c r="BU477" i="11" s="1"/>
  <c r="BU478" i="11" s="1"/>
  <c r="BU479" i="11" s="1"/>
  <c r="CE466" i="11"/>
  <c r="CE467" i="11" s="1"/>
  <c r="CE468" i="11" s="1"/>
  <c r="CE469" i="11" s="1"/>
  <c r="CE470" i="11" s="1"/>
  <c r="CE471" i="11" s="1"/>
  <c r="CE472" i="11" s="1"/>
  <c r="CE473" i="11" s="1"/>
  <c r="CE474" i="11" s="1"/>
  <c r="CE475" i="11" s="1"/>
  <c r="CE476" i="11" s="1"/>
  <c r="CE477" i="11" s="1"/>
  <c r="CE478" i="11" s="1"/>
  <c r="CE479" i="11" s="1"/>
  <c r="DU466" i="11"/>
  <c r="DU467" i="11" s="1"/>
  <c r="DU468" i="11" s="1"/>
  <c r="DU469" i="11" s="1"/>
  <c r="DU470" i="11" s="1"/>
  <c r="DU471" i="11" s="1"/>
  <c r="DU472" i="11" s="1"/>
  <c r="DU473" i="11" s="1"/>
  <c r="DU474" i="11" s="1"/>
  <c r="DU475" i="11" s="1"/>
  <c r="DU476" i="11" s="1"/>
  <c r="DU477" i="11" s="1"/>
  <c r="DU478" i="11" s="1"/>
  <c r="DU479" i="11" s="1"/>
  <c r="DY466" i="11"/>
  <c r="DY467" i="11" s="1"/>
  <c r="DY468" i="11" s="1"/>
  <c r="DY469" i="11" s="1"/>
  <c r="DY470" i="11" s="1"/>
  <c r="DY471" i="11" s="1"/>
  <c r="DY472" i="11" s="1"/>
  <c r="DY473" i="11" s="1"/>
  <c r="DY474" i="11" s="1"/>
  <c r="DY475" i="11" s="1"/>
  <c r="DY476" i="11" s="1"/>
  <c r="DY477" i="11" s="1"/>
  <c r="DY478" i="11" s="1"/>
  <c r="DY479" i="11" s="1"/>
  <c r="AU467" i="11"/>
  <c r="AU468" i="11" s="1"/>
  <c r="AU469" i="11" s="1"/>
  <c r="AU470" i="11" s="1"/>
  <c r="AU471" i="11" s="1"/>
  <c r="AU472" i="11" s="1"/>
  <c r="AU473" i="11" s="1"/>
  <c r="AU474" i="11" s="1"/>
  <c r="AU475" i="11" s="1"/>
  <c r="AU476" i="11" s="1"/>
  <c r="AU477" i="11" s="1"/>
  <c r="AU478" i="11" s="1"/>
  <c r="AU479" i="11" s="1"/>
  <c r="BH467" i="11"/>
  <c r="BH468" i="11" s="1"/>
  <c r="BH469" i="11" s="1"/>
  <c r="BH470" i="11" s="1"/>
  <c r="BH471" i="11" s="1"/>
  <c r="BH472" i="11" s="1"/>
  <c r="BH473" i="11" s="1"/>
  <c r="BH474" i="11" s="1"/>
  <c r="BH475" i="11" s="1"/>
  <c r="BH476" i="11" s="1"/>
  <c r="BH477" i="11" s="1"/>
  <c r="BH478" i="11" s="1"/>
  <c r="BH479" i="11" s="1"/>
  <c r="BN467" i="11"/>
  <c r="BN468" i="11" s="1"/>
  <c r="BN469" i="11" s="1"/>
  <c r="BN470" i="11" s="1"/>
  <c r="BN471" i="11" s="1"/>
  <c r="BN472" i="11" s="1"/>
  <c r="BN473" i="11" s="1"/>
  <c r="BN474" i="11" s="1"/>
  <c r="BN475" i="11" s="1"/>
  <c r="BN476" i="11" s="1"/>
  <c r="BN477" i="11" s="1"/>
  <c r="BN478" i="11" s="1"/>
  <c r="BN479" i="11" s="1"/>
  <c r="BT467" i="11"/>
  <c r="BT468" i="11" s="1"/>
  <c r="BT469" i="11" s="1"/>
  <c r="BT470" i="11" s="1"/>
  <c r="BT471" i="11" s="1"/>
  <c r="BT472" i="11" s="1"/>
  <c r="BT473" i="11" s="1"/>
  <c r="BT474" i="11" s="1"/>
  <c r="BT475" i="11" s="1"/>
  <c r="BT476" i="11" s="1"/>
  <c r="BT477" i="11" s="1"/>
  <c r="BT478" i="11" s="1"/>
  <c r="BT479" i="11" s="1"/>
  <c r="CB467" i="11"/>
  <c r="CB468" i="11" s="1"/>
  <c r="CB469" i="11" s="1"/>
  <c r="CB470" i="11" s="1"/>
  <c r="CB471" i="11" s="1"/>
  <c r="CB472" i="11" s="1"/>
  <c r="CB473" i="11" s="1"/>
  <c r="CB474" i="11" s="1"/>
  <c r="CB475" i="11" s="1"/>
  <c r="CB476" i="11" s="1"/>
  <c r="CB477" i="11" s="1"/>
  <c r="CB478" i="11" s="1"/>
  <c r="CB479" i="11" s="1"/>
  <c r="CD467" i="11"/>
  <c r="CD468" i="11" s="1"/>
  <c r="CD469" i="11" s="1"/>
  <c r="CD470" i="11" s="1"/>
  <c r="CD471" i="11" s="1"/>
  <c r="CD472" i="11" s="1"/>
  <c r="CD473" i="11" s="1"/>
  <c r="CD474" i="11" s="1"/>
  <c r="CD475" i="11" s="1"/>
  <c r="CD476" i="11" s="1"/>
  <c r="CD477" i="11" s="1"/>
  <c r="CD478" i="11" s="1"/>
  <c r="CD479" i="11" s="1"/>
  <c r="W468" i="11"/>
  <c r="W469" i="11" s="1"/>
  <c r="W470" i="11" s="1"/>
  <c r="W471" i="11" s="1"/>
  <c r="W472" i="11" s="1"/>
  <c r="W473" i="11" s="1"/>
  <c r="W474" i="11" s="1"/>
  <c r="W475" i="11" s="1"/>
  <c r="W476" i="11" s="1"/>
  <c r="W477" i="11" s="1"/>
  <c r="W478" i="11" s="1"/>
  <c r="W479" i="11" s="1"/>
  <c r="AY468" i="11"/>
  <c r="AY469" i="11" s="1"/>
  <c r="AY470" i="11" s="1"/>
  <c r="AY471" i="11" s="1"/>
  <c r="AY472" i="11" s="1"/>
  <c r="AY473" i="11" s="1"/>
  <c r="AY474" i="11" s="1"/>
  <c r="AY475" i="11" s="1"/>
  <c r="AY476" i="11" s="1"/>
  <c r="AY477" i="11" s="1"/>
  <c r="AY478" i="11" s="1"/>
  <c r="AY479" i="11" s="1"/>
  <c r="BI468" i="11"/>
  <c r="BI469" i="11" s="1"/>
  <c r="BI470" i="11" s="1"/>
  <c r="BI471" i="11" s="1"/>
  <c r="BI472" i="11" s="1"/>
  <c r="BI473" i="11" s="1"/>
  <c r="BI474" i="11" s="1"/>
  <c r="BI475" i="11" s="1"/>
  <c r="BI476" i="11" s="1"/>
  <c r="BI477" i="11" s="1"/>
  <c r="BI478" i="11" s="1"/>
  <c r="BI479" i="11" s="1"/>
  <c r="BV469" i="11"/>
  <c r="BV470" i="11" s="1"/>
  <c r="BV471" i="11" s="1"/>
  <c r="BV472" i="11" s="1"/>
  <c r="BV473" i="11" s="1"/>
  <c r="BV474" i="11" s="1"/>
  <c r="BV475" i="11" s="1"/>
  <c r="BV476" i="11" s="1"/>
  <c r="BV477" i="11" s="1"/>
  <c r="BV478" i="11" s="1"/>
  <c r="BV479" i="11" s="1"/>
  <c r="CA469" i="11"/>
  <c r="CA470" i="11" s="1"/>
  <c r="CA471" i="11" s="1"/>
  <c r="CA472" i="11" s="1"/>
  <c r="CA473" i="11" s="1"/>
  <c r="CA474" i="11" s="1"/>
  <c r="CA475" i="11" s="1"/>
  <c r="CA476" i="11" s="1"/>
  <c r="CA477" i="11" s="1"/>
  <c r="CA478" i="11" s="1"/>
  <c r="CA479" i="11" s="1"/>
  <c r="CC469" i="11"/>
  <c r="CC470" i="11" s="1"/>
  <c r="CC471" i="11" s="1"/>
  <c r="CC472" i="11" s="1"/>
  <c r="CC473" i="11" s="1"/>
  <c r="CC474" i="11" s="1"/>
  <c r="CC475" i="11" s="1"/>
  <c r="CC476" i="11" s="1"/>
  <c r="CC477" i="11" s="1"/>
  <c r="CC478" i="11" s="1"/>
  <c r="CC479" i="11" s="1"/>
  <c r="J470" i="11"/>
  <c r="J471" i="11" s="1"/>
  <c r="J472" i="11" s="1"/>
  <c r="J473" i="11" s="1"/>
  <c r="J474" i="11" s="1"/>
  <c r="J475" i="11" s="1"/>
  <c r="J476" i="11" s="1"/>
  <c r="J477" i="11" s="1"/>
  <c r="J478" i="11" s="1"/>
  <c r="J479" i="11" s="1"/>
  <c r="AA470" i="11"/>
  <c r="AA471" i="11" s="1"/>
  <c r="AA472" i="11" s="1"/>
  <c r="AA473" i="11" s="1"/>
  <c r="AA474" i="11" s="1"/>
  <c r="AA475" i="11" s="1"/>
  <c r="AA476" i="11" s="1"/>
  <c r="AA477" i="11" s="1"/>
  <c r="AA478" i="11" s="1"/>
  <c r="AA479" i="11" s="1"/>
  <c r="BY470" i="11"/>
  <c r="BY471" i="11" s="1"/>
  <c r="BY472" i="11" s="1"/>
  <c r="BY473" i="11" s="1"/>
  <c r="BY474" i="11" s="1"/>
  <c r="BY475" i="11" s="1"/>
  <c r="BY476" i="11" s="1"/>
  <c r="BY477" i="11" s="1"/>
  <c r="BY478" i="11" s="1"/>
  <c r="BY479" i="11" s="1"/>
  <c r="AL471" i="11"/>
  <c r="AL472" i="11" s="1"/>
  <c r="AL473" i="11" s="1"/>
  <c r="AL474" i="11" s="1"/>
  <c r="AL475" i="11" s="1"/>
  <c r="AL476" i="11" s="1"/>
  <c r="AL477" i="11" s="1"/>
  <c r="AL478" i="11" s="1"/>
  <c r="AL479" i="11" s="1"/>
  <c r="AZ471" i="11"/>
  <c r="AZ472" i="11" s="1"/>
  <c r="AZ473" i="11" s="1"/>
  <c r="AZ474" i="11" s="1"/>
  <c r="AZ475" i="11" s="1"/>
  <c r="AZ476" i="11" s="1"/>
  <c r="AZ477" i="11" s="1"/>
  <c r="AZ478" i="11" s="1"/>
  <c r="AZ479" i="11" s="1"/>
  <c r="BC471" i="11"/>
  <c r="BC472" i="11" s="1"/>
  <c r="BC473" i="11" s="1"/>
  <c r="BC474" i="11" s="1"/>
  <c r="BC475" i="11" s="1"/>
  <c r="BC476" i="11" s="1"/>
  <c r="BC477" i="11" s="1"/>
  <c r="BC478" i="11" s="1"/>
  <c r="BC479" i="11" s="1"/>
  <c r="BX471" i="11"/>
  <c r="BX472" i="11" s="1"/>
  <c r="BX473" i="11" s="1"/>
  <c r="BX474" i="11" s="1"/>
  <c r="BX475" i="11" s="1"/>
  <c r="BX476" i="11" s="1"/>
  <c r="BX477" i="11" s="1"/>
  <c r="BX478" i="11" s="1"/>
  <c r="BX479" i="11" s="1"/>
  <c r="S472" i="11"/>
  <c r="S473" i="11" s="1"/>
  <c r="S474" i="11" s="1"/>
  <c r="S475" i="11" s="1"/>
  <c r="S476" i="11" s="1"/>
  <c r="S477" i="11" s="1"/>
  <c r="S478" i="11" s="1"/>
  <c r="S479" i="11" s="1"/>
  <c r="U472" i="11"/>
  <c r="U473" i="11" s="1"/>
  <c r="U474" i="11" s="1"/>
  <c r="U475" i="11" s="1"/>
  <c r="U476" i="11" s="1"/>
  <c r="U477" i="11" s="1"/>
  <c r="U478" i="11" s="1"/>
  <c r="U479" i="11" s="1"/>
  <c r="AT472" i="11"/>
  <c r="AT473" i="11" s="1"/>
  <c r="AT474" i="11" s="1"/>
  <c r="AT475" i="11" s="1"/>
  <c r="AT476" i="11" s="1"/>
  <c r="AT477" i="11" s="1"/>
  <c r="AT478" i="11" s="1"/>
  <c r="AT479" i="11" s="1"/>
  <c r="BA472" i="11"/>
  <c r="BA473" i="11" s="1"/>
  <c r="BA474" i="11" s="1"/>
  <c r="BA475" i="11" s="1"/>
  <c r="BA476" i="11" s="1"/>
  <c r="BA477" i="11" s="1"/>
  <c r="BA478" i="11" s="1"/>
  <c r="BA479" i="11" s="1"/>
  <c r="BB472" i="11"/>
  <c r="BB473" i="11" s="1"/>
  <c r="BB474" i="11" s="1"/>
  <c r="BB475" i="11" s="1"/>
  <c r="BB476" i="11" s="1"/>
  <c r="BB477" i="11" s="1"/>
  <c r="BB478" i="11" s="1"/>
  <c r="BB479" i="11" s="1"/>
  <c r="EB472" i="11"/>
  <c r="EB473" i="11" s="1"/>
  <c r="EB474" i="11" s="1"/>
  <c r="EB475" i="11" s="1"/>
  <c r="EB476" i="11" s="1"/>
  <c r="EB477" i="11" s="1"/>
  <c r="EB478" i="11" s="1"/>
  <c r="EB479" i="11" s="1"/>
  <c r="H473" i="11"/>
  <c r="H474" i="11" s="1"/>
  <c r="H475" i="11" s="1"/>
  <c r="H476" i="11" s="1"/>
  <c r="H477" i="11" s="1"/>
  <c r="H478" i="11" s="1"/>
  <c r="H479" i="11" s="1"/>
  <c r="DW473" i="11"/>
  <c r="DW474" i="11" s="1"/>
  <c r="DW475" i="11" s="1"/>
  <c r="DW476" i="11" s="1"/>
  <c r="DW477" i="11" s="1"/>
  <c r="DW478" i="11" s="1"/>
  <c r="DW479" i="11" s="1"/>
  <c r="F474" i="11"/>
  <c r="F475" i="11" s="1"/>
  <c r="F476" i="11" s="1"/>
  <c r="F477" i="11" s="1"/>
  <c r="F478" i="11" s="1"/>
  <c r="F479" i="11" s="1"/>
  <c r="R474" i="11"/>
  <c r="R475" i="11" s="1"/>
  <c r="R476" i="11" s="1"/>
  <c r="R477" i="11" s="1"/>
  <c r="R478" i="11" s="1"/>
  <c r="R479" i="11" s="1"/>
  <c r="AV474" i="11"/>
  <c r="AV475" i="11" s="1"/>
  <c r="AV476" i="11" s="1"/>
  <c r="AV477" i="11" s="1"/>
  <c r="AV478" i="11" s="1"/>
  <c r="AV479" i="11" s="1"/>
  <c r="EC474" i="11"/>
  <c r="EC475" i="11" s="1"/>
  <c r="EC476" i="11" s="1"/>
  <c r="EC477" i="11" s="1"/>
  <c r="EC478" i="11" s="1"/>
  <c r="EC479" i="11" s="1"/>
  <c r="E475" i="11"/>
  <c r="E476" i="11" s="1"/>
  <c r="E477" i="11" s="1"/>
  <c r="E478" i="11" s="1"/>
  <c r="E479" i="11" s="1"/>
  <c r="K7" i="3"/>
  <c r="P145" i="3"/>
  <c r="O145" i="3"/>
  <c r="P132" i="3"/>
  <c r="M132" i="3"/>
  <c r="L132" i="3"/>
  <c r="K132" i="3"/>
  <c r="J132" i="3"/>
  <c r="I132" i="3"/>
  <c r="H132" i="3"/>
  <c r="N132" i="3" s="1"/>
  <c r="G132" i="3"/>
  <c r="L145" i="3"/>
  <c r="K145" i="3"/>
  <c r="J145" i="3"/>
  <c r="I145" i="3"/>
  <c r="H145" i="3"/>
  <c r="N145" i="3" s="1"/>
  <c r="G145" i="3"/>
  <c r="P91" i="3"/>
  <c r="O91" i="3"/>
  <c r="M91" i="3"/>
  <c r="L91" i="3"/>
  <c r="K91" i="3"/>
  <c r="J91" i="3"/>
  <c r="I91" i="3"/>
  <c r="H91" i="3"/>
  <c r="N91" i="3" s="1"/>
  <c r="G91" i="3"/>
  <c r="P108" i="3"/>
  <c r="O108" i="3"/>
  <c r="M108" i="3"/>
  <c r="L108" i="3"/>
  <c r="K108" i="3"/>
  <c r="J108" i="3"/>
  <c r="I108" i="3"/>
  <c r="H108" i="3"/>
  <c r="N108" i="3" s="1"/>
  <c r="G108" i="3"/>
  <c r="P55" i="3"/>
  <c r="O55" i="3"/>
  <c r="M55" i="3"/>
  <c r="L55" i="3"/>
  <c r="K55" i="3"/>
  <c r="J55" i="3"/>
  <c r="I55" i="3"/>
  <c r="H55" i="3"/>
  <c r="N55" i="3" s="1"/>
  <c r="G55" i="3"/>
  <c r="P52" i="3"/>
  <c r="O52" i="3"/>
  <c r="M52" i="3"/>
  <c r="L52" i="3"/>
  <c r="K52" i="3"/>
  <c r="J52" i="3"/>
  <c r="I52" i="3"/>
  <c r="H52" i="3"/>
  <c r="N52" i="3" s="1"/>
  <c r="G52" i="3"/>
  <c r="P38" i="3"/>
  <c r="O38" i="3"/>
  <c r="M38" i="3"/>
  <c r="L38" i="3"/>
  <c r="K38" i="3"/>
  <c r="J38" i="3"/>
  <c r="I38" i="3"/>
  <c r="H38" i="3"/>
  <c r="N38" i="3" s="1"/>
  <c r="G38" i="3"/>
  <c r="P41" i="3"/>
  <c r="O41" i="3"/>
  <c r="M41" i="3"/>
  <c r="L41" i="3"/>
  <c r="K41" i="3"/>
  <c r="J41" i="3"/>
  <c r="I41" i="3"/>
  <c r="H41" i="3"/>
  <c r="N41" i="3" s="1"/>
  <c r="G41" i="3"/>
  <c r="M56" i="3"/>
  <c r="L56" i="3"/>
  <c r="K56" i="3"/>
  <c r="J56" i="3"/>
  <c r="I56" i="3"/>
  <c r="H56" i="3"/>
  <c r="N56" i="3" s="1"/>
  <c r="G56" i="3"/>
  <c r="K51" i="3"/>
  <c r="L51" i="3" s="1"/>
  <c r="J51" i="3"/>
  <c r="I51" i="3"/>
  <c r="H51" i="3"/>
  <c r="N51" i="3" s="1"/>
  <c r="G51" i="3"/>
  <c r="L66" i="3"/>
  <c r="K66" i="3"/>
  <c r="J66" i="3"/>
  <c r="I66" i="3"/>
  <c r="H66" i="3"/>
  <c r="N66" i="3" s="1"/>
  <c r="G66" i="3"/>
  <c r="M42" i="3"/>
  <c r="L42" i="3"/>
  <c r="K42" i="3"/>
  <c r="J42" i="3"/>
  <c r="I42" i="3"/>
  <c r="H42" i="3"/>
  <c r="N42" i="3" s="1"/>
  <c r="G42" i="3"/>
  <c r="M37" i="3"/>
  <c r="L37" i="3"/>
  <c r="K37" i="3"/>
  <c r="J37" i="3"/>
  <c r="I37" i="3"/>
  <c r="H37" i="3"/>
  <c r="G37" i="3"/>
  <c r="M61" i="3"/>
  <c r="L61" i="3"/>
  <c r="K61" i="3"/>
  <c r="J61" i="3"/>
  <c r="I61" i="3"/>
  <c r="H61" i="3"/>
  <c r="N61" i="3" s="1"/>
  <c r="G61" i="3"/>
  <c r="M44" i="3"/>
  <c r="L44" i="3"/>
  <c r="K44" i="3"/>
  <c r="J44" i="3"/>
  <c r="I44" i="3"/>
  <c r="H44" i="3"/>
  <c r="N44" i="3" s="1"/>
  <c r="G44" i="3"/>
  <c r="M32" i="3"/>
  <c r="L32" i="3"/>
  <c r="K32" i="3"/>
  <c r="J32" i="3"/>
  <c r="I32" i="3"/>
  <c r="H32" i="3"/>
  <c r="N32" i="3" s="1"/>
  <c r="G32" i="3"/>
  <c r="M43" i="3"/>
  <c r="L43" i="3"/>
  <c r="K43" i="3"/>
  <c r="J43" i="3"/>
  <c r="I43" i="3"/>
  <c r="G43" i="3"/>
  <c r="H43" i="3"/>
  <c r="N43" i="3" s="1"/>
  <c r="M27" i="3"/>
  <c r="L27" i="3"/>
  <c r="K27" i="3"/>
  <c r="J27" i="3"/>
  <c r="I27" i="3"/>
  <c r="H27" i="3"/>
  <c r="N27" i="3" s="1"/>
  <c r="G27" i="3"/>
  <c r="M63" i="3"/>
  <c r="L63" i="3"/>
  <c r="K63" i="3"/>
  <c r="J63" i="3"/>
  <c r="I63" i="3"/>
  <c r="H63" i="3"/>
  <c r="N63" i="3" s="1"/>
  <c r="G63" i="3"/>
  <c r="M36" i="3"/>
  <c r="J36" i="3"/>
  <c r="L36" i="3"/>
  <c r="K36" i="3"/>
  <c r="I36" i="3"/>
  <c r="H36" i="3"/>
  <c r="N36" i="3" s="1"/>
  <c r="G36" i="3"/>
  <c r="M31" i="3"/>
  <c r="L31" i="3"/>
  <c r="J31" i="3"/>
  <c r="K31" i="3"/>
  <c r="I31" i="3"/>
  <c r="H31" i="3"/>
  <c r="N31" i="3" s="1"/>
  <c r="G31" i="3"/>
  <c r="M33" i="3"/>
  <c r="L33" i="3"/>
  <c r="K33" i="3"/>
  <c r="J33" i="3"/>
  <c r="I33" i="3"/>
  <c r="G33" i="3"/>
  <c r="H33" i="3"/>
  <c r="N33" i="3" s="1"/>
  <c r="M25" i="3"/>
  <c r="L25" i="3"/>
  <c r="K25" i="3"/>
  <c r="J25" i="3"/>
  <c r="I25" i="3"/>
  <c r="H25" i="3"/>
  <c r="N25" i="3" s="1"/>
  <c r="G25" i="3"/>
  <c r="M23" i="3"/>
  <c r="L23" i="3"/>
  <c r="K23" i="3"/>
  <c r="J23" i="3"/>
  <c r="I23" i="3"/>
  <c r="H23" i="3"/>
  <c r="N23" i="3" s="1"/>
  <c r="G23" i="3"/>
  <c r="M26" i="3"/>
  <c r="L26" i="3"/>
  <c r="K26" i="3"/>
  <c r="J26" i="3"/>
  <c r="I26" i="3"/>
  <c r="H26" i="3"/>
  <c r="N26" i="3" s="1"/>
  <c r="G26" i="3"/>
  <c r="M28" i="3"/>
  <c r="L28" i="3"/>
  <c r="K28" i="3"/>
  <c r="J28" i="3"/>
  <c r="I28" i="3"/>
  <c r="H28" i="3"/>
  <c r="N28" i="3" s="1"/>
  <c r="G28" i="3"/>
  <c r="G4879" i="8"/>
  <c r="J4879" i="8" s="1"/>
  <c r="O30" i="3" s="1"/>
  <c r="M30" i="3"/>
  <c r="L30" i="3"/>
  <c r="K30" i="3"/>
  <c r="J30" i="3"/>
  <c r="I30" i="3"/>
  <c r="H30" i="3"/>
  <c r="N30" i="3" s="1"/>
  <c r="G30" i="3"/>
  <c r="L18" i="3"/>
  <c r="K18" i="3"/>
  <c r="J18" i="3"/>
  <c r="I18" i="3"/>
  <c r="H18" i="3"/>
  <c r="N18" i="3" s="1"/>
  <c r="G18" i="3"/>
  <c r="M17" i="3"/>
  <c r="L17" i="3"/>
  <c r="K17" i="3"/>
  <c r="J17" i="3"/>
  <c r="I17" i="3"/>
  <c r="H17" i="3"/>
  <c r="N17" i="3" s="1"/>
  <c r="G17" i="3"/>
  <c r="M21" i="3"/>
  <c r="L21" i="3"/>
  <c r="K21" i="3"/>
  <c r="J21" i="3"/>
  <c r="I21" i="3"/>
  <c r="H21" i="3"/>
  <c r="N21" i="3" s="1"/>
  <c r="G21" i="3"/>
  <c r="M16" i="3"/>
  <c r="L16" i="3"/>
  <c r="K16" i="3"/>
  <c r="J16" i="3"/>
  <c r="I16" i="3"/>
  <c r="H16" i="3"/>
  <c r="N16" i="3" s="1"/>
  <c r="G16" i="3"/>
  <c r="M11" i="3"/>
  <c r="L11" i="3"/>
  <c r="K11" i="3"/>
  <c r="J11" i="3"/>
  <c r="I11" i="3"/>
  <c r="H11" i="3"/>
  <c r="N11" i="3" s="1"/>
  <c r="G11" i="3"/>
  <c r="M10" i="3"/>
  <c r="L10" i="3"/>
  <c r="K10" i="3"/>
  <c r="J10" i="3"/>
  <c r="I10" i="3"/>
  <c r="H10" i="3"/>
  <c r="N10" i="3" s="1"/>
  <c r="G10" i="3"/>
  <c r="M9" i="3"/>
  <c r="L9" i="3"/>
  <c r="K9" i="3"/>
  <c r="J9" i="3"/>
  <c r="I9" i="3"/>
  <c r="H9" i="3"/>
  <c r="N9" i="3" s="1"/>
  <c r="G9" i="3"/>
  <c r="L15" i="3"/>
  <c r="K15" i="3"/>
  <c r="J15" i="3"/>
  <c r="I15" i="3"/>
  <c r="H15" i="3"/>
  <c r="N15" i="3" s="1"/>
  <c r="G15" i="3"/>
  <c r="M24" i="3"/>
  <c r="L24" i="3"/>
  <c r="K24" i="3"/>
  <c r="J24" i="3"/>
  <c r="I24" i="3"/>
  <c r="H24" i="3"/>
  <c r="G24" i="3"/>
  <c r="M29" i="3"/>
  <c r="L29" i="3"/>
  <c r="K29" i="3"/>
  <c r="J29" i="3"/>
  <c r="I29" i="3"/>
  <c r="H29" i="3"/>
  <c r="N29" i="3" s="1"/>
  <c r="G29" i="3"/>
  <c r="M34" i="3"/>
  <c r="L34" i="3"/>
  <c r="K34" i="3"/>
  <c r="J34" i="3"/>
  <c r="I34" i="3"/>
  <c r="H34" i="3"/>
  <c r="N34" i="3" s="1"/>
  <c r="G34" i="3"/>
  <c r="M22" i="3"/>
  <c r="L22" i="3"/>
  <c r="K22" i="3"/>
  <c r="J22" i="3"/>
  <c r="I22" i="3"/>
  <c r="H22" i="3"/>
  <c r="N22" i="3" s="1"/>
  <c r="G22" i="3"/>
  <c r="M19" i="3"/>
  <c r="L19" i="3"/>
  <c r="K19" i="3"/>
  <c r="J19" i="3"/>
  <c r="I19" i="3"/>
  <c r="H19" i="3"/>
  <c r="N19" i="3" s="1"/>
  <c r="G19" i="3"/>
  <c r="M72" i="3"/>
  <c r="L72" i="3"/>
  <c r="K72" i="3"/>
  <c r="J72" i="3"/>
  <c r="I72" i="3"/>
  <c r="H72" i="3"/>
  <c r="N72" i="3" s="1"/>
  <c r="G72" i="3"/>
  <c r="M76" i="3"/>
  <c r="L76" i="3"/>
  <c r="K76" i="3"/>
  <c r="J76" i="3"/>
  <c r="I76" i="3"/>
  <c r="H76" i="3"/>
  <c r="N76" i="3" s="1"/>
  <c r="G76" i="3"/>
  <c r="M87" i="3"/>
  <c r="L87" i="3"/>
  <c r="K87" i="3"/>
  <c r="J87" i="3"/>
  <c r="I87" i="3"/>
  <c r="H87" i="3"/>
  <c r="N87" i="3" s="1"/>
  <c r="G87" i="3"/>
  <c r="M88" i="3"/>
  <c r="L88" i="3"/>
  <c r="K88" i="3"/>
  <c r="J88" i="3"/>
  <c r="I88" i="3"/>
  <c r="H88" i="3"/>
  <c r="N88" i="3" s="1"/>
  <c r="G88" i="3"/>
  <c r="M67" i="3"/>
  <c r="L67" i="3"/>
  <c r="K67" i="3"/>
  <c r="J67" i="3"/>
  <c r="I67" i="3"/>
  <c r="H67" i="3"/>
  <c r="N67" i="3" s="1"/>
  <c r="G67" i="3"/>
  <c r="M58" i="3"/>
  <c r="L58" i="3"/>
  <c r="K58" i="3"/>
  <c r="J58" i="3"/>
  <c r="I58" i="3"/>
  <c r="H58" i="3"/>
  <c r="N58" i="3" s="1"/>
  <c r="G58" i="3"/>
  <c r="M115" i="3"/>
  <c r="L115" i="3"/>
  <c r="K115" i="3"/>
  <c r="J115" i="3"/>
  <c r="I115" i="3"/>
  <c r="H115" i="3"/>
  <c r="N115" i="3" s="1"/>
  <c r="G115" i="3"/>
  <c r="M46" i="3"/>
  <c r="L46" i="3"/>
  <c r="K46" i="3"/>
  <c r="J46" i="3"/>
  <c r="I46" i="3"/>
  <c r="H46" i="3"/>
  <c r="N46" i="3" s="1"/>
  <c r="G46" i="3"/>
  <c r="M84" i="3"/>
  <c r="L84" i="3"/>
  <c r="K84" i="3"/>
  <c r="J84" i="3"/>
  <c r="I84" i="3"/>
  <c r="H84" i="3"/>
  <c r="N84" i="3" s="1"/>
  <c r="G84" i="3"/>
  <c r="M69" i="3"/>
  <c r="L69" i="3"/>
  <c r="K69" i="3"/>
  <c r="J69" i="3"/>
  <c r="I69" i="3"/>
  <c r="H69" i="3"/>
  <c r="N69" i="3" s="1"/>
  <c r="G69" i="3"/>
  <c r="J3465" i="8"/>
  <c r="P62" i="3" s="1"/>
  <c r="M62" i="3"/>
  <c r="L62" i="3"/>
  <c r="K62" i="3"/>
  <c r="J62" i="3"/>
  <c r="I62" i="3"/>
  <c r="H62" i="3"/>
  <c r="N62" i="3" s="1"/>
  <c r="G62" i="3"/>
  <c r="M53" i="3"/>
  <c r="L53" i="3"/>
  <c r="K53" i="3"/>
  <c r="J53" i="3"/>
  <c r="I53" i="3"/>
  <c r="H53" i="3"/>
  <c r="N53" i="3" s="1"/>
  <c r="G53" i="3"/>
  <c r="M73" i="3"/>
  <c r="L73" i="3"/>
  <c r="K73" i="3"/>
  <c r="J73" i="3"/>
  <c r="I73" i="3"/>
  <c r="G73" i="3"/>
  <c r="H73" i="3"/>
  <c r="N73" i="3" s="1"/>
  <c r="K95" i="3"/>
  <c r="L95" i="3"/>
  <c r="M95" i="3"/>
  <c r="J95" i="3"/>
  <c r="I95" i="3"/>
  <c r="H95" i="3"/>
  <c r="N95" i="3" s="1"/>
  <c r="G95" i="3"/>
  <c r="L133" i="3"/>
  <c r="K133" i="3"/>
  <c r="J133" i="3"/>
  <c r="I133" i="3"/>
  <c r="H133" i="3"/>
  <c r="N133" i="3" s="1"/>
  <c r="G133" i="3"/>
  <c r="L134" i="3"/>
  <c r="K134" i="3"/>
  <c r="J134" i="3"/>
  <c r="I134" i="3"/>
  <c r="H134" i="3"/>
  <c r="N134" i="3" s="1"/>
  <c r="G134" i="3"/>
  <c r="L85" i="3"/>
  <c r="K85" i="3"/>
  <c r="J85" i="3"/>
  <c r="I85" i="3"/>
  <c r="H85" i="3"/>
  <c r="N85" i="3" s="1"/>
  <c r="G85" i="3"/>
  <c r="L125" i="3"/>
  <c r="K125" i="3"/>
  <c r="J125" i="3"/>
  <c r="I125" i="3"/>
  <c r="H125" i="3"/>
  <c r="N125" i="3" s="1"/>
  <c r="G125" i="3"/>
  <c r="M141" i="3"/>
  <c r="L141" i="3"/>
  <c r="K141" i="3"/>
  <c r="J141" i="3"/>
  <c r="I141" i="3"/>
  <c r="H141" i="3"/>
  <c r="N141" i="3" s="1"/>
  <c r="G141" i="3"/>
  <c r="L137" i="3"/>
  <c r="K137" i="3"/>
  <c r="J137" i="3"/>
  <c r="I137" i="3"/>
  <c r="H137" i="3"/>
  <c r="N137" i="3" s="1"/>
  <c r="G137" i="3"/>
  <c r="L127" i="3"/>
  <c r="K127" i="3"/>
  <c r="J127" i="3"/>
  <c r="I127" i="3"/>
  <c r="H127" i="3"/>
  <c r="N127" i="3" s="1"/>
  <c r="G127" i="3"/>
  <c r="M77" i="3"/>
  <c r="L77" i="3"/>
  <c r="K77" i="3"/>
  <c r="J77" i="3"/>
  <c r="I77" i="3"/>
  <c r="H77" i="3"/>
  <c r="N77" i="3" s="1"/>
  <c r="G77" i="3"/>
  <c r="L142" i="3"/>
  <c r="K142" i="3"/>
  <c r="J142" i="3"/>
  <c r="I142" i="3"/>
  <c r="H142" i="3"/>
  <c r="N142" i="3" s="1"/>
  <c r="G142" i="3"/>
  <c r="M105" i="3"/>
  <c r="L105" i="3"/>
  <c r="K105" i="3"/>
  <c r="J105" i="3"/>
  <c r="I105" i="3"/>
  <c r="H105" i="3"/>
  <c r="N105" i="3" s="1"/>
  <c r="G105" i="3"/>
  <c r="L111" i="3"/>
  <c r="K111" i="3"/>
  <c r="J111" i="3"/>
  <c r="I111" i="3"/>
  <c r="H111" i="3"/>
  <c r="N111" i="3" s="1"/>
  <c r="G111" i="3"/>
  <c r="M92" i="3"/>
  <c r="L92" i="3"/>
  <c r="K92" i="3"/>
  <c r="J92" i="3"/>
  <c r="I92" i="3"/>
  <c r="H92" i="3"/>
  <c r="N92" i="3" s="1"/>
  <c r="G92" i="3"/>
  <c r="M79" i="3"/>
  <c r="L79" i="3"/>
  <c r="K79" i="3"/>
  <c r="J79" i="3"/>
  <c r="I79" i="3"/>
  <c r="H79" i="3"/>
  <c r="N79" i="3" s="1"/>
  <c r="G79" i="3"/>
  <c r="M89" i="3"/>
  <c r="L89" i="3"/>
  <c r="K89" i="3"/>
  <c r="J89" i="3"/>
  <c r="I89" i="3"/>
  <c r="H89" i="3"/>
  <c r="N89" i="3" s="1"/>
  <c r="G89" i="3"/>
  <c r="M113" i="3"/>
  <c r="L113" i="3"/>
  <c r="K113" i="3"/>
  <c r="J113" i="3"/>
  <c r="I113" i="3"/>
  <c r="H113" i="3"/>
  <c r="N113" i="3" s="1"/>
  <c r="G113" i="3"/>
  <c r="M96" i="3"/>
  <c r="L96" i="3"/>
  <c r="K96" i="3"/>
  <c r="J96" i="3"/>
  <c r="I96" i="3"/>
  <c r="H96" i="3"/>
  <c r="N96" i="3" s="1"/>
  <c r="G96" i="3"/>
  <c r="L71" i="3"/>
  <c r="K71" i="3"/>
  <c r="J71" i="3"/>
  <c r="I71" i="3"/>
  <c r="H71" i="3"/>
  <c r="N71" i="3" s="1"/>
  <c r="G71" i="3"/>
  <c r="M110" i="3"/>
  <c r="L110" i="3"/>
  <c r="K110" i="3"/>
  <c r="J110" i="3"/>
  <c r="I110" i="3"/>
  <c r="H110" i="3"/>
  <c r="N110" i="3" s="1"/>
  <c r="G107" i="3"/>
  <c r="G110" i="3"/>
  <c r="M107" i="3"/>
  <c r="L107" i="3"/>
  <c r="K107" i="3"/>
  <c r="J107" i="3"/>
  <c r="I107" i="3"/>
  <c r="H107" i="3"/>
  <c r="M109" i="3"/>
  <c r="L109" i="3"/>
  <c r="K109" i="3"/>
  <c r="J109" i="3"/>
  <c r="I109" i="3"/>
  <c r="H109" i="3"/>
  <c r="N109" i="3" s="1"/>
  <c r="G109" i="3"/>
  <c r="M75" i="3"/>
  <c r="L75" i="3"/>
  <c r="K75" i="3"/>
  <c r="J75" i="3"/>
  <c r="I75" i="3"/>
  <c r="H75" i="3"/>
  <c r="N75" i="3" s="1"/>
  <c r="G75" i="3"/>
  <c r="L117" i="3"/>
  <c r="K117" i="3"/>
  <c r="J117" i="3"/>
  <c r="I117" i="3"/>
  <c r="H117" i="3"/>
  <c r="N117" i="3" s="1"/>
  <c r="G117" i="3"/>
  <c r="L65" i="3"/>
  <c r="K65" i="3"/>
  <c r="J65" i="3"/>
  <c r="I65" i="3"/>
  <c r="H65" i="3"/>
  <c r="N65" i="3" s="1"/>
  <c r="G65" i="3"/>
  <c r="M64" i="3"/>
  <c r="L64" i="3"/>
  <c r="K64" i="3"/>
  <c r="J64" i="3"/>
  <c r="I64" i="3"/>
  <c r="H64" i="3"/>
  <c r="N64" i="3" s="1"/>
  <c r="G64" i="3"/>
  <c r="M68" i="3"/>
  <c r="L68" i="3"/>
  <c r="K68" i="3"/>
  <c r="J68" i="3"/>
  <c r="I68" i="3"/>
  <c r="H68" i="3"/>
  <c r="N68" i="3" s="1"/>
  <c r="G68" i="3"/>
  <c r="M93" i="3"/>
  <c r="L93" i="3"/>
  <c r="K93" i="3"/>
  <c r="J93" i="3"/>
  <c r="I93" i="3"/>
  <c r="H93" i="3"/>
  <c r="N93" i="3" s="1"/>
  <c r="G93" i="3"/>
  <c r="M70" i="3"/>
  <c r="L70" i="3"/>
  <c r="K70" i="3"/>
  <c r="J70" i="3"/>
  <c r="I70" i="3"/>
  <c r="H70" i="3"/>
  <c r="N70" i="3" s="1"/>
  <c r="G70" i="3"/>
  <c r="L136" i="3"/>
  <c r="K136" i="3"/>
  <c r="J136" i="3"/>
  <c r="I136" i="3"/>
  <c r="H136" i="3"/>
  <c r="N136" i="3" s="1"/>
  <c r="G136" i="3"/>
  <c r="L135" i="3"/>
  <c r="K135" i="3"/>
  <c r="J135" i="3"/>
  <c r="I135" i="3"/>
  <c r="H135" i="3"/>
  <c r="N135" i="3" s="1"/>
  <c r="G135" i="3"/>
  <c r="L146" i="3"/>
  <c r="K146" i="3"/>
  <c r="J146" i="3"/>
  <c r="I146" i="3"/>
  <c r="H146" i="3"/>
  <c r="N146" i="3" s="1"/>
  <c r="G146" i="3"/>
  <c r="L147" i="3"/>
  <c r="K147" i="3"/>
  <c r="J147" i="3"/>
  <c r="I147" i="3"/>
  <c r="H147" i="3"/>
  <c r="N147" i="3" s="1"/>
  <c r="G147" i="3"/>
  <c r="L138" i="3"/>
  <c r="K138" i="3"/>
  <c r="J138" i="3"/>
  <c r="I138" i="3"/>
  <c r="H138" i="3"/>
  <c r="N138" i="3" s="1"/>
  <c r="G138" i="3"/>
  <c r="M130" i="3"/>
  <c r="L130" i="3"/>
  <c r="K130" i="3"/>
  <c r="J130" i="3"/>
  <c r="I130" i="3"/>
  <c r="H130" i="3"/>
  <c r="N130" i="3" s="1"/>
  <c r="G130" i="3"/>
  <c r="M121" i="3"/>
  <c r="L121" i="3"/>
  <c r="K121" i="3"/>
  <c r="J121" i="3"/>
  <c r="I121" i="3"/>
  <c r="H121" i="3"/>
  <c r="N121" i="3" s="1"/>
  <c r="G121" i="3"/>
  <c r="L131" i="3"/>
  <c r="K131" i="3"/>
  <c r="J131" i="3"/>
  <c r="I131" i="3"/>
  <c r="H131" i="3"/>
  <c r="N131" i="3" s="1"/>
  <c r="G131" i="3"/>
  <c r="L100" i="3"/>
  <c r="K100" i="3"/>
  <c r="J100" i="3"/>
  <c r="I100" i="3"/>
  <c r="H100" i="3"/>
  <c r="N100" i="3" s="1"/>
  <c r="G100" i="3"/>
  <c r="L126" i="3"/>
  <c r="K126" i="3"/>
  <c r="J126" i="3"/>
  <c r="I126" i="3"/>
  <c r="H126" i="3"/>
  <c r="N126" i="3" s="1"/>
  <c r="G126" i="3"/>
  <c r="M114" i="3"/>
  <c r="L114" i="3"/>
  <c r="K114" i="3"/>
  <c r="J114" i="3"/>
  <c r="I114" i="3"/>
  <c r="H114" i="3"/>
  <c r="N114" i="3" s="1"/>
  <c r="G114" i="3"/>
  <c r="M112" i="3"/>
  <c r="L112" i="3"/>
  <c r="K112" i="3"/>
  <c r="J112" i="3"/>
  <c r="I112" i="3"/>
  <c r="H112" i="3"/>
  <c r="N112" i="3" s="1"/>
  <c r="G112" i="3"/>
  <c r="M101" i="3"/>
  <c r="L101" i="3"/>
  <c r="K101" i="3"/>
  <c r="J101" i="3"/>
  <c r="I101" i="3"/>
  <c r="H101" i="3"/>
  <c r="N101" i="3" s="1"/>
  <c r="G101" i="3"/>
  <c r="M97" i="3"/>
  <c r="L97" i="3"/>
  <c r="K97" i="3"/>
  <c r="J97" i="3"/>
  <c r="I97" i="3"/>
  <c r="H97" i="3"/>
  <c r="N97" i="3" s="1"/>
  <c r="G97" i="3"/>
  <c r="M98" i="3"/>
  <c r="L98" i="3"/>
  <c r="K98" i="3"/>
  <c r="J98" i="3"/>
  <c r="I98" i="3"/>
  <c r="H98" i="3"/>
  <c r="N98" i="3" s="1"/>
  <c r="G98" i="3"/>
  <c r="M86" i="3"/>
  <c r="L86" i="3"/>
  <c r="K86" i="3"/>
  <c r="J86" i="3"/>
  <c r="I86" i="3"/>
  <c r="H86" i="3"/>
  <c r="N86" i="3" s="1"/>
  <c r="G86" i="3"/>
  <c r="M59" i="3"/>
  <c r="L59" i="3"/>
  <c r="K59" i="3"/>
  <c r="J59" i="3"/>
  <c r="I59" i="3"/>
  <c r="H59" i="3"/>
  <c r="N59" i="3" s="1"/>
  <c r="G59" i="3"/>
  <c r="L119" i="3"/>
  <c r="K119" i="3"/>
  <c r="J119" i="3"/>
  <c r="I119" i="3"/>
  <c r="H119" i="3"/>
  <c r="N119" i="3" s="1"/>
  <c r="G119" i="3"/>
  <c r="L39" i="3"/>
  <c r="K39" i="3"/>
  <c r="J39" i="3"/>
  <c r="I39" i="3"/>
  <c r="H39" i="3"/>
  <c r="N39" i="3" s="1"/>
  <c r="G39" i="3"/>
  <c r="M48" i="3"/>
  <c r="L48" i="3"/>
  <c r="K48" i="3"/>
  <c r="J48" i="3"/>
  <c r="I48" i="3"/>
  <c r="H48" i="3"/>
  <c r="N48" i="3" s="1"/>
  <c r="G48" i="3"/>
  <c r="M45" i="3"/>
  <c r="L45" i="3"/>
  <c r="K45" i="3"/>
  <c r="J45" i="3"/>
  <c r="I45" i="3"/>
  <c r="H45" i="3"/>
  <c r="G45" i="3"/>
  <c r="M35" i="3"/>
  <c r="L35" i="3"/>
  <c r="K35" i="3"/>
  <c r="J35" i="3"/>
  <c r="I35" i="3"/>
  <c r="H35" i="3"/>
  <c r="N35" i="3" s="1"/>
  <c r="G35" i="3"/>
  <c r="M50" i="3"/>
  <c r="L50" i="3"/>
  <c r="K50" i="3"/>
  <c r="J50" i="3"/>
  <c r="I50" i="3"/>
  <c r="H50" i="3"/>
  <c r="N50" i="3" s="1"/>
  <c r="G50" i="3"/>
  <c r="M13" i="3"/>
  <c r="L13" i="3"/>
  <c r="K13" i="3"/>
  <c r="J13" i="3"/>
  <c r="I13" i="3"/>
  <c r="H13" i="3"/>
  <c r="N13" i="3" s="1"/>
  <c r="G13" i="3"/>
  <c r="N45" i="3"/>
  <c r="N107" i="3"/>
  <c r="N24" i="3"/>
  <c r="N37" i="3"/>
  <c r="M8" i="3"/>
  <c r="L8" i="3"/>
  <c r="K8" i="3"/>
  <c r="J8" i="3"/>
  <c r="M94" i="3"/>
  <c r="L94" i="3"/>
  <c r="I8" i="3"/>
  <c r="H8" i="3"/>
  <c r="N8" i="3" s="1"/>
  <c r="G8" i="3"/>
  <c r="K94" i="3"/>
  <c r="J94" i="3"/>
  <c r="M104" i="3"/>
  <c r="L104" i="3"/>
  <c r="K104" i="3"/>
  <c r="I94" i="3"/>
  <c r="J104" i="3"/>
  <c r="I104" i="3"/>
  <c r="H104" i="3"/>
  <c r="N104" i="3" s="1"/>
  <c r="H94" i="3"/>
  <c r="N94" i="3" s="1"/>
  <c r="G104" i="3"/>
  <c r="G94" i="3"/>
  <c r="M78" i="3"/>
  <c r="L78" i="3"/>
  <c r="K78" i="3"/>
  <c r="M103" i="3"/>
  <c r="J78" i="3"/>
  <c r="I78" i="3"/>
  <c r="L103" i="3"/>
  <c r="K103" i="3"/>
  <c r="H78" i="3"/>
  <c r="N78" i="3" s="1"/>
  <c r="G78" i="3"/>
  <c r="M83" i="3"/>
  <c r="L83" i="3"/>
  <c r="K83" i="3"/>
  <c r="J83" i="3"/>
  <c r="I83" i="3"/>
  <c r="J103" i="3"/>
  <c r="H83" i="3"/>
  <c r="N83" i="3" s="1"/>
  <c r="I103" i="3"/>
  <c r="G83" i="3"/>
  <c r="H103" i="3"/>
  <c r="N103" i="3" s="1"/>
  <c r="L140" i="3"/>
  <c r="K140" i="3"/>
  <c r="G103" i="3"/>
  <c r="J140" i="3"/>
  <c r="I140" i="3"/>
  <c r="H140" i="3"/>
  <c r="N140" i="3" s="1"/>
  <c r="M99" i="3"/>
  <c r="G140" i="3"/>
  <c r="L99" i="3"/>
  <c r="M47" i="3"/>
  <c r="L47" i="3"/>
  <c r="K47" i="3"/>
  <c r="J47" i="3"/>
  <c r="I47" i="3"/>
  <c r="H47" i="3"/>
  <c r="N47" i="3" s="1"/>
  <c r="G47" i="3"/>
  <c r="M118" i="3"/>
  <c r="L118" i="3"/>
  <c r="K118" i="3"/>
  <c r="J118" i="3"/>
  <c r="K99" i="3"/>
  <c r="I118" i="3"/>
  <c r="H118" i="3"/>
  <c r="N118" i="3" s="1"/>
  <c r="G118" i="3"/>
  <c r="J99" i="3"/>
  <c r="M49" i="3"/>
  <c r="L49" i="3"/>
  <c r="K49" i="3"/>
  <c r="J49" i="3"/>
  <c r="I49" i="3"/>
  <c r="I99" i="3"/>
  <c r="H99" i="3"/>
  <c r="N99" i="3" s="1"/>
  <c r="G99" i="3"/>
  <c r="H49" i="3"/>
  <c r="N49" i="3" s="1"/>
  <c r="G49" i="3"/>
  <c r="L139" i="3"/>
  <c r="K139" i="3"/>
  <c r="M102" i="3"/>
  <c r="J139" i="3"/>
  <c r="I139" i="3"/>
  <c r="L102" i="3"/>
  <c r="H139" i="3"/>
  <c r="N139" i="3" s="1"/>
  <c r="G139" i="3"/>
  <c r="K102" i="3"/>
  <c r="M57" i="3"/>
  <c r="L57" i="3"/>
  <c r="K57" i="3"/>
  <c r="J57" i="3"/>
  <c r="I57" i="3"/>
  <c r="H57" i="3"/>
  <c r="N57" i="3" s="1"/>
  <c r="G57" i="3"/>
  <c r="L129" i="3"/>
  <c r="J102" i="3"/>
  <c r="K129" i="3"/>
  <c r="J129" i="3"/>
  <c r="I129" i="3"/>
  <c r="H129" i="3"/>
  <c r="N129" i="3" s="1"/>
  <c r="G129" i="3"/>
  <c r="I102" i="3"/>
  <c r="M12" i="3"/>
  <c r="H102" i="3"/>
  <c r="N102" i="3" s="1"/>
  <c r="L12" i="3"/>
  <c r="G102" i="3"/>
  <c r="K12" i="3"/>
  <c r="J12" i="3"/>
  <c r="I12" i="3"/>
  <c r="L144" i="3"/>
  <c r="H12" i="3"/>
  <c r="N12" i="3" s="1"/>
  <c r="G12" i="3"/>
  <c r="K144" i="3"/>
  <c r="L128" i="3"/>
  <c r="K128" i="3"/>
  <c r="J144" i="3"/>
  <c r="J128" i="3"/>
  <c r="I128" i="3"/>
  <c r="H128" i="3"/>
  <c r="N128" i="3" s="1"/>
  <c r="G128" i="3"/>
  <c r="L116" i="3"/>
  <c r="K116" i="3"/>
  <c r="J116" i="3"/>
  <c r="I116" i="3"/>
  <c r="I144" i="3"/>
  <c r="H116" i="3"/>
  <c r="N116" i="3" s="1"/>
  <c r="G116" i="3"/>
  <c r="H144" i="3"/>
  <c r="N144" i="3" s="1"/>
  <c r="G144" i="3"/>
  <c r="M80" i="3"/>
  <c r="L80" i="3"/>
  <c r="K80" i="3"/>
  <c r="L143" i="3"/>
  <c r="J80" i="3"/>
  <c r="I80" i="3"/>
  <c r="K143" i="3"/>
  <c r="H80" i="3"/>
  <c r="N80" i="3" s="1"/>
  <c r="G80" i="3"/>
  <c r="J143" i="3"/>
  <c r="I143" i="3"/>
  <c r="M106" i="3"/>
  <c r="L106" i="3"/>
  <c r="K106" i="3"/>
  <c r="M90" i="3"/>
  <c r="J106" i="3"/>
  <c r="I106" i="3"/>
  <c r="L90" i="3"/>
  <c r="K90" i="3"/>
  <c r="J90" i="3"/>
  <c r="H106" i="3"/>
  <c r="N106" i="3" s="1"/>
  <c r="G106" i="3"/>
  <c r="I90" i="3"/>
  <c r="H90" i="3"/>
  <c r="N90" i="3" s="1"/>
  <c r="G90" i="3"/>
  <c r="M40" i="3"/>
  <c r="L40" i="3"/>
  <c r="K40" i="3"/>
  <c r="I40" i="3"/>
  <c r="J40" i="3"/>
  <c r="H40" i="3"/>
  <c r="N40" i="3" s="1"/>
  <c r="G40" i="3"/>
  <c r="M82" i="3"/>
  <c r="L82" i="3"/>
  <c r="K82" i="3"/>
  <c r="J82" i="3"/>
  <c r="I82" i="3"/>
  <c r="H143" i="3"/>
  <c r="N143" i="3" s="1"/>
  <c r="H82" i="3"/>
  <c r="N82" i="3" s="1"/>
  <c r="G82" i="3"/>
  <c r="G143" i="3"/>
  <c r="M14" i="3"/>
  <c r="L14" i="3"/>
  <c r="K14" i="3"/>
  <c r="J14" i="3"/>
  <c r="I14" i="3"/>
  <c r="H14" i="3"/>
  <c r="N14" i="3" s="1"/>
  <c r="G14" i="3"/>
  <c r="G74" i="3"/>
  <c r="M74" i="3"/>
  <c r="L74" i="3"/>
  <c r="K74" i="3"/>
  <c r="J74" i="3"/>
  <c r="I74" i="3"/>
  <c r="H74" i="3"/>
  <c r="N74" i="3" s="1"/>
  <c r="L122" i="3"/>
  <c r="K122" i="3"/>
  <c r="J4235" i="8"/>
  <c r="O24" i="3" s="1"/>
  <c r="J4236" i="8"/>
  <c r="J4237" i="8"/>
  <c r="J4238" i="8"/>
  <c r="J4239" i="8"/>
  <c r="J4240" i="8"/>
  <c r="J4241" i="8"/>
  <c r="J4242" i="8"/>
  <c r="J4243" i="8"/>
  <c r="J4244" i="8"/>
  <c r="J4245" i="8"/>
  <c r="J4246" i="8"/>
  <c r="J4247" i="8"/>
  <c r="J4248" i="8"/>
  <c r="J4249" i="8"/>
  <c r="J4250" i="8"/>
  <c r="J4251" i="8"/>
  <c r="J122" i="3"/>
  <c r="J4158" i="8"/>
  <c r="O29" i="3" s="1"/>
  <c r="J4159" i="8"/>
  <c r="J4160" i="8"/>
  <c r="J4161" i="8"/>
  <c r="J4162" i="8"/>
  <c r="J4163" i="8"/>
  <c r="J4164" i="8"/>
  <c r="J4165" i="8"/>
  <c r="J4166" i="8"/>
  <c r="J4167" i="8"/>
  <c r="J4168" i="8"/>
  <c r="J4169" i="8"/>
  <c r="J4170" i="8"/>
  <c r="J4171" i="8"/>
  <c r="J4172" i="8"/>
  <c r="J4173" i="8"/>
  <c r="I122" i="3"/>
  <c r="J4075" i="8"/>
  <c r="O34" i="3" s="1"/>
  <c r="J4076" i="8"/>
  <c r="J4077" i="8"/>
  <c r="J4078" i="8"/>
  <c r="J4079" i="8"/>
  <c r="J4080" i="8"/>
  <c r="J4081" i="8"/>
  <c r="J4082" i="8"/>
  <c r="J4083" i="8"/>
  <c r="J4084" i="8"/>
  <c r="J4085" i="8"/>
  <c r="J4086" i="8"/>
  <c r="J4087" i="8"/>
  <c r="J4088" i="8"/>
  <c r="J4089" i="8"/>
  <c r="J4090" i="8"/>
  <c r="J4091" i="8"/>
  <c r="J4092" i="8"/>
  <c r="J4093" i="8"/>
  <c r="J4094" i="8"/>
  <c r="J4095" i="8"/>
  <c r="J4096" i="8"/>
  <c r="J4097" i="8"/>
  <c r="J4098" i="8"/>
  <c r="J4099" i="8"/>
  <c r="J4100" i="8"/>
  <c r="J4101" i="8"/>
  <c r="H122" i="3"/>
  <c r="N122" i="3" s="1"/>
  <c r="G122" i="3"/>
  <c r="J4018" i="8"/>
  <c r="O22" i="3" s="1"/>
  <c r="J4019" i="8"/>
  <c r="J4020" i="8"/>
  <c r="J4021" i="8"/>
  <c r="J4022" i="8"/>
  <c r="J4023" i="8"/>
  <c r="J4024" i="8"/>
  <c r="J4025" i="8"/>
  <c r="J4026" i="8"/>
  <c r="J4027" i="8"/>
  <c r="J4028" i="8"/>
  <c r="J4029" i="8"/>
  <c r="J4030" i="8"/>
  <c r="J4031" i="8"/>
  <c r="J4032" i="8"/>
  <c r="J4033" i="8"/>
  <c r="J4034" i="8"/>
  <c r="J4035" i="8"/>
  <c r="J4036" i="8"/>
  <c r="J4037" i="8"/>
  <c r="J4038" i="8"/>
  <c r="J3943" i="8"/>
  <c r="O19" i="3" s="1"/>
  <c r="J3944" i="8"/>
  <c r="J3945" i="8"/>
  <c r="J3946" i="8"/>
  <c r="J3947" i="8"/>
  <c r="J3948" i="8"/>
  <c r="J3949" i="8"/>
  <c r="J3950" i="8"/>
  <c r="J3951" i="8"/>
  <c r="J3952" i="8"/>
  <c r="J3953" i="8"/>
  <c r="M54" i="3"/>
  <c r="J3910" i="8"/>
  <c r="O72" i="3" s="1"/>
  <c r="J3911" i="8"/>
  <c r="J3912" i="8"/>
  <c r="J3913" i="8"/>
  <c r="J3914" i="8"/>
  <c r="J3915" i="8"/>
  <c r="J3916" i="8"/>
  <c r="J3917" i="8"/>
  <c r="J3918" i="8"/>
  <c r="J3919" i="8"/>
  <c r="J3920" i="8"/>
  <c r="J3921" i="8"/>
  <c r="L54" i="3"/>
  <c r="K54" i="3"/>
  <c r="J3871" i="8"/>
  <c r="O76" i="3" s="1"/>
  <c r="J3872" i="8"/>
  <c r="J3873" i="8"/>
  <c r="J3874" i="8"/>
  <c r="J3875" i="8"/>
  <c r="J3876" i="8"/>
  <c r="J3877" i="8"/>
  <c r="J3878" i="8"/>
  <c r="J3879" i="8"/>
  <c r="J3880" i="8"/>
  <c r="J3881" i="8"/>
  <c r="J3882" i="8"/>
  <c r="J3883" i="8"/>
  <c r="J3884" i="8"/>
  <c r="J3885" i="8"/>
  <c r="J3886" i="8"/>
  <c r="J3887" i="8"/>
  <c r="J3888" i="8"/>
  <c r="J3889" i="8"/>
  <c r="J3890" i="8"/>
  <c r="J54" i="3"/>
  <c r="J3831" i="8"/>
  <c r="O87" i="3" s="1"/>
  <c r="J3832" i="8"/>
  <c r="J3833" i="8"/>
  <c r="J3834" i="8"/>
  <c r="J3835" i="8"/>
  <c r="J3836" i="8"/>
  <c r="J3837" i="8"/>
  <c r="J3838" i="8"/>
  <c r="J3839" i="8"/>
  <c r="J3840" i="8"/>
  <c r="J3841" i="8"/>
  <c r="J3842" i="8"/>
  <c r="J3843" i="8"/>
  <c r="J3844" i="8"/>
  <c r="J3845" i="8"/>
  <c r="J3846" i="8"/>
  <c r="J3847" i="8"/>
  <c r="J3848" i="8"/>
  <c r="J3849" i="8"/>
  <c r="J3850" i="8"/>
  <c r="J3851" i="8"/>
  <c r="J3852" i="8"/>
  <c r="I54" i="3"/>
  <c r="H54" i="3"/>
  <c r="N54" i="3" s="1"/>
  <c r="J3788" i="8"/>
  <c r="O88" i="3" s="1"/>
  <c r="J3789" i="8"/>
  <c r="J3790" i="8"/>
  <c r="J3791" i="8"/>
  <c r="J3792" i="8"/>
  <c r="J3793" i="8"/>
  <c r="J3794" i="8"/>
  <c r="J3795" i="8"/>
  <c r="J3796" i="8"/>
  <c r="J3797" i="8"/>
  <c r="J3798" i="8"/>
  <c r="J3799" i="8"/>
  <c r="J3800" i="8"/>
  <c r="J3801" i="8"/>
  <c r="J3802" i="8"/>
  <c r="J3803" i="8"/>
  <c r="J3804" i="8"/>
  <c r="J3805" i="8"/>
  <c r="G54" i="3"/>
  <c r="J3738" i="8"/>
  <c r="O67" i="3" s="1"/>
  <c r="J3739" i="8"/>
  <c r="J3740" i="8"/>
  <c r="J3741" i="8"/>
  <c r="J3742" i="8"/>
  <c r="J3743" i="8"/>
  <c r="J3744" i="8"/>
  <c r="J3745" i="8"/>
  <c r="J3746" i="8"/>
  <c r="J3747" i="8"/>
  <c r="J3748" i="8"/>
  <c r="J3749" i="8"/>
  <c r="J3750" i="8"/>
  <c r="J3751" i="8"/>
  <c r="J3752" i="8"/>
  <c r="J3753" i="8"/>
  <c r="J3754" i="8"/>
  <c r="J3755" i="8"/>
  <c r="J3756" i="8"/>
  <c r="J3757" i="8"/>
  <c r="J3758" i="8"/>
  <c r="J3759" i="8"/>
  <c r="J3760" i="8"/>
  <c r="J3761" i="8"/>
  <c r="J3691" i="8"/>
  <c r="O58" i="3" s="1"/>
  <c r="J3692" i="8"/>
  <c r="J3693" i="8"/>
  <c r="J3694" i="8"/>
  <c r="J3695" i="8"/>
  <c r="J3696" i="8"/>
  <c r="J3697" i="8"/>
  <c r="J3698" i="8"/>
  <c r="J3699" i="8"/>
  <c r="J3700" i="8"/>
  <c r="J3701" i="8"/>
  <c r="J3637" i="8"/>
  <c r="O115" i="3" s="1"/>
  <c r="J3638" i="8"/>
  <c r="J3639" i="8"/>
  <c r="J3640" i="8"/>
  <c r="J3641" i="8"/>
  <c r="J3642" i="8"/>
  <c r="J3643" i="8"/>
  <c r="J3644" i="8"/>
  <c r="J3645" i="8"/>
  <c r="J3646" i="8"/>
  <c r="J3647" i="8"/>
  <c r="J3648" i="8"/>
  <c r="J3649" i="8"/>
  <c r="J3650" i="8"/>
  <c r="J3651" i="8"/>
  <c r="J3652" i="8"/>
  <c r="J3653" i="8"/>
  <c r="J3654" i="8"/>
  <c r="J3655" i="8"/>
  <c r="J3656" i="8"/>
  <c r="J3657" i="8"/>
  <c r="J3658" i="8"/>
  <c r="J3659" i="8"/>
  <c r="J3660" i="8"/>
  <c r="J3661" i="8"/>
  <c r="J3662" i="8"/>
  <c r="J3663" i="8"/>
  <c r="J3664" i="8"/>
  <c r="J3665" i="8"/>
  <c r="J3666" i="8"/>
  <c r="J3667" i="8"/>
  <c r="L120" i="3"/>
  <c r="J3579" i="8"/>
  <c r="O46" i="3" s="1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K120" i="3"/>
  <c r="J3542" i="8"/>
  <c r="O84" i="3" s="1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120" i="3"/>
  <c r="J3494" i="8"/>
  <c r="O69" i="3" s="1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I120" i="3"/>
  <c r="H120" i="3"/>
  <c r="N120" i="3" s="1"/>
  <c r="G120" i="3"/>
  <c r="J3441" i="8"/>
  <c r="O62" i="3" s="1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01" i="8"/>
  <c r="O53" i="3" s="1"/>
  <c r="J3402" i="8"/>
  <c r="J3403" i="8"/>
  <c r="J3404" i="8"/>
  <c r="J3405" i="8"/>
  <c r="J3406" i="8"/>
  <c r="J3407" i="8"/>
  <c r="M7" i="3"/>
  <c r="J3382" i="8"/>
  <c r="O73" i="3" s="1"/>
  <c r="J3383" i="8"/>
  <c r="L7" i="3"/>
  <c r="J3361" i="8"/>
  <c r="O95" i="3" s="1"/>
  <c r="J3362" i="8"/>
  <c r="J3363" i="8"/>
  <c r="J3364" i="8"/>
  <c r="J3365" i="8"/>
  <c r="J3366" i="8"/>
  <c r="J7" i="3"/>
  <c r="J3341" i="8"/>
  <c r="O133" i="3" s="1"/>
  <c r="J3342" i="8"/>
  <c r="J3343" i="8"/>
  <c r="J3344" i="8"/>
  <c r="J3345" i="8"/>
  <c r="J3346" i="8"/>
  <c r="J3317" i="8"/>
  <c r="O134" i="3" s="1"/>
  <c r="J3318" i="8"/>
  <c r="J3319" i="8"/>
  <c r="J3320" i="8"/>
  <c r="J3321" i="8"/>
  <c r="J3322" i="8"/>
  <c r="J3323" i="8"/>
  <c r="J3324" i="8"/>
  <c r="J3325" i="8"/>
  <c r="J3326" i="8"/>
  <c r="J3327" i="8"/>
  <c r="J3328" i="8"/>
  <c r="I7" i="3"/>
  <c r="J3294" i="8"/>
  <c r="O85" i="3" s="1"/>
  <c r="J3295" i="8"/>
  <c r="J3296" i="8"/>
  <c r="J3297" i="8"/>
  <c r="J3298" i="8"/>
  <c r="J3299" i="8"/>
  <c r="J3300" i="8"/>
  <c r="J3301" i="8"/>
  <c r="J3302" i="8"/>
  <c r="H7" i="3"/>
  <c r="N7" i="3" s="1"/>
  <c r="J3270" i="8"/>
  <c r="O125" i="3" s="1"/>
  <c r="J3271" i="8"/>
  <c r="J3272" i="8"/>
  <c r="J3273" i="8"/>
  <c r="J3274" i="8"/>
  <c r="J3275" i="8"/>
  <c r="J3276" i="8"/>
  <c r="J3277" i="8"/>
  <c r="J3278" i="8"/>
  <c r="J3279" i="8"/>
  <c r="J3280" i="8"/>
  <c r="J3281" i="8"/>
  <c r="G7" i="3"/>
  <c r="J3245" i="8"/>
  <c r="O141" i="3" s="1"/>
  <c r="J3246" i="8"/>
  <c r="J3247" i="8"/>
  <c r="J3248" i="8"/>
  <c r="J3249" i="8"/>
  <c r="J3250" i="8"/>
  <c r="J3251" i="8"/>
  <c r="J3252" i="8"/>
  <c r="J3218" i="8"/>
  <c r="O137" i="3" s="1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L124" i="3"/>
  <c r="J3191" i="8"/>
  <c r="O127" i="3" s="1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K124" i="3"/>
  <c r="J3162" i="8"/>
  <c r="O77" i="3" s="1"/>
  <c r="J3163" i="8"/>
  <c r="J3164" i="8"/>
  <c r="J3165" i="8"/>
  <c r="J3166" i="8"/>
  <c r="J3167" i="8"/>
  <c r="J3168" i="8"/>
  <c r="J3169" i="8"/>
  <c r="J3170" i="8"/>
  <c r="J3171" i="8"/>
  <c r="J3172" i="8"/>
  <c r="J3173" i="8"/>
  <c r="J124" i="3"/>
  <c r="I124" i="3"/>
  <c r="J3133" i="8"/>
  <c r="O142" i="3" s="1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H124" i="3"/>
  <c r="N124" i="3" s="1"/>
  <c r="J3104" i="8"/>
  <c r="O105" i="3" s="1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G124" i="3"/>
  <c r="L123" i="3"/>
  <c r="K123" i="3"/>
  <c r="J123" i="3"/>
  <c r="I123" i="3"/>
  <c r="H123" i="3"/>
  <c r="N123" i="3" s="1"/>
  <c r="G123" i="3"/>
  <c r="J3073" i="8"/>
  <c r="O111" i="3" s="1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42" i="8"/>
  <c r="O92" i="3" s="1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11" i="8"/>
  <c r="O79" i="3" s="1"/>
  <c r="J3012" i="8"/>
  <c r="J3013" i="8"/>
  <c r="J3014" i="8"/>
  <c r="J3015" i="8"/>
  <c r="J3016" i="8"/>
  <c r="J3017" i="8"/>
  <c r="J3018" i="8"/>
  <c r="M60" i="3"/>
  <c r="L60" i="3"/>
  <c r="J2977" i="8"/>
  <c r="O89" i="3" s="1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K60" i="3"/>
  <c r="J2944" i="8"/>
  <c r="O113" i="3" s="1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60" i="3"/>
  <c r="J2908" i="8"/>
  <c r="O96" i="3" s="1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I60" i="3"/>
  <c r="J2874" i="8"/>
  <c r="O71" i="3" s="1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H60" i="3"/>
  <c r="N60" i="3" s="1"/>
  <c r="G60" i="3"/>
  <c r="J2840" i="8"/>
  <c r="O110" i="3" s="1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06" i="8"/>
  <c r="O107" i="3" s="1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769" i="8"/>
  <c r="O109" i="3" s="1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32" i="8"/>
  <c r="O75" i="3" s="1"/>
  <c r="J2733" i="8"/>
  <c r="J2734" i="8"/>
  <c r="J2735" i="8"/>
  <c r="J2736" i="8"/>
  <c r="J2737" i="8"/>
  <c r="J2738" i="8"/>
  <c r="J2739" i="8"/>
  <c r="J2740" i="8"/>
  <c r="J2741" i="8"/>
  <c r="J2742" i="8"/>
  <c r="J2743" i="8"/>
  <c r="M81" i="3"/>
  <c r="J2694" i="8"/>
  <c r="O117" i="3" s="1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L81" i="3"/>
  <c r="K81" i="3"/>
  <c r="J81" i="3"/>
  <c r="I81" i="3"/>
  <c r="J2653" i="8"/>
  <c r="O65" i="3" s="1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H81" i="3"/>
  <c r="N81" i="3" s="1"/>
  <c r="J2606" i="8"/>
  <c r="O64" i="3" s="1"/>
  <c r="J2607" i="8"/>
  <c r="J2608" i="8"/>
  <c r="J2609" i="8"/>
  <c r="J2610" i="8"/>
  <c r="J2611" i="8"/>
  <c r="J2612" i="8"/>
  <c r="J2613" i="8"/>
  <c r="J2614" i="8"/>
  <c r="J2615" i="8"/>
  <c r="J2616" i="8"/>
  <c r="G81" i="3"/>
  <c r="J2558" i="8"/>
  <c r="O68" i="3" s="1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02" i="8"/>
  <c r="O93" i="3" s="1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448" i="8"/>
  <c r="O70" i="3" s="1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32" i="8"/>
  <c r="O136" i="3" s="1"/>
  <c r="J2433" i="8"/>
  <c r="J2434" i="8"/>
  <c r="J2435" i="8"/>
  <c r="J2436" i="8"/>
  <c r="J2437" i="8"/>
  <c r="J2406" i="8"/>
  <c r="O135" i="3" s="1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392" i="8"/>
  <c r="O146" i="3" s="1"/>
  <c r="J2393" i="8"/>
  <c r="J2394" i="8"/>
  <c r="J2395" i="8"/>
  <c r="J2396" i="8"/>
  <c r="J2377" i="8"/>
  <c r="O147" i="3" s="1"/>
  <c r="J2378" i="8"/>
  <c r="J2379" i="8"/>
  <c r="J2380" i="8"/>
  <c r="J2381" i="8"/>
  <c r="J2359" i="8"/>
  <c r="O138" i="3" s="1"/>
  <c r="J2360" i="8"/>
  <c r="J2361" i="8"/>
  <c r="J2362" i="8"/>
  <c r="J2363" i="8"/>
  <c r="M20" i="3"/>
  <c r="J2339" i="8"/>
  <c r="O130" i="3" s="1"/>
  <c r="J2340" i="8"/>
  <c r="J2341" i="8"/>
  <c r="J2342" i="8"/>
  <c r="L20" i="3"/>
  <c r="J2317" i="8"/>
  <c r="O121" i="3" s="1"/>
  <c r="J2318" i="8"/>
  <c r="J2319" i="8"/>
  <c r="J2320" i="8"/>
  <c r="J2321" i="8"/>
  <c r="K20" i="3"/>
  <c r="J20" i="3"/>
  <c r="J2291" i="8"/>
  <c r="O131" i="3" s="1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262" i="8"/>
  <c r="O100" i="3" s="1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28" i="8"/>
  <c r="O126" i="3" s="1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I20" i="3"/>
  <c r="H20" i="3"/>
  <c r="N20" i="3" s="1"/>
  <c r="G20" i="3"/>
  <c r="EN324" i="15"/>
  <c r="B163" i="15" s="1"/>
  <c r="EN325" i="15"/>
  <c r="EC164" i="15" s="1"/>
  <c r="EN326" i="15"/>
  <c r="EN327" i="15"/>
  <c r="EC166" i="15" s="1"/>
  <c r="EN328" i="15"/>
  <c r="EC167" i="15" s="1"/>
  <c r="EN329" i="15"/>
  <c r="EC168" i="15" s="1"/>
  <c r="EN330" i="15"/>
  <c r="EN331" i="15"/>
  <c r="EC170" i="15" s="1"/>
  <c r="EN332" i="15"/>
  <c r="EC171" i="15" s="1"/>
  <c r="EN333" i="15"/>
  <c r="EC172" i="15" s="1"/>
  <c r="EN334" i="15"/>
  <c r="EN335" i="15"/>
  <c r="EC174" i="15" s="1"/>
  <c r="EN336" i="15"/>
  <c r="EC175" i="15" s="1"/>
  <c r="EN337" i="15"/>
  <c r="EC176" i="15" s="1"/>
  <c r="EN338" i="15"/>
  <c r="EN339" i="15"/>
  <c r="EC178" i="15" s="1"/>
  <c r="EN340" i="15"/>
  <c r="EC179" i="15" s="1"/>
  <c r="EN341" i="15"/>
  <c r="EC180" i="15" s="1"/>
  <c r="EN342" i="15"/>
  <c r="EN343" i="15"/>
  <c r="EC182" i="15" s="1"/>
  <c r="EN344" i="15"/>
  <c r="EC183" i="15" s="1"/>
  <c r="EN345" i="15"/>
  <c r="EC184" i="15" s="1"/>
  <c r="EN346" i="15"/>
  <c r="EN347" i="15"/>
  <c r="EC186" i="15" s="1"/>
  <c r="EN348" i="15"/>
  <c r="EC187" i="15" s="1"/>
  <c r="EN349" i="15"/>
  <c r="EC188" i="15" s="1"/>
  <c r="EN350" i="15"/>
  <c r="EN351" i="15"/>
  <c r="EC190" i="15" s="1"/>
  <c r="EN352" i="15"/>
  <c r="EF191" i="15" s="1"/>
  <c r="EN353" i="15"/>
  <c r="EC192" i="15" s="1"/>
  <c r="EN354" i="15"/>
  <c r="EN355" i="15"/>
  <c r="ED194" i="15" s="1"/>
  <c r="EN356" i="15"/>
  <c r="EC195" i="15" s="1"/>
  <c r="EN357" i="15"/>
  <c r="EH196" i="15" s="1"/>
  <c r="EN358" i="15"/>
  <c r="EN359" i="15"/>
  <c r="EL198" i="15" s="1"/>
  <c r="EN360" i="15"/>
  <c r="EF199" i="15" s="1"/>
  <c r="EN361" i="15"/>
  <c r="EC200" i="15" s="1"/>
  <c r="EN362" i="15"/>
  <c r="EN363" i="15"/>
  <c r="ED202" i="15" s="1"/>
  <c r="EN364" i="15"/>
  <c r="EC203" i="15" s="1"/>
  <c r="EN365" i="15"/>
  <c r="EH204" i="15" s="1"/>
  <c r="EN366" i="15"/>
  <c r="EN367" i="15"/>
  <c r="EL206" i="15" s="1"/>
  <c r="EN368" i="15"/>
  <c r="EF207" i="15" s="1"/>
  <c r="EN369" i="15"/>
  <c r="EC208" i="15" s="1"/>
  <c r="EN370" i="15"/>
  <c r="EN371" i="15"/>
  <c r="ED210" i="15" s="1"/>
  <c r="EN385" i="15"/>
  <c r="EI224" i="15" s="1"/>
  <c r="EN386" i="15"/>
  <c r="EE225" i="15" s="1"/>
  <c r="EN387" i="15"/>
  <c r="EG226" i="15" s="1"/>
  <c r="EN388" i="15"/>
  <c r="EE227" i="15" s="1"/>
  <c r="EN389" i="15"/>
  <c r="EG228" i="15" s="1"/>
  <c r="EN390" i="15"/>
  <c r="EE229" i="15" s="1"/>
  <c r="EN391" i="15"/>
  <c r="EG230" i="15" s="1"/>
  <c r="G103" i="18"/>
  <c r="E103" i="18"/>
  <c r="G102" i="18"/>
  <c r="E102" i="18"/>
  <c r="C102" i="18"/>
  <c r="G101" i="18"/>
  <c r="E101" i="18"/>
  <c r="C101" i="18"/>
  <c r="G100" i="18"/>
  <c r="C100" i="18"/>
  <c r="G99" i="18"/>
  <c r="E99" i="18"/>
  <c r="C99" i="18"/>
  <c r="G98" i="18"/>
  <c r="E98" i="18"/>
  <c r="C98" i="18"/>
  <c r="E97" i="18"/>
  <c r="C97" i="18"/>
  <c r="G95" i="18"/>
  <c r="E95" i="18"/>
  <c r="G94" i="18"/>
  <c r="E94" i="18"/>
  <c r="C94" i="18"/>
  <c r="C93" i="18"/>
  <c r="G91" i="18"/>
  <c r="G90" i="18"/>
  <c r="C90" i="18"/>
  <c r="C89" i="18"/>
  <c r="C88" i="18"/>
  <c r="G87" i="18"/>
  <c r="G86" i="18"/>
  <c r="C86" i="18"/>
  <c r="G85" i="18"/>
  <c r="C85" i="18"/>
  <c r="C84" i="18"/>
  <c r="G83" i="18"/>
  <c r="G82" i="18"/>
  <c r="C82" i="18"/>
  <c r="G81" i="18"/>
  <c r="C81" i="18"/>
  <c r="G79" i="18"/>
  <c r="G78" i="18"/>
  <c r="C78" i="18"/>
  <c r="C77" i="18"/>
  <c r="G75" i="18"/>
  <c r="C75" i="18"/>
  <c r="G74" i="18"/>
  <c r="C74" i="18"/>
  <c r="G73" i="18"/>
  <c r="C73" i="18"/>
  <c r="C72" i="18"/>
  <c r="G71" i="18"/>
  <c r="G70" i="18"/>
  <c r="C70" i="18"/>
  <c r="C69" i="18"/>
  <c r="G67" i="18"/>
  <c r="G66" i="18"/>
  <c r="C66" i="18"/>
  <c r="C65" i="18"/>
  <c r="C64" i="18"/>
  <c r="G63" i="18"/>
  <c r="G62" i="18"/>
  <c r="C62" i="18"/>
  <c r="C61" i="18"/>
  <c r="G59" i="18"/>
  <c r="G58" i="18"/>
  <c r="C58" i="18"/>
  <c r="G57" i="18"/>
  <c r="C57" i="18"/>
  <c r="G55" i="18"/>
  <c r="C55" i="18"/>
  <c r="G54" i="18"/>
  <c r="C54" i="18"/>
  <c r="G53" i="18"/>
  <c r="C53" i="18"/>
  <c r="C52" i="18"/>
  <c r="G51" i="18"/>
  <c r="G50" i="18"/>
  <c r="C50" i="18"/>
  <c r="C49" i="18"/>
  <c r="G47" i="18"/>
  <c r="G46" i="18"/>
  <c r="C46" i="18"/>
  <c r="C45" i="18"/>
  <c r="C44" i="18"/>
  <c r="G43" i="18"/>
  <c r="G42" i="18"/>
  <c r="C42" i="18"/>
  <c r="G41" i="18"/>
  <c r="C41" i="18"/>
  <c r="C40" i="18"/>
  <c r="G39" i="18"/>
  <c r="G38" i="18"/>
  <c r="C38" i="18"/>
  <c r="C37" i="18"/>
  <c r="G35" i="18"/>
  <c r="C35" i="18"/>
  <c r="G34" i="18"/>
  <c r="C34" i="18"/>
  <c r="C33" i="18"/>
  <c r="C32" i="18"/>
  <c r="G31" i="18"/>
  <c r="G30" i="18"/>
  <c r="C30" i="18"/>
  <c r="G29" i="18"/>
  <c r="C29" i="18"/>
  <c r="G27" i="18"/>
  <c r="C27" i="18"/>
  <c r="G26" i="18"/>
  <c r="C26" i="18"/>
  <c r="G25" i="18"/>
  <c r="C25" i="18"/>
  <c r="C24" i="18"/>
  <c r="G23" i="18"/>
  <c r="G22" i="18"/>
  <c r="C22" i="18"/>
  <c r="C21" i="18"/>
  <c r="G19" i="18"/>
  <c r="G18" i="18"/>
  <c r="C18" i="18"/>
  <c r="C17" i="18"/>
  <c r="G15" i="18"/>
  <c r="C15" i="18"/>
  <c r="G14" i="18"/>
  <c r="C14" i="18"/>
  <c r="C13" i="18"/>
  <c r="C12" i="18"/>
  <c r="G11" i="18"/>
  <c r="G10" i="18"/>
  <c r="C10" i="18"/>
  <c r="C9" i="18"/>
  <c r="C8" i="18"/>
  <c r="G7" i="18"/>
  <c r="G6" i="18"/>
  <c r="C6" i="18"/>
  <c r="G5" i="18"/>
  <c r="C5" i="18"/>
  <c r="G3" i="18"/>
  <c r="C3" i="18"/>
  <c r="G2" i="18"/>
  <c r="C2" i="18"/>
  <c r="EN72" i="15"/>
  <c r="J2184" i="8"/>
  <c r="O114" i="3" s="1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138" i="8"/>
  <c r="O112" i="3" s="1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091" i="8"/>
  <c r="O101" i="3" s="1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043" i="8"/>
  <c r="O97" i="3" s="1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1996" i="8"/>
  <c r="O98" i="3" s="1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1949" i="8"/>
  <c r="O86" i="3" s="1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5850" i="8"/>
  <c r="J5851" i="8"/>
  <c r="J5852" i="8"/>
  <c r="O37" i="3" s="1"/>
  <c r="J5853" i="8"/>
  <c r="J5854" i="8"/>
  <c r="J5855" i="8"/>
  <c r="J5856" i="8"/>
  <c r="J5857" i="8"/>
  <c r="J5858" i="8"/>
  <c r="J5859" i="8"/>
  <c r="J5860" i="8"/>
  <c r="J5861" i="8"/>
  <c r="J5862" i="8"/>
  <c r="J5863" i="8"/>
  <c r="J5864" i="8"/>
  <c r="J5865" i="8"/>
  <c r="J5866" i="8"/>
  <c r="J5867" i="8"/>
  <c r="J5868" i="8"/>
  <c r="J5869" i="8"/>
  <c r="J5870" i="8"/>
  <c r="J5871" i="8"/>
  <c r="J5872" i="8"/>
  <c r="J5873" i="8"/>
  <c r="J5874" i="8"/>
  <c r="J5875" i="8"/>
  <c r="J5876" i="8"/>
  <c r="J5877" i="8"/>
  <c r="J5878" i="8"/>
  <c r="J5879" i="8"/>
  <c r="J5880" i="8"/>
  <c r="J5881" i="8"/>
  <c r="J5882" i="8"/>
  <c r="J5883" i="8"/>
  <c r="J5884" i="8"/>
  <c r="J5885" i="8"/>
  <c r="J5886" i="8"/>
  <c r="J5887" i="8"/>
  <c r="J5888" i="8"/>
  <c r="J5889" i="8"/>
  <c r="J5890" i="8"/>
  <c r="J5891" i="8"/>
  <c r="J5892" i="8"/>
  <c r="J5893" i="8"/>
  <c r="J5894" i="8"/>
  <c r="J5895" i="8"/>
  <c r="J5896" i="8"/>
  <c r="J5897" i="8"/>
  <c r="J5898" i="8"/>
  <c r="J5899" i="8"/>
  <c r="J5900" i="8"/>
  <c r="J5901" i="8"/>
  <c r="J5902" i="8"/>
  <c r="J5903" i="8"/>
  <c r="J5904" i="8"/>
  <c r="J5905" i="8"/>
  <c r="J5906" i="8"/>
  <c r="O42" i="3" s="1"/>
  <c r="J5907" i="8"/>
  <c r="J5908" i="8"/>
  <c r="J5909" i="8"/>
  <c r="J5910" i="8"/>
  <c r="J5911" i="8"/>
  <c r="J5912" i="8"/>
  <c r="J5913" i="8"/>
  <c r="J5914" i="8"/>
  <c r="J5915" i="8"/>
  <c r="J5916" i="8"/>
  <c r="J5917" i="8"/>
  <c r="J5918" i="8"/>
  <c r="J5919" i="8"/>
  <c r="J5920" i="8"/>
  <c r="J5921" i="8"/>
  <c r="J5922" i="8"/>
  <c r="J5923" i="8"/>
  <c r="J5924" i="8"/>
  <c r="J5925" i="8"/>
  <c r="J5926" i="8"/>
  <c r="J5927" i="8"/>
  <c r="J5928" i="8"/>
  <c r="J5929" i="8"/>
  <c r="J5930" i="8"/>
  <c r="J5931" i="8"/>
  <c r="J5932" i="8"/>
  <c r="J5933" i="8"/>
  <c r="J5934" i="8"/>
  <c r="J5935" i="8"/>
  <c r="J5936" i="8"/>
  <c r="J5937" i="8"/>
  <c r="J5938" i="8"/>
  <c r="J5939" i="8"/>
  <c r="J5940" i="8"/>
  <c r="J5941" i="8"/>
  <c r="J5942" i="8"/>
  <c r="J5943" i="8"/>
  <c r="J5944" i="8"/>
  <c r="J5945" i="8"/>
  <c r="J5946" i="8"/>
  <c r="J5947" i="8"/>
  <c r="J5948" i="8"/>
  <c r="J5949" i="8"/>
  <c r="J5950" i="8"/>
  <c r="J5951" i="8"/>
  <c r="J5952" i="8"/>
  <c r="J5953" i="8"/>
  <c r="J5954" i="8"/>
  <c r="J5955" i="8"/>
  <c r="J5956" i="8"/>
  <c r="J5957" i="8"/>
  <c r="J5958" i="8"/>
  <c r="J5959" i="8"/>
  <c r="J5960" i="8"/>
  <c r="J5961" i="8"/>
  <c r="J5962" i="8"/>
  <c r="J5963" i="8"/>
  <c r="J5964" i="8"/>
  <c r="J5965" i="8"/>
  <c r="O66" i="3" s="1"/>
  <c r="J5966" i="8"/>
  <c r="J5967" i="8"/>
  <c r="J5968" i="8"/>
  <c r="J5969" i="8"/>
  <c r="J5970" i="8"/>
  <c r="J5971" i="8"/>
  <c r="J5972" i="8"/>
  <c r="J5973" i="8"/>
  <c r="J5974" i="8"/>
  <c r="J5975" i="8"/>
  <c r="J5976" i="8"/>
  <c r="J5977" i="8"/>
  <c r="J5978" i="8"/>
  <c r="J5979" i="8"/>
  <c r="J5980" i="8"/>
  <c r="J5981" i="8"/>
  <c r="J5982" i="8"/>
  <c r="J5983" i="8"/>
  <c r="J5984" i="8"/>
  <c r="J5985" i="8"/>
  <c r="J5986" i="8"/>
  <c r="J5987" i="8"/>
  <c r="J5988" i="8"/>
  <c r="J5989" i="8"/>
  <c r="J5990" i="8"/>
  <c r="J5991" i="8"/>
  <c r="J5992" i="8"/>
  <c r="J5993" i="8"/>
  <c r="J5994" i="8"/>
  <c r="J5995" i="8"/>
  <c r="J5996" i="8"/>
  <c r="J5997" i="8"/>
  <c r="J5998" i="8"/>
  <c r="J5999" i="8"/>
  <c r="J6000" i="8"/>
  <c r="J6001" i="8"/>
  <c r="J6002" i="8"/>
  <c r="J6003" i="8"/>
  <c r="O51" i="3" s="1"/>
  <c r="J6004" i="8"/>
  <c r="J6005" i="8"/>
  <c r="J6006" i="8"/>
  <c r="J6007" i="8"/>
  <c r="J6008" i="8"/>
  <c r="J6009" i="8"/>
  <c r="J6010" i="8"/>
  <c r="J6011" i="8"/>
  <c r="J6012" i="8"/>
  <c r="J6013" i="8"/>
  <c r="J6014" i="8"/>
  <c r="J6015" i="8"/>
  <c r="J6016" i="8"/>
  <c r="J6017" i="8"/>
  <c r="J6018" i="8"/>
  <c r="J6019" i="8"/>
  <c r="J6020" i="8"/>
  <c r="J6021" i="8"/>
  <c r="J6022" i="8"/>
  <c r="J6023" i="8"/>
  <c r="J6024" i="8"/>
  <c r="J6025" i="8"/>
  <c r="J6026" i="8"/>
  <c r="J6027" i="8"/>
  <c r="J6028" i="8"/>
  <c r="J6029" i="8"/>
  <c r="J6030" i="8"/>
  <c r="O56" i="3" s="1"/>
  <c r="J6031" i="8"/>
  <c r="J6032" i="8"/>
  <c r="J6033" i="8"/>
  <c r="J6034" i="8"/>
  <c r="J6035" i="8"/>
  <c r="J6036" i="8"/>
  <c r="J6037" i="8"/>
  <c r="J6038" i="8"/>
  <c r="J6039" i="8"/>
  <c r="J6040" i="8"/>
  <c r="J6041" i="8"/>
  <c r="J6042" i="8"/>
  <c r="J6043" i="8"/>
  <c r="J6044" i="8"/>
  <c r="J6045" i="8"/>
  <c r="J6046" i="8"/>
  <c r="J6047" i="8"/>
  <c r="J6048" i="8"/>
  <c r="J6049" i="8"/>
  <c r="J6050" i="8"/>
  <c r="J6051" i="8"/>
  <c r="J6052" i="8"/>
  <c r="J6053" i="8"/>
  <c r="J6054" i="8"/>
  <c r="J6055" i="8"/>
  <c r="J6056" i="8"/>
  <c r="J6057" i="8"/>
  <c r="J6058" i="8"/>
  <c r="J6059" i="8"/>
  <c r="J6060" i="8"/>
  <c r="J6061" i="8"/>
  <c r="J6062" i="8"/>
  <c r="J6063" i="8"/>
  <c r="J6064" i="8"/>
  <c r="J6065" i="8"/>
  <c r="J6066" i="8"/>
  <c r="J6067" i="8"/>
  <c r="J6068" i="8"/>
  <c r="J6069" i="8"/>
  <c r="J6070" i="8"/>
  <c r="J6071" i="8"/>
  <c r="J6072" i="8"/>
  <c r="J6073" i="8"/>
  <c r="J6074" i="8"/>
  <c r="J6075" i="8"/>
  <c r="J6076" i="8"/>
  <c r="J6077" i="8"/>
  <c r="J6078" i="8"/>
  <c r="J6079" i="8"/>
  <c r="J6080" i="8"/>
  <c r="J6081" i="8"/>
  <c r="J6082" i="8"/>
  <c r="J6083" i="8"/>
  <c r="J6084" i="8"/>
  <c r="J6085" i="8"/>
  <c r="J6086" i="8"/>
  <c r="J6087" i="8"/>
  <c r="J6088" i="8"/>
  <c r="J6089" i="8"/>
  <c r="J6090" i="8"/>
  <c r="J6091" i="8"/>
  <c r="J6092" i="8"/>
  <c r="J6093" i="8"/>
  <c r="J6094" i="8"/>
  <c r="J6095" i="8"/>
  <c r="J6096" i="8"/>
  <c r="J6097" i="8"/>
  <c r="J6098" i="8"/>
  <c r="J6099" i="8"/>
  <c r="J6100" i="8"/>
  <c r="J6101" i="8"/>
  <c r="J6102" i="8"/>
  <c r="J6103" i="8"/>
  <c r="J6104" i="8"/>
  <c r="J6105" i="8"/>
  <c r="J6106" i="8"/>
  <c r="J6107" i="8"/>
  <c r="J6108" i="8"/>
  <c r="J6109" i="8"/>
  <c r="J6110" i="8"/>
  <c r="J6111" i="8"/>
  <c r="J6112" i="8"/>
  <c r="J6113" i="8"/>
  <c r="J6114" i="8"/>
  <c r="J6115" i="8"/>
  <c r="J6116" i="8"/>
  <c r="J6117" i="8"/>
  <c r="J6118" i="8"/>
  <c r="J6119" i="8"/>
  <c r="J6120" i="8"/>
  <c r="J6121" i="8"/>
  <c r="J6122" i="8"/>
  <c r="J6123" i="8"/>
  <c r="J6124" i="8"/>
  <c r="J6125" i="8"/>
  <c r="J6126" i="8"/>
  <c r="J6127" i="8"/>
  <c r="J6128" i="8"/>
  <c r="J6129" i="8"/>
  <c r="J6130" i="8"/>
  <c r="J6131" i="8"/>
  <c r="J6132" i="8"/>
  <c r="J6133" i="8"/>
  <c r="J6134" i="8"/>
  <c r="J6135" i="8"/>
  <c r="J6136" i="8"/>
  <c r="J6137" i="8"/>
  <c r="J6138" i="8"/>
  <c r="J6139" i="8"/>
  <c r="J6140" i="8"/>
  <c r="J6141" i="8"/>
  <c r="J6142" i="8"/>
  <c r="J6143" i="8"/>
  <c r="J6144" i="8"/>
  <c r="J6145" i="8"/>
  <c r="J6146" i="8"/>
  <c r="J6147" i="8"/>
  <c r="J6148" i="8"/>
  <c r="J6149" i="8"/>
  <c r="J6150" i="8"/>
  <c r="J6151" i="8"/>
  <c r="J6152" i="8"/>
  <c r="J6153" i="8"/>
  <c r="J6154" i="8"/>
  <c r="J6155" i="8"/>
  <c r="J6156" i="8"/>
  <c r="J6157" i="8"/>
  <c r="J6158" i="8"/>
  <c r="J6159" i="8"/>
  <c r="J6160" i="8"/>
  <c r="J6161" i="8"/>
  <c r="J6162" i="8"/>
  <c r="J6163" i="8"/>
  <c r="J6164" i="8"/>
  <c r="J6165" i="8"/>
  <c r="J6166" i="8"/>
  <c r="J6167" i="8"/>
  <c r="J6168" i="8"/>
  <c r="J6169" i="8"/>
  <c r="J6170" i="8"/>
  <c r="J6171" i="8"/>
  <c r="J6172" i="8"/>
  <c r="J6173" i="8"/>
  <c r="J6174" i="8"/>
  <c r="J6175" i="8"/>
  <c r="J6176" i="8"/>
  <c r="J6177" i="8"/>
  <c r="J6178" i="8"/>
  <c r="J6179" i="8"/>
  <c r="J6180" i="8"/>
  <c r="J6181" i="8"/>
  <c r="J6182" i="8"/>
  <c r="J6183" i="8"/>
  <c r="J6184" i="8"/>
  <c r="J6185" i="8"/>
  <c r="J6186" i="8"/>
  <c r="J6187" i="8"/>
  <c r="J6188" i="8"/>
  <c r="J6189" i="8"/>
  <c r="J6190" i="8"/>
  <c r="J6191" i="8"/>
  <c r="J6192" i="8"/>
  <c r="J6193" i="8"/>
  <c r="J6194" i="8"/>
  <c r="J6195" i="8"/>
  <c r="J6196" i="8"/>
  <c r="J6197" i="8"/>
  <c r="J6198" i="8"/>
  <c r="J6199" i="8"/>
  <c r="J6200" i="8"/>
  <c r="J6201" i="8"/>
  <c r="J6202" i="8"/>
  <c r="J6203" i="8"/>
  <c r="J6204" i="8"/>
  <c r="J6205" i="8"/>
  <c r="J6206" i="8"/>
  <c r="J6207" i="8"/>
  <c r="J6208" i="8"/>
  <c r="J6209" i="8"/>
  <c r="J6210" i="8"/>
  <c r="J6211" i="8"/>
  <c r="J6212" i="8"/>
  <c r="J6213" i="8"/>
  <c r="J6214" i="8"/>
  <c r="J6215" i="8"/>
  <c r="J6216" i="8"/>
  <c r="J6217" i="8"/>
  <c r="J6218" i="8"/>
  <c r="J6219" i="8"/>
  <c r="J6220" i="8"/>
  <c r="J6221" i="8"/>
  <c r="J6222" i="8"/>
  <c r="J6223" i="8"/>
  <c r="J6224" i="8"/>
  <c r="J6225" i="8"/>
  <c r="J6226" i="8"/>
  <c r="J6227" i="8"/>
  <c r="J6228" i="8"/>
  <c r="J6229" i="8"/>
  <c r="J6230" i="8"/>
  <c r="J6231" i="8"/>
  <c r="J6232" i="8"/>
  <c r="J6233" i="8"/>
  <c r="J6234" i="8"/>
  <c r="J6235" i="8"/>
  <c r="J6236" i="8"/>
  <c r="J6237" i="8"/>
  <c r="J6238" i="8"/>
  <c r="J6239" i="8"/>
  <c r="J6240" i="8"/>
  <c r="J6241" i="8"/>
  <c r="J6242" i="8"/>
  <c r="J6243" i="8"/>
  <c r="J6244" i="8"/>
  <c r="J6245" i="8"/>
  <c r="J6246" i="8"/>
  <c r="J6247" i="8"/>
  <c r="J6248" i="8"/>
  <c r="J6249" i="8"/>
  <c r="J6250" i="8"/>
  <c r="J6251" i="8"/>
  <c r="J6252" i="8"/>
  <c r="J6253" i="8"/>
  <c r="J6254" i="8"/>
  <c r="J6255" i="8"/>
  <c r="J6256" i="8"/>
  <c r="J6257" i="8"/>
  <c r="J6258" i="8"/>
  <c r="J6259" i="8"/>
  <c r="J6260" i="8"/>
  <c r="J6261" i="8"/>
  <c r="J6262" i="8"/>
  <c r="J6263" i="8"/>
  <c r="J6264" i="8"/>
  <c r="J6265" i="8"/>
  <c r="J6266" i="8"/>
  <c r="J6267" i="8"/>
  <c r="J6268" i="8"/>
  <c r="J6269" i="8"/>
  <c r="J6270" i="8"/>
  <c r="J6271" i="8"/>
  <c r="J6272" i="8"/>
  <c r="J6273" i="8"/>
  <c r="J6274" i="8"/>
  <c r="J6275" i="8"/>
  <c r="J6276" i="8"/>
  <c r="J6277" i="8"/>
  <c r="J6278" i="8"/>
  <c r="J6279" i="8"/>
  <c r="J6280" i="8"/>
  <c r="J6281" i="8"/>
  <c r="J6282" i="8"/>
  <c r="J6283" i="8"/>
  <c r="J6284" i="8"/>
  <c r="J6285" i="8"/>
  <c r="J6286" i="8"/>
  <c r="J6287" i="8"/>
  <c r="J6288" i="8"/>
  <c r="J6289" i="8"/>
  <c r="J6290" i="8"/>
  <c r="J6291" i="8"/>
  <c r="J6292" i="8"/>
  <c r="J6293" i="8"/>
  <c r="J6294" i="8"/>
  <c r="J6295" i="8"/>
  <c r="J6296" i="8"/>
  <c r="J6297" i="8"/>
  <c r="J6298" i="8"/>
  <c r="J6299" i="8"/>
  <c r="J6300" i="8"/>
  <c r="J6301" i="8"/>
  <c r="J6302" i="8"/>
  <c r="J6303" i="8"/>
  <c r="J6304" i="8"/>
  <c r="J6305" i="8"/>
  <c r="J6306" i="8"/>
  <c r="J6307" i="8"/>
  <c r="J6308" i="8"/>
  <c r="J6309" i="8"/>
  <c r="J6310" i="8"/>
  <c r="J6311" i="8"/>
  <c r="J6312" i="8"/>
  <c r="J6313" i="8"/>
  <c r="J6314" i="8"/>
  <c r="J6315" i="8"/>
  <c r="J6316" i="8"/>
  <c r="J6317" i="8"/>
  <c r="J6318" i="8"/>
  <c r="J6319" i="8"/>
  <c r="J6320" i="8"/>
  <c r="J6321" i="8"/>
  <c r="J6322" i="8"/>
  <c r="J6323" i="8"/>
  <c r="J6324" i="8"/>
  <c r="J6325" i="8"/>
  <c r="J6326" i="8"/>
  <c r="J6327" i="8"/>
  <c r="J6328" i="8"/>
  <c r="J6329" i="8"/>
  <c r="J6330" i="8"/>
  <c r="J6331" i="8"/>
  <c r="J6332" i="8"/>
  <c r="J6333" i="8"/>
  <c r="J6334" i="8"/>
  <c r="J6335" i="8"/>
  <c r="J6336" i="8"/>
  <c r="J6337" i="8"/>
  <c r="J6338" i="8"/>
  <c r="J6339" i="8"/>
  <c r="J6340" i="8"/>
  <c r="J6341" i="8"/>
  <c r="J6342" i="8"/>
  <c r="J6343" i="8"/>
  <c r="J6344" i="8"/>
  <c r="J6345" i="8"/>
  <c r="J6346" i="8"/>
  <c r="J6347" i="8"/>
  <c r="J6348" i="8"/>
  <c r="J6349" i="8"/>
  <c r="J6350" i="8"/>
  <c r="J6351" i="8"/>
  <c r="J6352" i="8"/>
  <c r="J6353" i="8"/>
  <c r="J6354" i="8"/>
  <c r="J6355" i="8"/>
  <c r="J6356" i="8"/>
  <c r="J6357" i="8"/>
  <c r="J6358" i="8"/>
  <c r="J6359" i="8"/>
  <c r="J6360" i="8"/>
  <c r="J6361" i="8"/>
  <c r="J6362" i="8"/>
  <c r="J6363" i="8"/>
  <c r="J6364" i="8"/>
  <c r="J6365" i="8"/>
  <c r="J6366" i="8"/>
  <c r="J6367" i="8"/>
  <c r="J6368" i="8"/>
  <c r="J6369" i="8"/>
  <c r="J6370" i="8"/>
  <c r="J6371" i="8"/>
  <c r="J6372" i="8"/>
  <c r="J6373" i="8"/>
  <c r="J6374" i="8"/>
  <c r="J6375" i="8"/>
  <c r="J6376" i="8"/>
  <c r="J6377" i="8"/>
  <c r="J6378" i="8"/>
  <c r="J6379" i="8"/>
  <c r="J6380" i="8"/>
  <c r="J6381" i="8"/>
  <c r="O132" i="3" s="1"/>
  <c r="J6382" i="8"/>
  <c r="J6383" i="8"/>
  <c r="J6384" i="8"/>
  <c r="J6385" i="8"/>
  <c r="J6386" i="8"/>
  <c r="J6387" i="8"/>
  <c r="J6388" i="8"/>
  <c r="J6389" i="8"/>
  <c r="J6390" i="8"/>
  <c r="J6391" i="8"/>
  <c r="J6392" i="8"/>
  <c r="J6393" i="8"/>
  <c r="J6394" i="8"/>
  <c r="J6395" i="8"/>
  <c r="J6396" i="8"/>
  <c r="J6397" i="8"/>
  <c r="J6398" i="8"/>
  <c r="J6399" i="8"/>
  <c r="J6400" i="8"/>
  <c r="J6401" i="8"/>
  <c r="J6402" i="8"/>
  <c r="J6403" i="8"/>
  <c r="J6404" i="8"/>
  <c r="J6405" i="8"/>
  <c r="J6406" i="8"/>
  <c r="J6407" i="8"/>
  <c r="J6408" i="8"/>
  <c r="J6409" i="8"/>
  <c r="J6410" i="8"/>
  <c r="J6411" i="8"/>
  <c r="J6412" i="8"/>
  <c r="J6413" i="8"/>
  <c r="O94" i="3" s="1"/>
  <c r="J6414" i="8"/>
  <c r="J6415" i="8"/>
  <c r="J6416" i="8"/>
  <c r="J6417" i="8"/>
  <c r="J6418" i="8"/>
  <c r="J6419" i="8"/>
  <c r="J6420" i="8"/>
  <c r="J6421" i="8"/>
  <c r="J6422" i="8"/>
  <c r="J6423" i="8"/>
  <c r="J6424" i="8"/>
  <c r="J6425" i="8"/>
  <c r="J6426" i="8"/>
  <c r="J6427" i="8"/>
  <c r="J6428" i="8"/>
  <c r="J6429" i="8"/>
  <c r="J6430" i="8"/>
  <c r="J6431" i="8"/>
  <c r="J6432" i="8"/>
  <c r="J6433" i="8"/>
  <c r="J6434" i="8"/>
  <c r="J6435" i="8"/>
  <c r="J6436" i="8"/>
  <c r="J6437" i="8"/>
  <c r="J6438" i="8"/>
  <c r="J6439" i="8"/>
  <c r="J6440" i="8"/>
  <c r="J6441" i="8"/>
  <c r="J6442" i="8"/>
  <c r="J6443" i="8"/>
  <c r="J6444" i="8"/>
  <c r="J6445" i="8"/>
  <c r="O103" i="3" s="1"/>
  <c r="J6446" i="8"/>
  <c r="J6447" i="8"/>
  <c r="J6448" i="8"/>
  <c r="J6449" i="8"/>
  <c r="J6450" i="8"/>
  <c r="J6451" i="8"/>
  <c r="J6452" i="8"/>
  <c r="J6453" i="8"/>
  <c r="J6454" i="8"/>
  <c r="J6455" i="8"/>
  <c r="J6456" i="8"/>
  <c r="J6457" i="8"/>
  <c r="EN461" i="15" s="1"/>
  <c r="J6458" i="8"/>
  <c r="J6459" i="8"/>
  <c r="J6460" i="8"/>
  <c r="J6461" i="8"/>
  <c r="J6462" i="8"/>
  <c r="J6463" i="8"/>
  <c r="J6464" i="8"/>
  <c r="J6465" i="8"/>
  <c r="J6466" i="8"/>
  <c r="J6467" i="8"/>
  <c r="J6468" i="8"/>
  <c r="J6469" i="8"/>
  <c r="J6470" i="8"/>
  <c r="J6471" i="8"/>
  <c r="J6472" i="8"/>
  <c r="J6473" i="8"/>
  <c r="J6474" i="8"/>
  <c r="J6475" i="8"/>
  <c r="J6476" i="8"/>
  <c r="J6477" i="8"/>
  <c r="J6478" i="8"/>
  <c r="O99" i="3" s="1"/>
  <c r="J6479" i="8"/>
  <c r="J6480" i="8"/>
  <c r="J6481" i="8"/>
  <c r="J6482" i="8"/>
  <c r="J6483" i="8"/>
  <c r="J6484" i="8"/>
  <c r="J6485" i="8"/>
  <c r="J6486" i="8"/>
  <c r="J6487" i="8"/>
  <c r="J6488" i="8"/>
  <c r="J6489" i="8"/>
  <c r="J6490" i="8"/>
  <c r="J6491" i="8"/>
  <c r="J6492" i="8"/>
  <c r="J6493" i="8"/>
  <c r="J6494" i="8"/>
  <c r="J6495" i="8"/>
  <c r="J6496" i="8"/>
  <c r="J6497" i="8"/>
  <c r="J6498" i="8"/>
  <c r="J6499" i="8"/>
  <c r="J6500" i="8"/>
  <c r="J6501" i="8"/>
  <c r="J6502" i="8"/>
  <c r="J6503" i="8"/>
  <c r="J6504" i="8"/>
  <c r="J6505" i="8"/>
  <c r="J6506" i="8"/>
  <c r="J6507" i="8"/>
  <c r="J6508" i="8"/>
  <c r="O102" i="3" s="1"/>
  <c r="J6509" i="8"/>
  <c r="J6510" i="8"/>
  <c r="J6511" i="8"/>
  <c r="J6512" i="8"/>
  <c r="J6513" i="8"/>
  <c r="J6514" i="8"/>
  <c r="J6515" i="8"/>
  <c r="J6516" i="8"/>
  <c r="J6517" i="8"/>
  <c r="J6518" i="8"/>
  <c r="J6519" i="8"/>
  <c r="J6520" i="8"/>
  <c r="J6521" i="8"/>
  <c r="J6522" i="8"/>
  <c r="J6523" i="8"/>
  <c r="J6524" i="8"/>
  <c r="J6525" i="8"/>
  <c r="J6526" i="8"/>
  <c r="J6527" i="8"/>
  <c r="J6528" i="8"/>
  <c r="J6529" i="8"/>
  <c r="J6530" i="8"/>
  <c r="J6531" i="8"/>
  <c r="J6532" i="8"/>
  <c r="J6533" i="8"/>
  <c r="J6534" i="8"/>
  <c r="J6535" i="8"/>
  <c r="O144" i="3" s="1"/>
  <c r="J6536" i="8"/>
  <c r="J6537" i="8"/>
  <c r="J6538" i="8"/>
  <c r="J6539" i="8"/>
  <c r="J6540" i="8"/>
  <c r="J6541" i="8"/>
  <c r="J6542" i="8"/>
  <c r="J6543" i="8"/>
  <c r="J6544" i="8"/>
  <c r="J6545" i="8"/>
  <c r="J6546" i="8"/>
  <c r="J6547" i="8"/>
  <c r="J6548" i="8"/>
  <c r="J6549" i="8"/>
  <c r="J6550" i="8"/>
  <c r="J6551" i="8"/>
  <c r="J6552" i="8"/>
  <c r="J6553" i="8"/>
  <c r="J6554" i="8"/>
  <c r="J6555" i="8"/>
  <c r="J6556" i="8"/>
  <c r="J6557" i="8"/>
  <c r="J6558" i="8"/>
  <c r="J6559" i="8"/>
  <c r="J6560" i="8"/>
  <c r="J6561" i="8"/>
  <c r="J6562" i="8"/>
  <c r="J6563" i="8"/>
  <c r="J6564" i="8"/>
  <c r="J6565" i="8"/>
  <c r="O143" i="3" s="1"/>
  <c r="J6566" i="8"/>
  <c r="J6567" i="8"/>
  <c r="J6568" i="8"/>
  <c r="J6569" i="8"/>
  <c r="J6570" i="8"/>
  <c r="J6571" i="8"/>
  <c r="J6572" i="8"/>
  <c r="J6573" i="8"/>
  <c r="J6574" i="8"/>
  <c r="J6575" i="8"/>
  <c r="J6576" i="8"/>
  <c r="J6577" i="8"/>
  <c r="J6578" i="8"/>
  <c r="J6579" i="8"/>
  <c r="J6580" i="8"/>
  <c r="J6581" i="8"/>
  <c r="J6582" i="8"/>
  <c r="J6583" i="8"/>
  <c r="J6584" i="8"/>
  <c r="J6585" i="8"/>
  <c r="J6586" i="8"/>
  <c r="J6587" i="8"/>
  <c r="J6588" i="8"/>
  <c r="J6589" i="8"/>
  <c r="J6590" i="8"/>
  <c r="J6591" i="8"/>
  <c r="O90" i="3" s="1"/>
  <c r="J6592" i="8"/>
  <c r="J6593" i="8"/>
  <c r="J6594" i="8"/>
  <c r="J6595" i="8"/>
  <c r="J6596" i="8"/>
  <c r="J6597" i="8"/>
  <c r="J6598" i="8"/>
  <c r="J6599" i="8"/>
  <c r="J6600" i="8"/>
  <c r="J6601" i="8"/>
  <c r="J6602" i="8"/>
  <c r="J6603" i="8"/>
  <c r="J6604" i="8"/>
  <c r="J6605" i="8"/>
  <c r="J6606" i="8"/>
  <c r="J6607" i="8"/>
  <c r="J6608" i="8"/>
  <c r="J6609" i="8"/>
  <c r="J6610" i="8"/>
  <c r="J6611" i="8"/>
  <c r="J6612" i="8"/>
  <c r="J6613" i="8"/>
  <c r="J6614" i="8"/>
  <c r="J5200" i="8"/>
  <c r="J4711" i="8"/>
  <c r="J4409" i="8"/>
  <c r="O10" i="3" s="1"/>
  <c r="J1900" i="8"/>
  <c r="O59" i="3" s="1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850" i="8"/>
  <c r="O119" i="3" s="1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28" i="8"/>
  <c r="O39" i="3" s="1"/>
  <c r="J1829" i="8"/>
  <c r="J1830" i="8"/>
  <c r="J1831" i="8"/>
  <c r="J1832" i="8"/>
  <c r="J1833" i="8"/>
  <c r="J1834" i="8"/>
  <c r="J1835" i="8"/>
  <c r="J1764" i="8"/>
  <c r="O48" i="3" s="1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698" i="8"/>
  <c r="O45" i="3" s="1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628" i="8"/>
  <c r="O35" i="3" s="1"/>
  <c r="J1629" i="8"/>
  <c r="J1630" i="8"/>
  <c r="J1631" i="8"/>
  <c r="J1632" i="8"/>
  <c r="J1551" i="8"/>
  <c r="O50" i="3" s="1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478" i="8"/>
  <c r="O13" i="3" s="1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388" i="8"/>
  <c r="O8" i="3" s="1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343" i="8"/>
  <c r="O104" i="3" s="1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03" i="8"/>
  <c r="O78" i="3" s="1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259" i="8"/>
  <c r="O83" i="3" s="1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25" i="8"/>
  <c r="O140" i="3" s="1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171" i="8"/>
  <c r="O47" i="3" s="1"/>
  <c r="J1172" i="8"/>
  <c r="J1173" i="8"/>
  <c r="J1174" i="8"/>
  <c r="J1175" i="8"/>
  <c r="J1176" i="8"/>
  <c r="J1177" i="8"/>
  <c r="J1178" i="8"/>
  <c r="J1179" i="8"/>
  <c r="J1180" i="8"/>
  <c r="J1181" i="8"/>
  <c r="J1151" i="8"/>
  <c r="O118" i="3" s="1"/>
  <c r="J1152" i="8"/>
  <c r="J1153" i="8"/>
  <c r="J1154" i="8"/>
  <c r="J1095" i="8"/>
  <c r="O49" i="3" s="1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075" i="8"/>
  <c r="O139" i="3" s="1"/>
  <c r="J1076" i="8"/>
  <c r="J1077" i="8"/>
  <c r="J1078" i="8"/>
  <c r="J1079" i="8"/>
  <c r="J1080" i="8"/>
  <c r="J1081" i="8"/>
  <c r="J1029" i="8"/>
  <c r="O57" i="3" s="1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14" i="8"/>
  <c r="O129" i="3" s="1"/>
  <c r="J1015" i="8"/>
  <c r="J1016" i="8"/>
  <c r="J1017" i="8"/>
  <c r="J1018" i="8"/>
  <c r="J1019" i="8"/>
  <c r="J920" i="8"/>
  <c r="O12" i="3" s="1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03" i="8"/>
  <c r="O128" i="3" s="1"/>
  <c r="J904" i="8"/>
  <c r="J905" i="8"/>
  <c r="J906" i="8"/>
  <c r="J907" i="8"/>
  <c r="J908" i="8"/>
  <c r="J909" i="8"/>
  <c r="J910" i="8"/>
  <c r="J888" i="8"/>
  <c r="O116" i="3" s="1"/>
  <c r="J889" i="8"/>
  <c r="J890" i="8"/>
  <c r="J891" i="8"/>
  <c r="J892" i="8"/>
  <c r="J893" i="8"/>
  <c r="J894" i="8"/>
  <c r="J895" i="8"/>
  <c r="J854" i="8"/>
  <c r="O80" i="3" s="1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29" i="8"/>
  <c r="O106" i="3" s="1"/>
  <c r="J830" i="8"/>
  <c r="J831" i="8"/>
  <c r="J832" i="8"/>
  <c r="J833" i="8"/>
  <c r="J834" i="8"/>
  <c r="J835" i="8"/>
  <c r="J836" i="8"/>
  <c r="J837" i="8"/>
  <c r="J838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584" i="8"/>
  <c r="O40" i="3" s="1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543" i="8"/>
  <c r="O82" i="3" s="1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440" i="8"/>
  <c r="O14" i="3" s="1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06" i="8"/>
  <c r="O74" i="3" s="1"/>
  <c r="J407" i="8"/>
  <c r="J408" i="8"/>
  <c r="J409" i="8"/>
  <c r="J410" i="8"/>
  <c r="J411" i="8"/>
  <c r="J412" i="8"/>
  <c r="J413" i="8"/>
  <c r="J414" i="8"/>
  <c r="J385" i="8"/>
  <c r="O122" i="3" s="1"/>
  <c r="J386" i="8"/>
  <c r="J387" i="8"/>
  <c r="J388" i="8"/>
  <c r="J389" i="8"/>
  <c r="J390" i="8"/>
  <c r="J391" i="8"/>
  <c r="J392" i="8"/>
  <c r="J393" i="8"/>
  <c r="J394" i="8"/>
  <c r="J333" i="8"/>
  <c r="O54" i="3" s="1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20" i="8"/>
  <c r="O120" i="3" s="1"/>
  <c r="J321" i="8"/>
  <c r="J322" i="8"/>
  <c r="J323" i="8"/>
  <c r="J324" i="8"/>
  <c r="J207" i="8"/>
  <c r="O7" i="3" s="1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194" i="8"/>
  <c r="O124" i="3" s="1"/>
  <c r="J195" i="8"/>
  <c r="J196" i="8"/>
  <c r="J197" i="8"/>
  <c r="J198" i="8"/>
  <c r="J199" i="8"/>
  <c r="J174" i="8"/>
  <c r="O123" i="3" s="1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11" i="8"/>
  <c r="O60" i="3" s="1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90" i="8"/>
  <c r="J89" i="8"/>
  <c r="O81" i="3" s="1"/>
  <c r="J91" i="8"/>
  <c r="J92" i="8"/>
  <c r="J93" i="8"/>
  <c r="J94" i="8"/>
  <c r="J95" i="8"/>
  <c r="J29" i="8"/>
  <c r="J15" i="8"/>
  <c r="J26" i="8"/>
  <c r="J25" i="8"/>
  <c r="J24" i="8"/>
  <c r="J23" i="8"/>
  <c r="J22" i="8"/>
  <c r="J21" i="8"/>
  <c r="J20" i="8"/>
  <c r="J19" i="8"/>
  <c r="J18" i="8"/>
  <c r="J17" i="8"/>
  <c r="J16" i="8"/>
  <c r="J14" i="8"/>
  <c r="J13" i="8"/>
  <c r="J12" i="8"/>
  <c r="J11" i="8"/>
  <c r="J10" i="8"/>
  <c r="J9" i="8"/>
  <c r="J8" i="8"/>
  <c r="J7" i="8"/>
  <c r="J6" i="8"/>
  <c r="J5" i="8"/>
  <c r="J4" i="8"/>
  <c r="J3" i="8"/>
  <c r="O20" i="3" s="1"/>
  <c r="J2" i="8"/>
  <c r="J5791" i="8"/>
  <c r="J5792" i="8"/>
  <c r="J5793" i="8"/>
  <c r="J5794" i="8"/>
  <c r="J5795" i="8"/>
  <c r="J5796" i="8"/>
  <c r="J5797" i="8"/>
  <c r="J5798" i="8"/>
  <c r="J5799" i="8"/>
  <c r="J5800" i="8"/>
  <c r="J5801" i="8"/>
  <c r="J5802" i="8"/>
  <c r="J5803" i="8"/>
  <c r="J5804" i="8"/>
  <c r="J5805" i="8"/>
  <c r="J5806" i="8"/>
  <c r="J5807" i="8"/>
  <c r="J5808" i="8"/>
  <c r="J5809" i="8"/>
  <c r="J5810" i="8"/>
  <c r="J5811" i="8"/>
  <c r="J5812" i="8"/>
  <c r="J5813" i="8"/>
  <c r="J5814" i="8"/>
  <c r="J5815" i="8"/>
  <c r="J5789" i="8"/>
  <c r="J5790" i="8"/>
  <c r="O61" i="3" s="1"/>
  <c r="J5728" i="8"/>
  <c r="O44" i="3" s="1"/>
  <c r="J5729" i="8"/>
  <c r="J5730" i="8"/>
  <c r="J5731" i="8"/>
  <c r="J5732" i="8"/>
  <c r="J5733" i="8"/>
  <c r="J5734" i="8"/>
  <c r="J5735" i="8"/>
  <c r="J5736" i="8"/>
  <c r="J5737" i="8"/>
  <c r="J5738" i="8"/>
  <c r="J5739" i="8"/>
  <c r="J5740" i="8"/>
  <c r="J5741" i="8"/>
  <c r="J5742" i="8"/>
  <c r="J5743" i="8"/>
  <c r="J5744" i="8"/>
  <c r="J5745" i="8"/>
  <c r="J5746" i="8"/>
  <c r="J5747" i="8"/>
  <c r="J5748" i="8"/>
  <c r="J5749" i="8"/>
  <c r="J5750" i="8"/>
  <c r="J5751" i="8"/>
  <c r="J5752" i="8"/>
  <c r="J5753" i="8"/>
  <c r="J5754" i="8"/>
  <c r="J5755" i="8"/>
  <c r="J5756" i="8"/>
  <c r="J5757" i="8"/>
  <c r="J5758" i="8"/>
  <c r="J5759" i="8"/>
  <c r="J5760" i="8"/>
  <c r="J5761" i="8"/>
  <c r="J5762" i="8"/>
  <c r="J5763" i="8"/>
  <c r="J5764" i="8"/>
  <c r="J5765" i="8"/>
  <c r="J5766" i="8"/>
  <c r="J5767" i="8"/>
  <c r="J5768" i="8"/>
  <c r="J5769" i="8"/>
  <c r="J5770" i="8"/>
  <c r="J5771" i="8"/>
  <c r="J5772" i="8"/>
  <c r="J5773" i="8"/>
  <c r="J5774" i="8"/>
  <c r="J5775" i="8"/>
  <c r="J5776" i="8"/>
  <c r="J5777" i="8"/>
  <c r="J5778" i="8"/>
  <c r="J5779" i="8"/>
  <c r="J5780" i="8"/>
  <c r="J5781" i="8"/>
  <c r="J5782" i="8"/>
  <c r="J5783" i="8"/>
  <c r="J5784" i="8"/>
  <c r="J5785" i="8"/>
  <c r="J5786" i="8"/>
  <c r="J5787" i="8"/>
  <c r="J5788" i="8"/>
  <c r="J5727" i="8"/>
  <c r="J5726" i="8"/>
  <c r="J5703" i="8"/>
  <c r="J5704" i="8"/>
  <c r="J5705" i="8"/>
  <c r="J5706" i="8"/>
  <c r="J5707" i="8"/>
  <c r="J5708" i="8"/>
  <c r="J5709" i="8"/>
  <c r="J5710" i="8"/>
  <c r="J5711" i="8"/>
  <c r="J5712" i="8"/>
  <c r="J5713" i="8"/>
  <c r="J5714" i="8"/>
  <c r="J5715" i="8"/>
  <c r="J5716" i="8"/>
  <c r="J5717" i="8"/>
  <c r="J5718" i="8"/>
  <c r="J5719" i="8"/>
  <c r="J5720" i="8"/>
  <c r="J5721" i="8"/>
  <c r="J5722" i="8"/>
  <c r="J5723" i="8"/>
  <c r="J5724" i="8"/>
  <c r="J5725" i="8"/>
  <c r="J5668" i="8"/>
  <c r="J5669" i="8"/>
  <c r="J5670" i="8"/>
  <c r="J5671" i="8"/>
  <c r="J5672" i="8"/>
  <c r="J5673" i="8"/>
  <c r="J5674" i="8"/>
  <c r="J5675" i="8"/>
  <c r="J5676" i="8"/>
  <c r="J5677" i="8"/>
  <c r="J5678" i="8"/>
  <c r="J5679" i="8"/>
  <c r="J5680" i="8"/>
  <c r="J5681" i="8"/>
  <c r="J5682" i="8"/>
  <c r="J5683" i="8"/>
  <c r="J5684" i="8"/>
  <c r="J5685" i="8"/>
  <c r="J5686" i="8"/>
  <c r="J5687" i="8"/>
  <c r="J5688" i="8"/>
  <c r="J5689" i="8"/>
  <c r="J5690" i="8"/>
  <c r="J5691" i="8"/>
  <c r="J5692" i="8"/>
  <c r="J5693" i="8"/>
  <c r="J5694" i="8"/>
  <c r="J5695" i="8"/>
  <c r="J5696" i="8"/>
  <c r="J5697" i="8"/>
  <c r="J5698" i="8"/>
  <c r="J5699" i="8"/>
  <c r="J5700" i="8"/>
  <c r="J5701" i="8"/>
  <c r="J5702" i="8"/>
  <c r="J5662" i="8"/>
  <c r="O32" i="3" s="1"/>
  <c r="J5663" i="8"/>
  <c r="J5664" i="8"/>
  <c r="J5665" i="8"/>
  <c r="J5666" i="8"/>
  <c r="J5667" i="8"/>
  <c r="J5660" i="8"/>
  <c r="J5661" i="8"/>
  <c r="J5594" i="8"/>
  <c r="J5595" i="8"/>
  <c r="O43" i="3" s="1"/>
  <c r="J5596" i="8"/>
  <c r="J5597" i="8"/>
  <c r="J5598" i="8"/>
  <c r="J5599" i="8"/>
  <c r="J5600" i="8"/>
  <c r="J5601" i="8"/>
  <c r="J5602" i="8"/>
  <c r="J5603" i="8"/>
  <c r="J5604" i="8"/>
  <c r="J5605" i="8"/>
  <c r="J5606" i="8"/>
  <c r="J5607" i="8"/>
  <c r="J5608" i="8"/>
  <c r="J5609" i="8"/>
  <c r="J5610" i="8"/>
  <c r="J5611" i="8"/>
  <c r="J5612" i="8"/>
  <c r="J5613" i="8"/>
  <c r="J5614" i="8"/>
  <c r="J5615" i="8"/>
  <c r="J5616" i="8"/>
  <c r="J5617" i="8"/>
  <c r="J5618" i="8"/>
  <c r="J5619" i="8"/>
  <c r="J5620" i="8"/>
  <c r="J5621" i="8"/>
  <c r="J5622" i="8"/>
  <c r="J5623" i="8"/>
  <c r="J5624" i="8"/>
  <c r="J5625" i="8"/>
  <c r="J5626" i="8"/>
  <c r="J5627" i="8"/>
  <c r="J5628" i="8"/>
  <c r="J5629" i="8"/>
  <c r="J5630" i="8"/>
  <c r="J5631" i="8"/>
  <c r="J5632" i="8"/>
  <c r="J5633" i="8"/>
  <c r="J5634" i="8"/>
  <c r="J5635" i="8"/>
  <c r="J5636" i="8"/>
  <c r="J5637" i="8"/>
  <c r="J5638" i="8"/>
  <c r="J5639" i="8"/>
  <c r="J5640" i="8"/>
  <c r="J5641" i="8"/>
  <c r="J5642" i="8"/>
  <c r="J5643" i="8"/>
  <c r="J5644" i="8"/>
  <c r="J5645" i="8"/>
  <c r="J5646" i="8"/>
  <c r="J5647" i="8"/>
  <c r="J5648" i="8"/>
  <c r="J5649" i="8"/>
  <c r="J5650" i="8"/>
  <c r="J5651" i="8"/>
  <c r="J5652" i="8"/>
  <c r="J5653" i="8"/>
  <c r="J5654" i="8"/>
  <c r="J5655" i="8"/>
  <c r="J5656" i="8"/>
  <c r="J5657" i="8"/>
  <c r="J5658" i="8"/>
  <c r="J5659" i="8"/>
  <c r="J5593" i="8"/>
  <c r="J5544" i="8"/>
  <c r="J5545" i="8"/>
  <c r="O27" i="3" s="1"/>
  <c r="J5546" i="8"/>
  <c r="J5547" i="8"/>
  <c r="J5548" i="8"/>
  <c r="J5549" i="8"/>
  <c r="J5550" i="8"/>
  <c r="J5551" i="8"/>
  <c r="J5552" i="8"/>
  <c r="J5553" i="8"/>
  <c r="J5554" i="8"/>
  <c r="J5555" i="8"/>
  <c r="J5556" i="8"/>
  <c r="J5557" i="8"/>
  <c r="J5558" i="8"/>
  <c r="J5559" i="8"/>
  <c r="J5560" i="8"/>
  <c r="J5561" i="8"/>
  <c r="J5562" i="8"/>
  <c r="J5563" i="8"/>
  <c r="J5564" i="8"/>
  <c r="J5565" i="8"/>
  <c r="J5566" i="8"/>
  <c r="J5567" i="8"/>
  <c r="J5568" i="8"/>
  <c r="J5569" i="8"/>
  <c r="J5570" i="8"/>
  <c r="J5571" i="8"/>
  <c r="J5572" i="8"/>
  <c r="J5573" i="8"/>
  <c r="J5574" i="8"/>
  <c r="J5575" i="8"/>
  <c r="J5576" i="8"/>
  <c r="J5577" i="8"/>
  <c r="J5578" i="8"/>
  <c r="J5579" i="8"/>
  <c r="J5580" i="8"/>
  <c r="J5581" i="8"/>
  <c r="J5582" i="8"/>
  <c r="J5583" i="8"/>
  <c r="J5584" i="8"/>
  <c r="J5585" i="8"/>
  <c r="J5586" i="8"/>
  <c r="J5587" i="8"/>
  <c r="J5588" i="8"/>
  <c r="J5589" i="8"/>
  <c r="J5590" i="8"/>
  <c r="J5591" i="8"/>
  <c r="J5592" i="8"/>
  <c r="J5543" i="8"/>
  <c r="J5473" i="8"/>
  <c r="J5474" i="8"/>
  <c r="J5475" i="8"/>
  <c r="O63" i="3" s="1"/>
  <c r="J5476" i="8"/>
  <c r="J5477" i="8"/>
  <c r="J5478" i="8"/>
  <c r="J5479" i="8"/>
  <c r="J5480" i="8"/>
  <c r="J5481" i="8"/>
  <c r="J5482" i="8"/>
  <c r="J5483" i="8"/>
  <c r="J5484" i="8"/>
  <c r="J5485" i="8"/>
  <c r="J5486" i="8"/>
  <c r="J5487" i="8"/>
  <c r="J5488" i="8"/>
  <c r="J5489" i="8"/>
  <c r="J5490" i="8"/>
  <c r="J5491" i="8"/>
  <c r="J5492" i="8"/>
  <c r="J5493" i="8"/>
  <c r="J5494" i="8"/>
  <c r="J5495" i="8"/>
  <c r="J5496" i="8"/>
  <c r="J5497" i="8"/>
  <c r="J5498" i="8"/>
  <c r="J5499" i="8"/>
  <c r="J5500" i="8"/>
  <c r="J5501" i="8"/>
  <c r="J5502" i="8"/>
  <c r="J5503" i="8"/>
  <c r="J5504" i="8"/>
  <c r="J5505" i="8"/>
  <c r="J5506" i="8"/>
  <c r="J5507" i="8"/>
  <c r="J5508" i="8"/>
  <c r="J5509" i="8"/>
  <c r="J5510" i="8"/>
  <c r="J5511" i="8"/>
  <c r="J5512" i="8"/>
  <c r="J5513" i="8"/>
  <c r="J5514" i="8"/>
  <c r="J5515" i="8"/>
  <c r="J5516" i="8"/>
  <c r="J5517" i="8"/>
  <c r="J5518" i="8"/>
  <c r="J5519" i="8"/>
  <c r="J5520" i="8"/>
  <c r="J5521" i="8"/>
  <c r="J5522" i="8"/>
  <c r="J5523" i="8"/>
  <c r="J5524" i="8"/>
  <c r="J5525" i="8"/>
  <c r="J5526" i="8"/>
  <c r="J5527" i="8"/>
  <c r="J5528" i="8"/>
  <c r="J5529" i="8"/>
  <c r="J5530" i="8"/>
  <c r="J5531" i="8"/>
  <c r="J5532" i="8"/>
  <c r="J5533" i="8"/>
  <c r="J5534" i="8"/>
  <c r="J5535" i="8"/>
  <c r="J5536" i="8"/>
  <c r="J5537" i="8"/>
  <c r="J5538" i="8"/>
  <c r="J5539" i="8"/>
  <c r="J5540" i="8"/>
  <c r="J5541" i="8"/>
  <c r="J5542" i="8"/>
  <c r="J5472" i="8"/>
  <c r="J5398" i="8"/>
  <c r="J5399" i="8"/>
  <c r="O36" i="3" s="1"/>
  <c r="J5400" i="8"/>
  <c r="J5401" i="8"/>
  <c r="J5402" i="8"/>
  <c r="J5403" i="8"/>
  <c r="J5404" i="8"/>
  <c r="J5405" i="8"/>
  <c r="J5406" i="8"/>
  <c r="J5407" i="8"/>
  <c r="J5408" i="8"/>
  <c r="J5409" i="8"/>
  <c r="J5410" i="8"/>
  <c r="J5411" i="8"/>
  <c r="J5412" i="8"/>
  <c r="J5413" i="8"/>
  <c r="J5414" i="8"/>
  <c r="J5415" i="8"/>
  <c r="J5416" i="8"/>
  <c r="J5417" i="8"/>
  <c r="J5418" i="8"/>
  <c r="J5419" i="8"/>
  <c r="J5420" i="8"/>
  <c r="J5421" i="8"/>
  <c r="J5422" i="8"/>
  <c r="J5423" i="8"/>
  <c r="J5424" i="8"/>
  <c r="J5425" i="8"/>
  <c r="J5426" i="8"/>
  <c r="J5427" i="8"/>
  <c r="J5428" i="8"/>
  <c r="J5429" i="8"/>
  <c r="J5430" i="8"/>
  <c r="J5431" i="8"/>
  <c r="J5432" i="8"/>
  <c r="J5433" i="8"/>
  <c r="J5434" i="8"/>
  <c r="J5435" i="8"/>
  <c r="J5436" i="8"/>
  <c r="J5437" i="8"/>
  <c r="J5438" i="8"/>
  <c r="J5439" i="8"/>
  <c r="J5440" i="8"/>
  <c r="J5441" i="8"/>
  <c r="J5442" i="8"/>
  <c r="J5443" i="8"/>
  <c r="J5444" i="8"/>
  <c r="J5445" i="8"/>
  <c r="J5446" i="8"/>
  <c r="J5447" i="8"/>
  <c r="J5448" i="8"/>
  <c r="J5449" i="8"/>
  <c r="J5450" i="8"/>
  <c r="J5451" i="8"/>
  <c r="J5452" i="8"/>
  <c r="J5453" i="8"/>
  <c r="J5454" i="8"/>
  <c r="J5455" i="8"/>
  <c r="J5456" i="8"/>
  <c r="J5457" i="8"/>
  <c r="J5458" i="8"/>
  <c r="J5459" i="8"/>
  <c r="J5460" i="8"/>
  <c r="J5461" i="8"/>
  <c r="J5462" i="8"/>
  <c r="J5463" i="8"/>
  <c r="J5464" i="8"/>
  <c r="J5465" i="8"/>
  <c r="J5466" i="8"/>
  <c r="J5467" i="8"/>
  <c r="J5468" i="8"/>
  <c r="J5469" i="8"/>
  <c r="J5470" i="8"/>
  <c r="J5471" i="8"/>
  <c r="J5397" i="8"/>
  <c r="J5247" i="8"/>
  <c r="O33" i="3" s="1"/>
  <c r="J5248" i="8"/>
  <c r="J5249" i="8"/>
  <c r="J5250" i="8"/>
  <c r="J5251" i="8"/>
  <c r="J5252" i="8"/>
  <c r="J5253" i="8"/>
  <c r="J5254" i="8"/>
  <c r="J5255" i="8"/>
  <c r="J5256" i="8"/>
  <c r="J5257" i="8"/>
  <c r="J5258" i="8"/>
  <c r="J5259" i="8"/>
  <c r="J5260" i="8"/>
  <c r="J5261" i="8"/>
  <c r="J5262" i="8"/>
  <c r="J5263" i="8"/>
  <c r="J5264" i="8"/>
  <c r="J5265" i="8"/>
  <c r="J5266" i="8"/>
  <c r="J5267" i="8"/>
  <c r="J5268" i="8"/>
  <c r="J5269" i="8"/>
  <c r="J5270" i="8"/>
  <c r="J5271" i="8"/>
  <c r="J5272" i="8"/>
  <c r="J5273" i="8"/>
  <c r="J5274" i="8"/>
  <c r="J5275" i="8"/>
  <c r="J5276" i="8"/>
  <c r="J5277" i="8"/>
  <c r="J5278" i="8"/>
  <c r="J5279" i="8"/>
  <c r="J5280" i="8"/>
  <c r="J5281" i="8"/>
  <c r="J5282" i="8"/>
  <c r="J5283" i="8"/>
  <c r="J5284" i="8"/>
  <c r="J5285" i="8"/>
  <c r="J5286" i="8"/>
  <c r="J5287" i="8"/>
  <c r="J5288" i="8"/>
  <c r="J5289" i="8"/>
  <c r="J5290" i="8"/>
  <c r="J5291" i="8"/>
  <c r="J5292" i="8"/>
  <c r="J5293" i="8"/>
  <c r="J5294" i="8"/>
  <c r="J5295" i="8"/>
  <c r="J5296" i="8"/>
  <c r="J5297" i="8"/>
  <c r="J5298" i="8"/>
  <c r="J5299" i="8"/>
  <c r="J5300" i="8"/>
  <c r="J5301" i="8"/>
  <c r="J5302" i="8"/>
  <c r="J5303" i="8"/>
  <c r="J5304" i="8"/>
  <c r="J5305" i="8"/>
  <c r="J5306" i="8"/>
  <c r="J5307" i="8"/>
  <c r="J5308" i="8"/>
  <c r="J5309" i="8"/>
  <c r="J5310" i="8"/>
  <c r="J5311" i="8"/>
  <c r="J5312" i="8"/>
  <c r="J5313" i="8"/>
  <c r="J5314" i="8"/>
  <c r="J5315" i="8"/>
  <c r="J5316" i="8"/>
  <c r="J5317" i="8"/>
  <c r="J5318" i="8"/>
  <c r="J5319" i="8"/>
  <c r="J5320" i="8"/>
  <c r="J5321" i="8"/>
  <c r="J5322" i="8"/>
  <c r="O31" i="3" s="1"/>
  <c r="J5323" i="8"/>
  <c r="J5324" i="8"/>
  <c r="J5325" i="8"/>
  <c r="J5326" i="8"/>
  <c r="J5327" i="8"/>
  <c r="J5328" i="8"/>
  <c r="J5329" i="8"/>
  <c r="J5330" i="8"/>
  <c r="J5331" i="8"/>
  <c r="J5332" i="8"/>
  <c r="J5333" i="8"/>
  <c r="J5334" i="8"/>
  <c r="J5335" i="8"/>
  <c r="J5336" i="8"/>
  <c r="J5337" i="8"/>
  <c r="J5338" i="8"/>
  <c r="J5339" i="8"/>
  <c r="J5340" i="8"/>
  <c r="J5341" i="8"/>
  <c r="J5342" i="8"/>
  <c r="J5343" i="8"/>
  <c r="J5344" i="8"/>
  <c r="J5345" i="8"/>
  <c r="J5346" i="8"/>
  <c r="J5347" i="8"/>
  <c r="J5348" i="8"/>
  <c r="J5349" i="8"/>
  <c r="J5350" i="8"/>
  <c r="J5351" i="8"/>
  <c r="J5352" i="8"/>
  <c r="J5353" i="8"/>
  <c r="J5354" i="8"/>
  <c r="J5355" i="8"/>
  <c r="J5356" i="8"/>
  <c r="J5357" i="8"/>
  <c r="J5358" i="8"/>
  <c r="J5359" i="8"/>
  <c r="J5360" i="8"/>
  <c r="J5361" i="8"/>
  <c r="J5362" i="8"/>
  <c r="J5363" i="8"/>
  <c r="J5364" i="8"/>
  <c r="J5365" i="8"/>
  <c r="J5366" i="8"/>
  <c r="J5367" i="8"/>
  <c r="J5368" i="8"/>
  <c r="J5369" i="8"/>
  <c r="J5370" i="8"/>
  <c r="J5371" i="8"/>
  <c r="J5372" i="8"/>
  <c r="J5373" i="8"/>
  <c r="J5374" i="8"/>
  <c r="J5375" i="8"/>
  <c r="J5376" i="8"/>
  <c r="J5377" i="8"/>
  <c r="J5378" i="8"/>
  <c r="J5379" i="8"/>
  <c r="J5380" i="8"/>
  <c r="J5381" i="8"/>
  <c r="J5382" i="8"/>
  <c r="J5383" i="8"/>
  <c r="J5384" i="8"/>
  <c r="J5385" i="8"/>
  <c r="J5386" i="8"/>
  <c r="J5387" i="8"/>
  <c r="J5388" i="8"/>
  <c r="J5389" i="8"/>
  <c r="J5390" i="8"/>
  <c r="J5391" i="8"/>
  <c r="J5392" i="8"/>
  <c r="J5393" i="8"/>
  <c r="J5394" i="8"/>
  <c r="J5395" i="8"/>
  <c r="J5396" i="8"/>
  <c r="J5246" i="8"/>
  <c r="J5176" i="8"/>
  <c r="J5177" i="8"/>
  <c r="J5178" i="8"/>
  <c r="J5179" i="8"/>
  <c r="J5180" i="8"/>
  <c r="J5181" i="8"/>
  <c r="J5182" i="8"/>
  <c r="J5183" i="8"/>
  <c r="J5184" i="8"/>
  <c r="J5185" i="8"/>
  <c r="J5186" i="8"/>
  <c r="J5187" i="8"/>
  <c r="J5188" i="8"/>
  <c r="J5189" i="8"/>
  <c r="J5190" i="8"/>
  <c r="J5191" i="8"/>
  <c r="J5192" i="8"/>
  <c r="J5193" i="8"/>
  <c r="J5194" i="8"/>
  <c r="J5195" i="8"/>
  <c r="J5196" i="8"/>
  <c r="J5197" i="8"/>
  <c r="J5198" i="8"/>
  <c r="J5199" i="8"/>
  <c r="J5201" i="8"/>
  <c r="J5202" i="8"/>
  <c r="J5203" i="8"/>
  <c r="J5204" i="8"/>
  <c r="J5205" i="8"/>
  <c r="J5206" i="8"/>
  <c r="J5207" i="8"/>
  <c r="J5208" i="8"/>
  <c r="J5209" i="8"/>
  <c r="J5210" i="8"/>
  <c r="J5211" i="8"/>
  <c r="J5212" i="8"/>
  <c r="J5213" i="8"/>
  <c r="J5214" i="8"/>
  <c r="J5215" i="8"/>
  <c r="J5216" i="8"/>
  <c r="J5217" i="8"/>
  <c r="J5218" i="8"/>
  <c r="J5219" i="8"/>
  <c r="J5220" i="8"/>
  <c r="J5221" i="8"/>
  <c r="J5222" i="8"/>
  <c r="J5223" i="8"/>
  <c r="J5224" i="8"/>
  <c r="J5225" i="8"/>
  <c r="J5226" i="8"/>
  <c r="J5227" i="8"/>
  <c r="J5228" i="8"/>
  <c r="J5229" i="8"/>
  <c r="J5230" i="8"/>
  <c r="J5231" i="8"/>
  <c r="J5232" i="8"/>
  <c r="J5233" i="8"/>
  <c r="J5234" i="8"/>
  <c r="J5235" i="8"/>
  <c r="J5236" i="8"/>
  <c r="J5237" i="8"/>
  <c r="J5238" i="8"/>
  <c r="J5239" i="8"/>
  <c r="J5240" i="8"/>
  <c r="J5241" i="8"/>
  <c r="J5242" i="8"/>
  <c r="J5243" i="8"/>
  <c r="J5244" i="8"/>
  <c r="J5245" i="8"/>
  <c r="J5175" i="8"/>
  <c r="J5117" i="8"/>
  <c r="J5118" i="8"/>
  <c r="O23" i="3" s="1"/>
  <c r="J5119" i="8"/>
  <c r="J5120" i="8"/>
  <c r="J5121" i="8"/>
  <c r="J5122" i="8"/>
  <c r="J5123" i="8"/>
  <c r="J5124" i="8"/>
  <c r="J5125" i="8"/>
  <c r="J5126" i="8"/>
  <c r="J5127" i="8"/>
  <c r="J5128" i="8"/>
  <c r="J5129" i="8"/>
  <c r="J5130" i="8"/>
  <c r="J5131" i="8"/>
  <c r="J5132" i="8"/>
  <c r="J5133" i="8"/>
  <c r="J5134" i="8"/>
  <c r="J5135" i="8"/>
  <c r="J5136" i="8"/>
  <c r="J5137" i="8"/>
  <c r="J5138" i="8"/>
  <c r="J5139" i="8"/>
  <c r="J5140" i="8"/>
  <c r="J5141" i="8"/>
  <c r="J5142" i="8"/>
  <c r="J5143" i="8"/>
  <c r="J5144" i="8"/>
  <c r="J5145" i="8"/>
  <c r="J5146" i="8"/>
  <c r="J5147" i="8"/>
  <c r="J5148" i="8"/>
  <c r="J5149" i="8"/>
  <c r="J5150" i="8"/>
  <c r="J5151" i="8"/>
  <c r="J5152" i="8"/>
  <c r="J5153" i="8"/>
  <c r="J5154" i="8"/>
  <c r="J5155" i="8"/>
  <c r="J5156" i="8"/>
  <c r="J5157" i="8"/>
  <c r="J5158" i="8"/>
  <c r="J5159" i="8"/>
  <c r="J5160" i="8"/>
  <c r="J5161" i="8"/>
  <c r="J5162" i="8"/>
  <c r="J5163" i="8"/>
  <c r="J5164" i="8"/>
  <c r="J5165" i="8"/>
  <c r="J5166" i="8"/>
  <c r="J5167" i="8"/>
  <c r="J5168" i="8"/>
  <c r="J5169" i="8"/>
  <c r="J5170" i="8"/>
  <c r="J5171" i="8"/>
  <c r="O25" i="3" s="1"/>
  <c r="J5172" i="8"/>
  <c r="J5173" i="8"/>
  <c r="J5174" i="8"/>
  <c r="J5116" i="8"/>
  <c r="J5042" i="8"/>
  <c r="J5043" i="8"/>
  <c r="O26" i="3" s="1"/>
  <c r="J5044" i="8"/>
  <c r="J5045" i="8"/>
  <c r="J5046" i="8"/>
  <c r="J5047" i="8"/>
  <c r="J5048" i="8"/>
  <c r="J5049" i="8"/>
  <c r="J5050" i="8"/>
  <c r="J5051" i="8"/>
  <c r="J5052" i="8"/>
  <c r="J5053" i="8"/>
  <c r="J5054" i="8"/>
  <c r="J5055" i="8"/>
  <c r="J5056" i="8"/>
  <c r="J5057" i="8"/>
  <c r="J5058" i="8"/>
  <c r="J5059" i="8"/>
  <c r="J5060" i="8"/>
  <c r="J5061" i="8"/>
  <c r="J5062" i="8"/>
  <c r="J5063" i="8"/>
  <c r="J5064" i="8"/>
  <c r="J5065" i="8"/>
  <c r="J5066" i="8"/>
  <c r="J5067" i="8"/>
  <c r="J5068" i="8"/>
  <c r="J5069" i="8"/>
  <c r="J5070" i="8"/>
  <c r="J5071" i="8"/>
  <c r="J5072" i="8"/>
  <c r="J5073" i="8"/>
  <c r="J5074" i="8"/>
  <c r="J5075" i="8"/>
  <c r="J5076" i="8"/>
  <c r="J5077" i="8"/>
  <c r="J5078" i="8"/>
  <c r="J5079" i="8"/>
  <c r="J5080" i="8"/>
  <c r="J5081" i="8"/>
  <c r="J5082" i="8"/>
  <c r="J5083" i="8"/>
  <c r="J5084" i="8"/>
  <c r="J5085" i="8"/>
  <c r="J5086" i="8"/>
  <c r="J5087" i="8"/>
  <c r="J5088" i="8"/>
  <c r="J5089" i="8"/>
  <c r="J5090" i="8"/>
  <c r="J5091" i="8"/>
  <c r="J5092" i="8"/>
  <c r="J5093" i="8"/>
  <c r="J5094" i="8"/>
  <c r="J5095" i="8"/>
  <c r="J5096" i="8"/>
  <c r="J5097" i="8"/>
  <c r="J5098" i="8"/>
  <c r="J5099" i="8"/>
  <c r="J5100" i="8"/>
  <c r="J5101" i="8"/>
  <c r="J5102" i="8"/>
  <c r="J5103" i="8"/>
  <c r="J5104" i="8"/>
  <c r="J5105" i="8"/>
  <c r="J5106" i="8"/>
  <c r="J5107" i="8"/>
  <c r="J5108" i="8"/>
  <c r="J5109" i="8"/>
  <c r="J5110" i="8"/>
  <c r="J5111" i="8"/>
  <c r="J5112" i="8"/>
  <c r="J5113" i="8"/>
  <c r="J5114" i="8"/>
  <c r="J5115" i="8"/>
  <c r="J5041" i="8"/>
  <c r="J4880" i="8"/>
  <c r="J4881" i="8"/>
  <c r="J4882" i="8"/>
  <c r="J4883" i="8"/>
  <c r="J4884" i="8"/>
  <c r="J4885" i="8"/>
  <c r="J4886" i="8"/>
  <c r="J4887" i="8"/>
  <c r="J4888" i="8"/>
  <c r="J4889" i="8"/>
  <c r="J4890" i="8"/>
  <c r="J4891" i="8"/>
  <c r="J4892" i="8"/>
  <c r="J4893" i="8"/>
  <c r="J4894" i="8"/>
  <c r="J4895" i="8"/>
  <c r="J4896" i="8"/>
  <c r="J4897" i="8"/>
  <c r="J4898" i="8"/>
  <c r="J4899" i="8"/>
  <c r="J4900" i="8"/>
  <c r="J4901" i="8"/>
  <c r="J4902" i="8"/>
  <c r="J4903" i="8"/>
  <c r="J4904" i="8"/>
  <c r="J4905" i="8"/>
  <c r="J4906" i="8"/>
  <c r="J4907" i="8"/>
  <c r="J4908" i="8"/>
  <c r="J4909" i="8"/>
  <c r="J4910" i="8"/>
  <c r="J4911" i="8"/>
  <c r="J4912" i="8"/>
  <c r="J4913" i="8"/>
  <c r="J4914" i="8"/>
  <c r="J4915" i="8"/>
  <c r="J4916" i="8"/>
  <c r="J4917" i="8"/>
  <c r="J4918" i="8"/>
  <c r="J4919" i="8"/>
  <c r="J4920" i="8"/>
  <c r="J4921" i="8"/>
  <c r="J4922" i="8"/>
  <c r="J4923" i="8"/>
  <c r="J4924" i="8"/>
  <c r="J4925" i="8"/>
  <c r="J4926" i="8"/>
  <c r="J4927" i="8"/>
  <c r="J4928" i="8"/>
  <c r="J4929" i="8"/>
  <c r="J4930" i="8"/>
  <c r="J4931" i="8"/>
  <c r="J4932" i="8"/>
  <c r="J4933" i="8"/>
  <c r="J4934" i="8"/>
  <c r="J4935" i="8"/>
  <c r="J4936" i="8"/>
  <c r="J4937" i="8"/>
  <c r="J4938" i="8"/>
  <c r="J4939" i="8"/>
  <c r="J4940" i="8"/>
  <c r="J4941" i="8"/>
  <c r="J4942" i="8"/>
  <c r="J4943" i="8"/>
  <c r="J4944" i="8"/>
  <c r="J4945" i="8"/>
  <c r="J4946" i="8"/>
  <c r="J4947" i="8"/>
  <c r="J4948" i="8"/>
  <c r="J4949" i="8"/>
  <c r="J4950" i="8"/>
  <c r="J4951" i="8"/>
  <c r="J4952" i="8"/>
  <c r="J4953" i="8"/>
  <c r="J4954" i="8"/>
  <c r="J4955" i="8"/>
  <c r="J4956" i="8"/>
  <c r="J4957" i="8"/>
  <c r="J4958" i="8"/>
  <c r="J4959" i="8"/>
  <c r="J4960" i="8"/>
  <c r="J4961" i="8"/>
  <c r="J4962" i="8"/>
  <c r="J4963" i="8"/>
  <c r="O28" i="3" s="1"/>
  <c r="J4964" i="8"/>
  <c r="J4965" i="8"/>
  <c r="J4966" i="8"/>
  <c r="J4967" i="8"/>
  <c r="J4968" i="8"/>
  <c r="J4969" i="8"/>
  <c r="J4970" i="8"/>
  <c r="J4971" i="8"/>
  <c r="J4972" i="8"/>
  <c r="J4973" i="8"/>
  <c r="J4974" i="8"/>
  <c r="J4975" i="8"/>
  <c r="J4976" i="8"/>
  <c r="J4977" i="8"/>
  <c r="J4978" i="8"/>
  <c r="J4979" i="8"/>
  <c r="J4980" i="8"/>
  <c r="J4981" i="8"/>
  <c r="J4982" i="8"/>
  <c r="J4983" i="8"/>
  <c r="J4984" i="8"/>
  <c r="J4985" i="8"/>
  <c r="J4986" i="8"/>
  <c r="J4987" i="8"/>
  <c r="J4988" i="8"/>
  <c r="J4989" i="8"/>
  <c r="J4990" i="8"/>
  <c r="J4991" i="8"/>
  <c r="J4992" i="8"/>
  <c r="J4993" i="8"/>
  <c r="J4994" i="8"/>
  <c r="J4995" i="8"/>
  <c r="J4996" i="8"/>
  <c r="J4997" i="8"/>
  <c r="J4998" i="8"/>
  <c r="J4999" i="8"/>
  <c r="J5000" i="8"/>
  <c r="J5001" i="8"/>
  <c r="J5002" i="8"/>
  <c r="J5003" i="8"/>
  <c r="J5004" i="8"/>
  <c r="J5005" i="8"/>
  <c r="J5006" i="8"/>
  <c r="J5007" i="8"/>
  <c r="J5008" i="8"/>
  <c r="J5009" i="8"/>
  <c r="J5010" i="8"/>
  <c r="J5011" i="8"/>
  <c r="J5012" i="8"/>
  <c r="J5013" i="8"/>
  <c r="J5014" i="8"/>
  <c r="J5015" i="8"/>
  <c r="J5016" i="8"/>
  <c r="J5017" i="8"/>
  <c r="J5018" i="8"/>
  <c r="J5019" i="8"/>
  <c r="J5020" i="8"/>
  <c r="J5021" i="8"/>
  <c r="J5022" i="8"/>
  <c r="J5023" i="8"/>
  <c r="J5024" i="8"/>
  <c r="J5025" i="8"/>
  <c r="J5026" i="8"/>
  <c r="J5027" i="8"/>
  <c r="J5028" i="8"/>
  <c r="J5029" i="8"/>
  <c r="J5030" i="8"/>
  <c r="J5031" i="8"/>
  <c r="J5032" i="8"/>
  <c r="J5033" i="8"/>
  <c r="J5034" i="8"/>
  <c r="J5035" i="8"/>
  <c r="J5036" i="8"/>
  <c r="J5037" i="8"/>
  <c r="J5038" i="8"/>
  <c r="J5039" i="8"/>
  <c r="J5040" i="8"/>
  <c r="J4878" i="8"/>
  <c r="J4849" i="8"/>
  <c r="J4850" i="8"/>
  <c r="O18" i="3" s="1"/>
  <c r="J4851" i="8"/>
  <c r="J4852" i="8"/>
  <c r="J4853" i="8"/>
  <c r="J4854" i="8"/>
  <c r="J4855" i="8"/>
  <c r="J4856" i="8"/>
  <c r="J4857" i="8"/>
  <c r="J4858" i="8"/>
  <c r="J4859" i="8"/>
  <c r="J4860" i="8"/>
  <c r="J4861" i="8"/>
  <c r="J4862" i="8"/>
  <c r="J4863" i="8"/>
  <c r="J4864" i="8"/>
  <c r="J4865" i="8"/>
  <c r="J4866" i="8"/>
  <c r="J4867" i="8"/>
  <c r="J4868" i="8"/>
  <c r="J4869" i="8"/>
  <c r="J4870" i="8"/>
  <c r="J4871" i="8"/>
  <c r="J4872" i="8"/>
  <c r="J4873" i="8"/>
  <c r="J4874" i="8"/>
  <c r="J4875" i="8"/>
  <c r="J4876" i="8"/>
  <c r="J4877" i="8"/>
  <c r="J4848" i="8"/>
  <c r="J4683" i="8"/>
  <c r="J4684" i="8"/>
  <c r="O21" i="3" s="1"/>
  <c r="J4685" i="8"/>
  <c r="J4686" i="8"/>
  <c r="J4687" i="8"/>
  <c r="J4688" i="8"/>
  <c r="J4689" i="8"/>
  <c r="J4690" i="8"/>
  <c r="J4691" i="8"/>
  <c r="J4692" i="8"/>
  <c r="J4693" i="8"/>
  <c r="J4694" i="8"/>
  <c r="J4695" i="8"/>
  <c r="J4696" i="8"/>
  <c r="J4697" i="8"/>
  <c r="J4698" i="8"/>
  <c r="J4699" i="8"/>
  <c r="J4700" i="8"/>
  <c r="J4701" i="8"/>
  <c r="J4702" i="8"/>
  <c r="J4703" i="8"/>
  <c r="J4704" i="8"/>
  <c r="J4705" i="8"/>
  <c r="J4706" i="8"/>
  <c r="J4707" i="8"/>
  <c r="J4708" i="8"/>
  <c r="J4709" i="8"/>
  <c r="J4710" i="8"/>
  <c r="J4712" i="8"/>
  <c r="J4713" i="8"/>
  <c r="J4714" i="8"/>
  <c r="J4715" i="8"/>
  <c r="J4716" i="8"/>
  <c r="J4717" i="8"/>
  <c r="J4718" i="8"/>
  <c r="J4719" i="8"/>
  <c r="J4720" i="8"/>
  <c r="J4721" i="8"/>
  <c r="J4722" i="8"/>
  <c r="J4723" i="8"/>
  <c r="J4724" i="8"/>
  <c r="J4725" i="8"/>
  <c r="J4726" i="8"/>
  <c r="J4727" i="8"/>
  <c r="J4728" i="8"/>
  <c r="J4729" i="8"/>
  <c r="J4730" i="8"/>
  <c r="J4731" i="8"/>
  <c r="J4732" i="8"/>
  <c r="J4733" i="8"/>
  <c r="J4734" i="8"/>
  <c r="J4735" i="8"/>
  <c r="J4736" i="8"/>
  <c r="J4737" i="8"/>
  <c r="J4738" i="8"/>
  <c r="J4739" i="8"/>
  <c r="J4740" i="8"/>
  <c r="J4741" i="8"/>
  <c r="J4742" i="8"/>
  <c r="J4743" i="8"/>
  <c r="J4744" i="8"/>
  <c r="J4745" i="8"/>
  <c r="J4746" i="8"/>
  <c r="J4747" i="8"/>
  <c r="J4748" i="8"/>
  <c r="J4749" i="8"/>
  <c r="J4750" i="8"/>
  <c r="J4751" i="8"/>
  <c r="J4752" i="8"/>
  <c r="J4753" i="8"/>
  <c r="J4754" i="8"/>
  <c r="J4755" i="8"/>
  <c r="J4756" i="8"/>
  <c r="J4757" i="8"/>
  <c r="J4758" i="8"/>
  <c r="J4759" i="8"/>
  <c r="J4760" i="8"/>
  <c r="J4761" i="8"/>
  <c r="J4762" i="8"/>
  <c r="J4763" i="8"/>
  <c r="J4764" i="8"/>
  <c r="J4765" i="8"/>
  <c r="J4766" i="8"/>
  <c r="J4767" i="8"/>
  <c r="J4768" i="8"/>
  <c r="J4769" i="8"/>
  <c r="J4770" i="8"/>
  <c r="J4771" i="8"/>
  <c r="J4772" i="8"/>
  <c r="J4773" i="8"/>
  <c r="J4774" i="8"/>
  <c r="J4775" i="8"/>
  <c r="O17" i="3" s="1"/>
  <c r="J4776" i="8"/>
  <c r="J4777" i="8"/>
  <c r="J4778" i="8"/>
  <c r="J4779" i="8"/>
  <c r="J4780" i="8"/>
  <c r="J4781" i="8"/>
  <c r="J4782" i="8"/>
  <c r="J4783" i="8"/>
  <c r="J4784" i="8"/>
  <c r="J4785" i="8"/>
  <c r="J4786" i="8"/>
  <c r="J4787" i="8"/>
  <c r="J4788" i="8"/>
  <c r="J4789" i="8"/>
  <c r="J4790" i="8"/>
  <c r="J4791" i="8"/>
  <c r="J4792" i="8"/>
  <c r="J4793" i="8"/>
  <c r="J4794" i="8"/>
  <c r="J4795" i="8"/>
  <c r="J4796" i="8"/>
  <c r="J4797" i="8"/>
  <c r="J4798" i="8"/>
  <c r="J4799" i="8"/>
  <c r="J4800" i="8"/>
  <c r="J4801" i="8"/>
  <c r="J4802" i="8"/>
  <c r="J4803" i="8"/>
  <c r="J4804" i="8"/>
  <c r="J4805" i="8"/>
  <c r="J4806" i="8"/>
  <c r="J4807" i="8"/>
  <c r="J4808" i="8"/>
  <c r="J4809" i="8"/>
  <c r="J4810" i="8"/>
  <c r="J4811" i="8"/>
  <c r="J4812" i="8"/>
  <c r="J4813" i="8"/>
  <c r="J4814" i="8"/>
  <c r="J4815" i="8"/>
  <c r="J4816" i="8"/>
  <c r="J4817" i="8"/>
  <c r="J4818" i="8"/>
  <c r="J4819" i="8"/>
  <c r="J4820" i="8"/>
  <c r="J4821" i="8"/>
  <c r="J4822" i="8"/>
  <c r="J4823" i="8"/>
  <c r="J4824" i="8"/>
  <c r="J4825" i="8"/>
  <c r="J4826" i="8"/>
  <c r="J4827" i="8"/>
  <c r="J4828" i="8"/>
  <c r="J4829" i="8"/>
  <c r="J4830" i="8"/>
  <c r="J4831" i="8"/>
  <c r="J4832" i="8"/>
  <c r="J4833" i="8"/>
  <c r="J4834" i="8"/>
  <c r="J4835" i="8"/>
  <c r="J4836" i="8"/>
  <c r="J4837" i="8"/>
  <c r="J4838" i="8"/>
  <c r="J4839" i="8"/>
  <c r="J4840" i="8"/>
  <c r="J4841" i="8"/>
  <c r="J4842" i="8"/>
  <c r="J4843" i="8"/>
  <c r="J4844" i="8"/>
  <c r="J4845" i="8"/>
  <c r="J4846" i="8"/>
  <c r="J4847" i="8"/>
  <c r="J4682" i="8"/>
  <c r="J4585" i="8"/>
  <c r="J4586" i="8"/>
  <c r="O16" i="3" s="1"/>
  <c r="J4587" i="8"/>
  <c r="J4588" i="8"/>
  <c r="J4589" i="8"/>
  <c r="J4590" i="8"/>
  <c r="J4591" i="8"/>
  <c r="J4592" i="8"/>
  <c r="J4593" i="8"/>
  <c r="J4594" i="8"/>
  <c r="J4595" i="8"/>
  <c r="J4596" i="8"/>
  <c r="J4597" i="8"/>
  <c r="J4598" i="8"/>
  <c r="J4599" i="8"/>
  <c r="J4600" i="8"/>
  <c r="J4601" i="8"/>
  <c r="J4602" i="8"/>
  <c r="J4603" i="8"/>
  <c r="J4604" i="8"/>
  <c r="J4605" i="8"/>
  <c r="J4606" i="8"/>
  <c r="J4607" i="8"/>
  <c r="J4608" i="8"/>
  <c r="J4609" i="8"/>
  <c r="J4610" i="8"/>
  <c r="J4611" i="8"/>
  <c r="J4612" i="8"/>
  <c r="J4613" i="8"/>
  <c r="J4614" i="8"/>
  <c r="J4615" i="8"/>
  <c r="J4616" i="8"/>
  <c r="J4617" i="8"/>
  <c r="J4618" i="8"/>
  <c r="J4619" i="8"/>
  <c r="J4620" i="8"/>
  <c r="J4621" i="8"/>
  <c r="J4622" i="8"/>
  <c r="J4623" i="8"/>
  <c r="J4624" i="8"/>
  <c r="J4625" i="8"/>
  <c r="J4626" i="8"/>
  <c r="J4627" i="8"/>
  <c r="J4628" i="8"/>
  <c r="J4629" i="8"/>
  <c r="J4630" i="8"/>
  <c r="J4631" i="8"/>
  <c r="J4632" i="8"/>
  <c r="J4633" i="8"/>
  <c r="J4634" i="8"/>
  <c r="J4635" i="8"/>
  <c r="J4636" i="8"/>
  <c r="J4637" i="8"/>
  <c r="J4638" i="8"/>
  <c r="J4639" i="8"/>
  <c r="J4640" i="8"/>
  <c r="J4641" i="8"/>
  <c r="J4642" i="8"/>
  <c r="J4643" i="8"/>
  <c r="J4644" i="8"/>
  <c r="J4645" i="8"/>
  <c r="J4646" i="8"/>
  <c r="J4647" i="8"/>
  <c r="J4648" i="8"/>
  <c r="J4649" i="8"/>
  <c r="J4650" i="8"/>
  <c r="J4651" i="8"/>
  <c r="J4652" i="8"/>
  <c r="J4653" i="8"/>
  <c r="J4654" i="8"/>
  <c r="J4655" i="8"/>
  <c r="J4656" i="8"/>
  <c r="J4657" i="8"/>
  <c r="J4658" i="8"/>
  <c r="J4659" i="8"/>
  <c r="J4660" i="8"/>
  <c r="J4661" i="8"/>
  <c r="J4662" i="8"/>
  <c r="J4663" i="8"/>
  <c r="J4664" i="8"/>
  <c r="J4665" i="8"/>
  <c r="J4666" i="8"/>
  <c r="J4667" i="8"/>
  <c r="J4668" i="8"/>
  <c r="J4669" i="8"/>
  <c r="J4670" i="8"/>
  <c r="J4671" i="8"/>
  <c r="J4672" i="8"/>
  <c r="J4673" i="8"/>
  <c r="J4674" i="8"/>
  <c r="J4675" i="8"/>
  <c r="J4676" i="8"/>
  <c r="J4677" i="8"/>
  <c r="J4678" i="8"/>
  <c r="J4679" i="8"/>
  <c r="J4680" i="8"/>
  <c r="J4681" i="8"/>
  <c r="J4584" i="8"/>
  <c r="J4351" i="8"/>
  <c r="J4352" i="8"/>
  <c r="O9" i="3" s="1"/>
  <c r="J4353" i="8"/>
  <c r="J4354" i="8"/>
  <c r="J4355" i="8"/>
  <c r="J4356" i="8"/>
  <c r="J4357" i="8"/>
  <c r="J4358" i="8"/>
  <c r="J4359" i="8"/>
  <c r="J4360" i="8"/>
  <c r="J4361" i="8"/>
  <c r="J4362" i="8"/>
  <c r="J4363" i="8"/>
  <c r="J4364" i="8"/>
  <c r="J4365" i="8"/>
  <c r="J4366" i="8"/>
  <c r="J4367" i="8"/>
  <c r="J4371" i="8"/>
  <c r="J4372" i="8"/>
  <c r="J4373" i="8"/>
  <c r="J4374" i="8"/>
  <c r="J4375" i="8"/>
  <c r="J4376" i="8"/>
  <c r="J4377" i="8"/>
  <c r="J4378" i="8"/>
  <c r="J4379" i="8"/>
  <c r="J4380" i="8"/>
  <c r="J4381" i="8"/>
  <c r="J4382" i="8"/>
  <c r="J4383" i="8"/>
  <c r="J4384" i="8"/>
  <c r="J4385" i="8"/>
  <c r="J4386" i="8"/>
  <c r="J4387" i="8"/>
  <c r="J4388" i="8"/>
  <c r="J4389" i="8"/>
  <c r="J4390" i="8"/>
  <c r="J4391" i="8"/>
  <c r="J4392" i="8"/>
  <c r="J4393" i="8"/>
  <c r="J4394" i="8"/>
  <c r="J4395" i="8"/>
  <c r="J4396" i="8"/>
  <c r="J4397" i="8"/>
  <c r="J4398" i="8"/>
  <c r="J4399" i="8"/>
  <c r="J4400" i="8"/>
  <c r="J4401" i="8"/>
  <c r="J4402" i="8"/>
  <c r="J4403" i="8"/>
  <c r="J4404" i="8"/>
  <c r="J4405" i="8"/>
  <c r="J4406" i="8"/>
  <c r="J4407" i="8"/>
  <c r="J4408" i="8"/>
  <c r="J4410" i="8"/>
  <c r="J4411" i="8"/>
  <c r="J4412" i="8"/>
  <c r="J4413" i="8"/>
  <c r="J4414" i="8"/>
  <c r="J4415" i="8"/>
  <c r="J4416" i="8"/>
  <c r="J4417" i="8"/>
  <c r="J4418" i="8"/>
  <c r="J4419" i="8"/>
  <c r="J4420" i="8"/>
  <c r="J4421" i="8"/>
  <c r="J4422" i="8"/>
  <c r="J4423" i="8"/>
  <c r="J4424" i="8"/>
  <c r="J4425" i="8"/>
  <c r="J4426" i="8"/>
  <c r="J4427" i="8"/>
  <c r="J4428" i="8"/>
  <c r="J4429" i="8"/>
  <c r="J4430" i="8"/>
  <c r="J4431" i="8"/>
  <c r="J4432" i="8"/>
  <c r="J4433" i="8"/>
  <c r="J4434" i="8"/>
  <c r="J4435" i="8"/>
  <c r="J4436" i="8"/>
  <c r="J4437" i="8"/>
  <c r="J4438" i="8"/>
  <c r="J4439" i="8"/>
  <c r="J4440" i="8"/>
  <c r="J4441" i="8"/>
  <c r="J4442" i="8"/>
  <c r="J4443" i="8"/>
  <c r="J4444" i="8"/>
  <c r="J4445" i="8"/>
  <c r="J4446" i="8"/>
  <c r="J4447" i="8"/>
  <c r="J4448" i="8"/>
  <c r="J4449" i="8"/>
  <c r="J4450" i="8"/>
  <c r="J4451" i="8"/>
  <c r="J4452" i="8"/>
  <c r="J4453" i="8"/>
  <c r="J4454" i="8"/>
  <c r="J4455" i="8"/>
  <c r="J4456" i="8"/>
  <c r="J4457" i="8"/>
  <c r="J4458" i="8"/>
  <c r="J4459" i="8"/>
  <c r="J4460" i="8"/>
  <c r="J4461" i="8"/>
  <c r="J4462" i="8"/>
  <c r="J4463" i="8"/>
  <c r="J4464" i="8"/>
  <c r="J4465" i="8"/>
  <c r="J4466" i="8"/>
  <c r="J4467" i="8"/>
  <c r="J4468" i="8"/>
  <c r="J4469" i="8"/>
  <c r="J4470" i="8"/>
  <c r="J4471" i="8"/>
  <c r="J4472" i="8"/>
  <c r="J4473" i="8"/>
  <c r="J4474" i="8"/>
  <c r="J4475" i="8"/>
  <c r="J4476" i="8"/>
  <c r="J4477" i="8"/>
  <c r="J4478" i="8"/>
  <c r="J4479" i="8"/>
  <c r="J4480" i="8"/>
  <c r="J4481" i="8"/>
  <c r="J4482" i="8"/>
  <c r="J4483" i="8"/>
  <c r="J4484" i="8"/>
  <c r="J4485" i="8"/>
  <c r="J4486" i="8"/>
  <c r="J4487" i="8"/>
  <c r="O11" i="3" s="1"/>
  <c r="J4488" i="8"/>
  <c r="J4489" i="8"/>
  <c r="J4490" i="8"/>
  <c r="J4491" i="8"/>
  <c r="J4492" i="8"/>
  <c r="J4493" i="8"/>
  <c r="J4494" i="8"/>
  <c r="J4495" i="8"/>
  <c r="J4496" i="8"/>
  <c r="P11" i="3" s="1"/>
  <c r="J4497" i="8"/>
  <c r="J4498" i="8"/>
  <c r="J4499" i="8"/>
  <c r="J4500" i="8"/>
  <c r="J4501" i="8"/>
  <c r="J4502" i="8"/>
  <c r="J4503" i="8"/>
  <c r="J4504" i="8"/>
  <c r="J4505" i="8"/>
  <c r="J4506" i="8"/>
  <c r="J4507" i="8"/>
  <c r="J4508" i="8"/>
  <c r="J4509" i="8"/>
  <c r="J4510" i="8"/>
  <c r="J4511" i="8"/>
  <c r="J4512" i="8"/>
  <c r="J4513" i="8"/>
  <c r="J4514" i="8"/>
  <c r="J4515" i="8"/>
  <c r="J4516" i="8"/>
  <c r="J4517" i="8"/>
  <c r="J4518" i="8"/>
  <c r="J4519" i="8"/>
  <c r="J4520" i="8"/>
  <c r="J4521" i="8"/>
  <c r="J4522" i="8"/>
  <c r="J4523" i="8"/>
  <c r="J4524" i="8"/>
  <c r="J4525" i="8"/>
  <c r="J4526" i="8"/>
  <c r="J4527" i="8"/>
  <c r="J4528" i="8"/>
  <c r="J4529" i="8"/>
  <c r="J4530" i="8"/>
  <c r="J4531" i="8"/>
  <c r="J4532" i="8"/>
  <c r="J4533" i="8"/>
  <c r="J4534" i="8"/>
  <c r="J4535" i="8"/>
  <c r="J4536" i="8"/>
  <c r="J4537" i="8"/>
  <c r="J4538" i="8"/>
  <c r="J4539" i="8"/>
  <c r="J4540" i="8"/>
  <c r="J4541" i="8"/>
  <c r="J4542" i="8"/>
  <c r="J4543" i="8"/>
  <c r="J4544" i="8"/>
  <c r="J4545" i="8"/>
  <c r="J4546" i="8"/>
  <c r="J4547" i="8"/>
  <c r="J4548" i="8"/>
  <c r="J4549" i="8"/>
  <c r="J4550" i="8"/>
  <c r="J4551" i="8"/>
  <c r="J4552" i="8"/>
  <c r="J4553" i="8"/>
  <c r="J4554" i="8"/>
  <c r="J4555" i="8"/>
  <c r="J4556" i="8"/>
  <c r="J4557" i="8"/>
  <c r="J4558" i="8"/>
  <c r="J4559" i="8"/>
  <c r="J4560" i="8"/>
  <c r="J4561" i="8"/>
  <c r="J4562" i="8"/>
  <c r="J4563" i="8"/>
  <c r="J4564" i="8"/>
  <c r="J4565" i="8"/>
  <c r="J4566" i="8"/>
  <c r="J4567" i="8"/>
  <c r="J4568" i="8"/>
  <c r="J4569" i="8"/>
  <c r="J4570" i="8"/>
  <c r="J4571" i="8"/>
  <c r="J4572" i="8"/>
  <c r="J4573" i="8"/>
  <c r="J4574" i="8"/>
  <c r="J4575" i="8"/>
  <c r="J4576" i="8"/>
  <c r="J4577" i="8"/>
  <c r="J4578" i="8"/>
  <c r="J4579" i="8"/>
  <c r="J4580" i="8"/>
  <c r="J4581" i="8"/>
  <c r="J4582" i="8"/>
  <c r="J4583" i="8"/>
  <c r="J4350" i="8"/>
  <c r="J2070" i="8"/>
  <c r="J2071" i="8"/>
  <c r="P97" i="3" s="1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123" i="8"/>
  <c r="P101" i="3" s="1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60" i="8"/>
  <c r="P112" i="3" s="1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207" i="8"/>
  <c r="P114" i="3" s="1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53" i="8"/>
  <c r="P126" i="3" s="1"/>
  <c r="J2254" i="8"/>
  <c r="J2255" i="8"/>
  <c r="J2256" i="8"/>
  <c r="J2257" i="8"/>
  <c r="J2258" i="8"/>
  <c r="J2259" i="8"/>
  <c r="J2260" i="8"/>
  <c r="J2261" i="8"/>
  <c r="J2277" i="8"/>
  <c r="P100" i="3" s="1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310" i="8"/>
  <c r="P131" i="3" s="1"/>
  <c r="J2311" i="8"/>
  <c r="J2312" i="8"/>
  <c r="J2313" i="8"/>
  <c r="J2314" i="8"/>
  <c r="J2315" i="8"/>
  <c r="J2316" i="8"/>
  <c r="J2322" i="8"/>
  <c r="P121" i="3" s="1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43" i="8"/>
  <c r="P130" i="3" s="1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64" i="8"/>
  <c r="P138" i="3" s="1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82" i="8"/>
  <c r="P147" i="3" s="1"/>
  <c r="J2383" i="8"/>
  <c r="J2384" i="8"/>
  <c r="J2385" i="8"/>
  <c r="J2386" i="8"/>
  <c r="J2387" i="8"/>
  <c r="J2388" i="8"/>
  <c r="J2389" i="8"/>
  <c r="J2390" i="8"/>
  <c r="J2391" i="8"/>
  <c r="J2397" i="8"/>
  <c r="P146" i="3" s="1"/>
  <c r="J2398" i="8"/>
  <c r="J2399" i="8"/>
  <c r="J2400" i="8"/>
  <c r="J2401" i="8"/>
  <c r="J2402" i="8"/>
  <c r="J2403" i="8"/>
  <c r="J2404" i="8"/>
  <c r="J2405" i="8"/>
  <c r="J2423" i="8"/>
  <c r="P135" i="3" s="1"/>
  <c r="J2424" i="8"/>
  <c r="J2425" i="8"/>
  <c r="J2426" i="8"/>
  <c r="J2427" i="8"/>
  <c r="J2428" i="8"/>
  <c r="J2429" i="8"/>
  <c r="J2430" i="8"/>
  <c r="J2431" i="8"/>
  <c r="J2438" i="8"/>
  <c r="P136" i="3" s="1"/>
  <c r="J2439" i="8"/>
  <c r="J2440" i="8"/>
  <c r="J2441" i="8"/>
  <c r="J2442" i="8"/>
  <c r="J2443" i="8"/>
  <c r="J2444" i="8"/>
  <c r="J2445" i="8"/>
  <c r="J2446" i="8"/>
  <c r="J2447" i="8"/>
  <c r="J2474" i="8"/>
  <c r="P70" i="3" s="1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42" i="8"/>
  <c r="P93" i="3" s="1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73" i="8"/>
  <c r="P68" i="3" s="1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17" i="8"/>
  <c r="P64" i="3" s="1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80" i="8"/>
  <c r="P65" i="3" s="1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719" i="8"/>
  <c r="P117" i="3" s="1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44" i="8"/>
  <c r="P75" i="3" s="1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91" i="8"/>
  <c r="P109" i="3" s="1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25" i="8"/>
  <c r="P107" i="3" s="1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57" i="8"/>
  <c r="P110" i="3" s="1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94" i="8"/>
  <c r="P71" i="3" s="1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29" i="8"/>
  <c r="P96" i="3" s="1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62" i="8"/>
  <c r="P113" i="3" s="1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96" i="8"/>
  <c r="P89" i="3" s="1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9" i="8"/>
  <c r="P79" i="3" s="1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58" i="8"/>
  <c r="P92" i="3" s="1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90" i="8"/>
  <c r="P111" i="3" s="1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18" i="8"/>
  <c r="P105" i="3" s="1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50" i="8"/>
  <c r="P142" i="3" s="1"/>
  <c r="J3151" i="8"/>
  <c r="J3152" i="8"/>
  <c r="J3153" i="8"/>
  <c r="J3154" i="8"/>
  <c r="J3155" i="8"/>
  <c r="J3156" i="8"/>
  <c r="J3157" i="8"/>
  <c r="J3158" i="8"/>
  <c r="J3159" i="8"/>
  <c r="J3160" i="8"/>
  <c r="J3161" i="8"/>
  <c r="J3174" i="8"/>
  <c r="P77" i="3" s="1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208" i="8"/>
  <c r="P127" i="3" s="1"/>
  <c r="J3209" i="8"/>
  <c r="J3210" i="8"/>
  <c r="J3211" i="8"/>
  <c r="J3212" i="8"/>
  <c r="J3213" i="8"/>
  <c r="J3214" i="8"/>
  <c r="J3215" i="8"/>
  <c r="J3216" i="8"/>
  <c r="J3217" i="8"/>
  <c r="J3234" i="8"/>
  <c r="P137" i="3" s="1"/>
  <c r="J3235" i="8"/>
  <c r="J3236" i="8"/>
  <c r="J3237" i="8"/>
  <c r="J3238" i="8"/>
  <c r="J3239" i="8"/>
  <c r="J3240" i="8"/>
  <c r="J3241" i="8"/>
  <c r="J3242" i="8"/>
  <c r="J3243" i="8"/>
  <c r="J3244" i="8"/>
  <c r="J3253" i="8"/>
  <c r="P141" i="3" s="1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82" i="8"/>
  <c r="P125" i="3" s="1"/>
  <c r="J3283" i="8"/>
  <c r="J3284" i="8"/>
  <c r="J3285" i="8"/>
  <c r="J3286" i="8"/>
  <c r="J3287" i="8"/>
  <c r="J3288" i="8"/>
  <c r="J3289" i="8"/>
  <c r="J3290" i="8"/>
  <c r="J3291" i="8"/>
  <c r="J3292" i="8"/>
  <c r="J3293" i="8"/>
  <c r="J3303" i="8"/>
  <c r="P85" i="3" s="1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29" i="8"/>
  <c r="P134" i="3" s="1"/>
  <c r="J3330" i="8"/>
  <c r="J3331" i="8"/>
  <c r="J3332" i="8"/>
  <c r="J3333" i="8"/>
  <c r="J3334" i="8"/>
  <c r="J3335" i="8"/>
  <c r="J3336" i="8"/>
  <c r="J3337" i="8"/>
  <c r="J3338" i="8"/>
  <c r="J3339" i="8"/>
  <c r="J3340" i="8"/>
  <c r="J3347" i="8"/>
  <c r="P133" i="3" s="1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7" i="8"/>
  <c r="P95" i="3" s="1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4" i="8"/>
  <c r="P73" i="3" s="1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8" i="8"/>
  <c r="P53" i="3" s="1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509" i="8"/>
  <c r="P69" i="3" s="1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62" i="8"/>
  <c r="P84" i="3" s="1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97" i="8"/>
  <c r="P46" i="3" s="1"/>
  <c r="J3598" i="8"/>
  <c r="J3599" i="8"/>
  <c r="J3600" i="8"/>
  <c r="J3601" i="8"/>
  <c r="J3602" i="8"/>
  <c r="J3603" i="8"/>
  <c r="J3604" i="8"/>
  <c r="J3605" i="8"/>
  <c r="J3606" i="8"/>
  <c r="J3607" i="8"/>
  <c r="J3608" i="8"/>
  <c r="J3609" i="8"/>
  <c r="J3610" i="8"/>
  <c r="J3611" i="8"/>
  <c r="J3612" i="8"/>
  <c r="J3613" i="8"/>
  <c r="J3614" i="8"/>
  <c r="J3615" i="8"/>
  <c r="J3616" i="8"/>
  <c r="J3617" i="8"/>
  <c r="J3618" i="8"/>
  <c r="J3619" i="8"/>
  <c r="J3620" i="8"/>
  <c r="J3621" i="8"/>
  <c r="J3622" i="8"/>
  <c r="J3623" i="8"/>
  <c r="J3624" i="8"/>
  <c r="J3625" i="8"/>
  <c r="J3626" i="8"/>
  <c r="J3627" i="8"/>
  <c r="J3628" i="8"/>
  <c r="J3629" i="8"/>
  <c r="J3630" i="8"/>
  <c r="J3631" i="8"/>
  <c r="J3632" i="8"/>
  <c r="J3633" i="8"/>
  <c r="J3634" i="8"/>
  <c r="J3635" i="8"/>
  <c r="J3636" i="8"/>
  <c r="J3668" i="8"/>
  <c r="P115" i="3" s="1"/>
  <c r="J3669" i="8"/>
  <c r="J3670" i="8"/>
  <c r="J3671" i="8"/>
  <c r="J3672" i="8"/>
  <c r="J3673" i="8"/>
  <c r="J3674" i="8"/>
  <c r="J3675" i="8"/>
  <c r="J3676" i="8"/>
  <c r="J3677" i="8"/>
  <c r="J3678" i="8"/>
  <c r="J3679" i="8"/>
  <c r="J3680" i="8"/>
  <c r="J3681" i="8"/>
  <c r="J3682" i="8"/>
  <c r="J3683" i="8"/>
  <c r="J3684" i="8"/>
  <c r="J3685" i="8"/>
  <c r="J3686" i="8"/>
  <c r="J3687" i="8"/>
  <c r="J3688" i="8"/>
  <c r="J3689" i="8"/>
  <c r="J3690" i="8"/>
  <c r="J3702" i="8"/>
  <c r="P58" i="3" s="1"/>
  <c r="J3703" i="8"/>
  <c r="J3704" i="8"/>
  <c r="J3705" i="8"/>
  <c r="J3706" i="8"/>
  <c r="J3707" i="8"/>
  <c r="J3708" i="8"/>
  <c r="J3709" i="8"/>
  <c r="J3710" i="8"/>
  <c r="J3711" i="8"/>
  <c r="J3712" i="8"/>
  <c r="J3713" i="8"/>
  <c r="J3714" i="8"/>
  <c r="J3715" i="8"/>
  <c r="J3716" i="8"/>
  <c r="J3717" i="8"/>
  <c r="J3718" i="8"/>
  <c r="J3719" i="8"/>
  <c r="J3720" i="8"/>
  <c r="J3721" i="8"/>
  <c r="J3722" i="8"/>
  <c r="J3723" i="8"/>
  <c r="J3724" i="8"/>
  <c r="J3725" i="8"/>
  <c r="J3726" i="8"/>
  <c r="J3727" i="8"/>
  <c r="J3728" i="8"/>
  <c r="J3729" i="8"/>
  <c r="J3730" i="8"/>
  <c r="J3731" i="8"/>
  <c r="J3732" i="8"/>
  <c r="J3733" i="8"/>
  <c r="J3734" i="8"/>
  <c r="J3735" i="8"/>
  <c r="J3736" i="8"/>
  <c r="J3737" i="8"/>
  <c r="J3762" i="8"/>
  <c r="P67" i="3" s="1"/>
  <c r="J3763" i="8"/>
  <c r="J3764" i="8"/>
  <c r="J3765" i="8"/>
  <c r="J3766" i="8"/>
  <c r="J3767" i="8"/>
  <c r="J3768" i="8"/>
  <c r="J3769" i="8"/>
  <c r="J3770" i="8"/>
  <c r="J3771" i="8"/>
  <c r="J3772" i="8"/>
  <c r="J3773" i="8"/>
  <c r="J3774" i="8"/>
  <c r="J3775" i="8"/>
  <c r="J3776" i="8"/>
  <c r="J3777" i="8"/>
  <c r="J3778" i="8"/>
  <c r="J3779" i="8"/>
  <c r="J3780" i="8"/>
  <c r="J3781" i="8"/>
  <c r="J3782" i="8"/>
  <c r="J3783" i="8"/>
  <c r="J3784" i="8"/>
  <c r="J3785" i="8"/>
  <c r="J3786" i="8"/>
  <c r="J3787" i="8"/>
  <c r="J3806" i="8"/>
  <c r="P88" i="3" s="1"/>
  <c r="J3807" i="8"/>
  <c r="J3808" i="8"/>
  <c r="J3809" i="8"/>
  <c r="J3810" i="8"/>
  <c r="J3811" i="8"/>
  <c r="J3812" i="8"/>
  <c r="J3813" i="8"/>
  <c r="J3814" i="8"/>
  <c r="J3815" i="8"/>
  <c r="J3816" i="8"/>
  <c r="J3817" i="8"/>
  <c r="J3818" i="8"/>
  <c r="J3819" i="8"/>
  <c r="J3820" i="8"/>
  <c r="J3821" i="8"/>
  <c r="J3822" i="8"/>
  <c r="J3823" i="8"/>
  <c r="J3824" i="8"/>
  <c r="J3825" i="8"/>
  <c r="J3826" i="8"/>
  <c r="J3827" i="8"/>
  <c r="J3828" i="8"/>
  <c r="J3829" i="8"/>
  <c r="J3830" i="8"/>
  <c r="J3853" i="8"/>
  <c r="P87" i="3" s="1"/>
  <c r="J3854" i="8"/>
  <c r="J3855" i="8"/>
  <c r="J3856" i="8"/>
  <c r="J3857" i="8"/>
  <c r="J3858" i="8"/>
  <c r="J3859" i="8"/>
  <c r="J3860" i="8"/>
  <c r="J3861" i="8"/>
  <c r="J3862" i="8"/>
  <c r="J3863" i="8"/>
  <c r="J3864" i="8"/>
  <c r="J3865" i="8"/>
  <c r="J3866" i="8"/>
  <c r="J3867" i="8"/>
  <c r="J3868" i="8"/>
  <c r="J3869" i="8"/>
  <c r="J3870" i="8"/>
  <c r="J3891" i="8"/>
  <c r="P76" i="3" s="1"/>
  <c r="J3892" i="8"/>
  <c r="J3893" i="8"/>
  <c r="J3894" i="8"/>
  <c r="J3895" i="8"/>
  <c r="J3896" i="8"/>
  <c r="J3897" i="8"/>
  <c r="J3898" i="8"/>
  <c r="J3899" i="8"/>
  <c r="J3900" i="8"/>
  <c r="J3901" i="8"/>
  <c r="J3902" i="8"/>
  <c r="J3903" i="8"/>
  <c r="J3904" i="8"/>
  <c r="J3905" i="8"/>
  <c r="J3906" i="8"/>
  <c r="J3907" i="8"/>
  <c r="J3908" i="8"/>
  <c r="J3909" i="8"/>
  <c r="J3922" i="8"/>
  <c r="P72" i="3" s="1"/>
  <c r="J3923" i="8"/>
  <c r="J3924" i="8"/>
  <c r="J3925" i="8"/>
  <c r="J3926" i="8"/>
  <c r="J3927" i="8"/>
  <c r="J3928" i="8"/>
  <c r="J3929" i="8"/>
  <c r="J3930" i="8"/>
  <c r="J3931" i="8"/>
  <c r="J3932" i="8"/>
  <c r="J3933" i="8"/>
  <c r="J3934" i="8"/>
  <c r="J3935" i="8"/>
  <c r="J3936" i="8"/>
  <c r="J3937" i="8"/>
  <c r="J3938" i="8"/>
  <c r="J3939" i="8"/>
  <c r="J3940" i="8"/>
  <c r="J3941" i="8"/>
  <c r="J3942" i="8"/>
  <c r="J3954" i="8"/>
  <c r="P19" i="3" s="1"/>
  <c r="J3955" i="8"/>
  <c r="J3956" i="8"/>
  <c r="J3957" i="8"/>
  <c r="J3958" i="8"/>
  <c r="J3959" i="8"/>
  <c r="J3960" i="8"/>
  <c r="J3961" i="8"/>
  <c r="J3962" i="8"/>
  <c r="J3963" i="8"/>
  <c r="J3964" i="8"/>
  <c r="J3965" i="8"/>
  <c r="J3966" i="8"/>
  <c r="J3967" i="8"/>
  <c r="J3968" i="8"/>
  <c r="J3969" i="8"/>
  <c r="J3970" i="8"/>
  <c r="J3971" i="8"/>
  <c r="J3972" i="8"/>
  <c r="J3973" i="8"/>
  <c r="J3974" i="8"/>
  <c r="J3975" i="8"/>
  <c r="J3976" i="8"/>
  <c r="J3977" i="8"/>
  <c r="J3978" i="8"/>
  <c r="J3979" i="8"/>
  <c r="J3980" i="8"/>
  <c r="J3981" i="8"/>
  <c r="J3982" i="8"/>
  <c r="J3983" i="8"/>
  <c r="J3984" i="8"/>
  <c r="J3985" i="8"/>
  <c r="J3986" i="8"/>
  <c r="J3987" i="8"/>
  <c r="J3988" i="8"/>
  <c r="J3989" i="8"/>
  <c r="J3990" i="8"/>
  <c r="J3991" i="8"/>
  <c r="J3992" i="8"/>
  <c r="J3993" i="8"/>
  <c r="J3994" i="8"/>
  <c r="J3995" i="8"/>
  <c r="J3996" i="8"/>
  <c r="J3997" i="8"/>
  <c r="J3998" i="8"/>
  <c r="J3999" i="8"/>
  <c r="J4000" i="8"/>
  <c r="J4001" i="8"/>
  <c r="J4002" i="8"/>
  <c r="J4003" i="8"/>
  <c r="J4004" i="8"/>
  <c r="J4005" i="8"/>
  <c r="J4006" i="8"/>
  <c r="J4007" i="8"/>
  <c r="J4008" i="8"/>
  <c r="J4009" i="8"/>
  <c r="J4010" i="8"/>
  <c r="J4011" i="8"/>
  <c r="J4012" i="8"/>
  <c r="J4013" i="8"/>
  <c r="J4014" i="8"/>
  <c r="J4015" i="8"/>
  <c r="J4016" i="8"/>
  <c r="J4017" i="8"/>
  <c r="J4039" i="8"/>
  <c r="P22" i="3" s="1"/>
  <c r="J4040" i="8"/>
  <c r="J4041" i="8"/>
  <c r="J4042" i="8"/>
  <c r="J4043" i="8"/>
  <c r="J4044" i="8"/>
  <c r="J4045" i="8"/>
  <c r="J4046" i="8"/>
  <c r="J4047" i="8"/>
  <c r="J4048" i="8"/>
  <c r="J4049" i="8"/>
  <c r="J4050" i="8"/>
  <c r="J4051" i="8"/>
  <c r="J4052" i="8"/>
  <c r="J4053" i="8"/>
  <c r="J4054" i="8"/>
  <c r="J4055" i="8"/>
  <c r="J4056" i="8"/>
  <c r="J4057" i="8"/>
  <c r="J4058" i="8"/>
  <c r="J4059" i="8"/>
  <c r="J4060" i="8"/>
  <c r="J4061" i="8"/>
  <c r="J4062" i="8"/>
  <c r="J4063" i="8"/>
  <c r="J4064" i="8"/>
  <c r="J4065" i="8"/>
  <c r="J4066" i="8"/>
  <c r="J4067" i="8"/>
  <c r="J4068" i="8"/>
  <c r="J4069" i="8"/>
  <c r="J4070" i="8"/>
  <c r="J4071" i="8"/>
  <c r="J4072" i="8"/>
  <c r="J4073" i="8"/>
  <c r="J4074" i="8"/>
  <c r="J4102" i="8"/>
  <c r="P34" i="3" s="1"/>
  <c r="J4103" i="8"/>
  <c r="J4104" i="8"/>
  <c r="J4105" i="8"/>
  <c r="J4106" i="8"/>
  <c r="J4107" i="8"/>
  <c r="J4108" i="8"/>
  <c r="J4109" i="8"/>
  <c r="J4110" i="8"/>
  <c r="J4111" i="8"/>
  <c r="J4112" i="8"/>
  <c r="J4113" i="8"/>
  <c r="J4114" i="8"/>
  <c r="J4115" i="8"/>
  <c r="J4116" i="8"/>
  <c r="J4117" i="8"/>
  <c r="J4118" i="8"/>
  <c r="J4119" i="8"/>
  <c r="J4120" i="8"/>
  <c r="J4121" i="8"/>
  <c r="J4122" i="8"/>
  <c r="J4123" i="8"/>
  <c r="J4124" i="8"/>
  <c r="J4125" i="8"/>
  <c r="J4126" i="8"/>
  <c r="J4127" i="8"/>
  <c r="J4128" i="8"/>
  <c r="J4129" i="8"/>
  <c r="J4130" i="8"/>
  <c r="J4131" i="8"/>
  <c r="J4132" i="8"/>
  <c r="J4133" i="8"/>
  <c r="J4134" i="8"/>
  <c r="J4135" i="8"/>
  <c r="J4136" i="8"/>
  <c r="J4137" i="8"/>
  <c r="J4138" i="8"/>
  <c r="J4139" i="8"/>
  <c r="J4140" i="8"/>
  <c r="J4141" i="8"/>
  <c r="J4142" i="8"/>
  <c r="J4143" i="8"/>
  <c r="J4144" i="8"/>
  <c r="J4145" i="8"/>
  <c r="J4146" i="8"/>
  <c r="J4147" i="8"/>
  <c r="J4148" i="8"/>
  <c r="J4149" i="8"/>
  <c r="J4150" i="8"/>
  <c r="J4151" i="8"/>
  <c r="J4152" i="8"/>
  <c r="J4153" i="8"/>
  <c r="J4154" i="8"/>
  <c r="J4155" i="8"/>
  <c r="J4156" i="8"/>
  <c r="J4157" i="8"/>
  <c r="J4174" i="8"/>
  <c r="P29" i="3" s="1"/>
  <c r="J4175" i="8"/>
  <c r="J4176" i="8"/>
  <c r="J4177" i="8"/>
  <c r="J4178" i="8"/>
  <c r="J4179" i="8"/>
  <c r="J4180" i="8"/>
  <c r="J4181" i="8"/>
  <c r="J4182" i="8"/>
  <c r="J4183" i="8"/>
  <c r="J4184" i="8"/>
  <c r="J4185" i="8"/>
  <c r="J4186" i="8"/>
  <c r="J4187" i="8"/>
  <c r="J4188" i="8"/>
  <c r="J4189" i="8"/>
  <c r="J4190" i="8"/>
  <c r="J4191" i="8"/>
  <c r="J4192" i="8"/>
  <c r="J4193" i="8"/>
  <c r="J4194" i="8"/>
  <c r="J4195" i="8"/>
  <c r="J4196" i="8"/>
  <c r="J4197" i="8"/>
  <c r="J4198" i="8"/>
  <c r="J4199" i="8"/>
  <c r="J4200" i="8"/>
  <c r="J4201" i="8"/>
  <c r="J4202" i="8"/>
  <c r="J4203" i="8"/>
  <c r="J4204" i="8"/>
  <c r="J4205" i="8"/>
  <c r="J4206" i="8"/>
  <c r="J4207" i="8"/>
  <c r="J4208" i="8"/>
  <c r="J4209" i="8"/>
  <c r="J4210" i="8"/>
  <c r="J4211" i="8"/>
  <c r="J4212" i="8"/>
  <c r="J4213" i="8"/>
  <c r="J4214" i="8"/>
  <c r="J4215" i="8"/>
  <c r="J4216" i="8"/>
  <c r="J4217" i="8"/>
  <c r="J4218" i="8"/>
  <c r="J4219" i="8"/>
  <c r="J4220" i="8"/>
  <c r="J4221" i="8"/>
  <c r="J4222" i="8"/>
  <c r="J4223" i="8"/>
  <c r="J4224" i="8"/>
  <c r="J4225" i="8"/>
  <c r="J4226" i="8"/>
  <c r="J4227" i="8"/>
  <c r="J4228" i="8"/>
  <c r="J4229" i="8"/>
  <c r="J4230" i="8"/>
  <c r="J4231" i="8"/>
  <c r="J4232" i="8"/>
  <c r="J4233" i="8"/>
  <c r="J4234" i="8"/>
  <c r="J4252" i="8"/>
  <c r="P24" i="3" s="1"/>
  <c r="J4253" i="8"/>
  <c r="J4254" i="8"/>
  <c r="J4255" i="8"/>
  <c r="J4256" i="8"/>
  <c r="J4257" i="8"/>
  <c r="J4258" i="8"/>
  <c r="J4259" i="8"/>
  <c r="J4260" i="8"/>
  <c r="J4261" i="8"/>
  <c r="J4262" i="8"/>
  <c r="J4263" i="8"/>
  <c r="J4264" i="8"/>
  <c r="J4265" i="8"/>
  <c r="J4266" i="8"/>
  <c r="J4267" i="8"/>
  <c r="J4268" i="8"/>
  <c r="J4269" i="8"/>
  <c r="J4270" i="8"/>
  <c r="J4271" i="8"/>
  <c r="J4272" i="8"/>
  <c r="J4273" i="8"/>
  <c r="J4274" i="8"/>
  <c r="J4275" i="8"/>
  <c r="J4276" i="8"/>
  <c r="J4277" i="8"/>
  <c r="J4278" i="8"/>
  <c r="J4279" i="8"/>
  <c r="J4280" i="8"/>
  <c r="J4281" i="8"/>
  <c r="J4282" i="8"/>
  <c r="J4283" i="8"/>
  <c r="J4284" i="8"/>
  <c r="J4285" i="8"/>
  <c r="J4286" i="8"/>
  <c r="J4287" i="8"/>
  <c r="J4288" i="8"/>
  <c r="J4289" i="8"/>
  <c r="J4290" i="8"/>
  <c r="J4291" i="8"/>
  <c r="J4292" i="8"/>
  <c r="J4293" i="8"/>
  <c r="J4294" i="8"/>
  <c r="J4295" i="8"/>
  <c r="J4296" i="8"/>
  <c r="J4297" i="8"/>
  <c r="J4298" i="8"/>
  <c r="J4299" i="8"/>
  <c r="J4300" i="8"/>
  <c r="J4301" i="8"/>
  <c r="J4302" i="8"/>
  <c r="J4303" i="8"/>
  <c r="J4304" i="8"/>
  <c r="J4305" i="8"/>
  <c r="J4306" i="8"/>
  <c r="J4307" i="8"/>
  <c r="J4308" i="8"/>
  <c r="J4309" i="8"/>
  <c r="J4310" i="8"/>
  <c r="J4311" i="8"/>
  <c r="J4312" i="8"/>
  <c r="J4313" i="8"/>
  <c r="J4314" i="8"/>
  <c r="J4315" i="8"/>
  <c r="J4316" i="8"/>
  <c r="J4317" i="8"/>
  <c r="J4318" i="8"/>
  <c r="J4319" i="8"/>
  <c r="J4320" i="8"/>
  <c r="J4321" i="8"/>
  <c r="J4322" i="8"/>
  <c r="J4323" i="8"/>
  <c r="J4324" i="8"/>
  <c r="J4325" i="8"/>
  <c r="J4326" i="8"/>
  <c r="J4327" i="8"/>
  <c r="J4328" i="8"/>
  <c r="J4329" i="8"/>
  <c r="J4330" i="8"/>
  <c r="J4331" i="8"/>
  <c r="J4332" i="8"/>
  <c r="J4333" i="8"/>
  <c r="J4334" i="8"/>
  <c r="J4335" i="8"/>
  <c r="J4336" i="8"/>
  <c r="J4337" i="8"/>
  <c r="J4338" i="8"/>
  <c r="J4339" i="8"/>
  <c r="J4340" i="8"/>
  <c r="J4341" i="8"/>
  <c r="J4342" i="8"/>
  <c r="J4343" i="8"/>
  <c r="J4344" i="8"/>
  <c r="J4345" i="8"/>
  <c r="J4346" i="8"/>
  <c r="J4347" i="8"/>
  <c r="J4348" i="8"/>
  <c r="J4349" i="8"/>
  <c r="J2042" i="8"/>
  <c r="J28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96" i="8"/>
  <c r="J97" i="8"/>
  <c r="J98" i="8"/>
  <c r="J99" i="8"/>
  <c r="J100" i="8"/>
  <c r="J101" i="8"/>
  <c r="J102" i="8"/>
  <c r="J103" i="8"/>
  <c r="EN473" i="15" s="1"/>
  <c r="J104" i="8"/>
  <c r="J105" i="8"/>
  <c r="J106" i="8"/>
  <c r="J107" i="8"/>
  <c r="J108" i="8"/>
  <c r="J109" i="8"/>
  <c r="J110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88" i="8"/>
  <c r="J189" i="8"/>
  <c r="J190" i="8"/>
  <c r="J191" i="8"/>
  <c r="J192" i="8"/>
  <c r="J193" i="8"/>
  <c r="J200" i="8"/>
  <c r="J201" i="8"/>
  <c r="J202" i="8"/>
  <c r="J203" i="8"/>
  <c r="J204" i="8"/>
  <c r="J205" i="8"/>
  <c r="J206" i="8"/>
  <c r="J227" i="8"/>
  <c r="EN372" i="15" s="1"/>
  <c r="J228" i="8"/>
  <c r="EN373" i="15" s="1"/>
  <c r="J229" i="8"/>
  <c r="EN374" i="15" s="1"/>
  <c r="J230" i="8"/>
  <c r="J231" i="8"/>
  <c r="EN376" i="15" s="1"/>
  <c r="J232" i="8"/>
  <c r="EN377" i="15" s="1"/>
  <c r="J233" i="8"/>
  <c r="EN378" i="15" s="1"/>
  <c r="J234" i="8"/>
  <c r="J235" i="8"/>
  <c r="EN380" i="15" s="1"/>
  <c r="J236" i="8"/>
  <c r="EN381" i="15" s="1"/>
  <c r="J237" i="8"/>
  <c r="EN382" i="15" s="1"/>
  <c r="J238" i="8"/>
  <c r="J239" i="8"/>
  <c r="EN384" i="15" s="1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5" i="8"/>
  <c r="P120" i="3" s="1"/>
  <c r="J326" i="8"/>
  <c r="J327" i="8"/>
  <c r="J328" i="8"/>
  <c r="J329" i="8"/>
  <c r="J330" i="8"/>
  <c r="J331" i="8"/>
  <c r="J332" i="8"/>
  <c r="J354" i="8"/>
  <c r="P54" i="3" s="1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95" i="8"/>
  <c r="P122" i="3" s="1"/>
  <c r="J396" i="8"/>
  <c r="J397" i="8"/>
  <c r="J398" i="8"/>
  <c r="J399" i="8"/>
  <c r="J400" i="8"/>
  <c r="J401" i="8"/>
  <c r="J402" i="8"/>
  <c r="J403" i="8"/>
  <c r="J404" i="8"/>
  <c r="J405" i="8"/>
  <c r="J415" i="8"/>
  <c r="P74" i="3" s="1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63" i="8"/>
  <c r="P14" i="3" s="1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67" i="8"/>
  <c r="P82" i="3" s="1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613" i="8"/>
  <c r="P40" i="3" s="1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8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39" i="8"/>
  <c r="P106" i="3" s="1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71" i="8"/>
  <c r="P80" i="3" s="1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96" i="8"/>
  <c r="P116" i="3" s="1"/>
  <c r="J897" i="8"/>
  <c r="J898" i="8"/>
  <c r="J899" i="8"/>
  <c r="J900" i="8"/>
  <c r="J901" i="8"/>
  <c r="J902" i="8"/>
  <c r="J911" i="8"/>
  <c r="P128" i="3" s="1"/>
  <c r="J912" i="8"/>
  <c r="J913" i="8"/>
  <c r="J914" i="8"/>
  <c r="J915" i="8"/>
  <c r="J916" i="8"/>
  <c r="J917" i="8"/>
  <c r="J918" i="8"/>
  <c r="J919" i="8"/>
  <c r="J935" i="8"/>
  <c r="P12" i="3" s="1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20" i="8"/>
  <c r="P129" i="3" s="1"/>
  <c r="J1021" i="8"/>
  <c r="J1022" i="8"/>
  <c r="J1023" i="8"/>
  <c r="J1024" i="8"/>
  <c r="J1025" i="8"/>
  <c r="J1026" i="8"/>
  <c r="J1027" i="8"/>
  <c r="J1028" i="8"/>
  <c r="J1047" i="8"/>
  <c r="P57" i="3" s="1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82" i="8"/>
  <c r="P139" i="3" s="1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108" i="8"/>
  <c r="P49" i="3" s="1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5" i="8"/>
  <c r="P118" i="3" s="1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82" i="8"/>
  <c r="P47" i="3" s="1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48" i="8"/>
  <c r="P140" i="3" s="1"/>
  <c r="J1249" i="8"/>
  <c r="J1250" i="8"/>
  <c r="J1251" i="8"/>
  <c r="J1252" i="8"/>
  <c r="J1253" i="8"/>
  <c r="J1254" i="8"/>
  <c r="J1255" i="8"/>
  <c r="J1256" i="8"/>
  <c r="J1257" i="8"/>
  <c r="J1258" i="8"/>
  <c r="J1284" i="8"/>
  <c r="P83" i="3" s="1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19" i="8"/>
  <c r="P78" i="3" s="1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69" i="8"/>
  <c r="P104" i="3" s="1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411" i="8"/>
  <c r="P8" i="3" s="1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500" i="8"/>
  <c r="P13" i="3" s="1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80" i="8"/>
  <c r="P50" i="3" s="1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33" i="8"/>
  <c r="P35" i="3" s="1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716" i="8"/>
  <c r="P45" i="3" s="1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89" i="8"/>
  <c r="P48" i="3" s="1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36" i="8"/>
  <c r="P39" i="3" s="1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90" i="8"/>
  <c r="P119" i="3" s="1"/>
  <c r="J1891" i="8"/>
  <c r="J1892" i="8"/>
  <c r="J1893" i="8"/>
  <c r="J1894" i="8"/>
  <c r="J1895" i="8"/>
  <c r="J1896" i="8"/>
  <c r="J1897" i="8"/>
  <c r="J1898" i="8"/>
  <c r="J1899" i="8"/>
  <c r="J1921" i="8"/>
  <c r="P59" i="3" s="1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76" i="8"/>
  <c r="P86" i="3" s="1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2022" i="8"/>
  <c r="P98" i="3" s="1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7" i="8"/>
  <c r="P20" i="3" s="1"/>
  <c r="D457" i="11" l="1"/>
  <c r="L410" i="11"/>
  <c r="B422" i="11"/>
  <c r="EL469" i="11"/>
  <c r="EL470" i="11" s="1"/>
  <c r="EL471" i="11" s="1"/>
  <c r="EL472" i="11" s="1"/>
  <c r="EL473" i="11" s="1"/>
  <c r="EL474" i="11" s="1"/>
  <c r="EL475" i="11" s="1"/>
  <c r="EL476" i="11" s="1"/>
  <c r="EL477" i="11" s="1"/>
  <c r="EL478" i="11" s="1"/>
  <c r="EL479" i="11" s="1"/>
  <c r="O332" i="11"/>
  <c r="C467" i="11"/>
  <c r="G374" i="11"/>
  <c r="DT469" i="11"/>
  <c r="DT470" i="11" s="1"/>
  <c r="DT471" i="11" s="1"/>
  <c r="DT472" i="11" s="1"/>
  <c r="DT473" i="11" s="1"/>
  <c r="DT474" i="11" s="1"/>
  <c r="DT475" i="11" s="1"/>
  <c r="DT476" i="11" s="1"/>
  <c r="DT477" i="11" s="1"/>
  <c r="DT478" i="11" s="1"/>
  <c r="DT479" i="11" s="1"/>
  <c r="EN416" i="15"/>
  <c r="EN383" i="15"/>
  <c r="EN379" i="15"/>
  <c r="EN375" i="15"/>
  <c r="ED214" i="15" s="1"/>
  <c r="EG209" i="15"/>
  <c r="EK209" i="15"/>
  <c r="ED209" i="15"/>
  <c r="EH209" i="15"/>
  <c r="EL209" i="15"/>
  <c r="EE209" i="15"/>
  <c r="EI209" i="15"/>
  <c r="EM209" i="15"/>
  <c r="EG205" i="15"/>
  <c r="EK205" i="15"/>
  <c r="ED205" i="15"/>
  <c r="EH205" i="15"/>
  <c r="EL205" i="15"/>
  <c r="EE205" i="15"/>
  <c r="EI205" i="15"/>
  <c r="EM205" i="15"/>
  <c r="EG201" i="15"/>
  <c r="EK201" i="15"/>
  <c r="ED201" i="15"/>
  <c r="EH201" i="15"/>
  <c r="EL201" i="15"/>
  <c r="EE201" i="15"/>
  <c r="EI201" i="15"/>
  <c r="EM201" i="15"/>
  <c r="EG197" i="15"/>
  <c r="EK197" i="15"/>
  <c r="ED197" i="15"/>
  <c r="EH197" i="15"/>
  <c r="EL197" i="15"/>
  <c r="EE197" i="15"/>
  <c r="EI197" i="15"/>
  <c r="EM197" i="15"/>
  <c r="EG193" i="15"/>
  <c r="EK193" i="15"/>
  <c r="ED193" i="15"/>
  <c r="EH193" i="15"/>
  <c r="EL193" i="15"/>
  <c r="EE193" i="15"/>
  <c r="EI193" i="15"/>
  <c r="EM193" i="15"/>
  <c r="EG189" i="15"/>
  <c r="EK189" i="15"/>
  <c r="ED189" i="15"/>
  <c r="EH189" i="15"/>
  <c r="EL189" i="15"/>
  <c r="EE189" i="15"/>
  <c r="EI189" i="15"/>
  <c r="EM189" i="15"/>
  <c r="EF189" i="15"/>
  <c r="EJ189" i="15"/>
  <c r="EG185" i="15"/>
  <c r="EK185" i="15"/>
  <c r="ED185" i="15"/>
  <c r="EH185" i="15"/>
  <c r="EL185" i="15"/>
  <c r="EE185" i="15"/>
  <c r="EI185" i="15"/>
  <c r="EM185" i="15"/>
  <c r="EF185" i="15"/>
  <c r="EJ185" i="15"/>
  <c r="EG181" i="15"/>
  <c r="EK181" i="15"/>
  <c r="ED181" i="15"/>
  <c r="EH181" i="15"/>
  <c r="EL181" i="15"/>
  <c r="EE181" i="15"/>
  <c r="EI181" i="15"/>
  <c r="EM181" i="15"/>
  <c r="EF181" i="15"/>
  <c r="EJ181" i="15"/>
  <c r="EG177" i="15"/>
  <c r="EK177" i="15"/>
  <c r="ED177" i="15"/>
  <c r="EH177" i="15"/>
  <c r="EL177" i="15"/>
  <c r="EE177" i="15"/>
  <c r="EI177" i="15"/>
  <c r="EM177" i="15"/>
  <c r="EF177" i="15"/>
  <c r="EJ177" i="15"/>
  <c r="EG173" i="15"/>
  <c r="EK173" i="15"/>
  <c r="ED173" i="15"/>
  <c r="EH173" i="15"/>
  <c r="EL173" i="15"/>
  <c r="EE173" i="15"/>
  <c r="EI173" i="15"/>
  <c r="EM173" i="15"/>
  <c r="EF173" i="15"/>
  <c r="EJ173" i="15"/>
  <c r="EG169" i="15"/>
  <c r="EK169" i="15"/>
  <c r="ED169" i="15"/>
  <c r="EH169" i="15"/>
  <c r="EL169" i="15"/>
  <c r="EE169" i="15"/>
  <c r="EI169" i="15"/>
  <c r="EM169" i="15"/>
  <c r="EF169" i="15"/>
  <c r="EJ169" i="15"/>
  <c r="EG165" i="15"/>
  <c r="EK165" i="15"/>
  <c r="ED165" i="15"/>
  <c r="EH165" i="15"/>
  <c r="EL165" i="15"/>
  <c r="EE165" i="15"/>
  <c r="EI165" i="15"/>
  <c r="EM165" i="15"/>
  <c r="EF165" i="15"/>
  <c r="EJ165" i="15"/>
  <c r="EC229" i="15"/>
  <c r="EC225" i="15"/>
  <c r="EC204" i="15"/>
  <c r="EC196" i="15"/>
  <c r="EJ230" i="15"/>
  <c r="EF230" i="15"/>
  <c r="EL229" i="15"/>
  <c r="EH229" i="15"/>
  <c r="ED229" i="15"/>
  <c r="EJ228" i="15"/>
  <c r="EF228" i="15"/>
  <c r="EL227" i="15"/>
  <c r="EH227" i="15"/>
  <c r="ED227" i="15"/>
  <c r="EJ226" i="15"/>
  <c r="EF226" i="15"/>
  <c r="EL225" i="15"/>
  <c r="EH225" i="15"/>
  <c r="ED225" i="15"/>
  <c r="EJ224" i="15"/>
  <c r="EL210" i="15"/>
  <c r="EF209" i="15"/>
  <c r="EJ207" i="15"/>
  <c r="ED206" i="15"/>
  <c r="EL202" i="15"/>
  <c r="EF201" i="15"/>
  <c r="EJ199" i="15"/>
  <c r="ED198" i="15"/>
  <c r="EL194" i="15"/>
  <c r="EF193" i="15"/>
  <c r="EJ191" i="15"/>
  <c r="EE208" i="15"/>
  <c r="EI208" i="15"/>
  <c r="EM208" i="15"/>
  <c r="EF208" i="15"/>
  <c r="EJ208" i="15"/>
  <c r="EG208" i="15"/>
  <c r="EK208" i="15"/>
  <c r="EE204" i="15"/>
  <c r="EI204" i="15"/>
  <c r="EM204" i="15"/>
  <c r="EF204" i="15"/>
  <c r="EJ204" i="15"/>
  <c r="EG204" i="15"/>
  <c r="EK204" i="15"/>
  <c r="EE200" i="15"/>
  <c r="EI200" i="15"/>
  <c r="EM200" i="15"/>
  <c r="EF200" i="15"/>
  <c r="EJ200" i="15"/>
  <c r="EG200" i="15"/>
  <c r="EK200" i="15"/>
  <c r="EE196" i="15"/>
  <c r="EI196" i="15"/>
  <c r="EM196" i="15"/>
  <c r="EF196" i="15"/>
  <c r="EJ196" i="15"/>
  <c r="EG196" i="15"/>
  <c r="EK196" i="15"/>
  <c r="EE192" i="15"/>
  <c r="EI192" i="15"/>
  <c r="EM192" i="15"/>
  <c r="EF192" i="15"/>
  <c r="EJ192" i="15"/>
  <c r="EG192" i="15"/>
  <c r="EK192" i="15"/>
  <c r="EE188" i="15"/>
  <c r="EI188" i="15"/>
  <c r="EM188" i="15"/>
  <c r="EF188" i="15"/>
  <c r="EJ188" i="15"/>
  <c r="EG188" i="15"/>
  <c r="EK188" i="15"/>
  <c r="ED188" i="15"/>
  <c r="EH188" i="15"/>
  <c r="EL188" i="15"/>
  <c r="EE184" i="15"/>
  <c r="EI184" i="15"/>
  <c r="EM184" i="15"/>
  <c r="EF184" i="15"/>
  <c r="EJ184" i="15"/>
  <c r="EG184" i="15"/>
  <c r="EK184" i="15"/>
  <c r="ED184" i="15"/>
  <c r="EH184" i="15"/>
  <c r="EL184" i="15"/>
  <c r="EE180" i="15"/>
  <c r="EI180" i="15"/>
  <c r="EM180" i="15"/>
  <c r="EF180" i="15"/>
  <c r="EJ180" i="15"/>
  <c r="EG180" i="15"/>
  <c r="EK180" i="15"/>
  <c r="ED180" i="15"/>
  <c r="EH180" i="15"/>
  <c r="EL180" i="15"/>
  <c r="EE176" i="15"/>
  <c r="EI176" i="15"/>
  <c r="EM176" i="15"/>
  <c r="EF176" i="15"/>
  <c r="EJ176" i="15"/>
  <c r="EG176" i="15"/>
  <c r="EK176" i="15"/>
  <c r="ED176" i="15"/>
  <c r="EH176" i="15"/>
  <c r="EL176" i="15"/>
  <c r="EE172" i="15"/>
  <c r="EI172" i="15"/>
  <c r="EM172" i="15"/>
  <c r="EF172" i="15"/>
  <c r="EJ172" i="15"/>
  <c r="EG172" i="15"/>
  <c r="EK172" i="15"/>
  <c r="ED172" i="15"/>
  <c r="EH172" i="15"/>
  <c r="EL172" i="15"/>
  <c r="EE168" i="15"/>
  <c r="EI168" i="15"/>
  <c r="EM168" i="15"/>
  <c r="EF168" i="15"/>
  <c r="EJ168" i="15"/>
  <c r="EG168" i="15"/>
  <c r="EK168" i="15"/>
  <c r="ED168" i="15"/>
  <c r="EH168" i="15"/>
  <c r="EL168" i="15"/>
  <c r="EE164" i="15"/>
  <c r="EI164" i="15"/>
  <c r="EM164" i="15"/>
  <c r="EF164" i="15"/>
  <c r="EJ164" i="15"/>
  <c r="EG164" i="15"/>
  <c r="EK164" i="15"/>
  <c r="ED164" i="15"/>
  <c r="EH164" i="15"/>
  <c r="EL164" i="15"/>
  <c r="EC228" i="15"/>
  <c r="EC224" i="15"/>
  <c r="EC207" i="15"/>
  <c r="EC199" i="15"/>
  <c r="EC191" i="15"/>
  <c r="EM230" i="15"/>
  <c r="EI230" i="15"/>
  <c r="EE230" i="15"/>
  <c r="EK229" i="15"/>
  <c r="EG229" i="15"/>
  <c r="EM228" i="15"/>
  <c r="EI228" i="15"/>
  <c r="EE228" i="15"/>
  <c r="EK227" i="15"/>
  <c r="EG227" i="15"/>
  <c r="EM226" i="15"/>
  <c r="EI226" i="15"/>
  <c r="EE226" i="15"/>
  <c r="EK225" i="15"/>
  <c r="EG225" i="15"/>
  <c r="EM224" i="15"/>
  <c r="EH210" i="15"/>
  <c r="EL208" i="15"/>
  <c r="EJ205" i="15"/>
  <c r="ED204" i="15"/>
  <c r="EH202" i="15"/>
  <c r="EL200" i="15"/>
  <c r="EJ197" i="15"/>
  <c r="ED196" i="15"/>
  <c r="EH194" i="15"/>
  <c r="EL192" i="15"/>
  <c r="EG224" i="15"/>
  <c r="ED224" i="15"/>
  <c r="EE224" i="15"/>
  <c r="EG207" i="15"/>
  <c r="EK207" i="15"/>
  <c r="ED207" i="15"/>
  <c r="EH207" i="15"/>
  <c r="EL207" i="15"/>
  <c r="EE207" i="15"/>
  <c r="EI207" i="15"/>
  <c r="EM207" i="15"/>
  <c r="EG203" i="15"/>
  <c r="EK203" i="15"/>
  <c r="ED203" i="15"/>
  <c r="EH203" i="15"/>
  <c r="EL203" i="15"/>
  <c r="EE203" i="15"/>
  <c r="EI203" i="15"/>
  <c r="EM203" i="15"/>
  <c r="EG199" i="15"/>
  <c r="EK199" i="15"/>
  <c r="ED199" i="15"/>
  <c r="EH199" i="15"/>
  <c r="EL199" i="15"/>
  <c r="EE199" i="15"/>
  <c r="EI199" i="15"/>
  <c r="EM199" i="15"/>
  <c r="EG195" i="15"/>
  <c r="EK195" i="15"/>
  <c r="ED195" i="15"/>
  <c r="EH195" i="15"/>
  <c r="EL195" i="15"/>
  <c r="EE195" i="15"/>
  <c r="EI195" i="15"/>
  <c r="EM195" i="15"/>
  <c r="EG191" i="15"/>
  <c r="EK191" i="15"/>
  <c r="ED191" i="15"/>
  <c r="EH191" i="15"/>
  <c r="EL191" i="15"/>
  <c r="EE191" i="15"/>
  <c r="EI191" i="15"/>
  <c r="EM191" i="15"/>
  <c r="EG187" i="15"/>
  <c r="EK187" i="15"/>
  <c r="ED187" i="15"/>
  <c r="EH187" i="15"/>
  <c r="EL187" i="15"/>
  <c r="EE187" i="15"/>
  <c r="EI187" i="15"/>
  <c r="EM187" i="15"/>
  <c r="EF187" i="15"/>
  <c r="EJ187" i="15"/>
  <c r="EG183" i="15"/>
  <c r="EK183" i="15"/>
  <c r="ED183" i="15"/>
  <c r="EH183" i="15"/>
  <c r="EL183" i="15"/>
  <c r="EE183" i="15"/>
  <c r="EI183" i="15"/>
  <c r="EM183" i="15"/>
  <c r="EF183" i="15"/>
  <c r="EJ183" i="15"/>
  <c r="EG179" i="15"/>
  <c r="EK179" i="15"/>
  <c r="ED179" i="15"/>
  <c r="EH179" i="15"/>
  <c r="EL179" i="15"/>
  <c r="EE179" i="15"/>
  <c r="EI179" i="15"/>
  <c r="EM179" i="15"/>
  <c r="EF179" i="15"/>
  <c r="EJ179" i="15"/>
  <c r="EG175" i="15"/>
  <c r="EK175" i="15"/>
  <c r="ED175" i="15"/>
  <c r="EH175" i="15"/>
  <c r="EL175" i="15"/>
  <c r="EE175" i="15"/>
  <c r="EI175" i="15"/>
  <c r="EM175" i="15"/>
  <c r="EF175" i="15"/>
  <c r="EJ175" i="15"/>
  <c r="EG171" i="15"/>
  <c r="EK171" i="15"/>
  <c r="ED171" i="15"/>
  <c r="EH171" i="15"/>
  <c r="EL171" i="15"/>
  <c r="EE171" i="15"/>
  <c r="EI171" i="15"/>
  <c r="EM171" i="15"/>
  <c r="EF171" i="15"/>
  <c r="EJ171" i="15"/>
  <c r="EG167" i="15"/>
  <c r="EK167" i="15"/>
  <c r="ED167" i="15"/>
  <c r="EH167" i="15"/>
  <c r="EL167" i="15"/>
  <c r="EE167" i="15"/>
  <c r="EI167" i="15"/>
  <c r="EM167" i="15"/>
  <c r="EF167" i="15"/>
  <c r="EJ167" i="15"/>
  <c r="EG163" i="15"/>
  <c r="EK163" i="15"/>
  <c r="ED163" i="15"/>
  <c r="EH163" i="15"/>
  <c r="EL163" i="15"/>
  <c r="EE163" i="15"/>
  <c r="EI163" i="15"/>
  <c r="EM163" i="15"/>
  <c r="EF163" i="15"/>
  <c r="EJ163" i="15"/>
  <c r="EC227" i="15"/>
  <c r="EC210" i="15"/>
  <c r="EC206" i="15"/>
  <c r="EC202" i="15"/>
  <c r="EC198" i="15"/>
  <c r="EC194" i="15"/>
  <c r="EL230" i="15"/>
  <c r="EH230" i="15"/>
  <c r="ED230" i="15"/>
  <c r="EJ229" i="15"/>
  <c r="EF229" i="15"/>
  <c r="EL228" i="15"/>
  <c r="EH228" i="15"/>
  <c r="ED228" i="15"/>
  <c r="EJ227" i="15"/>
  <c r="EF227" i="15"/>
  <c r="EL226" i="15"/>
  <c r="EH226" i="15"/>
  <c r="ED226" i="15"/>
  <c r="EJ225" i="15"/>
  <c r="EF225" i="15"/>
  <c r="EL224" i="15"/>
  <c r="EH224" i="15"/>
  <c r="EH208" i="15"/>
  <c r="EF205" i="15"/>
  <c r="EJ203" i="15"/>
  <c r="EH200" i="15"/>
  <c r="EF197" i="15"/>
  <c r="EJ195" i="15"/>
  <c r="EH192" i="15"/>
  <c r="EE210" i="15"/>
  <c r="EI210" i="15"/>
  <c r="EM210" i="15"/>
  <c r="EF210" i="15"/>
  <c r="EJ210" i="15"/>
  <c r="EG210" i="15"/>
  <c r="EK210" i="15"/>
  <c r="EE206" i="15"/>
  <c r="EI206" i="15"/>
  <c r="EM206" i="15"/>
  <c r="EF206" i="15"/>
  <c r="EJ206" i="15"/>
  <c r="EG206" i="15"/>
  <c r="EK206" i="15"/>
  <c r="EE202" i="15"/>
  <c r="EI202" i="15"/>
  <c r="EM202" i="15"/>
  <c r="EF202" i="15"/>
  <c r="EJ202" i="15"/>
  <c r="EG202" i="15"/>
  <c r="EK202" i="15"/>
  <c r="EE198" i="15"/>
  <c r="EI198" i="15"/>
  <c r="EM198" i="15"/>
  <c r="EF198" i="15"/>
  <c r="EJ198" i="15"/>
  <c r="EG198" i="15"/>
  <c r="EK198" i="15"/>
  <c r="EE194" i="15"/>
  <c r="EI194" i="15"/>
  <c r="EM194" i="15"/>
  <c r="EF194" i="15"/>
  <c r="EJ194" i="15"/>
  <c r="EG194" i="15"/>
  <c r="EK194" i="15"/>
  <c r="EE190" i="15"/>
  <c r="EI190" i="15"/>
  <c r="EM190" i="15"/>
  <c r="EF190" i="15"/>
  <c r="EJ190" i="15"/>
  <c r="EG190" i="15"/>
  <c r="EK190" i="15"/>
  <c r="ED190" i="15"/>
  <c r="EH190" i="15"/>
  <c r="EL190" i="15"/>
  <c r="EE186" i="15"/>
  <c r="EI186" i="15"/>
  <c r="EM186" i="15"/>
  <c r="EF186" i="15"/>
  <c r="EJ186" i="15"/>
  <c r="EG186" i="15"/>
  <c r="EK186" i="15"/>
  <c r="ED186" i="15"/>
  <c r="EH186" i="15"/>
  <c r="EL186" i="15"/>
  <c r="EE182" i="15"/>
  <c r="EI182" i="15"/>
  <c r="EM182" i="15"/>
  <c r="EF182" i="15"/>
  <c r="EJ182" i="15"/>
  <c r="EG182" i="15"/>
  <c r="EK182" i="15"/>
  <c r="ED182" i="15"/>
  <c r="EH182" i="15"/>
  <c r="EL182" i="15"/>
  <c r="EE178" i="15"/>
  <c r="EI178" i="15"/>
  <c r="EM178" i="15"/>
  <c r="EF178" i="15"/>
  <c r="EJ178" i="15"/>
  <c r="EG178" i="15"/>
  <c r="EK178" i="15"/>
  <c r="ED178" i="15"/>
  <c r="EH178" i="15"/>
  <c r="EL178" i="15"/>
  <c r="EE174" i="15"/>
  <c r="EI174" i="15"/>
  <c r="EM174" i="15"/>
  <c r="EF174" i="15"/>
  <c r="EJ174" i="15"/>
  <c r="EG174" i="15"/>
  <c r="EK174" i="15"/>
  <c r="ED174" i="15"/>
  <c r="EH174" i="15"/>
  <c r="EL174" i="15"/>
  <c r="EE170" i="15"/>
  <c r="EI170" i="15"/>
  <c r="EM170" i="15"/>
  <c r="EF170" i="15"/>
  <c r="EJ170" i="15"/>
  <c r="EG170" i="15"/>
  <c r="EK170" i="15"/>
  <c r="ED170" i="15"/>
  <c r="EH170" i="15"/>
  <c r="EL170" i="15"/>
  <c r="EE166" i="15"/>
  <c r="EI166" i="15"/>
  <c r="EM166" i="15"/>
  <c r="EF166" i="15"/>
  <c r="EJ166" i="15"/>
  <c r="EG166" i="15"/>
  <c r="EK166" i="15"/>
  <c r="ED166" i="15"/>
  <c r="EH166" i="15"/>
  <c r="EL166" i="15"/>
  <c r="EC230" i="15"/>
  <c r="EC226" i="15"/>
  <c r="EC209" i="15"/>
  <c r="EC205" i="15"/>
  <c r="EC201" i="15"/>
  <c r="EC197" i="15"/>
  <c r="EC193" i="15"/>
  <c r="EC189" i="15"/>
  <c r="EC185" i="15"/>
  <c r="EC181" i="15"/>
  <c r="EC177" i="15"/>
  <c r="EC173" i="15"/>
  <c r="EC169" i="15"/>
  <c r="EC165" i="15"/>
  <c r="EK230" i="15"/>
  <c r="EM229" i="15"/>
  <c r="EI229" i="15"/>
  <c r="EK228" i="15"/>
  <c r="EM227" i="15"/>
  <c r="EI227" i="15"/>
  <c r="EK226" i="15"/>
  <c r="EM225" i="15"/>
  <c r="EI225" i="15"/>
  <c r="EK224" i="15"/>
  <c r="EF224" i="15"/>
  <c r="EJ209" i="15"/>
  <c r="ED208" i="15"/>
  <c r="EH206" i="15"/>
  <c r="EL204" i="15"/>
  <c r="EF203" i="15"/>
  <c r="EJ201" i="15"/>
  <c r="ED200" i="15"/>
  <c r="EH198" i="15"/>
  <c r="EL196" i="15"/>
  <c r="EF195" i="15"/>
  <c r="EJ193" i="15"/>
  <c r="ED192" i="15"/>
  <c r="EN393" i="15"/>
  <c r="EN413" i="15"/>
  <c r="EF252" i="15" s="1"/>
  <c r="EN459" i="15"/>
  <c r="EC298" i="15" s="1"/>
  <c r="EN395" i="15"/>
  <c r="F234" i="15" s="1"/>
  <c r="EN411" i="15"/>
  <c r="EL250" i="15" s="1"/>
  <c r="EN394" i="15"/>
  <c r="EF233" i="15" s="1"/>
  <c r="EN410" i="15"/>
  <c r="EF249" i="15" s="1"/>
  <c r="EN417" i="15"/>
  <c r="EF256" i="15" s="1"/>
  <c r="EN392" i="15"/>
  <c r="EN412" i="15"/>
  <c r="EK251" i="15" s="1"/>
  <c r="EN419" i="15"/>
  <c r="ED258" i="15" s="1"/>
  <c r="P42" i="3"/>
  <c r="P66" i="3"/>
  <c r="P51" i="3"/>
  <c r="P56" i="3"/>
  <c r="P44" i="3"/>
  <c r="P61" i="3"/>
  <c r="P37" i="3"/>
  <c r="P63" i="3"/>
  <c r="P27" i="3"/>
  <c r="P43" i="3"/>
  <c r="P33" i="3"/>
  <c r="P32" i="3"/>
  <c r="P31" i="3"/>
  <c r="P36" i="3"/>
  <c r="P99" i="3"/>
  <c r="P103" i="3"/>
  <c r="P16" i="3"/>
  <c r="P21" i="3"/>
  <c r="P17" i="3"/>
  <c r="P18" i="3"/>
  <c r="P30" i="3"/>
  <c r="P23" i="3"/>
  <c r="P25" i="3"/>
  <c r="P143" i="3"/>
  <c r="P144" i="3"/>
  <c r="P102" i="3"/>
  <c r="P9" i="3"/>
  <c r="P94" i="3"/>
  <c r="P10" i="3"/>
  <c r="P90" i="3"/>
  <c r="P28" i="3"/>
  <c r="P26" i="3"/>
  <c r="P7" i="3"/>
  <c r="P124" i="3"/>
  <c r="P123" i="3"/>
  <c r="P60" i="3"/>
  <c r="P81" i="3"/>
  <c r="EN477" i="15"/>
  <c r="EH316" i="15" s="1"/>
  <c r="EL253" i="15"/>
  <c r="EF213" i="15"/>
  <c r="EJ213" i="15"/>
  <c r="EG213" i="15"/>
  <c r="EK213" i="15"/>
  <c r="EE213" i="15"/>
  <c r="EI213" i="15"/>
  <c r="EM213" i="15"/>
  <c r="EL213" i="15"/>
  <c r="ED213" i="15"/>
  <c r="EH213" i="15"/>
  <c r="EC213" i="15"/>
  <c r="EN465" i="15"/>
  <c r="H304" i="15" s="1"/>
  <c r="ED220" i="15"/>
  <c r="EH220" i="15"/>
  <c r="EL220" i="15"/>
  <c r="EE220" i="15"/>
  <c r="EI220" i="15"/>
  <c r="EM220" i="15"/>
  <c r="EK220" i="15"/>
  <c r="EF220" i="15"/>
  <c r="EG220" i="15"/>
  <c r="EJ220" i="15"/>
  <c r="EC220" i="15"/>
  <c r="ED216" i="15"/>
  <c r="EH216" i="15"/>
  <c r="EL216" i="15"/>
  <c r="EE216" i="15"/>
  <c r="EI216" i="15"/>
  <c r="EM216" i="15"/>
  <c r="EG216" i="15"/>
  <c r="EK216" i="15"/>
  <c r="EF216" i="15"/>
  <c r="EJ216" i="15"/>
  <c r="EC216" i="15"/>
  <c r="ED212" i="15"/>
  <c r="EH212" i="15"/>
  <c r="EL212" i="15"/>
  <c r="EE212" i="15"/>
  <c r="EI212" i="15"/>
  <c r="EM212" i="15"/>
  <c r="EG212" i="15"/>
  <c r="EK212" i="15"/>
  <c r="EF212" i="15"/>
  <c r="EJ212" i="15"/>
  <c r="EC212" i="15"/>
  <c r="ED250" i="15"/>
  <c r="EH250" i="15"/>
  <c r="EN434" i="15"/>
  <c r="EN472" i="15"/>
  <c r="EF217" i="15"/>
  <c r="EJ217" i="15"/>
  <c r="EG217" i="15"/>
  <c r="EK217" i="15"/>
  <c r="EE217" i="15"/>
  <c r="EI217" i="15"/>
  <c r="EM217" i="15"/>
  <c r="ED217" i="15"/>
  <c r="EH217" i="15"/>
  <c r="EL217" i="15"/>
  <c r="EC217" i="15"/>
  <c r="EF231" i="15"/>
  <c r="EJ231" i="15"/>
  <c r="EG231" i="15"/>
  <c r="EK231" i="15"/>
  <c r="EH231" i="15"/>
  <c r="ED231" i="15"/>
  <c r="EL231" i="15"/>
  <c r="EI231" i="15"/>
  <c r="EM231" i="15"/>
  <c r="EC231" i="15"/>
  <c r="EE231" i="15"/>
  <c r="EN469" i="15"/>
  <c r="EF223" i="15"/>
  <c r="EJ223" i="15"/>
  <c r="EG223" i="15"/>
  <c r="EK223" i="15"/>
  <c r="EE223" i="15"/>
  <c r="EM223" i="15"/>
  <c r="EH223" i="15"/>
  <c r="EI223" i="15"/>
  <c r="ED223" i="15"/>
  <c r="EL223" i="15"/>
  <c r="EC223" i="15"/>
  <c r="EF219" i="15"/>
  <c r="EJ219" i="15"/>
  <c r="EG219" i="15"/>
  <c r="EK219" i="15"/>
  <c r="EE219" i="15"/>
  <c r="EI219" i="15"/>
  <c r="EM219" i="15"/>
  <c r="ED219" i="15"/>
  <c r="EH219" i="15"/>
  <c r="EL219" i="15"/>
  <c r="EC219" i="15"/>
  <c r="EF215" i="15"/>
  <c r="EJ215" i="15"/>
  <c r="EG215" i="15"/>
  <c r="EK215" i="15"/>
  <c r="EE215" i="15"/>
  <c r="EI215" i="15"/>
  <c r="EM215" i="15"/>
  <c r="EH215" i="15"/>
  <c r="EL215" i="15"/>
  <c r="ED215" i="15"/>
  <c r="EC215" i="15"/>
  <c r="EF211" i="15"/>
  <c r="EJ211" i="15"/>
  <c r="EG211" i="15"/>
  <c r="EK211" i="15"/>
  <c r="EE211" i="15"/>
  <c r="EI211" i="15"/>
  <c r="EM211" i="15"/>
  <c r="ED211" i="15"/>
  <c r="EH211" i="15"/>
  <c r="EL211" i="15"/>
  <c r="EC211" i="15"/>
  <c r="EN474" i="15"/>
  <c r="EG249" i="15"/>
  <c r="EK249" i="15"/>
  <c r="EH249" i="15"/>
  <c r="EE249" i="15"/>
  <c r="EC249" i="15"/>
  <c r="EN420" i="15"/>
  <c r="D259" i="15" s="1"/>
  <c r="EH256" i="15"/>
  <c r="EN445" i="15"/>
  <c r="EN471" i="15"/>
  <c r="EN467" i="15"/>
  <c r="EF221" i="15"/>
  <c r="EJ221" i="15"/>
  <c r="EG221" i="15"/>
  <c r="EK221" i="15"/>
  <c r="EI221" i="15"/>
  <c r="ED221" i="15"/>
  <c r="EL221" i="15"/>
  <c r="EE221" i="15"/>
  <c r="EM221" i="15"/>
  <c r="EH221" i="15"/>
  <c r="EC221" i="15"/>
  <c r="ED300" i="15"/>
  <c r="EH300" i="15"/>
  <c r="EE300" i="15"/>
  <c r="EI300" i="15"/>
  <c r="EM300" i="15"/>
  <c r="EG300" i="15"/>
  <c r="EK300" i="15"/>
  <c r="EJ300" i="15"/>
  <c r="EC300" i="15"/>
  <c r="EF300" i="15"/>
  <c r="ED222" i="15"/>
  <c r="EH222" i="15"/>
  <c r="EL222" i="15"/>
  <c r="EE222" i="15"/>
  <c r="EI222" i="15"/>
  <c r="EM222" i="15"/>
  <c r="EG222" i="15"/>
  <c r="EJ222" i="15"/>
  <c r="EK222" i="15"/>
  <c r="EF222" i="15"/>
  <c r="EC222" i="15"/>
  <c r="ED218" i="15"/>
  <c r="EH218" i="15"/>
  <c r="EL218" i="15"/>
  <c r="EE218" i="15"/>
  <c r="EI218" i="15"/>
  <c r="EM218" i="15"/>
  <c r="EG218" i="15"/>
  <c r="EK218" i="15"/>
  <c r="EJ218" i="15"/>
  <c r="EF218" i="15"/>
  <c r="EC218" i="15"/>
  <c r="EE214" i="15"/>
  <c r="EK214" i="15"/>
  <c r="ED312" i="15"/>
  <c r="EH312" i="15"/>
  <c r="EL312" i="15"/>
  <c r="EE312" i="15"/>
  <c r="EI312" i="15"/>
  <c r="EM312" i="15"/>
  <c r="EK312" i="15"/>
  <c r="EF312" i="15"/>
  <c r="EG312" i="15"/>
  <c r="EJ312" i="15"/>
  <c r="EC312" i="15"/>
  <c r="ED232" i="15"/>
  <c r="EH232" i="15"/>
  <c r="EL232" i="15"/>
  <c r="EE232" i="15"/>
  <c r="EI232" i="15"/>
  <c r="EM232" i="15"/>
  <c r="EF232" i="15"/>
  <c r="EJ232" i="15"/>
  <c r="EG232" i="15"/>
  <c r="EK232" i="15"/>
  <c r="EC232" i="15"/>
  <c r="ED255" i="15"/>
  <c r="EH255" i="15"/>
  <c r="EL255" i="15"/>
  <c r="EF255" i="15"/>
  <c r="EJ255" i="15"/>
  <c r="EI255" i="15"/>
  <c r="EK255" i="15"/>
  <c r="EE255" i="15"/>
  <c r="EG255" i="15"/>
  <c r="EC255" i="15"/>
  <c r="EM255" i="15"/>
  <c r="EN478" i="15"/>
  <c r="EN479" i="15"/>
  <c r="EN475" i="15"/>
  <c r="EC314" i="15" s="1"/>
  <c r="EN476" i="15"/>
  <c r="EN2" i="11"/>
  <c r="EN3" i="11"/>
  <c r="EN4" i="11"/>
  <c r="EN5" i="11"/>
  <c r="EN6" i="11"/>
  <c r="EN7" i="11"/>
  <c r="EN8" i="11"/>
  <c r="EN9" i="11"/>
  <c r="EN10" i="11"/>
  <c r="EN11" i="11"/>
  <c r="EN12" i="11"/>
  <c r="EJ123" i="15"/>
  <c r="EJ123" i="11"/>
  <c r="F5426" i="8"/>
  <c r="EI112" i="15" s="1"/>
  <c r="F5262" i="8"/>
  <c r="EH100" i="11" s="1"/>
  <c r="F5143" i="8"/>
  <c r="EG109" i="11" s="1"/>
  <c r="ED78" i="11"/>
  <c r="ED79" i="11"/>
  <c r="ED80" i="11"/>
  <c r="ED81" i="11"/>
  <c r="ED82" i="11"/>
  <c r="ED83" i="11"/>
  <c r="ED84" i="11"/>
  <c r="ED85" i="11"/>
  <c r="ED86" i="11"/>
  <c r="ED87" i="11"/>
  <c r="ED88" i="11"/>
  <c r="ED89" i="11"/>
  <c r="ED90" i="11"/>
  <c r="ED91" i="11"/>
  <c r="ED92" i="11"/>
  <c r="ED93" i="11"/>
  <c r="ED94" i="11"/>
  <c r="ED95" i="11"/>
  <c r="ED96" i="11"/>
  <c r="ED97" i="11"/>
  <c r="ED98" i="11"/>
  <c r="ED99" i="11"/>
  <c r="ED100" i="11"/>
  <c r="ED101" i="11"/>
  <c r="ED102" i="11"/>
  <c r="ED103" i="11"/>
  <c r="ED104" i="11"/>
  <c r="ED105" i="11"/>
  <c r="ED106" i="11"/>
  <c r="ED107" i="11"/>
  <c r="ED108" i="11"/>
  <c r="ED109" i="11"/>
  <c r="N4362" i="8"/>
  <c r="N4361" i="8"/>
  <c r="N4360" i="8"/>
  <c r="N4359" i="8"/>
  <c r="N4358" i="8"/>
  <c r="ED78" i="15"/>
  <c r="ED79" i="15"/>
  <c r="ED80" i="15"/>
  <c r="EN80" i="15" s="1"/>
  <c r="ED81" i="15"/>
  <c r="ED82" i="15"/>
  <c r="ED83" i="15"/>
  <c r="ED84" i="15"/>
  <c r="ED85" i="15"/>
  <c r="EN51" i="15"/>
  <c r="F4712" i="8"/>
  <c r="EE97" i="11" s="1"/>
  <c r="E4709" i="8"/>
  <c r="F4709" i="8" s="1"/>
  <c r="G4370" i="8"/>
  <c r="J4370" i="8" s="1"/>
  <c r="E4370" i="8"/>
  <c r="F4371" i="8" s="1"/>
  <c r="ED77" i="15" s="1"/>
  <c r="F4369" i="8"/>
  <c r="ED75" i="15" s="1"/>
  <c r="G4368" i="8"/>
  <c r="J4368" i="8" s="1"/>
  <c r="E4367" i="8"/>
  <c r="F4367" i="8" s="1"/>
  <c r="ED73" i="11" s="1"/>
  <c r="F6457" i="8"/>
  <c r="EL139" i="15" s="1"/>
  <c r="F5992" i="8"/>
  <c r="EK130" i="15" s="1"/>
  <c r="F5817" i="8"/>
  <c r="EJ125" i="15" s="1"/>
  <c r="F5818" i="8"/>
  <c r="EJ126" i="15" s="1"/>
  <c r="F5819" i="8"/>
  <c r="EJ127" i="15" s="1"/>
  <c r="F5820" i="8"/>
  <c r="EJ128" i="11" s="1"/>
  <c r="F5821" i="8"/>
  <c r="EJ129" i="15" s="1"/>
  <c r="F5822" i="8"/>
  <c r="EJ130" i="15" s="1"/>
  <c r="F5823" i="8"/>
  <c r="EJ131" i="15" s="1"/>
  <c r="F5824" i="8"/>
  <c r="EJ132" i="11" s="1"/>
  <c r="F5825" i="8"/>
  <c r="EJ133" i="15" s="1"/>
  <c r="F5826" i="8"/>
  <c r="EJ134" i="15" s="1"/>
  <c r="F5827" i="8"/>
  <c r="EJ135" i="15" s="1"/>
  <c r="F5828" i="8"/>
  <c r="EJ136" i="11" s="1"/>
  <c r="F5829" i="8"/>
  <c r="EJ137" i="11" s="1"/>
  <c r="F5830" i="8"/>
  <c r="EJ138" i="11" s="1"/>
  <c r="F5831" i="8"/>
  <c r="EJ139" i="11" s="1"/>
  <c r="F5832" i="8"/>
  <c r="EJ140" i="11" s="1"/>
  <c r="F5833" i="8"/>
  <c r="EJ141" i="11" s="1"/>
  <c r="F5834" i="8"/>
  <c r="EJ142" i="11" s="1"/>
  <c r="F5835" i="8"/>
  <c r="EJ143" i="11" s="1"/>
  <c r="F5836" i="8"/>
  <c r="EJ144" i="11" s="1"/>
  <c r="F5837" i="8"/>
  <c r="EN145" i="11" s="1"/>
  <c r="F5838" i="8"/>
  <c r="EJ146" i="11" s="1"/>
  <c r="F5839" i="8"/>
  <c r="EJ147" i="11" s="1"/>
  <c r="F5840" i="8"/>
  <c r="EJ148" i="11" s="1"/>
  <c r="F5841" i="8"/>
  <c r="F5842" i="8"/>
  <c r="F5843" i="8"/>
  <c r="F5844" i="8"/>
  <c r="F5845" i="8"/>
  <c r="F5846" i="8"/>
  <c r="F5847" i="8"/>
  <c r="F5848" i="8"/>
  <c r="F5849" i="8"/>
  <c r="F5816" i="8"/>
  <c r="EJ124" i="11" s="1"/>
  <c r="G5817" i="8"/>
  <c r="J5817" i="8" s="1"/>
  <c r="EN447" i="15" s="1"/>
  <c r="G5818" i="8"/>
  <c r="J5818" i="8" s="1"/>
  <c r="EN448" i="15" s="1"/>
  <c r="G5819" i="8"/>
  <c r="J5819" i="8" s="1"/>
  <c r="EN449" i="15" s="1"/>
  <c r="G5820" i="8"/>
  <c r="J5820" i="8" s="1"/>
  <c r="G5821" i="8"/>
  <c r="J5821" i="8" s="1"/>
  <c r="G5822" i="8"/>
  <c r="J5822" i="8" s="1"/>
  <c r="G5823" i="8"/>
  <c r="J5823" i="8" s="1"/>
  <c r="G5824" i="8"/>
  <c r="J5824" i="8" s="1"/>
  <c r="G5825" i="8"/>
  <c r="J5825" i="8" s="1"/>
  <c r="G5826" i="8"/>
  <c r="J5826" i="8" s="1"/>
  <c r="EN456" i="15" s="1"/>
  <c r="G5827" i="8"/>
  <c r="J5827" i="8" s="1"/>
  <c r="EN457" i="15" s="1"/>
  <c r="G5828" i="8"/>
  <c r="J5828" i="8" s="1"/>
  <c r="G5829" i="8"/>
  <c r="J5829" i="8" s="1"/>
  <c r="G5830" i="8"/>
  <c r="J5830" i="8" s="1"/>
  <c r="G5831" i="8"/>
  <c r="J5831" i="8" s="1"/>
  <c r="G5832" i="8"/>
  <c r="J5832" i="8" s="1"/>
  <c r="G5833" i="8"/>
  <c r="J5833" i="8" s="1"/>
  <c r="G5834" i="8"/>
  <c r="J5834" i="8" s="1"/>
  <c r="G5835" i="8"/>
  <c r="J5835" i="8" s="1"/>
  <c r="G5836" i="8"/>
  <c r="J5836" i="8" s="1"/>
  <c r="G5837" i="8"/>
  <c r="J5837" i="8" s="1"/>
  <c r="G5838" i="8"/>
  <c r="J5838" i="8" s="1"/>
  <c r="G5839" i="8"/>
  <c r="J5839" i="8" s="1"/>
  <c r="G5840" i="8"/>
  <c r="G5841" i="8"/>
  <c r="G5842" i="8"/>
  <c r="G5843" i="8"/>
  <c r="J5843" i="8" s="1"/>
  <c r="G5844" i="8"/>
  <c r="J5844" i="8" s="1"/>
  <c r="G5845" i="8"/>
  <c r="G5846" i="8"/>
  <c r="G5847" i="8"/>
  <c r="G5848" i="8"/>
  <c r="G5849" i="8"/>
  <c r="G5816" i="8"/>
  <c r="J5816" i="8" s="1"/>
  <c r="EN446" i="15" s="1"/>
  <c r="E5058" i="8"/>
  <c r="F5058" i="8" s="1"/>
  <c r="EF99" i="11" s="1"/>
  <c r="EN13" i="11"/>
  <c r="EN14" i="11"/>
  <c r="EN15" i="11"/>
  <c r="EN16" i="11"/>
  <c r="EN17" i="11"/>
  <c r="EN18" i="11"/>
  <c r="EN19" i="11"/>
  <c r="EN20" i="11"/>
  <c r="EN21" i="11"/>
  <c r="EN22" i="11"/>
  <c r="EN23" i="11"/>
  <c r="EN24" i="11"/>
  <c r="EN25" i="11"/>
  <c r="EN26" i="11"/>
  <c r="EN27" i="11"/>
  <c r="EN28" i="11"/>
  <c r="EN29" i="11"/>
  <c r="EN30" i="11"/>
  <c r="EN31" i="11"/>
  <c r="EN32" i="11"/>
  <c r="EN33" i="11"/>
  <c r="EN34" i="11"/>
  <c r="EN35" i="11"/>
  <c r="EN36" i="11"/>
  <c r="EN37" i="11"/>
  <c r="EN38" i="11"/>
  <c r="EN39" i="11"/>
  <c r="EN40" i="11"/>
  <c r="EN41" i="11"/>
  <c r="EN42" i="11"/>
  <c r="EN43" i="11"/>
  <c r="EN44" i="11"/>
  <c r="EN45" i="11"/>
  <c r="EN46" i="11"/>
  <c r="EN47" i="11"/>
  <c r="EN48" i="11"/>
  <c r="EN49" i="11"/>
  <c r="EN50" i="11"/>
  <c r="EN51" i="11"/>
  <c r="EN52" i="11"/>
  <c r="EN53" i="11"/>
  <c r="EN54" i="11"/>
  <c r="EN55" i="11"/>
  <c r="EN56" i="11"/>
  <c r="EN57" i="11"/>
  <c r="EN58" i="11"/>
  <c r="EN59" i="11"/>
  <c r="EN60" i="11"/>
  <c r="EN67" i="11"/>
  <c r="EN68" i="11"/>
  <c r="EN69" i="11"/>
  <c r="EN70" i="11"/>
  <c r="EN71" i="11"/>
  <c r="EN72" i="11"/>
  <c r="H300" i="15"/>
  <c r="D255" i="15"/>
  <c r="F232" i="15"/>
  <c r="D231" i="15"/>
  <c r="F230" i="15"/>
  <c r="F228" i="15"/>
  <c r="D227" i="15"/>
  <c r="F226" i="15"/>
  <c r="F224" i="15"/>
  <c r="D210" i="15"/>
  <c r="F209" i="15"/>
  <c r="F207" i="15"/>
  <c r="D206" i="15"/>
  <c r="F205" i="15"/>
  <c r="F203" i="15"/>
  <c r="D202" i="15"/>
  <c r="F201" i="15"/>
  <c r="F199" i="15"/>
  <c r="D198" i="15"/>
  <c r="F197" i="15"/>
  <c r="F195" i="15"/>
  <c r="D194" i="15"/>
  <c r="F193" i="15"/>
  <c r="F191" i="15"/>
  <c r="D190" i="15"/>
  <c r="F189" i="15"/>
  <c r="F187" i="15"/>
  <c r="D186" i="15"/>
  <c r="F185" i="15"/>
  <c r="F183" i="15"/>
  <c r="D182" i="15"/>
  <c r="F181" i="15"/>
  <c r="F179" i="15"/>
  <c r="D178" i="15"/>
  <c r="F177" i="15"/>
  <c r="F175" i="15"/>
  <c r="D174" i="15"/>
  <c r="F173" i="15"/>
  <c r="F171" i="15"/>
  <c r="D170" i="15"/>
  <c r="F169" i="15"/>
  <c r="F167" i="15"/>
  <c r="D166" i="15"/>
  <c r="F165" i="15"/>
  <c r="F163" i="15"/>
  <c r="EN325" i="11"/>
  <c r="EN326" i="11"/>
  <c r="EN327" i="11"/>
  <c r="EN328" i="11"/>
  <c r="EN329" i="11"/>
  <c r="EN330" i="11"/>
  <c r="EN368" i="11"/>
  <c r="EN369" i="11"/>
  <c r="EN370" i="11"/>
  <c r="EN371" i="11"/>
  <c r="EN324" i="11"/>
  <c r="EN407" i="15"/>
  <c r="E4287" i="8"/>
  <c r="K4285" i="8"/>
  <c r="EN110" i="11"/>
  <c r="EN111" i="11"/>
  <c r="EN113" i="11"/>
  <c r="EN114" i="11"/>
  <c r="EN115" i="11"/>
  <c r="EN116" i="11"/>
  <c r="EN117" i="11"/>
  <c r="EN118" i="11"/>
  <c r="EN119" i="11"/>
  <c r="EN120" i="11"/>
  <c r="EN121" i="11"/>
  <c r="EN122" i="11"/>
  <c r="EN149" i="11"/>
  <c r="EN150" i="11"/>
  <c r="EN151" i="11"/>
  <c r="EN152" i="11"/>
  <c r="EN153" i="11"/>
  <c r="EN154" i="11"/>
  <c r="EN155" i="11"/>
  <c r="EN156" i="11"/>
  <c r="EN157" i="11"/>
  <c r="F5375" i="8"/>
  <c r="DG136" i="11" s="1"/>
  <c r="E4808" i="8"/>
  <c r="E4809" i="8"/>
  <c r="E4810" i="8"/>
  <c r="E4811" i="8"/>
  <c r="E4812" i="8"/>
  <c r="E4807" i="8"/>
  <c r="F4807" i="8"/>
  <c r="EN9" i="15"/>
  <c r="EN3" i="15"/>
  <c r="EN4" i="15"/>
  <c r="EN5" i="15"/>
  <c r="EN6" i="15"/>
  <c r="EN7" i="15"/>
  <c r="EN8" i="15"/>
  <c r="EN10" i="15"/>
  <c r="EN11" i="15"/>
  <c r="EN12" i="15"/>
  <c r="EN13" i="15"/>
  <c r="EN14" i="15"/>
  <c r="EN15" i="15"/>
  <c r="EN16" i="15"/>
  <c r="EN17" i="15"/>
  <c r="EN18" i="15"/>
  <c r="EN19" i="15"/>
  <c r="EN20" i="15"/>
  <c r="EN21" i="15"/>
  <c r="EN22" i="15"/>
  <c r="EN23" i="15"/>
  <c r="EN24" i="15"/>
  <c r="EN25" i="15"/>
  <c r="EN26" i="15"/>
  <c r="EN27" i="15"/>
  <c r="EN28" i="15"/>
  <c r="EN29" i="15"/>
  <c r="EN30" i="15"/>
  <c r="EN31" i="15"/>
  <c r="EN32" i="15"/>
  <c r="EN33" i="15"/>
  <c r="EN34" i="15"/>
  <c r="EN35" i="15"/>
  <c r="EN36" i="15"/>
  <c r="EN37" i="15"/>
  <c r="EN38" i="15"/>
  <c r="EN39" i="15"/>
  <c r="EN40" i="15"/>
  <c r="EN41" i="15"/>
  <c r="EN42" i="15"/>
  <c r="EN43" i="15"/>
  <c r="EN44" i="15"/>
  <c r="EN45" i="15"/>
  <c r="EN46" i="15"/>
  <c r="EN47" i="15"/>
  <c r="EN48" i="15"/>
  <c r="EN49" i="15"/>
  <c r="EN50" i="15"/>
  <c r="EN52" i="15"/>
  <c r="EN53" i="15"/>
  <c r="EN54" i="15"/>
  <c r="EN55" i="15"/>
  <c r="EN56" i="15"/>
  <c r="EN57" i="15"/>
  <c r="EN58" i="15"/>
  <c r="EN59" i="15"/>
  <c r="EN60" i="15"/>
  <c r="EN61" i="15"/>
  <c r="EN62" i="15"/>
  <c r="EN63" i="15"/>
  <c r="EN64" i="15"/>
  <c r="EN65" i="15"/>
  <c r="EN66" i="15"/>
  <c r="EN67" i="15"/>
  <c r="EN68" i="15"/>
  <c r="EN69" i="15"/>
  <c r="EN70" i="15"/>
  <c r="EN71" i="15"/>
  <c r="EN86" i="15"/>
  <c r="EN87" i="15"/>
  <c r="EN88" i="15"/>
  <c r="EN89" i="15"/>
  <c r="EN90" i="15"/>
  <c r="EN91" i="15"/>
  <c r="EN92" i="15"/>
  <c r="EN93" i="15"/>
  <c r="EN94" i="15"/>
  <c r="EN95" i="15"/>
  <c r="EN96" i="15"/>
  <c r="EN98" i="15"/>
  <c r="EN101" i="15"/>
  <c r="EN102" i="15"/>
  <c r="EN103" i="15"/>
  <c r="EN104" i="15"/>
  <c r="EN105" i="15"/>
  <c r="EN106" i="15"/>
  <c r="EN107" i="15"/>
  <c r="EN108" i="15"/>
  <c r="EN110" i="15"/>
  <c r="EN111" i="15"/>
  <c r="EN113" i="15"/>
  <c r="EN114" i="15"/>
  <c r="EN115" i="15"/>
  <c r="EN116" i="15"/>
  <c r="EN117" i="15"/>
  <c r="EN118" i="15"/>
  <c r="EN119" i="15"/>
  <c r="EN120" i="15"/>
  <c r="EN121" i="15"/>
  <c r="EN122" i="15"/>
  <c r="EN136" i="15"/>
  <c r="EN137" i="15"/>
  <c r="EN138" i="15"/>
  <c r="EN140" i="15"/>
  <c r="EN141" i="15"/>
  <c r="EN142" i="15"/>
  <c r="EN143" i="15"/>
  <c r="EN144" i="15"/>
  <c r="EN145" i="15"/>
  <c r="EN146" i="15"/>
  <c r="EN147" i="15"/>
  <c r="EN148" i="15"/>
  <c r="EN149" i="15"/>
  <c r="EN150" i="15"/>
  <c r="EN151" i="15"/>
  <c r="EN152" i="15"/>
  <c r="EN153" i="15"/>
  <c r="EN154" i="15"/>
  <c r="EN155" i="15"/>
  <c r="EN156" i="15"/>
  <c r="EN157" i="15"/>
  <c r="EN2" i="15"/>
  <c r="EN105" i="11" l="1"/>
  <c r="EN101" i="11"/>
  <c r="EN93" i="11"/>
  <c r="EN89" i="11"/>
  <c r="EN85" i="11"/>
  <c r="EN81" i="11"/>
  <c r="C468" i="11"/>
  <c r="EN108" i="11"/>
  <c r="EN88" i="11"/>
  <c r="O333" i="11"/>
  <c r="L411" i="11"/>
  <c r="EN143" i="11"/>
  <c r="EN87" i="11"/>
  <c r="EN83" i="11"/>
  <c r="B423" i="11"/>
  <c r="EN73" i="11"/>
  <c r="EN106" i="11"/>
  <c r="EN102" i="11"/>
  <c r="EN98" i="11"/>
  <c r="G375" i="11"/>
  <c r="D458" i="11"/>
  <c r="F250" i="15"/>
  <c r="EC250" i="15"/>
  <c r="EK250" i="15"/>
  <c r="EM250" i="15"/>
  <c r="EI250" i="15"/>
  <c r="EC251" i="15"/>
  <c r="EF250" i="15"/>
  <c r="EE250" i="15"/>
  <c r="EK256" i="15"/>
  <c r="EG250" i="15"/>
  <c r="EJ250" i="15"/>
  <c r="D251" i="15"/>
  <c r="EM252" i="15"/>
  <c r="EC214" i="15"/>
  <c r="EG214" i="15"/>
  <c r="EL214" i="15"/>
  <c r="EG251" i="15"/>
  <c r="EE252" i="15"/>
  <c r="EJ214" i="15"/>
  <c r="EM214" i="15"/>
  <c r="EH214" i="15"/>
  <c r="EF214" i="15"/>
  <c r="EI214" i="15"/>
  <c r="EK252" i="15"/>
  <c r="ED252" i="15"/>
  <c r="EK233" i="15"/>
  <c r="EM251" i="15"/>
  <c r="EJ251" i="15"/>
  <c r="EL252" i="15"/>
  <c r="EL251" i="15"/>
  <c r="EH252" i="15"/>
  <c r="ED251" i="15"/>
  <c r="EJ298" i="15"/>
  <c r="EM298" i="15"/>
  <c r="EN450" i="15"/>
  <c r="EK289" i="15" s="1"/>
  <c r="EF298" i="15"/>
  <c r="EI298" i="15"/>
  <c r="EH298" i="15"/>
  <c r="J298" i="15"/>
  <c r="EN453" i="15"/>
  <c r="EH292" i="15" s="1"/>
  <c r="EK298" i="15"/>
  <c r="EE298" i="15"/>
  <c r="ED298" i="15"/>
  <c r="EL298" i="15"/>
  <c r="EG298" i="15"/>
  <c r="EC256" i="15"/>
  <c r="EI256" i="15"/>
  <c r="ED256" i="15"/>
  <c r="EE256" i="15"/>
  <c r="EG256" i="15"/>
  <c r="EJ256" i="15"/>
  <c r="F256" i="15"/>
  <c r="EM256" i="15"/>
  <c r="EL256" i="15"/>
  <c r="F252" i="15"/>
  <c r="EI252" i="15"/>
  <c r="EJ252" i="15"/>
  <c r="EM249" i="15"/>
  <c r="EL249" i="15"/>
  <c r="EJ249" i="15"/>
  <c r="EI251" i="15"/>
  <c r="EH251" i="15"/>
  <c r="EF251" i="15"/>
  <c r="EN406" i="15"/>
  <c r="EC252" i="15"/>
  <c r="EG252" i="15"/>
  <c r="EI249" i="15"/>
  <c r="ED249" i="15"/>
  <c r="EE251" i="15"/>
  <c r="EN415" i="15"/>
  <c r="F254" i="15" s="1"/>
  <c r="EN402" i="15"/>
  <c r="EG241" i="15" s="1"/>
  <c r="K299" i="15"/>
  <c r="EE233" i="15"/>
  <c r="O169" i="11"/>
  <c r="EE169" i="11"/>
  <c r="EI169" i="11"/>
  <c r="EM169" i="11"/>
  <c r="EJ169" i="11"/>
  <c r="EF169" i="11"/>
  <c r="EH169" i="11"/>
  <c r="EK169" i="11"/>
  <c r="EC169" i="11"/>
  <c r="ED169" i="11"/>
  <c r="EL169" i="11"/>
  <c r="EG169" i="11"/>
  <c r="J209" i="11"/>
  <c r="EG209" i="11"/>
  <c r="EK209" i="11"/>
  <c r="EF209" i="11"/>
  <c r="EL209" i="11"/>
  <c r="EH209" i="11"/>
  <c r="EM209" i="11"/>
  <c r="ED209" i="11"/>
  <c r="EI209" i="11"/>
  <c r="EE209" i="11"/>
  <c r="EJ209" i="11"/>
  <c r="EC209" i="11"/>
  <c r="N168" i="11"/>
  <c r="EG168" i="11"/>
  <c r="EK168" i="11"/>
  <c r="ED168" i="11"/>
  <c r="EL168" i="11"/>
  <c r="EH168" i="11"/>
  <c r="EJ168" i="11"/>
  <c r="EC168" i="11"/>
  <c r="EE168" i="11"/>
  <c r="EM168" i="11"/>
  <c r="EF168" i="11"/>
  <c r="EI168" i="11"/>
  <c r="BC164" i="11"/>
  <c r="EG164" i="11"/>
  <c r="EK164" i="11"/>
  <c r="B164" i="11"/>
  <c r="ED164" i="11"/>
  <c r="EH164" i="11"/>
  <c r="EL164" i="11"/>
  <c r="EJ164" i="11"/>
  <c r="EE164" i="11"/>
  <c r="EM164" i="11"/>
  <c r="EC164" i="11"/>
  <c r="EF164" i="11"/>
  <c r="EI164" i="11"/>
  <c r="EC233" i="15"/>
  <c r="EH233" i="15"/>
  <c r="EG233" i="15"/>
  <c r="Q210" i="11"/>
  <c r="EE210" i="11"/>
  <c r="EI210" i="11"/>
  <c r="EM210" i="11"/>
  <c r="EG210" i="11"/>
  <c r="EL210" i="11"/>
  <c r="EC210" i="11"/>
  <c r="EH210" i="11"/>
  <c r="ED210" i="11"/>
  <c r="EJ210" i="11"/>
  <c r="EF210" i="11"/>
  <c r="EK210" i="11"/>
  <c r="W208" i="11"/>
  <c r="EE208" i="11"/>
  <c r="EI208" i="11"/>
  <c r="EM208" i="11"/>
  <c r="EC208" i="11"/>
  <c r="EF208" i="11"/>
  <c r="ED208" i="11"/>
  <c r="EK208" i="11"/>
  <c r="EG208" i="11"/>
  <c r="EL208" i="11"/>
  <c r="EH208" i="11"/>
  <c r="EJ208" i="11"/>
  <c r="D167" i="11"/>
  <c r="EE167" i="11"/>
  <c r="EI167" i="11"/>
  <c r="EM167" i="11"/>
  <c r="EC167" i="11"/>
  <c r="EF167" i="11"/>
  <c r="EJ167" i="11"/>
  <c r="ED167" i="11"/>
  <c r="EL167" i="11"/>
  <c r="EG167" i="11"/>
  <c r="EH167" i="11"/>
  <c r="EK167" i="11"/>
  <c r="EN396" i="15"/>
  <c r="EJ235" i="15" s="1"/>
  <c r="EN418" i="15"/>
  <c r="EK257" i="15" s="1"/>
  <c r="EM233" i="15"/>
  <c r="EL233" i="15"/>
  <c r="EJ233" i="15"/>
  <c r="EN458" i="15"/>
  <c r="I297" i="15" s="1"/>
  <c r="CM165" i="11"/>
  <c r="EE165" i="11"/>
  <c r="EI165" i="11"/>
  <c r="EM165" i="11"/>
  <c r="EF165" i="11"/>
  <c r="EJ165" i="11"/>
  <c r="EH165" i="11"/>
  <c r="EK165" i="11"/>
  <c r="ED165" i="11"/>
  <c r="EL165" i="11"/>
  <c r="EC165" i="11"/>
  <c r="EG165" i="11"/>
  <c r="F163" i="11"/>
  <c r="EE163" i="11"/>
  <c r="EI163" i="11"/>
  <c r="EM163" i="11"/>
  <c r="EF163" i="11"/>
  <c r="EJ163" i="11"/>
  <c r="ED163" i="11"/>
  <c r="EL163" i="11"/>
  <c r="EG163" i="11"/>
  <c r="EH163" i="11"/>
  <c r="EK163" i="11"/>
  <c r="F207" i="11"/>
  <c r="EG207" i="11"/>
  <c r="EK207" i="11"/>
  <c r="ED207" i="11"/>
  <c r="EH207" i="11"/>
  <c r="EL207" i="11"/>
  <c r="EF207" i="11"/>
  <c r="EI207" i="11"/>
  <c r="EJ207" i="11"/>
  <c r="EC207" i="11"/>
  <c r="EE207" i="11"/>
  <c r="EM207" i="11"/>
  <c r="N166" i="11"/>
  <c r="EG166" i="11"/>
  <c r="EK166" i="11"/>
  <c r="ED166" i="11"/>
  <c r="EH166" i="11"/>
  <c r="EL166" i="11"/>
  <c r="EF166" i="11"/>
  <c r="EI166" i="11"/>
  <c r="EJ166" i="11"/>
  <c r="EE166" i="11"/>
  <c r="EM166" i="11"/>
  <c r="EC166" i="11"/>
  <c r="EN452" i="15"/>
  <c r="EE291" i="15" s="1"/>
  <c r="EI233" i="15"/>
  <c r="ED233" i="15"/>
  <c r="EN438" i="15"/>
  <c r="EH277" i="15" s="1"/>
  <c r="EN451" i="15"/>
  <c r="ED290" i="15" s="1"/>
  <c r="EJ253" i="15"/>
  <c r="F258" i="15"/>
  <c r="EF316" i="15"/>
  <c r="EL316" i="15"/>
  <c r="EK316" i="15"/>
  <c r="ED316" i="15"/>
  <c r="EJ316" i="15"/>
  <c r="EI316" i="15"/>
  <c r="EC316" i="15"/>
  <c r="EE316" i="15"/>
  <c r="EG258" i="15"/>
  <c r="ED253" i="15"/>
  <c r="EJ258" i="15"/>
  <c r="EI253" i="15"/>
  <c r="EN421" i="15"/>
  <c r="B260" i="15" s="1"/>
  <c r="EN454" i="15"/>
  <c r="EI293" i="15" s="1"/>
  <c r="EN423" i="15"/>
  <c r="B262" i="15" s="1"/>
  <c r="EN439" i="15"/>
  <c r="K278" i="15" s="1"/>
  <c r="EN422" i="15"/>
  <c r="P261" i="15" s="1"/>
  <c r="EN433" i="15"/>
  <c r="ED272" i="15" s="1"/>
  <c r="EN426" i="15"/>
  <c r="ED265" i="15" s="1"/>
  <c r="EN442" i="15"/>
  <c r="AA281" i="15" s="1"/>
  <c r="EG316" i="15"/>
  <c r="EM316" i="15"/>
  <c r="EH258" i="15"/>
  <c r="EK253" i="15"/>
  <c r="EE253" i="15"/>
  <c r="EH253" i="15"/>
  <c r="EN432" i="15"/>
  <c r="E271" i="15" s="1"/>
  <c r="EN429" i="15"/>
  <c r="X268" i="15" s="1"/>
  <c r="EG253" i="15"/>
  <c r="EF253" i="15"/>
  <c r="EN431" i="15"/>
  <c r="DE270" i="15" s="1"/>
  <c r="EC253" i="15"/>
  <c r="EM253" i="15"/>
  <c r="EC258" i="15"/>
  <c r="EF258" i="15"/>
  <c r="D237" i="15"/>
  <c r="EM258" i="15"/>
  <c r="EL258" i="15"/>
  <c r="EI258" i="15"/>
  <c r="EK258" i="15"/>
  <c r="EF245" i="15"/>
  <c r="EJ245" i="15"/>
  <c r="EG245" i="15"/>
  <c r="EK245" i="15"/>
  <c r="EL245" i="15"/>
  <c r="EH245" i="15"/>
  <c r="EM245" i="15"/>
  <c r="EE245" i="15"/>
  <c r="EI245" i="15"/>
  <c r="EC245" i="15"/>
  <c r="EF286" i="15"/>
  <c r="EG286" i="15"/>
  <c r="EK286" i="15"/>
  <c r="ED286" i="15"/>
  <c r="EL286" i="15"/>
  <c r="EC286" i="15"/>
  <c r="EE286" i="15"/>
  <c r="EM286" i="15"/>
  <c r="EH286" i="15"/>
  <c r="EI286" i="15"/>
  <c r="ED306" i="15"/>
  <c r="EH306" i="15"/>
  <c r="EC306" i="15"/>
  <c r="EE306" i="15"/>
  <c r="EI306" i="15"/>
  <c r="EM306" i="15"/>
  <c r="EG306" i="15"/>
  <c r="EK306" i="15"/>
  <c r="EF306" i="15"/>
  <c r="EJ306" i="15"/>
  <c r="ED296" i="15"/>
  <c r="EH296" i="15"/>
  <c r="EL296" i="15"/>
  <c r="EE296" i="15"/>
  <c r="EI296" i="15"/>
  <c r="EM296" i="15"/>
  <c r="EG296" i="15"/>
  <c r="EF296" i="15"/>
  <c r="EC296" i="15"/>
  <c r="EK296" i="15"/>
  <c r="ED288" i="15"/>
  <c r="EH288" i="15"/>
  <c r="EL288" i="15"/>
  <c r="EE288" i="15"/>
  <c r="EI288" i="15"/>
  <c r="EM288" i="15"/>
  <c r="EG288" i="15"/>
  <c r="EK288" i="15"/>
  <c r="EF288" i="15"/>
  <c r="EC288" i="15"/>
  <c r="D235" i="15"/>
  <c r="EF235" i="15"/>
  <c r="EH235" i="15"/>
  <c r="EE235" i="15"/>
  <c r="EH246" i="15"/>
  <c r="EL246" i="15"/>
  <c r="EE246" i="15"/>
  <c r="EI246" i="15"/>
  <c r="EM246" i="15"/>
  <c r="EJ246" i="15"/>
  <c r="EF246" i="15"/>
  <c r="EG246" i="15"/>
  <c r="EC246" i="15"/>
  <c r="EK246" i="15"/>
  <c r="EF295" i="15"/>
  <c r="EG295" i="15"/>
  <c r="EC295" i="15"/>
  <c r="EE295" i="15"/>
  <c r="EI295" i="15"/>
  <c r="EM295" i="15"/>
  <c r="EL295" i="15"/>
  <c r="ED295" i="15"/>
  <c r="EH295" i="15"/>
  <c r="EK295" i="15"/>
  <c r="EF287" i="15"/>
  <c r="EG287" i="15"/>
  <c r="EK287" i="15"/>
  <c r="EC287" i="15"/>
  <c r="ED287" i="15"/>
  <c r="EE287" i="15"/>
  <c r="EI287" i="15"/>
  <c r="EM287" i="15"/>
  <c r="EL287" i="15"/>
  <c r="EH287" i="15"/>
  <c r="EN409" i="15"/>
  <c r="Z248" i="15" s="1"/>
  <c r="ED285" i="15"/>
  <c r="EH285" i="15"/>
  <c r="EL285" i="15"/>
  <c r="EE285" i="15"/>
  <c r="EI285" i="15"/>
  <c r="EM285" i="15"/>
  <c r="EF285" i="15"/>
  <c r="EG285" i="15"/>
  <c r="EK285" i="15"/>
  <c r="EC285" i="15"/>
  <c r="EN148" i="11"/>
  <c r="EN144" i="11"/>
  <c r="EN140" i="11"/>
  <c r="EN132" i="11"/>
  <c r="EN128" i="11"/>
  <c r="EN75" i="15"/>
  <c r="EN83" i="15"/>
  <c r="EN79" i="15"/>
  <c r="EN96" i="11"/>
  <c r="EN92" i="11"/>
  <c r="EN84" i="11"/>
  <c r="EN80" i="11"/>
  <c r="ED318" i="15"/>
  <c r="EH318" i="15"/>
  <c r="EL318" i="15"/>
  <c r="EC318" i="15"/>
  <c r="EE318" i="15"/>
  <c r="EI318" i="15"/>
  <c r="EM318" i="15"/>
  <c r="EG318" i="15"/>
  <c r="EJ318" i="15"/>
  <c r="EK318" i="15"/>
  <c r="EF318" i="15"/>
  <c r="EF317" i="15"/>
  <c r="EJ317" i="15"/>
  <c r="EG317" i="15"/>
  <c r="EK317" i="15"/>
  <c r="EI317" i="15"/>
  <c r="ED317" i="15"/>
  <c r="EL317" i="15"/>
  <c r="EE317" i="15"/>
  <c r="EM317" i="15"/>
  <c r="EC317" i="15"/>
  <c r="EH317" i="15"/>
  <c r="EN455" i="15"/>
  <c r="EK294" i="15" s="1"/>
  <c r="EN427" i="15"/>
  <c r="EE266" i="15" s="1"/>
  <c r="EN436" i="15"/>
  <c r="AW275" i="15" s="1"/>
  <c r="EF259" i="15"/>
  <c r="EJ259" i="15"/>
  <c r="EG259" i="15"/>
  <c r="EL259" i="15"/>
  <c r="EH259" i="15"/>
  <c r="EM259" i="15"/>
  <c r="ED259" i="15"/>
  <c r="EC259" i="15"/>
  <c r="EI259" i="15"/>
  <c r="EK259" i="15"/>
  <c r="EN443" i="15"/>
  <c r="BJ282" i="15" s="1"/>
  <c r="EN441" i="15"/>
  <c r="AD280" i="15" s="1"/>
  <c r="EE259" i="15"/>
  <c r="EF313" i="15"/>
  <c r="EJ313" i="15"/>
  <c r="EG313" i="15"/>
  <c r="EK313" i="15"/>
  <c r="EI313" i="15"/>
  <c r="ED313" i="15"/>
  <c r="EL313" i="15"/>
  <c r="EE313" i="15"/>
  <c r="EM313" i="15"/>
  <c r="EC313" i="15"/>
  <c r="EH313" i="15"/>
  <c r="EH234" i="15"/>
  <c r="EL234" i="15"/>
  <c r="EE234" i="15"/>
  <c r="EI234" i="15"/>
  <c r="EM234" i="15"/>
  <c r="EJ234" i="15"/>
  <c r="EF234" i="15"/>
  <c r="EK234" i="15"/>
  <c r="EC234" i="15"/>
  <c r="EG234" i="15"/>
  <c r="ED304" i="15"/>
  <c r="EH304" i="15"/>
  <c r="EE304" i="15"/>
  <c r="EI304" i="15"/>
  <c r="EM304" i="15"/>
  <c r="EG304" i="15"/>
  <c r="EK304" i="15"/>
  <c r="EF304" i="15"/>
  <c r="EJ304" i="15"/>
  <c r="EC304" i="15"/>
  <c r="EN404" i="15"/>
  <c r="B243" i="15" s="1"/>
  <c r="EN400" i="15"/>
  <c r="DI239" i="15" s="1"/>
  <c r="EN147" i="11"/>
  <c r="EN135" i="15"/>
  <c r="EJ296" i="15"/>
  <c r="EN131" i="15"/>
  <c r="EN127" i="15"/>
  <c r="EJ288" i="15"/>
  <c r="EN139" i="15"/>
  <c r="EL300" i="15"/>
  <c r="EN77" i="15"/>
  <c r="EN82" i="15"/>
  <c r="EN78" i="15"/>
  <c r="EN95" i="11"/>
  <c r="EN103" i="11"/>
  <c r="EN91" i="11"/>
  <c r="EN79" i="11"/>
  <c r="EN112" i="15"/>
  <c r="EI273" i="15"/>
  <c r="ED308" i="15"/>
  <c r="EH308" i="15"/>
  <c r="EE308" i="15"/>
  <c r="EI308" i="15"/>
  <c r="EM308" i="15"/>
  <c r="EG308" i="15"/>
  <c r="EK308" i="15"/>
  <c r="EJ308" i="15"/>
  <c r="EC308" i="15"/>
  <c r="EF308" i="15"/>
  <c r="EN463" i="15"/>
  <c r="CY302" i="15" s="1"/>
  <c r="EL310" i="15"/>
  <c r="EI284" i="15"/>
  <c r="EN430" i="15"/>
  <c r="CY269" i="15" s="1"/>
  <c r="EL307" i="15"/>
  <c r="EG273" i="15"/>
  <c r="EN435" i="15"/>
  <c r="DK274" i="15" s="1"/>
  <c r="EN124" i="11"/>
  <c r="EN146" i="11"/>
  <c r="EN142" i="11"/>
  <c r="EN138" i="11"/>
  <c r="EN134" i="15"/>
  <c r="EJ295" i="15"/>
  <c r="EN126" i="15"/>
  <c r="EJ287" i="15"/>
  <c r="EN61" i="11"/>
  <c r="EN85" i="15"/>
  <c r="ED246" i="15"/>
  <c r="EN81" i="15"/>
  <c r="EN94" i="11"/>
  <c r="EN90" i="11"/>
  <c r="EN86" i="11"/>
  <c r="EN82" i="11"/>
  <c r="EN66" i="11"/>
  <c r="EN123" i="11"/>
  <c r="ED310" i="15"/>
  <c r="EH310" i="15"/>
  <c r="EC310" i="15"/>
  <c r="EE310" i="15"/>
  <c r="EI310" i="15"/>
  <c r="EM310" i="15"/>
  <c r="EG310" i="15"/>
  <c r="EF310" i="15"/>
  <c r="EJ310" i="15"/>
  <c r="EK310" i="15"/>
  <c r="EN444" i="15"/>
  <c r="DC283" i="15" s="1"/>
  <c r="EN440" i="15"/>
  <c r="DQ279" i="15" s="1"/>
  <c r="EN428" i="15"/>
  <c r="I267" i="15" s="1"/>
  <c r="EN437" i="15"/>
  <c r="B276" i="15" s="1"/>
  <c r="EN424" i="15"/>
  <c r="AK263" i="15" s="1"/>
  <c r="EN466" i="15"/>
  <c r="EL305" i="15" s="1"/>
  <c r="EF311" i="15"/>
  <c r="EJ311" i="15"/>
  <c r="EG311" i="15"/>
  <c r="EK311" i="15"/>
  <c r="EC311" i="15"/>
  <c r="EE311" i="15"/>
  <c r="EM311" i="15"/>
  <c r="EH311" i="15"/>
  <c r="EI311" i="15"/>
  <c r="ED311" i="15"/>
  <c r="EN141" i="11"/>
  <c r="EN137" i="11"/>
  <c r="EN133" i="15"/>
  <c r="EN129" i="15"/>
  <c r="EN125" i="15"/>
  <c r="EJ286" i="15"/>
  <c r="EN84" i="15"/>
  <c r="ED245" i="15"/>
  <c r="EN123" i="15"/>
  <c r="EJ284" i="15"/>
  <c r="ED273" i="15"/>
  <c r="EH273" i="15"/>
  <c r="EL273" i="15"/>
  <c r="EE273" i="15"/>
  <c r="EM273" i="15"/>
  <c r="EF273" i="15"/>
  <c r="EJ273" i="15"/>
  <c r="EK273" i="15"/>
  <c r="EC273" i="15"/>
  <c r="EF315" i="15"/>
  <c r="EJ315" i="15"/>
  <c r="EG315" i="15"/>
  <c r="EK315" i="15"/>
  <c r="EC315" i="15"/>
  <c r="EE315" i="15"/>
  <c r="EM315" i="15"/>
  <c r="EH315" i="15"/>
  <c r="EI315" i="15"/>
  <c r="EL315" i="15"/>
  <c r="ED315" i="15"/>
  <c r="ED314" i="15"/>
  <c r="EH314" i="15"/>
  <c r="EL314" i="15"/>
  <c r="EE314" i="15"/>
  <c r="EI314" i="15"/>
  <c r="EM314" i="15"/>
  <c r="EG314" i="15"/>
  <c r="EJ314" i="15"/>
  <c r="EK314" i="15"/>
  <c r="EF314" i="15"/>
  <c r="EF307" i="15"/>
  <c r="EJ307" i="15"/>
  <c r="EG307" i="15"/>
  <c r="EK307" i="15"/>
  <c r="EC307" i="15"/>
  <c r="EE307" i="15"/>
  <c r="EI307" i="15"/>
  <c r="EM307" i="15"/>
  <c r="ED307" i="15"/>
  <c r="EH307" i="15"/>
  <c r="EN462" i="15"/>
  <c r="BX301" i="15" s="1"/>
  <c r="EF284" i="15"/>
  <c r="EG284" i="15"/>
  <c r="EK284" i="15"/>
  <c r="EH284" i="15"/>
  <c r="ED284" i="15"/>
  <c r="EL284" i="15"/>
  <c r="EE284" i="15"/>
  <c r="EM284" i="15"/>
  <c r="EC284" i="15"/>
  <c r="EL306" i="15"/>
  <c r="EN470" i="15"/>
  <c r="EL309" i="15" s="1"/>
  <c r="EL308" i="15"/>
  <c r="EN464" i="15"/>
  <c r="C303" i="15" s="1"/>
  <c r="EL311" i="15"/>
  <c r="EN425" i="15"/>
  <c r="R264" i="15" s="1"/>
  <c r="EL304" i="15"/>
  <c r="F246" i="15"/>
  <c r="EN104" i="11"/>
  <c r="EN107" i="11"/>
  <c r="EN78" i="11"/>
  <c r="EN99" i="11"/>
  <c r="J5846" i="8"/>
  <c r="J5842" i="8"/>
  <c r="EN100" i="11"/>
  <c r="J5849" i="8"/>
  <c r="J5845" i="8"/>
  <c r="J5841" i="8"/>
  <c r="J5848" i="8"/>
  <c r="J5840" i="8"/>
  <c r="J5847" i="8"/>
  <c r="EN109" i="11"/>
  <c r="G4369" i="8"/>
  <c r="J4369" i="8" s="1"/>
  <c r="EG109" i="15"/>
  <c r="EI112" i="11"/>
  <c r="ED77" i="11"/>
  <c r="EJ135" i="11"/>
  <c r="EN97" i="11"/>
  <c r="EH100" i="15"/>
  <c r="EJ131" i="11"/>
  <c r="EJ127" i="11"/>
  <c r="EN130" i="15"/>
  <c r="ED73" i="15"/>
  <c r="EE97" i="15"/>
  <c r="EF99" i="15"/>
  <c r="EF260" i="15" s="1"/>
  <c r="EJ132" i="15"/>
  <c r="EJ128" i="15"/>
  <c r="EJ124" i="15"/>
  <c r="EJ134" i="11"/>
  <c r="EJ130" i="11"/>
  <c r="EJ126" i="11"/>
  <c r="ED75" i="11"/>
  <c r="EJ133" i="11"/>
  <c r="EJ129" i="11"/>
  <c r="EJ125" i="11"/>
  <c r="EL139" i="11"/>
  <c r="EN139" i="11" s="1"/>
  <c r="CK207" i="11"/>
  <c r="CK166" i="11"/>
  <c r="DO210" i="11"/>
  <c r="AR210" i="11"/>
  <c r="CY210" i="11"/>
  <c r="Y210" i="11"/>
  <c r="BP207" i="11"/>
  <c r="DB169" i="11"/>
  <c r="B163" i="11"/>
  <c r="CK210" i="11"/>
  <c r="EB207" i="11"/>
  <c r="AT207" i="11"/>
  <c r="BP169" i="11"/>
  <c r="DI163" i="11"/>
  <c r="BP210" i="11"/>
  <c r="DF207" i="11"/>
  <c r="Y207" i="11"/>
  <c r="AE169" i="11"/>
  <c r="C207" i="11"/>
  <c r="DY210" i="11"/>
  <c r="DI210" i="11"/>
  <c r="CW210" i="11"/>
  <c r="CF210" i="11"/>
  <c r="BH210" i="11"/>
  <c r="AO210" i="11"/>
  <c r="T210" i="11"/>
  <c r="DU207" i="11"/>
  <c r="CZ207" i="11"/>
  <c r="CD207" i="11"/>
  <c r="BI207" i="11"/>
  <c r="AN207" i="11"/>
  <c r="R207" i="11"/>
  <c r="DW169" i="11"/>
  <c r="CQ169" i="11"/>
  <c r="BK169" i="11"/>
  <c r="T169" i="11"/>
  <c r="BI166" i="11"/>
  <c r="DB165" i="11"/>
  <c r="BE163" i="11"/>
  <c r="D210" i="11"/>
  <c r="DT210" i="11"/>
  <c r="DH210" i="11"/>
  <c r="CS210" i="11"/>
  <c r="BX210" i="11"/>
  <c r="BE210" i="11"/>
  <c r="AJ210" i="11"/>
  <c r="L210" i="11"/>
  <c r="DQ207" i="11"/>
  <c r="CV207" i="11"/>
  <c r="BZ207" i="11"/>
  <c r="BE207" i="11"/>
  <c r="AJ207" i="11"/>
  <c r="N207" i="11"/>
  <c r="DL169" i="11"/>
  <c r="CM169" i="11"/>
  <c r="AZ169" i="11"/>
  <c r="DW166" i="11"/>
  <c r="AT166" i="11"/>
  <c r="BA165" i="11"/>
  <c r="Z163" i="11"/>
  <c r="D163" i="11"/>
  <c r="DS210" i="11"/>
  <c r="DD210" i="11"/>
  <c r="CN210" i="11"/>
  <c r="BU210" i="11"/>
  <c r="AZ210" i="11"/>
  <c r="AB210" i="11"/>
  <c r="I210" i="11"/>
  <c r="DJ207" i="11"/>
  <c r="CO207" i="11"/>
  <c r="BT207" i="11"/>
  <c r="AX207" i="11"/>
  <c r="AC207" i="11"/>
  <c r="H207" i="11"/>
  <c r="DH169" i="11"/>
  <c r="CF169" i="11"/>
  <c r="AJ169" i="11"/>
  <c r="CZ166" i="11"/>
  <c r="R166" i="11"/>
  <c r="V165" i="11"/>
  <c r="B168" i="11"/>
  <c r="C209" i="11"/>
  <c r="DV209" i="11"/>
  <c r="DF209" i="11"/>
  <c r="CP209" i="11"/>
  <c r="BZ209" i="11"/>
  <c r="BJ209" i="11"/>
  <c r="AT209" i="11"/>
  <c r="AD209" i="11"/>
  <c r="N209" i="11"/>
  <c r="DU208" i="11"/>
  <c r="CO208" i="11"/>
  <c r="BC208" i="11"/>
  <c r="L208" i="11"/>
  <c r="CX168" i="11"/>
  <c r="BR168" i="11"/>
  <c r="AL168" i="11"/>
  <c r="F168" i="11"/>
  <c r="L164" i="11"/>
  <c r="B167" i="11"/>
  <c r="D209" i="11"/>
  <c r="DS209" i="11"/>
  <c r="DC209" i="11"/>
  <c r="CM209" i="11"/>
  <c r="BW209" i="11"/>
  <c r="BG209" i="11"/>
  <c r="AQ209" i="11"/>
  <c r="AA209" i="11"/>
  <c r="K209" i="11"/>
  <c r="DM208" i="11"/>
  <c r="CG208" i="11"/>
  <c r="AR208" i="11"/>
  <c r="DY168" i="11"/>
  <c r="CS168" i="11"/>
  <c r="BM168" i="11"/>
  <c r="AG168" i="11"/>
  <c r="B209" i="11"/>
  <c r="B166" i="11"/>
  <c r="C168" i="11"/>
  <c r="D168" i="11"/>
  <c r="DN209" i="11"/>
  <c r="CX209" i="11"/>
  <c r="CH209" i="11"/>
  <c r="BR209" i="11"/>
  <c r="BB209" i="11"/>
  <c r="AL209" i="11"/>
  <c r="V209" i="11"/>
  <c r="F209" i="11"/>
  <c r="DE208" i="11"/>
  <c r="BX208" i="11"/>
  <c r="AH208" i="11"/>
  <c r="DZ207" i="11"/>
  <c r="DP207" i="11"/>
  <c r="DE207" i="11"/>
  <c r="CT207" i="11"/>
  <c r="CJ207" i="11"/>
  <c r="BY207" i="11"/>
  <c r="BN207" i="11"/>
  <c r="BD207" i="11"/>
  <c r="AS207" i="11"/>
  <c r="AH207" i="11"/>
  <c r="X207" i="11"/>
  <c r="M207" i="11"/>
  <c r="DN168" i="11"/>
  <c r="CH168" i="11"/>
  <c r="BB168" i="11"/>
  <c r="V168" i="11"/>
  <c r="DR166" i="11"/>
  <c r="CD166" i="11"/>
  <c r="AN166" i="11"/>
  <c r="CR164" i="11"/>
  <c r="CT163" i="11"/>
  <c r="N163" i="11"/>
  <c r="B207" i="11"/>
  <c r="C210" i="11"/>
  <c r="C166" i="11"/>
  <c r="DX210" i="11"/>
  <c r="DM210" i="11"/>
  <c r="DC210" i="11"/>
  <c r="CR210" i="11"/>
  <c r="CC210" i="11"/>
  <c r="BM210" i="11"/>
  <c r="AW210" i="11"/>
  <c r="AG210" i="11"/>
  <c r="EA209" i="11"/>
  <c r="DK209" i="11"/>
  <c r="CU209" i="11"/>
  <c r="CE209" i="11"/>
  <c r="BO209" i="11"/>
  <c r="AY209" i="11"/>
  <c r="AI209" i="11"/>
  <c r="S209" i="11"/>
  <c r="CW208" i="11"/>
  <c r="BN208" i="11"/>
  <c r="DV207" i="11"/>
  <c r="DL207" i="11"/>
  <c r="DA207" i="11"/>
  <c r="CP207" i="11"/>
  <c r="CF207" i="11"/>
  <c r="BU207" i="11"/>
  <c r="BJ207" i="11"/>
  <c r="AZ207" i="11"/>
  <c r="AO207" i="11"/>
  <c r="AD207" i="11"/>
  <c r="T207" i="11"/>
  <c r="I207" i="11"/>
  <c r="DS169" i="11"/>
  <c r="CX169" i="11"/>
  <c r="CA169" i="11"/>
  <c r="AU169" i="11"/>
  <c r="DI168" i="11"/>
  <c r="CC168" i="11"/>
  <c r="AW168" i="11"/>
  <c r="Q168" i="11"/>
  <c r="DF166" i="11"/>
  <c r="BP166" i="11"/>
  <c r="Y166" i="11"/>
  <c r="BP164" i="11"/>
  <c r="BR163" i="11"/>
  <c r="E208" i="11"/>
  <c r="I208" i="11"/>
  <c r="M208" i="11"/>
  <c r="Q208" i="11"/>
  <c r="U208" i="11"/>
  <c r="Y208" i="11"/>
  <c r="AC208" i="11"/>
  <c r="AG208" i="11"/>
  <c r="AK208" i="11"/>
  <c r="AO208" i="11"/>
  <c r="AS208" i="11"/>
  <c r="AW208" i="11"/>
  <c r="BA208" i="11"/>
  <c r="BE208" i="11"/>
  <c r="BI208" i="11"/>
  <c r="BM208" i="11"/>
  <c r="BQ208" i="11"/>
  <c r="BU208" i="11"/>
  <c r="BY208" i="11"/>
  <c r="H208" i="11"/>
  <c r="N208" i="11"/>
  <c r="S208" i="11"/>
  <c r="X208" i="11"/>
  <c r="AD208" i="11"/>
  <c r="AI208" i="11"/>
  <c r="AN208" i="11"/>
  <c r="AT208" i="11"/>
  <c r="AY208" i="11"/>
  <c r="BD208" i="11"/>
  <c r="BJ208" i="11"/>
  <c r="BO208" i="11"/>
  <c r="BT208" i="11"/>
  <c r="BZ208" i="11"/>
  <c r="CD208" i="11"/>
  <c r="CH208" i="11"/>
  <c r="CL208" i="11"/>
  <c r="CP208" i="11"/>
  <c r="CT208" i="11"/>
  <c r="CX208" i="11"/>
  <c r="DB208" i="11"/>
  <c r="DF208" i="11"/>
  <c r="DJ208" i="11"/>
  <c r="DN208" i="11"/>
  <c r="DR208" i="11"/>
  <c r="DV208" i="11"/>
  <c r="DZ208" i="11"/>
  <c r="C208" i="11"/>
  <c r="J208" i="11"/>
  <c r="O208" i="11"/>
  <c r="T208" i="11"/>
  <c r="Z208" i="11"/>
  <c r="AE208" i="11"/>
  <c r="AJ208" i="11"/>
  <c r="AP208" i="11"/>
  <c r="AU208" i="11"/>
  <c r="AZ208" i="11"/>
  <c r="BF208" i="11"/>
  <c r="BK208" i="11"/>
  <c r="BP208" i="11"/>
  <c r="BV208" i="11"/>
  <c r="CA208" i="11"/>
  <c r="CE208" i="11"/>
  <c r="CI208" i="11"/>
  <c r="CM208" i="11"/>
  <c r="CQ208" i="11"/>
  <c r="CU208" i="11"/>
  <c r="CY208" i="11"/>
  <c r="DC208" i="11"/>
  <c r="DG208" i="11"/>
  <c r="DK208" i="11"/>
  <c r="DO208" i="11"/>
  <c r="DS208" i="11"/>
  <c r="DW208" i="11"/>
  <c r="EA208" i="11"/>
  <c r="F167" i="11"/>
  <c r="J167" i="11"/>
  <c r="N167" i="11"/>
  <c r="R167" i="11"/>
  <c r="V167" i="11"/>
  <c r="Z167" i="11"/>
  <c r="AD167" i="11"/>
  <c r="AH167" i="11"/>
  <c r="AL167" i="11"/>
  <c r="AP167" i="11"/>
  <c r="AT167" i="11"/>
  <c r="AX167" i="11"/>
  <c r="BB167" i="11"/>
  <c r="BF167" i="11"/>
  <c r="BJ167" i="11"/>
  <c r="BN167" i="11"/>
  <c r="BR167" i="11"/>
  <c r="G167" i="11"/>
  <c r="K167" i="11"/>
  <c r="O167" i="11"/>
  <c r="S167" i="11"/>
  <c r="W167" i="11"/>
  <c r="AA167" i="11"/>
  <c r="AE167" i="11"/>
  <c r="AI167" i="11"/>
  <c r="AM167" i="11"/>
  <c r="AQ167" i="11"/>
  <c r="AU167" i="11"/>
  <c r="AY167" i="11"/>
  <c r="BC167" i="11"/>
  <c r="BG167" i="11"/>
  <c r="BK167" i="11"/>
  <c r="BO167" i="11"/>
  <c r="BS167" i="11"/>
  <c r="BW167" i="11"/>
  <c r="CA167" i="11"/>
  <c r="CE167" i="11"/>
  <c r="CI167" i="11"/>
  <c r="CM167" i="11"/>
  <c r="CQ167" i="11"/>
  <c r="CU167" i="11"/>
  <c r="CY167" i="11"/>
  <c r="DC167" i="11"/>
  <c r="DG167" i="11"/>
  <c r="DK167" i="11"/>
  <c r="DO167" i="11"/>
  <c r="DS167" i="11"/>
  <c r="DW167" i="11"/>
  <c r="EA167" i="11"/>
  <c r="I167" i="11"/>
  <c r="Q167" i="11"/>
  <c r="Y167" i="11"/>
  <c r="AG167" i="11"/>
  <c r="AO167" i="11"/>
  <c r="AW167" i="11"/>
  <c r="BE167" i="11"/>
  <c r="BM167" i="11"/>
  <c r="BU167" i="11"/>
  <c r="BZ167" i="11"/>
  <c r="CF167" i="11"/>
  <c r="CK167" i="11"/>
  <c r="CP167" i="11"/>
  <c r="CV167" i="11"/>
  <c r="DA167" i="11"/>
  <c r="DF167" i="11"/>
  <c r="DL167" i="11"/>
  <c r="DQ167" i="11"/>
  <c r="DV167" i="11"/>
  <c r="EB167" i="11"/>
  <c r="L167" i="11"/>
  <c r="T167" i="11"/>
  <c r="AB167" i="11"/>
  <c r="AJ167" i="11"/>
  <c r="AR167" i="11"/>
  <c r="AZ167" i="11"/>
  <c r="BH167" i="11"/>
  <c r="BP167" i="11"/>
  <c r="BV167" i="11"/>
  <c r="CB167" i="11"/>
  <c r="CG167" i="11"/>
  <c r="CL167" i="11"/>
  <c r="CR167" i="11"/>
  <c r="CW167" i="11"/>
  <c r="DB167" i="11"/>
  <c r="DH167" i="11"/>
  <c r="DM167" i="11"/>
  <c r="DR167" i="11"/>
  <c r="DX167" i="11"/>
  <c r="P167" i="11"/>
  <c r="AF167" i="11"/>
  <c r="AV167" i="11"/>
  <c r="BL167" i="11"/>
  <c r="BY167" i="11"/>
  <c r="CJ167" i="11"/>
  <c r="CT167" i="11"/>
  <c r="DE167" i="11"/>
  <c r="DP167" i="11"/>
  <c r="DZ167" i="11"/>
  <c r="C167" i="11"/>
  <c r="E167" i="11"/>
  <c r="U167" i="11"/>
  <c r="AK167" i="11"/>
  <c r="BA167" i="11"/>
  <c r="BQ167" i="11"/>
  <c r="CC167" i="11"/>
  <c r="CN167" i="11"/>
  <c r="CX167" i="11"/>
  <c r="DI167" i="11"/>
  <c r="DT167" i="11"/>
  <c r="DX208" i="11"/>
  <c r="DP208" i="11"/>
  <c r="DH208" i="11"/>
  <c r="CZ208" i="11"/>
  <c r="CR208" i="11"/>
  <c r="CJ208" i="11"/>
  <c r="CB208" i="11"/>
  <c r="BR208" i="11"/>
  <c r="BG208" i="11"/>
  <c r="AV208" i="11"/>
  <c r="AL208" i="11"/>
  <c r="AA208" i="11"/>
  <c r="P208" i="11"/>
  <c r="F208" i="11"/>
  <c r="DJ167" i="11"/>
  <c r="CO167" i="11"/>
  <c r="BT167" i="11"/>
  <c r="AN167" i="11"/>
  <c r="H167" i="11"/>
  <c r="DY167" i="11"/>
  <c r="DD167" i="11"/>
  <c r="CH167" i="11"/>
  <c r="BI167" i="11"/>
  <c r="AC167" i="11"/>
  <c r="F210" i="11"/>
  <c r="J210" i="11"/>
  <c r="N210" i="11"/>
  <c r="R210" i="11"/>
  <c r="V210" i="11"/>
  <c r="Z210" i="11"/>
  <c r="AD210" i="11"/>
  <c r="AH210" i="11"/>
  <c r="AL210" i="11"/>
  <c r="AP210" i="11"/>
  <c r="AT210" i="11"/>
  <c r="AX210" i="11"/>
  <c r="BB210" i="11"/>
  <c r="BF210" i="11"/>
  <c r="BJ210" i="11"/>
  <c r="BN210" i="11"/>
  <c r="BR210" i="11"/>
  <c r="BV210" i="11"/>
  <c r="BZ210" i="11"/>
  <c r="CD210" i="11"/>
  <c r="CH210" i="11"/>
  <c r="CL210" i="11"/>
  <c r="CP210" i="11"/>
  <c r="CT210" i="11"/>
  <c r="CX210" i="11"/>
  <c r="DB210" i="11"/>
  <c r="DF210" i="11"/>
  <c r="DJ210" i="11"/>
  <c r="DN210" i="11"/>
  <c r="DR210" i="11"/>
  <c r="DV210" i="11"/>
  <c r="DZ210" i="11"/>
  <c r="B210" i="11"/>
  <c r="G210" i="11"/>
  <c r="K210" i="11"/>
  <c r="O210" i="11"/>
  <c r="S210" i="11"/>
  <c r="W210" i="11"/>
  <c r="AA210" i="11"/>
  <c r="AE210" i="11"/>
  <c r="AI210" i="11"/>
  <c r="AM210" i="11"/>
  <c r="AQ210" i="11"/>
  <c r="AU210" i="11"/>
  <c r="AY210" i="11"/>
  <c r="BC210" i="11"/>
  <c r="BG210" i="11"/>
  <c r="BK210" i="11"/>
  <c r="BO210" i="11"/>
  <c r="BS210" i="11"/>
  <c r="BW210" i="11"/>
  <c r="CA210" i="11"/>
  <c r="CE210" i="11"/>
  <c r="CI210" i="11"/>
  <c r="CM210" i="11"/>
  <c r="E169" i="11"/>
  <c r="I169" i="11"/>
  <c r="M169" i="11"/>
  <c r="Q169" i="11"/>
  <c r="U169" i="11"/>
  <c r="Y169" i="11"/>
  <c r="AC169" i="11"/>
  <c r="AG169" i="11"/>
  <c r="AK169" i="11"/>
  <c r="AO169" i="11"/>
  <c r="AS169" i="11"/>
  <c r="AW169" i="11"/>
  <c r="BA169" i="11"/>
  <c r="BE169" i="11"/>
  <c r="BI169" i="11"/>
  <c r="BM169" i="11"/>
  <c r="BQ169" i="11"/>
  <c r="BU169" i="11"/>
  <c r="BY169" i="11"/>
  <c r="CC169" i="11"/>
  <c r="CG169" i="11"/>
  <c r="CK169" i="11"/>
  <c r="CO169" i="11"/>
  <c r="CS169" i="11"/>
  <c r="CW169" i="11"/>
  <c r="DA169" i="11"/>
  <c r="DE169" i="11"/>
  <c r="DI169" i="11"/>
  <c r="DM169" i="11"/>
  <c r="DQ169" i="11"/>
  <c r="DU169" i="11"/>
  <c r="DY169" i="11"/>
  <c r="F169" i="11"/>
  <c r="J169" i="11"/>
  <c r="N169" i="11"/>
  <c r="R169" i="11"/>
  <c r="V169" i="11"/>
  <c r="Z169" i="11"/>
  <c r="AD169" i="11"/>
  <c r="AH169" i="11"/>
  <c r="AL169" i="11"/>
  <c r="AP169" i="11"/>
  <c r="AT169" i="11"/>
  <c r="AX169" i="11"/>
  <c r="BB169" i="11"/>
  <c r="BF169" i="11"/>
  <c r="BJ169" i="11"/>
  <c r="BN169" i="11"/>
  <c r="BR169" i="11"/>
  <c r="BV169" i="11"/>
  <c r="BZ169" i="11"/>
  <c r="CD169" i="11"/>
  <c r="H169" i="11"/>
  <c r="P169" i="11"/>
  <c r="X169" i="11"/>
  <c r="AF169" i="11"/>
  <c r="AN169" i="11"/>
  <c r="AV169" i="11"/>
  <c r="BD169" i="11"/>
  <c r="BL169" i="11"/>
  <c r="BT169" i="11"/>
  <c r="CB169" i="11"/>
  <c r="CI169" i="11"/>
  <c r="CN169" i="11"/>
  <c r="CT169" i="11"/>
  <c r="CY169" i="11"/>
  <c r="DD169" i="11"/>
  <c r="DJ169" i="11"/>
  <c r="DO169" i="11"/>
  <c r="DT169" i="11"/>
  <c r="DZ169" i="11"/>
  <c r="B169" i="11"/>
  <c r="K169" i="11"/>
  <c r="S169" i="11"/>
  <c r="AA169" i="11"/>
  <c r="AI169" i="11"/>
  <c r="AQ169" i="11"/>
  <c r="AY169" i="11"/>
  <c r="BG169" i="11"/>
  <c r="BO169" i="11"/>
  <c r="BW169" i="11"/>
  <c r="CE169" i="11"/>
  <c r="CJ169" i="11"/>
  <c r="CP169" i="11"/>
  <c r="CU169" i="11"/>
  <c r="CZ169" i="11"/>
  <c r="DF169" i="11"/>
  <c r="DK169" i="11"/>
  <c r="DP169" i="11"/>
  <c r="DV169" i="11"/>
  <c r="EA169" i="11"/>
  <c r="G165" i="11"/>
  <c r="K165" i="11"/>
  <c r="O165" i="11"/>
  <c r="S165" i="11"/>
  <c r="W165" i="11"/>
  <c r="AA165" i="11"/>
  <c r="AE165" i="11"/>
  <c r="AI165" i="11"/>
  <c r="AM165" i="11"/>
  <c r="AQ165" i="11"/>
  <c r="AU165" i="11"/>
  <c r="AY165" i="11"/>
  <c r="BC165" i="11"/>
  <c r="BG165" i="11"/>
  <c r="BK165" i="11"/>
  <c r="BO165" i="11"/>
  <c r="BS165" i="11"/>
  <c r="BW165" i="11"/>
  <c r="H165" i="11"/>
  <c r="L165" i="11"/>
  <c r="P165" i="11"/>
  <c r="T165" i="11"/>
  <c r="X165" i="11"/>
  <c r="AB165" i="11"/>
  <c r="AF165" i="11"/>
  <c r="AJ165" i="11"/>
  <c r="AN165" i="11"/>
  <c r="AR165" i="11"/>
  <c r="AV165" i="11"/>
  <c r="AZ165" i="11"/>
  <c r="BD165" i="11"/>
  <c r="BH165" i="11"/>
  <c r="BL165" i="11"/>
  <c r="BP165" i="11"/>
  <c r="I165" i="11"/>
  <c r="Q165" i="11"/>
  <c r="Y165" i="11"/>
  <c r="AG165" i="11"/>
  <c r="AO165" i="11"/>
  <c r="AW165" i="11"/>
  <c r="BE165" i="11"/>
  <c r="BM165" i="11"/>
  <c r="BT165" i="11"/>
  <c r="BY165" i="11"/>
  <c r="CC165" i="11"/>
  <c r="CG165" i="11"/>
  <c r="CK165" i="11"/>
  <c r="CO165" i="11"/>
  <c r="CS165" i="11"/>
  <c r="CW165" i="11"/>
  <c r="DA165" i="11"/>
  <c r="DE165" i="11"/>
  <c r="DI165" i="11"/>
  <c r="DM165" i="11"/>
  <c r="DQ165" i="11"/>
  <c r="DU165" i="11"/>
  <c r="DY165" i="11"/>
  <c r="E165" i="11"/>
  <c r="N165" i="11"/>
  <c r="Z165" i="11"/>
  <c r="AK165" i="11"/>
  <c r="AT165" i="11"/>
  <c r="BF165" i="11"/>
  <c r="BQ165" i="11"/>
  <c r="BX165" i="11"/>
  <c r="CD165" i="11"/>
  <c r="CI165" i="11"/>
  <c r="CN165" i="11"/>
  <c r="CT165" i="11"/>
  <c r="CY165" i="11"/>
  <c r="DD165" i="11"/>
  <c r="DJ165" i="11"/>
  <c r="DO165" i="11"/>
  <c r="DT165" i="11"/>
  <c r="DZ165" i="11"/>
  <c r="F165" i="11"/>
  <c r="R165" i="11"/>
  <c r="AC165" i="11"/>
  <c r="AL165" i="11"/>
  <c r="AX165" i="11"/>
  <c r="BI165" i="11"/>
  <c r="BR165" i="11"/>
  <c r="BZ165" i="11"/>
  <c r="CE165" i="11"/>
  <c r="CJ165" i="11"/>
  <c r="CP165" i="11"/>
  <c r="CU165" i="11"/>
  <c r="CZ165" i="11"/>
  <c r="DF165" i="11"/>
  <c r="DK165" i="11"/>
  <c r="DP165" i="11"/>
  <c r="DV165" i="11"/>
  <c r="EA165" i="11"/>
  <c r="M165" i="11"/>
  <c r="AH165" i="11"/>
  <c r="BB165" i="11"/>
  <c r="BV165" i="11"/>
  <c r="CH165" i="11"/>
  <c r="CR165" i="11"/>
  <c r="DC165" i="11"/>
  <c r="DN165" i="11"/>
  <c r="DX165" i="11"/>
  <c r="U165" i="11"/>
  <c r="AP165" i="11"/>
  <c r="BJ165" i="11"/>
  <c r="CA165" i="11"/>
  <c r="CL165" i="11"/>
  <c r="CV165" i="11"/>
  <c r="DG165" i="11"/>
  <c r="DR165" i="11"/>
  <c r="EB165" i="11"/>
  <c r="AD165" i="11"/>
  <c r="BU165" i="11"/>
  <c r="CQ165" i="11"/>
  <c r="DL165" i="11"/>
  <c r="B165" i="11"/>
  <c r="AS165" i="11"/>
  <c r="CB165" i="11"/>
  <c r="CX165" i="11"/>
  <c r="DS165" i="11"/>
  <c r="B208" i="11"/>
  <c r="C165" i="11"/>
  <c r="D208" i="11"/>
  <c r="D165" i="11"/>
  <c r="EB210" i="11"/>
  <c r="DW210" i="11"/>
  <c r="DQ210" i="11"/>
  <c r="DL210" i="11"/>
  <c r="DG210" i="11"/>
  <c r="DA210" i="11"/>
  <c r="CV210" i="11"/>
  <c r="CQ210" i="11"/>
  <c r="CJ210" i="11"/>
  <c r="CB210" i="11"/>
  <c r="BT210" i="11"/>
  <c r="BL210" i="11"/>
  <c r="BD210" i="11"/>
  <c r="AV210" i="11"/>
  <c r="AN210" i="11"/>
  <c r="AF210" i="11"/>
  <c r="X210" i="11"/>
  <c r="P210" i="11"/>
  <c r="H210" i="11"/>
  <c r="DZ209" i="11"/>
  <c r="DR209" i="11"/>
  <c r="DJ209" i="11"/>
  <c r="DB209" i="11"/>
  <c r="CT209" i="11"/>
  <c r="CL209" i="11"/>
  <c r="CD209" i="11"/>
  <c r="BV209" i="11"/>
  <c r="BN209" i="11"/>
  <c r="BF209" i="11"/>
  <c r="AX209" i="11"/>
  <c r="AP209" i="11"/>
  <c r="AH209" i="11"/>
  <c r="Z209" i="11"/>
  <c r="R209" i="11"/>
  <c r="EB208" i="11"/>
  <c r="DT208" i="11"/>
  <c r="DL208" i="11"/>
  <c r="DD208" i="11"/>
  <c r="CV208" i="11"/>
  <c r="CN208" i="11"/>
  <c r="CF208" i="11"/>
  <c r="BW208" i="11"/>
  <c r="BL208" i="11"/>
  <c r="BB208" i="11"/>
  <c r="AQ208" i="11"/>
  <c r="AF208" i="11"/>
  <c r="V208" i="11"/>
  <c r="K208" i="11"/>
  <c r="EB169" i="11"/>
  <c r="DR169" i="11"/>
  <c r="DG169" i="11"/>
  <c r="CV169" i="11"/>
  <c r="CL169" i="11"/>
  <c r="BX169" i="11"/>
  <c r="BH169" i="11"/>
  <c r="AR169" i="11"/>
  <c r="AB169" i="11"/>
  <c r="L169" i="11"/>
  <c r="DV168" i="11"/>
  <c r="DF168" i="11"/>
  <c r="CP168" i="11"/>
  <c r="BZ168" i="11"/>
  <c r="BJ168" i="11"/>
  <c r="AT168" i="11"/>
  <c r="AD168" i="11"/>
  <c r="DU167" i="11"/>
  <c r="CZ167" i="11"/>
  <c r="CD167" i="11"/>
  <c r="BD167" i="11"/>
  <c r="X167" i="11"/>
  <c r="DW165" i="11"/>
  <c r="CF165" i="11"/>
  <c r="J165" i="11"/>
  <c r="H209" i="11"/>
  <c r="L209" i="11"/>
  <c r="P209" i="11"/>
  <c r="T209" i="11"/>
  <c r="X209" i="11"/>
  <c r="AB209" i="11"/>
  <c r="AF209" i="11"/>
  <c r="AJ209" i="11"/>
  <c r="AN209" i="11"/>
  <c r="AR209" i="11"/>
  <c r="AV209" i="11"/>
  <c r="AZ209" i="11"/>
  <c r="BD209" i="11"/>
  <c r="BH209" i="11"/>
  <c r="BL209" i="11"/>
  <c r="BP209" i="11"/>
  <c r="BT209" i="11"/>
  <c r="BX209" i="11"/>
  <c r="CB209" i="11"/>
  <c r="CF209" i="11"/>
  <c r="CJ209" i="11"/>
  <c r="CN209" i="11"/>
  <c r="CR209" i="11"/>
  <c r="CV209" i="11"/>
  <c r="CZ209" i="11"/>
  <c r="DD209" i="11"/>
  <c r="DH209" i="11"/>
  <c r="DL209" i="11"/>
  <c r="DP209" i="11"/>
  <c r="DT209" i="11"/>
  <c r="DX209" i="11"/>
  <c r="EB209" i="11"/>
  <c r="E209" i="11"/>
  <c r="I209" i="11"/>
  <c r="M209" i="11"/>
  <c r="Q209" i="11"/>
  <c r="U209" i="11"/>
  <c r="Y209" i="11"/>
  <c r="AC209" i="11"/>
  <c r="AG209" i="11"/>
  <c r="AK209" i="11"/>
  <c r="AO209" i="11"/>
  <c r="AS209" i="11"/>
  <c r="AW209" i="11"/>
  <c r="BA209" i="11"/>
  <c r="BE209" i="11"/>
  <c r="BI209" i="11"/>
  <c r="BM209" i="11"/>
  <c r="BQ209" i="11"/>
  <c r="BU209" i="11"/>
  <c r="BY209" i="11"/>
  <c r="CC209" i="11"/>
  <c r="CG209" i="11"/>
  <c r="CK209" i="11"/>
  <c r="CO209" i="11"/>
  <c r="CS209" i="11"/>
  <c r="CW209" i="11"/>
  <c r="DA209" i="11"/>
  <c r="DE209" i="11"/>
  <c r="DI209" i="11"/>
  <c r="DM209" i="11"/>
  <c r="DQ209" i="11"/>
  <c r="DU209" i="11"/>
  <c r="DY209" i="11"/>
  <c r="E168" i="11"/>
  <c r="G168" i="11"/>
  <c r="K168" i="11"/>
  <c r="O168" i="11"/>
  <c r="S168" i="11"/>
  <c r="W168" i="11"/>
  <c r="AA168" i="11"/>
  <c r="AE168" i="11"/>
  <c r="AI168" i="11"/>
  <c r="AM168" i="11"/>
  <c r="AQ168" i="11"/>
  <c r="AU168" i="11"/>
  <c r="AY168" i="11"/>
  <c r="BC168" i="11"/>
  <c r="BG168" i="11"/>
  <c r="BK168" i="11"/>
  <c r="BO168" i="11"/>
  <c r="BS168" i="11"/>
  <c r="BW168" i="11"/>
  <c r="CA168" i="11"/>
  <c r="CE168" i="11"/>
  <c r="CI168" i="11"/>
  <c r="CM168" i="11"/>
  <c r="CQ168" i="11"/>
  <c r="CU168" i="11"/>
  <c r="CY168" i="11"/>
  <c r="DC168" i="11"/>
  <c r="DG168" i="11"/>
  <c r="DK168" i="11"/>
  <c r="DO168" i="11"/>
  <c r="DS168" i="11"/>
  <c r="DW168" i="11"/>
  <c r="EA168" i="11"/>
  <c r="H168" i="11"/>
  <c r="L168" i="11"/>
  <c r="P168" i="11"/>
  <c r="T168" i="11"/>
  <c r="X168" i="11"/>
  <c r="AB168" i="11"/>
  <c r="AF168" i="11"/>
  <c r="AJ168" i="11"/>
  <c r="AN168" i="11"/>
  <c r="AR168" i="11"/>
  <c r="AV168" i="11"/>
  <c r="AZ168" i="11"/>
  <c r="BD168" i="11"/>
  <c r="BH168" i="11"/>
  <c r="BL168" i="11"/>
  <c r="BP168" i="11"/>
  <c r="BT168" i="11"/>
  <c r="BX168" i="11"/>
  <c r="CB168" i="11"/>
  <c r="CF168" i="11"/>
  <c r="CJ168" i="11"/>
  <c r="CN168" i="11"/>
  <c r="CR168" i="11"/>
  <c r="CV168" i="11"/>
  <c r="CZ168" i="11"/>
  <c r="DD168" i="11"/>
  <c r="DH168" i="11"/>
  <c r="DL168" i="11"/>
  <c r="DP168" i="11"/>
  <c r="DT168" i="11"/>
  <c r="DX168" i="11"/>
  <c r="EB168" i="11"/>
  <c r="J168" i="11"/>
  <c r="R168" i="11"/>
  <c r="Z168" i="11"/>
  <c r="AH168" i="11"/>
  <c r="AP168" i="11"/>
  <c r="AX168" i="11"/>
  <c r="BF168" i="11"/>
  <c r="BN168" i="11"/>
  <c r="BV168" i="11"/>
  <c r="CD168" i="11"/>
  <c r="CL168" i="11"/>
  <c r="CT168" i="11"/>
  <c r="DB168" i="11"/>
  <c r="DJ168" i="11"/>
  <c r="DR168" i="11"/>
  <c r="DZ168" i="11"/>
  <c r="M168" i="11"/>
  <c r="U168" i="11"/>
  <c r="AC168" i="11"/>
  <c r="AK168" i="11"/>
  <c r="AS168" i="11"/>
  <c r="BA168" i="11"/>
  <c r="BI168" i="11"/>
  <c r="BQ168" i="11"/>
  <c r="BY168" i="11"/>
  <c r="CG168" i="11"/>
  <c r="CO168" i="11"/>
  <c r="CW168" i="11"/>
  <c r="DE168" i="11"/>
  <c r="DM168" i="11"/>
  <c r="DU168" i="11"/>
  <c r="E164" i="11"/>
  <c r="I164" i="11"/>
  <c r="M164" i="11"/>
  <c r="Q164" i="11"/>
  <c r="U164" i="11"/>
  <c r="Y164" i="11"/>
  <c r="AC164" i="11"/>
  <c r="AG164" i="11"/>
  <c r="AK164" i="11"/>
  <c r="AO164" i="11"/>
  <c r="AS164" i="11"/>
  <c r="AW164" i="11"/>
  <c r="BA164" i="11"/>
  <c r="BE164" i="11"/>
  <c r="BI164" i="11"/>
  <c r="BM164" i="11"/>
  <c r="BQ164" i="11"/>
  <c r="BU164" i="11"/>
  <c r="BY164" i="11"/>
  <c r="CC164" i="11"/>
  <c r="CG164" i="11"/>
  <c r="CK164" i="11"/>
  <c r="CO164" i="11"/>
  <c r="CS164" i="11"/>
  <c r="CW164" i="11"/>
  <c r="DA164" i="11"/>
  <c r="DE164" i="11"/>
  <c r="DI164" i="11"/>
  <c r="DM164" i="11"/>
  <c r="DQ164" i="11"/>
  <c r="DU164" i="11"/>
  <c r="DY164" i="11"/>
  <c r="F164" i="11"/>
  <c r="J164" i="11"/>
  <c r="N164" i="11"/>
  <c r="R164" i="11"/>
  <c r="V164" i="11"/>
  <c r="Z164" i="11"/>
  <c r="AD164" i="11"/>
  <c r="AH164" i="11"/>
  <c r="AL164" i="11"/>
  <c r="AP164" i="11"/>
  <c r="AT164" i="11"/>
  <c r="AX164" i="11"/>
  <c r="BB164" i="11"/>
  <c r="BF164" i="11"/>
  <c r="BJ164" i="11"/>
  <c r="BN164" i="11"/>
  <c r="BR164" i="11"/>
  <c r="BV164" i="11"/>
  <c r="BZ164" i="11"/>
  <c r="CD164" i="11"/>
  <c r="CH164" i="11"/>
  <c r="CL164" i="11"/>
  <c r="CP164" i="11"/>
  <c r="CT164" i="11"/>
  <c r="CX164" i="11"/>
  <c r="DB164" i="11"/>
  <c r="DF164" i="11"/>
  <c r="DJ164" i="11"/>
  <c r="DN164" i="11"/>
  <c r="DR164" i="11"/>
  <c r="DV164" i="11"/>
  <c r="DZ164" i="11"/>
  <c r="K164" i="11"/>
  <c r="S164" i="11"/>
  <c r="AA164" i="11"/>
  <c r="AI164" i="11"/>
  <c r="AQ164" i="11"/>
  <c r="AY164" i="11"/>
  <c r="BG164" i="11"/>
  <c r="BO164" i="11"/>
  <c r="BW164" i="11"/>
  <c r="CE164" i="11"/>
  <c r="CM164" i="11"/>
  <c r="CU164" i="11"/>
  <c r="DC164" i="11"/>
  <c r="DK164" i="11"/>
  <c r="DS164" i="11"/>
  <c r="EA164" i="11"/>
  <c r="G164" i="11"/>
  <c r="P164" i="11"/>
  <c r="AB164" i="11"/>
  <c r="AM164" i="11"/>
  <c r="AV164" i="11"/>
  <c r="BH164" i="11"/>
  <c r="BS164" i="11"/>
  <c r="CB164" i="11"/>
  <c r="CN164" i="11"/>
  <c r="CY164" i="11"/>
  <c r="DH164" i="11"/>
  <c r="DT164" i="11"/>
  <c r="H164" i="11"/>
  <c r="T164" i="11"/>
  <c r="AE164" i="11"/>
  <c r="AN164" i="11"/>
  <c r="AZ164" i="11"/>
  <c r="BK164" i="11"/>
  <c r="BT164" i="11"/>
  <c r="CF164" i="11"/>
  <c r="CQ164" i="11"/>
  <c r="CZ164" i="11"/>
  <c r="DL164" i="11"/>
  <c r="DW164" i="11"/>
  <c r="O164" i="11"/>
  <c r="AJ164" i="11"/>
  <c r="BD164" i="11"/>
  <c r="CA164" i="11"/>
  <c r="CV164" i="11"/>
  <c r="DP164" i="11"/>
  <c r="W164" i="11"/>
  <c r="AR164" i="11"/>
  <c r="BL164" i="11"/>
  <c r="CI164" i="11"/>
  <c r="DD164" i="11"/>
  <c r="DX164" i="11"/>
  <c r="AF164" i="11"/>
  <c r="BX164" i="11"/>
  <c r="DO164" i="11"/>
  <c r="AU164" i="11"/>
  <c r="CJ164" i="11"/>
  <c r="EB164" i="11"/>
  <c r="C169" i="11"/>
  <c r="C164" i="11"/>
  <c r="D169" i="11"/>
  <c r="D164" i="11"/>
  <c r="EA210" i="11"/>
  <c r="DU210" i="11"/>
  <c r="DP210" i="11"/>
  <c r="DK210" i="11"/>
  <c r="DE210" i="11"/>
  <c r="CZ210" i="11"/>
  <c r="CU210" i="11"/>
  <c r="CO210" i="11"/>
  <c r="CG210" i="11"/>
  <c r="BY210" i="11"/>
  <c r="BQ210" i="11"/>
  <c r="BI210" i="11"/>
  <c r="BA210" i="11"/>
  <c r="AS210" i="11"/>
  <c r="AK210" i="11"/>
  <c r="AC210" i="11"/>
  <c r="U210" i="11"/>
  <c r="M210" i="11"/>
  <c r="E210" i="11"/>
  <c r="DW209" i="11"/>
  <c r="DO209" i="11"/>
  <c r="DG209" i="11"/>
  <c r="CY209" i="11"/>
  <c r="CQ209" i="11"/>
  <c r="CI209" i="11"/>
  <c r="CA209" i="11"/>
  <c r="BS209" i="11"/>
  <c r="BK209" i="11"/>
  <c r="BC209" i="11"/>
  <c r="AU209" i="11"/>
  <c r="AM209" i="11"/>
  <c r="AE209" i="11"/>
  <c r="W209" i="11"/>
  <c r="O209" i="11"/>
  <c r="G209" i="11"/>
  <c r="DY208" i="11"/>
  <c r="DQ208" i="11"/>
  <c r="DI208" i="11"/>
  <c r="DA208" i="11"/>
  <c r="CS208" i="11"/>
  <c r="CK208" i="11"/>
  <c r="CC208" i="11"/>
  <c r="BS208" i="11"/>
  <c r="BH208" i="11"/>
  <c r="AX208" i="11"/>
  <c r="AM208" i="11"/>
  <c r="AB208" i="11"/>
  <c r="R208" i="11"/>
  <c r="G208" i="11"/>
  <c r="DX169" i="11"/>
  <c r="DN169" i="11"/>
  <c r="DC169" i="11"/>
  <c r="CR169" i="11"/>
  <c r="CH169" i="11"/>
  <c r="BS169" i="11"/>
  <c r="BC169" i="11"/>
  <c r="AM169" i="11"/>
  <c r="W169" i="11"/>
  <c r="G169" i="11"/>
  <c r="DQ168" i="11"/>
  <c r="DA168" i="11"/>
  <c r="CK168" i="11"/>
  <c r="BU168" i="11"/>
  <c r="BE168" i="11"/>
  <c r="AO168" i="11"/>
  <c r="Y168" i="11"/>
  <c r="I168" i="11"/>
  <c r="DN167" i="11"/>
  <c r="CS167" i="11"/>
  <c r="BX167" i="11"/>
  <c r="AS167" i="11"/>
  <c r="M167" i="11"/>
  <c r="DH165" i="11"/>
  <c r="BN165" i="11"/>
  <c r="DG164" i="11"/>
  <c r="X164" i="11"/>
  <c r="DY207" i="11"/>
  <c r="DT207" i="11"/>
  <c r="DN207" i="11"/>
  <c r="DI207" i="11"/>
  <c r="DD207" i="11"/>
  <c r="CX207" i="11"/>
  <c r="CS207" i="11"/>
  <c r="CN207" i="11"/>
  <c r="CH207" i="11"/>
  <c r="CC207" i="11"/>
  <c r="BX207" i="11"/>
  <c r="BR207" i="11"/>
  <c r="BM207" i="11"/>
  <c r="BH207" i="11"/>
  <c r="BB207" i="11"/>
  <c r="AW207" i="11"/>
  <c r="AR207" i="11"/>
  <c r="AL207" i="11"/>
  <c r="AG207" i="11"/>
  <c r="AB207" i="11"/>
  <c r="V207" i="11"/>
  <c r="Q207" i="11"/>
  <c r="L207" i="11"/>
  <c r="DO166" i="11"/>
  <c r="CV166" i="11"/>
  <c r="BZ166" i="11"/>
  <c r="BE166" i="11"/>
  <c r="AJ166" i="11"/>
  <c r="CL163" i="11"/>
  <c r="AW163" i="11"/>
  <c r="G163" i="11"/>
  <c r="K163" i="11"/>
  <c r="O163" i="11"/>
  <c r="S163" i="11"/>
  <c r="W163" i="11"/>
  <c r="AA163" i="11"/>
  <c r="AE163" i="11"/>
  <c r="AI163" i="11"/>
  <c r="AM163" i="11"/>
  <c r="AQ163" i="11"/>
  <c r="AU163" i="11"/>
  <c r="AY163" i="11"/>
  <c r="BC163" i="11"/>
  <c r="BG163" i="11"/>
  <c r="BK163" i="11"/>
  <c r="BO163" i="11"/>
  <c r="BS163" i="11"/>
  <c r="BW163" i="11"/>
  <c r="CA163" i="11"/>
  <c r="CE163" i="11"/>
  <c r="CI163" i="11"/>
  <c r="CM163" i="11"/>
  <c r="CQ163" i="11"/>
  <c r="CU163" i="11"/>
  <c r="CY163" i="11"/>
  <c r="DC163" i="11"/>
  <c r="DG163" i="11"/>
  <c r="DK163" i="11"/>
  <c r="DO163" i="11"/>
  <c r="DS163" i="11"/>
  <c r="DW163" i="11"/>
  <c r="EA163" i="11"/>
  <c r="H163" i="11"/>
  <c r="L163" i="11"/>
  <c r="P163" i="11"/>
  <c r="T163" i="11"/>
  <c r="X163" i="11"/>
  <c r="AB163" i="11"/>
  <c r="AF163" i="11"/>
  <c r="AJ163" i="11"/>
  <c r="AN163" i="11"/>
  <c r="AR163" i="11"/>
  <c r="AV163" i="11"/>
  <c r="AZ163" i="11"/>
  <c r="BD163" i="11"/>
  <c r="BH163" i="11"/>
  <c r="BL163" i="11"/>
  <c r="BP163" i="11"/>
  <c r="BT163" i="11"/>
  <c r="BX163" i="11"/>
  <c r="CB163" i="11"/>
  <c r="CF163" i="11"/>
  <c r="CJ163" i="11"/>
  <c r="CN163" i="11"/>
  <c r="CR163" i="11"/>
  <c r="CV163" i="11"/>
  <c r="CZ163" i="11"/>
  <c r="DD163" i="11"/>
  <c r="DH163" i="11"/>
  <c r="DL163" i="11"/>
  <c r="DP163" i="11"/>
  <c r="DT163" i="11"/>
  <c r="DX163" i="11"/>
  <c r="EB163" i="11"/>
  <c r="E163" i="11"/>
  <c r="M163" i="11"/>
  <c r="U163" i="11"/>
  <c r="AC163" i="11"/>
  <c r="AK163" i="11"/>
  <c r="AS163" i="11"/>
  <c r="BA163" i="11"/>
  <c r="BI163" i="11"/>
  <c r="BQ163" i="11"/>
  <c r="BY163" i="11"/>
  <c r="CG163" i="11"/>
  <c r="CO163" i="11"/>
  <c r="CW163" i="11"/>
  <c r="DE163" i="11"/>
  <c r="DM163" i="11"/>
  <c r="DU163" i="11"/>
  <c r="EC163" i="11"/>
  <c r="I163" i="11"/>
  <c r="R163" i="11"/>
  <c r="AD163" i="11"/>
  <c r="AO163" i="11"/>
  <c r="AX163" i="11"/>
  <c r="BJ163" i="11"/>
  <c r="BU163" i="11"/>
  <c r="CD163" i="11"/>
  <c r="CP163" i="11"/>
  <c r="DA163" i="11"/>
  <c r="DJ163" i="11"/>
  <c r="DV163" i="11"/>
  <c r="J163" i="11"/>
  <c r="V163" i="11"/>
  <c r="AG163" i="11"/>
  <c r="AP163" i="11"/>
  <c r="BB163" i="11"/>
  <c r="BM163" i="11"/>
  <c r="BV163" i="11"/>
  <c r="CH163" i="11"/>
  <c r="CS163" i="11"/>
  <c r="DB163" i="11"/>
  <c r="DN163" i="11"/>
  <c r="DY163" i="11"/>
  <c r="Q163" i="11"/>
  <c r="AL163" i="11"/>
  <c r="BF163" i="11"/>
  <c r="CC163" i="11"/>
  <c r="CX163" i="11"/>
  <c r="DR163" i="11"/>
  <c r="Y163" i="11"/>
  <c r="AT163" i="11"/>
  <c r="BN163" i="11"/>
  <c r="CK163" i="11"/>
  <c r="DF163" i="11"/>
  <c r="DZ163" i="11"/>
  <c r="G207" i="11"/>
  <c r="K207" i="11"/>
  <c r="O207" i="11"/>
  <c r="S207" i="11"/>
  <c r="W207" i="11"/>
  <c r="AA207" i="11"/>
  <c r="AE207" i="11"/>
  <c r="AI207" i="11"/>
  <c r="AM207" i="11"/>
  <c r="AQ207" i="11"/>
  <c r="AU207" i="11"/>
  <c r="AY207" i="11"/>
  <c r="BC207" i="11"/>
  <c r="BG207" i="11"/>
  <c r="BK207" i="11"/>
  <c r="BO207" i="11"/>
  <c r="BS207" i="11"/>
  <c r="BW207" i="11"/>
  <c r="CA207" i="11"/>
  <c r="CE207" i="11"/>
  <c r="CI207" i="11"/>
  <c r="CM207" i="11"/>
  <c r="CQ207" i="11"/>
  <c r="CU207" i="11"/>
  <c r="CY207" i="11"/>
  <c r="DC207" i="11"/>
  <c r="DG207" i="11"/>
  <c r="DK207" i="11"/>
  <c r="DO207" i="11"/>
  <c r="DS207" i="11"/>
  <c r="DW207" i="11"/>
  <c r="EA207" i="11"/>
  <c r="G166" i="11"/>
  <c r="K166" i="11"/>
  <c r="O166" i="11"/>
  <c r="S166" i="11"/>
  <c r="W166" i="11"/>
  <c r="AA166" i="11"/>
  <c r="AE166" i="11"/>
  <c r="AI166" i="11"/>
  <c r="AM166" i="11"/>
  <c r="AQ166" i="11"/>
  <c r="AU166" i="11"/>
  <c r="AY166" i="11"/>
  <c r="BC166" i="11"/>
  <c r="BG166" i="11"/>
  <c r="BK166" i="11"/>
  <c r="BO166" i="11"/>
  <c r="BS166" i="11"/>
  <c r="BW166" i="11"/>
  <c r="CA166" i="11"/>
  <c r="CE166" i="11"/>
  <c r="CI166" i="11"/>
  <c r="CM166" i="11"/>
  <c r="CQ166" i="11"/>
  <c r="CU166" i="11"/>
  <c r="CY166" i="11"/>
  <c r="DC166" i="11"/>
  <c r="DG166" i="11"/>
  <c r="E166" i="11"/>
  <c r="J166" i="11"/>
  <c r="P166" i="11"/>
  <c r="U166" i="11"/>
  <c r="Z166" i="11"/>
  <c r="AF166" i="11"/>
  <c r="AK166" i="11"/>
  <c r="AP166" i="11"/>
  <c r="AV166" i="11"/>
  <c r="BA166" i="11"/>
  <c r="BF166" i="11"/>
  <c r="BL166" i="11"/>
  <c r="BQ166" i="11"/>
  <c r="BV166" i="11"/>
  <c r="CB166" i="11"/>
  <c r="CG166" i="11"/>
  <c r="CL166" i="11"/>
  <c r="CR166" i="11"/>
  <c r="CW166" i="11"/>
  <c r="DB166" i="11"/>
  <c r="DH166" i="11"/>
  <c r="DL166" i="11"/>
  <c r="DP166" i="11"/>
  <c r="DT166" i="11"/>
  <c r="DX166" i="11"/>
  <c r="EB166" i="11"/>
  <c r="F166" i="11"/>
  <c r="L166" i="11"/>
  <c r="Q166" i="11"/>
  <c r="V166" i="11"/>
  <c r="AB166" i="11"/>
  <c r="AG166" i="11"/>
  <c r="AL166" i="11"/>
  <c r="AR166" i="11"/>
  <c r="AW166" i="11"/>
  <c r="BB166" i="11"/>
  <c r="BH166" i="11"/>
  <c r="BM166" i="11"/>
  <c r="BR166" i="11"/>
  <c r="BX166" i="11"/>
  <c r="CC166" i="11"/>
  <c r="CH166" i="11"/>
  <c r="CN166" i="11"/>
  <c r="CS166" i="11"/>
  <c r="CX166" i="11"/>
  <c r="DD166" i="11"/>
  <c r="DI166" i="11"/>
  <c r="DM166" i="11"/>
  <c r="DQ166" i="11"/>
  <c r="DU166" i="11"/>
  <c r="DY166" i="11"/>
  <c r="I166" i="11"/>
  <c r="T166" i="11"/>
  <c r="AD166" i="11"/>
  <c r="AO166" i="11"/>
  <c r="AZ166" i="11"/>
  <c r="BJ166" i="11"/>
  <c r="BU166" i="11"/>
  <c r="CF166" i="11"/>
  <c r="CP166" i="11"/>
  <c r="DA166" i="11"/>
  <c r="DK166" i="11"/>
  <c r="DS166" i="11"/>
  <c r="EA166" i="11"/>
  <c r="M166" i="11"/>
  <c r="X166" i="11"/>
  <c r="AH166" i="11"/>
  <c r="AS166" i="11"/>
  <c r="BD166" i="11"/>
  <c r="BN166" i="11"/>
  <c r="BY166" i="11"/>
  <c r="CJ166" i="11"/>
  <c r="CT166" i="11"/>
  <c r="DE166" i="11"/>
  <c r="DN166" i="11"/>
  <c r="DV166" i="11"/>
  <c r="C163" i="11"/>
  <c r="D207" i="11"/>
  <c r="D166" i="11"/>
  <c r="DX207" i="11"/>
  <c r="DR207" i="11"/>
  <c r="DM207" i="11"/>
  <c r="DH207" i="11"/>
  <c r="DB207" i="11"/>
  <c r="CW207" i="11"/>
  <c r="CR207" i="11"/>
  <c r="CL207" i="11"/>
  <c r="CG207" i="11"/>
  <c r="CB207" i="11"/>
  <c r="BV207" i="11"/>
  <c r="BQ207" i="11"/>
  <c r="BL207" i="11"/>
  <c r="BF207" i="11"/>
  <c r="BA207" i="11"/>
  <c r="AV207" i="11"/>
  <c r="AP207" i="11"/>
  <c r="AK207" i="11"/>
  <c r="AF207" i="11"/>
  <c r="Z207" i="11"/>
  <c r="U207" i="11"/>
  <c r="P207" i="11"/>
  <c r="J207" i="11"/>
  <c r="E207" i="11"/>
  <c r="DZ166" i="11"/>
  <c r="DJ166" i="11"/>
  <c r="CO166" i="11"/>
  <c r="BT166" i="11"/>
  <c r="AX166" i="11"/>
  <c r="AC166" i="11"/>
  <c r="H166" i="11"/>
  <c r="DQ163" i="11"/>
  <c r="BZ163" i="11"/>
  <c r="AH163" i="11"/>
  <c r="J164" i="15"/>
  <c r="N164" i="15"/>
  <c r="R164" i="15"/>
  <c r="V164" i="15"/>
  <c r="Z164" i="15"/>
  <c r="AD164" i="15"/>
  <c r="AH164" i="15"/>
  <c r="AL164" i="15"/>
  <c r="AP164" i="15"/>
  <c r="AT164" i="15"/>
  <c r="AX164" i="15"/>
  <c r="BB164" i="15"/>
  <c r="BF164" i="15"/>
  <c r="BJ164" i="15"/>
  <c r="BN164" i="15"/>
  <c r="BR164" i="15"/>
  <c r="BV164" i="15"/>
  <c r="BZ164" i="15"/>
  <c r="CD164" i="15"/>
  <c r="CH164" i="15"/>
  <c r="CL164" i="15"/>
  <c r="CP164" i="15"/>
  <c r="CT164" i="15"/>
  <c r="CX164" i="15"/>
  <c r="DB164" i="15"/>
  <c r="DF164" i="15"/>
  <c r="DJ164" i="15"/>
  <c r="DN164" i="15"/>
  <c r="DR164" i="15"/>
  <c r="DV164" i="15"/>
  <c r="DZ164" i="15"/>
  <c r="H164" i="15"/>
  <c r="L164" i="15"/>
  <c r="P164" i="15"/>
  <c r="T164" i="15"/>
  <c r="X164" i="15"/>
  <c r="AB164" i="15"/>
  <c r="AF164" i="15"/>
  <c r="AJ164" i="15"/>
  <c r="AN164" i="15"/>
  <c r="AR164" i="15"/>
  <c r="AV164" i="15"/>
  <c r="AZ164" i="15"/>
  <c r="BD164" i="15"/>
  <c r="BH164" i="15"/>
  <c r="BL164" i="15"/>
  <c r="BP164" i="15"/>
  <c r="BT164" i="15"/>
  <c r="BX164" i="15"/>
  <c r="CB164" i="15"/>
  <c r="CF164" i="15"/>
  <c r="CJ164" i="15"/>
  <c r="CN164" i="15"/>
  <c r="CR164" i="15"/>
  <c r="CV164" i="15"/>
  <c r="CZ164" i="15"/>
  <c r="DD164" i="15"/>
  <c r="DH164" i="15"/>
  <c r="DL164" i="15"/>
  <c r="DP164" i="15"/>
  <c r="DT164" i="15"/>
  <c r="DX164" i="15"/>
  <c r="EB164" i="15"/>
  <c r="I164" i="15"/>
  <c r="M164" i="15"/>
  <c r="O164" i="15"/>
  <c r="W164" i="15"/>
  <c r="AE164" i="15"/>
  <c r="AM164" i="15"/>
  <c r="AU164" i="15"/>
  <c r="BC164" i="15"/>
  <c r="BK164" i="15"/>
  <c r="BS164" i="15"/>
  <c r="CA164" i="15"/>
  <c r="CI164" i="15"/>
  <c r="CQ164" i="15"/>
  <c r="CY164" i="15"/>
  <c r="DG164" i="15"/>
  <c r="DO164" i="15"/>
  <c r="DW164" i="15"/>
  <c r="Q164" i="15"/>
  <c r="Y164" i="15"/>
  <c r="AG164" i="15"/>
  <c r="AO164" i="15"/>
  <c r="AW164" i="15"/>
  <c r="BE164" i="15"/>
  <c r="BM164" i="15"/>
  <c r="BU164" i="15"/>
  <c r="CC164" i="15"/>
  <c r="CK164" i="15"/>
  <c r="CS164" i="15"/>
  <c r="DA164" i="15"/>
  <c r="DI164" i="15"/>
  <c r="DQ164" i="15"/>
  <c r="DY164" i="15"/>
  <c r="S164" i="15"/>
  <c r="AA164" i="15"/>
  <c r="AI164" i="15"/>
  <c r="AQ164" i="15"/>
  <c r="AY164" i="15"/>
  <c r="BG164" i="15"/>
  <c r="BO164" i="15"/>
  <c r="BW164" i="15"/>
  <c r="CE164" i="15"/>
  <c r="CM164" i="15"/>
  <c r="CU164" i="15"/>
  <c r="DC164" i="15"/>
  <c r="DK164" i="15"/>
  <c r="DS164" i="15"/>
  <c r="EA164" i="15"/>
  <c r="K164" i="15"/>
  <c r="U164" i="15"/>
  <c r="AC164" i="15"/>
  <c r="AK164" i="15"/>
  <c r="AS164" i="15"/>
  <c r="BA164" i="15"/>
  <c r="BI164" i="15"/>
  <c r="BQ164" i="15"/>
  <c r="BY164" i="15"/>
  <c r="CG164" i="15"/>
  <c r="CO164" i="15"/>
  <c r="CW164" i="15"/>
  <c r="DE164" i="15"/>
  <c r="DM164" i="15"/>
  <c r="DU164" i="15"/>
  <c r="J168" i="15"/>
  <c r="N168" i="15"/>
  <c r="R168" i="15"/>
  <c r="V168" i="15"/>
  <c r="Z168" i="15"/>
  <c r="AD168" i="15"/>
  <c r="AH168" i="15"/>
  <c r="AL168" i="15"/>
  <c r="AP168" i="15"/>
  <c r="AT168" i="15"/>
  <c r="AX168" i="15"/>
  <c r="BB168" i="15"/>
  <c r="BF168" i="15"/>
  <c r="BJ168" i="15"/>
  <c r="BN168" i="15"/>
  <c r="BR168" i="15"/>
  <c r="BV168" i="15"/>
  <c r="BZ168" i="15"/>
  <c r="CD168" i="15"/>
  <c r="CH168" i="15"/>
  <c r="CL168" i="15"/>
  <c r="CP168" i="15"/>
  <c r="CT168" i="15"/>
  <c r="CX168" i="15"/>
  <c r="DB168" i="15"/>
  <c r="DF168" i="15"/>
  <c r="DJ168" i="15"/>
  <c r="DN168" i="15"/>
  <c r="DR168" i="15"/>
  <c r="DV168" i="15"/>
  <c r="DZ168" i="15"/>
  <c r="K168" i="15"/>
  <c r="O168" i="15"/>
  <c r="S168" i="15"/>
  <c r="W168" i="15"/>
  <c r="AA168" i="15"/>
  <c r="AE168" i="15"/>
  <c r="AI168" i="15"/>
  <c r="AM168" i="15"/>
  <c r="AQ168" i="15"/>
  <c r="AU168" i="15"/>
  <c r="AY168" i="15"/>
  <c r="BC168" i="15"/>
  <c r="BG168" i="15"/>
  <c r="BK168" i="15"/>
  <c r="BO168" i="15"/>
  <c r="BS168" i="15"/>
  <c r="BW168" i="15"/>
  <c r="CA168" i="15"/>
  <c r="CE168" i="15"/>
  <c r="CI168" i="15"/>
  <c r="CM168" i="15"/>
  <c r="CQ168" i="15"/>
  <c r="CU168" i="15"/>
  <c r="CY168" i="15"/>
  <c r="DC168" i="15"/>
  <c r="DG168" i="15"/>
  <c r="DK168" i="15"/>
  <c r="DO168" i="15"/>
  <c r="DS168" i="15"/>
  <c r="DW168" i="15"/>
  <c r="EA168" i="15"/>
  <c r="H168" i="15"/>
  <c r="L168" i="15"/>
  <c r="P168" i="15"/>
  <c r="T168" i="15"/>
  <c r="X168" i="15"/>
  <c r="AB168" i="15"/>
  <c r="AF168" i="15"/>
  <c r="AJ168" i="15"/>
  <c r="AN168" i="15"/>
  <c r="AR168" i="15"/>
  <c r="AV168" i="15"/>
  <c r="AZ168" i="15"/>
  <c r="BD168" i="15"/>
  <c r="BH168" i="15"/>
  <c r="BL168" i="15"/>
  <c r="BP168" i="15"/>
  <c r="BT168" i="15"/>
  <c r="BX168" i="15"/>
  <c r="CB168" i="15"/>
  <c r="CF168" i="15"/>
  <c r="CJ168" i="15"/>
  <c r="CN168" i="15"/>
  <c r="CR168" i="15"/>
  <c r="CV168" i="15"/>
  <c r="CZ168" i="15"/>
  <c r="DD168" i="15"/>
  <c r="DH168" i="15"/>
  <c r="DL168" i="15"/>
  <c r="DP168" i="15"/>
  <c r="DT168" i="15"/>
  <c r="DX168" i="15"/>
  <c r="EB168" i="15"/>
  <c r="I168" i="15"/>
  <c r="M168" i="15"/>
  <c r="Q168" i="15"/>
  <c r="U168" i="15"/>
  <c r="Y168" i="15"/>
  <c r="AC168" i="15"/>
  <c r="AG168" i="15"/>
  <c r="AK168" i="15"/>
  <c r="AO168" i="15"/>
  <c r="AS168" i="15"/>
  <c r="AW168" i="15"/>
  <c r="BA168" i="15"/>
  <c r="BE168" i="15"/>
  <c r="BI168" i="15"/>
  <c r="BM168" i="15"/>
  <c r="BQ168" i="15"/>
  <c r="BU168" i="15"/>
  <c r="BY168" i="15"/>
  <c r="CC168" i="15"/>
  <c r="CG168" i="15"/>
  <c r="CK168" i="15"/>
  <c r="CO168" i="15"/>
  <c r="CS168" i="15"/>
  <c r="CW168" i="15"/>
  <c r="DA168" i="15"/>
  <c r="DE168" i="15"/>
  <c r="DI168" i="15"/>
  <c r="DM168" i="15"/>
  <c r="DQ168" i="15"/>
  <c r="DU168" i="15"/>
  <c r="DY168" i="15"/>
  <c r="H172" i="15"/>
  <c r="L172" i="15"/>
  <c r="P172" i="15"/>
  <c r="T172" i="15"/>
  <c r="X172" i="15"/>
  <c r="AB172" i="15"/>
  <c r="AF172" i="15"/>
  <c r="AJ172" i="15"/>
  <c r="AN172" i="15"/>
  <c r="AR172" i="15"/>
  <c r="AV172" i="15"/>
  <c r="AZ172" i="15"/>
  <c r="BD172" i="15"/>
  <c r="BH172" i="15"/>
  <c r="BL172" i="15"/>
  <c r="BP172" i="15"/>
  <c r="BT172" i="15"/>
  <c r="BX172" i="15"/>
  <c r="CB172" i="15"/>
  <c r="CF172" i="15"/>
  <c r="CJ172" i="15"/>
  <c r="CN172" i="15"/>
  <c r="CR172" i="15"/>
  <c r="CV172" i="15"/>
  <c r="CZ172" i="15"/>
  <c r="DD172" i="15"/>
  <c r="DH172" i="15"/>
  <c r="DL172" i="15"/>
  <c r="DP172" i="15"/>
  <c r="DT172" i="15"/>
  <c r="DX172" i="15"/>
  <c r="EB172" i="15"/>
  <c r="I172" i="15"/>
  <c r="M172" i="15"/>
  <c r="Q172" i="15"/>
  <c r="U172" i="15"/>
  <c r="Y172" i="15"/>
  <c r="AC172" i="15"/>
  <c r="AG172" i="15"/>
  <c r="AK172" i="15"/>
  <c r="AO172" i="15"/>
  <c r="AS172" i="15"/>
  <c r="AW172" i="15"/>
  <c r="BA172" i="15"/>
  <c r="BE172" i="15"/>
  <c r="BI172" i="15"/>
  <c r="BM172" i="15"/>
  <c r="BQ172" i="15"/>
  <c r="BU172" i="15"/>
  <c r="BY172" i="15"/>
  <c r="CC172" i="15"/>
  <c r="CG172" i="15"/>
  <c r="CK172" i="15"/>
  <c r="CO172" i="15"/>
  <c r="CS172" i="15"/>
  <c r="CW172" i="15"/>
  <c r="DA172" i="15"/>
  <c r="DE172" i="15"/>
  <c r="DI172" i="15"/>
  <c r="DM172" i="15"/>
  <c r="DQ172" i="15"/>
  <c r="DU172" i="15"/>
  <c r="DY172" i="15"/>
  <c r="J172" i="15"/>
  <c r="N172" i="15"/>
  <c r="R172" i="15"/>
  <c r="V172" i="15"/>
  <c r="Z172" i="15"/>
  <c r="AD172" i="15"/>
  <c r="AH172" i="15"/>
  <c r="AL172" i="15"/>
  <c r="AP172" i="15"/>
  <c r="AT172" i="15"/>
  <c r="AX172" i="15"/>
  <c r="BB172" i="15"/>
  <c r="BF172" i="15"/>
  <c r="BJ172" i="15"/>
  <c r="BN172" i="15"/>
  <c r="BR172" i="15"/>
  <c r="BV172" i="15"/>
  <c r="BZ172" i="15"/>
  <c r="CD172" i="15"/>
  <c r="CH172" i="15"/>
  <c r="CL172" i="15"/>
  <c r="CP172" i="15"/>
  <c r="K172" i="15"/>
  <c r="O172" i="15"/>
  <c r="S172" i="15"/>
  <c r="W172" i="15"/>
  <c r="AA172" i="15"/>
  <c r="AE172" i="15"/>
  <c r="AI172" i="15"/>
  <c r="AM172" i="15"/>
  <c r="AQ172" i="15"/>
  <c r="AU172" i="15"/>
  <c r="AY172" i="15"/>
  <c r="BC172" i="15"/>
  <c r="BG172" i="15"/>
  <c r="BK172" i="15"/>
  <c r="BO172" i="15"/>
  <c r="BS172" i="15"/>
  <c r="BW172" i="15"/>
  <c r="CA172" i="15"/>
  <c r="CE172" i="15"/>
  <c r="CI172" i="15"/>
  <c r="CM172" i="15"/>
  <c r="CQ172" i="15"/>
  <c r="CU172" i="15"/>
  <c r="DC172" i="15"/>
  <c r="DK172" i="15"/>
  <c r="DS172" i="15"/>
  <c r="EA172" i="15"/>
  <c r="CX172" i="15"/>
  <c r="DF172" i="15"/>
  <c r="DN172" i="15"/>
  <c r="DV172" i="15"/>
  <c r="CY172" i="15"/>
  <c r="DG172" i="15"/>
  <c r="DO172" i="15"/>
  <c r="DW172" i="15"/>
  <c r="CT172" i="15"/>
  <c r="DB172" i="15"/>
  <c r="DJ172" i="15"/>
  <c r="DR172" i="15"/>
  <c r="DZ172" i="15"/>
  <c r="I176" i="15"/>
  <c r="M176" i="15"/>
  <c r="Q176" i="15"/>
  <c r="U176" i="15"/>
  <c r="Y176" i="15"/>
  <c r="AC176" i="15"/>
  <c r="AG176" i="15"/>
  <c r="AK176" i="15"/>
  <c r="AO176" i="15"/>
  <c r="AS176" i="15"/>
  <c r="AW176" i="15"/>
  <c r="BA176" i="15"/>
  <c r="BE176" i="15"/>
  <c r="BI176" i="15"/>
  <c r="BM176" i="15"/>
  <c r="BQ176" i="15"/>
  <c r="BU176" i="15"/>
  <c r="BY176" i="15"/>
  <c r="CC176" i="15"/>
  <c r="CG176" i="15"/>
  <c r="CK176" i="15"/>
  <c r="CO176" i="15"/>
  <c r="CS176" i="15"/>
  <c r="CW176" i="15"/>
  <c r="DA176" i="15"/>
  <c r="DE176" i="15"/>
  <c r="DI176" i="15"/>
  <c r="DM176" i="15"/>
  <c r="DQ176" i="15"/>
  <c r="DU176" i="15"/>
  <c r="DY176" i="15"/>
  <c r="J176" i="15"/>
  <c r="N176" i="15"/>
  <c r="R176" i="15"/>
  <c r="V176" i="15"/>
  <c r="Z176" i="15"/>
  <c r="AD176" i="15"/>
  <c r="AH176" i="15"/>
  <c r="AL176" i="15"/>
  <c r="AP176" i="15"/>
  <c r="AT176" i="15"/>
  <c r="AX176" i="15"/>
  <c r="BB176" i="15"/>
  <c r="BF176" i="15"/>
  <c r="BJ176" i="15"/>
  <c r="BN176" i="15"/>
  <c r="BR176" i="15"/>
  <c r="BV176" i="15"/>
  <c r="BZ176" i="15"/>
  <c r="CD176" i="15"/>
  <c r="CH176" i="15"/>
  <c r="CL176" i="15"/>
  <c r="CP176" i="15"/>
  <c r="CT176" i="15"/>
  <c r="CX176" i="15"/>
  <c r="DB176" i="15"/>
  <c r="DF176" i="15"/>
  <c r="DJ176" i="15"/>
  <c r="DN176" i="15"/>
  <c r="DR176" i="15"/>
  <c r="DV176" i="15"/>
  <c r="DZ176" i="15"/>
  <c r="K176" i="15"/>
  <c r="O176" i="15"/>
  <c r="S176" i="15"/>
  <c r="W176" i="15"/>
  <c r="AA176" i="15"/>
  <c r="AE176" i="15"/>
  <c r="AI176" i="15"/>
  <c r="AM176" i="15"/>
  <c r="AQ176" i="15"/>
  <c r="AU176" i="15"/>
  <c r="AY176" i="15"/>
  <c r="BC176" i="15"/>
  <c r="BG176" i="15"/>
  <c r="BK176" i="15"/>
  <c r="BO176" i="15"/>
  <c r="BS176" i="15"/>
  <c r="BW176" i="15"/>
  <c r="CA176" i="15"/>
  <c r="CE176" i="15"/>
  <c r="CI176" i="15"/>
  <c r="CM176" i="15"/>
  <c r="CQ176" i="15"/>
  <c r="CU176" i="15"/>
  <c r="CY176" i="15"/>
  <c r="DC176" i="15"/>
  <c r="DG176" i="15"/>
  <c r="DK176" i="15"/>
  <c r="DO176" i="15"/>
  <c r="DS176" i="15"/>
  <c r="DW176" i="15"/>
  <c r="EA176" i="15"/>
  <c r="H176" i="15"/>
  <c r="L176" i="15"/>
  <c r="P176" i="15"/>
  <c r="T176" i="15"/>
  <c r="X176" i="15"/>
  <c r="AB176" i="15"/>
  <c r="AF176" i="15"/>
  <c r="AJ176" i="15"/>
  <c r="AN176" i="15"/>
  <c r="AR176" i="15"/>
  <c r="AV176" i="15"/>
  <c r="AZ176" i="15"/>
  <c r="BD176" i="15"/>
  <c r="BH176" i="15"/>
  <c r="BL176" i="15"/>
  <c r="BP176" i="15"/>
  <c r="BT176" i="15"/>
  <c r="BX176" i="15"/>
  <c r="CB176" i="15"/>
  <c r="CF176" i="15"/>
  <c r="CJ176" i="15"/>
  <c r="CN176" i="15"/>
  <c r="CR176" i="15"/>
  <c r="CV176" i="15"/>
  <c r="CZ176" i="15"/>
  <c r="DD176" i="15"/>
  <c r="DH176" i="15"/>
  <c r="DL176" i="15"/>
  <c r="DP176" i="15"/>
  <c r="DT176" i="15"/>
  <c r="DX176" i="15"/>
  <c r="EB176" i="15"/>
  <c r="J180" i="15"/>
  <c r="N180" i="15"/>
  <c r="R180" i="15"/>
  <c r="V180" i="15"/>
  <c r="Z180" i="15"/>
  <c r="AD180" i="15"/>
  <c r="AH180" i="15"/>
  <c r="AL180" i="15"/>
  <c r="AP180" i="15"/>
  <c r="AT180" i="15"/>
  <c r="AX180" i="15"/>
  <c r="BB180" i="15"/>
  <c r="BF180" i="15"/>
  <c r="BJ180" i="15"/>
  <c r="BN180" i="15"/>
  <c r="BR180" i="15"/>
  <c r="BV180" i="15"/>
  <c r="BZ180" i="15"/>
  <c r="CD180" i="15"/>
  <c r="CH180" i="15"/>
  <c r="CL180" i="15"/>
  <c r="CP180" i="15"/>
  <c r="CT180" i="15"/>
  <c r="CX180" i="15"/>
  <c r="DB180" i="15"/>
  <c r="DF180" i="15"/>
  <c r="DJ180" i="15"/>
  <c r="DN180" i="15"/>
  <c r="DR180" i="15"/>
  <c r="DV180" i="15"/>
  <c r="DZ180" i="15"/>
  <c r="K180" i="15"/>
  <c r="O180" i="15"/>
  <c r="S180" i="15"/>
  <c r="W180" i="15"/>
  <c r="AA180" i="15"/>
  <c r="AE180" i="15"/>
  <c r="AI180" i="15"/>
  <c r="AM180" i="15"/>
  <c r="AQ180" i="15"/>
  <c r="AU180" i="15"/>
  <c r="AY180" i="15"/>
  <c r="BC180" i="15"/>
  <c r="BG180" i="15"/>
  <c r="BK180" i="15"/>
  <c r="BO180" i="15"/>
  <c r="BS180" i="15"/>
  <c r="BW180" i="15"/>
  <c r="CA180" i="15"/>
  <c r="CE180" i="15"/>
  <c r="CI180" i="15"/>
  <c r="CM180" i="15"/>
  <c r="CQ180" i="15"/>
  <c r="CU180" i="15"/>
  <c r="CY180" i="15"/>
  <c r="DC180" i="15"/>
  <c r="DG180" i="15"/>
  <c r="DK180" i="15"/>
  <c r="DO180" i="15"/>
  <c r="DS180" i="15"/>
  <c r="DW180" i="15"/>
  <c r="EA180" i="15"/>
  <c r="H180" i="15"/>
  <c r="L180" i="15"/>
  <c r="P180" i="15"/>
  <c r="T180" i="15"/>
  <c r="X180" i="15"/>
  <c r="AB180" i="15"/>
  <c r="AF180" i="15"/>
  <c r="AJ180" i="15"/>
  <c r="AN180" i="15"/>
  <c r="AR180" i="15"/>
  <c r="AV180" i="15"/>
  <c r="AZ180" i="15"/>
  <c r="BD180" i="15"/>
  <c r="BH180" i="15"/>
  <c r="BL180" i="15"/>
  <c r="BP180" i="15"/>
  <c r="BT180" i="15"/>
  <c r="BX180" i="15"/>
  <c r="CB180" i="15"/>
  <c r="CF180" i="15"/>
  <c r="CJ180" i="15"/>
  <c r="CN180" i="15"/>
  <c r="CR180" i="15"/>
  <c r="CV180" i="15"/>
  <c r="CZ180" i="15"/>
  <c r="DD180" i="15"/>
  <c r="DH180" i="15"/>
  <c r="DL180" i="15"/>
  <c r="DP180" i="15"/>
  <c r="DT180" i="15"/>
  <c r="DX180" i="15"/>
  <c r="EB180" i="15"/>
  <c r="I180" i="15"/>
  <c r="M180" i="15"/>
  <c r="Q180" i="15"/>
  <c r="U180" i="15"/>
  <c r="Y180" i="15"/>
  <c r="AC180" i="15"/>
  <c r="AG180" i="15"/>
  <c r="AK180" i="15"/>
  <c r="AO180" i="15"/>
  <c r="AS180" i="15"/>
  <c r="AW180" i="15"/>
  <c r="BA180" i="15"/>
  <c r="BE180" i="15"/>
  <c r="BI180" i="15"/>
  <c r="BM180" i="15"/>
  <c r="BQ180" i="15"/>
  <c r="BU180" i="15"/>
  <c r="BY180" i="15"/>
  <c r="CC180" i="15"/>
  <c r="CG180" i="15"/>
  <c r="CK180" i="15"/>
  <c r="CO180" i="15"/>
  <c r="CS180" i="15"/>
  <c r="CW180" i="15"/>
  <c r="DA180" i="15"/>
  <c r="DE180" i="15"/>
  <c r="DI180" i="15"/>
  <c r="DM180" i="15"/>
  <c r="DQ180" i="15"/>
  <c r="DU180" i="15"/>
  <c r="DY180" i="15"/>
  <c r="H184" i="15"/>
  <c r="L184" i="15"/>
  <c r="P184" i="15"/>
  <c r="T184" i="15"/>
  <c r="X184" i="15"/>
  <c r="AB184" i="15"/>
  <c r="AF184" i="15"/>
  <c r="AJ184" i="15"/>
  <c r="AN184" i="15"/>
  <c r="AR184" i="15"/>
  <c r="AV184" i="15"/>
  <c r="AZ184" i="15"/>
  <c r="BD184" i="15"/>
  <c r="BH184" i="15"/>
  <c r="BL184" i="15"/>
  <c r="BP184" i="15"/>
  <c r="BT184" i="15"/>
  <c r="BX184" i="15"/>
  <c r="CB184" i="15"/>
  <c r="CF184" i="15"/>
  <c r="CJ184" i="15"/>
  <c r="CN184" i="15"/>
  <c r="CR184" i="15"/>
  <c r="CV184" i="15"/>
  <c r="CZ184" i="15"/>
  <c r="DD184" i="15"/>
  <c r="DH184" i="15"/>
  <c r="DL184" i="15"/>
  <c r="DP184" i="15"/>
  <c r="DT184" i="15"/>
  <c r="DX184" i="15"/>
  <c r="EB184" i="15"/>
  <c r="I184" i="15"/>
  <c r="M184" i="15"/>
  <c r="Q184" i="15"/>
  <c r="U184" i="15"/>
  <c r="Y184" i="15"/>
  <c r="AC184" i="15"/>
  <c r="AG184" i="15"/>
  <c r="AK184" i="15"/>
  <c r="AO184" i="15"/>
  <c r="AS184" i="15"/>
  <c r="AW184" i="15"/>
  <c r="BA184" i="15"/>
  <c r="BE184" i="15"/>
  <c r="BI184" i="15"/>
  <c r="BM184" i="15"/>
  <c r="BQ184" i="15"/>
  <c r="BU184" i="15"/>
  <c r="BY184" i="15"/>
  <c r="CC184" i="15"/>
  <c r="CG184" i="15"/>
  <c r="CK184" i="15"/>
  <c r="CO184" i="15"/>
  <c r="CS184" i="15"/>
  <c r="CW184" i="15"/>
  <c r="DA184" i="15"/>
  <c r="DE184" i="15"/>
  <c r="DI184" i="15"/>
  <c r="DM184" i="15"/>
  <c r="DQ184" i="15"/>
  <c r="DU184" i="15"/>
  <c r="DY184" i="15"/>
  <c r="J184" i="15"/>
  <c r="N184" i="15"/>
  <c r="R184" i="15"/>
  <c r="V184" i="15"/>
  <c r="Z184" i="15"/>
  <c r="AD184" i="15"/>
  <c r="AH184" i="15"/>
  <c r="AL184" i="15"/>
  <c r="AP184" i="15"/>
  <c r="AT184" i="15"/>
  <c r="AX184" i="15"/>
  <c r="BB184" i="15"/>
  <c r="BF184" i="15"/>
  <c r="BJ184" i="15"/>
  <c r="BN184" i="15"/>
  <c r="BR184" i="15"/>
  <c r="BV184" i="15"/>
  <c r="BZ184" i="15"/>
  <c r="CD184" i="15"/>
  <c r="CH184" i="15"/>
  <c r="CL184" i="15"/>
  <c r="CP184" i="15"/>
  <c r="CT184" i="15"/>
  <c r="CX184" i="15"/>
  <c r="DB184" i="15"/>
  <c r="DF184" i="15"/>
  <c r="DJ184" i="15"/>
  <c r="DN184" i="15"/>
  <c r="DR184" i="15"/>
  <c r="DV184" i="15"/>
  <c r="DZ184" i="15"/>
  <c r="K184" i="15"/>
  <c r="O184" i="15"/>
  <c r="S184" i="15"/>
  <c r="W184" i="15"/>
  <c r="AA184" i="15"/>
  <c r="AE184" i="15"/>
  <c r="AI184" i="15"/>
  <c r="AM184" i="15"/>
  <c r="AQ184" i="15"/>
  <c r="AU184" i="15"/>
  <c r="AY184" i="15"/>
  <c r="BC184" i="15"/>
  <c r="BG184" i="15"/>
  <c r="BK184" i="15"/>
  <c r="BO184" i="15"/>
  <c r="BS184" i="15"/>
  <c r="BW184" i="15"/>
  <c r="CA184" i="15"/>
  <c r="CE184" i="15"/>
  <c r="CI184" i="15"/>
  <c r="CM184" i="15"/>
  <c r="CQ184" i="15"/>
  <c r="CU184" i="15"/>
  <c r="CY184" i="15"/>
  <c r="DC184" i="15"/>
  <c r="DG184" i="15"/>
  <c r="DK184" i="15"/>
  <c r="DO184" i="15"/>
  <c r="DS184" i="15"/>
  <c r="DW184" i="15"/>
  <c r="EA184" i="15"/>
  <c r="H188" i="15"/>
  <c r="L188" i="15"/>
  <c r="P188" i="15"/>
  <c r="T188" i="15"/>
  <c r="X188" i="15"/>
  <c r="AB188" i="15"/>
  <c r="AF188" i="15"/>
  <c r="AJ188" i="15"/>
  <c r="AN188" i="15"/>
  <c r="AR188" i="15"/>
  <c r="AV188" i="15"/>
  <c r="AZ188" i="15"/>
  <c r="BD188" i="15"/>
  <c r="BH188" i="15"/>
  <c r="BL188" i="15"/>
  <c r="BP188" i="15"/>
  <c r="BT188" i="15"/>
  <c r="I188" i="15"/>
  <c r="M188" i="15"/>
  <c r="Q188" i="15"/>
  <c r="U188" i="15"/>
  <c r="Y188" i="15"/>
  <c r="AC188" i="15"/>
  <c r="AG188" i="15"/>
  <c r="AK188" i="15"/>
  <c r="AO188" i="15"/>
  <c r="AS188" i="15"/>
  <c r="AW188" i="15"/>
  <c r="BA188" i="15"/>
  <c r="BE188" i="15"/>
  <c r="BI188" i="15"/>
  <c r="BM188" i="15"/>
  <c r="BQ188" i="15"/>
  <c r="BU188" i="15"/>
  <c r="J188" i="15"/>
  <c r="N188" i="15"/>
  <c r="R188" i="15"/>
  <c r="V188" i="15"/>
  <c r="Z188" i="15"/>
  <c r="AD188" i="15"/>
  <c r="AH188" i="15"/>
  <c r="AL188" i="15"/>
  <c r="AP188" i="15"/>
  <c r="AT188" i="15"/>
  <c r="AX188" i="15"/>
  <c r="BB188" i="15"/>
  <c r="BF188" i="15"/>
  <c r="BJ188" i="15"/>
  <c r="BN188" i="15"/>
  <c r="BR188" i="15"/>
  <c r="BV188" i="15"/>
  <c r="K188" i="15"/>
  <c r="O188" i="15"/>
  <c r="S188" i="15"/>
  <c r="W188" i="15"/>
  <c r="AA188" i="15"/>
  <c r="AE188" i="15"/>
  <c r="AI188" i="15"/>
  <c r="AM188" i="15"/>
  <c r="AQ188" i="15"/>
  <c r="AU188" i="15"/>
  <c r="AY188" i="15"/>
  <c r="BC188" i="15"/>
  <c r="BG188" i="15"/>
  <c r="BK188" i="15"/>
  <c r="BO188" i="15"/>
  <c r="BS188" i="15"/>
  <c r="BX188" i="15"/>
  <c r="CB188" i="15"/>
  <c r="CF188" i="15"/>
  <c r="CJ188" i="15"/>
  <c r="CN188" i="15"/>
  <c r="CR188" i="15"/>
  <c r="CV188" i="15"/>
  <c r="CZ188" i="15"/>
  <c r="DD188" i="15"/>
  <c r="DH188" i="15"/>
  <c r="DL188" i="15"/>
  <c r="DP188" i="15"/>
  <c r="DT188" i="15"/>
  <c r="DX188" i="15"/>
  <c r="EB188" i="15"/>
  <c r="BY188" i="15"/>
  <c r="CC188" i="15"/>
  <c r="CG188" i="15"/>
  <c r="CK188" i="15"/>
  <c r="CO188" i="15"/>
  <c r="CS188" i="15"/>
  <c r="CW188" i="15"/>
  <c r="DA188" i="15"/>
  <c r="DE188" i="15"/>
  <c r="DI188" i="15"/>
  <c r="DM188" i="15"/>
  <c r="DQ188" i="15"/>
  <c r="DU188" i="15"/>
  <c r="DY188" i="15"/>
  <c r="BZ188" i="15"/>
  <c r="CD188" i="15"/>
  <c r="CH188" i="15"/>
  <c r="CL188" i="15"/>
  <c r="CP188" i="15"/>
  <c r="CT188" i="15"/>
  <c r="CX188" i="15"/>
  <c r="DB188" i="15"/>
  <c r="DF188" i="15"/>
  <c r="DJ188" i="15"/>
  <c r="DN188" i="15"/>
  <c r="DR188" i="15"/>
  <c r="DV188" i="15"/>
  <c r="DZ188" i="15"/>
  <c r="BW188" i="15"/>
  <c r="CA188" i="15"/>
  <c r="CE188" i="15"/>
  <c r="CI188" i="15"/>
  <c r="CM188" i="15"/>
  <c r="CQ188" i="15"/>
  <c r="CU188" i="15"/>
  <c r="CY188" i="15"/>
  <c r="DC188" i="15"/>
  <c r="DG188" i="15"/>
  <c r="DK188" i="15"/>
  <c r="DO188" i="15"/>
  <c r="DS188" i="15"/>
  <c r="DW188" i="15"/>
  <c r="EA188" i="15"/>
  <c r="H192" i="15"/>
  <c r="L192" i="15"/>
  <c r="P192" i="15"/>
  <c r="T192" i="15"/>
  <c r="X192" i="15"/>
  <c r="AB192" i="15"/>
  <c r="AF192" i="15"/>
  <c r="AJ192" i="15"/>
  <c r="AN192" i="15"/>
  <c r="AR192" i="15"/>
  <c r="AV192" i="15"/>
  <c r="AZ192" i="15"/>
  <c r="BD192" i="15"/>
  <c r="BH192" i="15"/>
  <c r="BL192" i="15"/>
  <c r="BP192" i="15"/>
  <c r="BT192" i="15"/>
  <c r="BX192" i="15"/>
  <c r="CB192" i="15"/>
  <c r="CF192" i="15"/>
  <c r="CJ192" i="15"/>
  <c r="CN192" i="15"/>
  <c r="CR192" i="15"/>
  <c r="CV192" i="15"/>
  <c r="CZ192" i="15"/>
  <c r="DD192" i="15"/>
  <c r="DH192" i="15"/>
  <c r="DL192" i="15"/>
  <c r="DP192" i="15"/>
  <c r="DT192" i="15"/>
  <c r="DX192" i="15"/>
  <c r="EB192" i="15"/>
  <c r="I192" i="15"/>
  <c r="M192" i="15"/>
  <c r="Q192" i="15"/>
  <c r="U192" i="15"/>
  <c r="Y192" i="15"/>
  <c r="AC192" i="15"/>
  <c r="AG192" i="15"/>
  <c r="AK192" i="15"/>
  <c r="AO192" i="15"/>
  <c r="AS192" i="15"/>
  <c r="AW192" i="15"/>
  <c r="BA192" i="15"/>
  <c r="BE192" i="15"/>
  <c r="BI192" i="15"/>
  <c r="BM192" i="15"/>
  <c r="BQ192" i="15"/>
  <c r="BU192" i="15"/>
  <c r="BY192" i="15"/>
  <c r="CC192" i="15"/>
  <c r="CG192" i="15"/>
  <c r="CK192" i="15"/>
  <c r="CO192" i="15"/>
  <c r="CS192" i="15"/>
  <c r="CW192" i="15"/>
  <c r="DA192" i="15"/>
  <c r="DE192" i="15"/>
  <c r="DI192" i="15"/>
  <c r="DM192" i="15"/>
  <c r="DQ192" i="15"/>
  <c r="DU192" i="15"/>
  <c r="DY192" i="15"/>
  <c r="J192" i="15"/>
  <c r="N192" i="15"/>
  <c r="R192" i="15"/>
  <c r="V192" i="15"/>
  <c r="Z192" i="15"/>
  <c r="AD192" i="15"/>
  <c r="AH192" i="15"/>
  <c r="AL192" i="15"/>
  <c r="AP192" i="15"/>
  <c r="AT192" i="15"/>
  <c r="AX192" i="15"/>
  <c r="BB192" i="15"/>
  <c r="BF192" i="15"/>
  <c r="BJ192" i="15"/>
  <c r="BN192" i="15"/>
  <c r="BR192" i="15"/>
  <c r="BV192" i="15"/>
  <c r="BZ192" i="15"/>
  <c r="CD192" i="15"/>
  <c r="CH192" i="15"/>
  <c r="CL192" i="15"/>
  <c r="CP192" i="15"/>
  <c r="CT192" i="15"/>
  <c r="CX192" i="15"/>
  <c r="DB192" i="15"/>
  <c r="DF192" i="15"/>
  <c r="DJ192" i="15"/>
  <c r="DN192" i="15"/>
  <c r="DR192" i="15"/>
  <c r="DV192" i="15"/>
  <c r="DZ192" i="15"/>
  <c r="K192" i="15"/>
  <c r="O192" i="15"/>
  <c r="S192" i="15"/>
  <c r="W192" i="15"/>
  <c r="AA192" i="15"/>
  <c r="AE192" i="15"/>
  <c r="AI192" i="15"/>
  <c r="AM192" i="15"/>
  <c r="AQ192" i="15"/>
  <c r="AU192" i="15"/>
  <c r="AY192" i="15"/>
  <c r="BC192" i="15"/>
  <c r="BG192" i="15"/>
  <c r="BK192" i="15"/>
  <c r="BO192" i="15"/>
  <c r="BS192" i="15"/>
  <c r="BW192" i="15"/>
  <c r="CA192" i="15"/>
  <c r="CE192" i="15"/>
  <c r="CI192" i="15"/>
  <c r="CM192" i="15"/>
  <c r="CQ192" i="15"/>
  <c r="CU192" i="15"/>
  <c r="CY192" i="15"/>
  <c r="DC192" i="15"/>
  <c r="DG192" i="15"/>
  <c r="DK192" i="15"/>
  <c r="DO192" i="15"/>
  <c r="DS192" i="15"/>
  <c r="DW192" i="15"/>
  <c r="EA192" i="15"/>
  <c r="I196" i="15"/>
  <c r="M196" i="15"/>
  <c r="Q196" i="15"/>
  <c r="U196" i="15"/>
  <c r="Y196" i="15"/>
  <c r="AC196" i="15"/>
  <c r="AG196" i="15"/>
  <c r="AK196" i="15"/>
  <c r="AO196" i="15"/>
  <c r="AS196" i="15"/>
  <c r="AW196" i="15"/>
  <c r="BA196" i="15"/>
  <c r="BE196" i="15"/>
  <c r="BI196" i="15"/>
  <c r="BM196" i="15"/>
  <c r="BQ196" i="15"/>
  <c r="BU196" i="15"/>
  <c r="BY196" i="15"/>
  <c r="CC196" i="15"/>
  <c r="CG196" i="15"/>
  <c r="CK196" i="15"/>
  <c r="CO196" i="15"/>
  <c r="CS196" i="15"/>
  <c r="CW196" i="15"/>
  <c r="DA196" i="15"/>
  <c r="DE196" i="15"/>
  <c r="DI196" i="15"/>
  <c r="DM196" i="15"/>
  <c r="DQ196" i="15"/>
  <c r="DU196" i="15"/>
  <c r="DY196" i="15"/>
  <c r="J196" i="15"/>
  <c r="N196" i="15"/>
  <c r="R196" i="15"/>
  <c r="V196" i="15"/>
  <c r="Z196" i="15"/>
  <c r="AD196" i="15"/>
  <c r="AH196" i="15"/>
  <c r="AL196" i="15"/>
  <c r="AP196" i="15"/>
  <c r="AT196" i="15"/>
  <c r="AX196" i="15"/>
  <c r="BB196" i="15"/>
  <c r="BF196" i="15"/>
  <c r="BJ196" i="15"/>
  <c r="BN196" i="15"/>
  <c r="BR196" i="15"/>
  <c r="BV196" i="15"/>
  <c r="BZ196" i="15"/>
  <c r="CD196" i="15"/>
  <c r="CH196" i="15"/>
  <c r="CL196" i="15"/>
  <c r="CP196" i="15"/>
  <c r="CT196" i="15"/>
  <c r="CX196" i="15"/>
  <c r="DB196" i="15"/>
  <c r="DF196" i="15"/>
  <c r="DJ196" i="15"/>
  <c r="DN196" i="15"/>
  <c r="DR196" i="15"/>
  <c r="DV196" i="15"/>
  <c r="DZ196" i="15"/>
  <c r="K196" i="15"/>
  <c r="O196" i="15"/>
  <c r="S196" i="15"/>
  <c r="W196" i="15"/>
  <c r="AA196" i="15"/>
  <c r="AE196" i="15"/>
  <c r="AI196" i="15"/>
  <c r="AM196" i="15"/>
  <c r="AQ196" i="15"/>
  <c r="AU196" i="15"/>
  <c r="AY196" i="15"/>
  <c r="BC196" i="15"/>
  <c r="BG196" i="15"/>
  <c r="BK196" i="15"/>
  <c r="BO196" i="15"/>
  <c r="BS196" i="15"/>
  <c r="BW196" i="15"/>
  <c r="CA196" i="15"/>
  <c r="CE196" i="15"/>
  <c r="CI196" i="15"/>
  <c r="CM196" i="15"/>
  <c r="CQ196" i="15"/>
  <c r="CU196" i="15"/>
  <c r="CY196" i="15"/>
  <c r="DC196" i="15"/>
  <c r="DG196" i="15"/>
  <c r="DK196" i="15"/>
  <c r="DO196" i="15"/>
  <c r="DS196" i="15"/>
  <c r="DW196" i="15"/>
  <c r="EA196" i="15"/>
  <c r="H196" i="15"/>
  <c r="L196" i="15"/>
  <c r="P196" i="15"/>
  <c r="T196" i="15"/>
  <c r="X196" i="15"/>
  <c r="AB196" i="15"/>
  <c r="AF196" i="15"/>
  <c r="AJ196" i="15"/>
  <c r="AN196" i="15"/>
  <c r="AR196" i="15"/>
  <c r="AV196" i="15"/>
  <c r="AZ196" i="15"/>
  <c r="BD196" i="15"/>
  <c r="BH196" i="15"/>
  <c r="BL196" i="15"/>
  <c r="BP196" i="15"/>
  <c r="BT196" i="15"/>
  <c r="BX196" i="15"/>
  <c r="CB196" i="15"/>
  <c r="CF196" i="15"/>
  <c r="CJ196" i="15"/>
  <c r="CN196" i="15"/>
  <c r="CR196" i="15"/>
  <c r="CV196" i="15"/>
  <c r="CZ196" i="15"/>
  <c r="DD196" i="15"/>
  <c r="DH196" i="15"/>
  <c r="DL196" i="15"/>
  <c r="DP196" i="15"/>
  <c r="DT196" i="15"/>
  <c r="DX196" i="15"/>
  <c r="EB196" i="15"/>
  <c r="I200" i="15"/>
  <c r="M200" i="15"/>
  <c r="Q200" i="15"/>
  <c r="U200" i="15"/>
  <c r="Y200" i="15"/>
  <c r="AC200" i="15"/>
  <c r="AG200" i="15"/>
  <c r="AK200" i="15"/>
  <c r="AO200" i="15"/>
  <c r="AS200" i="15"/>
  <c r="AW200" i="15"/>
  <c r="BA200" i="15"/>
  <c r="BE200" i="15"/>
  <c r="BI200" i="15"/>
  <c r="BM200" i="15"/>
  <c r="BQ200" i="15"/>
  <c r="BU200" i="15"/>
  <c r="BY200" i="15"/>
  <c r="CC200" i="15"/>
  <c r="CG200" i="15"/>
  <c r="CK200" i="15"/>
  <c r="CO200" i="15"/>
  <c r="CS200" i="15"/>
  <c r="CW200" i="15"/>
  <c r="DA200" i="15"/>
  <c r="DE200" i="15"/>
  <c r="DI200" i="15"/>
  <c r="DM200" i="15"/>
  <c r="DQ200" i="15"/>
  <c r="DU200" i="15"/>
  <c r="DY200" i="15"/>
  <c r="J200" i="15"/>
  <c r="N200" i="15"/>
  <c r="R200" i="15"/>
  <c r="V200" i="15"/>
  <c r="Z200" i="15"/>
  <c r="AD200" i="15"/>
  <c r="AH200" i="15"/>
  <c r="AL200" i="15"/>
  <c r="AP200" i="15"/>
  <c r="AT200" i="15"/>
  <c r="AX200" i="15"/>
  <c r="BB200" i="15"/>
  <c r="BF200" i="15"/>
  <c r="BJ200" i="15"/>
  <c r="BN200" i="15"/>
  <c r="BR200" i="15"/>
  <c r="BV200" i="15"/>
  <c r="BZ200" i="15"/>
  <c r="CD200" i="15"/>
  <c r="CH200" i="15"/>
  <c r="CL200" i="15"/>
  <c r="CP200" i="15"/>
  <c r="CT200" i="15"/>
  <c r="CX200" i="15"/>
  <c r="DB200" i="15"/>
  <c r="DF200" i="15"/>
  <c r="DJ200" i="15"/>
  <c r="DN200" i="15"/>
  <c r="DR200" i="15"/>
  <c r="DV200" i="15"/>
  <c r="DZ200" i="15"/>
  <c r="K200" i="15"/>
  <c r="O200" i="15"/>
  <c r="S200" i="15"/>
  <c r="W200" i="15"/>
  <c r="AA200" i="15"/>
  <c r="AE200" i="15"/>
  <c r="AI200" i="15"/>
  <c r="AM200" i="15"/>
  <c r="AQ200" i="15"/>
  <c r="AU200" i="15"/>
  <c r="AY200" i="15"/>
  <c r="BC200" i="15"/>
  <c r="BG200" i="15"/>
  <c r="BK200" i="15"/>
  <c r="BO200" i="15"/>
  <c r="BS200" i="15"/>
  <c r="BW200" i="15"/>
  <c r="CA200" i="15"/>
  <c r="CE200" i="15"/>
  <c r="CI200" i="15"/>
  <c r="CM200" i="15"/>
  <c r="CQ200" i="15"/>
  <c r="CU200" i="15"/>
  <c r="CY200" i="15"/>
  <c r="DC200" i="15"/>
  <c r="DG200" i="15"/>
  <c r="DK200" i="15"/>
  <c r="DO200" i="15"/>
  <c r="DS200" i="15"/>
  <c r="DW200" i="15"/>
  <c r="EA200" i="15"/>
  <c r="H200" i="15"/>
  <c r="L200" i="15"/>
  <c r="P200" i="15"/>
  <c r="T200" i="15"/>
  <c r="X200" i="15"/>
  <c r="AB200" i="15"/>
  <c r="AF200" i="15"/>
  <c r="AJ200" i="15"/>
  <c r="AN200" i="15"/>
  <c r="AR200" i="15"/>
  <c r="AV200" i="15"/>
  <c r="AZ200" i="15"/>
  <c r="BD200" i="15"/>
  <c r="BH200" i="15"/>
  <c r="BL200" i="15"/>
  <c r="BP200" i="15"/>
  <c r="BT200" i="15"/>
  <c r="BX200" i="15"/>
  <c r="CB200" i="15"/>
  <c r="CF200" i="15"/>
  <c r="CJ200" i="15"/>
  <c r="CN200" i="15"/>
  <c r="CR200" i="15"/>
  <c r="CV200" i="15"/>
  <c r="CZ200" i="15"/>
  <c r="DD200" i="15"/>
  <c r="DH200" i="15"/>
  <c r="DL200" i="15"/>
  <c r="DP200" i="15"/>
  <c r="DT200" i="15"/>
  <c r="DX200" i="15"/>
  <c r="EB200" i="15"/>
  <c r="I204" i="15"/>
  <c r="M204" i="15"/>
  <c r="Q204" i="15"/>
  <c r="U204" i="15"/>
  <c r="Y204" i="15"/>
  <c r="AC204" i="15"/>
  <c r="AG204" i="15"/>
  <c r="AK204" i="15"/>
  <c r="AO204" i="15"/>
  <c r="AS204" i="15"/>
  <c r="AW204" i="15"/>
  <c r="BA204" i="15"/>
  <c r="BE204" i="15"/>
  <c r="BI204" i="15"/>
  <c r="BM204" i="15"/>
  <c r="BQ204" i="15"/>
  <c r="BU204" i="15"/>
  <c r="BY204" i="15"/>
  <c r="CC204" i="15"/>
  <c r="CG204" i="15"/>
  <c r="J204" i="15"/>
  <c r="N204" i="15"/>
  <c r="R204" i="15"/>
  <c r="V204" i="15"/>
  <c r="Z204" i="15"/>
  <c r="AD204" i="15"/>
  <c r="AH204" i="15"/>
  <c r="AL204" i="15"/>
  <c r="AP204" i="15"/>
  <c r="AT204" i="15"/>
  <c r="AX204" i="15"/>
  <c r="BB204" i="15"/>
  <c r="BF204" i="15"/>
  <c r="BJ204" i="15"/>
  <c r="BN204" i="15"/>
  <c r="BR204" i="15"/>
  <c r="BV204" i="15"/>
  <c r="BZ204" i="15"/>
  <c r="CD204" i="15"/>
  <c r="CH204" i="15"/>
  <c r="K204" i="15"/>
  <c r="O204" i="15"/>
  <c r="S204" i="15"/>
  <c r="W204" i="15"/>
  <c r="AA204" i="15"/>
  <c r="AE204" i="15"/>
  <c r="AI204" i="15"/>
  <c r="AM204" i="15"/>
  <c r="AQ204" i="15"/>
  <c r="AU204" i="15"/>
  <c r="AY204" i="15"/>
  <c r="BC204" i="15"/>
  <c r="BG204" i="15"/>
  <c r="BK204" i="15"/>
  <c r="BO204" i="15"/>
  <c r="BS204" i="15"/>
  <c r="BW204" i="15"/>
  <c r="CA204" i="15"/>
  <c r="CE204" i="15"/>
  <c r="H204" i="15"/>
  <c r="L204" i="15"/>
  <c r="P204" i="15"/>
  <c r="T204" i="15"/>
  <c r="X204" i="15"/>
  <c r="AB204" i="15"/>
  <c r="AF204" i="15"/>
  <c r="AJ204" i="15"/>
  <c r="AN204" i="15"/>
  <c r="AR204" i="15"/>
  <c r="AV204" i="15"/>
  <c r="AZ204" i="15"/>
  <c r="BD204" i="15"/>
  <c r="BH204" i="15"/>
  <c r="BL204" i="15"/>
  <c r="BP204" i="15"/>
  <c r="BT204" i="15"/>
  <c r="BX204" i="15"/>
  <c r="CB204" i="15"/>
  <c r="CF204" i="15"/>
  <c r="CJ204" i="15"/>
  <c r="CK204" i="15"/>
  <c r="CO204" i="15"/>
  <c r="CS204" i="15"/>
  <c r="CW204" i="15"/>
  <c r="DA204" i="15"/>
  <c r="DE204" i="15"/>
  <c r="DI204" i="15"/>
  <c r="DM204" i="15"/>
  <c r="DQ204" i="15"/>
  <c r="DU204" i="15"/>
  <c r="DY204" i="15"/>
  <c r="CL204" i="15"/>
  <c r="CP204" i="15"/>
  <c r="CT204" i="15"/>
  <c r="CX204" i="15"/>
  <c r="DB204" i="15"/>
  <c r="DF204" i="15"/>
  <c r="DJ204" i="15"/>
  <c r="DN204" i="15"/>
  <c r="DR204" i="15"/>
  <c r="DV204" i="15"/>
  <c r="DZ204" i="15"/>
  <c r="CM204" i="15"/>
  <c r="CQ204" i="15"/>
  <c r="CU204" i="15"/>
  <c r="CY204" i="15"/>
  <c r="DC204" i="15"/>
  <c r="DG204" i="15"/>
  <c r="DK204" i="15"/>
  <c r="DO204" i="15"/>
  <c r="DS204" i="15"/>
  <c r="DW204" i="15"/>
  <c r="EA204" i="15"/>
  <c r="CI204" i="15"/>
  <c r="CN204" i="15"/>
  <c r="CR204" i="15"/>
  <c r="CV204" i="15"/>
  <c r="CZ204" i="15"/>
  <c r="DD204" i="15"/>
  <c r="DH204" i="15"/>
  <c r="DL204" i="15"/>
  <c r="DP204" i="15"/>
  <c r="DT204" i="15"/>
  <c r="DX204" i="15"/>
  <c r="EB204" i="15"/>
  <c r="I208" i="15"/>
  <c r="M208" i="15"/>
  <c r="Q208" i="15"/>
  <c r="U208" i="15"/>
  <c r="Y208" i="15"/>
  <c r="AC208" i="15"/>
  <c r="AG208" i="15"/>
  <c r="AK208" i="15"/>
  <c r="AO208" i="15"/>
  <c r="AS208" i="15"/>
  <c r="AW208" i="15"/>
  <c r="BA208" i="15"/>
  <c r="BE208" i="15"/>
  <c r="BI208" i="15"/>
  <c r="BM208" i="15"/>
  <c r="BQ208" i="15"/>
  <c r="BU208" i="15"/>
  <c r="BY208" i="15"/>
  <c r="CC208" i="15"/>
  <c r="CG208" i="15"/>
  <c r="CK208" i="15"/>
  <c r="CO208" i="15"/>
  <c r="CS208" i="15"/>
  <c r="CW208" i="15"/>
  <c r="DA208" i="15"/>
  <c r="DE208" i="15"/>
  <c r="DI208" i="15"/>
  <c r="DM208" i="15"/>
  <c r="DQ208" i="15"/>
  <c r="DU208" i="15"/>
  <c r="DY208" i="15"/>
  <c r="J208" i="15"/>
  <c r="N208" i="15"/>
  <c r="R208" i="15"/>
  <c r="V208" i="15"/>
  <c r="Z208" i="15"/>
  <c r="AD208" i="15"/>
  <c r="AH208" i="15"/>
  <c r="AL208" i="15"/>
  <c r="AP208" i="15"/>
  <c r="AT208" i="15"/>
  <c r="AX208" i="15"/>
  <c r="BB208" i="15"/>
  <c r="BF208" i="15"/>
  <c r="BJ208" i="15"/>
  <c r="BN208" i="15"/>
  <c r="BR208" i="15"/>
  <c r="BV208" i="15"/>
  <c r="BZ208" i="15"/>
  <c r="CD208" i="15"/>
  <c r="CH208" i="15"/>
  <c r="CL208" i="15"/>
  <c r="CP208" i="15"/>
  <c r="CT208" i="15"/>
  <c r="CX208" i="15"/>
  <c r="DB208" i="15"/>
  <c r="DF208" i="15"/>
  <c r="DJ208" i="15"/>
  <c r="DN208" i="15"/>
  <c r="DR208" i="15"/>
  <c r="DV208" i="15"/>
  <c r="DZ208" i="15"/>
  <c r="K208" i="15"/>
  <c r="O208" i="15"/>
  <c r="S208" i="15"/>
  <c r="W208" i="15"/>
  <c r="AA208" i="15"/>
  <c r="AE208" i="15"/>
  <c r="AI208" i="15"/>
  <c r="AM208" i="15"/>
  <c r="AQ208" i="15"/>
  <c r="AU208" i="15"/>
  <c r="AY208" i="15"/>
  <c r="BC208" i="15"/>
  <c r="BG208" i="15"/>
  <c r="BK208" i="15"/>
  <c r="BO208" i="15"/>
  <c r="BS208" i="15"/>
  <c r="BW208" i="15"/>
  <c r="CA208" i="15"/>
  <c r="CE208" i="15"/>
  <c r="CI208" i="15"/>
  <c r="CM208" i="15"/>
  <c r="CQ208" i="15"/>
  <c r="CU208" i="15"/>
  <c r="CY208" i="15"/>
  <c r="DC208" i="15"/>
  <c r="DG208" i="15"/>
  <c r="DK208" i="15"/>
  <c r="DO208" i="15"/>
  <c r="DS208" i="15"/>
  <c r="DW208" i="15"/>
  <c r="EA208" i="15"/>
  <c r="H208" i="15"/>
  <c r="L208" i="15"/>
  <c r="P208" i="15"/>
  <c r="T208" i="15"/>
  <c r="X208" i="15"/>
  <c r="AB208" i="15"/>
  <c r="AF208" i="15"/>
  <c r="AJ208" i="15"/>
  <c r="AN208" i="15"/>
  <c r="AR208" i="15"/>
  <c r="AV208" i="15"/>
  <c r="AZ208" i="15"/>
  <c r="BD208" i="15"/>
  <c r="BH208" i="15"/>
  <c r="BL208" i="15"/>
  <c r="BP208" i="15"/>
  <c r="BT208" i="15"/>
  <c r="BX208" i="15"/>
  <c r="CB208" i="15"/>
  <c r="CF208" i="15"/>
  <c r="CJ208" i="15"/>
  <c r="CN208" i="15"/>
  <c r="CR208" i="15"/>
  <c r="CV208" i="15"/>
  <c r="CZ208" i="15"/>
  <c r="DD208" i="15"/>
  <c r="DH208" i="15"/>
  <c r="DL208" i="15"/>
  <c r="DP208" i="15"/>
  <c r="DT208" i="15"/>
  <c r="DX208" i="15"/>
  <c r="EB208" i="15"/>
  <c r="I225" i="15"/>
  <c r="M225" i="15"/>
  <c r="Q225" i="15"/>
  <c r="U225" i="15"/>
  <c r="Y225" i="15"/>
  <c r="AC225" i="15"/>
  <c r="AG225" i="15"/>
  <c r="AK225" i="15"/>
  <c r="AO225" i="15"/>
  <c r="AS225" i="15"/>
  <c r="AW225" i="15"/>
  <c r="BA225" i="15"/>
  <c r="BE225" i="15"/>
  <c r="BI225" i="15"/>
  <c r="BM225" i="15"/>
  <c r="BQ225" i="15"/>
  <c r="BU225" i="15"/>
  <c r="BY225" i="15"/>
  <c r="CC225" i="15"/>
  <c r="CG225" i="15"/>
  <c r="CK225" i="15"/>
  <c r="CO225" i="15"/>
  <c r="CS225" i="15"/>
  <c r="CW225" i="15"/>
  <c r="DA225" i="15"/>
  <c r="DE225" i="15"/>
  <c r="DI225" i="15"/>
  <c r="DM225" i="15"/>
  <c r="DQ225" i="15"/>
  <c r="DU225" i="15"/>
  <c r="DY225" i="15"/>
  <c r="J225" i="15"/>
  <c r="N225" i="15"/>
  <c r="R225" i="15"/>
  <c r="V225" i="15"/>
  <c r="Z225" i="15"/>
  <c r="AD225" i="15"/>
  <c r="AH225" i="15"/>
  <c r="AL225" i="15"/>
  <c r="AP225" i="15"/>
  <c r="AT225" i="15"/>
  <c r="AX225" i="15"/>
  <c r="BB225" i="15"/>
  <c r="BF225" i="15"/>
  <c r="BJ225" i="15"/>
  <c r="BN225" i="15"/>
  <c r="BR225" i="15"/>
  <c r="BV225" i="15"/>
  <c r="BZ225" i="15"/>
  <c r="CD225" i="15"/>
  <c r="CH225" i="15"/>
  <c r="CL225" i="15"/>
  <c r="CP225" i="15"/>
  <c r="CT225" i="15"/>
  <c r="CX225" i="15"/>
  <c r="DB225" i="15"/>
  <c r="DF225" i="15"/>
  <c r="DJ225" i="15"/>
  <c r="DN225" i="15"/>
  <c r="DR225" i="15"/>
  <c r="DV225" i="15"/>
  <c r="DZ225" i="15"/>
  <c r="K225" i="15"/>
  <c r="O225" i="15"/>
  <c r="S225" i="15"/>
  <c r="W225" i="15"/>
  <c r="AA225" i="15"/>
  <c r="AE225" i="15"/>
  <c r="AI225" i="15"/>
  <c r="AM225" i="15"/>
  <c r="AQ225" i="15"/>
  <c r="AU225" i="15"/>
  <c r="AY225" i="15"/>
  <c r="BC225" i="15"/>
  <c r="BG225" i="15"/>
  <c r="BK225" i="15"/>
  <c r="BO225" i="15"/>
  <c r="BS225" i="15"/>
  <c r="BW225" i="15"/>
  <c r="CA225" i="15"/>
  <c r="CE225" i="15"/>
  <c r="CI225" i="15"/>
  <c r="CM225" i="15"/>
  <c r="CQ225" i="15"/>
  <c r="CU225" i="15"/>
  <c r="CY225" i="15"/>
  <c r="DC225" i="15"/>
  <c r="DG225" i="15"/>
  <c r="DK225" i="15"/>
  <c r="DO225" i="15"/>
  <c r="DS225" i="15"/>
  <c r="DW225" i="15"/>
  <c r="EA225" i="15"/>
  <c r="H225" i="15"/>
  <c r="L225" i="15"/>
  <c r="P225" i="15"/>
  <c r="T225" i="15"/>
  <c r="X225" i="15"/>
  <c r="AB225" i="15"/>
  <c r="AF225" i="15"/>
  <c r="AJ225" i="15"/>
  <c r="AN225" i="15"/>
  <c r="AR225" i="15"/>
  <c r="AV225" i="15"/>
  <c r="AZ225" i="15"/>
  <c r="BD225" i="15"/>
  <c r="BH225" i="15"/>
  <c r="BL225" i="15"/>
  <c r="BP225" i="15"/>
  <c r="BT225" i="15"/>
  <c r="BX225" i="15"/>
  <c r="CB225" i="15"/>
  <c r="CF225" i="15"/>
  <c r="CJ225" i="15"/>
  <c r="CN225" i="15"/>
  <c r="CR225" i="15"/>
  <c r="CV225" i="15"/>
  <c r="CZ225" i="15"/>
  <c r="DD225" i="15"/>
  <c r="DH225" i="15"/>
  <c r="DL225" i="15"/>
  <c r="DP225" i="15"/>
  <c r="DT225" i="15"/>
  <c r="DX225" i="15"/>
  <c r="EB225" i="15"/>
  <c r="J229" i="15"/>
  <c r="N229" i="15"/>
  <c r="R229" i="15"/>
  <c r="V229" i="15"/>
  <c r="Z229" i="15"/>
  <c r="AD229" i="15"/>
  <c r="AH229" i="15"/>
  <c r="AL229" i="15"/>
  <c r="AP229" i="15"/>
  <c r="AT229" i="15"/>
  <c r="AX229" i="15"/>
  <c r="BB229" i="15"/>
  <c r="BF229" i="15"/>
  <c r="BJ229" i="15"/>
  <c r="BN229" i="15"/>
  <c r="BR229" i="15"/>
  <c r="BV229" i="15"/>
  <c r="BZ229" i="15"/>
  <c r="CD229" i="15"/>
  <c r="CH229" i="15"/>
  <c r="CL229" i="15"/>
  <c r="CP229" i="15"/>
  <c r="CT229" i="15"/>
  <c r="CX229" i="15"/>
  <c r="DB229" i="15"/>
  <c r="DF229" i="15"/>
  <c r="DJ229" i="15"/>
  <c r="DN229" i="15"/>
  <c r="DR229" i="15"/>
  <c r="DV229" i="15"/>
  <c r="DZ229" i="15"/>
  <c r="K229" i="15"/>
  <c r="O229" i="15"/>
  <c r="S229" i="15"/>
  <c r="W229" i="15"/>
  <c r="AA229" i="15"/>
  <c r="AE229" i="15"/>
  <c r="AI229" i="15"/>
  <c r="AM229" i="15"/>
  <c r="AQ229" i="15"/>
  <c r="AU229" i="15"/>
  <c r="AY229" i="15"/>
  <c r="BC229" i="15"/>
  <c r="BG229" i="15"/>
  <c r="BK229" i="15"/>
  <c r="BO229" i="15"/>
  <c r="BS229" i="15"/>
  <c r="BW229" i="15"/>
  <c r="CA229" i="15"/>
  <c r="CE229" i="15"/>
  <c r="CI229" i="15"/>
  <c r="CM229" i="15"/>
  <c r="CQ229" i="15"/>
  <c r="CU229" i="15"/>
  <c r="CY229" i="15"/>
  <c r="DC229" i="15"/>
  <c r="DG229" i="15"/>
  <c r="DK229" i="15"/>
  <c r="DO229" i="15"/>
  <c r="DS229" i="15"/>
  <c r="DW229" i="15"/>
  <c r="EA229" i="15"/>
  <c r="H229" i="15"/>
  <c r="L229" i="15"/>
  <c r="P229" i="15"/>
  <c r="T229" i="15"/>
  <c r="X229" i="15"/>
  <c r="AB229" i="15"/>
  <c r="AF229" i="15"/>
  <c r="AJ229" i="15"/>
  <c r="AN229" i="15"/>
  <c r="AR229" i="15"/>
  <c r="AV229" i="15"/>
  <c r="AZ229" i="15"/>
  <c r="BD229" i="15"/>
  <c r="BH229" i="15"/>
  <c r="BL229" i="15"/>
  <c r="BP229" i="15"/>
  <c r="BT229" i="15"/>
  <c r="BX229" i="15"/>
  <c r="CB229" i="15"/>
  <c r="CF229" i="15"/>
  <c r="CJ229" i="15"/>
  <c r="CN229" i="15"/>
  <c r="CR229" i="15"/>
  <c r="CV229" i="15"/>
  <c r="CZ229" i="15"/>
  <c r="DD229" i="15"/>
  <c r="DH229" i="15"/>
  <c r="DL229" i="15"/>
  <c r="DP229" i="15"/>
  <c r="DT229" i="15"/>
  <c r="DX229" i="15"/>
  <c r="EB229" i="15"/>
  <c r="I229" i="15"/>
  <c r="M229" i="15"/>
  <c r="Q229" i="15"/>
  <c r="U229" i="15"/>
  <c r="Y229" i="15"/>
  <c r="AC229" i="15"/>
  <c r="AG229" i="15"/>
  <c r="AK229" i="15"/>
  <c r="AO229" i="15"/>
  <c r="AS229" i="15"/>
  <c r="AW229" i="15"/>
  <c r="BA229" i="15"/>
  <c r="BE229" i="15"/>
  <c r="BI229" i="15"/>
  <c r="BM229" i="15"/>
  <c r="BQ229" i="15"/>
  <c r="BU229" i="15"/>
  <c r="BY229" i="15"/>
  <c r="CC229" i="15"/>
  <c r="CG229" i="15"/>
  <c r="CK229" i="15"/>
  <c r="CO229" i="15"/>
  <c r="CS229" i="15"/>
  <c r="CW229" i="15"/>
  <c r="DA229" i="15"/>
  <c r="DE229" i="15"/>
  <c r="DI229" i="15"/>
  <c r="DM229" i="15"/>
  <c r="DQ229" i="15"/>
  <c r="DU229" i="15"/>
  <c r="DY229" i="15"/>
  <c r="J233" i="15"/>
  <c r="N233" i="15"/>
  <c r="R233" i="15"/>
  <c r="V233" i="15"/>
  <c r="Z233" i="15"/>
  <c r="AD233" i="15"/>
  <c r="AH233" i="15"/>
  <c r="AL233" i="15"/>
  <c r="AP233" i="15"/>
  <c r="AT233" i="15"/>
  <c r="AX233" i="15"/>
  <c r="BB233" i="15"/>
  <c r="BF233" i="15"/>
  <c r="BJ233" i="15"/>
  <c r="BN233" i="15"/>
  <c r="BR233" i="15"/>
  <c r="BV233" i="15"/>
  <c r="BZ233" i="15"/>
  <c r="CD233" i="15"/>
  <c r="CH233" i="15"/>
  <c r="CL233" i="15"/>
  <c r="CP233" i="15"/>
  <c r="CT233" i="15"/>
  <c r="CX233" i="15"/>
  <c r="DB233" i="15"/>
  <c r="DF233" i="15"/>
  <c r="DJ233" i="15"/>
  <c r="DN233" i="15"/>
  <c r="DR233" i="15"/>
  <c r="DV233" i="15"/>
  <c r="DZ233" i="15"/>
  <c r="K233" i="15"/>
  <c r="O233" i="15"/>
  <c r="S233" i="15"/>
  <c r="W233" i="15"/>
  <c r="AA233" i="15"/>
  <c r="AE233" i="15"/>
  <c r="AI233" i="15"/>
  <c r="AM233" i="15"/>
  <c r="AQ233" i="15"/>
  <c r="AU233" i="15"/>
  <c r="AY233" i="15"/>
  <c r="BC233" i="15"/>
  <c r="BG233" i="15"/>
  <c r="BK233" i="15"/>
  <c r="BO233" i="15"/>
  <c r="BS233" i="15"/>
  <c r="BW233" i="15"/>
  <c r="CA233" i="15"/>
  <c r="CE233" i="15"/>
  <c r="CI233" i="15"/>
  <c r="CM233" i="15"/>
  <c r="CQ233" i="15"/>
  <c r="CU233" i="15"/>
  <c r="CY233" i="15"/>
  <c r="DC233" i="15"/>
  <c r="DG233" i="15"/>
  <c r="DK233" i="15"/>
  <c r="DO233" i="15"/>
  <c r="DS233" i="15"/>
  <c r="DW233" i="15"/>
  <c r="EA233" i="15"/>
  <c r="H233" i="15"/>
  <c r="L233" i="15"/>
  <c r="P233" i="15"/>
  <c r="T233" i="15"/>
  <c r="X233" i="15"/>
  <c r="AB233" i="15"/>
  <c r="AF233" i="15"/>
  <c r="AJ233" i="15"/>
  <c r="AN233" i="15"/>
  <c r="AR233" i="15"/>
  <c r="AV233" i="15"/>
  <c r="AZ233" i="15"/>
  <c r="BD233" i="15"/>
  <c r="BH233" i="15"/>
  <c r="BL233" i="15"/>
  <c r="BP233" i="15"/>
  <c r="BT233" i="15"/>
  <c r="BX233" i="15"/>
  <c r="CB233" i="15"/>
  <c r="CF233" i="15"/>
  <c r="CJ233" i="15"/>
  <c r="CN233" i="15"/>
  <c r="CR233" i="15"/>
  <c r="CV233" i="15"/>
  <c r="CZ233" i="15"/>
  <c r="DD233" i="15"/>
  <c r="DH233" i="15"/>
  <c r="DL233" i="15"/>
  <c r="DP233" i="15"/>
  <c r="DT233" i="15"/>
  <c r="DX233" i="15"/>
  <c r="EB233" i="15"/>
  <c r="I233" i="15"/>
  <c r="M233" i="15"/>
  <c r="Q233" i="15"/>
  <c r="U233" i="15"/>
  <c r="Y233" i="15"/>
  <c r="AC233" i="15"/>
  <c r="AG233" i="15"/>
  <c r="AK233" i="15"/>
  <c r="AO233" i="15"/>
  <c r="AS233" i="15"/>
  <c r="AW233" i="15"/>
  <c r="BA233" i="15"/>
  <c r="BE233" i="15"/>
  <c r="BI233" i="15"/>
  <c r="BM233" i="15"/>
  <c r="BQ233" i="15"/>
  <c r="BU233" i="15"/>
  <c r="BY233" i="15"/>
  <c r="CC233" i="15"/>
  <c r="CG233" i="15"/>
  <c r="CK233" i="15"/>
  <c r="CO233" i="15"/>
  <c r="CS233" i="15"/>
  <c r="CW233" i="15"/>
  <c r="DA233" i="15"/>
  <c r="DE233" i="15"/>
  <c r="DI233" i="15"/>
  <c r="DM233" i="15"/>
  <c r="DQ233" i="15"/>
  <c r="DU233" i="15"/>
  <c r="DY233" i="15"/>
  <c r="AQ241" i="15"/>
  <c r="DC241" i="15"/>
  <c r="AR241" i="15"/>
  <c r="DD241" i="15"/>
  <c r="AS241" i="15"/>
  <c r="DE241" i="15"/>
  <c r="AX241" i="15"/>
  <c r="DJ241" i="15"/>
  <c r="K245" i="15"/>
  <c r="O245" i="15"/>
  <c r="S245" i="15"/>
  <c r="W245" i="15"/>
  <c r="AA245" i="15"/>
  <c r="AE245" i="15"/>
  <c r="AI245" i="15"/>
  <c r="AM245" i="15"/>
  <c r="AQ245" i="15"/>
  <c r="AU245" i="15"/>
  <c r="AY245" i="15"/>
  <c r="BC245" i="15"/>
  <c r="BG245" i="15"/>
  <c r="BK245" i="15"/>
  <c r="BO245" i="15"/>
  <c r="BS245" i="15"/>
  <c r="BW245" i="15"/>
  <c r="CA245" i="15"/>
  <c r="CE245" i="15"/>
  <c r="CI245" i="15"/>
  <c r="CM245" i="15"/>
  <c r="CQ245" i="15"/>
  <c r="CU245" i="15"/>
  <c r="CY245" i="15"/>
  <c r="DC245" i="15"/>
  <c r="DG245" i="15"/>
  <c r="DK245" i="15"/>
  <c r="DO245" i="15"/>
  <c r="DS245" i="15"/>
  <c r="DW245" i="15"/>
  <c r="EA245" i="15"/>
  <c r="H245" i="15"/>
  <c r="L245" i="15"/>
  <c r="P245" i="15"/>
  <c r="T245" i="15"/>
  <c r="X245" i="15"/>
  <c r="AB245" i="15"/>
  <c r="AF245" i="15"/>
  <c r="AJ245" i="15"/>
  <c r="AN245" i="15"/>
  <c r="AR245" i="15"/>
  <c r="AV245" i="15"/>
  <c r="AZ245" i="15"/>
  <c r="BD245" i="15"/>
  <c r="BH245" i="15"/>
  <c r="BL245" i="15"/>
  <c r="BP245" i="15"/>
  <c r="BT245" i="15"/>
  <c r="BX245" i="15"/>
  <c r="CB245" i="15"/>
  <c r="CF245" i="15"/>
  <c r="CJ245" i="15"/>
  <c r="CN245" i="15"/>
  <c r="CR245" i="15"/>
  <c r="CV245" i="15"/>
  <c r="CZ245" i="15"/>
  <c r="DD245" i="15"/>
  <c r="DH245" i="15"/>
  <c r="DL245" i="15"/>
  <c r="DP245" i="15"/>
  <c r="DT245" i="15"/>
  <c r="DX245" i="15"/>
  <c r="EB245" i="15"/>
  <c r="I245" i="15"/>
  <c r="M245" i="15"/>
  <c r="Q245" i="15"/>
  <c r="U245" i="15"/>
  <c r="Y245" i="15"/>
  <c r="AC245" i="15"/>
  <c r="AG245" i="15"/>
  <c r="AK245" i="15"/>
  <c r="AO245" i="15"/>
  <c r="AS245" i="15"/>
  <c r="AW245" i="15"/>
  <c r="BA245" i="15"/>
  <c r="BE245" i="15"/>
  <c r="BI245" i="15"/>
  <c r="BM245" i="15"/>
  <c r="BQ245" i="15"/>
  <c r="BU245" i="15"/>
  <c r="BY245" i="15"/>
  <c r="CC245" i="15"/>
  <c r="CG245" i="15"/>
  <c r="CK245" i="15"/>
  <c r="CO245" i="15"/>
  <c r="CS245" i="15"/>
  <c r="CW245" i="15"/>
  <c r="DA245" i="15"/>
  <c r="DE245" i="15"/>
  <c r="DI245" i="15"/>
  <c r="DM245" i="15"/>
  <c r="DQ245" i="15"/>
  <c r="DU245" i="15"/>
  <c r="DY245" i="15"/>
  <c r="J245" i="15"/>
  <c r="N245" i="15"/>
  <c r="R245" i="15"/>
  <c r="V245" i="15"/>
  <c r="Z245" i="15"/>
  <c r="AD245" i="15"/>
  <c r="AH245" i="15"/>
  <c r="AL245" i="15"/>
  <c r="AP245" i="15"/>
  <c r="AT245" i="15"/>
  <c r="AX245" i="15"/>
  <c r="BB245" i="15"/>
  <c r="BF245" i="15"/>
  <c r="BJ245" i="15"/>
  <c r="BN245" i="15"/>
  <c r="BR245" i="15"/>
  <c r="BV245" i="15"/>
  <c r="BZ245" i="15"/>
  <c r="CD245" i="15"/>
  <c r="CH245" i="15"/>
  <c r="CL245" i="15"/>
  <c r="CP245" i="15"/>
  <c r="CT245" i="15"/>
  <c r="CX245" i="15"/>
  <c r="DB245" i="15"/>
  <c r="DF245" i="15"/>
  <c r="DJ245" i="15"/>
  <c r="DN245" i="15"/>
  <c r="DR245" i="15"/>
  <c r="DV245" i="15"/>
  <c r="DZ245" i="15"/>
  <c r="K249" i="15"/>
  <c r="O249" i="15"/>
  <c r="S249" i="15"/>
  <c r="W249" i="15"/>
  <c r="AA249" i="15"/>
  <c r="AE249" i="15"/>
  <c r="AI249" i="15"/>
  <c r="AM249" i="15"/>
  <c r="AQ249" i="15"/>
  <c r="AU249" i="15"/>
  <c r="AY249" i="15"/>
  <c r="BC249" i="15"/>
  <c r="BG249" i="15"/>
  <c r="BK249" i="15"/>
  <c r="BO249" i="15"/>
  <c r="BS249" i="15"/>
  <c r="BW249" i="15"/>
  <c r="CA249" i="15"/>
  <c r="CE249" i="15"/>
  <c r="CI249" i="15"/>
  <c r="CM249" i="15"/>
  <c r="CQ249" i="15"/>
  <c r="CU249" i="15"/>
  <c r="CY249" i="15"/>
  <c r="DC249" i="15"/>
  <c r="DG249" i="15"/>
  <c r="DK249" i="15"/>
  <c r="DO249" i="15"/>
  <c r="DS249" i="15"/>
  <c r="DW249" i="15"/>
  <c r="EA249" i="15"/>
  <c r="H249" i="15"/>
  <c r="L249" i="15"/>
  <c r="P249" i="15"/>
  <c r="T249" i="15"/>
  <c r="X249" i="15"/>
  <c r="AB249" i="15"/>
  <c r="AF249" i="15"/>
  <c r="AJ249" i="15"/>
  <c r="AN249" i="15"/>
  <c r="AR249" i="15"/>
  <c r="AV249" i="15"/>
  <c r="AZ249" i="15"/>
  <c r="BD249" i="15"/>
  <c r="BH249" i="15"/>
  <c r="BL249" i="15"/>
  <c r="BP249" i="15"/>
  <c r="BT249" i="15"/>
  <c r="BX249" i="15"/>
  <c r="CB249" i="15"/>
  <c r="CF249" i="15"/>
  <c r="CJ249" i="15"/>
  <c r="CN249" i="15"/>
  <c r="CR249" i="15"/>
  <c r="CV249" i="15"/>
  <c r="CZ249" i="15"/>
  <c r="DD249" i="15"/>
  <c r="DH249" i="15"/>
  <c r="DL249" i="15"/>
  <c r="DP249" i="15"/>
  <c r="DT249" i="15"/>
  <c r="DX249" i="15"/>
  <c r="EB249" i="15"/>
  <c r="I249" i="15"/>
  <c r="M249" i="15"/>
  <c r="Q249" i="15"/>
  <c r="U249" i="15"/>
  <c r="Y249" i="15"/>
  <c r="AC249" i="15"/>
  <c r="AG249" i="15"/>
  <c r="AK249" i="15"/>
  <c r="AO249" i="15"/>
  <c r="AS249" i="15"/>
  <c r="AW249" i="15"/>
  <c r="BA249" i="15"/>
  <c r="BE249" i="15"/>
  <c r="BI249" i="15"/>
  <c r="BM249" i="15"/>
  <c r="BQ249" i="15"/>
  <c r="BU249" i="15"/>
  <c r="BY249" i="15"/>
  <c r="CC249" i="15"/>
  <c r="CG249" i="15"/>
  <c r="CK249" i="15"/>
  <c r="CO249" i="15"/>
  <c r="CS249" i="15"/>
  <c r="CW249" i="15"/>
  <c r="DA249" i="15"/>
  <c r="DE249" i="15"/>
  <c r="DI249" i="15"/>
  <c r="DM249" i="15"/>
  <c r="DQ249" i="15"/>
  <c r="DU249" i="15"/>
  <c r="DY249" i="15"/>
  <c r="J249" i="15"/>
  <c r="N249" i="15"/>
  <c r="R249" i="15"/>
  <c r="V249" i="15"/>
  <c r="Z249" i="15"/>
  <c r="AD249" i="15"/>
  <c r="AH249" i="15"/>
  <c r="AL249" i="15"/>
  <c r="AP249" i="15"/>
  <c r="AT249" i="15"/>
  <c r="AX249" i="15"/>
  <c r="BB249" i="15"/>
  <c r="BF249" i="15"/>
  <c r="BJ249" i="15"/>
  <c r="BN249" i="15"/>
  <c r="BR249" i="15"/>
  <c r="BV249" i="15"/>
  <c r="BZ249" i="15"/>
  <c r="CD249" i="15"/>
  <c r="CH249" i="15"/>
  <c r="CL249" i="15"/>
  <c r="CP249" i="15"/>
  <c r="CT249" i="15"/>
  <c r="CX249" i="15"/>
  <c r="DB249" i="15"/>
  <c r="DF249" i="15"/>
  <c r="DJ249" i="15"/>
  <c r="DN249" i="15"/>
  <c r="DR249" i="15"/>
  <c r="DV249" i="15"/>
  <c r="DZ249" i="15"/>
  <c r="K253" i="15"/>
  <c r="O253" i="15"/>
  <c r="S253" i="15"/>
  <c r="W253" i="15"/>
  <c r="AA253" i="15"/>
  <c r="AE253" i="15"/>
  <c r="AI253" i="15"/>
  <c r="AM253" i="15"/>
  <c r="AQ253" i="15"/>
  <c r="AU253" i="15"/>
  <c r="AY253" i="15"/>
  <c r="BC253" i="15"/>
  <c r="BG253" i="15"/>
  <c r="BK253" i="15"/>
  <c r="BO253" i="15"/>
  <c r="BS253" i="15"/>
  <c r="BW253" i="15"/>
  <c r="CA253" i="15"/>
  <c r="CE253" i="15"/>
  <c r="CI253" i="15"/>
  <c r="CM253" i="15"/>
  <c r="CQ253" i="15"/>
  <c r="CU253" i="15"/>
  <c r="CY253" i="15"/>
  <c r="DC253" i="15"/>
  <c r="DG253" i="15"/>
  <c r="DK253" i="15"/>
  <c r="DO253" i="15"/>
  <c r="DS253" i="15"/>
  <c r="DW253" i="15"/>
  <c r="EA253" i="15"/>
  <c r="H253" i="15"/>
  <c r="L253" i="15"/>
  <c r="P253" i="15"/>
  <c r="T253" i="15"/>
  <c r="X253" i="15"/>
  <c r="AB253" i="15"/>
  <c r="AF253" i="15"/>
  <c r="AJ253" i="15"/>
  <c r="AN253" i="15"/>
  <c r="AR253" i="15"/>
  <c r="AV253" i="15"/>
  <c r="AZ253" i="15"/>
  <c r="BD253" i="15"/>
  <c r="BH253" i="15"/>
  <c r="BL253" i="15"/>
  <c r="BP253" i="15"/>
  <c r="BT253" i="15"/>
  <c r="BX253" i="15"/>
  <c r="CB253" i="15"/>
  <c r="CF253" i="15"/>
  <c r="CJ253" i="15"/>
  <c r="CN253" i="15"/>
  <c r="CR253" i="15"/>
  <c r="CV253" i="15"/>
  <c r="CZ253" i="15"/>
  <c r="DD253" i="15"/>
  <c r="DH253" i="15"/>
  <c r="DL253" i="15"/>
  <c r="DP253" i="15"/>
  <c r="DT253" i="15"/>
  <c r="DX253" i="15"/>
  <c r="EB253" i="15"/>
  <c r="I253" i="15"/>
  <c r="M253" i="15"/>
  <c r="Q253" i="15"/>
  <c r="U253" i="15"/>
  <c r="Y253" i="15"/>
  <c r="AC253" i="15"/>
  <c r="AG253" i="15"/>
  <c r="AK253" i="15"/>
  <c r="AO253" i="15"/>
  <c r="AS253" i="15"/>
  <c r="AW253" i="15"/>
  <c r="BA253" i="15"/>
  <c r="BE253" i="15"/>
  <c r="BI253" i="15"/>
  <c r="BM253" i="15"/>
  <c r="BQ253" i="15"/>
  <c r="BU253" i="15"/>
  <c r="BY253" i="15"/>
  <c r="CC253" i="15"/>
  <c r="CG253" i="15"/>
  <c r="CK253" i="15"/>
  <c r="CO253" i="15"/>
  <c r="CS253" i="15"/>
  <c r="CW253" i="15"/>
  <c r="DA253" i="15"/>
  <c r="DE253" i="15"/>
  <c r="DI253" i="15"/>
  <c r="DM253" i="15"/>
  <c r="DQ253" i="15"/>
  <c r="DU253" i="15"/>
  <c r="DY253" i="15"/>
  <c r="J253" i="15"/>
  <c r="N253" i="15"/>
  <c r="R253" i="15"/>
  <c r="V253" i="15"/>
  <c r="Z253" i="15"/>
  <c r="AD253" i="15"/>
  <c r="AH253" i="15"/>
  <c r="AL253" i="15"/>
  <c r="AP253" i="15"/>
  <c r="AT253" i="15"/>
  <c r="AX253" i="15"/>
  <c r="BB253" i="15"/>
  <c r="BF253" i="15"/>
  <c r="BJ253" i="15"/>
  <c r="BN253" i="15"/>
  <c r="BR253" i="15"/>
  <c r="BV253" i="15"/>
  <c r="BZ253" i="15"/>
  <c r="CD253" i="15"/>
  <c r="CH253" i="15"/>
  <c r="CL253" i="15"/>
  <c r="CP253" i="15"/>
  <c r="CT253" i="15"/>
  <c r="CX253" i="15"/>
  <c r="DB253" i="15"/>
  <c r="DF253" i="15"/>
  <c r="DJ253" i="15"/>
  <c r="DN253" i="15"/>
  <c r="DR253" i="15"/>
  <c r="DV253" i="15"/>
  <c r="DZ253" i="15"/>
  <c r="DW257" i="15"/>
  <c r="P257" i="15"/>
  <c r="Q257" i="15"/>
  <c r="BM257" i="15"/>
  <c r="BR257" i="15"/>
  <c r="K273" i="15"/>
  <c r="O273" i="15"/>
  <c r="S273" i="15"/>
  <c r="W273" i="15"/>
  <c r="AA273" i="15"/>
  <c r="AE273" i="15"/>
  <c r="AI273" i="15"/>
  <c r="AM273" i="15"/>
  <c r="AQ273" i="15"/>
  <c r="AU273" i="15"/>
  <c r="AY273" i="15"/>
  <c r="BC273" i="15"/>
  <c r="BG273" i="15"/>
  <c r="BK273" i="15"/>
  <c r="BO273" i="15"/>
  <c r="BS273" i="15"/>
  <c r="BW273" i="15"/>
  <c r="CA273" i="15"/>
  <c r="CE273" i="15"/>
  <c r="CI273" i="15"/>
  <c r="CM273" i="15"/>
  <c r="CQ273" i="15"/>
  <c r="CU273" i="15"/>
  <c r="CY273" i="15"/>
  <c r="DC273" i="15"/>
  <c r="DG273" i="15"/>
  <c r="DK273" i="15"/>
  <c r="DO273" i="15"/>
  <c r="DS273" i="15"/>
  <c r="DW273" i="15"/>
  <c r="EA273" i="15"/>
  <c r="H273" i="15"/>
  <c r="L273" i="15"/>
  <c r="P273" i="15"/>
  <c r="T273" i="15"/>
  <c r="X273" i="15"/>
  <c r="AB273" i="15"/>
  <c r="AF273" i="15"/>
  <c r="AJ273" i="15"/>
  <c r="AN273" i="15"/>
  <c r="AR273" i="15"/>
  <c r="AV273" i="15"/>
  <c r="AZ273" i="15"/>
  <c r="BD273" i="15"/>
  <c r="BH273" i="15"/>
  <c r="BL273" i="15"/>
  <c r="BP273" i="15"/>
  <c r="BT273" i="15"/>
  <c r="BX273" i="15"/>
  <c r="CB273" i="15"/>
  <c r="CF273" i="15"/>
  <c r="CJ273" i="15"/>
  <c r="CN273" i="15"/>
  <c r="CR273" i="15"/>
  <c r="CV273" i="15"/>
  <c r="CZ273" i="15"/>
  <c r="DD273" i="15"/>
  <c r="DH273" i="15"/>
  <c r="DL273" i="15"/>
  <c r="DP273" i="15"/>
  <c r="DT273" i="15"/>
  <c r="DX273" i="15"/>
  <c r="EB273" i="15"/>
  <c r="I273" i="15"/>
  <c r="M273" i="15"/>
  <c r="Q273" i="15"/>
  <c r="U273" i="15"/>
  <c r="Y273" i="15"/>
  <c r="AC273" i="15"/>
  <c r="AG273" i="15"/>
  <c r="AK273" i="15"/>
  <c r="AO273" i="15"/>
  <c r="AS273" i="15"/>
  <c r="AW273" i="15"/>
  <c r="BA273" i="15"/>
  <c r="BE273" i="15"/>
  <c r="BI273" i="15"/>
  <c r="BM273" i="15"/>
  <c r="BQ273" i="15"/>
  <c r="BU273" i="15"/>
  <c r="BY273" i="15"/>
  <c r="CC273" i="15"/>
  <c r="CG273" i="15"/>
  <c r="CK273" i="15"/>
  <c r="CO273" i="15"/>
  <c r="CS273" i="15"/>
  <c r="CW273" i="15"/>
  <c r="DA273" i="15"/>
  <c r="DE273" i="15"/>
  <c r="DI273" i="15"/>
  <c r="DM273" i="15"/>
  <c r="DQ273" i="15"/>
  <c r="DU273" i="15"/>
  <c r="DY273" i="15"/>
  <c r="J273" i="15"/>
  <c r="N273" i="15"/>
  <c r="R273" i="15"/>
  <c r="V273" i="15"/>
  <c r="Z273" i="15"/>
  <c r="AD273" i="15"/>
  <c r="AH273" i="15"/>
  <c r="AL273" i="15"/>
  <c r="AP273" i="15"/>
  <c r="AT273" i="15"/>
  <c r="AX273" i="15"/>
  <c r="BB273" i="15"/>
  <c r="BF273" i="15"/>
  <c r="BJ273" i="15"/>
  <c r="BN273" i="15"/>
  <c r="BR273" i="15"/>
  <c r="BV273" i="15"/>
  <c r="BZ273" i="15"/>
  <c r="CD273" i="15"/>
  <c r="CH273" i="15"/>
  <c r="CL273" i="15"/>
  <c r="CP273" i="15"/>
  <c r="CT273" i="15"/>
  <c r="CX273" i="15"/>
  <c r="DB273" i="15"/>
  <c r="DF273" i="15"/>
  <c r="DJ273" i="15"/>
  <c r="DN273" i="15"/>
  <c r="DR273" i="15"/>
  <c r="DV273" i="15"/>
  <c r="DZ273" i="15"/>
  <c r="AQ277" i="15"/>
  <c r="CN277" i="15"/>
  <c r="B235" i="15"/>
  <c r="B231" i="15"/>
  <c r="B227" i="15"/>
  <c r="B210" i="15"/>
  <c r="B206" i="15"/>
  <c r="B202" i="15"/>
  <c r="B198" i="15"/>
  <c r="B194" i="15"/>
  <c r="B190" i="15"/>
  <c r="B186" i="15"/>
  <c r="B182" i="15"/>
  <c r="B178" i="15"/>
  <c r="B174" i="15"/>
  <c r="B170" i="15"/>
  <c r="B166" i="15"/>
  <c r="B258" i="15"/>
  <c r="B250" i="15"/>
  <c r="B246" i="15"/>
  <c r="E304" i="15"/>
  <c r="E300" i="15"/>
  <c r="G298" i="15"/>
  <c r="C298" i="15"/>
  <c r="G273" i="15"/>
  <c r="C273" i="15"/>
  <c r="E259" i="15"/>
  <c r="D256" i="15"/>
  <c r="E255" i="15"/>
  <c r="G253" i="15"/>
  <c r="C253" i="15"/>
  <c r="D252" i="15"/>
  <c r="E251" i="15"/>
  <c r="G249" i="15"/>
  <c r="C249" i="15"/>
  <c r="G245" i="15"/>
  <c r="C245" i="15"/>
  <c r="E235" i="15"/>
  <c r="G233" i="15"/>
  <c r="C233" i="15"/>
  <c r="D232" i="15"/>
  <c r="E231" i="15"/>
  <c r="G229" i="15"/>
  <c r="C229" i="15"/>
  <c r="D228" i="15"/>
  <c r="E227" i="15"/>
  <c r="G225" i="15"/>
  <c r="C225" i="15"/>
  <c r="D224" i="15"/>
  <c r="E210" i="15"/>
  <c r="G208" i="15"/>
  <c r="C208" i="15"/>
  <c r="D207" i="15"/>
  <c r="E206" i="15"/>
  <c r="G204" i="15"/>
  <c r="C204" i="15"/>
  <c r="D203" i="15"/>
  <c r="E202" i="15"/>
  <c r="G200" i="15"/>
  <c r="C200" i="15"/>
  <c r="D199" i="15"/>
  <c r="E198" i="15"/>
  <c r="G196" i="15"/>
  <c r="C196" i="15"/>
  <c r="D195" i="15"/>
  <c r="E194" i="15"/>
  <c r="G192" i="15"/>
  <c r="C192" i="15"/>
  <c r="D191" i="15"/>
  <c r="E190" i="15"/>
  <c r="G188" i="15"/>
  <c r="C188" i="15"/>
  <c r="D187" i="15"/>
  <c r="E186" i="15"/>
  <c r="G184" i="15"/>
  <c r="C184" i="15"/>
  <c r="D183" i="15"/>
  <c r="E182" i="15"/>
  <c r="G180" i="15"/>
  <c r="C180" i="15"/>
  <c r="D179" i="15"/>
  <c r="E178" i="15"/>
  <c r="G176" i="15"/>
  <c r="C176" i="15"/>
  <c r="D175" i="15"/>
  <c r="E174" i="15"/>
  <c r="G172" i="15"/>
  <c r="C172" i="15"/>
  <c r="D171" i="15"/>
  <c r="E170" i="15"/>
  <c r="G168" i="15"/>
  <c r="C168" i="15"/>
  <c r="D167" i="15"/>
  <c r="E166" i="15"/>
  <c r="G164" i="15"/>
  <c r="C164" i="15"/>
  <c r="EA304" i="15"/>
  <c r="DW304" i="15"/>
  <c r="DS304" i="15"/>
  <c r="DO304" i="15"/>
  <c r="DK304" i="15"/>
  <c r="DG304" i="15"/>
  <c r="DC304" i="15"/>
  <c r="CY304" i="15"/>
  <c r="CU304" i="15"/>
  <c r="CQ304" i="15"/>
  <c r="CM304" i="15"/>
  <c r="CI304" i="15"/>
  <c r="CE304" i="15"/>
  <c r="CA304" i="15"/>
  <c r="BW304" i="15"/>
  <c r="BS304" i="15"/>
  <c r="BO304" i="15"/>
  <c r="BK304" i="15"/>
  <c r="BG304" i="15"/>
  <c r="BC304" i="15"/>
  <c r="AY304" i="15"/>
  <c r="AU304" i="15"/>
  <c r="AQ304" i="15"/>
  <c r="AM304" i="15"/>
  <c r="AI304" i="15"/>
  <c r="AE304" i="15"/>
  <c r="AA304" i="15"/>
  <c r="W304" i="15"/>
  <c r="S304" i="15"/>
  <c r="O304" i="15"/>
  <c r="K304" i="15"/>
  <c r="EA300" i="15"/>
  <c r="DW300" i="15"/>
  <c r="DS300" i="15"/>
  <c r="DO300" i="15"/>
  <c r="DK300" i="15"/>
  <c r="DG300" i="15"/>
  <c r="DC300" i="15"/>
  <c r="CY300" i="15"/>
  <c r="CU300" i="15"/>
  <c r="CQ300" i="15"/>
  <c r="CM300" i="15"/>
  <c r="CI300" i="15"/>
  <c r="CE300" i="15"/>
  <c r="CA300" i="15"/>
  <c r="BW300" i="15"/>
  <c r="BS300" i="15"/>
  <c r="BO300" i="15"/>
  <c r="BK300" i="15"/>
  <c r="BG300" i="15"/>
  <c r="BC300" i="15"/>
  <c r="AY300" i="15"/>
  <c r="AU300" i="15"/>
  <c r="AQ300" i="15"/>
  <c r="AM300" i="15"/>
  <c r="AI300" i="15"/>
  <c r="AE300" i="15"/>
  <c r="AA300" i="15"/>
  <c r="W300" i="15"/>
  <c r="S300" i="15"/>
  <c r="O300" i="15"/>
  <c r="K300" i="15"/>
  <c r="DY298" i="15"/>
  <c r="DU298" i="15"/>
  <c r="DQ298" i="15"/>
  <c r="DM298" i="15"/>
  <c r="DI298" i="15"/>
  <c r="DE298" i="15"/>
  <c r="DA298" i="15"/>
  <c r="CW298" i="15"/>
  <c r="CS298" i="15"/>
  <c r="CO298" i="15"/>
  <c r="CK298" i="15"/>
  <c r="CG298" i="15"/>
  <c r="CC298" i="15"/>
  <c r="BY298" i="15"/>
  <c r="BU298" i="15"/>
  <c r="BQ298" i="15"/>
  <c r="BM298" i="15"/>
  <c r="BI298" i="15"/>
  <c r="BE298" i="15"/>
  <c r="BA298" i="15"/>
  <c r="AW298" i="15"/>
  <c r="AS298" i="15"/>
  <c r="AO298" i="15"/>
  <c r="AK298" i="15"/>
  <c r="AG298" i="15"/>
  <c r="AC298" i="15"/>
  <c r="Y298" i="15"/>
  <c r="U298" i="15"/>
  <c r="Q298" i="15"/>
  <c r="M298" i="15"/>
  <c r="I298" i="15"/>
  <c r="K165" i="15"/>
  <c r="O165" i="15"/>
  <c r="S165" i="15"/>
  <c r="W165" i="15"/>
  <c r="AA165" i="15"/>
  <c r="AE165" i="15"/>
  <c r="AI165" i="15"/>
  <c r="AM165" i="15"/>
  <c r="AQ165" i="15"/>
  <c r="AU165" i="15"/>
  <c r="AY165" i="15"/>
  <c r="BC165" i="15"/>
  <c r="BG165" i="15"/>
  <c r="BK165" i="15"/>
  <c r="BO165" i="15"/>
  <c r="BS165" i="15"/>
  <c r="BW165" i="15"/>
  <c r="CA165" i="15"/>
  <c r="CE165" i="15"/>
  <c r="CI165" i="15"/>
  <c r="CM165" i="15"/>
  <c r="CQ165" i="15"/>
  <c r="CU165" i="15"/>
  <c r="CY165" i="15"/>
  <c r="I165" i="15"/>
  <c r="M165" i="15"/>
  <c r="Q165" i="15"/>
  <c r="U165" i="15"/>
  <c r="Y165" i="15"/>
  <c r="AC165" i="15"/>
  <c r="AG165" i="15"/>
  <c r="AK165" i="15"/>
  <c r="AO165" i="15"/>
  <c r="AS165" i="15"/>
  <c r="AW165" i="15"/>
  <c r="BA165" i="15"/>
  <c r="BE165" i="15"/>
  <c r="BI165" i="15"/>
  <c r="BM165" i="15"/>
  <c r="BQ165" i="15"/>
  <c r="BU165" i="15"/>
  <c r="H165" i="15"/>
  <c r="P165" i="15"/>
  <c r="X165" i="15"/>
  <c r="AF165" i="15"/>
  <c r="AN165" i="15"/>
  <c r="AV165" i="15"/>
  <c r="BD165" i="15"/>
  <c r="BL165" i="15"/>
  <c r="BT165" i="15"/>
  <c r="BZ165" i="15"/>
  <c r="CF165" i="15"/>
  <c r="CK165" i="15"/>
  <c r="CP165" i="15"/>
  <c r="CV165" i="15"/>
  <c r="DA165" i="15"/>
  <c r="DE165" i="15"/>
  <c r="DI165" i="15"/>
  <c r="DM165" i="15"/>
  <c r="DQ165" i="15"/>
  <c r="DU165" i="15"/>
  <c r="DY165" i="15"/>
  <c r="J165" i="15"/>
  <c r="R165" i="15"/>
  <c r="Z165" i="15"/>
  <c r="AH165" i="15"/>
  <c r="AP165" i="15"/>
  <c r="AX165" i="15"/>
  <c r="BF165" i="15"/>
  <c r="BN165" i="15"/>
  <c r="BV165" i="15"/>
  <c r="CB165" i="15"/>
  <c r="CG165" i="15"/>
  <c r="CL165" i="15"/>
  <c r="CR165" i="15"/>
  <c r="CW165" i="15"/>
  <c r="DB165" i="15"/>
  <c r="DF165" i="15"/>
  <c r="DJ165" i="15"/>
  <c r="DN165" i="15"/>
  <c r="DR165" i="15"/>
  <c r="DV165" i="15"/>
  <c r="DZ165" i="15"/>
  <c r="L165" i="15"/>
  <c r="T165" i="15"/>
  <c r="AB165" i="15"/>
  <c r="AJ165" i="15"/>
  <c r="AR165" i="15"/>
  <c r="AZ165" i="15"/>
  <c r="BH165" i="15"/>
  <c r="BP165" i="15"/>
  <c r="BX165" i="15"/>
  <c r="CC165" i="15"/>
  <c r="CH165" i="15"/>
  <c r="CN165" i="15"/>
  <c r="CS165" i="15"/>
  <c r="CX165" i="15"/>
  <c r="DC165" i="15"/>
  <c r="DG165" i="15"/>
  <c r="DK165" i="15"/>
  <c r="DO165" i="15"/>
  <c r="DS165" i="15"/>
  <c r="DW165" i="15"/>
  <c r="EA165" i="15"/>
  <c r="N165" i="15"/>
  <c r="V165" i="15"/>
  <c r="AD165" i="15"/>
  <c r="AL165" i="15"/>
  <c r="AT165" i="15"/>
  <c r="BB165" i="15"/>
  <c r="BJ165" i="15"/>
  <c r="BR165" i="15"/>
  <c r="BY165" i="15"/>
  <c r="CD165" i="15"/>
  <c r="CJ165" i="15"/>
  <c r="CO165" i="15"/>
  <c r="CT165" i="15"/>
  <c r="CZ165" i="15"/>
  <c r="DD165" i="15"/>
  <c r="DH165" i="15"/>
  <c r="DL165" i="15"/>
  <c r="DP165" i="15"/>
  <c r="DT165" i="15"/>
  <c r="DX165" i="15"/>
  <c r="EB165" i="15"/>
  <c r="K169" i="15"/>
  <c r="O169" i="15"/>
  <c r="S169" i="15"/>
  <c r="W169" i="15"/>
  <c r="AA169" i="15"/>
  <c r="AE169" i="15"/>
  <c r="AI169" i="15"/>
  <c r="AM169" i="15"/>
  <c r="AQ169" i="15"/>
  <c r="AU169" i="15"/>
  <c r="AY169" i="15"/>
  <c r="BC169" i="15"/>
  <c r="BG169" i="15"/>
  <c r="BK169" i="15"/>
  <c r="BO169" i="15"/>
  <c r="BS169" i="15"/>
  <c r="BW169" i="15"/>
  <c r="CA169" i="15"/>
  <c r="CE169" i="15"/>
  <c r="CI169" i="15"/>
  <c r="CM169" i="15"/>
  <c r="CQ169" i="15"/>
  <c r="CU169" i="15"/>
  <c r="CY169" i="15"/>
  <c r="DC169" i="15"/>
  <c r="DG169" i="15"/>
  <c r="DK169" i="15"/>
  <c r="DO169" i="15"/>
  <c r="DS169" i="15"/>
  <c r="DW169" i="15"/>
  <c r="EA169" i="15"/>
  <c r="H169" i="15"/>
  <c r="L169" i="15"/>
  <c r="P169" i="15"/>
  <c r="T169" i="15"/>
  <c r="X169" i="15"/>
  <c r="AB169" i="15"/>
  <c r="AF169" i="15"/>
  <c r="AJ169" i="15"/>
  <c r="AN169" i="15"/>
  <c r="AR169" i="15"/>
  <c r="AV169" i="15"/>
  <c r="AZ169" i="15"/>
  <c r="BD169" i="15"/>
  <c r="BH169" i="15"/>
  <c r="BL169" i="15"/>
  <c r="BP169" i="15"/>
  <c r="BT169" i="15"/>
  <c r="BX169" i="15"/>
  <c r="CB169" i="15"/>
  <c r="CF169" i="15"/>
  <c r="CJ169" i="15"/>
  <c r="CN169" i="15"/>
  <c r="CR169" i="15"/>
  <c r="CV169" i="15"/>
  <c r="CZ169" i="15"/>
  <c r="DD169" i="15"/>
  <c r="DH169" i="15"/>
  <c r="DL169" i="15"/>
  <c r="DP169" i="15"/>
  <c r="DT169" i="15"/>
  <c r="DX169" i="15"/>
  <c r="EB169" i="15"/>
  <c r="I169" i="15"/>
  <c r="M169" i="15"/>
  <c r="Q169" i="15"/>
  <c r="U169" i="15"/>
  <c r="Y169" i="15"/>
  <c r="AC169" i="15"/>
  <c r="AG169" i="15"/>
  <c r="AK169" i="15"/>
  <c r="AO169" i="15"/>
  <c r="AS169" i="15"/>
  <c r="AW169" i="15"/>
  <c r="BA169" i="15"/>
  <c r="BE169" i="15"/>
  <c r="BI169" i="15"/>
  <c r="BM169" i="15"/>
  <c r="BQ169" i="15"/>
  <c r="BU169" i="15"/>
  <c r="J169" i="15"/>
  <c r="N169" i="15"/>
  <c r="R169" i="15"/>
  <c r="V169" i="15"/>
  <c r="Z169" i="15"/>
  <c r="AD169" i="15"/>
  <c r="AH169" i="15"/>
  <c r="AL169" i="15"/>
  <c r="AP169" i="15"/>
  <c r="AT169" i="15"/>
  <c r="AX169" i="15"/>
  <c r="BB169" i="15"/>
  <c r="BF169" i="15"/>
  <c r="BJ169" i="15"/>
  <c r="BN169" i="15"/>
  <c r="BR169" i="15"/>
  <c r="BY169" i="15"/>
  <c r="CG169" i="15"/>
  <c r="CO169" i="15"/>
  <c r="CW169" i="15"/>
  <c r="DE169" i="15"/>
  <c r="DM169" i="15"/>
  <c r="DU169" i="15"/>
  <c r="BZ169" i="15"/>
  <c r="CH169" i="15"/>
  <c r="CP169" i="15"/>
  <c r="CX169" i="15"/>
  <c r="DF169" i="15"/>
  <c r="DN169" i="15"/>
  <c r="DV169" i="15"/>
  <c r="CC169" i="15"/>
  <c r="CK169" i="15"/>
  <c r="CS169" i="15"/>
  <c r="DA169" i="15"/>
  <c r="DI169" i="15"/>
  <c r="DQ169" i="15"/>
  <c r="DY169" i="15"/>
  <c r="BV169" i="15"/>
  <c r="CD169" i="15"/>
  <c r="CL169" i="15"/>
  <c r="CT169" i="15"/>
  <c r="DB169" i="15"/>
  <c r="DJ169" i="15"/>
  <c r="DR169" i="15"/>
  <c r="DZ169" i="15"/>
  <c r="I173" i="15"/>
  <c r="M173" i="15"/>
  <c r="Q173" i="15"/>
  <c r="U173" i="15"/>
  <c r="Y173" i="15"/>
  <c r="AC173" i="15"/>
  <c r="AG173" i="15"/>
  <c r="AK173" i="15"/>
  <c r="AO173" i="15"/>
  <c r="AS173" i="15"/>
  <c r="J173" i="15"/>
  <c r="N173" i="15"/>
  <c r="R173" i="15"/>
  <c r="V173" i="15"/>
  <c r="Z173" i="15"/>
  <c r="AD173" i="15"/>
  <c r="AH173" i="15"/>
  <c r="AL173" i="15"/>
  <c r="AP173" i="15"/>
  <c r="AT173" i="15"/>
  <c r="L173" i="15"/>
  <c r="T173" i="15"/>
  <c r="AB173" i="15"/>
  <c r="AJ173" i="15"/>
  <c r="AR173" i="15"/>
  <c r="AX173" i="15"/>
  <c r="BB173" i="15"/>
  <c r="BF173" i="15"/>
  <c r="BJ173" i="15"/>
  <c r="BN173" i="15"/>
  <c r="BR173" i="15"/>
  <c r="BV173" i="15"/>
  <c r="BZ173" i="15"/>
  <c r="CD173" i="15"/>
  <c r="CH173" i="15"/>
  <c r="CL173" i="15"/>
  <c r="CP173" i="15"/>
  <c r="CT173" i="15"/>
  <c r="CX173" i="15"/>
  <c r="DB173" i="15"/>
  <c r="DF173" i="15"/>
  <c r="DJ173" i="15"/>
  <c r="DN173" i="15"/>
  <c r="DR173" i="15"/>
  <c r="DV173" i="15"/>
  <c r="DZ173" i="15"/>
  <c r="O173" i="15"/>
  <c r="W173" i="15"/>
  <c r="AE173" i="15"/>
  <c r="AM173" i="15"/>
  <c r="AU173" i="15"/>
  <c r="AY173" i="15"/>
  <c r="BC173" i="15"/>
  <c r="BG173" i="15"/>
  <c r="BK173" i="15"/>
  <c r="BO173" i="15"/>
  <c r="BS173" i="15"/>
  <c r="BW173" i="15"/>
  <c r="CA173" i="15"/>
  <c r="CE173" i="15"/>
  <c r="CI173" i="15"/>
  <c r="CM173" i="15"/>
  <c r="CQ173" i="15"/>
  <c r="CU173" i="15"/>
  <c r="CY173" i="15"/>
  <c r="DC173" i="15"/>
  <c r="DG173" i="15"/>
  <c r="DK173" i="15"/>
  <c r="DO173" i="15"/>
  <c r="DS173" i="15"/>
  <c r="DW173" i="15"/>
  <c r="EA173" i="15"/>
  <c r="H173" i="15"/>
  <c r="P173" i="15"/>
  <c r="X173" i="15"/>
  <c r="AF173" i="15"/>
  <c r="AN173" i="15"/>
  <c r="AV173" i="15"/>
  <c r="AZ173" i="15"/>
  <c r="BD173" i="15"/>
  <c r="BH173" i="15"/>
  <c r="BL173" i="15"/>
  <c r="BP173" i="15"/>
  <c r="BT173" i="15"/>
  <c r="BX173" i="15"/>
  <c r="CB173" i="15"/>
  <c r="CF173" i="15"/>
  <c r="CJ173" i="15"/>
  <c r="CN173" i="15"/>
  <c r="CR173" i="15"/>
  <c r="CV173" i="15"/>
  <c r="CZ173" i="15"/>
  <c r="DD173" i="15"/>
  <c r="DH173" i="15"/>
  <c r="DL173" i="15"/>
  <c r="DP173" i="15"/>
  <c r="DT173" i="15"/>
  <c r="DX173" i="15"/>
  <c r="EB173" i="15"/>
  <c r="K173" i="15"/>
  <c r="S173" i="15"/>
  <c r="AA173" i="15"/>
  <c r="AI173" i="15"/>
  <c r="AQ173" i="15"/>
  <c r="AW173" i="15"/>
  <c r="BA173" i="15"/>
  <c r="BE173" i="15"/>
  <c r="BI173" i="15"/>
  <c r="BM173" i="15"/>
  <c r="BQ173" i="15"/>
  <c r="BU173" i="15"/>
  <c r="BY173" i="15"/>
  <c r="CC173" i="15"/>
  <c r="CG173" i="15"/>
  <c r="CK173" i="15"/>
  <c r="CO173" i="15"/>
  <c r="CS173" i="15"/>
  <c r="CW173" i="15"/>
  <c r="DA173" i="15"/>
  <c r="DE173" i="15"/>
  <c r="DI173" i="15"/>
  <c r="DM173" i="15"/>
  <c r="DQ173" i="15"/>
  <c r="DU173" i="15"/>
  <c r="DY173" i="15"/>
  <c r="J177" i="15"/>
  <c r="N177" i="15"/>
  <c r="R177" i="15"/>
  <c r="V177" i="15"/>
  <c r="Z177" i="15"/>
  <c r="AD177" i="15"/>
  <c r="AH177" i="15"/>
  <c r="AL177" i="15"/>
  <c r="AP177" i="15"/>
  <c r="AT177" i="15"/>
  <c r="AX177" i="15"/>
  <c r="BB177" i="15"/>
  <c r="BF177" i="15"/>
  <c r="BJ177" i="15"/>
  <c r="BN177" i="15"/>
  <c r="BR177" i="15"/>
  <c r="BV177" i="15"/>
  <c r="BZ177" i="15"/>
  <c r="CD177" i="15"/>
  <c r="CH177" i="15"/>
  <c r="CL177" i="15"/>
  <c r="CP177" i="15"/>
  <c r="CT177" i="15"/>
  <c r="CX177" i="15"/>
  <c r="DB177" i="15"/>
  <c r="DF177" i="15"/>
  <c r="DJ177" i="15"/>
  <c r="DN177" i="15"/>
  <c r="DR177" i="15"/>
  <c r="DV177" i="15"/>
  <c r="DZ177" i="15"/>
  <c r="K177" i="15"/>
  <c r="O177" i="15"/>
  <c r="S177" i="15"/>
  <c r="W177" i="15"/>
  <c r="AA177" i="15"/>
  <c r="AE177" i="15"/>
  <c r="AI177" i="15"/>
  <c r="AM177" i="15"/>
  <c r="AQ177" i="15"/>
  <c r="AU177" i="15"/>
  <c r="AY177" i="15"/>
  <c r="BC177" i="15"/>
  <c r="BG177" i="15"/>
  <c r="BK177" i="15"/>
  <c r="BO177" i="15"/>
  <c r="BS177" i="15"/>
  <c r="BW177" i="15"/>
  <c r="CA177" i="15"/>
  <c r="CE177" i="15"/>
  <c r="CI177" i="15"/>
  <c r="CM177" i="15"/>
  <c r="CQ177" i="15"/>
  <c r="CU177" i="15"/>
  <c r="CY177" i="15"/>
  <c r="DC177" i="15"/>
  <c r="DG177" i="15"/>
  <c r="DK177" i="15"/>
  <c r="DO177" i="15"/>
  <c r="DS177" i="15"/>
  <c r="DW177" i="15"/>
  <c r="EA177" i="15"/>
  <c r="H177" i="15"/>
  <c r="L177" i="15"/>
  <c r="P177" i="15"/>
  <c r="T177" i="15"/>
  <c r="X177" i="15"/>
  <c r="AB177" i="15"/>
  <c r="AF177" i="15"/>
  <c r="AJ177" i="15"/>
  <c r="AN177" i="15"/>
  <c r="AR177" i="15"/>
  <c r="AV177" i="15"/>
  <c r="AZ177" i="15"/>
  <c r="BD177" i="15"/>
  <c r="BH177" i="15"/>
  <c r="BL177" i="15"/>
  <c r="BP177" i="15"/>
  <c r="I177" i="15"/>
  <c r="M177" i="15"/>
  <c r="Q177" i="15"/>
  <c r="U177" i="15"/>
  <c r="Y177" i="15"/>
  <c r="AC177" i="15"/>
  <c r="AG177" i="15"/>
  <c r="AK177" i="15"/>
  <c r="AO177" i="15"/>
  <c r="AS177" i="15"/>
  <c r="AW177" i="15"/>
  <c r="BA177" i="15"/>
  <c r="BE177" i="15"/>
  <c r="BI177" i="15"/>
  <c r="BM177" i="15"/>
  <c r="BQ177" i="15"/>
  <c r="BU177" i="15"/>
  <c r="CC177" i="15"/>
  <c r="CK177" i="15"/>
  <c r="CS177" i="15"/>
  <c r="DA177" i="15"/>
  <c r="DI177" i="15"/>
  <c r="DQ177" i="15"/>
  <c r="DY177" i="15"/>
  <c r="BX177" i="15"/>
  <c r="CF177" i="15"/>
  <c r="CN177" i="15"/>
  <c r="CV177" i="15"/>
  <c r="DD177" i="15"/>
  <c r="DL177" i="15"/>
  <c r="DT177" i="15"/>
  <c r="EB177" i="15"/>
  <c r="BY177" i="15"/>
  <c r="CG177" i="15"/>
  <c r="CO177" i="15"/>
  <c r="CW177" i="15"/>
  <c r="DE177" i="15"/>
  <c r="DM177" i="15"/>
  <c r="DU177" i="15"/>
  <c r="BT177" i="15"/>
  <c r="CB177" i="15"/>
  <c r="CJ177" i="15"/>
  <c r="CR177" i="15"/>
  <c r="CZ177" i="15"/>
  <c r="DH177" i="15"/>
  <c r="DP177" i="15"/>
  <c r="DX177" i="15"/>
  <c r="K181" i="15"/>
  <c r="O181" i="15"/>
  <c r="S181" i="15"/>
  <c r="W181" i="15"/>
  <c r="AA181" i="15"/>
  <c r="AE181" i="15"/>
  <c r="AI181" i="15"/>
  <c r="AM181" i="15"/>
  <c r="AQ181" i="15"/>
  <c r="AU181" i="15"/>
  <c r="AY181" i="15"/>
  <c r="BC181" i="15"/>
  <c r="BG181" i="15"/>
  <c r="BK181" i="15"/>
  <c r="BO181" i="15"/>
  <c r="BS181" i="15"/>
  <c r="BW181" i="15"/>
  <c r="CA181" i="15"/>
  <c r="CE181" i="15"/>
  <c r="CI181" i="15"/>
  <c r="CM181" i="15"/>
  <c r="CQ181" i="15"/>
  <c r="CU181" i="15"/>
  <c r="CY181" i="15"/>
  <c r="DC181" i="15"/>
  <c r="DG181" i="15"/>
  <c r="DK181" i="15"/>
  <c r="DO181" i="15"/>
  <c r="DS181" i="15"/>
  <c r="DW181" i="15"/>
  <c r="EA181" i="15"/>
  <c r="H181" i="15"/>
  <c r="L181" i="15"/>
  <c r="P181" i="15"/>
  <c r="T181" i="15"/>
  <c r="X181" i="15"/>
  <c r="AB181" i="15"/>
  <c r="AF181" i="15"/>
  <c r="AJ181" i="15"/>
  <c r="AN181" i="15"/>
  <c r="AR181" i="15"/>
  <c r="AV181" i="15"/>
  <c r="AZ181" i="15"/>
  <c r="BD181" i="15"/>
  <c r="BH181" i="15"/>
  <c r="BL181" i="15"/>
  <c r="BP181" i="15"/>
  <c r="BT181" i="15"/>
  <c r="BX181" i="15"/>
  <c r="CB181" i="15"/>
  <c r="CF181" i="15"/>
  <c r="CJ181" i="15"/>
  <c r="CN181" i="15"/>
  <c r="CR181" i="15"/>
  <c r="CV181" i="15"/>
  <c r="CZ181" i="15"/>
  <c r="DD181" i="15"/>
  <c r="DH181" i="15"/>
  <c r="DL181" i="15"/>
  <c r="DP181" i="15"/>
  <c r="DT181" i="15"/>
  <c r="DX181" i="15"/>
  <c r="EB181" i="15"/>
  <c r="I181" i="15"/>
  <c r="M181" i="15"/>
  <c r="Q181" i="15"/>
  <c r="U181" i="15"/>
  <c r="Y181" i="15"/>
  <c r="AC181" i="15"/>
  <c r="AG181" i="15"/>
  <c r="AK181" i="15"/>
  <c r="AO181" i="15"/>
  <c r="AS181" i="15"/>
  <c r="AW181" i="15"/>
  <c r="BA181" i="15"/>
  <c r="BE181" i="15"/>
  <c r="BI181" i="15"/>
  <c r="BM181" i="15"/>
  <c r="BQ181" i="15"/>
  <c r="BU181" i="15"/>
  <c r="BY181" i="15"/>
  <c r="CC181" i="15"/>
  <c r="CG181" i="15"/>
  <c r="CK181" i="15"/>
  <c r="CO181" i="15"/>
  <c r="CS181" i="15"/>
  <c r="CW181" i="15"/>
  <c r="DA181" i="15"/>
  <c r="DE181" i="15"/>
  <c r="DI181" i="15"/>
  <c r="DM181" i="15"/>
  <c r="DQ181" i="15"/>
  <c r="DU181" i="15"/>
  <c r="DY181" i="15"/>
  <c r="J181" i="15"/>
  <c r="N181" i="15"/>
  <c r="R181" i="15"/>
  <c r="V181" i="15"/>
  <c r="Z181" i="15"/>
  <c r="AD181" i="15"/>
  <c r="AH181" i="15"/>
  <c r="AL181" i="15"/>
  <c r="AP181" i="15"/>
  <c r="AT181" i="15"/>
  <c r="AX181" i="15"/>
  <c r="BB181" i="15"/>
  <c r="BF181" i="15"/>
  <c r="BJ181" i="15"/>
  <c r="BN181" i="15"/>
  <c r="BR181" i="15"/>
  <c r="BV181" i="15"/>
  <c r="BZ181" i="15"/>
  <c r="CD181" i="15"/>
  <c r="CH181" i="15"/>
  <c r="CL181" i="15"/>
  <c r="CP181" i="15"/>
  <c r="CT181" i="15"/>
  <c r="CX181" i="15"/>
  <c r="DB181" i="15"/>
  <c r="DF181" i="15"/>
  <c r="DJ181" i="15"/>
  <c r="DN181" i="15"/>
  <c r="DR181" i="15"/>
  <c r="DV181" i="15"/>
  <c r="DZ181" i="15"/>
  <c r="I185" i="15"/>
  <c r="M185" i="15"/>
  <c r="Q185" i="15"/>
  <c r="U185" i="15"/>
  <c r="Y185" i="15"/>
  <c r="AC185" i="15"/>
  <c r="AG185" i="15"/>
  <c r="AK185" i="15"/>
  <c r="AO185" i="15"/>
  <c r="AS185" i="15"/>
  <c r="AW185" i="15"/>
  <c r="BA185" i="15"/>
  <c r="BE185" i="15"/>
  <c r="BI185" i="15"/>
  <c r="BM185" i="15"/>
  <c r="BQ185" i="15"/>
  <c r="BU185" i="15"/>
  <c r="BY185" i="15"/>
  <c r="CC185" i="15"/>
  <c r="CG185" i="15"/>
  <c r="CK185" i="15"/>
  <c r="CO185" i="15"/>
  <c r="CS185" i="15"/>
  <c r="CW185" i="15"/>
  <c r="DA185" i="15"/>
  <c r="DE185" i="15"/>
  <c r="DI185" i="15"/>
  <c r="DM185" i="15"/>
  <c r="DQ185" i="15"/>
  <c r="DU185" i="15"/>
  <c r="DY185" i="15"/>
  <c r="J185" i="15"/>
  <c r="N185" i="15"/>
  <c r="R185" i="15"/>
  <c r="V185" i="15"/>
  <c r="Z185" i="15"/>
  <c r="AD185" i="15"/>
  <c r="AH185" i="15"/>
  <c r="AL185" i="15"/>
  <c r="AP185" i="15"/>
  <c r="AT185" i="15"/>
  <c r="AX185" i="15"/>
  <c r="BB185" i="15"/>
  <c r="BF185" i="15"/>
  <c r="BJ185" i="15"/>
  <c r="BN185" i="15"/>
  <c r="BR185" i="15"/>
  <c r="BV185" i="15"/>
  <c r="BZ185" i="15"/>
  <c r="CD185" i="15"/>
  <c r="CH185" i="15"/>
  <c r="CL185" i="15"/>
  <c r="CP185" i="15"/>
  <c r="CT185" i="15"/>
  <c r="CX185" i="15"/>
  <c r="DB185" i="15"/>
  <c r="DF185" i="15"/>
  <c r="DJ185" i="15"/>
  <c r="DN185" i="15"/>
  <c r="DR185" i="15"/>
  <c r="DV185" i="15"/>
  <c r="DZ185" i="15"/>
  <c r="K185" i="15"/>
  <c r="O185" i="15"/>
  <c r="S185" i="15"/>
  <c r="W185" i="15"/>
  <c r="AA185" i="15"/>
  <c r="AE185" i="15"/>
  <c r="AI185" i="15"/>
  <c r="AM185" i="15"/>
  <c r="AQ185" i="15"/>
  <c r="AU185" i="15"/>
  <c r="AY185" i="15"/>
  <c r="BC185" i="15"/>
  <c r="BG185" i="15"/>
  <c r="BK185" i="15"/>
  <c r="BO185" i="15"/>
  <c r="BS185" i="15"/>
  <c r="BW185" i="15"/>
  <c r="CA185" i="15"/>
  <c r="CE185" i="15"/>
  <c r="CI185" i="15"/>
  <c r="CM185" i="15"/>
  <c r="CQ185" i="15"/>
  <c r="CU185" i="15"/>
  <c r="CY185" i="15"/>
  <c r="DC185" i="15"/>
  <c r="DG185" i="15"/>
  <c r="DK185" i="15"/>
  <c r="DO185" i="15"/>
  <c r="DS185" i="15"/>
  <c r="DW185" i="15"/>
  <c r="EA185" i="15"/>
  <c r="H185" i="15"/>
  <c r="L185" i="15"/>
  <c r="P185" i="15"/>
  <c r="T185" i="15"/>
  <c r="X185" i="15"/>
  <c r="AB185" i="15"/>
  <c r="AF185" i="15"/>
  <c r="AJ185" i="15"/>
  <c r="AN185" i="15"/>
  <c r="AR185" i="15"/>
  <c r="AV185" i="15"/>
  <c r="AZ185" i="15"/>
  <c r="BD185" i="15"/>
  <c r="BH185" i="15"/>
  <c r="BL185" i="15"/>
  <c r="BP185" i="15"/>
  <c r="BT185" i="15"/>
  <c r="BX185" i="15"/>
  <c r="CB185" i="15"/>
  <c r="CF185" i="15"/>
  <c r="CJ185" i="15"/>
  <c r="CN185" i="15"/>
  <c r="CR185" i="15"/>
  <c r="CV185" i="15"/>
  <c r="CZ185" i="15"/>
  <c r="DD185" i="15"/>
  <c r="DH185" i="15"/>
  <c r="DL185" i="15"/>
  <c r="DP185" i="15"/>
  <c r="DT185" i="15"/>
  <c r="DX185" i="15"/>
  <c r="EB185" i="15"/>
  <c r="I189" i="15"/>
  <c r="M189" i="15"/>
  <c r="Q189" i="15"/>
  <c r="U189" i="15"/>
  <c r="Y189" i="15"/>
  <c r="AC189" i="15"/>
  <c r="AG189" i="15"/>
  <c r="AK189" i="15"/>
  <c r="AO189" i="15"/>
  <c r="AS189" i="15"/>
  <c r="AW189" i="15"/>
  <c r="BA189" i="15"/>
  <c r="BE189" i="15"/>
  <c r="BI189" i="15"/>
  <c r="BM189" i="15"/>
  <c r="BQ189" i="15"/>
  <c r="BU189" i="15"/>
  <c r="BY189" i="15"/>
  <c r="CC189" i="15"/>
  <c r="CG189" i="15"/>
  <c r="CK189" i="15"/>
  <c r="CO189" i="15"/>
  <c r="CS189" i="15"/>
  <c r="CW189" i="15"/>
  <c r="DA189" i="15"/>
  <c r="DE189" i="15"/>
  <c r="DI189" i="15"/>
  <c r="DM189" i="15"/>
  <c r="DQ189" i="15"/>
  <c r="DU189" i="15"/>
  <c r="DY189" i="15"/>
  <c r="J189" i="15"/>
  <c r="N189" i="15"/>
  <c r="R189" i="15"/>
  <c r="V189" i="15"/>
  <c r="Z189" i="15"/>
  <c r="AD189" i="15"/>
  <c r="AH189" i="15"/>
  <c r="AL189" i="15"/>
  <c r="AP189" i="15"/>
  <c r="AT189" i="15"/>
  <c r="AX189" i="15"/>
  <c r="BB189" i="15"/>
  <c r="BF189" i="15"/>
  <c r="BJ189" i="15"/>
  <c r="BN189" i="15"/>
  <c r="BR189" i="15"/>
  <c r="BV189" i="15"/>
  <c r="BZ189" i="15"/>
  <c r="CD189" i="15"/>
  <c r="CH189" i="15"/>
  <c r="CL189" i="15"/>
  <c r="CP189" i="15"/>
  <c r="CT189" i="15"/>
  <c r="CX189" i="15"/>
  <c r="DB189" i="15"/>
  <c r="DF189" i="15"/>
  <c r="DJ189" i="15"/>
  <c r="DN189" i="15"/>
  <c r="DR189" i="15"/>
  <c r="DV189" i="15"/>
  <c r="DZ189" i="15"/>
  <c r="K189" i="15"/>
  <c r="O189" i="15"/>
  <c r="S189" i="15"/>
  <c r="W189" i="15"/>
  <c r="AA189" i="15"/>
  <c r="AE189" i="15"/>
  <c r="AI189" i="15"/>
  <c r="AM189" i="15"/>
  <c r="AQ189" i="15"/>
  <c r="AU189" i="15"/>
  <c r="AY189" i="15"/>
  <c r="BC189" i="15"/>
  <c r="BG189" i="15"/>
  <c r="BK189" i="15"/>
  <c r="BO189" i="15"/>
  <c r="BS189" i="15"/>
  <c r="BW189" i="15"/>
  <c r="CA189" i="15"/>
  <c r="CE189" i="15"/>
  <c r="CI189" i="15"/>
  <c r="CM189" i="15"/>
  <c r="CQ189" i="15"/>
  <c r="CU189" i="15"/>
  <c r="CY189" i="15"/>
  <c r="DC189" i="15"/>
  <c r="DG189" i="15"/>
  <c r="DK189" i="15"/>
  <c r="DO189" i="15"/>
  <c r="DS189" i="15"/>
  <c r="DW189" i="15"/>
  <c r="EA189" i="15"/>
  <c r="H189" i="15"/>
  <c r="L189" i="15"/>
  <c r="P189" i="15"/>
  <c r="T189" i="15"/>
  <c r="X189" i="15"/>
  <c r="AB189" i="15"/>
  <c r="AF189" i="15"/>
  <c r="AJ189" i="15"/>
  <c r="AN189" i="15"/>
  <c r="AR189" i="15"/>
  <c r="AV189" i="15"/>
  <c r="AZ189" i="15"/>
  <c r="BD189" i="15"/>
  <c r="BH189" i="15"/>
  <c r="BL189" i="15"/>
  <c r="BP189" i="15"/>
  <c r="BT189" i="15"/>
  <c r="BX189" i="15"/>
  <c r="CB189" i="15"/>
  <c r="CF189" i="15"/>
  <c r="CJ189" i="15"/>
  <c r="CN189" i="15"/>
  <c r="CR189" i="15"/>
  <c r="CV189" i="15"/>
  <c r="CZ189" i="15"/>
  <c r="DD189" i="15"/>
  <c r="DH189" i="15"/>
  <c r="DL189" i="15"/>
  <c r="DP189" i="15"/>
  <c r="DT189" i="15"/>
  <c r="DX189" i="15"/>
  <c r="EB189" i="15"/>
  <c r="I193" i="15"/>
  <c r="M193" i="15"/>
  <c r="Q193" i="15"/>
  <c r="U193" i="15"/>
  <c r="Y193" i="15"/>
  <c r="AC193" i="15"/>
  <c r="AG193" i="15"/>
  <c r="AK193" i="15"/>
  <c r="AO193" i="15"/>
  <c r="AS193" i="15"/>
  <c r="AW193" i="15"/>
  <c r="BA193" i="15"/>
  <c r="BE193" i="15"/>
  <c r="BI193" i="15"/>
  <c r="BM193" i="15"/>
  <c r="BQ193" i="15"/>
  <c r="BU193" i="15"/>
  <c r="BY193" i="15"/>
  <c r="CC193" i="15"/>
  <c r="CG193" i="15"/>
  <c r="CK193" i="15"/>
  <c r="CO193" i="15"/>
  <c r="CS193" i="15"/>
  <c r="CW193" i="15"/>
  <c r="DA193" i="15"/>
  <c r="DE193" i="15"/>
  <c r="DI193" i="15"/>
  <c r="DM193" i="15"/>
  <c r="DQ193" i="15"/>
  <c r="DU193" i="15"/>
  <c r="J193" i="15"/>
  <c r="N193" i="15"/>
  <c r="R193" i="15"/>
  <c r="V193" i="15"/>
  <c r="Z193" i="15"/>
  <c r="AD193" i="15"/>
  <c r="AH193" i="15"/>
  <c r="AL193" i="15"/>
  <c r="AP193" i="15"/>
  <c r="AT193" i="15"/>
  <c r="AX193" i="15"/>
  <c r="BB193" i="15"/>
  <c r="BF193" i="15"/>
  <c r="BJ193" i="15"/>
  <c r="BN193" i="15"/>
  <c r="BR193" i="15"/>
  <c r="BV193" i="15"/>
  <c r="BZ193" i="15"/>
  <c r="CD193" i="15"/>
  <c r="CH193" i="15"/>
  <c r="CL193" i="15"/>
  <c r="CP193" i="15"/>
  <c r="CT193" i="15"/>
  <c r="CX193" i="15"/>
  <c r="DB193" i="15"/>
  <c r="DF193" i="15"/>
  <c r="DJ193" i="15"/>
  <c r="DN193" i="15"/>
  <c r="DR193" i="15"/>
  <c r="K193" i="15"/>
  <c r="O193" i="15"/>
  <c r="S193" i="15"/>
  <c r="W193" i="15"/>
  <c r="AA193" i="15"/>
  <c r="AE193" i="15"/>
  <c r="AI193" i="15"/>
  <c r="AM193" i="15"/>
  <c r="AQ193" i="15"/>
  <c r="AU193" i="15"/>
  <c r="AY193" i="15"/>
  <c r="BC193" i="15"/>
  <c r="BG193" i="15"/>
  <c r="BK193" i="15"/>
  <c r="BO193" i="15"/>
  <c r="BS193" i="15"/>
  <c r="BW193" i="15"/>
  <c r="CA193" i="15"/>
  <c r="CE193" i="15"/>
  <c r="CI193" i="15"/>
  <c r="CM193" i="15"/>
  <c r="CQ193" i="15"/>
  <c r="CU193" i="15"/>
  <c r="CY193" i="15"/>
  <c r="DC193" i="15"/>
  <c r="DG193" i="15"/>
  <c r="DK193" i="15"/>
  <c r="DO193" i="15"/>
  <c r="H193" i="15"/>
  <c r="L193" i="15"/>
  <c r="P193" i="15"/>
  <c r="T193" i="15"/>
  <c r="X193" i="15"/>
  <c r="AB193" i="15"/>
  <c r="AF193" i="15"/>
  <c r="AJ193" i="15"/>
  <c r="AN193" i="15"/>
  <c r="AR193" i="15"/>
  <c r="AV193" i="15"/>
  <c r="AZ193" i="15"/>
  <c r="BD193" i="15"/>
  <c r="BH193" i="15"/>
  <c r="BL193" i="15"/>
  <c r="BP193" i="15"/>
  <c r="BT193" i="15"/>
  <c r="BX193" i="15"/>
  <c r="CB193" i="15"/>
  <c r="CF193" i="15"/>
  <c r="CJ193" i="15"/>
  <c r="CN193" i="15"/>
  <c r="CR193" i="15"/>
  <c r="CV193" i="15"/>
  <c r="CZ193" i="15"/>
  <c r="DD193" i="15"/>
  <c r="DH193" i="15"/>
  <c r="DL193" i="15"/>
  <c r="DP193" i="15"/>
  <c r="DT193" i="15"/>
  <c r="DV193" i="15"/>
  <c r="DZ193" i="15"/>
  <c r="DW193" i="15"/>
  <c r="EA193" i="15"/>
  <c r="DX193" i="15"/>
  <c r="EB193" i="15"/>
  <c r="DS193" i="15"/>
  <c r="DY193" i="15"/>
  <c r="J197" i="15"/>
  <c r="N197" i="15"/>
  <c r="R197" i="15"/>
  <c r="V197" i="15"/>
  <c r="Z197" i="15"/>
  <c r="AD197" i="15"/>
  <c r="AH197" i="15"/>
  <c r="AL197" i="15"/>
  <c r="AP197" i="15"/>
  <c r="AT197" i="15"/>
  <c r="AX197" i="15"/>
  <c r="BB197" i="15"/>
  <c r="BF197" i="15"/>
  <c r="BJ197" i="15"/>
  <c r="BN197" i="15"/>
  <c r="BR197" i="15"/>
  <c r="BV197" i="15"/>
  <c r="BZ197" i="15"/>
  <c r="CD197" i="15"/>
  <c r="CH197" i="15"/>
  <c r="CL197" i="15"/>
  <c r="CP197" i="15"/>
  <c r="CT197" i="15"/>
  <c r="CX197" i="15"/>
  <c r="DB197" i="15"/>
  <c r="DF197" i="15"/>
  <c r="DJ197" i="15"/>
  <c r="DN197" i="15"/>
  <c r="DR197" i="15"/>
  <c r="DV197" i="15"/>
  <c r="DZ197" i="15"/>
  <c r="K197" i="15"/>
  <c r="O197" i="15"/>
  <c r="S197" i="15"/>
  <c r="W197" i="15"/>
  <c r="AA197" i="15"/>
  <c r="AE197" i="15"/>
  <c r="AI197" i="15"/>
  <c r="AM197" i="15"/>
  <c r="AQ197" i="15"/>
  <c r="AU197" i="15"/>
  <c r="AY197" i="15"/>
  <c r="BC197" i="15"/>
  <c r="BG197" i="15"/>
  <c r="BK197" i="15"/>
  <c r="BO197" i="15"/>
  <c r="BS197" i="15"/>
  <c r="BW197" i="15"/>
  <c r="CA197" i="15"/>
  <c r="CE197" i="15"/>
  <c r="CI197" i="15"/>
  <c r="CM197" i="15"/>
  <c r="CQ197" i="15"/>
  <c r="CU197" i="15"/>
  <c r="CY197" i="15"/>
  <c r="DC197" i="15"/>
  <c r="DG197" i="15"/>
  <c r="DK197" i="15"/>
  <c r="DO197" i="15"/>
  <c r="DS197" i="15"/>
  <c r="DW197" i="15"/>
  <c r="EA197" i="15"/>
  <c r="H197" i="15"/>
  <c r="L197" i="15"/>
  <c r="P197" i="15"/>
  <c r="T197" i="15"/>
  <c r="X197" i="15"/>
  <c r="AB197" i="15"/>
  <c r="AF197" i="15"/>
  <c r="AJ197" i="15"/>
  <c r="AN197" i="15"/>
  <c r="AR197" i="15"/>
  <c r="AV197" i="15"/>
  <c r="AZ197" i="15"/>
  <c r="BD197" i="15"/>
  <c r="BH197" i="15"/>
  <c r="BL197" i="15"/>
  <c r="BP197" i="15"/>
  <c r="BT197" i="15"/>
  <c r="BX197" i="15"/>
  <c r="CB197" i="15"/>
  <c r="CF197" i="15"/>
  <c r="CJ197" i="15"/>
  <c r="CN197" i="15"/>
  <c r="CR197" i="15"/>
  <c r="CV197" i="15"/>
  <c r="CZ197" i="15"/>
  <c r="DD197" i="15"/>
  <c r="DH197" i="15"/>
  <c r="DL197" i="15"/>
  <c r="DP197" i="15"/>
  <c r="DT197" i="15"/>
  <c r="DX197" i="15"/>
  <c r="EB197" i="15"/>
  <c r="I197" i="15"/>
  <c r="M197" i="15"/>
  <c r="Q197" i="15"/>
  <c r="U197" i="15"/>
  <c r="Y197" i="15"/>
  <c r="AC197" i="15"/>
  <c r="AG197" i="15"/>
  <c r="AK197" i="15"/>
  <c r="AO197" i="15"/>
  <c r="AS197" i="15"/>
  <c r="AW197" i="15"/>
  <c r="BA197" i="15"/>
  <c r="BE197" i="15"/>
  <c r="BI197" i="15"/>
  <c r="BM197" i="15"/>
  <c r="BQ197" i="15"/>
  <c r="BU197" i="15"/>
  <c r="BY197" i="15"/>
  <c r="CC197" i="15"/>
  <c r="CG197" i="15"/>
  <c r="CK197" i="15"/>
  <c r="CO197" i="15"/>
  <c r="CS197" i="15"/>
  <c r="CW197" i="15"/>
  <c r="DA197" i="15"/>
  <c r="DE197" i="15"/>
  <c r="DI197" i="15"/>
  <c r="DM197" i="15"/>
  <c r="DQ197" i="15"/>
  <c r="DU197" i="15"/>
  <c r="DY197" i="15"/>
  <c r="J201" i="15"/>
  <c r="N201" i="15"/>
  <c r="R201" i="15"/>
  <c r="V201" i="15"/>
  <c r="Z201" i="15"/>
  <c r="AD201" i="15"/>
  <c r="AH201" i="15"/>
  <c r="AL201" i="15"/>
  <c r="AP201" i="15"/>
  <c r="AT201" i="15"/>
  <c r="AX201" i="15"/>
  <c r="BB201" i="15"/>
  <c r="BF201" i="15"/>
  <c r="BJ201" i="15"/>
  <c r="BN201" i="15"/>
  <c r="BR201" i="15"/>
  <c r="BV201" i="15"/>
  <c r="BZ201" i="15"/>
  <c r="CD201" i="15"/>
  <c r="CH201" i="15"/>
  <c r="CL201" i="15"/>
  <c r="CP201" i="15"/>
  <c r="CT201" i="15"/>
  <c r="CX201" i="15"/>
  <c r="DB201" i="15"/>
  <c r="DF201" i="15"/>
  <c r="DJ201" i="15"/>
  <c r="DN201" i="15"/>
  <c r="DR201" i="15"/>
  <c r="DV201" i="15"/>
  <c r="DZ201" i="15"/>
  <c r="K201" i="15"/>
  <c r="O201" i="15"/>
  <c r="S201" i="15"/>
  <c r="W201" i="15"/>
  <c r="AA201" i="15"/>
  <c r="AE201" i="15"/>
  <c r="AI201" i="15"/>
  <c r="AM201" i="15"/>
  <c r="AQ201" i="15"/>
  <c r="AU201" i="15"/>
  <c r="AY201" i="15"/>
  <c r="BC201" i="15"/>
  <c r="BG201" i="15"/>
  <c r="BK201" i="15"/>
  <c r="BO201" i="15"/>
  <c r="BS201" i="15"/>
  <c r="BW201" i="15"/>
  <c r="CA201" i="15"/>
  <c r="CE201" i="15"/>
  <c r="CI201" i="15"/>
  <c r="CM201" i="15"/>
  <c r="CQ201" i="15"/>
  <c r="CU201" i="15"/>
  <c r="CY201" i="15"/>
  <c r="DC201" i="15"/>
  <c r="DG201" i="15"/>
  <c r="DK201" i="15"/>
  <c r="DO201" i="15"/>
  <c r="DS201" i="15"/>
  <c r="DW201" i="15"/>
  <c r="EA201" i="15"/>
  <c r="H201" i="15"/>
  <c r="L201" i="15"/>
  <c r="P201" i="15"/>
  <c r="T201" i="15"/>
  <c r="X201" i="15"/>
  <c r="AB201" i="15"/>
  <c r="AF201" i="15"/>
  <c r="AJ201" i="15"/>
  <c r="AN201" i="15"/>
  <c r="AR201" i="15"/>
  <c r="AV201" i="15"/>
  <c r="AZ201" i="15"/>
  <c r="BD201" i="15"/>
  <c r="BH201" i="15"/>
  <c r="BL201" i="15"/>
  <c r="BP201" i="15"/>
  <c r="BT201" i="15"/>
  <c r="BX201" i="15"/>
  <c r="CB201" i="15"/>
  <c r="CF201" i="15"/>
  <c r="CJ201" i="15"/>
  <c r="CN201" i="15"/>
  <c r="CR201" i="15"/>
  <c r="CV201" i="15"/>
  <c r="CZ201" i="15"/>
  <c r="DD201" i="15"/>
  <c r="DH201" i="15"/>
  <c r="DL201" i="15"/>
  <c r="DP201" i="15"/>
  <c r="DT201" i="15"/>
  <c r="DX201" i="15"/>
  <c r="EB201" i="15"/>
  <c r="I201" i="15"/>
  <c r="M201" i="15"/>
  <c r="Q201" i="15"/>
  <c r="U201" i="15"/>
  <c r="Y201" i="15"/>
  <c r="AC201" i="15"/>
  <c r="AG201" i="15"/>
  <c r="AK201" i="15"/>
  <c r="AO201" i="15"/>
  <c r="AS201" i="15"/>
  <c r="AW201" i="15"/>
  <c r="BA201" i="15"/>
  <c r="BE201" i="15"/>
  <c r="BI201" i="15"/>
  <c r="BM201" i="15"/>
  <c r="BQ201" i="15"/>
  <c r="BU201" i="15"/>
  <c r="BY201" i="15"/>
  <c r="CC201" i="15"/>
  <c r="CG201" i="15"/>
  <c r="CK201" i="15"/>
  <c r="CO201" i="15"/>
  <c r="CS201" i="15"/>
  <c r="CW201" i="15"/>
  <c r="DA201" i="15"/>
  <c r="DE201" i="15"/>
  <c r="DI201" i="15"/>
  <c r="DM201" i="15"/>
  <c r="DQ201" i="15"/>
  <c r="DU201" i="15"/>
  <c r="DY201" i="15"/>
  <c r="J205" i="15"/>
  <c r="N205" i="15"/>
  <c r="R205" i="15"/>
  <c r="V205" i="15"/>
  <c r="Z205" i="15"/>
  <c r="AD205" i="15"/>
  <c r="AH205" i="15"/>
  <c r="AL205" i="15"/>
  <c r="AP205" i="15"/>
  <c r="AT205" i="15"/>
  <c r="AX205" i="15"/>
  <c r="BB205" i="15"/>
  <c r="BF205" i="15"/>
  <c r="BJ205" i="15"/>
  <c r="BN205" i="15"/>
  <c r="BR205" i="15"/>
  <c r="BV205" i="15"/>
  <c r="BZ205" i="15"/>
  <c r="CD205" i="15"/>
  <c r="CH205" i="15"/>
  <c r="CL205" i="15"/>
  <c r="CP205" i="15"/>
  <c r="CT205" i="15"/>
  <c r="CX205" i="15"/>
  <c r="DB205" i="15"/>
  <c r="DF205" i="15"/>
  <c r="DJ205" i="15"/>
  <c r="DN205" i="15"/>
  <c r="DR205" i="15"/>
  <c r="DV205" i="15"/>
  <c r="DZ205" i="15"/>
  <c r="K205" i="15"/>
  <c r="O205" i="15"/>
  <c r="S205" i="15"/>
  <c r="W205" i="15"/>
  <c r="AA205" i="15"/>
  <c r="AE205" i="15"/>
  <c r="AI205" i="15"/>
  <c r="AM205" i="15"/>
  <c r="AQ205" i="15"/>
  <c r="AU205" i="15"/>
  <c r="AY205" i="15"/>
  <c r="BC205" i="15"/>
  <c r="BG205" i="15"/>
  <c r="BK205" i="15"/>
  <c r="BO205" i="15"/>
  <c r="BS205" i="15"/>
  <c r="BW205" i="15"/>
  <c r="CA205" i="15"/>
  <c r="CE205" i="15"/>
  <c r="CI205" i="15"/>
  <c r="CM205" i="15"/>
  <c r="CQ205" i="15"/>
  <c r="CU205" i="15"/>
  <c r="CY205" i="15"/>
  <c r="DC205" i="15"/>
  <c r="DG205" i="15"/>
  <c r="DK205" i="15"/>
  <c r="DO205" i="15"/>
  <c r="DS205" i="15"/>
  <c r="DW205" i="15"/>
  <c r="EA205" i="15"/>
  <c r="H205" i="15"/>
  <c r="L205" i="15"/>
  <c r="P205" i="15"/>
  <c r="T205" i="15"/>
  <c r="X205" i="15"/>
  <c r="AB205" i="15"/>
  <c r="AF205" i="15"/>
  <c r="AJ205" i="15"/>
  <c r="AN205" i="15"/>
  <c r="AR205" i="15"/>
  <c r="AV205" i="15"/>
  <c r="AZ205" i="15"/>
  <c r="BD205" i="15"/>
  <c r="BH205" i="15"/>
  <c r="BL205" i="15"/>
  <c r="BP205" i="15"/>
  <c r="BT205" i="15"/>
  <c r="BX205" i="15"/>
  <c r="CB205" i="15"/>
  <c r="CF205" i="15"/>
  <c r="CJ205" i="15"/>
  <c r="CN205" i="15"/>
  <c r="CR205" i="15"/>
  <c r="CV205" i="15"/>
  <c r="CZ205" i="15"/>
  <c r="DD205" i="15"/>
  <c r="DH205" i="15"/>
  <c r="DL205" i="15"/>
  <c r="DP205" i="15"/>
  <c r="DT205" i="15"/>
  <c r="DX205" i="15"/>
  <c r="EB205" i="15"/>
  <c r="I205" i="15"/>
  <c r="M205" i="15"/>
  <c r="Q205" i="15"/>
  <c r="U205" i="15"/>
  <c r="Y205" i="15"/>
  <c r="AC205" i="15"/>
  <c r="AG205" i="15"/>
  <c r="AK205" i="15"/>
  <c r="AO205" i="15"/>
  <c r="AS205" i="15"/>
  <c r="AW205" i="15"/>
  <c r="BA205" i="15"/>
  <c r="BE205" i="15"/>
  <c r="BI205" i="15"/>
  <c r="BM205" i="15"/>
  <c r="BQ205" i="15"/>
  <c r="BU205" i="15"/>
  <c r="BY205" i="15"/>
  <c r="CC205" i="15"/>
  <c r="CG205" i="15"/>
  <c r="CK205" i="15"/>
  <c r="CO205" i="15"/>
  <c r="CS205" i="15"/>
  <c r="CW205" i="15"/>
  <c r="DA205" i="15"/>
  <c r="DE205" i="15"/>
  <c r="DI205" i="15"/>
  <c r="DM205" i="15"/>
  <c r="DQ205" i="15"/>
  <c r="DU205" i="15"/>
  <c r="DY205" i="15"/>
  <c r="J209" i="15"/>
  <c r="N209" i="15"/>
  <c r="R209" i="15"/>
  <c r="V209" i="15"/>
  <c r="Z209" i="15"/>
  <c r="AD209" i="15"/>
  <c r="AH209" i="15"/>
  <c r="AL209" i="15"/>
  <c r="AP209" i="15"/>
  <c r="AT209" i="15"/>
  <c r="AX209" i="15"/>
  <c r="BB209" i="15"/>
  <c r="BF209" i="15"/>
  <c r="BJ209" i="15"/>
  <c r="BN209" i="15"/>
  <c r="BR209" i="15"/>
  <c r="BV209" i="15"/>
  <c r="BZ209" i="15"/>
  <c r="CD209" i="15"/>
  <c r="CH209" i="15"/>
  <c r="CL209" i="15"/>
  <c r="CP209" i="15"/>
  <c r="CT209" i="15"/>
  <c r="CX209" i="15"/>
  <c r="DB209" i="15"/>
  <c r="DF209" i="15"/>
  <c r="DJ209" i="15"/>
  <c r="DN209" i="15"/>
  <c r="DR209" i="15"/>
  <c r="DV209" i="15"/>
  <c r="DZ209" i="15"/>
  <c r="K209" i="15"/>
  <c r="O209" i="15"/>
  <c r="S209" i="15"/>
  <c r="W209" i="15"/>
  <c r="AA209" i="15"/>
  <c r="AE209" i="15"/>
  <c r="AI209" i="15"/>
  <c r="AM209" i="15"/>
  <c r="AQ209" i="15"/>
  <c r="AU209" i="15"/>
  <c r="AY209" i="15"/>
  <c r="BC209" i="15"/>
  <c r="BG209" i="15"/>
  <c r="BK209" i="15"/>
  <c r="BO209" i="15"/>
  <c r="BS209" i="15"/>
  <c r="BW209" i="15"/>
  <c r="CA209" i="15"/>
  <c r="CE209" i="15"/>
  <c r="CI209" i="15"/>
  <c r="CM209" i="15"/>
  <c r="CQ209" i="15"/>
  <c r="CU209" i="15"/>
  <c r="CY209" i="15"/>
  <c r="DC209" i="15"/>
  <c r="DG209" i="15"/>
  <c r="DK209" i="15"/>
  <c r="DO209" i="15"/>
  <c r="DS209" i="15"/>
  <c r="DW209" i="15"/>
  <c r="EA209" i="15"/>
  <c r="H209" i="15"/>
  <c r="L209" i="15"/>
  <c r="P209" i="15"/>
  <c r="T209" i="15"/>
  <c r="X209" i="15"/>
  <c r="AB209" i="15"/>
  <c r="AF209" i="15"/>
  <c r="AJ209" i="15"/>
  <c r="AN209" i="15"/>
  <c r="AR209" i="15"/>
  <c r="AV209" i="15"/>
  <c r="AZ209" i="15"/>
  <c r="BD209" i="15"/>
  <c r="BH209" i="15"/>
  <c r="BL209" i="15"/>
  <c r="BP209" i="15"/>
  <c r="BT209" i="15"/>
  <c r="BX209" i="15"/>
  <c r="CB209" i="15"/>
  <c r="CF209" i="15"/>
  <c r="CJ209" i="15"/>
  <c r="CN209" i="15"/>
  <c r="CR209" i="15"/>
  <c r="CV209" i="15"/>
  <c r="CZ209" i="15"/>
  <c r="DD209" i="15"/>
  <c r="DH209" i="15"/>
  <c r="DL209" i="15"/>
  <c r="DP209" i="15"/>
  <c r="DT209" i="15"/>
  <c r="DX209" i="15"/>
  <c r="EB209" i="15"/>
  <c r="I209" i="15"/>
  <c r="M209" i="15"/>
  <c r="Q209" i="15"/>
  <c r="U209" i="15"/>
  <c r="Y209" i="15"/>
  <c r="AC209" i="15"/>
  <c r="AG209" i="15"/>
  <c r="AK209" i="15"/>
  <c r="AO209" i="15"/>
  <c r="AS209" i="15"/>
  <c r="AW209" i="15"/>
  <c r="BA209" i="15"/>
  <c r="BE209" i="15"/>
  <c r="BI209" i="15"/>
  <c r="BM209" i="15"/>
  <c r="BQ209" i="15"/>
  <c r="BU209" i="15"/>
  <c r="BY209" i="15"/>
  <c r="CC209" i="15"/>
  <c r="CG209" i="15"/>
  <c r="CK209" i="15"/>
  <c r="CO209" i="15"/>
  <c r="CS209" i="15"/>
  <c r="CW209" i="15"/>
  <c r="DA209" i="15"/>
  <c r="DE209" i="15"/>
  <c r="DI209" i="15"/>
  <c r="DM209" i="15"/>
  <c r="DQ209" i="15"/>
  <c r="DU209" i="15"/>
  <c r="DY209" i="15"/>
  <c r="J226" i="15"/>
  <c r="N226" i="15"/>
  <c r="R226" i="15"/>
  <c r="V226" i="15"/>
  <c r="Z226" i="15"/>
  <c r="AD226" i="15"/>
  <c r="AH226" i="15"/>
  <c r="AL226" i="15"/>
  <c r="AP226" i="15"/>
  <c r="AT226" i="15"/>
  <c r="AX226" i="15"/>
  <c r="BB226" i="15"/>
  <c r="BF226" i="15"/>
  <c r="BJ226" i="15"/>
  <c r="BN226" i="15"/>
  <c r="BR226" i="15"/>
  <c r="BV226" i="15"/>
  <c r="BZ226" i="15"/>
  <c r="CD226" i="15"/>
  <c r="CH226" i="15"/>
  <c r="CL226" i="15"/>
  <c r="CP226" i="15"/>
  <c r="CT226" i="15"/>
  <c r="CX226" i="15"/>
  <c r="DB226" i="15"/>
  <c r="DF226" i="15"/>
  <c r="DJ226" i="15"/>
  <c r="DN226" i="15"/>
  <c r="DR226" i="15"/>
  <c r="DV226" i="15"/>
  <c r="DZ226" i="15"/>
  <c r="K226" i="15"/>
  <c r="O226" i="15"/>
  <c r="S226" i="15"/>
  <c r="W226" i="15"/>
  <c r="AA226" i="15"/>
  <c r="AE226" i="15"/>
  <c r="AI226" i="15"/>
  <c r="AM226" i="15"/>
  <c r="AQ226" i="15"/>
  <c r="AU226" i="15"/>
  <c r="AY226" i="15"/>
  <c r="BC226" i="15"/>
  <c r="BG226" i="15"/>
  <c r="BK226" i="15"/>
  <c r="BO226" i="15"/>
  <c r="BS226" i="15"/>
  <c r="BW226" i="15"/>
  <c r="CA226" i="15"/>
  <c r="CE226" i="15"/>
  <c r="CI226" i="15"/>
  <c r="CM226" i="15"/>
  <c r="CQ226" i="15"/>
  <c r="CU226" i="15"/>
  <c r="CY226" i="15"/>
  <c r="DC226" i="15"/>
  <c r="DG226" i="15"/>
  <c r="DK226" i="15"/>
  <c r="DO226" i="15"/>
  <c r="DS226" i="15"/>
  <c r="DW226" i="15"/>
  <c r="EA226" i="15"/>
  <c r="H226" i="15"/>
  <c r="L226" i="15"/>
  <c r="P226" i="15"/>
  <c r="T226" i="15"/>
  <c r="X226" i="15"/>
  <c r="AB226" i="15"/>
  <c r="AF226" i="15"/>
  <c r="AJ226" i="15"/>
  <c r="AN226" i="15"/>
  <c r="AR226" i="15"/>
  <c r="AV226" i="15"/>
  <c r="AZ226" i="15"/>
  <c r="BD226" i="15"/>
  <c r="BH226" i="15"/>
  <c r="BL226" i="15"/>
  <c r="BP226" i="15"/>
  <c r="BT226" i="15"/>
  <c r="BX226" i="15"/>
  <c r="CB226" i="15"/>
  <c r="CF226" i="15"/>
  <c r="CJ226" i="15"/>
  <c r="CN226" i="15"/>
  <c r="CR226" i="15"/>
  <c r="CV226" i="15"/>
  <c r="CZ226" i="15"/>
  <c r="DD226" i="15"/>
  <c r="DH226" i="15"/>
  <c r="DL226" i="15"/>
  <c r="DP226" i="15"/>
  <c r="DT226" i="15"/>
  <c r="DX226" i="15"/>
  <c r="EB226" i="15"/>
  <c r="I226" i="15"/>
  <c r="M226" i="15"/>
  <c r="Q226" i="15"/>
  <c r="U226" i="15"/>
  <c r="Y226" i="15"/>
  <c r="AC226" i="15"/>
  <c r="AG226" i="15"/>
  <c r="AK226" i="15"/>
  <c r="AO226" i="15"/>
  <c r="AS226" i="15"/>
  <c r="AW226" i="15"/>
  <c r="BA226" i="15"/>
  <c r="BE226" i="15"/>
  <c r="BI226" i="15"/>
  <c r="BM226" i="15"/>
  <c r="BQ226" i="15"/>
  <c r="BU226" i="15"/>
  <c r="BY226" i="15"/>
  <c r="CC226" i="15"/>
  <c r="CG226" i="15"/>
  <c r="CK226" i="15"/>
  <c r="CO226" i="15"/>
  <c r="CS226" i="15"/>
  <c r="CW226" i="15"/>
  <c r="DA226" i="15"/>
  <c r="DE226" i="15"/>
  <c r="DI226" i="15"/>
  <c r="DM226" i="15"/>
  <c r="DQ226" i="15"/>
  <c r="DU226" i="15"/>
  <c r="DY226" i="15"/>
  <c r="K230" i="15"/>
  <c r="O230" i="15"/>
  <c r="S230" i="15"/>
  <c r="W230" i="15"/>
  <c r="AA230" i="15"/>
  <c r="AE230" i="15"/>
  <c r="AI230" i="15"/>
  <c r="AM230" i="15"/>
  <c r="AQ230" i="15"/>
  <c r="AU230" i="15"/>
  <c r="AY230" i="15"/>
  <c r="BC230" i="15"/>
  <c r="BG230" i="15"/>
  <c r="BK230" i="15"/>
  <c r="BO230" i="15"/>
  <c r="BS230" i="15"/>
  <c r="BW230" i="15"/>
  <c r="CA230" i="15"/>
  <c r="CE230" i="15"/>
  <c r="CI230" i="15"/>
  <c r="CM230" i="15"/>
  <c r="CQ230" i="15"/>
  <c r="CU230" i="15"/>
  <c r="CY230" i="15"/>
  <c r="DC230" i="15"/>
  <c r="DG230" i="15"/>
  <c r="DK230" i="15"/>
  <c r="DO230" i="15"/>
  <c r="DS230" i="15"/>
  <c r="DW230" i="15"/>
  <c r="EA230" i="15"/>
  <c r="H230" i="15"/>
  <c r="L230" i="15"/>
  <c r="P230" i="15"/>
  <c r="T230" i="15"/>
  <c r="X230" i="15"/>
  <c r="AB230" i="15"/>
  <c r="AF230" i="15"/>
  <c r="AJ230" i="15"/>
  <c r="AN230" i="15"/>
  <c r="AR230" i="15"/>
  <c r="AV230" i="15"/>
  <c r="AZ230" i="15"/>
  <c r="BD230" i="15"/>
  <c r="BH230" i="15"/>
  <c r="BL230" i="15"/>
  <c r="BP230" i="15"/>
  <c r="BT230" i="15"/>
  <c r="BX230" i="15"/>
  <c r="CB230" i="15"/>
  <c r="CF230" i="15"/>
  <c r="CJ230" i="15"/>
  <c r="CN230" i="15"/>
  <c r="CR230" i="15"/>
  <c r="CV230" i="15"/>
  <c r="CZ230" i="15"/>
  <c r="DD230" i="15"/>
  <c r="DH230" i="15"/>
  <c r="DL230" i="15"/>
  <c r="DP230" i="15"/>
  <c r="DT230" i="15"/>
  <c r="DX230" i="15"/>
  <c r="EB230" i="15"/>
  <c r="I230" i="15"/>
  <c r="M230" i="15"/>
  <c r="Q230" i="15"/>
  <c r="U230" i="15"/>
  <c r="Y230" i="15"/>
  <c r="AC230" i="15"/>
  <c r="AG230" i="15"/>
  <c r="AK230" i="15"/>
  <c r="AO230" i="15"/>
  <c r="AS230" i="15"/>
  <c r="AW230" i="15"/>
  <c r="BA230" i="15"/>
  <c r="BE230" i="15"/>
  <c r="BI230" i="15"/>
  <c r="BM230" i="15"/>
  <c r="BQ230" i="15"/>
  <c r="BU230" i="15"/>
  <c r="BY230" i="15"/>
  <c r="CC230" i="15"/>
  <c r="CG230" i="15"/>
  <c r="CK230" i="15"/>
  <c r="CO230" i="15"/>
  <c r="CS230" i="15"/>
  <c r="CW230" i="15"/>
  <c r="DA230" i="15"/>
  <c r="DE230" i="15"/>
  <c r="DI230" i="15"/>
  <c r="DM230" i="15"/>
  <c r="DQ230" i="15"/>
  <c r="DU230" i="15"/>
  <c r="DY230" i="15"/>
  <c r="J230" i="15"/>
  <c r="N230" i="15"/>
  <c r="R230" i="15"/>
  <c r="V230" i="15"/>
  <c r="Z230" i="15"/>
  <c r="AD230" i="15"/>
  <c r="AH230" i="15"/>
  <c r="AL230" i="15"/>
  <c r="AP230" i="15"/>
  <c r="AT230" i="15"/>
  <c r="AX230" i="15"/>
  <c r="BB230" i="15"/>
  <c r="BF230" i="15"/>
  <c r="BJ230" i="15"/>
  <c r="BN230" i="15"/>
  <c r="BR230" i="15"/>
  <c r="BV230" i="15"/>
  <c r="BZ230" i="15"/>
  <c r="CD230" i="15"/>
  <c r="CH230" i="15"/>
  <c r="CL230" i="15"/>
  <c r="CP230" i="15"/>
  <c r="CT230" i="15"/>
  <c r="CX230" i="15"/>
  <c r="DB230" i="15"/>
  <c r="DF230" i="15"/>
  <c r="DJ230" i="15"/>
  <c r="DN230" i="15"/>
  <c r="DR230" i="15"/>
  <c r="DV230" i="15"/>
  <c r="DZ230" i="15"/>
  <c r="K234" i="15"/>
  <c r="O234" i="15"/>
  <c r="S234" i="15"/>
  <c r="W234" i="15"/>
  <c r="AA234" i="15"/>
  <c r="AE234" i="15"/>
  <c r="AI234" i="15"/>
  <c r="AM234" i="15"/>
  <c r="AQ234" i="15"/>
  <c r="AU234" i="15"/>
  <c r="AY234" i="15"/>
  <c r="BC234" i="15"/>
  <c r="BG234" i="15"/>
  <c r="BK234" i="15"/>
  <c r="BO234" i="15"/>
  <c r="BS234" i="15"/>
  <c r="BW234" i="15"/>
  <c r="CA234" i="15"/>
  <c r="CE234" i="15"/>
  <c r="CI234" i="15"/>
  <c r="CM234" i="15"/>
  <c r="CQ234" i="15"/>
  <c r="CU234" i="15"/>
  <c r="CY234" i="15"/>
  <c r="DC234" i="15"/>
  <c r="DG234" i="15"/>
  <c r="DK234" i="15"/>
  <c r="DO234" i="15"/>
  <c r="DS234" i="15"/>
  <c r="DW234" i="15"/>
  <c r="EA234" i="15"/>
  <c r="H234" i="15"/>
  <c r="L234" i="15"/>
  <c r="P234" i="15"/>
  <c r="T234" i="15"/>
  <c r="X234" i="15"/>
  <c r="AB234" i="15"/>
  <c r="AF234" i="15"/>
  <c r="AJ234" i="15"/>
  <c r="AN234" i="15"/>
  <c r="AR234" i="15"/>
  <c r="AV234" i="15"/>
  <c r="AZ234" i="15"/>
  <c r="BD234" i="15"/>
  <c r="BH234" i="15"/>
  <c r="BL234" i="15"/>
  <c r="BP234" i="15"/>
  <c r="BT234" i="15"/>
  <c r="BX234" i="15"/>
  <c r="CB234" i="15"/>
  <c r="CF234" i="15"/>
  <c r="CJ234" i="15"/>
  <c r="CN234" i="15"/>
  <c r="CR234" i="15"/>
  <c r="CV234" i="15"/>
  <c r="CZ234" i="15"/>
  <c r="DD234" i="15"/>
  <c r="DH234" i="15"/>
  <c r="DL234" i="15"/>
  <c r="DP234" i="15"/>
  <c r="DT234" i="15"/>
  <c r="DX234" i="15"/>
  <c r="EB234" i="15"/>
  <c r="I234" i="15"/>
  <c r="M234" i="15"/>
  <c r="Q234" i="15"/>
  <c r="U234" i="15"/>
  <c r="Y234" i="15"/>
  <c r="AC234" i="15"/>
  <c r="AG234" i="15"/>
  <c r="AK234" i="15"/>
  <c r="AO234" i="15"/>
  <c r="AS234" i="15"/>
  <c r="AW234" i="15"/>
  <c r="BA234" i="15"/>
  <c r="BE234" i="15"/>
  <c r="BI234" i="15"/>
  <c r="BM234" i="15"/>
  <c r="BQ234" i="15"/>
  <c r="BU234" i="15"/>
  <c r="BY234" i="15"/>
  <c r="CC234" i="15"/>
  <c r="CG234" i="15"/>
  <c r="CK234" i="15"/>
  <c r="CO234" i="15"/>
  <c r="CS234" i="15"/>
  <c r="CW234" i="15"/>
  <c r="DA234" i="15"/>
  <c r="DE234" i="15"/>
  <c r="DI234" i="15"/>
  <c r="DM234" i="15"/>
  <c r="DQ234" i="15"/>
  <c r="DU234" i="15"/>
  <c r="DY234" i="15"/>
  <c r="J234" i="15"/>
  <c r="N234" i="15"/>
  <c r="R234" i="15"/>
  <c r="V234" i="15"/>
  <c r="Z234" i="15"/>
  <c r="AD234" i="15"/>
  <c r="AH234" i="15"/>
  <c r="AL234" i="15"/>
  <c r="AP234" i="15"/>
  <c r="AT234" i="15"/>
  <c r="AX234" i="15"/>
  <c r="BB234" i="15"/>
  <c r="BF234" i="15"/>
  <c r="BJ234" i="15"/>
  <c r="BN234" i="15"/>
  <c r="BR234" i="15"/>
  <c r="BV234" i="15"/>
  <c r="BZ234" i="15"/>
  <c r="CD234" i="15"/>
  <c r="CH234" i="15"/>
  <c r="CL234" i="15"/>
  <c r="CP234" i="15"/>
  <c r="CT234" i="15"/>
  <c r="CX234" i="15"/>
  <c r="DB234" i="15"/>
  <c r="DF234" i="15"/>
  <c r="DJ234" i="15"/>
  <c r="DN234" i="15"/>
  <c r="DR234" i="15"/>
  <c r="DV234" i="15"/>
  <c r="DZ234" i="15"/>
  <c r="H246" i="15"/>
  <c r="L246" i="15"/>
  <c r="P246" i="15"/>
  <c r="T246" i="15"/>
  <c r="X246" i="15"/>
  <c r="AB246" i="15"/>
  <c r="AF246" i="15"/>
  <c r="AJ246" i="15"/>
  <c r="AN246" i="15"/>
  <c r="AR246" i="15"/>
  <c r="AV246" i="15"/>
  <c r="AZ246" i="15"/>
  <c r="BD246" i="15"/>
  <c r="BH246" i="15"/>
  <c r="BL246" i="15"/>
  <c r="BP246" i="15"/>
  <c r="BT246" i="15"/>
  <c r="BX246" i="15"/>
  <c r="CB246" i="15"/>
  <c r="CF246" i="15"/>
  <c r="CJ246" i="15"/>
  <c r="CN246" i="15"/>
  <c r="CR246" i="15"/>
  <c r="CV246" i="15"/>
  <c r="CZ246" i="15"/>
  <c r="DD246" i="15"/>
  <c r="DH246" i="15"/>
  <c r="DL246" i="15"/>
  <c r="DP246" i="15"/>
  <c r="DT246" i="15"/>
  <c r="DX246" i="15"/>
  <c r="EB246" i="15"/>
  <c r="I246" i="15"/>
  <c r="M246" i="15"/>
  <c r="Q246" i="15"/>
  <c r="U246" i="15"/>
  <c r="Y246" i="15"/>
  <c r="AC246" i="15"/>
  <c r="AG246" i="15"/>
  <c r="AK246" i="15"/>
  <c r="AO246" i="15"/>
  <c r="AS246" i="15"/>
  <c r="AW246" i="15"/>
  <c r="BA246" i="15"/>
  <c r="BE246" i="15"/>
  <c r="BI246" i="15"/>
  <c r="BM246" i="15"/>
  <c r="BQ246" i="15"/>
  <c r="BU246" i="15"/>
  <c r="BY246" i="15"/>
  <c r="CC246" i="15"/>
  <c r="CG246" i="15"/>
  <c r="CK246" i="15"/>
  <c r="CO246" i="15"/>
  <c r="CS246" i="15"/>
  <c r="CW246" i="15"/>
  <c r="DA246" i="15"/>
  <c r="DE246" i="15"/>
  <c r="DI246" i="15"/>
  <c r="DM246" i="15"/>
  <c r="DQ246" i="15"/>
  <c r="DU246" i="15"/>
  <c r="DY246" i="15"/>
  <c r="J246" i="15"/>
  <c r="N246" i="15"/>
  <c r="R246" i="15"/>
  <c r="V246" i="15"/>
  <c r="Z246" i="15"/>
  <c r="AD246" i="15"/>
  <c r="AH246" i="15"/>
  <c r="AL246" i="15"/>
  <c r="AP246" i="15"/>
  <c r="AT246" i="15"/>
  <c r="AX246" i="15"/>
  <c r="BB246" i="15"/>
  <c r="BF246" i="15"/>
  <c r="BJ246" i="15"/>
  <c r="BN246" i="15"/>
  <c r="BR246" i="15"/>
  <c r="BV246" i="15"/>
  <c r="BZ246" i="15"/>
  <c r="CD246" i="15"/>
  <c r="CH246" i="15"/>
  <c r="CL246" i="15"/>
  <c r="CP246" i="15"/>
  <c r="CT246" i="15"/>
  <c r="CX246" i="15"/>
  <c r="DB246" i="15"/>
  <c r="DF246" i="15"/>
  <c r="DJ246" i="15"/>
  <c r="DN246" i="15"/>
  <c r="DR246" i="15"/>
  <c r="DV246" i="15"/>
  <c r="DZ246" i="15"/>
  <c r="K246" i="15"/>
  <c r="O246" i="15"/>
  <c r="S246" i="15"/>
  <c r="W246" i="15"/>
  <c r="AA246" i="15"/>
  <c r="AE246" i="15"/>
  <c r="AI246" i="15"/>
  <c r="AM246" i="15"/>
  <c r="AQ246" i="15"/>
  <c r="AU246" i="15"/>
  <c r="AY246" i="15"/>
  <c r="BC246" i="15"/>
  <c r="BG246" i="15"/>
  <c r="BK246" i="15"/>
  <c r="BO246" i="15"/>
  <c r="BS246" i="15"/>
  <c r="BW246" i="15"/>
  <c r="CA246" i="15"/>
  <c r="CE246" i="15"/>
  <c r="CI246" i="15"/>
  <c r="CM246" i="15"/>
  <c r="CQ246" i="15"/>
  <c r="CU246" i="15"/>
  <c r="CY246" i="15"/>
  <c r="DC246" i="15"/>
  <c r="DG246" i="15"/>
  <c r="DK246" i="15"/>
  <c r="DO246" i="15"/>
  <c r="DS246" i="15"/>
  <c r="DW246" i="15"/>
  <c r="EA246" i="15"/>
  <c r="H250" i="15"/>
  <c r="L250" i="15"/>
  <c r="P250" i="15"/>
  <c r="T250" i="15"/>
  <c r="X250" i="15"/>
  <c r="AB250" i="15"/>
  <c r="AF250" i="15"/>
  <c r="AJ250" i="15"/>
  <c r="AN250" i="15"/>
  <c r="AR250" i="15"/>
  <c r="AV250" i="15"/>
  <c r="AZ250" i="15"/>
  <c r="BD250" i="15"/>
  <c r="BH250" i="15"/>
  <c r="BL250" i="15"/>
  <c r="BP250" i="15"/>
  <c r="BT250" i="15"/>
  <c r="BX250" i="15"/>
  <c r="CB250" i="15"/>
  <c r="CF250" i="15"/>
  <c r="CJ250" i="15"/>
  <c r="CN250" i="15"/>
  <c r="CR250" i="15"/>
  <c r="CV250" i="15"/>
  <c r="CZ250" i="15"/>
  <c r="DD250" i="15"/>
  <c r="DH250" i="15"/>
  <c r="DL250" i="15"/>
  <c r="DP250" i="15"/>
  <c r="DT250" i="15"/>
  <c r="DX250" i="15"/>
  <c r="EB250" i="15"/>
  <c r="I250" i="15"/>
  <c r="M250" i="15"/>
  <c r="Q250" i="15"/>
  <c r="U250" i="15"/>
  <c r="Y250" i="15"/>
  <c r="AC250" i="15"/>
  <c r="AG250" i="15"/>
  <c r="AK250" i="15"/>
  <c r="AO250" i="15"/>
  <c r="AS250" i="15"/>
  <c r="AW250" i="15"/>
  <c r="BA250" i="15"/>
  <c r="BE250" i="15"/>
  <c r="BI250" i="15"/>
  <c r="BM250" i="15"/>
  <c r="BQ250" i="15"/>
  <c r="BU250" i="15"/>
  <c r="BY250" i="15"/>
  <c r="CC250" i="15"/>
  <c r="CG250" i="15"/>
  <c r="CK250" i="15"/>
  <c r="CO250" i="15"/>
  <c r="CS250" i="15"/>
  <c r="CW250" i="15"/>
  <c r="DA250" i="15"/>
  <c r="DE250" i="15"/>
  <c r="DI250" i="15"/>
  <c r="DM250" i="15"/>
  <c r="DQ250" i="15"/>
  <c r="DU250" i="15"/>
  <c r="DY250" i="15"/>
  <c r="J250" i="15"/>
  <c r="N250" i="15"/>
  <c r="R250" i="15"/>
  <c r="V250" i="15"/>
  <c r="Z250" i="15"/>
  <c r="AD250" i="15"/>
  <c r="AH250" i="15"/>
  <c r="AL250" i="15"/>
  <c r="AP250" i="15"/>
  <c r="AT250" i="15"/>
  <c r="AX250" i="15"/>
  <c r="BB250" i="15"/>
  <c r="BF250" i="15"/>
  <c r="BJ250" i="15"/>
  <c r="BN250" i="15"/>
  <c r="BR250" i="15"/>
  <c r="BV250" i="15"/>
  <c r="BZ250" i="15"/>
  <c r="CD250" i="15"/>
  <c r="CH250" i="15"/>
  <c r="CL250" i="15"/>
  <c r="CP250" i="15"/>
  <c r="CT250" i="15"/>
  <c r="CX250" i="15"/>
  <c r="DB250" i="15"/>
  <c r="DF250" i="15"/>
  <c r="DJ250" i="15"/>
  <c r="DN250" i="15"/>
  <c r="DR250" i="15"/>
  <c r="DV250" i="15"/>
  <c r="DZ250" i="15"/>
  <c r="K250" i="15"/>
  <c r="O250" i="15"/>
  <c r="S250" i="15"/>
  <c r="W250" i="15"/>
  <c r="AA250" i="15"/>
  <c r="AE250" i="15"/>
  <c r="AI250" i="15"/>
  <c r="AM250" i="15"/>
  <c r="AQ250" i="15"/>
  <c r="AU250" i="15"/>
  <c r="AY250" i="15"/>
  <c r="BC250" i="15"/>
  <c r="BG250" i="15"/>
  <c r="BK250" i="15"/>
  <c r="BO250" i="15"/>
  <c r="BS250" i="15"/>
  <c r="BW250" i="15"/>
  <c r="CA250" i="15"/>
  <c r="CE250" i="15"/>
  <c r="CI250" i="15"/>
  <c r="CM250" i="15"/>
  <c r="CQ250" i="15"/>
  <c r="CU250" i="15"/>
  <c r="CY250" i="15"/>
  <c r="DC250" i="15"/>
  <c r="DG250" i="15"/>
  <c r="DK250" i="15"/>
  <c r="DO250" i="15"/>
  <c r="DS250" i="15"/>
  <c r="DW250" i="15"/>
  <c r="EA250" i="15"/>
  <c r="T254" i="15"/>
  <c r="AB254" i="15"/>
  <c r="AZ254" i="15"/>
  <c r="BH254" i="15"/>
  <c r="CF254" i="15"/>
  <c r="CN254" i="15"/>
  <c r="DL254" i="15"/>
  <c r="DT254" i="15"/>
  <c r="U254" i="15"/>
  <c r="AC254" i="15"/>
  <c r="BA254" i="15"/>
  <c r="BI254" i="15"/>
  <c r="CG254" i="15"/>
  <c r="CO254" i="15"/>
  <c r="DM254" i="15"/>
  <c r="DU254" i="15"/>
  <c r="Z254" i="15"/>
  <c r="AH254" i="15"/>
  <c r="AX254" i="15"/>
  <c r="BF254" i="15"/>
  <c r="BN254" i="15"/>
  <c r="CD254" i="15"/>
  <c r="CL254" i="15"/>
  <c r="CT254" i="15"/>
  <c r="DJ254" i="15"/>
  <c r="DR254" i="15"/>
  <c r="DZ254" i="15"/>
  <c r="W254" i="15"/>
  <c r="AE254" i="15"/>
  <c r="AM254" i="15"/>
  <c r="BC254" i="15"/>
  <c r="BK254" i="15"/>
  <c r="BS254" i="15"/>
  <c r="CI254" i="15"/>
  <c r="CQ254" i="15"/>
  <c r="CY254" i="15"/>
  <c r="DO254" i="15"/>
  <c r="DW254" i="15"/>
  <c r="H258" i="15"/>
  <c r="L258" i="15"/>
  <c r="P258" i="15"/>
  <c r="T258" i="15"/>
  <c r="X258" i="15"/>
  <c r="AB258" i="15"/>
  <c r="AF258" i="15"/>
  <c r="AJ258" i="15"/>
  <c r="AN258" i="15"/>
  <c r="AR258" i="15"/>
  <c r="AV258" i="15"/>
  <c r="AZ258" i="15"/>
  <c r="BD258" i="15"/>
  <c r="BH258" i="15"/>
  <c r="BL258" i="15"/>
  <c r="BP258" i="15"/>
  <c r="BT258" i="15"/>
  <c r="BX258" i="15"/>
  <c r="CB258" i="15"/>
  <c r="CF258" i="15"/>
  <c r="CJ258" i="15"/>
  <c r="CN258" i="15"/>
  <c r="CR258" i="15"/>
  <c r="CV258" i="15"/>
  <c r="CZ258" i="15"/>
  <c r="DD258" i="15"/>
  <c r="DH258" i="15"/>
  <c r="DL258" i="15"/>
  <c r="DP258" i="15"/>
  <c r="DT258" i="15"/>
  <c r="DX258" i="15"/>
  <c r="EB258" i="15"/>
  <c r="I258" i="15"/>
  <c r="M258" i="15"/>
  <c r="Q258" i="15"/>
  <c r="U258" i="15"/>
  <c r="Y258" i="15"/>
  <c r="AC258" i="15"/>
  <c r="AG258" i="15"/>
  <c r="AK258" i="15"/>
  <c r="AO258" i="15"/>
  <c r="AS258" i="15"/>
  <c r="AW258" i="15"/>
  <c r="BA258" i="15"/>
  <c r="BE258" i="15"/>
  <c r="BI258" i="15"/>
  <c r="BM258" i="15"/>
  <c r="BQ258" i="15"/>
  <c r="BU258" i="15"/>
  <c r="BY258" i="15"/>
  <c r="CC258" i="15"/>
  <c r="CG258" i="15"/>
  <c r="CK258" i="15"/>
  <c r="CO258" i="15"/>
  <c r="CS258" i="15"/>
  <c r="CW258" i="15"/>
  <c r="DA258" i="15"/>
  <c r="DE258" i="15"/>
  <c r="DI258" i="15"/>
  <c r="DM258" i="15"/>
  <c r="DQ258" i="15"/>
  <c r="DU258" i="15"/>
  <c r="DY258" i="15"/>
  <c r="J258" i="15"/>
  <c r="N258" i="15"/>
  <c r="R258" i="15"/>
  <c r="V258" i="15"/>
  <c r="Z258" i="15"/>
  <c r="AD258" i="15"/>
  <c r="AH258" i="15"/>
  <c r="AL258" i="15"/>
  <c r="AP258" i="15"/>
  <c r="AT258" i="15"/>
  <c r="AX258" i="15"/>
  <c r="BB258" i="15"/>
  <c r="BF258" i="15"/>
  <c r="BJ258" i="15"/>
  <c r="BN258" i="15"/>
  <c r="BR258" i="15"/>
  <c r="BV258" i="15"/>
  <c r="BZ258" i="15"/>
  <c r="CD258" i="15"/>
  <c r="CH258" i="15"/>
  <c r="CL258" i="15"/>
  <c r="CP258" i="15"/>
  <c r="CT258" i="15"/>
  <c r="CX258" i="15"/>
  <c r="DB258" i="15"/>
  <c r="DF258" i="15"/>
  <c r="DJ258" i="15"/>
  <c r="DN258" i="15"/>
  <c r="DR258" i="15"/>
  <c r="DV258" i="15"/>
  <c r="DZ258" i="15"/>
  <c r="K258" i="15"/>
  <c r="O258" i="15"/>
  <c r="S258" i="15"/>
  <c r="W258" i="15"/>
  <c r="AA258" i="15"/>
  <c r="AE258" i="15"/>
  <c r="AI258" i="15"/>
  <c r="AM258" i="15"/>
  <c r="AQ258" i="15"/>
  <c r="AU258" i="15"/>
  <c r="AY258" i="15"/>
  <c r="BC258" i="15"/>
  <c r="BG258" i="15"/>
  <c r="BK258" i="15"/>
  <c r="BO258" i="15"/>
  <c r="BS258" i="15"/>
  <c r="BW258" i="15"/>
  <c r="CA258" i="15"/>
  <c r="CE258" i="15"/>
  <c r="CI258" i="15"/>
  <c r="CM258" i="15"/>
  <c r="CQ258" i="15"/>
  <c r="CU258" i="15"/>
  <c r="CY258" i="15"/>
  <c r="DC258" i="15"/>
  <c r="DG258" i="15"/>
  <c r="DK258" i="15"/>
  <c r="DO258" i="15"/>
  <c r="DS258" i="15"/>
  <c r="DW258" i="15"/>
  <c r="EA258" i="15"/>
  <c r="B234" i="15"/>
  <c r="B230" i="15"/>
  <c r="B226" i="15"/>
  <c r="B209" i="15"/>
  <c r="B205" i="15"/>
  <c r="B201" i="15"/>
  <c r="B197" i="15"/>
  <c r="B193" i="15"/>
  <c r="B189" i="15"/>
  <c r="B185" i="15"/>
  <c r="B181" i="15"/>
  <c r="B177" i="15"/>
  <c r="B173" i="15"/>
  <c r="B169" i="15"/>
  <c r="B165" i="15"/>
  <c r="B253" i="15"/>
  <c r="B249" i="15"/>
  <c r="B245" i="15"/>
  <c r="B304" i="15"/>
  <c r="B300" i="15"/>
  <c r="D304" i="15"/>
  <c r="D300" i="15"/>
  <c r="F298" i="15"/>
  <c r="F273" i="15"/>
  <c r="E258" i="15"/>
  <c r="G256" i="15"/>
  <c r="C256" i="15"/>
  <c r="E254" i="15"/>
  <c r="F253" i="15"/>
  <c r="G252" i="15"/>
  <c r="C252" i="15"/>
  <c r="E250" i="15"/>
  <c r="F249" i="15"/>
  <c r="E246" i="15"/>
  <c r="F245" i="15"/>
  <c r="E234" i="15"/>
  <c r="F233" i="15"/>
  <c r="G232" i="15"/>
  <c r="C232" i="15"/>
  <c r="E230" i="15"/>
  <c r="F229" i="15"/>
  <c r="G228" i="15"/>
  <c r="C228" i="15"/>
  <c r="E226" i="15"/>
  <c r="F225" i="15"/>
  <c r="G224" i="15"/>
  <c r="C224" i="15"/>
  <c r="E209" i="15"/>
  <c r="F208" i="15"/>
  <c r="G207" i="15"/>
  <c r="C207" i="15"/>
  <c r="E205" i="15"/>
  <c r="F204" i="15"/>
  <c r="G203" i="15"/>
  <c r="C203" i="15"/>
  <c r="E201" i="15"/>
  <c r="F200" i="15"/>
  <c r="G199" i="15"/>
  <c r="C199" i="15"/>
  <c r="E197" i="15"/>
  <c r="F196" i="15"/>
  <c r="G195" i="15"/>
  <c r="C195" i="15"/>
  <c r="E193" i="15"/>
  <c r="F192" i="15"/>
  <c r="G191" i="15"/>
  <c r="C191" i="15"/>
  <c r="E189" i="15"/>
  <c r="F188" i="15"/>
  <c r="G187" i="15"/>
  <c r="C187" i="15"/>
  <c r="E185" i="15"/>
  <c r="F184" i="15"/>
  <c r="G183" i="15"/>
  <c r="C183" i="15"/>
  <c r="E181" i="15"/>
  <c r="F180" i="15"/>
  <c r="G179" i="15"/>
  <c r="C179" i="15"/>
  <c r="E177" i="15"/>
  <c r="F176" i="15"/>
  <c r="G175" i="15"/>
  <c r="C175" i="15"/>
  <c r="E173" i="15"/>
  <c r="F172" i="15"/>
  <c r="G171" i="15"/>
  <c r="C171" i="15"/>
  <c r="E169" i="15"/>
  <c r="F168" i="15"/>
  <c r="G167" i="15"/>
  <c r="C167" i="15"/>
  <c r="E165" i="15"/>
  <c r="F164" i="15"/>
  <c r="DZ304" i="15"/>
  <c r="DV304" i="15"/>
  <c r="DR304" i="15"/>
  <c r="DN304" i="15"/>
  <c r="DJ304" i="15"/>
  <c r="DF304" i="15"/>
  <c r="DB304" i="15"/>
  <c r="CX304" i="15"/>
  <c r="CT304" i="15"/>
  <c r="CP304" i="15"/>
  <c r="CL304" i="15"/>
  <c r="CH304" i="15"/>
  <c r="CD304" i="15"/>
  <c r="BZ304" i="15"/>
  <c r="BV304" i="15"/>
  <c r="BR304" i="15"/>
  <c r="BN304" i="15"/>
  <c r="BJ304" i="15"/>
  <c r="BF304" i="15"/>
  <c r="BB304" i="15"/>
  <c r="AX304" i="15"/>
  <c r="AT304" i="15"/>
  <c r="AP304" i="15"/>
  <c r="AL304" i="15"/>
  <c r="AH304" i="15"/>
  <c r="AD304" i="15"/>
  <c r="Z304" i="15"/>
  <c r="V304" i="15"/>
  <c r="R304" i="15"/>
  <c r="N304" i="15"/>
  <c r="J304" i="15"/>
  <c r="DZ300" i="15"/>
  <c r="DV300" i="15"/>
  <c r="DR300" i="15"/>
  <c r="DN300" i="15"/>
  <c r="DJ300" i="15"/>
  <c r="DF300" i="15"/>
  <c r="DB300" i="15"/>
  <c r="CX300" i="15"/>
  <c r="CT300" i="15"/>
  <c r="CP300" i="15"/>
  <c r="CL300" i="15"/>
  <c r="CH300" i="15"/>
  <c r="CD300" i="15"/>
  <c r="BZ300" i="15"/>
  <c r="BV300" i="15"/>
  <c r="BR300" i="15"/>
  <c r="BN300" i="15"/>
  <c r="BJ300" i="15"/>
  <c r="BF300" i="15"/>
  <c r="BB300" i="15"/>
  <c r="AX300" i="15"/>
  <c r="AT300" i="15"/>
  <c r="AP300" i="15"/>
  <c r="AL300" i="15"/>
  <c r="AH300" i="15"/>
  <c r="AD300" i="15"/>
  <c r="Z300" i="15"/>
  <c r="V300" i="15"/>
  <c r="R300" i="15"/>
  <c r="N300" i="15"/>
  <c r="J300" i="15"/>
  <c r="EB298" i="15"/>
  <c r="DX298" i="15"/>
  <c r="DT298" i="15"/>
  <c r="DP298" i="15"/>
  <c r="DL298" i="15"/>
  <c r="DH298" i="15"/>
  <c r="DD298" i="15"/>
  <c r="CZ298" i="15"/>
  <c r="CV298" i="15"/>
  <c r="CR298" i="15"/>
  <c r="CN298" i="15"/>
  <c r="CJ298" i="15"/>
  <c r="CF298" i="15"/>
  <c r="CB298" i="15"/>
  <c r="BX298" i="15"/>
  <c r="BT298" i="15"/>
  <c r="BP298" i="15"/>
  <c r="BL298" i="15"/>
  <c r="BH298" i="15"/>
  <c r="BD298" i="15"/>
  <c r="AZ298" i="15"/>
  <c r="AV298" i="15"/>
  <c r="AR298" i="15"/>
  <c r="AN298" i="15"/>
  <c r="AJ298" i="15"/>
  <c r="AF298" i="15"/>
  <c r="AB298" i="15"/>
  <c r="X298" i="15"/>
  <c r="T298" i="15"/>
  <c r="P298" i="15"/>
  <c r="L298" i="15"/>
  <c r="H298" i="15"/>
  <c r="J166" i="15"/>
  <c r="N166" i="15"/>
  <c r="R166" i="15"/>
  <c r="V166" i="15"/>
  <c r="Z166" i="15"/>
  <c r="AD166" i="15"/>
  <c r="AH166" i="15"/>
  <c r="AL166" i="15"/>
  <c r="AP166" i="15"/>
  <c r="AT166" i="15"/>
  <c r="AX166" i="15"/>
  <c r="BB166" i="15"/>
  <c r="BF166" i="15"/>
  <c r="BJ166" i="15"/>
  <c r="BN166" i="15"/>
  <c r="BR166" i="15"/>
  <c r="BV166" i="15"/>
  <c r="BZ166" i="15"/>
  <c r="CD166" i="15"/>
  <c r="CH166" i="15"/>
  <c r="CL166" i="15"/>
  <c r="CP166" i="15"/>
  <c r="CT166" i="15"/>
  <c r="CX166" i="15"/>
  <c r="DB166" i="15"/>
  <c r="DF166" i="15"/>
  <c r="DJ166" i="15"/>
  <c r="DN166" i="15"/>
  <c r="DR166" i="15"/>
  <c r="DV166" i="15"/>
  <c r="DZ166" i="15"/>
  <c r="K166" i="15"/>
  <c r="O166" i="15"/>
  <c r="S166" i="15"/>
  <c r="W166" i="15"/>
  <c r="AA166" i="15"/>
  <c r="AE166" i="15"/>
  <c r="AI166" i="15"/>
  <c r="AM166" i="15"/>
  <c r="AQ166" i="15"/>
  <c r="AU166" i="15"/>
  <c r="AY166" i="15"/>
  <c r="BC166" i="15"/>
  <c r="BG166" i="15"/>
  <c r="BK166" i="15"/>
  <c r="BO166" i="15"/>
  <c r="BS166" i="15"/>
  <c r="BW166" i="15"/>
  <c r="CA166" i="15"/>
  <c r="CE166" i="15"/>
  <c r="CI166" i="15"/>
  <c r="CM166" i="15"/>
  <c r="CQ166" i="15"/>
  <c r="CU166" i="15"/>
  <c r="CY166" i="15"/>
  <c r="DC166" i="15"/>
  <c r="DG166" i="15"/>
  <c r="DK166" i="15"/>
  <c r="DO166" i="15"/>
  <c r="DS166" i="15"/>
  <c r="DW166" i="15"/>
  <c r="EA166" i="15"/>
  <c r="H166" i="15"/>
  <c r="L166" i="15"/>
  <c r="P166" i="15"/>
  <c r="T166" i="15"/>
  <c r="X166" i="15"/>
  <c r="AB166" i="15"/>
  <c r="AF166" i="15"/>
  <c r="AJ166" i="15"/>
  <c r="AN166" i="15"/>
  <c r="AR166" i="15"/>
  <c r="AV166" i="15"/>
  <c r="AZ166" i="15"/>
  <c r="I166" i="15"/>
  <c r="M166" i="15"/>
  <c r="Q166" i="15"/>
  <c r="U166" i="15"/>
  <c r="Y166" i="15"/>
  <c r="AC166" i="15"/>
  <c r="AG166" i="15"/>
  <c r="AK166" i="15"/>
  <c r="AO166" i="15"/>
  <c r="AS166" i="15"/>
  <c r="AW166" i="15"/>
  <c r="BA166" i="15"/>
  <c r="BE166" i="15"/>
  <c r="BM166" i="15"/>
  <c r="BU166" i="15"/>
  <c r="CC166" i="15"/>
  <c r="CK166" i="15"/>
  <c r="CS166" i="15"/>
  <c r="DA166" i="15"/>
  <c r="DI166" i="15"/>
  <c r="DQ166" i="15"/>
  <c r="DY166" i="15"/>
  <c r="BH166" i="15"/>
  <c r="BP166" i="15"/>
  <c r="BX166" i="15"/>
  <c r="CF166" i="15"/>
  <c r="CN166" i="15"/>
  <c r="CV166" i="15"/>
  <c r="DD166" i="15"/>
  <c r="DL166" i="15"/>
  <c r="DT166" i="15"/>
  <c r="EB166" i="15"/>
  <c r="BI166" i="15"/>
  <c r="BQ166" i="15"/>
  <c r="BY166" i="15"/>
  <c r="CG166" i="15"/>
  <c r="CO166" i="15"/>
  <c r="CW166" i="15"/>
  <c r="DE166" i="15"/>
  <c r="DM166" i="15"/>
  <c r="DU166" i="15"/>
  <c r="BD166" i="15"/>
  <c r="BL166" i="15"/>
  <c r="BT166" i="15"/>
  <c r="CB166" i="15"/>
  <c r="CJ166" i="15"/>
  <c r="CR166" i="15"/>
  <c r="CZ166" i="15"/>
  <c r="DH166" i="15"/>
  <c r="DP166" i="15"/>
  <c r="DX166" i="15"/>
  <c r="H170" i="15"/>
  <c r="L170" i="15"/>
  <c r="P170" i="15"/>
  <c r="T170" i="15"/>
  <c r="X170" i="15"/>
  <c r="AB170" i="15"/>
  <c r="AF170" i="15"/>
  <c r="AJ170" i="15"/>
  <c r="AN170" i="15"/>
  <c r="AR170" i="15"/>
  <c r="AV170" i="15"/>
  <c r="AZ170" i="15"/>
  <c r="BD170" i="15"/>
  <c r="BH170" i="15"/>
  <c r="BL170" i="15"/>
  <c r="BP170" i="15"/>
  <c r="I170" i="15"/>
  <c r="M170" i="15"/>
  <c r="Q170" i="15"/>
  <c r="U170" i="15"/>
  <c r="Y170" i="15"/>
  <c r="AC170" i="15"/>
  <c r="AG170" i="15"/>
  <c r="AK170" i="15"/>
  <c r="AO170" i="15"/>
  <c r="AS170" i="15"/>
  <c r="AW170" i="15"/>
  <c r="BA170" i="15"/>
  <c r="BE170" i="15"/>
  <c r="BI170" i="15"/>
  <c r="BM170" i="15"/>
  <c r="BQ170" i="15"/>
  <c r="N170" i="15"/>
  <c r="V170" i="15"/>
  <c r="AD170" i="15"/>
  <c r="AL170" i="15"/>
  <c r="AT170" i="15"/>
  <c r="BB170" i="15"/>
  <c r="BJ170" i="15"/>
  <c r="BR170" i="15"/>
  <c r="BV170" i="15"/>
  <c r="BZ170" i="15"/>
  <c r="CD170" i="15"/>
  <c r="CH170" i="15"/>
  <c r="CL170" i="15"/>
  <c r="CP170" i="15"/>
  <c r="CT170" i="15"/>
  <c r="CX170" i="15"/>
  <c r="DB170" i="15"/>
  <c r="DF170" i="15"/>
  <c r="DJ170" i="15"/>
  <c r="DN170" i="15"/>
  <c r="DR170" i="15"/>
  <c r="DV170" i="15"/>
  <c r="DZ170" i="15"/>
  <c r="O170" i="15"/>
  <c r="W170" i="15"/>
  <c r="AE170" i="15"/>
  <c r="AM170" i="15"/>
  <c r="AU170" i="15"/>
  <c r="BC170" i="15"/>
  <c r="BK170" i="15"/>
  <c r="BS170" i="15"/>
  <c r="BW170" i="15"/>
  <c r="CA170" i="15"/>
  <c r="CE170" i="15"/>
  <c r="CI170" i="15"/>
  <c r="CM170" i="15"/>
  <c r="CQ170" i="15"/>
  <c r="CU170" i="15"/>
  <c r="CY170" i="15"/>
  <c r="DC170" i="15"/>
  <c r="DG170" i="15"/>
  <c r="DK170" i="15"/>
  <c r="DO170" i="15"/>
  <c r="DS170" i="15"/>
  <c r="DW170" i="15"/>
  <c r="EA170" i="15"/>
  <c r="J170" i="15"/>
  <c r="R170" i="15"/>
  <c r="Z170" i="15"/>
  <c r="AH170" i="15"/>
  <c r="AP170" i="15"/>
  <c r="AX170" i="15"/>
  <c r="BF170" i="15"/>
  <c r="BN170" i="15"/>
  <c r="BT170" i="15"/>
  <c r="BX170" i="15"/>
  <c r="CB170" i="15"/>
  <c r="CF170" i="15"/>
  <c r="CJ170" i="15"/>
  <c r="CN170" i="15"/>
  <c r="CR170" i="15"/>
  <c r="CV170" i="15"/>
  <c r="CZ170" i="15"/>
  <c r="DD170" i="15"/>
  <c r="DH170" i="15"/>
  <c r="DL170" i="15"/>
  <c r="DP170" i="15"/>
  <c r="DT170" i="15"/>
  <c r="DX170" i="15"/>
  <c r="EB170" i="15"/>
  <c r="K170" i="15"/>
  <c r="S170" i="15"/>
  <c r="AA170" i="15"/>
  <c r="AI170" i="15"/>
  <c r="AQ170" i="15"/>
  <c r="AY170" i="15"/>
  <c r="BG170" i="15"/>
  <c r="BO170" i="15"/>
  <c r="BU170" i="15"/>
  <c r="BY170" i="15"/>
  <c r="CC170" i="15"/>
  <c r="CG170" i="15"/>
  <c r="CK170" i="15"/>
  <c r="CO170" i="15"/>
  <c r="CS170" i="15"/>
  <c r="CW170" i="15"/>
  <c r="DA170" i="15"/>
  <c r="DE170" i="15"/>
  <c r="DI170" i="15"/>
  <c r="DM170" i="15"/>
  <c r="DQ170" i="15"/>
  <c r="DU170" i="15"/>
  <c r="DY170" i="15"/>
  <c r="K174" i="15"/>
  <c r="O174" i="15"/>
  <c r="S174" i="15"/>
  <c r="W174" i="15"/>
  <c r="AA174" i="15"/>
  <c r="AE174" i="15"/>
  <c r="AI174" i="15"/>
  <c r="AM174" i="15"/>
  <c r="AQ174" i="15"/>
  <c r="AU174" i="15"/>
  <c r="AY174" i="15"/>
  <c r="BC174" i="15"/>
  <c r="BG174" i="15"/>
  <c r="BK174" i="15"/>
  <c r="BO174" i="15"/>
  <c r="BS174" i="15"/>
  <c r="BW174" i="15"/>
  <c r="CA174" i="15"/>
  <c r="CE174" i="15"/>
  <c r="CI174" i="15"/>
  <c r="CM174" i="15"/>
  <c r="CQ174" i="15"/>
  <c r="CU174" i="15"/>
  <c r="CY174" i="15"/>
  <c r="DC174" i="15"/>
  <c r="DG174" i="15"/>
  <c r="DK174" i="15"/>
  <c r="DO174" i="15"/>
  <c r="DS174" i="15"/>
  <c r="DW174" i="15"/>
  <c r="EA174" i="15"/>
  <c r="H174" i="15"/>
  <c r="L174" i="15"/>
  <c r="P174" i="15"/>
  <c r="T174" i="15"/>
  <c r="X174" i="15"/>
  <c r="AB174" i="15"/>
  <c r="AF174" i="15"/>
  <c r="AJ174" i="15"/>
  <c r="AN174" i="15"/>
  <c r="AR174" i="15"/>
  <c r="AV174" i="15"/>
  <c r="AZ174" i="15"/>
  <c r="BD174" i="15"/>
  <c r="BH174" i="15"/>
  <c r="BL174" i="15"/>
  <c r="BP174" i="15"/>
  <c r="BT174" i="15"/>
  <c r="BX174" i="15"/>
  <c r="CB174" i="15"/>
  <c r="CF174" i="15"/>
  <c r="CJ174" i="15"/>
  <c r="CN174" i="15"/>
  <c r="CR174" i="15"/>
  <c r="CV174" i="15"/>
  <c r="CZ174" i="15"/>
  <c r="DD174" i="15"/>
  <c r="DH174" i="15"/>
  <c r="DL174" i="15"/>
  <c r="DP174" i="15"/>
  <c r="DT174" i="15"/>
  <c r="DX174" i="15"/>
  <c r="EB174" i="15"/>
  <c r="I174" i="15"/>
  <c r="M174" i="15"/>
  <c r="Q174" i="15"/>
  <c r="U174" i="15"/>
  <c r="Y174" i="15"/>
  <c r="AC174" i="15"/>
  <c r="AG174" i="15"/>
  <c r="AK174" i="15"/>
  <c r="AO174" i="15"/>
  <c r="AS174" i="15"/>
  <c r="AW174" i="15"/>
  <c r="BA174" i="15"/>
  <c r="BE174" i="15"/>
  <c r="BI174" i="15"/>
  <c r="BM174" i="15"/>
  <c r="BQ174" i="15"/>
  <c r="BU174" i="15"/>
  <c r="BY174" i="15"/>
  <c r="CC174" i="15"/>
  <c r="CG174" i="15"/>
  <c r="CK174" i="15"/>
  <c r="CO174" i="15"/>
  <c r="CS174" i="15"/>
  <c r="CW174" i="15"/>
  <c r="DA174" i="15"/>
  <c r="DE174" i="15"/>
  <c r="DI174" i="15"/>
  <c r="DM174" i="15"/>
  <c r="DQ174" i="15"/>
  <c r="DU174" i="15"/>
  <c r="DY174" i="15"/>
  <c r="J174" i="15"/>
  <c r="N174" i="15"/>
  <c r="R174" i="15"/>
  <c r="V174" i="15"/>
  <c r="Z174" i="15"/>
  <c r="AD174" i="15"/>
  <c r="AH174" i="15"/>
  <c r="AL174" i="15"/>
  <c r="AP174" i="15"/>
  <c r="AT174" i="15"/>
  <c r="AX174" i="15"/>
  <c r="BB174" i="15"/>
  <c r="BF174" i="15"/>
  <c r="BJ174" i="15"/>
  <c r="BN174" i="15"/>
  <c r="BR174" i="15"/>
  <c r="BV174" i="15"/>
  <c r="BZ174" i="15"/>
  <c r="CD174" i="15"/>
  <c r="CH174" i="15"/>
  <c r="CL174" i="15"/>
  <c r="CP174" i="15"/>
  <c r="CT174" i="15"/>
  <c r="CX174" i="15"/>
  <c r="DB174" i="15"/>
  <c r="DF174" i="15"/>
  <c r="DJ174" i="15"/>
  <c r="DN174" i="15"/>
  <c r="DR174" i="15"/>
  <c r="DV174" i="15"/>
  <c r="DZ174" i="15"/>
  <c r="K178" i="15"/>
  <c r="O178" i="15"/>
  <c r="S178" i="15"/>
  <c r="W178" i="15"/>
  <c r="AA178" i="15"/>
  <c r="AE178" i="15"/>
  <c r="AI178" i="15"/>
  <c r="AM178" i="15"/>
  <c r="AQ178" i="15"/>
  <c r="AU178" i="15"/>
  <c r="AY178" i="15"/>
  <c r="H178" i="15"/>
  <c r="L178" i="15"/>
  <c r="P178" i="15"/>
  <c r="T178" i="15"/>
  <c r="X178" i="15"/>
  <c r="AB178" i="15"/>
  <c r="AF178" i="15"/>
  <c r="AJ178" i="15"/>
  <c r="AN178" i="15"/>
  <c r="AR178" i="15"/>
  <c r="AV178" i="15"/>
  <c r="AZ178" i="15"/>
  <c r="J178" i="15"/>
  <c r="R178" i="15"/>
  <c r="Z178" i="15"/>
  <c r="AH178" i="15"/>
  <c r="AP178" i="15"/>
  <c r="AX178" i="15"/>
  <c r="BD178" i="15"/>
  <c r="BH178" i="15"/>
  <c r="BL178" i="15"/>
  <c r="BP178" i="15"/>
  <c r="BT178" i="15"/>
  <c r="BX178" i="15"/>
  <c r="CB178" i="15"/>
  <c r="CF178" i="15"/>
  <c r="CJ178" i="15"/>
  <c r="CN178" i="15"/>
  <c r="CR178" i="15"/>
  <c r="CV178" i="15"/>
  <c r="CZ178" i="15"/>
  <c r="DD178" i="15"/>
  <c r="DH178" i="15"/>
  <c r="DL178" i="15"/>
  <c r="DP178" i="15"/>
  <c r="DT178" i="15"/>
  <c r="DX178" i="15"/>
  <c r="EB178" i="15"/>
  <c r="M178" i="15"/>
  <c r="U178" i="15"/>
  <c r="AC178" i="15"/>
  <c r="AK178" i="15"/>
  <c r="AS178" i="15"/>
  <c r="BA178" i="15"/>
  <c r="BE178" i="15"/>
  <c r="BI178" i="15"/>
  <c r="BM178" i="15"/>
  <c r="BQ178" i="15"/>
  <c r="BU178" i="15"/>
  <c r="BY178" i="15"/>
  <c r="CC178" i="15"/>
  <c r="CG178" i="15"/>
  <c r="CK178" i="15"/>
  <c r="CO178" i="15"/>
  <c r="CS178" i="15"/>
  <c r="CW178" i="15"/>
  <c r="DA178" i="15"/>
  <c r="DE178" i="15"/>
  <c r="DI178" i="15"/>
  <c r="DM178" i="15"/>
  <c r="DQ178" i="15"/>
  <c r="DU178" i="15"/>
  <c r="DY178" i="15"/>
  <c r="N178" i="15"/>
  <c r="V178" i="15"/>
  <c r="AD178" i="15"/>
  <c r="AL178" i="15"/>
  <c r="AT178" i="15"/>
  <c r="BB178" i="15"/>
  <c r="BF178" i="15"/>
  <c r="BJ178" i="15"/>
  <c r="BN178" i="15"/>
  <c r="BR178" i="15"/>
  <c r="BV178" i="15"/>
  <c r="BZ178" i="15"/>
  <c r="CD178" i="15"/>
  <c r="CH178" i="15"/>
  <c r="CL178" i="15"/>
  <c r="CP178" i="15"/>
  <c r="CT178" i="15"/>
  <c r="CX178" i="15"/>
  <c r="DB178" i="15"/>
  <c r="DF178" i="15"/>
  <c r="DJ178" i="15"/>
  <c r="DN178" i="15"/>
  <c r="DR178" i="15"/>
  <c r="DV178" i="15"/>
  <c r="DZ178" i="15"/>
  <c r="I178" i="15"/>
  <c r="Q178" i="15"/>
  <c r="Y178" i="15"/>
  <c r="AG178" i="15"/>
  <c r="AO178" i="15"/>
  <c r="AW178" i="15"/>
  <c r="BC178" i="15"/>
  <c r="BG178" i="15"/>
  <c r="BK178" i="15"/>
  <c r="BO178" i="15"/>
  <c r="BS178" i="15"/>
  <c r="BW178" i="15"/>
  <c r="CA178" i="15"/>
  <c r="CE178" i="15"/>
  <c r="CI178" i="15"/>
  <c r="CM178" i="15"/>
  <c r="CQ178" i="15"/>
  <c r="CU178" i="15"/>
  <c r="CY178" i="15"/>
  <c r="DC178" i="15"/>
  <c r="DG178" i="15"/>
  <c r="DK178" i="15"/>
  <c r="DO178" i="15"/>
  <c r="DS178" i="15"/>
  <c r="DW178" i="15"/>
  <c r="EA178" i="15"/>
  <c r="H182" i="15"/>
  <c r="L182" i="15"/>
  <c r="P182" i="15"/>
  <c r="T182" i="15"/>
  <c r="X182" i="15"/>
  <c r="AB182" i="15"/>
  <c r="AF182" i="15"/>
  <c r="AJ182" i="15"/>
  <c r="AN182" i="15"/>
  <c r="AR182" i="15"/>
  <c r="AV182" i="15"/>
  <c r="AZ182" i="15"/>
  <c r="BD182" i="15"/>
  <c r="BH182" i="15"/>
  <c r="BL182" i="15"/>
  <c r="BP182" i="15"/>
  <c r="BT182" i="15"/>
  <c r="BX182" i="15"/>
  <c r="CB182" i="15"/>
  <c r="CF182" i="15"/>
  <c r="CJ182" i="15"/>
  <c r="CN182" i="15"/>
  <c r="CR182" i="15"/>
  <c r="CV182" i="15"/>
  <c r="CZ182" i="15"/>
  <c r="DD182" i="15"/>
  <c r="DH182" i="15"/>
  <c r="DL182" i="15"/>
  <c r="DP182" i="15"/>
  <c r="DT182" i="15"/>
  <c r="DX182" i="15"/>
  <c r="EB182" i="15"/>
  <c r="I182" i="15"/>
  <c r="M182" i="15"/>
  <c r="Q182" i="15"/>
  <c r="U182" i="15"/>
  <c r="Y182" i="15"/>
  <c r="AC182" i="15"/>
  <c r="AG182" i="15"/>
  <c r="AK182" i="15"/>
  <c r="AO182" i="15"/>
  <c r="AS182" i="15"/>
  <c r="AW182" i="15"/>
  <c r="BA182" i="15"/>
  <c r="BE182" i="15"/>
  <c r="BI182" i="15"/>
  <c r="BM182" i="15"/>
  <c r="BQ182" i="15"/>
  <c r="BU182" i="15"/>
  <c r="BY182" i="15"/>
  <c r="CC182" i="15"/>
  <c r="CG182" i="15"/>
  <c r="CK182" i="15"/>
  <c r="CO182" i="15"/>
  <c r="CS182" i="15"/>
  <c r="CW182" i="15"/>
  <c r="DA182" i="15"/>
  <c r="DE182" i="15"/>
  <c r="DI182" i="15"/>
  <c r="DM182" i="15"/>
  <c r="DQ182" i="15"/>
  <c r="DU182" i="15"/>
  <c r="DY182" i="15"/>
  <c r="J182" i="15"/>
  <c r="N182" i="15"/>
  <c r="R182" i="15"/>
  <c r="V182" i="15"/>
  <c r="Z182" i="15"/>
  <c r="AD182" i="15"/>
  <c r="AH182" i="15"/>
  <c r="AL182" i="15"/>
  <c r="AP182" i="15"/>
  <c r="AT182" i="15"/>
  <c r="AX182" i="15"/>
  <c r="BB182" i="15"/>
  <c r="BF182" i="15"/>
  <c r="BJ182" i="15"/>
  <c r="BN182" i="15"/>
  <c r="BR182" i="15"/>
  <c r="BV182" i="15"/>
  <c r="BZ182" i="15"/>
  <c r="CD182" i="15"/>
  <c r="CH182" i="15"/>
  <c r="CL182" i="15"/>
  <c r="CP182" i="15"/>
  <c r="CT182" i="15"/>
  <c r="CX182" i="15"/>
  <c r="DB182" i="15"/>
  <c r="DF182" i="15"/>
  <c r="DJ182" i="15"/>
  <c r="DN182" i="15"/>
  <c r="DR182" i="15"/>
  <c r="DV182" i="15"/>
  <c r="DZ182" i="15"/>
  <c r="K182" i="15"/>
  <c r="O182" i="15"/>
  <c r="S182" i="15"/>
  <c r="W182" i="15"/>
  <c r="AA182" i="15"/>
  <c r="AE182" i="15"/>
  <c r="AI182" i="15"/>
  <c r="AM182" i="15"/>
  <c r="AQ182" i="15"/>
  <c r="AU182" i="15"/>
  <c r="AY182" i="15"/>
  <c r="BC182" i="15"/>
  <c r="BG182" i="15"/>
  <c r="BK182" i="15"/>
  <c r="BO182" i="15"/>
  <c r="BS182" i="15"/>
  <c r="BW182" i="15"/>
  <c r="CA182" i="15"/>
  <c r="CE182" i="15"/>
  <c r="CI182" i="15"/>
  <c r="CM182" i="15"/>
  <c r="CQ182" i="15"/>
  <c r="CU182" i="15"/>
  <c r="CY182" i="15"/>
  <c r="DC182" i="15"/>
  <c r="DG182" i="15"/>
  <c r="DK182" i="15"/>
  <c r="DO182" i="15"/>
  <c r="DS182" i="15"/>
  <c r="DW182" i="15"/>
  <c r="EA182" i="15"/>
  <c r="J186" i="15"/>
  <c r="N186" i="15"/>
  <c r="R186" i="15"/>
  <c r="V186" i="15"/>
  <c r="Z186" i="15"/>
  <c r="AD186" i="15"/>
  <c r="AH186" i="15"/>
  <c r="AL186" i="15"/>
  <c r="AP186" i="15"/>
  <c r="AT186" i="15"/>
  <c r="AX186" i="15"/>
  <c r="BB186" i="15"/>
  <c r="BF186" i="15"/>
  <c r="BJ186" i="15"/>
  <c r="BN186" i="15"/>
  <c r="BR186" i="15"/>
  <c r="BV186" i="15"/>
  <c r="BZ186" i="15"/>
  <c r="CD186" i="15"/>
  <c r="CH186" i="15"/>
  <c r="CL186" i="15"/>
  <c r="CP186" i="15"/>
  <c r="CT186" i="15"/>
  <c r="CX186" i="15"/>
  <c r="DB186" i="15"/>
  <c r="DF186" i="15"/>
  <c r="DJ186" i="15"/>
  <c r="DN186" i="15"/>
  <c r="DR186" i="15"/>
  <c r="DV186" i="15"/>
  <c r="DZ186" i="15"/>
  <c r="K186" i="15"/>
  <c r="O186" i="15"/>
  <c r="S186" i="15"/>
  <c r="W186" i="15"/>
  <c r="AA186" i="15"/>
  <c r="AE186" i="15"/>
  <c r="AI186" i="15"/>
  <c r="AM186" i="15"/>
  <c r="AQ186" i="15"/>
  <c r="AU186" i="15"/>
  <c r="AY186" i="15"/>
  <c r="BC186" i="15"/>
  <c r="BG186" i="15"/>
  <c r="BK186" i="15"/>
  <c r="BO186" i="15"/>
  <c r="BS186" i="15"/>
  <c r="BW186" i="15"/>
  <c r="CA186" i="15"/>
  <c r="CE186" i="15"/>
  <c r="CI186" i="15"/>
  <c r="CM186" i="15"/>
  <c r="CQ186" i="15"/>
  <c r="CU186" i="15"/>
  <c r="CY186" i="15"/>
  <c r="DC186" i="15"/>
  <c r="DG186" i="15"/>
  <c r="DK186" i="15"/>
  <c r="DO186" i="15"/>
  <c r="DS186" i="15"/>
  <c r="DW186" i="15"/>
  <c r="EA186" i="15"/>
  <c r="H186" i="15"/>
  <c r="L186" i="15"/>
  <c r="P186" i="15"/>
  <c r="T186" i="15"/>
  <c r="X186" i="15"/>
  <c r="AB186" i="15"/>
  <c r="AF186" i="15"/>
  <c r="AJ186" i="15"/>
  <c r="AN186" i="15"/>
  <c r="AR186" i="15"/>
  <c r="AV186" i="15"/>
  <c r="AZ186" i="15"/>
  <c r="BD186" i="15"/>
  <c r="BH186" i="15"/>
  <c r="BL186" i="15"/>
  <c r="BP186" i="15"/>
  <c r="BT186" i="15"/>
  <c r="BX186" i="15"/>
  <c r="CB186" i="15"/>
  <c r="CF186" i="15"/>
  <c r="CJ186" i="15"/>
  <c r="CN186" i="15"/>
  <c r="CR186" i="15"/>
  <c r="CV186" i="15"/>
  <c r="CZ186" i="15"/>
  <c r="DD186" i="15"/>
  <c r="DH186" i="15"/>
  <c r="DL186" i="15"/>
  <c r="DP186" i="15"/>
  <c r="DT186" i="15"/>
  <c r="DX186" i="15"/>
  <c r="EB186" i="15"/>
  <c r="I186" i="15"/>
  <c r="M186" i="15"/>
  <c r="Q186" i="15"/>
  <c r="U186" i="15"/>
  <c r="Y186" i="15"/>
  <c r="AC186" i="15"/>
  <c r="AG186" i="15"/>
  <c r="AK186" i="15"/>
  <c r="AO186" i="15"/>
  <c r="AS186" i="15"/>
  <c r="AW186" i="15"/>
  <c r="BA186" i="15"/>
  <c r="BE186" i="15"/>
  <c r="BI186" i="15"/>
  <c r="BM186" i="15"/>
  <c r="BQ186" i="15"/>
  <c r="BU186" i="15"/>
  <c r="BY186" i="15"/>
  <c r="CC186" i="15"/>
  <c r="CG186" i="15"/>
  <c r="CK186" i="15"/>
  <c r="CO186" i="15"/>
  <c r="CS186" i="15"/>
  <c r="CW186" i="15"/>
  <c r="DA186" i="15"/>
  <c r="DE186" i="15"/>
  <c r="DI186" i="15"/>
  <c r="DM186" i="15"/>
  <c r="DQ186" i="15"/>
  <c r="DU186" i="15"/>
  <c r="DY186" i="15"/>
  <c r="J190" i="15"/>
  <c r="N190" i="15"/>
  <c r="R190" i="15"/>
  <c r="V190" i="15"/>
  <c r="Z190" i="15"/>
  <c r="AD190" i="15"/>
  <c r="AH190" i="15"/>
  <c r="AL190" i="15"/>
  <c r="AP190" i="15"/>
  <c r="AT190" i="15"/>
  <c r="AX190" i="15"/>
  <c r="BB190" i="15"/>
  <c r="BF190" i="15"/>
  <c r="BJ190" i="15"/>
  <c r="BN190" i="15"/>
  <c r="BR190" i="15"/>
  <c r="BV190" i="15"/>
  <c r="BZ190" i="15"/>
  <c r="CD190" i="15"/>
  <c r="CH190" i="15"/>
  <c r="CL190" i="15"/>
  <c r="CP190" i="15"/>
  <c r="CT190" i="15"/>
  <c r="CX190" i="15"/>
  <c r="DB190" i="15"/>
  <c r="DF190" i="15"/>
  <c r="DJ190" i="15"/>
  <c r="DN190" i="15"/>
  <c r="DR190" i="15"/>
  <c r="DV190" i="15"/>
  <c r="DZ190" i="15"/>
  <c r="K190" i="15"/>
  <c r="O190" i="15"/>
  <c r="S190" i="15"/>
  <c r="W190" i="15"/>
  <c r="AA190" i="15"/>
  <c r="AE190" i="15"/>
  <c r="AI190" i="15"/>
  <c r="AM190" i="15"/>
  <c r="AQ190" i="15"/>
  <c r="AU190" i="15"/>
  <c r="AY190" i="15"/>
  <c r="BC190" i="15"/>
  <c r="BG190" i="15"/>
  <c r="BK190" i="15"/>
  <c r="BO190" i="15"/>
  <c r="BS190" i="15"/>
  <c r="BW190" i="15"/>
  <c r="CA190" i="15"/>
  <c r="CE190" i="15"/>
  <c r="CI190" i="15"/>
  <c r="CM190" i="15"/>
  <c r="CQ190" i="15"/>
  <c r="CU190" i="15"/>
  <c r="CY190" i="15"/>
  <c r="DC190" i="15"/>
  <c r="DG190" i="15"/>
  <c r="DK190" i="15"/>
  <c r="DO190" i="15"/>
  <c r="DS190" i="15"/>
  <c r="DW190" i="15"/>
  <c r="EA190" i="15"/>
  <c r="H190" i="15"/>
  <c r="L190" i="15"/>
  <c r="P190" i="15"/>
  <c r="T190" i="15"/>
  <c r="X190" i="15"/>
  <c r="AB190" i="15"/>
  <c r="AF190" i="15"/>
  <c r="AJ190" i="15"/>
  <c r="AN190" i="15"/>
  <c r="AR190" i="15"/>
  <c r="AV190" i="15"/>
  <c r="AZ190" i="15"/>
  <c r="BD190" i="15"/>
  <c r="BH190" i="15"/>
  <c r="BL190" i="15"/>
  <c r="BP190" i="15"/>
  <c r="BT190" i="15"/>
  <c r="BX190" i="15"/>
  <c r="CB190" i="15"/>
  <c r="CF190" i="15"/>
  <c r="CJ190" i="15"/>
  <c r="CN190" i="15"/>
  <c r="CR190" i="15"/>
  <c r="CV190" i="15"/>
  <c r="CZ190" i="15"/>
  <c r="DD190" i="15"/>
  <c r="DH190" i="15"/>
  <c r="DL190" i="15"/>
  <c r="DP190" i="15"/>
  <c r="DT190" i="15"/>
  <c r="DX190" i="15"/>
  <c r="EB190" i="15"/>
  <c r="I190" i="15"/>
  <c r="M190" i="15"/>
  <c r="Q190" i="15"/>
  <c r="U190" i="15"/>
  <c r="Y190" i="15"/>
  <c r="AC190" i="15"/>
  <c r="AG190" i="15"/>
  <c r="AK190" i="15"/>
  <c r="AO190" i="15"/>
  <c r="AS190" i="15"/>
  <c r="AW190" i="15"/>
  <c r="BA190" i="15"/>
  <c r="BE190" i="15"/>
  <c r="BI190" i="15"/>
  <c r="BM190" i="15"/>
  <c r="BQ190" i="15"/>
  <c r="BU190" i="15"/>
  <c r="BY190" i="15"/>
  <c r="CC190" i="15"/>
  <c r="CG190" i="15"/>
  <c r="CK190" i="15"/>
  <c r="CO190" i="15"/>
  <c r="CS190" i="15"/>
  <c r="CW190" i="15"/>
  <c r="DA190" i="15"/>
  <c r="DE190" i="15"/>
  <c r="DI190" i="15"/>
  <c r="DM190" i="15"/>
  <c r="DQ190" i="15"/>
  <c r="DU190" i="15"/>
  <c r="DY190" i="15"/>
  <c r="K194" i="15"/>
  <c r="O194" i="15"/>
  <c r="S194" i="15"/>
  <c r="W194" i="15"/>
  <c r="AA194" i="15"/>
  <c r="AE194" i="15"/>
  <c r="AI194" i="15"/>
  <c r="AM194" i="15"/>
  <c r="AQ194" i="15"/>
  <c r="AU194" i="15"/>
  <c r="AY194" i="15"/>
  <c r="BC194" i="15"/>
  <c r="BG194" i="15"/>
  <c r="BK194" i="15"/>
  <c r="BO194" i="15"/>
  <c r="BS194" i="15"/>
  <c r="BW194" i="15"/>
  <c r="CA194" i="15"/>
  <c r="CE194" i="15"/>
  <c r="CI194" i="15"/>
  <c r="CM194" i="15"/>
  <c r="CQ194" i="15"/>
  <c r="CU194" i="15"/>
  <c r="CY194" i="15"/>
  <c r="DC194" i="15"/>
  <c r="DG194" i="15"/>
  <c r="DK194" i="15"/>
  <c r="DO194" i="15"/>
  <c r="DS194" i="15"/>
  <c r="DW194" i="15"/>
  <c r="EA194" i="15"/>
  <c r="H194" i="15"/>
  <c r="L194" i="15"/>
  <c r="P194" i="15"/>
  <c r="T194" i="15"/>
  <c r="X194" i="15"/>
  <c r="AB194" i="15"/>
  <c r="AF194" i="15"/>
  <c r="AJ194" i="15"/>
  <c r="AN194" i="15"/>
  <c r="AR194" i="15"/>
  <c r="AV194" i="15"/>
  <c r="AZ194" i="15"/>
  <c r="BD194" i="15"/>
  <c r="BH194" i="15"/>
  <c r="BL194" i="15"/>
  <c r="BP194" i="15"/>
  <c r="BT194" i="15"/>
  <c r="BX194" i="15"/>
  <c r="CB194" i="15"/>
  <c r="CF194" i="15"/>
  <c r="CJ194" i="15"/>
  <c r="CN194" i="15"/>
  <c r="CR194" i="15"/>
  <c r="CV194" i="15"/>
  <c r="CZ194" i="15"/>
  <c r="DD194" i="15"/>
  <c r="DH194" i="15"/>
  <c r="DL194" i="15"/>
  <c r="DP194" i="15"/>
  <c r="DT194" i="15"/>
  <c r="DX194" i="15"/>
  <c r="EB194" i="15"/>
  <c r="I194" i="15"/>
  <c r="M194" i="15"/>
  <c r="Q194" i="15"/>
  <c r="U194" i="15"/>
  <c r="Y194" i="15"/>
  <c r="AC194" i="15"/>
  <c r="AG194" i="15"/>
  <c r="AK194" i="15"/>
  <c r="AO194" i="15"/>
  <c r="AS194" i="15"/>
  <c r="AW194" i="15"/>
  <c r="BA194" i="15"/>
  <c r="BE194" i="15"/>
  <c r="BI194" i="15"/>
  <c r="BM194" i="15"/>
  <c r="BQ194" i="15"/>
  <c r="BU194" i="15"/>
  <c r="BY194" i="15"/>
  <c r="CC194" i="15"/>
  <c r="CG194" i="15"/>
  <c r="CK194" i="15"/>
  <c r="CO194" i="15"/>
  <c r="CS194" i="15"/>
  <c r="CW194" i="15"/>
  <c r="DA194" i="15"/>
  <c r="DE194" i="15"/>
  <c r="DI194" i="15"/>
  <c r="DM194" i="15"/>
  <c r="DQ194" i="15"/>
  <c r="DU194" i="15"/>
  <c r="DY194" i="15"/>
  <c r="J194" i="15"/>
  <c r="N194" i="15"/>
  <c r="R194" i="15"/>
  <c r="V194" i="15"/>
  <c r="Z194" i="15"/>
  <c r="AD194" i="15"/>
  <c r="AH194" i="15"/>
  <c r="AL194" i="15"/>
  <c r="AP194" i="15"/>
  <c r="AT194" i="15"/>
  <c r="AX194" i="15"/>
  <c r="BB194" i="15"/>
  <c r="BF194" i="15"/>
  <c r="BJ194" i="15"/>
  <c r="BN194" i="15"/>
  <c r="BR194" i="15"/>
  <c r="BV194" i="15"/>
  <c r="BZ194" i="15"/>
  <c r="CD194" i="15"/>
  <c r="CH194" i="15"/>
  <c r="CL194" i="15"/>
  <c r="CP194" i="15"/>
  <c r="CT194" i="15"/>
  <c r="CX194" i="15"/>
  <c r="DB194" i="15"/>
  <c r="DF194" i="15"/>
  <c r="DJ194" i="15"/>
  <c r="DN194" i="15"/>
  <c r="DR194" i="15"/>
  <c r="DV194" i="15"/>
  <c r="DZ194" i="15"/>
  <c r="K198" i="15"/>
  <c r="O198" i="15"/>
  <c r="S198" i="15"/>
  <c r="W198" i="15"/>
  <c r="AA198" i="15"/>
  <c r="AE198" i="15"/>
  <c r="AI198" i="15"/>
  <c r="AM198" i="15"/>
  <c r="AQ198" i="15"/>
  <c r="AU198" i="15"/>
  <c r="AY198" i="15"/>
  <c r="BC198" i="15"/>
  <c r="BG198" i="15"/>
  <c r="BK198" i="15"/>
  <c r="BO198" i="15"/>
  <c r="BS198" i="15"/>
  <c r="BW198" i="15"/>
  <c r="CA198" i="15"/>
  <c r="CE198" i="15"/>
  <c r="CI198" i="15"/>
  <c r="CM198" i="15"/>
  <c r="CQ198" i="15"/>
  <c r="CU198" i="15"/>
  <c r="CY198" i="15"/>
  <c r="DC198" i="15"/>
  <c r="DG198" i="15"/>
  <c r="DK198" i="15"/>
  <c r="DO198" i="15"/>
  <c r="DS198" i="15"/>
  <c r="DW198" i="15"/>
  <c r="EA198" i="15"/>
  <c r="H198" i="15"/>
  <c r="L198" i="15"/>
  <c r="P198" i="15"/>
  <c r="T198" i="15"/>
  <c r="X198" i="15"/>
  <c r="AB198" i="15"/>
  <c r="AF198" i="15"/>
  <c r="AJ198" i="15"/>
  <c r="AN198" i="15"/>
  <c r="AR198" i="15"/>
  <c r="AV198" i="15"/>
  <c r="AZ198" i="15"/>
  <c r="BD198" i="15"/>
  <c r="BH198" i="15"/>
  <c r="BL198" i="15"/>
  <c r="BP198" i="15"/>
  <c r="BT198" i="15"/>
  <c r="BX198" i="15"/>
  <c r="CB198" i="15"/>
  <c r="CF198" i="15"/>
  <c r="CJ198" i="15"/>
  <c r="CN198" i="15"/>
  <c r="CR198" i="15"/>
  <c r="CV198" i="15"/>
  <c r="CZ198" i="15"/>
  <c r="DD198" i="15"/>
  <c r="DH198" i="15"/>
  <c r="DL198" i="15"/>
  <c r="DP198" i="15"/>
  <c r="DT198" i="15"/>
  <c r="DX198" i="15"/>
  <c r="EB198" i="15"/>
  <c r="I198" i="15"/>
  <c r="M198" i="15"/>
  <c r="Q198" i="15"/>
  <c r="U198" i="15"/>
  <c r="Y198" i="15"/>
  <c r="AC198" i="15"/>
  <c r="AG198" i="15"/>
  <c r="AK198" i="15"/>
  <c r="AO198" i="15"/>
  <c r="AS198" i="15"/>
  <c r="AW198" i="15"/>
  <c r="BA198" i="15"/>
  <c r="BE198" i="15"/>
  <c r="BI198" i="15"/>
  <c r="BM198" i="15"/>
  <c r="BQ198" i="15"/>
  <c r="BU198" i="15"/>
  <c r="BY198" i="15"/>
  <c r="CC198" i="15"/>
  <c r="CG198" i="15"/>
  <c r="CK198" i="15"/>
  <c r="CO198" i="15"/>
  <c r="CS198" i="15"/>
  <c r="CW198" i="15"/>
  <c r="DA198" i="15"/>
  <c r="DE198" i="15"/>
  <c r="DI198" i="15"/>
  <c r="DM198" i="15"/>
  <c r="DQ198" i="15"/>
  <c r="DU198" i="15"/>
  <c r="DY198" i="15"/>
  <c r="J198" i="15"/>
  <c r="N198" i="15"/>
  <c r="R198" i="15"/>
  <c r="V198" i="15"/>
  <c r="Z198" i="15"/>
  <c r="AD198" i="15"/>
  <c r="AH198" i="15"/>
  <c r="AL198" i="15"/>
  <c r="AP198" i="15"/>
  <c r="AT198" i="15"/>
  <c r="AX198" i="15"/>
  <c r="BB198" i="15"/>
  <c r="BF198" i="15"/>
  <c r="BJ198" i="15"/>
  <c r="BN198" i="15"/>
  <c r="BR198" i="15"/>
  <c r="BV198" i="15"/>
  <c r="BZ198" i="15"/>
  <c r="CD198" i="15"/>
  <c r="CH198" i="15"/>
  <c r="CL198" i="15"/>
  <c r="CP198" i="15"/>
  <c r="CT198" i="15"/>
  <c r="CX198" i="15"/>
  <c r="DB198" i="15"/>
  <c r="DF198" i="15"/>
  <c r="DJ198" i="15"/>
  <c r="DN198" i="15"/>
  <c r="DR198" i="15"/>
  <c r="DV198" i="15"/>
  <c r="DZ198" i="15"/>
  <c r="K202" i="15"/>
  <c r="O202" i="15"/>
  <c r="S202" i="15"/>
  <c r="W202" i="15"/>
  <c r="AA202" i="15"/>
  <c r="AE202" i="15"/>
  <c r="AI202" i="15"/>
  <c r="AM202" i="15"/>
  <c r="AQ202" i="15"/>
  <c r="AU202" i="15"/>
  <c r="AY202" i="15"/>
  <c r="BC202" i="15"/>
  <c r="BG202" i="15"/>
  <c r="BK202" i="15"/>
  <c r="BO202" i="15"/>
  <c r="BS202" i="15"/>
  <c r="BW202" i="15"/>
  <c r="CA202" i="15"/>
  <c r="CE202" i="15"/>
  <c r="CI202" i="15"/>
  <c r="CM202" i="15"/>
  <c r="CQ202" i="15"/>
  <c r="CU202" i="15"/>
  <c r="CY202" i="15"/>
  <c r="DC202" i="15"/>
  <c r="DG202" i="15"/>
  <c r="DK202" i="15"/>
  <c r="DO202" i="15"/>
  <c r="DS202" i="15"/>
  <c r="DW202" i="15"/>
  <c r="EA202" i="15"/>
  <c r="H202" i="15"/>
  <c r="L202" i="15"/>
  <c r="P202" i="15"/>
  <c r="T202" i="15"/>
  <c r="X202" i="15"/>
  <c r="AB202" i="15"/>
  <c r="AF202" i="15"/>
  <c r="AJ202" i="15"/>
  <c r="AN202" i="15"/>
  <c r="AR202" i="15"/>
  <c r="AV202" i="15"/>
  <c r="AZ202" i="15"/>
  <c r="BD202" i="15"/>
  <c r="BH202" i="15"/>
  <c r="BL202" i="15"/>
  <c r="BP202" i="15"/>
  <c r="BT202" i="15"/>
  <c r="BX202" i="15"/>
  <c r="CB202" i="15"/>
  <c r="CF202" i="15"/>
  <c r="CJ202" i="15"/>
  <c r="CN202" i="15"/>
  <c r="CR202" i="15"/>
  <c r="CV202" i="15"/>
  <c r="CZ202" i="15"/>
  <c r="DD202" i="15"/>
  <c r="DH202" i="15"/>
  <c r="DL202" i="15"/>
  <c r="DP202" i="15"/>
  <c r="DT202" i="15"/>
  <c r="DX202" i="15"/>
  <c r="EB202" i="15"/>
  <c r="I202" i="15"/>
  <c r="M202" i="15"/>
  <c r="Q202" i="15"/>
  <c r="U202" i="15"/>
  <c r="Y202" i="15"/>
  <c r="AC202" i="15"/>
  <c r="AG202" i="15"/>
  <c r="AK202" i="15"/>
  <c r="AO202" i="15"/>
  <c r="AS202" i="15"/>
  <c r="AW202" i="15"/>
  <c r="BA202" i="15"/>
  <c r="BE202" i="15"/>
  <c r="BI202" i="15"/>
  <c r="BM202" i="15"/>
  <c r="BQ202" i="15"/>
  <c r="BU202" i="15"/>
  <c r="BY202" i="15"/>
  <c r="CC202" i="15"/>
  <c r="CG202" i="15"/>
  <c r="CK202" i="15"/>
  <c r="CO202" i="15"/>
  <c r="CS202" i="15"/>
  <c r="CW202" i="15"/>
  <c r="DA202" i="15"/>
  <c r="DE202" i="15"/>
  <c r="DI202" i="15"/>
  <c r="DM202" i="15"/>
  <c r="DQ202" i="15"/>
  <c r="DU202" i="15"/>
  <c r="DY202" i="15"/>
  <c r="J202" i="15"/>
  <c r="N202" i="15"/>
  <c r="R202" i="15"/>
  <c r="V202" i="15"/>
  <c r="Z202" i="15"/>
  <c r="AD202" i="15"/>
  <c r="AH202" i="15"/>
  <c r="AL202" i="15"/>
  <c r="AP202" i="15"/>
  <c r="AT202" i="15"/>
  <c r="AX202" i="15"/>
  <c r="BB202" i="15"/>
  <c r="BF202" i="15"/>
  <c r="BJ202" i="15"/>
  <c r="BN202" i="15"/>
  <c r="BR202" i="15"/>
  <c r="BV202" i="15"/>
  <c r="BZ202" i="15"/>
  <c r="CD202" i="15"/>
  <c r="CH202" i="15"/>
  <c r="CL202" i="15"/>
  <c r="CP202" i="15"/>
  <c r="CT202" i="15"/>
  <c r="CX202" i="15"/>
  <c r="DB202" i="15"/>
  <c r="DF202" i="15"/>
  <c r="DJ202" i="15"/>
  <c r="DN202" i="15"/>
  <c r="DR202" i="15"/>
  <c r="DV202" i="15"/>
  <c r="DZ202" i="15"/>
  <c r="K206" i="15"/>
  <c r="O206" i="15"/>
  <c r="S206" i="15"/>
  <c r="W206" i="15"/>
  <c r="AA206" i="15"/>
  <c r="AE206" i="15"/>
  <c r="AI206" i="15"/>
  <c r="AM206" i="15"/>
  <c r="AQ206" i="15"/>
  <c r="AU206" i="15"/>
  <c r="AY206" i="15"/>
  <c r="BC206" i="15"/>
  <c r="BG206" i="15"/>
  <c r="BK206" i="15"/>
  <c r="BO206" i="15"/>
  <c r="BS206" i="15"/>
  <c r="BW206" i="15"/>
  <c r="CA206" i="15"/>
  <c r="CE206" i="15"/>
  <c r="CI206" i="15"/>
  <c r="CM206" i="15"/>
  <c r="CQ206" i="15"/>
  <c r="CU206" i="15"/>
  <c r="CY206" i="15"/>
  <c r="DC206" i="15"/>
  <c r="DG206" i="15"/>
  <c r="DK206" i="15"/>
  <c r="DO206" i="15"/>
  <c r="DS206" i="15"/>
  <c r="DW206" i="15"/>
  <c r="EA206" i="15"/>
  <c r="H206" i="15"/>
  <c r="L206" i="15"/>
  <c r="P206" i="15"/>
  <c r="T206" i="15"/>
  <c r="X206" i="15"/>
  <c r="AB206" i="15"/>
  <c r="AF206" i="15"/>
  <c r="AJ206" i="15"/>
  <c r="AN206" i="15"/>
  <c r="AR206" i="15"/>
  <c r="AV206" i="15"/>
  <c r="AZ206" i="15"/>
  <c r="BD206" i="15"/>
  <c r="BH206" i="15"/>
  <c r="BL206" i="15"/>
  <c r="BP206" i="15"/>
  <c r="BT206" i="15"/>
  <c r="BX206" i="15"/>
  <c r="CB206" i="15"/>
  <c r="CF206" i="15"/>
  <c r="CJ206" i="15"/>
  <c r="CN206" i="15"/>
  <c r="CR206" i="15"/>
  <c r="CV206" i="15"/>
  <c r="CZ206" i="15"/>
  <c r="DD206" i="15"/>
  <c r="DH206" i="15"/>
  <c r="DL206" i="15"/>
  <c r="DP206" i="15"/>
  <c r="DT206" i="15"/>
  <c r="DX206" i="15"/>
  <c r="EB206" i="15"/>
  <c r="I206" i="15"/>
  <c r="M206" i="15"/>
  <c r="Q206" i="15"/>
  <c r="U206" i="15"/>
  <c r="Y206" i="15"/>
  <c r="AC206" i="15"/>
  <c r="AG206" i="15"/>
  <c r="AK206" i="15"/>
  <c r="AO206" i="15"/>
  <c r="AS206" i="15"/>
  <c r="AW206" i="15"/>
  <c r="BA206" i="15"/>
  <c r="BE206" i="15"/>
  <c r="BI206" i="15"/>
  <c r="BM206" i="15"/>
  <c r="BQ206" i="15"/>
  <c r="BU206" i="15"/>
  <c r="BY206" i="15"/>
  <c r="CC206" i="15"/>
  <c r="CG206" i="15"/>
  <c r="CK206" i="15"/>
  <c r="CO206" i="15"/>
  <c r="CS206" i="15"/>
  <c r="CW206" i="15"/>
  <c r="DA206" i="15"/>
  <c r="DE206" i="15"/>
  <c r="DI206" i="15"/>
  <c r="DM206" i="15"/>
  <c r="DQ206" i="15"/>
  <c r="DU206" i="15"/>
  <c r="DY206" i="15"/>
  <c r="J206" i="15"/>
  <c r="N206" i="15"/>
  <c r="R206" i="15"/>
  <c r="V206" i="15"/>
  <c r="Z206" i="15"/>
  <c r="AD206" i="15"/>
  <c r="AH206" i="15"/>
  <c r="AL206" i="15"/>
  <c r="AP206" i="15"/>
  <c r="AT206" i="15"/>
  <c r="AX206" i="15"/>
  <c r="BB206" i="15"/>
  <c r="BF206" i="15"/>
  <c r="BJ206" i="15"/>
  <c r="BN206" i="15"/>
  <c r="BR206" i="15"/>
  <c r="BV206" i="15"/>
  <c r="BZ206" i="15"/>
  <c r="CD206" i="15"/>
  <c r="CH206" i="15"/>
  <c r="CL206" i="15"/>
  <c r="CP206" i="15"/>
  <c r="CT206" i="15"/>
  <c r="CX206" i="15"/>
  <c r="DB206" i="15"/>
  <c r="DF206" i="15"/>
  <c r="DJ206" i="15"/>
  <c r="DN206" i="15"/>
  <c r="DR206" i="15"/>
  <c r="DV206" i="15"/>
  <c r="DZ206" i="15"/>
  <c r="K210" i="15"/>
  <c r="O210" i="15"/>
  <c r="S210" i="15"/>
  <c r="W210" i="15"/>
  <c r="AA210" i="15"/>
  <c r="AE210" i="15"/>
  <c r="AI210" i="15"/>
  <c r="AM210" i="15"/>
  <c r="AQ210" i="15"/>
  <c r="AU210" i="15"/>
  <c r="AY210" i="15"/>
  <c r="BC210" i="15"/>
  <c r="BG210" i="15"/>
  <c r="BK210" i="15"/>
  <c r="BO210" i="15"/>
  <c r="BS210" i="15"/>
  <c r="BW210" i="15"/>
  <c r="CA210" i="15"/>
  <c r="CE210" i="15"/>
  <c r="CI210" i="15"/>
  <c r="CM210" i="15"/>
  <c r="CQ210" i="15"/>
  <c r="CU210" i="15"/>
  <c r="CY210" i="15"/>
  <c r="DC210" i="15"/>
  <c r="DG210" i="15"/>
  <c r="DK210" i="15"/>
  <c r="DO210" i="15"/>
  <c r="DS210" i="15"/>
  <c r="DW210" i="15"/>
  <c r="EA210" i="15"/>
  <c r="H210" i="15"/>
  <c r="L210" i="15"/>
  <c r="P210" i="15"/>
  <c r="T210" i="15"/>
  <c r="X210" i="15"/>
  <c r="AB210" i="15"/>
  <c r="AF210" i="15"/>
  <c r="AJ210" i="15"/>
  <c r="AN210" i="15"/>
  <c r="AR210" i="15"/>
  <c r="AV210" i="15"/>
  <c r="AZ210" i="15"/>
  <c r="BD210" i="15"/>
  <c r="BH210" i="15"/>
  <c r="BL210" i="15"/>
  <c r="BP210" i="15"/>
  <c r="BT210" i="15"/>
  <c r="BX210" i="15"/>
  <c r="CB210" i="15"/>
  <c r="CF210" i="15"/>
  <c r="CJ210" i="15"/>
  <c r="CN210" i="15"/>
  <c r="CR210" i="15"/>
  <c r="CV210" i="15"/>
  <c r="CZ210" i="15"/>
  <c r="DD210" i="15"/>
  <c r="DH210" i="15"/>
  <c r="DL210" i="15"/>
  <c r="DP210" i="15"/>
  <c r="DT210" i="15"/>
  <c r="DX210" i="15"/>
  <c r="EB210" i="15"/>
  <c r="I210" i="15"/>
  <c r="M210" i="15"/>
  <c r="Q210" i="15"/>
  <c r="U210" i="15"/>
  <c r="Y210" i="15"/>
  <c r="AC210" i="15"/>
  <c r="AG210" i="15"/>
  <c r="AK210" i="15"/>
  <c r="AO210" i="15"/>
  <c r="AS210" i="15"/>
  <c r="AW210" i="15"/>
  <c r="BA210" i="15"/>
  <c r="BE210" i="15"/>
  <c r="BI210" i="15"/>
  <c r="BM210" i="15"/>
  <c r="BQ210" i="15"/>
  <c r="BU210" i="15"/>
  <c r="BY210" i="15"/>
  <c r="CC210" i="15"/>
  <c r="CG210" i="15"/>
  <c r="CK210" i="15"/>
  <c r="CO210" i="15"/>
  <c r="CS210" i="15"/>
  <c r="CW210" i="15"/>
  <c r="DA210" i="15"/>
  <c r="DE210" i="15"/>
  <c r="DI210" i="15"/>
  <c r="DM210" i="15"/>
  <c r="DQ210" i="15"/>
  <c r="DU210" i="15"/>
  <c r="DY210" i="15"/>
  <c r="J210" i="15"/>
  <c r="N210" i="15"/>
  <c r="R210" i="15"/>
  <c r="V210" i="15"/>
  <c r="Z210" i="15"/>
  <c r="AD210" i="15"/>
  <c r="AH210" i="15"/>
  <c r="AL210" i="15"/>
  <c r="AP210" i="15"/>
  <c r="AT210" i="15"/>
  <c r="AX210" i="15"/>
  <c r="BB210" i="15"/>
  <c r="BF210" i="15"/>
  <c r="BJ210" i="15"/>
  <c r="BN210" i="15"/>
  <c r="BR210" i="15"/>
  <c r="BV210" i="15"/>
  <c r="BZ210" i="15"/>
  <c r="CD210" i="15"/>
  <c r="CH210" i="15"/>
  <c r="CL210" i="15"/>
  <c r="CP210" i="15"/>
  <c r="CT210" i="15"/>
  <c r="CX210" i="15"/>
  <c r="DB210" i="15"/>
  <c r="DF210" i="15"/>
  <c r="DJ210" i="15"/>
  <c r="DN210" i="15"/>
  <c r="DR210" i="15"/>
  <c r="DV210" i="15"/>
  <c r="DZ210" i="15"/>
  <c r="K227" i="15"/>
  <c r="O227" i="15"/>
  <c r="S227" i="15"/>
  <c r="W227" i="15"/>
  <c r="AA227" i="15"/>
  <c r="AE227" i="15"/>
  <c r="AI227" i="15"/>
  <c r="AM227" i="15"/>
  <c r="AQ227" i="15"/>
  <c r="AU227" i="15"/>
  <c r="AY227" i="15"/>
  <c r="BC227" i="15"/>
  <c r="BG227" i="15"/>
  <c r="BK227" i="15"/>
  <c r="BO227" i="15"/>
  <c r="BS227" i="15"/>
  <c r="BW227" i="15"/>
  <c r="CA227" i="15"/>
  <c r="CE227" i="15"/>
  <c r="CI227" i="15"/>
  <c r="CM227" i="15"/>
  <c r="CQ227" i="15"/>
  <c r="CU227" i="15"/>
  <c r="CY227" i="15"/>
  <c r="DC227" i="15"/>
  <c r="DG227" i="15"/>
  <c r="DK227" i="15"/>
  <c r="DO227" i="15"/>
  <c r="DS227" i="15"/>
  <c r="DW227" i="15"/>
  <c r="EA227" i="15"/>
  <c r="H227" i="15"/>
  <c r="L227" i="15"/>
  <c r="P227" i="15"/>
  <c r="T227" i="15"/>
  <c r="X227" i="15"/>
  <c r="AB227" i="15"/>
  <c r="AF227" i="15"/>
  <c r="AJ227" i="15"/>
  <c r="AN227" i="15"/>
  <c r="AR227" i="15"/>
  <c r="AV227" i="15"/>
  <c r="AZ227" i="15"/>
  <c r="BD227" i="15"/>
  <c r="BH227" i="15"/>
  <c r="BL227" i="15"/>
  <c r="BP227" i="15"/>
  <c r="BT227" i="15"/>
  <c r="BX227" i="15"/>
  <c r="CB227" i="15"/>
  <c r="CF227" i="15"/>
  <c r="CJ227" i="15"/>
  <c r="CN227" i="15"/>
  <c r="CR227" i="15"/>
  <c r="CV227" i="15"/>
  <c r="CZ227" i="15"/>
  <c r="DD227" i="15"/>
  <c r="DH227" i="15"/>
  <c r="DL227" i="15"/>
  <c r="DP227" i="15"/>
  <c r="DT227" i="15"/>
  <c r="DX227" i="15"/>
  <c r="EB227" i="15"/>
  <c r="I227" i="15"/>
  <c r="M227" i="15"/>
  <c r="Q227" i="15"/>
  <c r="U227" i="15"/>
  <c r="Y227" i="15"/>
  <c r="AC227" i="15"/>
  <c r="AG227" i="15"/>
  <c r="AK227" i="15"/>
  <c r="AO227" i="15"/>
  <c r="AS227" i="15"/>
  <c r="AW227" i="15"/>
  <c r="BA227" i="15"/>
  <c r="BE227" i="15"/>
  <c r="BI227" i="15"/>
  <c r="BM227" i="15"/>
  <c r="BQ227" i="15"/>
  <c r="BU227" i="15"/>
  <c r="BY227" i="15"/>
  <c r="CC227" i="15"/>
  <c r="CG227" i="15"/>
  <c r="CK227" i="15"/>
  <c r="CO227" i="15"/>
  <c r="CS227" i="15"/>
  <c r="CW227" i="15"/>
  <c r="DA227" i="15"/>
  <c r="DE227" i="15"/>
  <c r="DI227" i="15"/>
  <c r="DM227" i="15"/>
  <c r="DQ227" i="15"/>
  <c r="DU227" i="15"/>
  <c r="DY227" i="15"/>
  <c r="J227" i="15"/>
  <c r="N227" i="15"/>
  <c r="R227" i="15"/>
  <c r="V227" i="15"/>
  <c r="Z227" i="15"/>
  <c r="AD227" i="15"/>
  <c r="AH227" i="15"/>
  <c r="AL227" i="15"/>
  <c r="AP227" i="15"/>
  <c r="AT227" i="15"/>
  <c r="AX227" i="15"/>
  <c r="BB227" i="15"/>
  <c r="BF227" i="15"/>
  <c r="BJ227" i="15"/>
  <c r="BN227" i="15"/>
  <c r="BR227" i="15"/>
  <c r="BV227" i="15"/>
  <c r="BZ227" i="15"/>
  <c r="CD227" i="15"/>
  <c r="CH227" i="15"/>
  <c r="CL227" i="15"/>
  <c r="CP227" i="15"/>
  <c r="CT227" i="15"/>
  <c r="CX227" i="15"/>
  <c r="DB227" i="15"/>
  <c r="DF227" i="15"/>
  <c r="DJ227" i="15"/>
  <c r="DN227" i="15"/>
  <c r="DR227" i="15"/>
  <c r="DV227" i="15"/>
  <c r="DZ227" i="15"/>
  <c r="H231" i="15"/>
  <c r="L231" i="15"/>
  <c r="P231" i="15"/>
  <c r="T231" i="15"/>
  <c r="X231" i="15"/>
  <c r="AB231" i="15"/>
  <c r="AF231" i="15"/>
  <c r="AJ231" i="15"/>
  <c r="AN231" i="15"/>
  <c r="AR231" i="15"/>
  <c r="AV231" i="15"/>
  <c r="AZ231" i="15"/>
  <c r="BD231" i="15"/>
  <c r="BH231" i="15"/>
  <c r="BL231" i="15"/>
  <c r="BP231" i="15"/>
  <c r="BT231" i="15"/>
  <c r="BX231" i="15"/>
  <c r="CB231" i="15"/>
  <c r="CF231" i="15"/>
  <c r="CJ231" i="15"/>
  <c r="CN231" i="15"/>
  <c r="CR231" i="15"/>
  <c r="CV231" i="15"/>
  <c r="CZ231" i="15"/>
  <c r="DD231" i="15"/>
  <c r="DH231" i="15"/>
  <c r="DL231" i="15"/>
  <c r="DP231" i="15"/>
  <c r="DT231" i="15"/>
  <c r="DX231" i="15"/>
  <c r="EB231" i="15"/>
  <c r="I231" i="15"/>
  <c r="M231" i="15"/>
  <c r="Q231" i="15"/>
  <c r="U231" i="15"/>
  <c r="Y231" i="15"/>
  <c r="AC231" i="15"/>
  <c r="AG231" i="15"/>
  <c r="AK231" i="15"/>
  <c r="AO231" i="15"/>
  <c r="AS231" i="15"/>
  <c r="AW231" i="15"/>
  <c r="BA231" i="15"/>
  <c r="BE231" i="15"/>
  <c r="BI231" i="15"/>
  <c r="BM231" i="15"/>
  <c r="BQ231" i="15"/>
  <c r="BU231" i="15"/>
  <c r="BY231" i="15"/>
  <c r="CC231" i="15"/>
  <c r="CG231" i="15"/>
  <c r="CK231" i="15"/>
  <c r="CO231" i="15"/>
  <c r="CS231" i="15"/>
  <c r="CW231" i="15"/>
  <c r="DA231" i="15"/>
  <c r="DE231" i="15"/>
  <c r="DI231" i="15"/>
  <c r="DM231" i="15"/>
  <c r="DQ231" i="15"/>
  <c r="DU231" i="15"/>
  <c r="DY231" i="15"/>
  <c r="J231" i="15"/>
  <c r="N231" i="15"/>
  <c r="R231" i="15"/>
  <c r="V231" i="15"/>
  <c r="Z231" i="15"/>
  <c r="AD231" i="15"/>
  <c r="AH231" i="15"/>
  <c r="AL231" i="15"/>
  <c r="AP231" i="15"/>
  <c r="AT231" i="15"/>
  <c r="AX231" i="15"/>
  <c r="BB231" i="15"/>
  <c r="BF231" i="15"/>
  <c r="BJ231" i="15"/>
  <c r="BN231" i="15"/>
  <c r="BR231" i="15"/>
  <c r="BV231" i="15"/>
  <c r="BZ231" i="15"/>
  <c r="CD231" i="15"/>
  <c r="CH231" i="15"/>
  <c r="CL231" i="15"/>
  <c r="CP231" i="15"/>
  <c r="CT231" i="15"/>
  <c r="CX231" i="15"/>
  <c r="DB231" i="15"/>
  <c r="DF231" i="15"/>
  <c r="DJ231" i="15"/>
  <c r="DN231" i="15"/>
  <c r="DR231" i="15"/>
  <c r="DV231" i="15"/>
  <c r="DZ231" i="15"/>
  <c r="K231" i="15"/>
  <c r="O231" i="15"/>
  <c r="S231" i="15"/>
  <c r="W231" i="15"/>
  <c r="AA231" i="15"/>
  <c r="AE231" i="15"/>
  <c r="AI231" i="15"/>
  <c r="AM231" i="15"/>
  <c r="AQ231" i="15"/>
  <c r="AU231" i="15"/>
  <c r="AY231" i="15"/>
  <c r="BC231" i="15"/>
  <c r="BG231" i="15"/>
  <c r="BK231" i="15"/>
  <c r="BO231" i="15"/>
  <c r="BS231" i="15"/>
  <c r="BW231" i="15"/>
  <c r="CA231" i="15"/>
  <c r="CE231" i="15"/>
  <c r="CI231" i="15"/>
  <c r="CM231" i="15"/>
  <c r="CQ231" i="15"/>
  <c r="CU231" i="15"/>
  <c r="CY231" i="15"/>
  <c r="DC231" i="15"/>
  <c r="DG231" i="15"/>
  <c r="DK231" i="15"/>
  <c r="DO231" i="15"/>
  <c r="DS231" i="15"/>
  <c r="DW231" i="15"/>
  <c r="EA231" i="15"/>
  <c r="H235" i="15"/>
  <c r="L235" i="15"/>
  <c r="P235" i="15"/>
  <c r="T235" i="15"/>
  <c r="X235" i="15"/>
  <c r="AB235" i="15"/>
  <c r="AF235" i="15"/>
  <c r="AJ235" i="15"/>
  <c r="AN235" i="15"/>
  <c r="AR235" i="15"/>
  <c r="AV235" i="15"/>
  <c r="AZ235" i="15"/>
  <c r="BD235" i="15"/>
  <c r="BH235" i="15"/>
  <c r="BL235" i="15"/>
  <c r="BP235" i="15"/>
  <c r="BT235" i="15"/>
  <c r="BX235" i="15"/>
  <c r="CB235" i="15"/>
  <c r="CF235" i="15"/>
  <c r="CJ235" i="15"/>
  <c r="CN235" i="15"/>
  <c r="CR235" i="15"/>
  <c r="CV235" i="15"/>
  <c r="CZ235" i="15"/>
  <c r="DD235" i="15"/>
  <c r="DH235" i="15"/>
  <c r="DL235" i="15"/>
  <c r="DP235" i="15"/>
  <c r="DT235" i="15"/>
  <c r="DX235" i="15"/>
  <c r="EB235" i="15"/>
  <c r="I235" i="15"/>
  <c r="M235" i="15"/>
  <c r="Q235" i="15"/>
  <c r="U235" i="15"/>
  <c r="Y235" i="15"/>
  <c r="AC235" i="15"/>
  <c r="AG235" i="15"/>
  <c r="AK235" i="15"/>
  <c r="AO235" i="15"/>
  <c r="AS235" i="15"/>
  <c r="AW235" i="15"/>
  <c r="BA235" i="15"/>
  <c r="BE235" i="15"/>
  <c r="BI235" i="15"/>
  <c r="BM235" i="15"/>
  <c r="BQ235" i="15"/>
  <c r="BU235" i="15"/>
  <c r="BY235" i="15"/>
  <c r="CC235" i="15"/>
  <c r="CG235" i="15"/>
  <c r="CK235" i="15"/>
  <c r="CO235" i="15"/>
  <c r="CS235" i="15"/>
  <c r="CW235" i="15"/>
  <c r="DA235" i="15"/>
  <c r="DE235" i="15"/>
  <c r="DI235" i="15"/>
  <c r="DM235" i="15"/>
  <c r="DQ235" i="15"/>
  <c r="DU235" i="15"/>
  <c r="DY235" i="15"/>
  <c r="J235" i="15"/>
  <c r="N235" i="15"/>
  <c r="R235" i="15"/>
  <c r="V235" i="15"/>
  <c r="Z235" i="15"/>
  <c r="AD235" i="15"/>
  <c r="AH235" i="15"/>
  <c r="AL235" i="15"/>
  <c r="AP235" i="15"/>
  <c r="AT235" i="15"/>
  <c r="AX235" i="15"/>
  <c r="BB235" i="15"/>
  <c r="BF235" i="15"/>
  <c r="BJ235" i="15"/>
  <c r="BN235" i="15"/>
  <c r="BR235" i="15"/>
  <c r="BV235" i="15"/>
  <c r="BZ235" i="15"/>
  <c r="CD235" i="15"/>
  <c r="CH235" i="15"/>
  <c r="CL235" i="15"/>
  <c r="CP235" i="15"/>
  <c r="CT235" i="15"/>
  <c r="CX235" i="15"/>
  <c r="DB235" i="15"/>
  <c r="DF235" i="15"/>
  <c r="DJ235" i="15"/>
  <c r="DN235" i="15"/>
  <c r="DR235" i="15"/>
  <c r="DV235" i="15"/>
  <c r="DZ235" i="15"/>
  <c r="K235" i="15"/>
  <c r="O235" i="15"/>
  <c r="S235" i="15"/>
  <c r="W235" i="15"/>
  <c r="AA235" i="15"/>
  <c r="AE235" i="15"/>
  <c r="AI235" i="15"/>
  <c r="AM235" i="15"/>
  <c r="AQ235" i="15"/>
  <c r="AU235" i="15"/>
  <c r="AY235" i="15"/>
  <c r="BC235" i="15"/>
  <c r="BG235" i="15"/>
  <c r="BK235" i="15"/>
  <c r="BO235" i="15"/>
  <c r="BS235" i="15"/>
  <c r="BW235" i="15"/>
  <c r="CA235" i="15"/>
  <c r="CE235" i="15"/>
  <c r="CI235" i="15"/>
  <c r="CM235" i="15"/>
  <c r="CQ235" i="15"/>
  <c r="CU235" i="15"/>
  <c r="CY235" i="15"/>
  <c r="DC235" i="15"/>
  <c r="DG235" i="15"/>
  <c r="DK235" i="15"/>
  <c r="DO235" i="15"/>
  <c r="DS235" i="15"/>
  <c r="DW235" i="15"/>
  <c r="EA235" i="15"/>
  <c r="I251" i="15"/>
  <c r="M251" i="15"/>
  <c r="Q251" i="15"/>
  <c r="U251" i="15"/>
  <c r="Y251" i="15"/>
  <c r="AC251" i="15"/>
  <c r="AG251" i="15"/>
  <c r="AK251" i="15"/>
  <c r="AO251" i="15"/>
  <c r="AS251" i="15"/>
  <c r="AW251" i="15"/>
  <c r="BA251" i="15"/>
  <c r="BE251" i="15"/>
  <c r="BI251" i="15"/>
  <c r="BM251" i="15"/>
  <c r="BQ251" i="15"/>
  <c r="BU251" i="15"/>
  <c r="BY251" i="15"/>
  <c r="CC251" i="15"/>
  <c r="CG251" i="15"/>
  <c r="CK251" i="15"/>
  <c r="CO251" i="15"/>
  <c r="CS251" i="15"/>
  <c r="CW251" i="15"/>
  <c r="DA251" i="15"/>
  <c r="DE251" i="15"/>
  <c r="DI251" i="15"/>
  <c r="DM251" i="15"/>
  <c r="DQ251" i="15"/>
  <c r="DU251" i="15"/>
  <c r="DY251" i="15"/>
  <c r="J251" i="15"/>
  <c r="N251" i="15"/>
  <c r="R251" i="15"/>
  <c r="V251" i="15"/>
  <c r="Z251" i="15"/>
  <c r="AD251" i="15"/>
  <c r="AH251" i="15"/>
  <c r="AL251" i="15"/>
  <c r="AP251" i="15"/>
  <c r="AT251" i="15"/>
  <c r="AX251" i="15"/>
  <c r="BB251" i="15"/>
  <c r="BF251" i="15"/>
  <c r="BJ251" i="15"/>
  <c r="BN251" i="15"/>
  <c r="BR251" i="15"/>
  <c r="BV251" i="15"/>
  <c r="BZ251" i="15"/>
  <c r="CD251" i="15"/>
  <c r="CH251" i="15"/>
  <c r="CL251" i="15"/>
  <c r="CP251" i="15"/>
  <c r="CT251" i="15"/>
  <c r="CX251" i="15"/>
  <c r="DB251" i="15"/>
  <c r="DF251" i="15"/>
  <c r="DJ251" i="15"/>
  <c r="DN251" i="15"/>
  <c r="DR251" i="15"/>
  <c r="DV251" i="15"/>
  <c r="DZ251" i="15"/>
  <c r="K251" i="15"/>
  <c r="O251" i="15"/>
  <c r="S251" i="15"/>
  <c r="W251" i="15"/>
  <c r="AA251" i="15"/>
  <c r="AE251" i="15"/>
  <c r="AI251" i="15"/>
  <c r="AM251" i="15"/>
  <c r="AQ251" i="15"/>
  <c r="AU251" i="15"/>
  <c r="AY251" i="15"/>
  <c r="BC251" i="15"/>
  <c r="BG251" i="15"/>
  <c r="BK251" i="15"/>
  <c r="BO251" i="15"/>
  <c r="BS251" i="15"/>
  <c r="BW251" i="15"/>
  <c r="CA251" i="15"/>
  <c r="CE251" i="15"/>
  <c r="CI251" i="15"/>
  <c r="CM251" i="15"/>
  <c r="CQ251" i="15"/>
  <c r="CU251" i="15"/>
  <c r="CY251" i="15"/>
  <c r="DC251" i="15"/>
  <c r="DG251" i="15"/>
  <c r="DK251" i="15"/>
  <c r="DO251" i="15"/>
  <c r="DS251" i="15"/>
  <c r="DW251" i="15"/>
  <c r="EA251" i="15"/>
  <c r="H251" i="15"/>
  <c r="L251" i="15"/>
  <c r="P251" i="15"/>
  <c r="T251" i="15"/>
  <c r="X251" i="15"/>
  <c r="AB251" i="15"/>
  <c r="AF251" i="15"/>
  <c r="AJ251" i="15"/>
  <c r="AN251" i="15"/>
  <c r="AR251" i="15"/>
  <c r="AV251" i="15"/>
  <c r="AZ251" i="15"/>
  <c r="BD251" i="15"/>
  <c r="BH251" i="15"/>
  <c r="BL251" i="15"/>
  <c r="BP251" i="15"/>
  <c r="BT251" i="15"/>
  <c r="BX251" i="15"/>
  <c r="CB251" i="15"/>
  <c r="CF251" i="15"/>
  <c r="CJ251" i="15"/>
  <c r="CN251" i="15"/>
  <c r="CR251" i="15"/>
  <c r="CV251" i="15"/>
  <c r="CZ251" i="15"/>
  <c r="DD251" i="15"/>
  <c r="DH251" i="15"/>
  <c r="DL251" i="15"/>
  <c r="DP251" i="15"/>
  <c r="DT251" i="15"/>
  <c r="DX251" i="15"/>
  <c r="EB251" i="15"/>
  <c r="I255" i="15"/>
  <c r="M255" i="15"/>
  <c r="Q255" i="15"/>
  <c r="U255" i="15"/>
  <c r="Y255" i="15"/>
  <c r="AC255" i="15"/>
  <c r="AG255" i="15"/>
  <c r="AK255" i="15"/>
  <c r="AO255" i="15"/>
  <c r="AS255" i="15"/>
  <c r="AW255" i="15"/>
  <c r="BA255" i="15"/>
  <c r="BE255" i="15"/>
  <c r="BI255" i="15"/>
  <c r="BM255" i="15"/>
  <c r="BQ255" i="15"/>
  <c r="BU255" i="15"/>
  <c r="BY255" i="15"/>
  <c r="CC255" i="15"/>
  <c r="CG255" i="15"/>
  <c r="CK255" i="15"/>
  <c r="CO255" i="15"/>
  <c r="CS255" i="15"/>
  <c r="CW255" i="15"/>
  <c r="DA255" i="15"/>
  <c r="DE255" i="15"/>
  <c r="DI255" i="15"/>
  <c r="DM255" i="15"/>
  <c r="DQ255" i="15"/>
  <c r="DU255" i="15"/>
  <c r="DY255" i="15"/>
  <c r="J255" i="15"/>
  <c r="N255" i="15"/>
  <c r="R255" i="15"/>
  <c r="V255" i="15"/>
  <c r="Z255" i="15"/>
  <c r="AD255" i="15"/>
  <c r="AH255" i="15"/>
  <c r="AL255" i="15"/>
  <c r="AP255" i="15"/>
  <c r="AT255" i="15"/>
  <c r="AX255" i="15"/>
  <c r="BB255" i="15"/>
  <c r="BF255" i="15"/>
  <c r="BJ255" i="15"/>
  <c r="BN255" i="15"/>
  <c r="BR255" i="15"/>
  <c r="BV255" i="15"/>
  <c r="BZ255" i="15"/>
  <c r="CD255" i="15"/>
  <c r="CH255" i="15"/>
  <c r="CL255" i="15"/>
  <c r="CP255" i="15"/>
  <c r="CT255" i="15"/>
  <c r="CX255" i="15"/>
  <c r="DB255" i="15"/>
  <c r="DF255" i="15"/>
  <c r="DJ255" i="15"/>
  <c r="DN255" i="15"/>
  <c r="DR255" i="15"/>
  <c r="DV255" i="15"/>
  <c r="DZ255" i="15"/>
  <c r="K255" i="15"/>
  <c r="O255" i="15"/>
  <c r="S255" i="15"/>
  <c r="W255" i="15"/>
  <c r="AA255" i="15"/>
  <c r="AE255" i="15"/>
  <c r="AI255" i="15"/>
  <c r="AM255" i="15"/>
  <c r="AQ255" i="15"/>
  <c r="AU255" i="15"/>
  <c r="AY255" i="15"/>
  <c r="BC255" i="15"/>
  <c r="BG255" i="15"/>
  <c r="BK255" i="15"/>
  <c r="BO255" i="15"/>
  <c r="BS255" i="15"/>
  <c r="BW255" i="15"/>
  <c r="CA255" i="15"/>
  <c r="CE255" i="15"/>
  <c r="CI255" i="15"/>
  <c r="CM255" i="15"/>
  <c r="CQ255" i="15"/>
  <c r="CU255" i="15"/>
  <c r="CY255" i="15"/>
  <c r="DC255" i="15"/>
  <c r="DG255" i="15"/>
  <c r="DK255" i="15"/>
  <c r="DO255" i="15"/>
  <c r="DS255" i="15"/>
  <c r="DW255" i="15"/>
  <c r="EA255" i="15"/>
  <c r="H255" i="15"/>
  <c r="L255" i="15"/>
  <c r="P255" i="15"/>
  <c r="T255" i="15"/>
  <c r="X255" i="15"/>
  <c r="AB255" i="15"/>
  <c r="AF255" i="15"/>
  <c r="AJ255" i="15"/>
  <c r="AN255" i="15"/>
  <c r="AR255" i="15"/>
  <c r="AV255" i="15"/>
  <c r="AZ255" i="15"/>
  <c r="BD255" i="15"/>
  <c r="BH255" i="15"/>
  <c r="BL255" i="15"/>
  <c r="BP255" i="15"/>
  <c r="BT255" i="15"/>
  <c r="BX255" i="15"/>
  <c r="CB255" i="15"/>
  <c r="CF255" i="15"/>
  <c r="CJ255" i="15"/>
  <c r="CN255" i="15"/>
  <c r="CR255" i="15"/>
  <c r="CV255" i="15"/>
  <c r="CZ255" i="15"/>
  <c r="DD255" i="15"/>
  <c r="DH255" i="15"/>
  <c r="DL255" i="15"/>
  <c r="DP255" i="15"/>
  <c r="DT255" i="15"/>
  <c r="DX255" i="15"/>
  <c r="EB255" i="15"/>
  <c r="I259" i="15"/>
  <c r="M259" i="15"/>
  <c r="Q259" i="15"/>
  <c r="U259" i="15"/>
  <c r="Y259" i="15"/>
  <c r="AC259" i="15"/>
  <c r="AG259" i="15"/>
  <c r="AK259" i="15"/>
  <c r="AO259" i="15"/>
  <c r="AS259" i="15"/>
  <c r="AW259" i="15"/>
  <c r="BA259" i="15"/>
  <c r="BE259" i="15"/>
  <c r="BI259" i="15"/>
  <c r="BM259" i="15"/>
  <c r="BQ259" i="15"/>
  <c r="BU259" i="15"/>
  <c r="BY259" i="15"/>
  <c r="CC259" i="15"/>
  <c r="CG259" i="15"/>
  <c r="CK259" i="15"/>
  <c r="CO259" i="15"/>
  <c r="CS259" i="15"/>
  <c r="CW259" i="15"/>
  <c r="DA259" i="15"/>
  <c r="DE259" i="15"/>
  <c r="DI259" i="15"/>
  <c r="DM259" i="15"/>
  <c r="DQ259" i="15"/>
  <c r="DU259" i="15"/>
  <c r="DY259" i="15"/>
  <c r="J259" i="15"/>
  <c r="N259" i="15"/>
  <c r="R259" i="15"/>
  <c r="V259" i="15"/>
  <c r="Z259" i="15"/>
  <c r="AD259" i="15"/>
  <c r="AH259" i="15"/>
  <c r="AL259" i="15"/>
  <c r="AP259" i="15"/>
  <c r="AT259" i="15"/>
  <c r="AX259" i="15"/>
  <c r="BB259" i="15"/>
  <c r="BF259" i="15"/>
  <c r="BJ259" i="15"/>
  <c r="BN259" i="15"/>
  <c r="BR259" i="15"/>
  <c r="BV259" i="15"/>
  <c r="BZ259" i="15"/>
  <c r="CD259" i="15"/>
  <c r="CH259" i="15"/>
  <c r="CL259" i="15"/>
  <c r="CP259" i="15"/>
  <c r="CT259" i="15"/>
  <c r="CX259" i="15"/>
  <c r="DB259" i="15"/>
  <c r="DF259" i="15"/>
  <c r="DJ259" i="15"/>
  <c r="DN259" i="15"/>
  <c r="DR259" i="15"/>
  <c r="DV259" i="15"/>
  <c r="DZ259" i="15"/>
  <c r="K259" i="15"/>
  <c r="O259" i="15"/>
  <c r="S259" i="15"/>
  <c r="W259" i="15"/>
  <c r="AA259" i="15"/>
  <c r="AE259" i="15"/>
  <c r="AI259" i="15"/>
  <c r="AM259" i="15"/>
  <c r="AQ259" i="15"/>
  <c r="AU259" i="15"/>
  <c r="AY259" i="15"/>
  <c r="BC259" i="15"/>
  <c r="BG259" i="15"/>
  <c r="BK259" i="15"/>
  <c r="BO259" i="15"/>
  <c r="BS259" i="15"/>
  <c r="BW259" i="15"/>
  <c r="CA259" i="15"/>
  <c r="CE259" i="15"/>
  <c r="CI259" i="15"/>
  <c r="CM259" i="15"/>
  <c r="CQ259" i="15"/>
  <c r="CU259" i="15"/>
  <c r="CY259" i="15"/>
  <c r="DC259" i="15"/>
  <c r="DG259" i="15"/>
  <c r="DK259" i="15"/>
  <c r="DO259" i="15"/>
  <c r="DS259" i="15"/>
  <c r="DW259" i="15"/>
  <c r="EA259" i="15"/>
  <c r="H259" i="15"/>
  <c r="L259" i="15"/>
  <c r="P259" i="15"/>
  <c r="T259" i="15"/>
  <c r="X259" i="15"/>
  <c r="AB259" i="15"/>
  <c r="AF259" i="15"/>
  <c r="AJ259" i="15"/>
  <c r="AN259" i="15"/>
  <c r="AR259" i="15"/>
  <c r="AV259" i="15"/>
  <c r="AZ259" i="15"/>
  <c r="BD259" i="15"/>
  <c r="BH259" i="15"/>
  <c r="BL259" i="15"/>
  <c r="BP259" i="15"/>
  <c r="BT259" i="15"/>
  <c r="BX259" i="15"/>
  <c r="CB259" i="15"/>
  <c r="CF259" i="15"/>
  <c r="CJ259" i="15"/>
  <c r="CN259" i="15"/>
  <c r="CR259" i="15"/>
  <c r="CV259" i="15"/>
  <c r="CZ259" i="15"/>
  <c r="DD259" i="15"/>
  <c r="DH259" i="15"/>
  <c r="DL259" i="15"/>
  <c r="DP259" i="15"/>
  <c r="DT259" i="15"/>
  <c r="DX259" i="15"/>
  <c r="EB259" i="15"/>
  <c r="B233" i="15"/>
  <c r="B229" i="15"/>
  <c r="B225" i="15"/>
  <c r="B208" i="15"/>
  <c r="B204" i="15"/>
  <c r="B200" i="15"/>
  <c r="B196" i="15"/>
  <c r="B192" i="15"/>
  <c r="B188" i="15"/>
  <c r="B184" i="15"/>
  <c r="B180" i="15"/>
  <c r="B176" i="15"/>
  <c r="B172" i="15"/>
  <c r="B168" i="15"/>
  <c r="B164" i="15"/>
  <c r="B256" i="15"/>
  <c r="B252" i="15"/>
  <c r="G304" i="15"/>
  <c r="C304" i="15"/>
  <c r="G300" i="15"/>
  <c r="C300" i="15"/>
  <c r="E298" i="15"/>
  <c r="E273" i="15"/>
  <c r="G259" i="15"/>
  <c r="C259" i="15"/>
  <c r="D258" i="15"/>
  <c r="G255" i="15"/>
  <c r="C255" i="15"/>
  <c r="D254" i="15"/>
  <c r="E253" i="15"/>
  <c r="G251" i="15"/>
  <c r="C251" i="15"/>
  <c r="D250" i="15"/>
  <c r="E249" i="15"/>
  <c r="D246" i="15"/>
  <c r="E245" i="15"/>
  <c r="G235" i="15"/>
  <c r="C235" i="15"/>
  <c r="D234" i="15"/>
  <c r="E233" i="15"/>
  <c r="G231" i="15"/>
  <c r="C231" i="15"/>
  <c r="D230" i="15"/>
  <c r="E229" i="15"/>
  <c r="G227" i="15"/>
  <c r="C227" i="15"/>
  <c r="D226" i="15"/>
  <c r="E225" i="15"/>
  <c r="G210" i="15"/>
  <c r="C210" i="15"/>
  <c r="D209" i="15"/>
  <c r="E208" i="15"/>
  <c r="G206" i="15"/>
  <c r="C206" i="15"/>
  <c r="D205" i="15"/>
  <c r="E204" i="15"/>
  <c r="G202" i="15"/>
  <c r="C202" i="15"/>
  <c r="D201" i="15"/>
  <c r="E200" i="15"/>
  <c r="G198" i="15"/>
  <c r="C198" i="15"/>
  <c r="D197" i="15"/>
  <c r="E196" i="15"/>
  <c r="G194" i="15"/>
  <c r="C194" i="15"/>
  <c r="D193" i="15"/>
  <c r="E192" i="15"/>
  <c r="G190" i="15"/>
  <c r="C190" i="15"/>
  <c r="D189" i="15"/>
  <c r="E188" i="15"/>
  <c r="G186" i="15"/>
  <c r="C186" i="15"/>
  <c r="D185" i="15"/>
  <c r="E184" i="15"/>
  <c r="G182" i="15"/>
  <c r="C182" i="15"/>
  <c r="D181" i="15"/>
  <c r="E180" i="15"/>
  <c r="G178" i="15"/>
  <c r="C178" i="15"/>
  <c r="D177" i="15"/>
  <c r="E176" i="15"/>
  <c r="G174" i="15"/>
  <c r="C174" i="15"/>
  <c r="D173" i="15"/>
  <c r="E172" i="15"/>
  <c r="G170" i="15"/>
  <c r="C170" i="15"/>
  <c r="D169" i="15"/>
  <c r="E168" i="15"/>
  <c r="G166" i="15"/>
  <c r="C166" i="15"/>
  <c r="D165" i="15"/>
  <c r="E164" i="15"/>
  <c r="DY304" i="15"/>
  <c r="DU304" i="15"/>
  <c r="DQ304" i="15"/>
  <c r="DM304" i="15"/>
  <c r="DI304" i="15"/>
  <c r="DE304" i="15"/>
  <c r="DA304" i="15"/>
  <c r="CW304" i="15"/>
  <c r="CS304" i="15"/>
  <c r="CO304" i="15"/>
  <c r="CK304" i="15"/>
  <c r="CG304" i="15"/>
  <c r="CC304" i="15"/>
  <c r="BY304" i="15"/>
  <c r="BU304" i="15"/>
  <c r="BQ304" i="15"/>
  <c r="BM304" i="15"/>
  <c r="BI304" i="15"/>
  <c r="BE304" i="15"/>
  <c r="BA304" i="15"/>
  <c r="AW304" i="15"/>
  <c r="AS304" i="15"/>
  <c r="AO304" i="15"/>
  <c r="AK304" i="15"/>
  <c r="AG304" i="15"/>
  <c r="AC304" i="15"/>
  <c r="Y304" i="15"/>
  <c r="U304" i="15"/>
  <c r="Q304" i="15"/>
  <c r="M304" i="15"/>
  <c r="I304" i="15"/>
  <c r="DY300" i="15"/>
  <c r="DU300" i="15"/>
  <c r="DQ300" i="15"/>
  <c r="DM300" i="15"/>
  <c r="DI300" i="15"/>
  <c r="DE300" i="15"/>
  <c r="DA300" i="15"/>
  <c r="CW300" i="15"/>
  <c r="CS300" i="15"/>
  <c r="CO300" i="15"/>
  <c r="CK300" i="15"/>
  <c r="CG300" i="15"/>
  <c r="CC300" i="15"/>
  <c r="BY300" i="15"/>
  <c r="BU300" i="15"/>
  <c r="BQ300" i="15"/>
  <c r="BM300" i="15"/>
  <c r="BI300" i="15"/>
  <c r="BE300" i="15"/>
  <c r="BA300" i="15"/>
  <c r="AW300" i="15"/>
  <c r="AS300" i="15"/>
  <c r="AO300" i="15"/>
  <c r="AK300" i="15"/>
  <c r="AG300" i="15"/>
  <c r="AC300" i="15"/>
  <c r="Y300" i="15"/>
  <c r="U300" i="15"/>
  <c r="Q300" i="15"/>
  <c r="M300" i="15"/>
  <c r="I300" i="15"/>
  <c r="EA298" i="15"/>
  <c r="DW298" i="15"/>
  <c r="DS298" i="15"/>
  <c r="DO298" i="15"/>
  <c r="DK298" i="15"/>
  <c r="DG298" i="15"/>
  <c r="DC298" i="15"/>
  <c r="CY298" i="15"/>
  <c r="CU298" i="15"/>
  <c r="CQ298" i="15"/>
  <c r="CM298" i="15"/>
  <c r="CI298" i="15"/>
  <c r="CE298" i="15"/>
  <c r="CA298" i="15"/>
  <c r="BW298" i="15"/>
  <c r="BS298" i="15"/>
  <c r="BO298" i="15"/>
  <c r="BK298" i="15"/>
  <c r="BG298" i="15"/>
  <c r="BC298" i="15"/>
  <c r="AY298" i="15"/>
  <c r="AU298" i="15"/>
  <c r="AQ298" i="15"/>
  <c r="AM298" i="15"/>
  <c r="AI298" i="15"/>
  <c r="AE298" i="15"/>
  <c r="AA298" i="15"/>
  <c r="W298" i="15"/>
  <c r="S298" i="15"/>
  <c r="O298" i="15"/>
  <c r="K298" i="15"/>
  <c r="K167" i="15"/>
  <c r="O167" i="15"/>
  <c r="S167" i="15"/>
  <c r="W167" i="15"/>
  <c r="AA167" i="15"/>
  <c r="AE167" i="15"/>
  <c r="AI167" i="15"/>
  <c r="AM167" i="15"/>
  <c r="AQ167" i="15"/>
  <c r="AU167" i="15"/>
  <c r="H167" i="15"/>
  <c r="L167" i="15"/>
  <c r="P167" i="15"/>
  <c r="T167" i="15"/>
  <c r="X167" i="15"/>
  <c r="AB167" i="15"/>
  <c r="AF167" i="15"/>
  <c r="AJ167" i="15"/>
  <c r="AN167" i="15"/>
  <c r="AR167" i="15"/>
  <c r="J167" i="15"/>
  <c r="R167" i="15"/>
  <c r="Z167" i="15"/>
  <c r="AH167" i="15"/>
  <c r="AP167" i="15"/>
  <c r="AW167" i="15"/>
  <c r="BA167" i="15"/>
  <c r="BE167" i="15"/>
  <c r="BI167" i="15"/>
  <c r="BM167" i="15"/>
  <c r="BQ167" i="15"/>
  <c r="BU167" i="15"/>
  <c r="BY167" i="15"/>
  <c r="CC167" i="15"/>
  <c r="CG167" i="15"/>
  <c r="CK167" i="15"/>
  <c r="CO167" i="15"/>
  <c r="CS167" i="15"/>
  <c r="CW167" i="15"/>
  <c r="DA167" i="15"/>
  <c r="DE167" i="15"/>
  <c r="DI167" i="15"/>
  <c r="DM167" i="15"/>
  <c r="DQ167" i="15"/>
  <c r="DU167" i="15"/>
  <c r="DY167" i="15"/>
  <c r="M167" i="15"/>
  <c r="U167" i="15"/>
  <c r="AC167" i="15"/>
  <c r="AK167" i="15"/>
  <c r="AS167" i="15"/>
  <c r="AX167" i="15"/>
  <c r="BB167" i="15"/>
  <c r="BF167" i="15"/>
  <c r="BJ167" i="15"/>
  <c r="BN167" i="15"/>
  <c r="BR167" i="15"/>
  <c r="BV167" i="15"/>
  <c r="BZ167" i="15"/>
  <c r="CD167" i="15"/>
  <c r="CH167" i="15"/>
  <c r="CL167" i="15"/>
  <c r="CP167" i="15"/>
  <c r="CT167" i="15"/>
  <c r="CX167" i="15"/>
  <c r="DB167" i="15"/>
  <c r="DF167" i="15"/>
  <c r="DJ167" i="15"/>
  <c r="DN167" i="15"/>
  <c r="DR167" i="15"/>
  <c r="DV167" i="15"/>
  <c r="DZ167" i="15"/>
  <c r="N167" i="15"/>
  <c r="V167" i="15"/>
  <c r="AD167" i="15"/>
  <c r="AL167" i="15"/>
  <c r="AT167" i="15"/>
  <c r="AY167" i="15"/>
  <c r="BC167" i="15"/>
  <c r="BG167" i="15"/>
  <c r="BK167" i="15"/>
  <c r="BO167" i="15"/>
  <c r="BS167" i="15"/>
  <c r="BW167" i="15"/>
  <c r="CA167" i="15"/>
  <c r="CE167" i="15"/>
  <c r="CI167" i="15"/>
  <c r="CM167" i="15"/>
  <c r="CQ167" i="15"/>
  <c r="CU167" i="15"/>
  <c r="CY167" i="15"/>
  <c r="DC167" i="15"/>
  <c r="DG167" i="15"/>
  <c r="DK167" i="15"/>
  <c r="DO167" i="15"/>
  <c r="DS167" i="15"/>
  <c r="DW167" i="15"/>
  <c r="EA167" i="15"/>
  <c r="I167" i="15"/>
  <c r="Q167" i="15"/>
  <c r="Y167" i="15"/>
  <c r="AG167" i="15"/>
  <c r="AO167" i="15"/>
  <c r="AV167" i="15"/>
  <c r="AZ167" i="15"/>
  <c r="BD167" i="15"/>
  <c r="BH167" i="15"/>
  <c r="BL167" i="15"/>
  <c r="BP167" i="15"/>
  <c r="BT167" i="15"/>
  <c r="BX167" i="15"/>
  <c r="CB167" i="15"/>
  <c r="CF167" i="15"/>
  <c r="CJ167" i="15"/>
  <c r="CN167" i="15"/>
  <c r="CR167" i="15"/>
  <c r="CV167" i="15"/>
  <c r="CZ167" i="15"/>
  <c r="DD167" i="15"/>
  <c r="DH167" i="15"/>
  <c r="DL167" i="15"/>
  <c r="DP167" i="15"/>
  <c r="DT167" i="15"/>
  <c r="DX167" i="15"/>
  <c r="EB167" i="15"/>
  <c r="K171" i="15"/>
  <c r="O171" i="15"/>
  <c r="S171" i="15"/>
  <c r="W171" i="15"/>
  <c r="AA171" i="15"/>
  <c r="AE171" i="15"/>
  <c r="AI171" i="15"/>
  <c r="AM171" i="15"/>
  <c r="AQ171" i="15"/>
  <c r="AU171" i="15"/>
  <c r="AY171" i="15"/>
  <c r="BC171" i="15"/>
  <c r="BG171" i="15"/>
  <c r="BK171" i="15"/>
  <c r="BO171" i="15"/>
  <c r="BS171" i="15"/>
  <c r="BW171" i="15"/>
  <c r="CA171" i="15"/>
  <c r="CE171" i="15"/>
  <c r="CI171" i="15"/>
  <c r="CM171" i="15"/>
  <c r="CQ171" i="15"/>
  <c r="CU171" i="15"/>
  <c r="CY171" i="15"/>
  <c r="DC171" i="15"/>
  <c r="DG171" i="15"/>
  <c r="DK171" i="15"/>
  <c r="DO171" i="15"/>
  <c r="DS171" i="15"/>
  <c r="DW171" i="15"/>
  <c r="EA171" i="15"/>
  <c r="H171" i="15"/>
  <c r="L171" i="15"/>
  <c r="P171" i="15"/>
  <c r="T171" i="15"/>
  <c r="X171" i="15"/>
  <c r="AB171" i="15"/>
  <c r="AF171" i="15"/>
  <c r="AJ171" i="15"/>
  <c r="AN171" i="15"/>
  <c r="AR171" i="15"/>
  <c r="AV171" i="15"/>
  <c r="AZ171" i="15"/>
  <c r="BD171" i="15"/>
  <c r="BH171" i="15"/>
  <c r="BL171" i="15"/>
  <c r="BP171" i="15"/>
  <c r="BT171" i="15"/>
  <c r="BX171" i="15"/>
  <c r="CB171" i="15"/>
  <c r="CF171" i="15"/>
  <c r="CJ171" i="15"/>
  <c r="CN171" i="15"/>
  <c r="CR171" i="15"/>
  <c r="CV171" i="15"/>
  <c r="CZ171" i="15"/>
  <c r="DD171" i="15"/>
  <c r="DH171" i="15"/>
  <c r="DL171" i="15"/>
  <c r="DP171" i="15"/>
  <c r="DT171" i="15"/>
  <c r="DX171" i="15"/>
  <c r="EB171" i="15"/>
  <c r="I171" i="15"/>
  <c r="M171" i="15"/>
  <c r="Q171" i="15"/>
  <c r="U171" i="15"/>
  <c r="Y171" i="15"/>
  <c r="AC171" i="15"/>
  <c r="AG171" i="15"/>
  <c r="AK171" i="15"/>
  <c r="AO171" i="15"/>
  <c r="AS171" i="15"/>
  <c r="AW171" i="15"/>
  <c r="BA171" i="15"/>
  <c r="BE171" i="15"/>
  <c r="BI171" i="15"/>
  <c r="BM171" i="15"/>
  <c r="BQ171" i="15"/>
  <c r="BU171" i="15"/>
  <c r="BY171" i="15"/>
  <c r="CC171" i="15"/>
  <c r="CG171" i="15"/>
  <c r="CK171" i="15"/>
  <c r="CO171" i="15"/>
  <c r="CS171" i="15"/>
  <c r="CW171" i="15"/>
  <c r="DA171" i="15"/>
  <c r="DE171" i="15"/>
  <c r="DI171" i="15"/>
  <c r="DM171" i="15"/>
  <c r="DQ171" i="15"/>
  <c r="DU171" i="15"/>
  <c r="DY171" i="15"/>
  <c r="J171" i="15"/>
  <c r="N171" i="15"/>
  <c r="R171" i="15"/>
  <c r="V171" i="15"/>
  <c r="Z171" i="15"/>
  <c r="AD171" i="15"/>
  <c r="AH171" i="15"/>
  <c r="AL171" i="15"/>
  <c r="AP171" i="15"/>
  <c r="AT171" i="15"/>
  <c r="AX171" i="15"/>
  <c r="BB171" i="15"/>
  <c r="BF171" i="15"/>
  <c r="BJ171" i="15"/>
  <c r="BN171" i="15"/>
  <c r="BR171" i="15"/>
  <c r="BV171" i="15"/>
  <c r="BZ171" i="15"/>
  <c r="CD171" i="15"/>
  <c r="CH171" i="15"/>
  <c r="CL171" i="15"/>
  <c r="CP171" i="15"/>
  <c r="CT171" i="15"/>
  <c r="CX171" i="15"/>
  <c r="DB171" i="15"/>
  <c r="DF171" i="15"/>
  <c r="DJ171" i="15"/>
  <c r="DN171" i="15"/>
  <c r="DR171" i="15"/>
  <c r="DV171" i="15"/>
  <c r="DZ171" i="15"/>
  <c r="H175" i="15"/>
  <c r="L175" i="15"/>
  <c r="P175" i="15"/>
  <c r="T175" i="15"/>
  <c r="X175" i="15"/>
  <c r="AB175" i="15"/>
  <c r="AF175" i="15"/>
  <c r="AJ175" i="15"/>
  <c r="AN175" i="15"/>
  <c r="AR175" i="15"/>
  <c r="AV175" i="15"/>
  <c r="AZ175" i="15"/>
  <c r="BD175" i="15"/>
  <c r="BH175" i="15"/>
  <c r="BL175" i="15"/>
  <c r="BP175" i="15"/>
  <c r="BT175" i="15"/>
  <c r="BX175" i="15"/>
  <c r="CB175" i="15"/>
  <c r="CF175" i="15"/>
  <c r="CJ175" i="15"/>
  <c r="CN175" i="15"/>
  <c r="CR175" i="15"/>
  <c r="CV175" i="15"/>
  <c r="CZ175" i="15"/>
  <c r="DD175" i="15"/>
  <c r="DH175" i="15"/>
  <c r="DL175" i="15"/>
  <c r="DP175" i="15"/>
  <c r="DT175" i="15"/>
  <c r="DX175" i="15"/>
  <c r="EB175" i="15"/>
  <c r="I175" i="15"/>
  <c r="M175" i="15"/>
  <c r="Q175" i="15"/>
  <c r="U175" i="15"/>
  <c r="Y175" i="15"/>
  <c r="AC175" i="15"/>
  <c r="AG175" i="15"/>
  <c r="AK175" i="15"/>
  <c r="AO175" i="15"/>
  <c r="AS175" i="15"/>
  <c r="AW175" i="15"/>
  <c r="BA175" i="15"/>
  <c r="BE175" i="15"/>
  <c r="BI175" i="15"/>
  <c r="BM175" i="15"/>
  <c r="BQ175" i="15"/>
  <c r="BU175" i="15"/>
  <c r="BY175" i="15"/>
  <c r="CC175" i="15"/>
  <c r="CG175" i="15"/>
  <c r="CK175" i="15"/>
  <c r="CO175" i="15"/>
  <c r="CS175" i="15"/>
  <c r="CW175" i="15"/>
  <c r="DA175" i="15"/>
  <c r="DE175" i="15"/>
  <c r="DI175" i="15"/>
  <c r="DM175" i="15"/>
  <c r="DQ175" i="15"/>
  <c r="DU175" i="15"/>
  <c r="DY175" i="15"/>
  <c r="J175" i="15"/>
  <c r="N175" i="15"/>
  <c r="R175" i="15"/>
  <c r="V175" i="15"/>
  <c r="Z175" i="15"/>
  <c r="AD175" i="15"/>
  <c r="AH175" i="15"/>
  <c r="AL175" i="15"/>
  <c r="AP175" i="15"/>
  <c r="AT175" i="15"/>
  <c r="AX175" i="15"/>
  <c r="BB175" i="15"/>
  <c r="BF175" i="15"/>
  <c r="BJ175" i="15"/>
  <c r="BN175" i="15"/>
  <c r="BR175" i="15"/>
  <c r="BV175" i="15"/>
  <c r="BZ175" i="15"/>
  <c r="CD175" i="15"/>
  <c r="CH175" i="15"/>
  <c r="CL175" i="15"/>
  <c r="CP175" i="15"/>
  <c r="CT175" i="15"/>
  <c r="CX175" i="15"/>
  <c r="DB175" i="15"/>
  <c r="DF175" i="15"/>
  <c r="DJ175" i="15"/>
  <c r="DN175" i="15"/>
  <c r="DR175" i="15"/>
  <c r="DV175" i="15"/>
  <c r="DZ175" i="15"/>
  <c r="K175" i="15"/>
  <c r="O175" i="15"/>
  <c r="S175" i="15"/>
  <c r="W175" i="15"/>
  <c r="AA175" i="15"/>
  <c r="AE175" i="15"/>
  <c r="AI175" i="15"/>
  <c r="AM175" i="15"/>
  <c r="AQ175" i="15"/>
  <c r="AU175" i="15"/>
  <c r="AY175" i="15"/>
  <c r="BC175" i="15"/>
  <c r="BG175" i="15"/>
  <c r="BK175" i="15"/>
  <c r="BO175" i="15"/>
  <c r="BS175" i="15"/>
  <c r="BW175" i="15"/>
  <c r="CA175" i="15"/>
  <c r="CE175" i="15"/>
  <c r="CI175" i="15"/>
  <c r="CM175" i="15"/>
  <c r="CQ175" i="15"/>
  <c r="CU175" i="15"/>
  <c r="CY175" i="15"/>
  <c r="DC175" i="15"/>
  <c r="DG175" i="15"/>
  <c r="DK175" i="15"/>
  <c r="DO175" i="15"/>
  <c r="DS175" i="15"/>
  <c r="DW175" i="15"/>
  <c r="EA175" i="15"/>
  <c r="I179" i="15"/>
  <c r="M179" i="15"/>
  <c r="Q179" i="15"/>
  <c r="U179" i="15"/>
  <c r="Y179" i="15"/>
  <c r="AC179" i="15"/>
  <c r="AG179" i="15"/>
  <c r="AK179" i="15"/>
  <c r="AO179" i="15"/>
  <c r="AS179" i="15"/>
  <c r="AW179" i="15"/>
  <c r="BA179" i="15"/>
  <c r="BE179" i="15"/>
  <c r="BI179" i="15"/>
  <c r="BM179" i="15"/>
  <c r="BQ179" i="15"/>
  <c r="BU179" i="15"/>
  <c r="BY179" i="15"/>
  <c r="CC179" i="15"/>
  <c r="CG179" i="15"/>
  <c r="CK179" i="15"/>
  <c r="CO179" i="15"/>
  <c r="CS179" i="15"/>
  <c r="CW179" i="15"/>
  <c r="DA179" i="15"/>
  <c r="DE179" i="15"/>
  <c r="DI179" i="15"/>
  <c r="DM179" i="15"/>
  <c r="DQ179" i="15"/>
  <c r="DU179" i="15"/>
  <c r="DY179" i="15"/>
  <c r="J179" i="15"/>
  <c r="N179" i="15"/>
  <c r="R179" i="15"/>
  <c r="V179" i="15"/>
  <c r="Z179" i="15"/>
  <c r="AD179" i="15"/>
  <c r="AH179" i="15"/>
  <c r="AL179" i="15"/>
  <c r="AP179" i="15"/>
  <c r="AT179" i="15"/>
  <c r="AX179" i="15"/>
  <c r="BB179" i="15"/>
  <c r="BF179" i="15"/>
  <c r="BJ179" i="15"/>
  <c r="BN179" i="15"/>
  <c r="BR179" i="15"/>
  <c r="BV179" i="15"/>
  <c r="BZ179" i="15"/>
  <c r="CD179" i="15"/>
  <c r="CH179" i="15"/>
  <c r="CL179" i="15"/>
  <c r="CP179" i="15"/>
  <c r="CT179" i="15"/>
  <c r="CX179" i="15"/>
  <c r="DB179" i="15"/>
  <c r="DF179" i="15"/>
  <c r="DJ179" i="15"/>
  <c r="DN179" i="15"/>
  <c r="DR179" i="15"/>
  <c r="DV179" i="15"/>
  <c r="DZ179" i="15"/>
  <c r="K179" i="15"/>
  <c r="O179" i="15"/>
  <c r="S179" i="15"/>
  <c r="W179" i="15"/>
  <c r="AA179" i="15"/>
  <c r="AE179" i="15"/>
  <c r="AI179" i="15"/>
  <c r="AM179" i="15"/>
  <c r="AQ179" i="15"/>
  <c r="AU179" i="15"/>
  <c r="AY179" i="15"/>
  <c r="BC179" i="15"/>
  <c r="BG179" i="15"/>
  <c r="BK179" i="15"/>
  <c r="BO179" i="15"/>
  <c r="BS179" i="15"/>
  <c r="BW179" i="15"/>
  <c r="CA179" i="15"/>
  <c r="CE179" i="15"/>
  <c r="CI179" i="15"/>
  <c r="CM179" i="15"/>
  <c r="CQ179" i="15"/>
  <c r="CU179" i="15"/>
  <c r="CY179" i="15"/>
  <c r="DC179" i="15"/>
  <c r="DG179" i="15"/>
  <c r="DK179" i="15"/>
  <c r="DO179" i="15"/>
  <c r="DS179" i="15"/>
  <c r="DW179" i="15"/>
  <c r="EA179" i="15"/>
  <c r="H179" i="15"/>
  <c r="L179" i="15"/>
  <c r="P179" i="15"/>
  <c r="T179" i="15"/>
  <c r="X179" i="15"/>
  <c r="AB179" i="15"/>
  <c r="AF179" i="15"/>
  <c r="AJ179" i="15"/>
  <c r="AN179" i="15"/>
  <c r="AR179" i="15"/>
  <c r="AV179" i="15"/>
  <c r="AZ179" i="15"/>
  <c r="BD179" i="15"/>
  <c r="BH179" i="15"/>
  <c r="BL179" i="15"/>
  <c r="BP179" i="15"/>
  <c r="BT179" i="15"/>
  <c r="BX179" i="15"/>
  <c r="CB179" i="15"/>
  <c r="CF179" i="15"/>
  <c r="CJ179" i="15"/>
  <c r="CN179" i="15"/>
  <c r="CR179" i="15"/>
  <c r="CV179" i="15"/>
  <c r="CZ179" i="15"/>
  <c r="DD179" i="15"/>
  <c r="DH179" i="15"/>
  <c r="DL179" i="15"/>
  <c r="DP179" i="15"/>
  <c r="DT179" i="15"/>
  <c r="DX179" i="15"/>
  <c r="EB179" i="15"/>
  <c r="I183" i="15"/>
  <c r="M183" i="15"/>
  <c r="Q183" i="15"/>
  <c r="U183" i="15"/>
  <c r="Y183" i="15"/>
  <c r="AC183" i="15"/>
  <c r="AG183" i="15"/>
  <c r="AK183" i="15"/>
  <c r="AO183" i="15"/>
  <c r="AS183" i="15"/>
  <c r="J183" i="15"/>
  <c r="N183" i="15"/>
  <c r="R183" i="15"/>
  <c r="V183" i="15"/>
  <c r="Z183" i="15"/>
  <c r="AD183" i="15"/>
  <c r="AH183" i="15"/>
  <c r="AL183" i="15"/>
  <c r="AP183" i="15"/>
  <c r="K183" i="15"/>
  <c r="H183" i="15"/>
  <c r="L183" i="15"/>
  <c r="P183" i="15"/>
  <c r="X183" i="15"/>
  <c r="AF183" i="15"/>
  <c r="AN183" i="15"/>
  <c r="AU183" i="15"/>
  <c r="AY183" i="15"/>
  <c r="BC183" i="15"/>
  <c r="BG183" i="15"/>
  <c r="BK183" i="15"/>
  <c r="BO183" i="15"/>
  <c r="BS183" i="15"/>
  <c r="BW183" i="15"/>
  <c r="CA183" i="15"/>
  <c r="CE183" i="15"/>
  <c r="CI183" i="15"/>
  <c r="CM183" i="15"/>
  <c r="CQ183" i="15"/>
  <c r="CU183" i="15"/>
  <c r="CY183" i="15"/>
  <c r="DC183" i="15"/>
  <c r="DG183" i="15"/>
  <c r="DK183" i="15"/>
  <c r="DO183" i="15"/>
  <c r="DS183" i="15"/>
  <c r="DW183" i="15"/>
  <c r="EA183" i="15"/>
  <c r="S183" i="15"/>
  <c r="AA183" i="15"/>
  <c r="AI183" i="15"/>
  <c r="AQ183" i="15"/>
  <c r="AV183" i="15"/>
  <c r="AZ183" i="15"/>
  <c r="BD183" i="15"/>
  <c r="BH183" i="15"/>
  <c r="BL183" i="15"/>
  <c r="BP183" i="15"/>
  <c r="BT183" i="15"/>
  <c r="BX183" i="15"/>
  <c r="CB183" i="15"/>
  <c r="CF183" i="15"/>
  <c r="CJ183" i="15"/>
  <c r="CN183" i="15"/>
  <c r="CR183" i="15"/>
  <c r="CV183" i="15"/>
  <c r="CZ183" i="15"/>
  <c r="DD183" i="15"/>
  <c r="DH183" i="15"/>
  <c r="DL183" i="15"/>
  <c r="DP183" i="15"/>
  <c r="DT183" i="15"/>
  <c r="DX183" i="15"/>
  <c r="EB183" i="15"/>
  <c r="T183" i="15"/>
  <c r="AB183" i="15"/>
  <c r="AJ183" i="15"/>
  <c r="AR183" i="15"/>
  <c r="AW183" i="15"/>
  <c r="BA183" i="15"/>
  <c r="BE183" i="15"/>
  <c r="BI183" i="15"/>
  <c r="BM183" i="15"/>
  <c r="BQ183" i="15"/>
  <c r="BU183" i="15"/>
  <c r="BY183" i="15"/>
  <c r="CC183" i="15"/>
  <c r="CG183" i="15"/>
  <c r="CK183" i="15"/>
  <c r="CO183" i="15"/>
  <c r="CS183" i="15"/>
  <c r="CW183" i="15"/>
  <c r="DA183" i="15"/>
  <c r="DE183" i="15"/>
  <c r="DI183" i="15"/>
  <c r="DM183" i="15"/>
  <c r="DQ183" i="15"/>
  <c r="DU183" i="15"/>
  <c r="DY183" i="15"/>
  <c r="O183" i="15"/>
  <c r="W183" i="15"/>
  <c r="AE183" i="15"/>
  <c r="AM183" i="15"/>
  <c r="AT183" i="15"/>
  <c r="AX183" i="15"/>
  <c r="BB183" i="15"/>
  <c r="BF183" i="15"/>
  <c r="BJ183" i="15"/>
  <c r="BN183" i="15"/>
  <c r="BR183" i="15"/>
  <c r="BV183" i="15"/>
  <c r="BZ183" i="15"/>
  <c r="CD183" i="15"/>
  <c r="CH183" i="15"/>
  <c r="CL183" i="15"/>
  <c r="CP183" i="15"/>
  <c r="CT183" i="15"/>
  <c r="CX183" i="15"/>
  <c r="DB183" i="15"/>
  <c r="DF183" i="15"/>
  <c r="DJ183" i="15"/>
  <c r="DN183" i="15"/>
  <c r="DR183" i="15"/>
  <c r="DV183" i="15"/>
  <c r="DZ183" i="15"/>
  <c r="K187" i="15"/>
  <c r="O187" i="15"/>
  <c r="S187" i="15"/>
  <c r="W187" i="15"/>
  <c r="AA187" i="15"/>
  <c r="AE187" i="15"/>
  <c r="AI187" i="15"/>
  <c r="AM187" i="15"/>
  <c r="AQ187" i="15"/>
  <c r="AU187" i="15"/>
  <c r="AY187" i="15"/>
  <c r="BC187" i="15"/>
  <c r="BG187" i="15"/>
  <c r="BK187" i="15"/>
  <c r="BO187" i="15"/>
  <c r="BS187" i="15"/>
  <c r="BW187" i="15"/>
  <c r="CA187" i="15"/>
  <c r="CE187" i="15"/>
  <c r="CI187" i="15"/>
  <c r="CM187" i="15"/>
  <c r="CQ187" i="15"/>
  <c r="CU187" i="15"/>
  <c r="CY187" i="15"/>
  <c r="DC187" i="15"/>
  <c r="DG187" i="15"/>
  <c r="DK187" i="15"/>
  <c r="DO187" i="15"/>
  <c r="DS187" i="15"/>
  <c r="DW187" i="15"/>
  <c r="EA187" i="15"/>
  <c r="H187" i="15"/>
  <c r="L187" i="15"/>
  <c r="P187" i="15"/>
  <c r="T187" i="15"/>
  <c r="X187" i="15"/>
  <c r="AB187" i="15"/>
  <c r="AF187" i="15"/>
  <c r="AJ187" i="15"/>
  <c r="AN187" i="15"/>
  <c r="AR187" i="15"/>
  <c r="AV187" i="15"/>
  <c r="AZ187" i="15"/>
  <c r="BD187" i="15"/>
  <c r="BH187" i="15"/>
  <c r="BL187" i="15"/>
  <c r="BP187" i="15"/>
  <c r="BT187" i="15"/>
  <c r="BX187" i="15"/>
  <c r="CB187" i="15"/>
  <c r="CF187" i="15"/>
  <c r="CJ187" i="15"/>
  <c r="CN187" i="15"/>
  <c r="CR187" i="15"/>
  <c r="CV187" i="15"/>
  <c r="CZ187" i="15"/>
  <c r="DD187" i="15"/>
  <c r="DH187" i="15"/>
  <c r="DL187" i="15"/>
  <c r="DP187" i="15"/>
  <c r="DT187" i="15"/>
  <c r="DX187" i="15"/>
  <c r="EB187" i="15"/>
  <c r="I187" i="15"/>
  <c r="M187" i="15"/>
  <c r="Q187" i="15"/>
  <c r="U187" i="15"/>
  <c r="Y187" i="15"/>
  <c r="AC187" i="15"/>
  <c r="AG187" i="15"/>
  <c r="AK187" i="15"/>
  <c r="AO187" i="15"/>
  <c r="AS187" i="15"/>
  <c r="AW187" i="15"/>
  <c r="BA187" i="15"/>
  <c r="BE187" i="15"/>
  <c r="BI187" i="15"/>
  <c r="BM187" i="15"/>
  <c r="BQ187" i="15"/>
  <c r="BU187" i="15"/>
  <c r="BY187" i="15"/>
  <c r="CC187" i="15"/>
  <c r="CG187" i="15"/>
  <c r="CK187" i="15"/>
  <c r="CO187" i="15"/>
  <c r="CS187" i="15"/>
  <c r="CW187" i="15"/>
  <c r="DA187" i="15"/>
  <c r="DE187" i="15"/>
  <c r="DI187" i="15"/>
  <c r="DM187" i="15"/>
  <c r="DQ187" i="15"/>
  <c r="DU187" i="15"/>
  <c r="DY187" i="15"/>
  <c r="J187" i="15"/>
  <c r="N187" i="15"/>
  <c r="R187" i="15"/>
  <c r="V187" i="15"/>
  <c r="Z187" i="15"/>
  <c r="AD187" i="15"/>
  <c r="AH187" i="15"/>
  <c r="AL187" i="15"/>
  <c r="AP187" i="15"/>
  <c r="AT187" i="15"/>
  <c r="AX187" i="15"/>
  <c r="BB187" i="15"/>
  <c r="BF187" i="15"/>
  <c r="BJ187" i="15"/>
  <c r="BN187" i="15"/>
  <c r="BR187" i="15"/>
  <c r="BV187" i="15"/>
  <c r="BZ187" i="15"/>
  <c r="CD187" i="15"/>
  <c r="CH187" i="15"/>
  <c r="CL187" i="15"/>
  <c r="CP187" i="15"/>
  <c r="CT187" i="15"/>
  <c r="CX187" i="15"/>
  <c r="DB187" i="15"/>
  <c r="DF187" i="15"/>
  <c r="DJ187" i="15"/>
  <c r="DN187" i="15"/>
  <c r="DR187" i="15"/>
  <c r="DV187" i="15"/>
  <c r="DZ187" i="15"/>
  <c r="K191" i="15"/>
  <c r="O191" i="15"/>
  <c r="S191" i="15"/>
  <c r="W191" i="15"/>
  <c r="AA191" i="15"/>
  <c r="AE191" i="15"/>
  <c r="AI191" i="15"/>
  <c r="AM191" i="15"/>
  <c r="AQ191" i="15"/>
  <c r="AU191" i="15"/>
  <c r="AY191" i="15"/>
  <c r="BC191" i="15"/>
  <c r="BG191" i="15"/>
  <c r="BK191" i="15"/>
  <c r="BO191" i="15"/>
  <c r="BS191" i="15"/>
  <c r="BW191" i="15"/>
  <c r="CA191" i="15"/>
  <c r="CE191" i="15"/>
  <c r="CI191" i="15"/>
  <c r="CM191" i="15"/>
  <c r="CQ191" i="15"/>
  <c r="CU191" i="15"/>
  <c r="CY191" i="15"/>
  <c r="DC191" i="15"/>
  <c r="DG191" i="15"/>
  <c r="DK191" i="15"/>
  <c r="DO191" i="15"/>
  <c r="DS191" i="15"/>
  <c r="DW191" i="15"/>
  <c r="EA191" i="15"/>
  <c r="H191" i="15"/>
  <c r="L191" i="15"/>
  <c r="P191" i="15"/>
  <c r="T191" i="15"/>
  <c r="X191" i="15"/>
  <c r="AB191" i="15"/>
  <c r="AF191" i="15"/>
  <c r="AJ191" i="15"/>
  <c r="AN191" i="15"/>
  <c r="AR191" i="15"/>
  <c r="AV191" i="15"/>
  <c r="AZ191" i="15"/>
  <c r="BD191" i="15"/>
  <c r="BH191" i="15"/>
  <c r="BL191" i="15"/>
  <c r="BP191" i="15"/>
  <c r="BT191" i="15"/>
  <c r="BX191" i="15"/>
  <c r="CB191" i="15"/>
  <c r="CF191" i="15"/>
  <c r="CJ191" i="15"/>
  <c r="CN191" i="15"/>
  <c r="CR191" i="15"/>
  <c r="CV191" i="15"/>
  <c r="CZ191" i="15"/>
  <c r="DD191" i="15"/>
  <c r="DH191" i="15"/>
  <c r="DL191" i="15"/>
  <c r="DP191" i="15"/>
  <c r="DT191" i="15"/>
  <c r="DX191" i="15"/>
  <c r="EB191" i="15"/>
  <c r="I191" i="15"/>
  <c r="M191" i="15"/>
  <c r="Q191" i="15"/>
  <c r="U191" i="15"/>
  <c r="Y191" i="15"/>
  <c r="AC191" i="15"/>
  <c r="AG191" i="15"/>
  <c r="AK191" i="15"/>
  <c r="AO191" i="15"/>
  <c r="AS191" i="15"/>
  <c r="AW191" i="15"/>
  <c r="BA191" i="15"/>
  <c r="BE191" i="15"/>
  <c r="BI191" i="15"/>
  <c r="BM191" i="15"/>
  <c r="BQ191" i="15"/>
  <c r="BU191" i="15"/>
  <c r="BY191" i="15"/>
  <c r="CC191" i="15"/>
  <c r="CG191" i="15"/>
  <c r="CK191" i="15"/>
  <c r="CO191" i="15"/>
  <c r="CS191" i="15"/>
  <c r="CW191" i="15"/>
  <c r="DA191" i="15"/>
  <c r="DE191" i="15"/>
  <c r="DI191" i="15"/>
  <c r="DM191" i="15"/>
  <c r="DQ191" i="15"/>
  <c r="DU191" i="15"/>
  <c r="DY191" i="15"/>
  <c r="J191" i="15"/>
  <c r="N191" i="15"/>
  <c r="R191" i="15"/>
  <c r="V191" i="15"/>
  <c r="Z191" i="15"/>
  <c r="AD191" i="15"/>
  <c r="AH191" i="15"/>
  <c r="AL191" i="15"/>
  <c r="AP191" i="15"/>
  <c r="AT191" i="15"/>
  <c r="AX191" i="15"/>
  <c r="BB191" i="15"/>
  <c r="BF191" i="15"/>
  <c r="BJ191" i="15"/>
  <c r="BN191" i="15"/>
  <c r="BR191" i="15"/>
  <c r="BV191" i="15"/>
  <c r="BZ191" i="15"/>
  <c r="CD191" i="15"/>
  <c r="CH191" i="15"/>
  <c r="CL191" i="15"/>
  <c r="CP191" i="15"/>
  <c r="CT191" i="15"/>
  <c r="CX191" i="15"/>
  <c r="DB191" i="15"/>
  <c r="DF191" i="15"/>
  <c r="DJ191" i="15"/>
  <c r="DN191" i="15"/>
  <c r="DR191" i="15"/>
  <c r="DV191" i="15"/>
  <c r="DZ191" i="15"/>
  <c r="H195" i="15"/>
  <c r="L195" i="15"/>
  <c r="P195" i="15"/>
  <c r="T195" i="15"/>
  <c r="X195" i="15"/>
  <c r="AB195" i="15"/>
  <c r="AF195" i="15"/>
  <c r="AJ195" i="15"/>
  <c r="AN195" i="15"/>
  <c r="AR195" i="15"/>
  <c r="AV195" i="15"/>
  <c r="AZ195" i="15"/>
  <c r="BD195" i="15"/>
  <c r="BH195" i="15"/>
  <c r="BL195" i="15"/>
  <c r="BP195" i="15"/>
  <c r="BT195" i="15"/>
  <c r="BX195" i="15"/>
  <c r="CB195" i="15"/>
  <c r="CF195" i="15"/>
  <c r="CJ195" i="15"/>
  <c r="CN195" i="15"/>
  <c r="CR195" i="15"/>
  <c r="CV195" i="15"/>
  <c r="CZ195" i="15"/>
  <c r="DD195" i="15"/>
  <c r="DH195" i="15"/>
  <c r="DL195" i="15"/>
  <c r="DP195" i="15"/>
  <c r="DT195" i="15"/>
  <c r="DX195" i="15"/>
  <c r="EB195" i="15"/>
  <c r="I195" i="15"/>
  <c r="M195" i="15"/>
  <c r="Q195" i="15"/>
  <c r="U195" i="15"/>
  <c r="Y195" i="15"/>
  <c r="AC195" i="15"/>
  <c r="AG195" i="15"/>
  <c r="AK195" i="15"/>
  <c r="AO195" i="15"/>
  <c r="AS195" i="15"/>
  <c r="AW195" i="15"/>
  <c r="BA195" i="15"/>
  <c r="BE195" i="15"/>
  <c r="BI195" i="15"/>
  <c r="BM195" i="15"/>
  <c r="BQ195" i="15"/>
  <c r="BU195" i="15"/>
  <c r="BY195" i="15"/>
  <c r="CC195" i="15"/>
  <c r="CG195" i="15"/>
  <c r="CK195" i="15"/>
  <c r="CO195" i="15"/>
  <c r="CS195" i="15"/>
  <c r="CW195" i="15"/>
  <c r="DA195" i="15"/>
  <c r="DE195" i="15"/>
  <c r="DI195" i="15"/>
  <c r="DM195" i="15"/>
  <c r="DQ195" i="15"/>
  <c r="DU195" i="15"/>
  <c r="DY195" i="15"/>
  <c r="J195" i="15"/>
  <c r="N195" i="15"/>
  <c r="R195" i="15"/>
  <c r="V195" i="15"/>
  <c r="Z195" i="15"/>
  <c r="AD195" i="15"/>
  <c r="AH195" i="15"/>
  <c r="AL195" i="15"/>
  <c r="AP195" i="15"/>
  <c r="AT195" i="15"/>
  <c r="AX195" i="15"/>
  <c r="BB195" i="15"/>
  <c r="BF195" i="15"/>
  <c r="BJ195" i="15"/>
  <c r="BN195" i="15"/>
  <c r="BR195" i="15"/>
  <c r="BV195" i="15"/>
  <c r="BZ195" i="15"/>
  <c r="CD195" i="15"/>
  <c r="CH195" i="15"/>
  <c r="CL195" i="15"/>
  <c r="CP195" i="15"/>
  <c r="CT195" i="15"/>
  <c r="CX195" i="15"/>
  <c r="DB195" i="15"/>
  <c r="DF195" i="15"/>
  <c r="DJ195" i="15"/>
  <c r="DN195" i="15"/>
  <c r="DR195" i="15"/>
  <c r="DV195" i="15"/>
  <c r="DZ195" i="15"/>
  <c r="K195" i="15"/>
  <c r="O195" i="15"/>
  <c r="S195" i="15"/>
  <c r="W195" i="15"/>
  <c r="AA195" i="15"/>
  <c r="AE195" i="15"/>
  <c r="AI195" i="15"/>
  <c r="AM195" i="15"/>
  <c r="AQ195" i="15"/>
  <c r="AU195" i="15"/>
  <c r="AY195" i="15"/>
  <c r="BC195" i="15"/>
  <c r="BG195" i="15"/>
  <c r="BK195" i="15"/>
  <c r="BO195" i="15"/>
  <c r="BS195" i="15"/>
  <c r="BW195" i="15"/>
  <c r="CA195" i="15"/>
  <c r="CE195" i="15"/>
  <c r="CI195" i="15"/>
  <c r="CM195" i="15"/>
  <c r="CQ195" i="15"/>
  <c r="CU195" i="15"/>
  <c r="CY195" i="15"/>
  <c r="DC195" i="15"/>
  <c r="DG195" i="15"/>
  <c r="DK195" i="15"/>
  <c r="DO195" i="15"/>
  <c r="DS195" i="15"/>
  <c r="DW195" i="15"/>
  <c r="EA195" i="15"/>
  <c r="H199" i="15"/>
  <c r="L199" i="15"/>
  <c r="P199" i="15"/>
  <c r="T199" i="15"/>
  <c r="X199" i="15"/>
  <c r="AB199" i="15"/>
  <c r="AF199" i="15"/>
  <c r="AJ199" i="15"/>
  <c r="AN199" i="15"/>
  <c r="AR199" i="15"/>
  <c r="AV199" i="15"/>
  <c r="AZ199" i="15"/>
  <c r="BD199" i="15"/>
  <c r="BH199" i="15"/>
  <c r="BL199" i="15"/>
  <c r="BP199" i="15"/>
  <c r="BT199" i="15"/>
  <c r="BX199" i="15"/>
  <c r="CB199" i="15"/>
  <c r="CF199" i="15"/>
  <c r="CJ199" i="15"/>
  <c r="CN199" i="15"/>
  <c r="CR199" i="15"/>
  <c r="CV199" i="15"/>
  <c r="CZ199" i="15"/>
  <c r="DD199" i="15"/>
  <c r="DH199" i="15"/>
  <c r="DL199" i="15"/>
  <c r="DP199" i="15"/>
  <c r="DT199" i="15"/>
  <c r="DX199" i="15"/>
  <c r="EB199" i="15"/>
  <c r="I199" i="15"/>
  <c r="M199" i="15"/>
  <c r="Q199" i="15"/>
  <c r="U199" i="15"/>
  <c r="Y199" i="15"/>
  <c r="AC199" i="15"/>
  <c r="AG199" i="15"/>
  <c r="AK199" i="15"/>
  <c r="AO199" i="15"/>
  <c r="AS199" i="15"/>
  <c r="AW199" i="15"/>
  <c r="BA199" i="15"/>
  <c r="BE199" i="15"/>
  <c r="BI199" i="15"/>
  <c r="BM199" i="15"/>
  <c r="BQ199" i="15"/>
  <c r="BU199" i="15"/>
  <c r="BY199" i="15"/>
  <c r="CC199" i="15"/>
  <c r="CG199" i="15"/>
  <c r="CK199" i="15"/>
  <c r="CO199" i="15"/>
  <c r="CS199" i="15"/>
  <c r="CW199" i="15"/>
  <c r="DA199" i="15"/>
  <c r="DE199" i="15"/>
  <c r="DI199" i="15"/>
  <c r="DM199" i="15"/>
  <c r="DQ199" i="15"/>
  <c r="DU199" i="15"/>
  <c r="DY199" i="15"/>
  <c r="J199" i="15"/>
  <c r="N199" i="15"/>
  <c r="R199" i="15"/>
  <c r="V199" i="15"/>
  <c r="Z199" i="15"/>
  <c r="AD199" i="15"/>
  <c r="AH199" i="15"/>
  <c r="AL199" i="15"/>
  <c r="AP199" i="15"/>
  <c r="AT199" i="15"/>
  <c r="AX199" i="15"/>
  <c r="BB199" i="15"/>
  <c r="BF199" i="15"/>
  <c r="BJ199" i="15"/>
  <c r="BN199" i="15"/>
  <c r="BR199" i="15"/>
  <c r="BV199" i="15"/>
  <c r="BZ199" i="15"/>
  <c r="CD199" i="15"/>
  <c r="CH199" i="15"/>
  <c r="CL199" i="15"/>
  <c r="CP199" i="15"/>
  <c r="CT199" i="15"/>
  <c r="CX199" i="15"/>
  <c r="DB199" i="15"/>
  <c r="DF199" i="15"/>
  <c r="DJ199" i="15"/>
  <c r="DN199" i="15"/>
  <c r="DR199" i="15"/>
  <c r="DV199" i="15"/>
  <c r="DZ199" i="15"/>
  <c r="K199" i="15"/>
  <c r="O199" i="15"/>
  <c r="S199" i="15"/>
  <c r="W199" i="15"/>
  <c r="AA199" i="15"/>
  <c r="AE199" i="15"/>
  <c r="AI199" i="15"/>
  <c r="AM199" i="15"/>
  <c r="AQ199" i="15"/>
  <c r="AU199" i="15"/>
  <c r="AY199" i="15"/>
  <c r="BC199" i="15"/>
  <c r="BG199" i="15"/>
  <c r="BK199" i="15"/>
  <c r="BO199" i="15"/>
  <c r="BS199" i="15"/>
  <c r="BW199" i="15"/>
  <c r="CA199" i="15"/>
  <c r="CE199" i="15"/>
  <c r="CI199" i="15"/>
  <c r="CM199" i="15"/>
  <c r="CQ199" i="15"/>
  <c r="CU199" i="15"/>
  <c r="CY199" i="15"/>
  <c r="DC199" i="15"/>
  <c r="DG199" i="15"/>
  <c r="DK199" i="15"/>
  <c r="DO199" i="15"/>
  <c r="DS199" i="15"/>
  <c r="DW199" i="15"/>
  <c r="EA199" i="15"/>
  <c r="H203" i="15"/>
  <c r="L203" i="15"/>
  <c r="P203" i="15"/>
  <c r="T203" i="15"/>
  <c r="X203" i="15"/>
  <c r="AB203" i="15"/>
  <c r="AF203" i="15"/>
  <c r="AJ203" i="15"/>
  <c r="AN203" i="15"/>
  <c r="AR203" i="15"/>
  <c r="AV203" i="15"/>
  <c r="AZ203" i="15"/>
  <c r="BD203" i="15"/>
  <c r="BH203" i="15"/>
  <c r="BL203" i="15"/>
  <c r="BP203" i="15"/>
  <c r="BT203" i="15"/>
  <c r="BX203" i="15"/>
  <c r="CB203" i="15"/>
  <c r="CF203" i="15"/>
  <c r="CJ203" i="15"/>
  <c r="CN203" i="15"/>
  <c r="CR203" i="15"/>
  <c r="CV203" i="15"/>
  <c r="CZ203" i="15"/>
  <c r="DD203" i="15"/>
  <c r="DH203" i="15"/>
  <c r="DL203" i="15"/>
  <c r="DP203" i="15"/>
  <c r="DT203" i="15"/>
  <c r="DX203" i="15"/>
  <c r="EB203" i="15"/>
  <c r="I203" i="15"/>
  <c r="M203" i="15"/>
  <c r="Q203" i="15"/>
  <c r="U203" i="15"/>
  <c r="Y203" i="15"/>
  <c r="AC203" i="15"/>
  <c r="AG203" i="15"/>
  <c r="AK203" i="15"/>
  <c r="AO203" i="15"/>
  <c r="AS203" i="15"/>
  <c r="AW203" i="15"/>
  <c r="BA203" i="15"/>
  <c r="BE203" i="15"/>
  <c r="BI203" i="15"/>
  <c r="BM203" i="15"/>
  <c r="BQ203" i="15"/>
  <c r="BU203" i="15"/>
  <c r="BY203" i="15"/>
  <c r="CC203" i="15"/>
  <c r="CG203" i="15"/>
  <c r="CK203" i="15"/>
  <c r="CO203" i="15"/>
  <c r="CS203" i="15"/>
  <c r="CW203" i="15"/>
  <c r="DA203" i="15"/>
  <c r="DE203" i="15"/>
  <c r="DI203" i="15"/>
  <c r="DM203" i="15"/>
  <c r="DQ203" i="15"/>
  <c r="DU203" i="15"/>
  <c r="DY203" i="15"/>
  <c r="J203" i="15"/>
  <c r="N203" i="15"/>
  <c r="R203" i="15"/>
  <c r="V203" i="15"/>
  <c r="Z203" i="15"/>
  <c r="AD203" i="15"/>
  <c r="AH203" i="15"/>
  <c r="AL203" i="15"/>
  <c r="AP203" i="15"/>
  <c r="AT203" i="15"/>
  <c r="AX203" i="15"/>
  <c r="BB203" i="15"/>
  <c r="BF203" i="15"/>
  <c r="BJ203" i="15"/>
  <c r="BN203" i="15"/>
  <c r="BR203" i="15"/>
  <c r="BV203" i="15"/>
  <c r="BZ203" i="15"/>
  <c r="CD203" i="15"/>
  <c r="CH203" i="15"/>
  <c r="CL203" i="15"/>
  <c r="CP203" i="15"/>
  <c r="CT203" i="15"/>
  <c r="CX203" i="15"/>
  <c r="DB203" i="15"/>
  <c r="DF203" i="15"/>
  <c r="DJ203" i="15"/>
  <c r="DN203" i="15"/>
  <c r="DR203" i="15"/>
  <c r="DV203" i="15"/>
  <c r="DZ203" i="15"/>
  <c r="K203" i="15"/>
  <c r="O203" i="15"/>
  <c r="S203" i="15"/>
  <c r="W203" i="15"/>
  <c r="AA203" i="15"/>
  <c r="AE203" i="15"/>
  <c r="AI203" i="15"/>
  <c r="AM203" i="15"/>
  <c r="AQ203" i="15"/>
  <c r="AU203" i="15"/>
  <c r="AY203" i="15"/>
  <c r="BC203" i="15"/>
  <c r="BG203" i="15"/>
  <c r="BK203" i="15"/>
  <c r="BO203" i="15"/>
  <c r="BS203" i="15"/>
  <c r="BW203" i="15"/>
  <c r="CA203" i="15"/>
  <c r="CE203" i="15"/>
  <c r="CI203" i="15"/>
  <c r="CM203" i="15"/>
  <c r="CQ203" i="15"/>
  <c r="CU203" i="15"/>
  <c r="CY203" i="15"/>
  <c r="DC203" i="15"/>
  <c r="DG203" i="15"/>
  <c r="DK203" i="15"/>
  <c r="DO203" i="15"/>
  <c r="DS203" i="15"/>
  <c r="DW203" i="15"/>
  <c r="EA203" i="15"/>
  <c r="H207" i="15"/>
  <c r="L207" i="15"/>
  <c r="P207" i="15"/>
  <c r="T207" i="15"/>
  <c r="X207" i="15"/>
  <c r="AB207" i="15"/>
  <c r="AF207" i="15"/>
  <c r="AJ207" i="15"/>
  <c r="AN207" i="15"/>
  <c r="AR207" i="15"/>
  <c r="AV207" i="15"/>
  <c r="AZ207" i="15"/>
  <c r="BD207" i="15"/>
  <c r="BH207" i="15"/>
  <c r="BL207" i="15"/>
  <c r="BP207" i="15"/>
  <c r="BT207" i="15"/>
  <c r="BX207" i="15"/>
  <c r="CB207" i="15"/>
  <c r="CF207" i="15"/>
  <c r="CJ207" i="15"/>
  <c r="CN207" i="15"/>
  <c r="CR207" i="15"/>
  <c r="CV207" i="15"/>
  <c r="CZ207" i="15"/>
  <c r="DD207" i="15"/>
  <c r="DH207" i="15"/>
  <c r="DL207" i="15"/>
  <c r="DP207" i="15"/>
  <c r="DT207" i="15"/>
  <c r="DX207" i="15"/>
  <c r="EB207" i="15"/>
  <c r="I207" i="15"/>
  <c r="M207" i="15"/>
  <c r="Q207" i="15"/>
  <c r="U207" i="15"/>
  <c r="Y207" i="15"/>
  <c r="AC207" i="15"/>
  <c r="AG207" i="15"/>
  <c r="AK207" i="15"/>
  <c r="AO207" i="15"/>
  <c r="AS207" i="15"/>
  <c r="AW207" i="15"/>
  <c r="BA207" i="15"/>
  <c r="BE207" i="15"/>
  <c r="BI207" i="15"/>
  <c r="BM207" i="15"/>
  <c r="BQ207" i="15"/>
  <c r="BU207" i="15"/>
  <c r="BY207" i="15"/>
  <c r="CC207" i="15"/>
  <c r="CG207" i="15"/>
  <c r="CK207" i="15"/>
  <c r="CO207" i="15"/>
  <c r="CS207" i="15"/>
  <c r="CW207" i="15"/>
  <c r="DA207" i="15"/>
  <c r="DE207" i="15"/>
  <c r="DI207" i="15"/>
  <c r="DM207" i="15"/>
  <c r="DQ207" i="15"/>
  <c r="DU207" i="15"/>
  <c r="DY207" i="15"/>
  <c r="J207" i="15"/>
  <c r="N207" i="15"/>
  <c r="R207" i="15"/>
  <c r="V207" i="15"/>
  <c r="Z207" i="15"/>
  <c r="AD207" i="15"/>
  <c r="AH207" i="15"/>
  <c r="AL207" i="15"/>
  <c r="AP207" i="15"/>
  <c r="AT207" i="15"/>
  <c r="AX207" i="15"/>
  <c r="BB207" i="15"/>
  <c r="BF207" i="15"/>
  <c r="BJ207" i="15"/>
  <c r="BN207" i="15"/>
  <c r="BR207" i="15"/>
  <c r="BV207" i="15"/>
  <c r="BZ207" i="15"/>
  <c r="CD207" i="15"/>
  <c r="CH207" i="15"/>
  <c r="CL207" i="15"/>
  <c r="CP207" i="15"/>
  <c r="CT207" i="15"/>
  <c r="CX207" i="15"/>
  <c r="DB207" i="15"/>
  <c r="DF207" i="15"/>
  <c r="DJ207" i="15"/>
  <c r="DN207" i="15"/>
  <c r="DR207" i="15"/>
  <c r="DV207" i="15"/>
  <c r="DZ207" i="15"/>
  <c r="K207" i="15"/>
  <c r="O207" i="15"/>
  <c r="S207" i="15"/>
  <c r="W207" i="15"/>
  <c r="AA207" i="15"/>
  <c r="AE207" i="15"/>
  <c r="AI207" i="15"/>
  <c r="AM207" i="15"/>
  <c r="AQ207" i="15"/>
  <c r="AU207" i="15"/>
  <c r="AY207" i="15"/>
  <c r="BC207" i="15"/>
  <c r="BG207" i="15"/>
  <c r="BK207" i="15"/>
  <c r="BO207" i="15"/>
  <c r="BS207" i="15"/>
  <c r="BW207" i="15"/>
  <c r="CA207" i="15"/>
  <c r="CE207" i="15"/>
  <c r="CI207" i="15"/>
  <c r="CM207" i="15"/>
  <c r="CQ207" i="15"/>
  <c r="CU207" i="15"/>
  <c r="CY207" i="15"/>
  <c r="DC207" i="15"/>
  <c r="DG207" i="15"/>
  <c r="DK207" i="15"/>
  <c r="DO207" i="15"/>
  <c r="DS207" i="15"/>
  <c r="DW207" i="15"/>
  <c r="EA207" i="15"/>
  <c r="H224" i="15"/>
  <c r="L224" i="15"/>
  <c r="P224" i="15"/>
  <c r="T224" i="15"/>
  <c r="X224" i="15"/>
  <c r="AB224" i="15"/>
  <c r="AF224" i="15"/>
  <c r="AJ224" i="15"/>
  <c r="AN224" i="15"/>
  <c r="AR224" i="15"/>
  <c r="AV224" i="15"/>
  <c r="AZ224" i="15"/>
  <c r="BD224" i="15"/>
  <c r="BH224" i="15"/>
  <c r="BL224" i="15"/>
  <c r="BP224" i="15"/>
  <c r="BT224" i="15"/>
  <c r="BX224" i="15"/>
  <c r="CB224" i="15"/>
  <c r="CF224" i="15"/>
  <c r="CJ224" i="15"/>
  <c r="CN224" i="15"/>
  <c r="CR224" i="15"/>
  <c r="CV224" i="15"/>
  <c r="CZ224" i="15"/>
  <c r="DD224" i="15"/>
  <c r="DH224" i="15"/>
  <c r="DL224" i="15"/>
  <c r="DP224" i="15"/>
  <c r="DT224" i="15"/>
  <c r="DX224" i="15"/>
  <c r="EB224" i="15"/>
  <c r="I224" i="15"/>
  <c r="M224" i="15"/>
  <c r="Q224" i="15"/>
  <c r="U224" i="15"/>
  <c r="Y224" i="15"/>
  <c r="AC224" i="15"/>
  <c r="AG224" i="15"/>
  <c r="AK224" i="15"/>
  <c r="AO224" i="15"/>
  <c r="AS224" i="15"/>
  <c r="AW224" i="15"/>
  <c r="BA224" i="15"/>
  <c r="BE224" i="15"/>
  <c r="BI224" i="15"/>
  <c r="BM224" i="15"/>
  <c r="BQ224" i="15"/>
  <c r="BU224" i="15"/>
  <c r="BY224" i="15"/>
  <c r="CC224" i="15"/>
  <c r="CG224" i="15"/>
  <c r="CK224" i="15"/>
  <c r="CO224" i="15"/>
  <c r="CS224" i="15"/>
  <c r="CW224" i="15"/>
  <c r="DA224" i="15"/>
  <c r="DE224" i="15"/>
  <c r="DI224" i="15"/>
  <c r="DM224" i="15"/>
  <c r="DQ224" i="15"/>
  <c r="DU224" i="15"/>
  <c r="DY224" i="15"/>
  <c r="J224" i="15"/>
  <c r="N224" i="15"/>
  <c r="R224" i="15"/>
  <c r="V224" i="15"/>
  <c r="Z224" i="15"/>
  <c r="AD224" i="15"/>
  <c r="AH224" i="15"/>
  <c r="AL224" i="15"/>
  <c r="AP224" i="15"/>
  <c r="AT224" i="15"/>
  <c r="AX224" i="15"/>
  <c r="BB224" i="15"/>
  <c r="BF224" i="15"/>
  <c r="BJ224" i="15"/>
  <c r="BN224" i="15"/>
  <c r="BR224" i="15"/>
  <c r="BV224" i="15"/>
  <c r="BZ224" i="15"/>
  <c r="CD224" i="15"/>
  <c r="CH224" i="15"/>
  <c r="CL224" i="15"/>
  <c r="CP224" i="15"/>
  <c r="CT224" i="15"/>
  <c r="CX224" i="15"/>
  <c r="DB224" i="15"/>
  <c r="DF224" i="15"/>
  <c r="DJ224" i="15"/>
  <c r="DN224" i="15"/>
  <c r="DR224" i="15"/>
  <c r="DV224" i="15"/>
  <c r="DZ224" i="15"/>
  <c r="K224" i="15"/>
  <c r="O224" i="15"/>
  <c r="S224" i="15"/>
  <c r="W224" i="15"/>
  <c r="AA224" i="15"/>
  <c r="AE224" i="15"/>
  <c r="AI224" i="15"/>
  <c r="AM224" i="15"/>
  <c r="AQ224" i="15"/>
  <c r="AU224" i="15"/>
  <c r="AY224" i="15"/>
  <c r="BC224" i="15"/>
  <c r="BG224" i="15"/>
  <c r="BK224" i="15"/>
  <c r="BO224" i="15"/>
  <c r="BS224" i="15"/>
  <c r="BW224" i="15"/>
  <c r="CA224" i="15"/>
  <c r="CE224" i="15"/>
  <c r="CI224" i="15"/>
  <c r="CM224" i="15"/>
  <c r="CQ224" i="15"/>
  <c r="CU224" i="15"/>
  <c r="CY224" i="15"/>
  <c r="DC224" i="15"/>
  <c r="DG224" i="15"/>
  <c r="DK224" i="15"/>
  <c r="DO224" i="15"/>
  <c r="DS224" i="15"/>
  <c r="DW224" i="15"/>
  <c r="EA224" i="15"/>
  <c r="H228" i="15"/>
  <c r="L228" i="15"/>
  <c r="P228" i="15"/>
  <c r="T228" i="15"/>
  <c r="X228" i="15"/>
  <c r="AB228" i="15"/>
  <c r="AF228" i="15"/>
  <c r="AJ228" i="15"/>
  <c r="AN228" i="15"/>
  <c r="AR228" i="15"/>
  <c r="AV228" i="15"/>
  <c r="AZ228" i="15"/>
  <c r="I228" i="15"/>
  <c r="M228" i="15"/>
  <c r="Q228" i="15"/>
  <c r="U228" i="15"/>
  <c r="Y228" i="15"/>
  <c r="AC228" i="15"/>
  <c r="AG228" i="15"/>
  <c r="AK228" i="15"/>
  <c r="AO228" i="15"/>
  <c r="AS228" i="15"/>
  <c r="AW228" i="15"/>
  <c r="BA228" i="15"/>
  <c r="J228" i="15"/>
  <c r="N228" i="15"/>
  <c r="R228" i="15"/>
  <c r="V228" i="15"/>
  <c r="Z228" i="15"/>
  <c r="AD228" i="15"/>
  <c r="AH228" i="15"/>
  <c r="AL228" i="15"/>
  <c r="AP228" i="15"/>
  <c r="AT228" i="15"/>
  <c r="AX228" i="15"/>
  <c r="BB228" i="15"/>
  <c r="K228" i="15"/>
  <c r="O228" i="15"/>
  <c r="S228" i="15"/>
  <c r="W228" i="15"/>
  <c r="AA228" i="15"/>
  <c r="AE228" i="15"/>
  <c r="AI228" i="15"/>
  <c r="AM228" i="15"/>
  <c r="AQ228" i="15"/>
  <c r="AU228" i="15"/>
  <c r="AY228" i="15"/>
  <c r="BC228" i="15"/>
  <c r="BE228" i="15"/>
  <c r="BI228" i="15"/>
  <c r="BM228" i="15"/>
  <c r="BQ228" i="15"/>
  <c r="BU228" i="15"/>
  <c r="BY228" i="15"/>
  <c r="CC228" i="15"/>
  <c r="CG228" i="15"/>
  <c r="CK228" i="15"/>
  <c r="CO228" i="15"/>
  <c r="CS228" i="15"/>
  <c r="CW228" i="15"/>
  <c r="DA228" i="15"/>
  <c r="DE228" i="15"/>
  <c r="DI228" i="15"/>
  <c r="DM228" i="15"/>
  <c r="DQ228" i="15"/>
  <c r="DU228" i="15"/>
  <c r="DY228" i="15"/>
  <c r="BF228" i="15"/>
  <c r="BJ228" i="15"/>
  <c r="BN228" i="15"/>
  <c r="BR228" i="15"/>
  <c r="BV228" i="15"/>
  <c r="BZ228" i="15"/>
  <c r="CD228" i="15"/>
  <c r="CH228" i="15"/>
  <c r="CL228" i="15"/>
  <c r="CP228" i="15"/>
  <c r="CT228" i="15"/>
  <c r="CX228" i="15"/>
  <c r="DB228" i="15"/>
  <c r="DF228" i="15"/>
  <c r="DJ228" i="15"/>
  <c r="DN228" i="15"/>
  <c r="DR228" i="15"/>
  <c r="DV228" i="15"/>
  <c r="DZ228" i="15"/>
  <c r="BG228" i="15"/>
  <c r="BK228" i="15"/>
  <c r="BO228" i="15"/>
  <c r="BS228" i="15"/>
  <c r="BW228" i="15"/>
  <c r="CA228" i="15"/>
  <c r="CE228" i="15"/>
  <c r="CI228" i="15"/>
  <c r="CM228" i="15"/>
  <c r="CQ228" i="15"/>
  <c r="CU228" i="15"/>
  <c r="CY228" i="15"/>
  <c r="DC228" i="15"/>
  <c r="DG228" i="15"/>
  <c r="DK228" i="15"/>
  <c r="DO228" i="15"/>
  <c r="DS228" i="15"/>
  <c r="DW228" i="15"/>
  <c r="EA228" i="15"/>
  <c r="BD228" i="15"/>
  <c r="BH228" i="15"/>
  <c r="BL228" i="15"/>
  <c r="BP228" i="15"/>
  <c r="BT228" i="15"/>
  <c r="BX228" i="15"/>
  <c r="CB228" i="15"/>
  <c r="CF228" i="15"/>
  <c r="CJ228" i="15"/>
  <c r="CN228" i="15"/>
  <c r="CR228" i="15"/>
  <c r="CV228" i="15"/>
  <c r="CZ228" i="15"/>
  <c r="DD228" i="15"/>
  <c r="DH228" i="15"/>
  <c r="DL228" i="15"/>
  <c r="DP228" i="15"/>
  <c r="DT228" i="15"/>
  <c r="DX228" i="15"/>
  <c r="EB228" i="15"/>
  <c r="I232" i="15"/>
  <c r="M232" i="15"/>
  <c r="Q232" i="15"/>
  <c r="U232" i="15"/>
  <c r="Y232" i="15"/>
  <c r="AC232" i="15"/>
  <c r="AG232" i="15"/>
  <c r="AK232" i="15"/>
  <c r="AO232" i="15"/>
  <c r="AS232" i="15"/>
  <c r="AW232" i="15"/>
  <c r="BA232" i="15"/>
  <c r="BE232" i="15"/>
  <c r="BI232" i="15"/>
  <c r="BM232" i="15"/>
  <c r="BQ232" i="15"/>
  <c r="BU232" i="15"/>
  <c r="BY232" i="15"/>
  <c r="CC232" i="15"/>
  <c r="CG232" i="15"/>
  <c r="CK232" i="15"/>
  <c r="CO232" i="15"/>
  <c r="CS232" i="15"/>
  <c r="CW232" i="15"/>
  <c r="DA232" i="15"/>
  <c r="DE232" i="15"/>
  <c r="DI232" i="15"/>
  <c r="DM232" i="15"/>
  <c r="DQ232" i="15"/>
  <c r="DU232" i="15"/>
  <c r="DY232" i="15"/>
  <c r="J232" i="15"/>
  <c r="N232" i="15"/>
  <c r="R232" i="15"/>
  <c r="V232" i="15"/>
  <c r="Z232" i="15"/>
  <c r="AD232" i="15"/>
  <c r="AH232" i="15"/>
  <c r="AL232" i="15"/>
  <c r="AP232" i="15"/>
  <c r="AT232" i="15"/>
  <c r="AX232" i="15"/>
  <c r="BB232" i="15"/>
  <c r="BF232" i="15"/>
  <c r="BJ232" i="15"/>
  <c r="BN232" i="15"/>
  <c r="BR232" i="15"/>
  <c r="BV232" i="15"/>
  <c r="BZ232" i="15"/>
  <c r="CD232" i="15"/>
  <c r="CH232" i="15"/>
  <c r="CL232" i="15"/>
  <c r="CP232" i="15"/>
  <c r="CT232" i="15"/>
  <c r="CX232" i="15"/>
  <c r="DB232" i="15"/>
  <c r="DF232" i="15"/>
  <c r="DJ232" i="15"/>
  <c r="DN232" i="15"/>
  <c r="DR232" i="15"/>
  <c r="DV232" i="15"/>
  <c r="DZ232" i="15"/>
  <c r="K232" i="15"/>
  <c r="O232" i="15"/>
  <c r="S232" i="15"/>
  <c r="W232" i="15"/>
  <c r="AA232" i="15"/>
  <c r="AE232" i="15"/>
  <c r="AI232" i="15"/>
  <c r="AM232" i="15"/>
  <c r="AQ232" i="15"/>
  <c r="AU232" i="15"/>
  <c r="AY232" i="15"/>
  <c r="BC232" i="15"/>
  <c r="BG232" i="15"/>
  <c r="BK232" i="15"/>
  <c r="BO232" i="15"/>
  <c r="BS232" i="15"/>
  <c r="BW232" i="15"/>
  <c r="CA232" i="15"/>
  <c r="CE232" i="15"/>
  <c r="CI232" i="15"/>
  <c r="CM232" i="15"/>
  <c r="CQ232" i="15"/>
  <c r="CU232" i="15"/>
  <c r="CY232" i="15"/>
  <c r="DC232" i="15"/>
  <c r="DG232" i="15"/>
  <c r="DK232" i="15"/>
  <c r="DO232" i="15"/>
  <c r="DS232" i="15"/>
  <c r="DW232" i="15"/>
  <c r="EA232" i="15"/>
  <c r="H232" i="15"/>
  <c r="L232" i="15"/>
  <c r="P232" i="15"/>
  <c r="T232" i="15"/>
  <c r="X232" i="15"/>
  <c r="AB232" i="15"/>
  <c r="AF232" i="15"/>
  <c r="AJ232" i="15"/>
  <c r="AN232" i="15"/>
  <c r="AR232" i="15"/>
  <c r="AV232" i="15"/>
  <c r="AZ232" i="15"/>
  <c r="BD232" i="15"/>
  <c r="BH232" i="15"/>
  <c r="BL232" i="15"/>
  <c r="BP232" i="15"/>
  <c r="BT232" i="15"/>
  <c r="BX232" i="15"/>
  <c r="CB232" i="15"/>
  <c r="CF232" i="15"/>
  <c r="CJ232" i="15"/>
  <c r="CN232" i="15"/>
  <c r="CR232" i="15"/>
  <c r="CV232" i="15"/>
  <c r="CZ232" i="15"/>
  <c r="DD232" i="15"/>
  <c r="DH232" i="15"/>
  <c r="DL232" i="15"/>
  <c r="DP232" i="15"/>
  <c r="DT232" i="15"/>
  <c r="DX232" i="15"/>
  <c r="EB232" i="15"/>
  <c r="J252" i="15"/>
  <c r="N252" i="15"/>
  <c r="R252" i="15"/>
  <c r="V252" i="15"/>
  <c r="Z252" i="15"/>
  <c r="AD252" i="15"/>
  <c r="AH252" i="15"/>
  <c r="AL252" i="15"/>
  <c r="AP252" i="15"/>
  <c r="AT252" i="15"/>
  <c r="AX252" i="15"/>
  <c r="BB252" i="15"/>
  <c r="BF252" i="15"/>
  <c r="BJ252" i="15"/>
  <c r="BN252" i="15"/>
  <c r="BR252" i="15"/>
  <c r="BV252" i="15"/>
  <c r="BZ252" i="15"/>
  <c r="CD252" i="15"/>
  <c r="CH252" i="15"/>
  <c r="CL252" i="15"/>
  <c r="CP252" i="15"/>
  <c r="CT252" i="15"/>
  <c r="CX252" i="15"/>
  <c r="DB252" i="15"/>
  <c r="DF252" i="15"/>
  <c r="DJ252" i="15"/>
  <c r="DN252" i="15"/>
  <c r="DR252" i="15"/>
  <c r="DV252" i="15"/>
  <c r="DZ252" i="15"/>
  <c r="K252" i="15"/>
  <c r="O252" i="15"/>
  <c r="S252" i="15"/>
  <c r="W252" i="15"/>
  <c r="AA252" i="15"/>
  <c r="AE252" i="15"/>
  <c r="AI252" i="15"/>
  <c r="AM252" i="15"/>
  <c r="AQ252" i="15"/>
  <c r="AU252" i="15"/>
  <c r="AY252" i="15"/>
  <c r="BC252" i="15"/>
  <c r="BG252" i="15"/>
  <c r="BK252" i="15"/>
  <c r="BO252" i="15"/>
  <c r="BS252" i="15"/>
  <c r="BW252" i="15"/>
  <c r="CA252" i="15"/>
  <c r="CE252" i="15"/>
  <c r="CI252" i="15"/>
  <c r="CM252" i="15"/>
  <c r="CQ252" i="15"/>
  <c r="CU252" i="15"/>
  <c r="CY252" i="15"/>
  <c r="DC252" i="15"/>
  <c r="DG252" i="15"/>
  <c r="DK252" i="15"/>
  <c r="DO252" i="15"/>
  <c r="DS252" i="15"/>
  <c r="DW252" i="15"/>
  <c r="EA252" i="15"/>
  <c r="H252" i="15"/>
  <c r="L252" i="15"/>
  <c r="P252" i="15"/>
  <c r="T252" i="15"/>
  <c r="X252" i="15"/>
  <c r="AB252" i="15"/>
  <c r="AF252" i="15"/>
  <c r="AJ252" i="15"/>
  <c r="AN252" i="15"/>
  <c r="AR252" i="15"/>
  <c r="AV252" i="15"/>
  <c r="AZ252" i="15"/>
  <c r="BD252" i="15"/>
  <c r="BH252" i="15"/>
  <c r="BL252" i="15"/>
  <c r="BP252" i="15"/>
  <c r="BT252" i="15"/>
  <c r="BX252" i="15"/>
  <c r="CB252" i="15"/>
  <c r="CF252" i="15"/>
  <c r="CJ252" i="15"/>
  <c r="CN252" i="15"/>
  <c r="CR252" i="15"/>
  <c r="CV252" i="15"/>
  <c r="CZ252" i="15"/>
  <c r="DD252" i="15"/>
  <c r="DH252" i="15"/>
  <c r="DL252" i="15"/>
  <c r="DP252" i="15"/>
  <c r="DT252" i="15"/>
  <c r="DX252" i="15"/>
  <c r="EB252" i="15"/>
  <c r="I252" i="15"/>
  <c r="M252" i="15"/>
  <c r="Q252" i="15"/>
  <c r="U252" i="15"/>
  <c r="Y252" i="15"/>
  <c r="AC252" i="15"/>
  <c r="AG252" i="15"/>
  <c r="AK252" i="15"/>
  <c r="AO252" i="15"/>
  <c r="AS252" i="15"/>
  <c r="AW252" i="15"/>
  <c r="BA252" i="15"/>
  <c r="BE252" i="15"/>
  <c r="BI252" i="15"/>
  <c r="BM252" i="15"/>
  <c r="BQ252" i="15"/>
  <c r="BU252" i="15"/>
  <c r="BY252" i="15"/>
  <c r="CC252" i="15"/>
  <c r="CG252" i="15"/>
  <c r="CK252" i="15"/>
  <c r="CO252" i="15"/>
  <c r="CS252" i="15"/>
  <c r="CW252" i="15"/>
  <c r="DA252" i="15"/>
  <c r="DE252" i="15"/>
  <c r="DI252" i="15"/>
  <c r="DM252" i="15"/>
  <c r="DQ252" i="15"/>
  <c r="DU252" i="15"/>
  <c r="DY252" i="15"/>
  <c r="J256" i="15"/>
  <c r="N256" i="15"/>
  <c r="R256" i="15"/>
  <c r="V256" i="15"/>
  <c r="Z256" i="15"/>
  <c r="AD256" i="15"/>
  <c r="AH256" i="15"/>
  <c r="AL256" i="15"/>
  <c r="AP256" i="15"/>
  <c r="AT256" i="15"/>
  <c r="AX256" i="15"/>
  <c r="BB256" i="15"/>
  <c r="BF256" i="15"/>
  <c r="BJ256" i="15"/>
  <c r="BN256" i="15"/>
  <c r="BR256" i="15"/>
  <c r="BV256" i="15"/>
  <c r="BZ256" i="15"/>
  <c r="CD256" i="15"/>
  <c r="CH256" i="15"/>
  <c r="CL256" i="15"/>
  <c r="CP256" i="15"/>
  <c r="CT256" i="15"/>
  <c r="CX256" i="15"/>
  <c r="DB256" i="15"/>
  <c r="DF256" i="15"/>
  <c r="DJ256" i="15"/>
  <c r="DN256" i="15"/>
  <c r="DR256" i="15"/>
  <c r="DV256" i="15"/>
  <c r="DZ256" i="15"/>
  <c r="K256" i="15"/>
  <c r="O256" i="15"/>
  <c r="S256" i="15"/>
  <c r="W256" i="15"/>
  <c r="AA256" i="15"/>
  <c r="AE256" i="15"/>
  <c r="AI256" i="15"/>
  <c r="AM256" i="15"/>
  <c r="AQ256" i="15"/>
  <c r="AU256" i="15"/>
  <c r="AY256" i="15"/>
  <c r="BC256" i="15"/>
  <c r="BG256" i="15"/>
  <c r="BK256" i="15"/>
  <c r="BO256" i="15"/>
  <c r="BS256" i="15"/>
  <c r="BW256" i="15"/>
  <c r="CA256" i="15"/>
  <c r="CE256" i="15"/>
  <c r="CI256" i="15"/>
  <c r="CM256" i="15"/>
  <c r="CQ256" i="15"/>
  <c r="CU256" i="15"/>
  <c r="CY256" i="15"/>
  <c r="DC256" i="15"/>
  <c r="DG256" i="15"/>
  <c r="DK256" i="15"/>
  <c r="DO256" i="15"/>
  <c r="DS256" i="15"/>
  <c r="DW256" i="15"/>
  <c r="EA256" i="15"/>
  <c r="H256" i="15"/>
  <c r="L256" i="15"/>
  <c r="P256" i="15"/>
  <c r="T256" i="15"/>
  <c r="X256" i="15"/>
  <c r="AB256" i="15"/>
  <c r="AF256" i="15"/>
  <c r="AJ256" i="15"/>
  <c r="AN256" i="15"/>
  <c r="AR256" i="15"/>
  <c r="AV256" i="15"/>
  <c r="AZ256" i="15"/>
  <c r="BD256" i="15"/>
  <c r="BH256" i="15"/>
  <c r="BL256" i="15"/>
  <c r="BP256" i="15"/>
  <c r="BT256" i="15"/>
  <c r="BX256" i="15"/>
  <c r="CB256" i="15"/>
  <c r="CF256" i="15"/>
  <c r="CJ256" i="15"/>
  <c r="CN256" i="15"/>
  <c r="CR256" i="15"/>
  <c r="CV256" i="15"/>
  <c r="CZ256" i="15"/>
  <c r="DD256" i="15"/>
  <c r="DH256" i="15"/>
  <c r="DL256" i="15"/>
  <c r="DP256" i="15"/>
  <c r="DT256" i="15"/>
  <c r="DX256" i="15"/>
  <c r="EB256" i="15"/>
  <c r="I256" i="15"/>
  <c r="M256" i="15"/>
  <c r="Q256" i="15"/>
  <c r="U256" i="15"/>
  <c r="Y256" i="15"/>
  <c r="AC256" i="15"/>
  <c r="AG256" i="15"/>
  <c r="AK256" i="15"/>
  <c r="AO256" i="15"/>
  <c r="AS256" i="15"/>
  <c r="AW256" i="15"/>
  <c r="BA256" i="15"/>
  <c r="BE256" i="15"/>
  <c r="BI256" i="15"/>
  <c r="BM256" i="15"/>
  <c r="BQ256" i="15"/>
  <c r="BU256" i="15"/>
  <c r="BY256" i="15"/>
  <c r="CC256" i="15"/>
  <c r="CG256" i="15"/>
  <c r="CK256" i="15"/>
  <c r="CO256" i="15"/>
  <c r="CS256" i="15"/>
  <c r="CW256" i="15"/>
  <c r="DA256" i="15"/>
  <c r="DE256" i="15"/>
  <c r="DI256" i="15"/>
  <c r="DM256" i="15"/>
  <c r="DQ256" i="15"/>
  <c r="DU256" i="15"/>
  <c r="DY256" i="15"/>
  <c r="BH260" i="15"/>
  <c r="DC260" i="15"/>
  <c r="B232" i="15"/>
  <c r="B228" i="15"/>
  <c r="B224" i="15"/>
  <c r="B207" i="15"/>
  <c r="B203" i="15"/>
  <c r="B199" i="15"/>
  <c r="B195" i="15"/>
  <c r="B191" i="15"/>
  <c r="B187" i="15"/>
  <c r="B183" i="15"/>
  <c r="B179" i="15"/>
  <c r="B175" i="15"/>
  <c r="B171" i="15"/>
  <c r="B167" i="15"/>
  <c r="B259" i="15"/>
  <c r="B255" i="15"/>
  <c r="B251" i="15"/>
  <c r="B273" i="15"/>
  <c r="EN273" i="15" s="1"/>
  <c r="B298" i="15"/>
  <c r="F304" i="15"/>
  <c r="F300" i="15"/>
  <c r="D298" i="15"/>
  <c r="D273" i="15"/>
  <c r="F259" i="15"/>
  <c r="G258" i="15"/>
  <c r="C258" i="15"/>
  <c r="E256" i="15"/>
  <c r="F255" i="15"/>
  <c r="G254" i="15"/>
  <c r="D253" i="15"/>
  <c r="E252" i="15"/>
  <c r="F251" i="15"/>
  <c r="G250" i="15"/>
  <c r="C250" i="15"/>
  <c r="D249" i="15"/>
  <c r="G246" i="15"/>
  <c r="C246" i="15"/>
  <c r="D245" i="15"/>
  <c r="F235" i="15"/>
  <c r="G234" i="15"/>
  <c r="C234" i="15"/>
  <c r="D233" i="15"/>
  <c r="E232" i="15"/>
  <c r="F231" i="15"/>
  <c r="G230" i="15"/>
  <c r="C230" i="15"/>
  <c r="D229" i="15"/>
  <c r="E228" i="15"/>
  <c r="F227" i="15"/>
  <c r="G226" i="15"/>
  <c r="C226" i="15"/>
  <c r="D225" i="15"/>
  <c r="E224" i="15"/>
  <c r="F210" i="15"/>
  <c r="G209" i="15"/>
  <c r="C209" i="15"/>
  <c r="D208" i="15"/>
  <c r="E207" i="15"/>
  <c r="F206" i="15"/>
  <c r="G205" i="15"/>
  <c r="C205" i="15"/>
  <c r="D204" i="15"/>
  <c r="E203" i="15"/>
  <c r="F202" i="15"/>
  <c r="G201" i="15"/>
  <c r="C201" i="15"/>
  <c r="D200" i="15"/>
  <c r="E199" i="15"/>
  <c r="F198" i="15"/>
  <c r="G197" i="15"/>
  <c r="C197" i="15"/>
  <c r="D196" i="15"/>
  <c r="E195" i="15"/>
  <c r="F194" i="15"/>
  <c r="G193" i="15"/>
  <c r="C193" i="15"/>
  <c r="D192" i="15"/>
  <c r="E191" i="15"/>
  <c r="F190" i="15"/>
  <c r="G189" i="15"/>
  <c r="C189" i="15"/>
  <c r="D188" i="15"/>
  <c r="E187" i="15"/>
  <c r="F186" i="15"/>
  <c r="G185" i="15"/>
  <c r="C185" i="15"/>
  <c r="D184" i="15"/>
  <c r="E183" i="15"/>
  <c r="F182" i="15"/>
  <c r="G181" i="15"/>
  <c r="C181" i="15"/>
  <c r="D180" i="15"/>
  <c r="E179" i="15"/>
  <c r="F178" i="15"/>
  <c r="G177" i="15"/>
  <c r="C177" i="15"/>
  <c r="D176" i="15"/>
  <c r="E175" i="15"/>
  <c r="F174" i="15"/>
  <c r="G173" i="15"/>
  <c r="C173" i="15"/>
  <c r="D172" i="15"/>
  <c r="E171" i="15"/>
  <c r="F170" i="15"/>
  <c r="G169" i="15"/>
  <c r="C169" i="15"/>
  <c r="D168" i="15"/>
  <c r="E167" i="15"/>
  <c r="F166" i="15"/>
  <c r="G165" i="15"/>
  <c r="C165" i="15"/>
  <c r="D164" i="15"/>
  <c r="EB304" i="15"/>
  <c r="DX304" i="15"/>
  <c r="DT304" i="15"/>
  <c r="DP304" i="15"/>
  <c r="DL304" i="15"/>
  <c r="DH304" i="15"/>
  <c r="DD304" i="15"/>
  <c r="CZ304" i="15"/>
  <c r="CV304" i="15"/>
  <c r="CR304" i="15"/>
  <c r="CN304" i="15"/>
  <c r="CJ304" i="15"/>
  <c r="CF304" i="15"/>
  <c r="CB304" i="15"/>
  <c r="BX304" i="15"/>
  <c r="BT304" i="15"/>
  <c r="BP304" i="15"/>
  <c r="BL304" i="15"/>
  <c r="BH304" i="15"/>
  <c r="BD304" i="15"/>
  <c r="AZ304" i="15"/>
  <c r="AV304" i="15"/>
  <c r="AR304" i="15"/>
  <c r="AN304" i="15"/>
  <c r="AJ304" i="15"/>
  <c r="AF304" i="15"/>
  <c r="AB304" i="15"/>
  <c r="X304" i="15"/>
  <c r="T304" i="15"/>
  <c r="P304" i="15"/>
  <c r="L304" i="15"/>
  <c r="EB300" i="15"/>
  <c r="DX300" i="15"/>
  <c r="DT300" i="15"/>
  <c r="DP300" i="15"/>
  <c r="DL300" i="15"/>
  <c r="DH300" i="15"/>
  <c r="DD300" i="15"/>
  <c r="CZ300" i="15"/>
  <c r="CV300" i="15"/>
  <c r="CR300" i="15"/>
  <c r="CN300" i="15"/>
  <c r="CJ300" i="15"/>
  <c r="CF300" i="15"/>
  <c r="CB300" i="15"/>
  <c r="BX300" i="15"/>
  <c r="BT300" i="15"/>
  <c r="BP300" i="15"/>
  <c r="BL300" i="15"/>
  <c r="BH300" i="15"/>
  <c r="BD300" i="15"/>
  <c r="AZ300" i="15"/>
  <c r="AV300" i="15"/>
  <c r="AR300" i="15"/>
  <c r="AN300" i="15"/>
  <c r="AJ300" i="15"/>
  <c r="AF300" i="15"/>
  <c r="AB300" i="15"/>
  <c r="X300" i="15"/>
  <c r="T300" i="15"/>
  <c r="P300" i="15"/>
  <c r="L300" i="15"/>
  <c r="DZ298" i="15"/>
  <c r="DV298" i="15"/>
  <c r="DR298" i="15"/>
  <c r="DN298" i="15"/>
  <c r="DJ298" i="15"/>
  <c r="DF298" i="15"/>
  <c r="DB298" i="15"/>
  <c r="CX298" i="15"/>
  <c r="CT298" i="15"/>
  <c r="CP298" i="15"/>
  <c r="CL298" i="15"/>
  <c r="CH298" i="15"/>
  <c r="CD298" i="15"/>
  <c r="BZ298" i="15"/>
  <c r="BV298" i="15"/>
  <c r="BR298" i="15"/>
  <c r="BN298" i="15"/>
  <c r="BJ298" i="15"/>
  <c r="BF298" i="15"/>
  <c r="BB298" i="15"/>
  <c r="AX298" i="15"/>
  <c r="AT298" i="15"/>
  <c r="AP298" i="15"/>
  <c r="AL298" i="15"/>
  <c r="AH298" i="15"/>
  <c r="AD298" i="15"/>
  <c r="Z298" i="15"/>
  <c r="V298" i="15"/>
  <c r="R298" i="15"/>
  <c r="N298" i="15"/>
  <c r="F4368" i="8"/>
  <c r="F4370" i="8"/>
  <c r="EN136" i="11"/>
  <c r="I163" i="15"/>
  <c r="M163" i="15"/>
  <c r="Q163" i="15"/>
  <c r="U163" i="15"/>
  <c r="Y163" i="15"/>
  <c r="AC163" i="15"/>
  <c r="AG163" i="15"/>
  <c r="AK163" i="15"/>
  <c r="AO163" i="15"/>
  <c r="AS163" i="15"/>
  <c r="AW163" i="15"/>
  <c r="BA163" i="15"/>
  <c r="BE163" i="15"/>
  <c r="BI163" i="15"/>
  <c r="BM163" i="15"/>
  <c r="BQ163" i="15"/>
  <c r="BU163" i="15"/>
  <c r="BY163" i="15"/>
  <c r="CC163" i="15"/>
  <c r="CG163" i="15"/>
  <c r="CK163" i="15"/>
  <c r="CO163" i="15"/>
  <c r="CS163" i="15"/>
  <c r="CW163" i="15"/>
  <c r="DA163" i="15"/>
  <c r="DE163" i="15"/>
  <c r="DI163" i="15"/>
  <c r="DM163" i="15"/>
  <c r="DQ163" i="15"/>
  <c r="DU163" i="15"/>
  <c r="DY163" i="15"/>
  <c r="EC163" i="15"/>
  <c r="J163" i="15"/>
  <c r="N163" i="15"/>
  <c r="R163" i="15"/>
  <c r="V163" i="15"/>
  <c r="Z163" i="15"/>
  <c r="AD163" i="15"/>
  <c r="AH163" i="15"/>
  <c r="AL163" i="15"/>
  <c r="AP163" i="15"/>
  <c r="AT163" i="15"/>
  <c r="AX163" i="15"/>
  <c r="BB163" i="15"/>
  <c r="BF163" i="15"/>
  <c r="BJ163" i="15"/>
  <c r="BN163" i="15"/>
  <c r="BR163" i="15"/>
  <c r="BV163" i="15"/>
  <c r="BZ163" i="15"/>
  <c r="CD163" i="15"/>
  <c r="CH163" i="15"/>
  <c r="CL163" i="15"/>
  <c r="CP163" i="15"/>
  <c r="CT163" i="15"/>
  <c r="CX163" i="15"/>
  <c r="DB163" i="15"/>
  <c r="DF163" i="15"/>
  <c r="DJ163" i="15"/>
  <c r="DN163" i="15"/>
  <c r="DR163" i="15"/>
  <c r="DV163" i="15"/>
  <c r="DZ163" i="15"/>
  <c r="O163" i="15"/>
  <c r="W163" i="15"/>
  <c r="AE163" i="15"/>
  <c r="AM163" i="15"/>
  <c r="AU163" i="15"/>
  <c r="BC163" i="15"/>
  <c r="BK163" i="15"/>
  <c r="BS163" i="15"/>
  <c r="CA163" i="15"/>
  <c r="CI163" i="15"/>
  <c r="CQ163" i="15"/>
  <c r="CY163" i="15"/>
  <c r="DG163" i="15"/>
  <c r="DO163" i="15"/>
  <c r="DW163" i="15"/>
  <c r="H163" i="15"/>
  <c r="P163" i="15"/>
  <c r="X163" i="15"/>
  <c r="AF163" i="15"/>
  <c r="AN163" i="15"/>
  <c r="AV163" i="15"/>
  <c r="BD163" i="15"/>
  <c r="BL163" i="15"/>
  <c r="BT163" i="15"/>
  <c r="CB163" i="15"/>
  <c r="CJ163" i="15"/>
  <c r="CR163" i="15"/>
  <c r="CZ163" i="15"/>
  <c r="DH163" i="15"/>
  <c r="DP163" i="15"/>
  <c r="DX163" i="15"/>
  <c r="K163" i="15"/>
  <c r="S163" i="15"/>
  <c r="AA163" i="15"/>
  <c r="AI163" i="15"/>
  <c r="AQ163" i="15"/>
  <c r="AY163" i="15"/>
  <c r="BG163" i="15"/>
  <c r="BO163" i="15"/>
  <c r="BW163" i="15"/>
  <c r="CE163" i="15"/>
  <c r="CM163" i="15"/>
  <c r="CU163" i="15"/>
  <c r="DC163" i="15"/>
  <c r="DK163" i="15"/>
  <c r="DS163" i="15"/>
  <c r="EA163" i="15"/>
  <c r="L163" i="15"/>
  <c r="T163" i="15"/>
  <c r="AB163" i="15"/>
  <c r="AJ163" i="15"/>
  <c r="AR163" i="15"/>
  <c r="AZ163" i="15"/>
  <c r="BH163" i="15"/>
  <c r="BP163" i="15"/>
  <c r="BX163" i="15"/>
  <c r="CF163" i="15"/>
  <c r="CN163" i="15"/>
  <c r="CV163" i="15"/>
  <c r="DD163" i="15"/>
  <c r="DL163" i="15"/>
  <c r="DT163" i="15"/>
  <c r="EB163" i="15"/>
  <c r="E163" i="15"/>
  <c r="D163" i="15"/>
  <c r="G163" i="15"/>
  <c r="C163" i="15"/>
  <c r="F2439" i="8"/>
  <c r="F2424" i="8"/>
  <c r="F1848" i="8"/>
  <c r="F1370" i="8"/>
  <c r="F1249" i="8"/>
  <c r="F396" i="8"/>
  <c r="EN175" i="15" l="1"/>
  <c r="EN191" i="15"/>
  <c r="EN207" i="15"/>
  <c r="EN163" i="15"/>
  <c r="EN251" i="15"/>
  <c r="EN171" i="15"/>
  <c r="EN187" i="15"/>
  <c r="EN203" i="15"/>
  <c r="EN232" i="15"/>
  <c r="EN256" i="15"/>
  <c r="EN176" i="15"/>
  <c r="EN192" i="15"/>
  <c r="EN208" i="15"/>
  <c r="EN249" i="15"/>
  <c r="EN173" i="15"/>
  <c r="EN189" i="15"/>
  <c r="EN205" i="15"/>
  <c r="EN178" i="15"/>
  <c r="EN194" i="15"/>
  <c r="EN210" i="15"/>
  <c r="EN255" i="15"/>
  <c r="EN164" i="15"/>
  <c r="EN180" i="15"/>
  <c r="EN196" i="15"/>
  <c r="EN225" i="15"/>
  <c r="EN177" i="15"/>
  <c r="EN193" i="15"/>
  <c r="EN209" i="15"/>
  <c r="EN166" i="15"/>
  <c r="EN182" i="15"/>
  <c r="EN198" i="15"/>
  <c r="EN227" i="15"/>
  <c r="EN298" i="15"/>
  <c r="EN259" i="15"/>
  <c r="EN179" i="15"/>
  <c r="EN195" i="15"/>
  <c r="EN224" i="15"/>
  <c r="EN168" i="15"/>
  <c r="EN184" i="15"/>
  <c r="EN200" i="15"/>
  <c r="EN229" i="15"/>
  <c r="EN304" i="15"/>
  <c r="EN165" i="15"/>
  <c r="EN181" i="15"/>
  <c r="EN197" i="15"/>
  <c r="EN226" i="15"/>
  <c r="EN246" i="15"/>
  <c r="EN170" i="15"/>
  <c r="EN186" i="15"/>
  <c r="EN202" i="15"/>
  <c r="EN231" i="15"/>
  <c r="EN167" i="15"/>
  <c r="EN183" i="15"/>
  <c r="EN199" i="15"/>
  <c r="EN228" i="15"/>
  <c r="EN252" i="15"/>
  <c r="EN172" i="15"/>
  <c r="EN188" i="15"/>
  <c r="EN204" i="15"/>
  <c r="EN233" i="15"/>
  <c r="EN245" i="15"/>
  <c r="EN169" i="15"/>
  <c r="EN185" i="15"/>
  <c r="EN201" i="15"/>
  <c r="EN230" i="15"/>
  <c r="EN250" i="15"/>
  <c r="EN174" i="15"/>
  <c r="EN190" i="15"/>
  <c r="EN206" i="15"/>
  <c r="D459" i="11"/>
  <c r="B424" i="11"/>
  <c r="C469" i="11"/>
  <c r="G376" i="11"/>
  <c r="L412" i="11"/>
  <c r="O334" i="11"/>
  <c r="EN300" i="15"/>
  <c r="EN253" i="15"/>
  <c r="Q272" i="15"/>
  <c r="DU277" i="15"/>
  <c r="V257" i="15"/>
  <c r="DX257" i="15"/>
  <c r="BK257" i="15"/>
  <c r="G257" i="15"/>
  <c r="DY257" i="15"/>
  <c r="BL257" i="15"/>
  <c r="O257" i="15"/>
  <c r="DQ299" i="15"/>
  <c r="CE299" i="15"/>
  <c r="AJ299" i="15"/>
  <c r="I299" i="15"/>
  <c r="BF299" i="15"/>
  <c r="S299" i="15"/>
  <c r="BL299" i="15"/>
  <c r="DW299" i="15"/>
  <c r="BI299" i="15"/>
  <c r="DN299" i="15"/>
  <c r="DC299" i="15"/>
  <c r="AG299" i="15"/>
  <c r="CL299" i="15"/>
  <c r="AQ299" i="15"/>
  <c r="CR299" i="15"/>
  <c r="BK299" i="15"/>
  <c r="L299" i="15"/>
  <c r="DT299" i="15"/>
  <c r="CO299" i="15"/>
  <c r="AH299" i="15"/>
  <c r="EC299" i="15"/>
  <c r="AA299" i="15"/>
  <c r="AU299" i="15"/>
  <c r="BO299" i="15"/>
  <c r="CM299" i="15"/>
  <c r="DG299" i="15"/>
  <c r="EA299" i="15"/>
  <c r="M280" i="15"/>
  <c r="P299" i="15"/>
  <c r="AR299" i="15"/>
  <c r="BX299" i="15"/>
  <c r="CV299" i="15"/>
  <c r="DX299" i="15"/>
  <c r="AD279" i="15"/>
  <c r="M299" i="15"/>
  <c r="AO299" i="15"/>
  <c r="BU299" i="15"/>
  <c r="CS299" i="15"/>
  <c r="DU299" i="15"/>
  <c r="J299" i="15"/>
  <c r="AL299" i="15"/>
  <c r="BR299" i="15"/>
  <c r="CT299" i="15"/>
  <c r="DR299" i="15"/>
  <c r="AS277" i="15"/>
  <c r="EH299" i="15"/>
  <c r="EJ299" i="15"/>
  <c r="AE299" i="15"/>
  <c r="AY299" i="15"/>
  <c r="BW299" i="15"/>
  <c r="CQ299" i="15"/>
  <c r="DK299" i="15"/>
  <c r="T299" i="15"/>
  <c r="AZ299" i="15"/>
  <c r="CB299" i="15"/>
  <c r="DD299" i="15"/>
  <c r="Q299" i="15"/>
  <c r="AW299" i="15"/>
  <c r="BY299" i="15"/>
  <c r="DA299" i="15"/>
  <c r="R299" i="15"/>
  <c r="AX299" i="15"/>
  <c r="BV299" i="15"/>
  <c r="CX299" i="15"/>
  <c r="EI299" i="15"/>
  <c r="EF299" i="15"/>
  <c r="EG292" i="15"/>
  <c r="O299" i="15"/>
  <c r="AI299" i="15"/>
  <c r="BG299" i="15"/>
  <c r="CA299" i="15"/>
  <c r="CU299" i="15"/>
  <c r="DS299" i="15"/>
  <c r="C299" i="15"/>
  <c r="AF299" i="15"/>
  <c r="BH299" i="15"/>
  <c r="CF299" i="15"/>
  <c r="DL299" i="15"/>
  <c r="D299" i="15"/>
  <c r="AC299" i="15"/>
  <c r="BE299" i="15"/>
  <c r="CC299" i="15"/>
  <c r="DI299" i="15"/>
  <c r="E299" i="15"/>
  <c r="Z299" i="15"/>
  <c r="BB299" i="15"/>
  <c r="CD299" i="15"/>
  <c r="DJ299" i="15"/>
  <c r="CT277" i="15"/>
  <c r="DS277" i="15"/>
  <c r="EE299" i="15"/>
  <c r="CH257" i="15"/>
  <c r="CC257" i="15"/>
  <c r="CB257" i="15"/>
  <c r="CA257" i="15"/>
  <c r="F257" i="15"/>
  <c r="B257" i="15"/>
  <c r="DN257" i="15"/>
  <c r="BB257" i="15"/>
  <c r="DI257" i="15"/>
  <c r="AW257" i="15"/>
  <c r="DH257" i="15"/>
  <c r="AV257" i="15"/>
  <c r="DG257" i="15"/>
  <c r="AU257" i="15"/>
  <c r="CX257" i="15"/>
  <c r="AL257" i="15"/>
  <c r="CS257" i="15"/>
  <c r="AG257" i="15"/>
  <c r="CR257" i="15"/>
  <c r="AF257" i="15"/>
  <c r="CQ257" i="15"/>
  <c r="AE257" i="15"/>
  <c r="DZ257" i="15"/>
  <c r="DJ257" i="15"/>
  <c r="CT257" i="15"/>
  <c r="CD257" i="15"/>
  <c r="BN257" i="15"/>
  <c r="AX257" i="15"/>
  <c r="AH257" i="15"/>
  <c r="R257" i="15"/>
  <c r="DU257" i="15"/>
  <c r="DE257" i="15"/>
  <c r="CO257" i="15"/>
  <c r="BY257" i="15"/>
  <c r="BI257" i="15"/>
  <c r="AS257" i="15"/>
  <c r="AC257" i="15"/>
  <c r="M257" i="15"/>
  <c r="DT257" i="15"/>
  <c r="DD257" i="15"/>
  <c r="CN257" i="15"/>
  <c r="BX257" i="15"/>
  <c r="BH257" i="15"/>
  <c r="AR257" i="15"/>
  <c r="AB257" i="15"/>
  <c r="L257" i="15"/>
  <c r="DS257" i="15"/>
  <c r="DC257" i="15"/>
  <c r="CM257" i="15"/>
  <c r="BW257" i="15"/>
  <c r="BG257" i="15"/>
  <c r="AQ257" i="15"/>
  <c r="AA257" i="15"/>
  <c r="K257" i="15"/>
  <c r="R254" i="15"/>
  <c r="DE254" i="15"/>
  <c r="BY254" i="15"/>
  <c r="AS254" i="15"/>
  <c r="M254" i="15"/>
  <c r="DD254" i="15"/>
  <c r="BX254" i="15"/>
  <c r="AR254" i="15"/>
  <c r="L254" i="15"/>
  <c r="DV257" i="15"/>
  <c r="DF257" i="15"/>
  <c r="CP257" i="15"/>
  <c r="BZ257" i="15"/>
  <c r="BJ257" i="15"/>
  <c r="AT257" i="15"/>
  <c r="AD257" i="15"/>
  <c r="N257" i="15"/>
  <c r="DQ257" i="15"/>
  <c r="DA257" i="15"/>
  <c r="CK257" i="15"/>
  <c r="BU257" i="15"/>
  <c r="BE257" i="15"/>
  <c r="AO257" i="15"/>
  <c r="Y257" i="15"/>
  <c r="I257" i="15"/>
  <c r="DP257" i="15"/>
  <c r="CZ257" i="15"/>
  <c r="CJ257" i="15"/>
  <c r="BT257" i="15"/>
  <c r="BD257" i="15"/>
  <c r="AN257" i="15"/>
  <c r="X257" i="15"/>
  <c r="H257" i="15"/>
  <c r="DO257" i="15"/>
  <c r="CY257" i="15"/>
  <c r="CI257" i="15"/>
  <c r="BS257" i="15"/>
  <c r="BC257" i="15"/>
  <c r="AM257" i="15"/>
  <c r="W257" i="15"/>
  <c r="EM254" i="15"/>
  <c r="E257" i="15"/>
  <c r="D257" i="15"/>
  <c r="AP260" i="15"/>
  <c r="DG254" i="15"/>
  <c r="CA254" i="15"/>
  <c r="AU254" i="15"/>
  <c r="O254" i="15"/>
  <c r="DB254" i="15"/>
  <c r="BV254" i="15"/>
  <c r="AP254" i="15"/>
  <c r="J254" i="15"/>
  <c r="CW254" i="15"/>
  <c r="BQ254" i="15"/>
  <c r="AK254" i="15"/>
  <c r="EB254" i="15"/>
  <c r="CV254" i="15"/>
  <c r="BP254" i="15"/>
  <c r="AJ254" i="15"/>
  <c r="C257" i="15"/>
  <c r="DR257" i="15"/>
  <c r="DB257" i="15"/>
  <c r="CL257" i="15"/>
  <c r="BV257" i="15"/>
  <c r="BF257" i="15"/>
  <c r="AP257" i="15"/>
  <c r="Z257" i="15"/>
  <c r="J257" i="15"/>
  <c r="DM257" i="15"/>
  <c r="CW257" i="15"/>
  <c r="CG257" i="15"/>
  <c r="BQ257" i="15"/>
  <c r="BA257" i="15"/>
  <c r="AK257" i="15"/>
  <c r="U257" i="15"/>
  <c r="EB257" i="15"/>
  <c r="DL257" i="15"/>
  <c r="CV257" i="15"/>
  <c r="CF257" i="15"/>
  <c r="BP257" i="15"/>
  <c r="AZ257" i="15"/>
  <c r="AJ257" i="15"/>
  <c r="T257" i="15"/>
  <c r="EA257" i="15"/>
  <c r="DK257" i="15"/>
  <c r="CU257" i="15"/>
  <c r="CE257" i="15"/>
  <c r="BO257" i="15"/>
  <c r="AY257" i="15"/>
  <c r="AI257" i="15"/>
  <c r="S257" i="15"/>
  <c r="EH254" i="15"/>
  <c r="B277" i="15"/>
  <c r="CF280" i="15"/>
  <c r="BN277" i="15"/>
  <c r="BH277" i="15"/>
  <c r="AA277" i="15"/>
  <c r="BY280" i="15"/>
  <c r="DF280" i="15"/>
  <c r="DJ277" i="15"/>
  <c r="AH277" i="15"/>
  <c r="BI277" i="15"/>
  <c r="DD277" i="15"/>
  <c r="AB277" i="15"/>
  <c r="BG277" i="15"/>
  <c r="EM277" i="15"/>
  <c r="DE277" i="15"/>
  <c r="AC277" i="15"/>
  <c r="DC277" i="15"/>
  <c r="D277" i="15"/>
  <c r="DK280" i="15"/>
  <c r="DZ277" i="15"/>
  <c r="AX277" i="15"/>
  <c r="CO277" i="15"/>
  <c r="DT277" i="15"/>
  <c r="AR277" i="15"/>
  <c r="CM277" i="15"/>
  <c r="DM280" i="15"/>
  <c r="BA280" i="15"/>
  <c r="EB280" i="15"/>
  <c r="BP280" i="15"/>
  <c r="BO280" i="15"/>
  <c r="BZ280" i="15"/>
  <c r="EI292" i="15"/>
  <c r="W299" i="15"/>
  <c r="AM299" i="15"/>
  <c r="BC299" i="15"/>
  <c r="BS299" i="15"/>
  <c r="CI299" i="15"/>
  <c r="CY299" i="15"/>
  <c r="DO299" i="15"/>
  <c r="G299" i="15"/>
  <c r="CW280" i="15"/>
  <c r="AS280" i="15"/>
  <c r="DL280" i="15"/>
  <c r="T280" i="15"/>
  <c r="AY280" i="15"/>
  <c r="BJ280" i="15"/>
  <c r="AB299" i="15"/>
  <c r="AV299" i="15"/>
  <c r="BP299" i="15"/>
  <c r="CN299" i="15"/>
  <c r="DH299" i="15"/>
  <c r="EB299" i="15"/>
  <c r="B299" i="15"/>
  <c r="Y299" i="15"/>
  <c r="AS299" i="15"/>
  <c r="BM299" i="15"/>
  <c r="CK299" i="15"/>
  <c r="DE299" i="15"/>
  <c r="DY299" i="15"/>
  <c r="V299" i="15"/>
  <c r="AP299" i="15"/>
  <c r="BN299" i="15"/>
  <c r="CH299" i="15"/>
  <c r="DB299" i="15"/>
  <c r="DZ299" i="15"/>
  <c r="F299" i="15"/>
  <c r="CD277" i="15"/>
  <c r="R277" i="15"/>
  <c r="BY277" i="15"/>
  <c r="M277" i="15"/>
  <c r="BX277" i="15"/>
  <c r="L277" i="15"/>
  <c r="BW277" i="15"/>
  <c r="K277" i="15"/>
  <c r="EL299" i="15"/>
  <c r="ED299" i="15"/>
  <c r="EG299" i="15"/>
  <c r="CG280" i="15"/>
  <c r="AK280" i="15"/>
  <c r="CV280" i="15"/>
  <c r="EA280" i="15"/>
  <c r="S280" i="15"/>
  <c r="N280" i="15"/>
  <c r="D297" i="15"/>
  <c r="EE292" i="15"/>
  <c r="EF292" i="15"/>
  <c r="ED292" i="15"/>
  <c r="U297" i="15"/>
  <c r="BZ297" i="15"/>
  <c r="AM297" i="15"/>
  <c r="CG297" i="15"/>
  <c r="DO297" i="15"/>
  <c r="DF260" i="15"/>
  <c r="CO260" i="15"/>
  <c r="BC260" i="15"/>
  <c r="F277" i="15"/>
  <c r="DR277" i="15"/>
  <c r="DK277" i="15"/>
  <c r="DE280" i="15"/>
  <c r="BQ280" i="15"/>
  <c r="U280" i="15"/>
  <c r="DD280" i="15"/>
  <c r="AZ280" i="15"/>
  <c r="CE280" i="15"/>
  <c r="DV280" i="15"/>
  <c r="AT280" i="15"/>
  <c r="CV260" i="15"/>
  <c r="Y260" i="15"/>
  <c r="K260" i="15"/>
  <c r="E277" i="15"/>
  <c r="G277" i="15"/>
  <c r="DN277" i="15"/>
  <c r="CX277" i="15"/>
  <c r="CH277" i="15"/>
  <c r="BR277" i="15"/>
  <c r="BB277" i="15"/>
  <c r="AL277" i="15"/>
  <c r="V277" i="15"/>
  <c r="DY277" i="15"/>
  <c r="DI277" i="15"/>
  <c r="CS277" i="15"/>
  <c r="CC277" i="15"/>
  <c r="BM277" i="15"/>
  <c r="AW277" i="15"/>
  <c r="AG277" i="15"/>
  <c r="Q277" i="15"/>
  <c r="DX277" i="15"/>
  <c r="DH277" i="15"/>
  <c r="CR277" i="15"/>
  <c r="CB277" i="15"/>
  <c r="BL277" i="15"/>
  <c r="AV277" i="15"/>
  <c r="AF277" i="15"/>
  <c r="P277" i="15"/>
  <c r="DW277" i="15"/>
  <c r="DG277" i="15"/>
  <c r="CQ277" i="15"/>
  <c r="CA277" i="15"/>
  <c r="BK277" i="15"/>
  <c r="AU277" i="15"/>
  <c r="AE277" i="15"/>
  <c r="O277" i="15"/>
  <c r="EJ277" i="15"/>
  <c r="EJ292" i="15"/>
  <c r="EC292" i="15"/>
  <c r="EL292" i="15"/>
  <c r="P260" i="15"/>
  <c r="BA283" i="15"/>
  <c r="DV277" i="15"/>
  <c r="DF277" i="15"/>
  <c r="CP277" i="15"/>
  <c r="BZ277" i="15"/>
  <c r="BJ277" i="15"/>
  <c r="AT277" i="15"/>
  <c r="AD277" i="15"/>
  <c r="N277" i="15"/>
  <c r="DQ277" i="15"/>
  <c r="DA277" i="15"/>
  <c r="CK277" i="15"/>
  <c r="BU277" i="15"/>
  <c r="BE277" i="15"/>
  <c r="AO277" i="15"/>
  <c r="Y277" i="15"/>
  <c r="I277" i="15"/>
  <c r="DP277" i="15"/>
  <c r="CZ277" i="15"/>
  <c r="CJ277" i="15"/>
  <c r="BT277" i="15"/>
  <c r="BD277" i="15"/>
  <c r="AN277" i="15"/>
  <c r="X277" i="15"/>
  <c r="H277" i="15"/>
  <c r="DO277" i="15"/>
  <c r="CY277" i="15"/>
  <c r="CI277" i="15"/>
  <c r="BS277" i="15"/>
  <c r="BC277" i="15"/>
  <c r="AM277" i="15"/>
  <c r="W277" i="15"/>
  <c r="ED277" i="15"/>
  <c r="BM260" i="15"/>
  <c r="C277" i="15"/>
  <c r="DB277" i="15"/>
  <c r="CL277" i="15"/>
  <c r="BV277" i="15"/>
  <c r="BF277" i="15"/>
  <c r="AP277" i="15"/>
  <c r="Z277" i="15"/>
  <c r="J277" i="15"/>
  <c r="DM277" i="15"/>
  <c r="CW277" i="15"/>
  <c r="CG277" i="15"/>
  <c r="BQ277" i="15"/>
  <c r="BA277" i="15"/>
  <c r="AK277" i="15"/>
  <c r="U277" i="15"/>
  <c r="EB277" i="15"/>
  <c r="DL277" i="15"/>
  <c r="CV277" i="15"/>
  <c r="CF277" i="15"/>
  <c r="BP277" i="15"/>
  <c r="AZ277" i="15"/>
  <c r="AJ277" i="15"/>
  <c r="T277" i="15"/>
  <c r="EA277" i="15"/>
  <c r="CU277" i="15"/>
  <c r="CE277" i="15"/>
  <c r="BO277" i="15"/>
  <c r="AY277" i="15"/>
  <c r="AI277" i="15"/>
  <c r="S277" i="15"/>
  <c r="EI277" i="15"/>
  <c r="B241" i="15"/>
  <c r="CT241" i="15"/>
  <c r="AH241" i="15"/>
  <c r="CO241" i="15"/>
  <c r="AC241" i="15"/>
  <c r="CN241" i="15"/>
  <c r="AB241" i="15"/>
  <c r="CM241" i="15"/>
  <c r="AA241" i="15"/>
  <c r="CD241" i="15"/>
  <c r="R241" i="15"/>
  <c r="BY241" i="15"/>
  <c r="M241" i="15"/>
  <c r="BX241" i="15"/>
  <c r="L241" i="15"/>
  <c r="BW241" i="15"/>
  <c r="K241" i="15"/>
  <c r="E241" i="15"/>
  <c r="DZ241" i="15"/>
  <c r="BN241" i="15"/>
  <c r="DU241" i="15"/>
  <c r="BI241" i="15"/>
  <c r="DT241" i="15"/>
  <c r="BH241" i="15"/>
  <c r="DS241" i="15"/>
  <c r="BG241" i="15"/>
  <c r="CH302" i="15"/>
  <c r="CD301" i="15"/>
  <c r="H299" i="15"/>
  <c r="X299" i="15"/>
  <c r="AN299" i="15"/>
  <c r="BD299" i="15"/>
  <c r="BT299" i="15"/>
  <c r="CJ299" i="15"/>
  <c r="CZ299" i="15"/>
  <c r="DP299" i="15"/>
  <c r="U299" i="15"/>
  <c r="AK299" i="15"/>
  <c r="BA299" i="15"/>
  <c r="BQ299" i="15"/>
  <c r="CG299" i="15"/>
  <c r="CW299" i="15"/>
  <c r="DM299" i="15"/>
  <c r="N299" i="15"/>
  <c r="AD299" i="15"/>
  <c r="AT299" i="15"/>
  <c r="BJ299" i="15"/>
  <c r="BZ299" i="15"/>
  <c r="CP299" i="15"/>
  <c r="DF299" i="15"/>
  <c r="DV299" i="15"/>
  <c r="EM299" i="15"/>
  <c r="EK299" i="15"/>
  <c r="EK292" i="15"/>
  <c r="EM292" i="15"/>
  <c r="BB302" i="15"/>
  <c r="BA297" i="15"/>
  <c r="DM297" i="15"/>
  <c r="BA301" i="15"/>
  <c r="CP302" i="15"/>
  <c r="AD297" i="15"/>
  <c r="DF297" i="15"/>
  <c r="BS302" i="15"/>
  <c r="CI297" i="15"/>
  <c r="P297" i="15"/>
  <c r="AK297" i="15"/>
  <c r="CW297" i="15"/>
  <c r="N297" i="15"/>
  <c r="CP297" i="15"/>
  <c r="BC297" i="15"/>
  <c r="BQ297" i="15"/>
  <c r="AL302" i="15"/>
  <c r="DV302" i="15"/>
  <c r="E297" i="15"/>
  <c r="AT297" i="15"/>
  <c r="F297" i="15"/>
  <c r="W297" i="15"/>
  <c r="CY297" i="15"/>
  <c r="X302" i="15"/>
  <c r="G297" i="15"/>
  <c r="CB297" i="15"/>
  <c r="AF297" i="15"/>
  <c r="CR297" i="15"/>
  <c r="AV297" i="15"/>
  <c r="DH297" i="15"/>
  <c r="BJ297" i="15"/>
  <c r="DV297" i="15"/>
  <c r="BS297" i="15"/>
  <c r="BL297" i="15"/>
  <c r="DX297" i="15"/>
  <c r="EK254" i="15"/>
  <c r="DT260" i="15"/>
  <c r="DZ260" i="15"/>
  <c r="AS260" i="15"/>
  <c r="AN260" i="15"/>
  <c r="AE260" i="15"/>
  <c r="V260" i="15"/>
  <c r="E261" i="15"/>
  <c r="EA254" i="15"/>
  <c r="DK254" i="15"/>
  <c r="CU254" i="15"/>
  <c r="CE254" i="15"/>
  <c r="BO254" i="15"/>
  <c r="AY254" i="15"/>
  <c r="AI254" i="15"/>
  <c r="S254" i="15"/>
  <c r="DV254" i="15"/>
  <c r="DF254" i="15"/>
  <c r="CP254" i="15"/>
  <c r="BZ254" i="15"/>
  <c r="BJ254" i="15"/>
  <c r="AT254" i="15"/>
  <c r="AD254" i="15"/>
  <c r="N254" i="15"/>
  <c r="DQ254" i="15"/>
  <c r="DA254" i="15"/>
  <c r="CK254" i="15"/>
  <c r="BU254" i="15"/>
  <c r="BE254" i="15"/>
  <c r="AO254" i="15"/>
  <c r="Y254" i="15"/>
  <c r="I254" i="15"/>
  <c r="DP254" i="15"/>
  <c r="CZ254" i="15"/>
  <c r="CJ254" i="15"/>
  <c r="BT254" i="15"/>
  <c r="BD254" i="15"/>
  <c r="AN254" i="15"/>
  <c r="X254" i="15"/>
  <c r="H254" i="15"/>
  <c r="EC254" i="15"/>
  <c r="EL254" i="15"/>
  <c r="EF254" i="15"/>
  <c r="C254" i="15"/>
  <c r="DI260" i="15"/>
  <c r="DW260" i="15"/>
  <c r="CL260" i="15"/>
  <c r="CB260" i="15"/>
  <c r="BW260" i="15"/>
  <c r="BN260" i="15"/>
  <c r="DS254" i="15"/>
  <c r="DC254" i="15"/>
  <c r="CM254" i="15"/>
  <c r="BW254" i="15"/>
  <c r="BG254" i="15"/>
  <c r="AQ254" i="15"/>
  <c r="AA254" i="15"/>
  <c r="K254" i="15"/>
  <c r="DN254" i="15"/>
  <c r="CX254" i="15"/>
  <c r="CH254" i="15"/>
  <c r="BR254" i="15"/>
  <c r="BB254" i="15"/>
  <c r="AL254" i="15"/>
  <c r="V254" i="15"/>
  <c r="DY254" i="15"/>
  <c r="DI254" i="15"/>
  <c r="CS254" i="15"/>
  <c r="CC254" i="15"/>
  <c r="BM254" i="15"/>
  <c r="AW254" i="15"/>
  <c r="AG254" i="15"/>
  <c r="Q254" i="15"/>
  <c r="DX254" i="15"/>
  <c r="DH254" i="15"/>
  <c r="CR254" i="15"/>
  <c r="CB254" i="15"/>
  <c r="BL254" i="15"/>
  <c r="AV254" i="15"/>
  <c r="AF254" i="15"/>
  <c r="P254" i="15"/>
  <c r="B254" i="15"/>
  <c r="EI254" i="15"/>
  <c r="EE254" i="15"/>
  <c r="ED254" i="15"/>
  <c r="EG254" i="15"/>
  <c r="EJ254" i="15"/>
  <c r="V302" i="15"/>
  <c r="BJ302" i="15"/>
  <c r="CX302" i="15"/>
  <c r="D302" i="15"/>
  <c r="AD302" i="15"/>
  <c r="BR302" i="15"/>
  <c r="DN302" i="15"/>
  <c r="AM302" i="15"/>
  <c r="E302" i="15"/>
  <c r="D241" i="15"/>
  <c r="DV241" i="15"/>
  <c r="DF241" i="15"/>
  <c r="CP241" i="15"/>
  <c r="BZ241" i="15"/>
  <c r="BJ241" i="15"/>
  <c r="AT241" i="15"/>
  <c r="AD241" i="15"/>
  <c r="N241" i="15"/>
  <c r="DQ241" i="15"/>
  <c r="DA241" i="15"/>
  <c r="CK241" i="15"/>
  <c r="BU241" i="15"/>
  <c r="BE241" i="15"/>
  <c r="AO241" i="15"/>
  <c r="Y241" i="15"/>
  <c r="I241" i="15"/>
  <c r="DP241" i="15"/>
  <c r="CZ241" i="15"/>
  <c r="CJ241" i="15"/>
  <c r="BT241" i="15"/>
  <c r="BD241" i="15"/>
  <c r="AN241" i="15"/>
  <c r="X241" i="15"/>
  <c r="H241" i="15"/>
  <c r="DO241" i="15"/>
  <c r="CY241" i="15"/>
  <c r="CI241" i="15"/>
  <c r="BS241" i="15"/>
  <c r="BC241" i="15"/>
  <c r="AM241" i="15"/>
  <c r="W241" i="15"/>
  <c r="DR241" i="15"/>
  <c r="CL241" i="15"/>
  <c r="BF241" i="15"/>
  <c r="Z241" i="15"/>
  <c r="DM241" i="15"/>
  <c r="CG241" i="15"/>
  <c r="BA241" i="15"/>
  <c r="U241" i="15"/>
  <c r="CV241" i="15"/>
  <c r="BP241" i="15"/>
  <c r="AJ241" i="15"/>
  <c r="EA241" i="15"/>
  <c r="CU241" i="15"/>
  <c r="BO241" i="15"/>
  <c r="S241" i="15"/>
  <c r="EM235" i="15"/>
  <c r="EK235" i="15"/>
  <c r="F241" i="15"/>
  <c r="C241" i="15"/>
  <c r="DB241" i="15"/>
  <c r="BV241" i="15"/>
  <c r="AP241" i="15"/>
  <c r="J241" i="15"/>
  <c r="CW241" i="15"/>
  <c r="BQ241" i="15"/>
  <c r="AK241" i="15"/>
  <c r="EB241" i="15"/>
  <c r="DL241" i="15"/>
  <c r="CF241" i="15"/>
  <c r="AZ241" i="15"/>
  <c r="T241" i="15"/>
  <c r="DK241" i="15"/>
  <c r="CE241" i="15"/>
  <c r="AY241" i="15"/>
  <c r="AI241" i="15"/>
  <c r="G241" i="15"/>
  <c r="DN241" i="15"/>
  <c r="CX241" i="15"/>
  <c r="CH241" i="15"/>
  <c r="BR241" i="15"/>
  <c r="BB241" i="15"/>
  <c r="AL241" i="15"/>
  <c r="V241" i="15"/>
  <c r="DY241" i="15"/>
  <c r="DI241" i="15"/>
  <c r="CS241" i="15"/>
  <c r="CC241" i="15"/>
  <c r="BM241" i="15"/>
  <c r="AW241" i="15"/>
  <c r="AG241" i="15"/>
  <c r="Q241" i="15"/>
  <c r="DX241" i="15"/>
  <c r="DH241" i="15"/>
  <c r="CR241" i="15"/>
  <c r="CB241" i="15"/>
  <c r="BL241" i="15"/>
  <c r="AV241" i="15"/>
  <c r="AF241" i="15"/>
  <c r="P241" i="15"/>
  <c r="DW241" i="15"/>
  <c r="DG241" i="15"/>
  <c r="CQ241" i="15"/>
  <c r="CA241" i="15"/>
  <c r="BK241" i="15"/>
  <c r="AU241" i="15"/>
  <c r="AE241" i="15"/>
  <c r="O241" i="15"/>
  <c r="EI235" i="15"/>
  <c r="EG235" i="15"/>
  <c r="Y297" i="15"/>
  <c r="AO297" i="15"/>
  <c r="BE297" i="15"/>
  <c r="BU297" i="15"/>
  <c r="CK297" i="15"/>
  <c r="DA297" i="15"/>
  <c r="DQ297" i="15"/>
  <c r="R297" i="15"/>
  <c r="AH297" i="15"/>
  <c r="AX297" i="15"/>
  <c r="BN297" i="15"/>
  <c r="CD297" i="15"/>
  <c r="CT297" i="15"/>
  <c r="DJ297" i="15"/>
  <c r="DZ297" i="15"/>
  <c r="K297" i="15"/>
  <c r="AA297" i="15"/>
  <c r="AQ297" i="15"/>
  <c r="BG297" i="15"/>
  <c r="BW297" i="15"/>
  <c r="CM297" i="15"/>
  <c r="DC297" i="15"/>
  <c r="DS297" i="15"/>
  <c r="T297" i="15"/>
  <c r="AJ297" i="15"/>
  <c r="AZ297" i="15"/>
  <c r="BP297" i="15"/>
  <c r="CF297" i="15"/>
  <c r="CV297" i="15"/>
  <c r="DL297" i="15"/>
  <c r="EB297" i="15"/>
  <c r="M297" i="15"/>
  <c r="AC297" i="15"/>
  <c r="AS297" i="15"/>
  <c r="BI297" i="15"/>
  <c r="BY297" i="15"/>
  <c r="CO297" i="15"/>
  <c r="DE297" i="15"/>
  <c r="DU297" i="15"/>
  <c r="V297" i="15"/>
  <c r="AL297" i="15"/>
  <c r="BB297" i="15"/>
  <c r="BR297" i="15"/>
  <c r="CH297" i="15"/>
  <c r="CX297" i="15"/>
  <c r="DN297" i="15"/>
  <c r="O297" i="15"/>
  <c r="AE297" i="15"/>
  <c r="AU297" i="15"/>
  <c r="BK297" i="15"/>
  <c r="CA297" i="15"/>
  <c r="CQ297" i="15"/>
  <c r="DG297" i="15"/>
  <c r="DW297" i="15"/>
  <c r="H297" i="15"/>
  <c r="X297" i="15"/>
  <c r="AN297" i="15"/>
  <c r="BD297" i="15"/>
  <c r="BT297" i="15"/>
  <c r="CJ297" i="15"/>
  <c r="CZ297" i="15"/>
  <c r="DP297" i="15"/>
  <c r="B297" i="15"/>
  <c r="Q297" i="15"/>
  <c r="AG297" i="15"/>
  <c r="AW297" i="15"/>
  <c r="BM297" i="15"/>
  <c r="CC297" i="15"/>
  <c r="CS297" i="15"/>
  <c r="DI297" i="15"/>
  <c r="DY297" i="15"/>
  <c r="J297" i="15"/>
  <c r="Z297" i="15"/>
  <c r="AP297" i="15"/>
  <c r="BF297" i="15"/>
  <c r="BV297" i="15"/>
  <c r="CL297" i="15"/>
  <c r="DB297" i="15"/>
  <c r="DR297" i="15"/>
  <c r="S297" i="15"/>
  <c r="AI297" i="15"/>
  <c r="AY297" i="15"/>
  <c r="BO297" i="15"/>
  <c r="CE297" i="15"/>
  <c r="CU297" i="15"/>
  <c r="DK297" i="15"/>
  <c r="EA297" i="15"/>
  <c r="C297" i="15"/>
  <c r="L297" i="15"/>
  <c r="AB297" i="15"/>
  <c r="AR297" i="15"/>
  <c r="BH297" i="15"/>
  <c r="BX297" i="15"/>
  <c r="CN297" i="15"/>
  <c r="DD297" i="15"/>
  <c r="DT297" i="15"/>
  <c r="BI276" i="15"/>
  <c r="BL272" i="15"/>
  <c r="EM289" i="15"/>
  <c r="X276" i="15"/>
  <c r="EC277" i="15"/>
  <c r="EE277" i="15"/>
  <c r="CT276" i="15"/>
  <c r="EK277" i="15"/>
  <c r="EL277" i="15"/>
  <c r="EG289" i="15"/>
  <c r="ED289" i="15"/>
  <c r="EL289" i="15"/>
  <c r="EI289" i="15"/>
  <c r="EF289" i="15"/>
  <c r="EG297" i="15"/>
  <c r="EM257" i="15"/>
  <c r="EC289" i="15"/>
  <c r="EE289" i="15"/>
  <c r="ED291" i="15"/>
  <c r="EH289" i="15"/>
  <c r="AU282" i="15"/>
  <c r="Y276" i="15"/>
  <c r="CY276" i="15"/>
  <c r="BB276" i="15"/>
  <c r="AZ283" i="15"/>
  <c r="CZ276" i="15"/>
  <c r="BG276" i="15"/>
  <c r="R276" i="15"/>
  <c r="DA276" i="15"/>
  <c r="BH276" i="15"/>
  <c r="W276" i="15"/>
  <c r="BZ283" i="15"/>
  <c r="DG272" i="15"/>
  <c r="BF272" i="15"/>
  <c r="EI241" i="15"/>
  <c r="EK241" i="15"/>
  <c r="EC241" i="15"/>
  <c r="EH241" i="15"/>
  <c r="EJ241" i="15"/>
  <c r="ED241" i="15"/>
  <c r="EM241" i="15"/>
  <c r="EL241" i="15"/>
  <c r="EF241" i="15"/>
  <c r="EE241" i="15"/>
  <c r="EJ257" i="15"/>
  <c r="EC291" i="15"/>
  <c r="EH297" i="15"/>
  <c r="EJ290" i="15"/>
  <c r="ED297" i="15"/>
  <c r="EM297" i="15"/>
  <c r="EJ297" i="15"/>
  <c r="EK290" i="15"/>
  <c r="EE257" i="15"/>
  <c r="EC257" i="15"/>
  <c r="EL257" i="15"/>
  <c r="EF257" i="15"/>
  <c r="EK291" i="15"/>
  <c r="EM291" i="15"/>
  <c r="EG291" i="15"/>
  <c r="EK297" i="15"/>
  <c r="EL297" i="15"/>
  <c r="EI297" i="15"/>
  <c r="EF297" i="15"/>
  <c r="EI257" i="15"/>
  <c r="EG257" i="15"/>
  <c r="ED257" i="15"/>
  <c r="EL291" i="15"/>
  <c r="EI291" i="15"/>
  <c r="EF291" i="15"/>
  <c r="EC297" i="15"/>
  <c r="EE297" i="15"/>
  <c r="EJ291" i="15"/>
  <c r="EH257" i="15"/>
  <c r="EH291" i="15"/>
  <c r="EC235" i="15"/>
  <c r="EL235" i="15"/>
  <c r="DG282" i="15"/>
  <c r="CU275" i="15"/>
  <c r="CC239" i="15"/>
  <c r="EN207" i="11"/>
  <c r="EN166" i="11"/>
  <c r="BH282" i="15"/>
  <c r="EN208" i="11"/>
  <c r="EN169" i="11"/>
  <c r="EN209" i="11"/>
  <c r="EN168" i="11"/>
  <c r="EN163" i="11"/>
  <c r="EN210" i="11"/>
  <c r="EN164" i="11"/>
  <c r="EN165" i="11"/>
  <c r="EN167" i="11"/>
  <c r="CO276" i="15"/>
  <c r="BE276" i="15"/>
  <c r="I276" i="15"/>
  <c r="CN276" i="15"/>
  <c r="BD276" i="15"/>
  <c r="H276" i="15"/>
  <c r="CM276" i="15"/>
  <c r="BC276" i="15"/>
  <c r="DZ276" i="15"/>
  <c r="CH276" i="15"/>
  <c r="AX276" i="15"/>
  <c r="DL283" i="15"/>
  <c r="DM301" i="15"/>
  <c r="E276" i="15"/>
  <c r="DU276" i="15"/>
  <c r="CK276" i="15"/>
  <c r="AO276" i="15"/>
  <c r="DT276" i="15"/>
  <c r="CJ276" i="15"/>
  <c r="AN276" i="15"/>
  <c r="DS276" i="15"/>
  <c r="CI276" i="15"/>
  <c r="AM276" i="15"/>
  <c r="DN276" i="15"/>
  <c r="CD276" i="15"/>
  <c r="AH276" i="15"/>
  <c r="DM283" i="15"/>
  <c r="BQ301" i="15"/>
  <c r="Y279" i="15"/>
  <c r="DQ276" i="15"/>
  <c r="BU276" i="15"/>
  <c r="AC276" i="15"/>
  <c r="DP276" i="15"/>
  <c r="BT276" i="15"/>
  <c r="AB276" i="15"/>
  <c r="DO276" i="15"/>
  <c r="BS276" i="15"/>
  <c r="AA276" i="15"/>
  <c r="DJ276" i="15"/>
  <c r="BN276" i="15"/>
  <c r="V276" i="15"/>
  <c r="EB279" i="15"/>
  <c r="CT271" i="15"/>
  <c r="N283" i="15"/>
  <c r="Y270" i="15"/>
  <c r="CE283" i="15"/>
  <c r="EI262" i="15"/>
  <c r="EM290" i="15"/>
  <c r="G271" i="15"/>
  <c r="EG277" i="15"/>
  <c r="EF277" i="15"/>
  <c r="BK282" i="15"/>
  <c r="DW282" i="15"/>
  <c r="BP283" i="15"/>
  <c r="EB283" i="15"/>
  <c r="DT282" i="15"/>
  <c r="BQ283" i="15"/>
  <c r="BV275" i="15"/>
  <c r="AD283" i="15"/>
  <c r="CP283" i="15"/>
  <c r="DS283" i="15"/>
  <c r="CA282" i="15"/>
  <c r="T283" i="15"/>
  <c r="CF283" i="15"/>
  <c r="U283" i="15"/>
  <c r="CG283" i="15"/>
  <c r="EB275" i="15"/>
  <c r="Y275" i="15"/>
  <c r="AT283" i="15"/>
  <c r="DF283" i="15"/>
  <c r="D283" i="15"/>
  <c r="AE282" i="15"/>
  <c r="CQ282" i="15"/>
  <c r="AJ283" i="15"/>
  <c r="CV283" i="15"/>
  <c r="F283" i="15"/>
  <c r="AK283" i="15"/>
  <c r="CW283" i="15"/>
  <c r="C283" i="15"/>
  <c r="BH275" i="15"/>
  <c r="DS239" i="15"/>
  <c r="BJ283" i="15"/>
  <c r="DV283" i="15"/>
  <c r="AM283" i="15"/>
  <c r="AE303" i="15"/>
  <c r="CL263" i="15"/>
  <c r="EG290" i="15"/>
  <c r="EC290" i="15"/>
  <c r="S282" i="15"/>
  <c r="AI282" i="15"/>
  <c r="AY282" i="15"/>
  <c r="BO282" i="15"/>
  <c r="CE282" i="15"/>
  <c r="CU282" i="15"/>
  <c r="DK282" i="15"/>
  <c r="EA282" i="15"/>
  <c r="X283" i="15"/>
  <c r="AN283" i="15"/>
  <c r="BD283" i="15"/>
  <c r="BT283" i="15"/>
  <c r="CJ283" i="15"/>
  <c r="CZ283" i="15"/>
  <c r="DP283" i="15"/>
  <c r="F267" i="15"/>
  <c r="BX282" i="15"/>
  <c r="I283" i="15"/>
  <c r="Y283" i="15"/>
  <c r="AO283" i="15"/>
  <c r="BE283" i="15"/>
  <c r="BU283" i="15"/>
  <c r="CK283" i="15"/>
  <c r="DA283" i="15"/>
  <c r="DQ283" i="15"/>
  <c r="G283" i="15"/>
  <c r="DL275" i="15"/>
  <c r="AJ275" i="15"/>
  <c r="BG275" i="15"/>
  <c r="J275" i="15"/>
  <c r="AA239" i="15"/>
  <c r="Q239" i="15"/>
  <c r="AS282" i="15"/>
  <c r="R283" i="15"/>
  <c r="AH283" i="15"/>
  <c r="AX283" i="15"/>
  <c r="BN283" i="15"/>
  <c r="CD283" i="15"/>
  <c r="CT283" i="15"/>
  <c r="DJ283" i="15"/>
  <c r="DZ283" i="15"/>
  <c r="AQ283" i="15"/>
  <c r="CI283" i="15"/>
  <c r="EA283" i="15"/>
  <c r="W282" i="15"/>
  <c r="AM282" i="15"/>
  <c r="BC282" i="15"/>
  <c r="BS282" i="15"/>
  <c r="CI282" i="15"/>
  <c r="CY282" i="15"/>
  <c r="DO282" i="15"/>
  <c r="L283" i="15"/>
  <c r="AB283" i="15"/>
  <c r="AR283" i="15"/>
  <c r="BH283" i="15"/>
  <c r="BX283" i="15"/>
  <c r="CN283" i="15"/>
  <c r="DD283" i="15"/>
  <c r="DT283" i="15"/>
  <c r="F239" i="15"/>
  <c r="C282" i="15"/>
  <c r="AB282" i="15"/>
  <c r="CN282" i="15"/>
  <c r="M283" i="15"/>
  <c r="AC283" i="15"/>
  <c r="AS283" i="15"/>
  <c r="BI283" i="15"/>
  <c r="BY283" i="15"/>
  <c r="CO283" i="15"/>
  <c r="DE283" i="15"/>
  <c r="DU283" i="15"/>
  <c r="G275" i="15"/>
  <c r="CV275" i="15"/>
  <c r="P275" i="15"/>
  <c r="AI275" i="15"/>
  <c r="DI275" i="15"/>
  <c r="CX239" i="15"/>
  <c r="DE282" i="15"/>
  <c r="V283" i="15"/>
  <c r="AL283" i="15"/>
  <c r="BB283" i="15"/>
  <c r="BR283" i="15"/>
  <c r="CH283" i="15"/>
  <c r="CX283" i="15"/>
  <c r="DN283" i="15"/>
  <c r="S283" i="15"/>
  <c r="BG283" i="15"/>
  <c r="CY283" i="15"/>
  <c r="AA282" i="15"/>
  <c r="AQ282" i="15"/>
  <c r="BG282" i="15"/>
  <c r="BW282" i="15"/>
  <c r="CM282" i="15"/>
  <c r="DC282" i="15"/>
  <c r="DS282" i="15"/>
  <c r="P283" i="15"/>
  <c r="AF283" i="15"/>
  <c r="AV283" i="15"/>
  <c r="BL283" i="15"/>
  <c r="CB283" i="15"/>
  <c r="CR283" i="15"/>
  <c r="DH283" i="15"/>
  <c r="DX283" i="15"/>
  <c r="F275" i="15"/>
  <c r="G282" i="15"/>
  <c r="B239" i="15"/>
  <c r="AR282" i="15"/>
  <c r="DD282" i="15"/>
  <c r="Q283" i="15"/>
  <c r="AG283" i="15"/>
  <c r="AW283" i="15"/>
  <c r="BM283" i="15"/>
  <c r="CC283" i="15"/>
  <c r="CS283" i="15"/>
  <c r="DI283" i="15"/>
  <c r="DY283" i="15"/>
  <c r="G239" i="15"/>
  <c r="CB275" i="15"/>
  <c r="DS275" i="15"/>
  <c r="CP275" i="15"/>
  <c r="AR239" i="15"/>
  <c r="J283" i="15"/>
  <c r="Z283" i="15"/>
  <c r="AP283" i="15"/>
  <c r="BF283" i="15"/>
  <c r="BV283" i="15"/>
  <c r="CL283" i="15"/>
  <c r="DB283" i="15"/>
  <c r="DR283" i="15"/>
  <c r="B283" i="15"/>
  <c r="W283" i="15"/>
  <c r="BO283" i="15"/>
  <c r="EL290" i="15"/>
  <c r="EI290" i="15"/>
  <c r="EH290" i="15"/>
  <c r="N302" i="15"/>
  <c r="AT302" i="15"/>
  <c r="BZ302" i="15"/>
  <c r="DF302" i="15"/>
  <c r="DU280" i="15"/>
  <c r="CO280" i="15"/>
  <c r="BI280" i="15"/>
  <c r="AC280" i="15"/>
  <c r="DT280" i="15"/>
  <c r="CN280" i="15"/>
  <c r="AJ280" i="15"/>
  <c r="CU280" i="15"/>
  <c r="AI280" i="15"/>
  <c r="CP280" i="15"/>
  <c r="DE276" i="15"/>
  <c r="BY276" i="15"/>
  <c r="AS276" i="15"/>
  <c r="M276" i="15"/>
  <c r="DD276" i="15"/>
  <c r="BX276" i="15"/>
  <c r="AR276" i="15"/>
  <c r="L276" i="15"/>
  <c r="DC276" i="15"/>
  <c r="BW276" i="15"/>
  <c r="AQ276" i="15"/>
  <c r="K276" i="15"/>
  <c r="CX276" i="15"/>
  <c r="BR276" i="15"/>
  <c r="AL276" i="15"/>
  <c r="CS272" i="15"/>
  <c r="O272" i="15"/>
  <c r="AP301" i="15"/>
  <c r="F301" i="15"/>
  <c r="AJ279" i="15"/>
  <c r="CJ271" i="15"/>
  <c r="EF290" i="15"/>
  <c r="EE290" i="15"/>
  <c r="CD271" i="15"/>
  <c r="M269" i="15"/>
  <c r="E269" i="15"/>
  <c r="CZ271" i="15"/>
  <c r="DJ270" i="15"/>
  <c r="CY271" i="15"/>
  <c r="CO271" i="15"/>
  <c r="AT262" i="15"/>
  <c r="DL265" i="15"/>
  <c r="DE248" i="15"/>
  <c r="BA264" i="15"/>
  <c r="CI271" i="15"/>
  <c r="BU271" i="15"/>
  <c r="CZ262" i="15"/>
  <c r="BV248" i="15"/>
  <c r="C270" i="15"/>
  <c r="B269" i="15"/>
  <c r="AY264" i="15"/>
  <c r="AN271" i="15"/>
  <c r="AM271" i="15"/>
  <c r="AH271" i="15"/>
  <c r="BL270" i="15"/>
  <c r="AN262" i="15"/>
  <c r="DK265" i="15"/>
  <c r="X271" i="15"/>
  <c r="W271" i="15"/>
  <c r="R271" i="15"/>
  <c r="CR263" i="15"/>
  <c r="BC270" i="15"/>
  <c r="DF262" i="15"/>
  <c r="DL264" i="15"/>
  <c r="Y248" i="15"/>
  <c r="AF263" i="15"/>
  <c r="U301" i="15"/>
  <c r="CG301" i="15"/>
  <c r="C274" i="15"/>
  <c r="DM276" i="15"/>
  <c r="CW276" i="15"/>
  <c r="CG276" i="15"/>
  <c r="BQ276" i="15"/>
  <c r="BA276" i="15"/>
  <c r="AK276" i="15"/>
  <c r="U276" i="15"/>
  <c r="EB276" i="15"/>
  <c r="DL276" i="15"/>
  <c r="CV276" i="15"/>
  <c r="CF276" i="15"/>
  <c r="BP276" i="15"/>
  <c r="AZ276" i="15"/>
  <c r="AJ276" i="15"/>
  <c r="T276" i="15"/>
  <c r="EA276" i="15"/>
  <c r="DK276" i="15"/>
  <c r="CU276" i="15"/>
  <c r="CE276" i="15"/>
  <c r="BO276" i="15"/>
  <c r="AY276" i="15"/>
  <c r="AI276" i="15"/>
  <c r="S276" i="15"/>
  <c r="DV276" i="15"/>
  <c r="DF276" i="15"/>
  <c r="CP276" i="15"/>
  <c r="BZ276" i="15"/>
  <c r="BJ276" i="15"/>
  <c r="AT276" i="15"/>
  <c r="AD276" i="15"/>
  <c r="N276" i="15"/>
  <c r="AZ264" i="15"/>
  <c r="AT264" i="15"/>
  <c r="BD248" i="15"/>
  <c r="J301" i="15"/>
  <c r="CX301" i="15"/>
  <c r="AI279" i="15"/>
  <c r="BT271" i="15"/>
  <c r="H271" i="15"/>
  <c r="BS271" i="15"/>
  <c r="DZ271" i="15"/>
  <c r="BN271" i="15"/>
  <c r="DU271" i="15"/>
  <c r="AG271" i="15"/>
  <c r="CQ263" i="15"/>
  <c r="CG263" i="15"/>
  <c r="AX270" i="15"/>
  <c r="DK262" i="15"/>
  <c r="DA262" i="15"/>
  <c r="DR265" i="15"/>
  <c r="CQ303" i="15"/>
  <c r="G303" i="15"/>
  <c r="DF264" i="15"/>
  <c r="Z263" i="15"/>
  <c r="AK301" i="15"/>
  <c r="CW301" i="15"/>
  <c r="D269" i="15"/>
  <c r="G274" i="15"/>
  <c r="D281" i="15"/>
  <c r="DY276" i="15"/>
  <c r="DI276" i="15"/>
  <c r="CS276" i="15"/>
  <c r="CC276" i="15"/>
  <c r="BM276" i="15"/>
  <c r="AW276" i="15"/>
  <c r="AG276" i="15"/>
  <c r="Q276" i="15"/>
  <c r="DX276" i="15"/>
  <c r="DH276" i="15"/>
  <c r="CR276" i="15"/>
  <c r="CB276" i="15"/>
  <c r="BL276" i="15"/>
  <c r="AV276" i="15"/>
  <c r="AF276" i="15"/>
  <c r="P276" i="15"/>
  <c r="DW276" i="15"/>
  <c r="DG276" i="15"/>
  <c r="CQ276" i="15"/>
  <c r="CA276" i="15"/>
  <c r="BK276" i="15"/>
  <c r="AU276" i="15"/>
  <c r="AE276" i="15"/>
  <c r="O276" i="15"/>
  <c r="DR276" i="15"/>
  <c r="DB276" i="15"/>
  <c r="CL276" i="15"/>
  <c r="BV276" i="15"/>
  <c r="BF276" i="15"/>
  <c r="AP276" i="15"/>
  <c r="Z276" i="15"/>
  <c r="J276" i="15"/>
  <c r="DM264" i="15"/>
  <c r="DK264" i="15"/>
  <c r="BK248" i="15"/>
  <c r="Z301" i="15"/>
  <c r="DV301" i="15"/>
  <c r="E265" i="15"/>
  <c r="D274" i="15"/>
  <c r="DV279" i="15"/>
  <c r="DP271" i="15"/>
  <c r="BD271" i="15"/>
  <c r="DO271" i="15"/>
  <c r="BC271" i="15"/>
  <c r="DJ271" i="15"/>
  <c r="AX271" i="15"/>
  <c r="DE271" i="15"/>
  <c r="AE263" i="15"/>
  <c r="U263" i="15"/>
  <c r="DO270" i="15"/>
  <c r="AY262" i="15"/>
  <c r="AO262" i="15"/>
  <c r="DM265" i="15"/>
  <c r="V261" i="15"/>
  <c r="AQ303" i="15"/>
  <c r="CC272" i="15"/>
  <c r="CA272" i="15"/>
  <c r="AP272" i="15"/>
  <c r="AK264" i="15"/>
  <c r="AJ264" i="15"/>
  <c r="CP264" i="15"/>
  <c r="X248" i="15"/>
  <c r="AX248" i="15"/>
  <c r="AB303" i="15"/>
  <c r="P263" i="15"/>
  <c r="BV263" i="15"/>
  <c r="BQ263" i="15"/>
  <c r="CO303" i="15"/>
  <c r="EH293" i="15"/>
  <c r="DC303" i="15"/>
  <c r="DY272" i="15"/>
  <c r="DX272" i="15"/>
  <c r="AV272" i="15"/>
  <c r="DR272" i="15"/>
  <c r="CW264" i="15"/>
  <c r="CV264" i="15"/>
  <c r="CU264" i="15"/>
  <c r="AI264" i="15"/>
  <c r="AD264" i="15"/>
  <c r="CK248" i="15"/>
  <c r="EB248" i="15"/>
  <c r="AM248" i="15"/>
  <c r="CB263" i="15"/>
  <c r="CA263" i="15"/>
  <c r="O263" i="15"/>
  <c r="J263" i="15"/>
  <c r="BK303" i="15"/>
  <c r="DW303" i="15"/>
  <c r="DM272" i="15"/>
  <c r="BM272" i="15"/>
  <c r="DH272" i="15"/>
  <c r="P272" i="15"/>
  <c r="BK272" i="15"/>
  <c r="DB272" i="15"/>
  <c r="J272" i="15"/>
  <c r="CG264" i="15"/>
  <c r="U264" i="15"/>
  <c r="CF264" i="15"/>
  <c r="T264" i="15"/>
  <c r="CE264" i="15"/>
  <c r="S264" i="15"/>
  <c r="BZ264" i="15"/>
  <c r="N264" i="15"/>
  <c r="BQ248" i="15"/>
  <c r="DD248" i="15"/>
  <c r="DS248" i="15"/>
  <c r="K248" i="15"/>
  <c r="BJ301" i="15"/>
  <c r="BH303" i="15"/>
  <c r="EA279" i="15"/>
  <c r="DX263" i="15"/>
  <c r="BL263" i="15"/>
  <c r="DW263" i="15"/>
  <c r="BK263" i="15"/>
  <c r="DR263" i="15"/>
  <c r="BF263" i="15"/>
  <c r="DM263" i="15"/>
  <c r="BA263" i="15"/>
  <c r="EE293" i="15"/>
  <c r="BW303" i="15"/>
  <c r="F263" i="15"/>
  <c r="B263" i="15"/>
  <c r="DI272" i="15"/>
  <c r="AW272" i="15"/>
  <c r="CB272" i="15"/>
  <c r="DW272" i="15"/>
  <c r="AU272" i="15"/>
  <c r="BV272" i="15"/>
  <c r="BQ264" i="15"/>
  <c r="EB264" i="15"/>
  <c r="BP264" i="15"/>
  <c r="EA264" i="15"/>
  <c r="BO264" i="15"/>
  <c r="DV264" i="15"/>
  <c r="BJ264" i="15"/>
  <c r="AS248" i="15"/>
  <c r="CB248" i="15"/>
  <c r="CQ248" i="15"/>
  <c r="CX248" i="15"/>
  <c r="DH263" i="15"/>
  <c r="AV263" i="15"/>
  <c r="DG263" i="15"/>
  <c r="AU263" i="15"/>
  <c r="DB263" i="15"/>
  <c r="AP263" i="15"/>
  <c r="CW263" i="15"/>
  <c r="BI269" i="15"/>
  <c r="EI270" i="15"/>
  <c r="H270" i="15"/>
  <c r="AB270" i="15"/>
  <c r="AV270" i="15"/>
  <c r="BT270" i="15"/>
  <c r="CN270" i="15"/>
  <c r="DH270" i="15"/>
  <c r="I270" i="15"/>
  <c r="AC270" i="15"/>
  <c r="AW270" i="15"/>
  <c r="BU270" i="15"/>
  <c r="CO270" i="15"/>
  <c r="DI270" i="15"/>
  <c r="DY270" i="15"/>
  <c r="V270" i="15"/>
  <c r="AL270" i="15"/>
  <c r="BB270" i="15"/>
  <c r="BR270" i="15"/>
  <c r="CH270" i="15"/>
  <c r="CX270" i="15"/>
  <c r="DN270" i="15"/>
  <c r="K270" i="15"/>
  <c r="AA270" i="15"/>
  <c r="AQ270" i="15"/>
  <c r="BG270" i="15"/>
  <c r="BW270" i="15"/>
  <c r="CM270" i="15"/>
  <c r="DC270" i="15"/>
  <c r="DS270" i="15"/>
  <c r="L270" i="15"/>
  <c r="AF270" i="15"/>
  <c r="BD270" i="15"/>
  <c r="BX270" i="15"/>
  <c r="CR270" i="15"/>
  <c r="DP270" i="15"/>
  <c r="M270" i="15"/>
  <c r="AG270" i="15"/>
  <c r="BE270" i="15"/>
  <c r="BY270" i="15"/>
  <c r="CS270" i="15"/>
  <c r="DM270" i="15"/>
  <c r="J270" i="15"/>
  <c r="Z270" i="15"/>
  <c r="AP270" i="15"/>
  <c r="BF270" i="15"/>
  <c r="BV270" i="15"/>
  <c r="CL270" i="15"/>
  <c r="DB270" i="15"/>
  <c r="DR270" i="15"/>
  <c r="O270" i="15"/>
  <c r="AE270" i="15"/>
  <c r="AU270" i="15"/>
  <c r="BK270" i="15"/>
  <c r="CA270" i="15"/>
  <c r="CQ270" i="15"/>
  <c r="DG270" i="15"/>
  <c r="DW270" i="15"/>
  <c r="P270" i="15"/>
  <c r="AN270" i="15"/>
  <c r="BH270" i="15"/>
  <c r="CB270" i="15"/>
  <c r="CZ270" i="15"/>
  <c r="DT270" i="15"/>
  <c r="Q270" i="15"/>
  <c r="AO270" i="15"/>
  <c r="BI270" i="15"/>
  <c r="CC270" i="15"/>
  <c r="DA270" i="15"/>
  <c r="DQ270" i="15"/>
  <c r="N270" i="15"/>
  <c r="AD270" i="15"/>
  <c r="AT270" i="15"/>
  <c r="BJ270" i="15"/>
  <c r="BZ270" i="15"/>
  <c r="CP270" i="15"/>
  <c r="DF270" i="15"/>
  <c r="DV270" i="15"/>
  <c r="S270" i="15"/>
  <c r="AI270" i="15"/>
  <c r="AY270" i="15"/>
  <c r="BO270" i="15"/>
  <c r="CE270" i="15"/>
  <c r="CU270" i="15"/>
  <c r="DK270" i="15"/>
  <c r="EA270" i="15"/>
  <c r="E270" i="15"/>
  <c r="ED271" i="15"/>
  <c r="U271" i="15"/>
  <c r="AK271" i="15"/>
  <c r="BA271" i="15"/>
  <c r="BQ271" i="15"/>
  <c r="B271" i="15"/>
  <c r="I271" i="15"/>
  <c r="Y271" i="15"/>
  <c r="AO271" i="15"/>
  <c r="M271" i="15"/>
  <c r="AC271" i="15"/>
  <c r="AS271" i="15"/>
  <c r="BI271" i="15"/>
  <c r="BY271" i="15"/>
  <c r="EK265" i="15"/>
  <c r="AE265" i="15"/>
  <c r="BK265" i="15"/>
  <c r="CQ265" i="15"/>
  <c r="DW265" i="15"/>
  <c r="AF265" i="15"/>
  <c r="BL265" i="15"/>
  <c r="CR265" i="15"/>
  <c r="DX265" i="15"/>
  <c r="AG265" i="15"/>
  <c r="BM265" i="15"/>
  <c r="CS265" i="15"/>
  <c r="DY265" i="15"/>
  <c r="AL265" i="15"/>
  <c r="BR265" i="15"/>
  <c r="CX265" i="15"/>
  <c r="G265" i="15"/>
  <c r="EG265" i="15"/>
  <c r="EH265" i="15"/>
  <c r="AI265" i="15"/>
  <c r="BO265" i="15"/>
  <c r="CU265" i="15"/>
  <c r="EA265" i="15"/>
  <c r="AJ265" i="15"/>
  <c r="BP265" i="15"/>
  <c r="CV265" i="15"/>
  <c r="EB265" i="15"/>
  <c r="AK265" i="15"/>
  <c r="BQ265" i="15"/>
  <c r="CW265" i="15"/>
  <c r="J265" i="15"/>
  <c r="AP265" i="15"/>
  <c r="BV265" i="15"/>
  <c r="DB265" i="15"/>
  <c r="C265" i="15"/>
  <c r="EM265" i="15"/>
  <c r="EF265" i="15"/>
  <c r="O265" i="15"/>
  <c r="AU265" i="15"/>
  <c r="CA265" i="15"/>
  <c r="DG265" i="15"/>
  <c r="P265" i="15"/>
  <c r="AV265" i="15"/>
  <c r="CB265" i="15"/>
  <c r="DH265" i="15"/>
  <c r="Q265" i="15"/>
  <c r="AW265" i="15"/>
  <c r="CC265" i="15"/>
  <c r="DI265" i="15"/>
  <c r="V265" i="15"/>
  <c r="BB265" i="15"/>
  <c r="CH265" i="15"/>
  <c r="DN265" i="15"/>
  <c r="F262" i="15"/>
  <c r="EF262" i="15"/>
  <c r="EJ262" i="15"/>
  <c r="EM262" i="15"/>
  <c r="L262" i="15"/>
  <c r="AB262" i="15"/>
  <c r="AR262" i="15"/>
  <c r="BH262" i="15"/>
  <c r="BX262" i="15"/>
  <c r="CN262" i="15"/>
  <c r="DD262" i="15"/>
  <c r="DT262" i="15"/>
  <c r="M262" i="15"/>
  <c r="AC262" i="15"/>
  <c r="AS262" i="15"/>
  <c r="BI262" i="15"/>
  <c r="BY262" i="15"/>
  <c r="CO262" i="15"/>
  <c r="DE262" i="15"/>
  <c r="DU262" i="15"/>
  <c r="R262" i="15"/>
  <c r="AH262" i="15"/>
  <c r="AX262" i="15"/>
  <c r="BN262" i="15"/>
  <c r="CD262" i="15"/>
  <c r="CT262" i="15"/>
  <c r="DJ262" i="15"/>
  <c r="DZ262" i="15"/>
  <c r="W262" i="15"/>
  <c r="AM262" i="15"/>
  <c r="BC262" i="15"/>
  <c r="BS262" i="15"/>
  <c r="CI262" i="15"/>
  <c r="CY262" i="15"/>
  <c r="DO262" i="15"/>
  <c r="E262" i="15"/>
  <c r="EH262" i="15"/>
  <c r="ED262" i="15"/>
  <c r="EC262" i="15"/>
  <c r="P262" i="15"/>
  <c r="AF262" i="15"/>
  <c r="AV262" i="15"/>
  <c r="BL262" i="15"/>
  <c r="CB262" i="15"/>
  <c r="CR262" i="15"/>
  <c r="DH262" i="15"/>
  <c r="DX262" i="15"/>
  <c r="Q262" i="15"/>
  <c r="AG262" i="15"/>
  <c r="AW262" i="15"/>
  <c r="BM262" i="15"/>
  <c r="CC262" i="15"/>
  <c r="CS262" i="15"/>
  <c r="DI262" i="15"/>
  <c r="DY262" i="15"/>
  <c r="V262" i="15"/>
  <c r="AL262" i="15"/>
  <c r="BB262" i="15"/>
  <c r="BR262" i="15"/>
  <c r="CH262" i="15"/>
  <c r="CX262" i="15"/>
  <c r="DN262" i="15"/>
  <c r="K262" i="15"/>
  <c r="AA262" i="15"/>
  <c r="AQ262" i="15"/>
  <c r="BG262" i="15"/>
  <c r="BW262" i="15"/>
  <c r="CM262" i="15"/>
  <c r="DC262" i="15"/>
  <c r="DS262" i="15"/>
  <c r="EL262" i="15"/>
  <c r="EG262" i="15"/>
  <c r="T262" i="15"/>
  <c r="AJ262" i="15"/>
  <c r="AZ262" i="15"/>
  <c r="BP262" i="15"/>
  <c r="CF262" i="15"/>
  <c r="CV262" i="15"/>
  <c r="DL262" i="15"/>
  <c r="EB262" i="15"/>
  <c r="U262" i="15"/>
  <c r="AK262" i="15"/>
  <c r="BA262" i="15"/>
  <c r="BQ262" i="15"/>
  <c r="CG262" i="15"/>
  <c r="CW262" i="15"/>
  <c r="DM262" i="15"/>
  <c r="J262" i="15"/>
  <c r="Z262" i="15"/>
  <c r="AP262" i="15"/>
  <c r="BF262" i="15"/>
  <c r="BV262" i="15"/>
  <c r="CL262" i="15"/>
  <c r="DB262" i="15"/>
  <c r="DR262" i="15"/>
  <c r="O262" i="15"/>
  <c r="AE262" i="15"/>
  <c r="AU262" i="15"/>
  <c r="BK262" i="15"/>
  <c r="CA262" i="15"/>
  <c r="CQ262" i="15"/>
  <c r="DG262" i="15"/>
  <c r="DW262" i="15"/>
  <c r="Y301" i="15"/>
  <c r="AO301" i="15"/>
  <c r="BE301" i="15"/>
  <c r="BU301" i="15"/>
  <c r="CK301" i="15"/>
  <c r="DA301" i="15"/>
  <c r="DQ301" i="15"/>
  <c r="D265" i="15"/>
  <c r="G270" i="15"/>
  <c r="N301" i="15"/>
  <c r="AD301" i="15"/>
  <c r="AT301" i="15"/>
  <c r="BN301" i="15"/>
  <c r="CH301" i="15"/>
  <c r="DF301" i="15"/>
  <c r="DZ301" i="15"/>
  <c r="B270" i="15"/>
  <c r="EB271" i="15"/>
  <c r="DL271" i="15"/>
  <c r="CV271" i="15"/>
  <c r="CF271" i="15"/>
  <c r="BP271" i="15"/>
  <c r="AZ271" i="15"/>
  <c r="AJ271" i="15"/>
  <c r="T271" i="15"/>
  <c r="EA271" i="15"/>
  <c r="DK271" i="15"/>
  <c r="CU271" i="15"/>
  <c r="CE271" i="15"/>
  <c r="BO271" i="15"/>
  <c r="AY271" i="15"/>
  <c r="AI271" i="15"/>
  <c r="S271" i="15"/>
  <c r="DV271" i="15"/>
  <c r="DF271" i="15"/>
  <c r="CP271" i="15"/>
  <c r="BZ271" i="15"/>
  <c r="BJ271" i="15"/>
  <c r="AT271" i="15"/>
  <c r="AD271" i="15"/>
  <c r="N271" i="15"/>
  <c r="DQ271" i="15"/>
  <c r="DA271" i="15"/>
  <c r="CK271" i="15"/>
  <c r="BM271" i="15"/>
  <c r="Q271" i="15"/>
  <c r="F265" i="15"/>
  <c r="CY270" i="15"/>
  <c r="AM270" i="15"/>
  <c r="CT270" i="15"/>
  <c r="AH270" i="15"/>
  <c r="CK270" i="15"/>
  <c r="DX270" i="15"/>
  <c r="AR270" i="15"/>
  <c r="CU262" i="15"/>
  <c r="AI262" i="15"/>
  <c r="CP262" i="15"/>
  <c r="AD262" i="15"/>
  <c r="CK262" i="15"/>
  <c r="Y262" i="15"/>
  <c r="CJ262" i="15"/>
  <c r="X262" i="15"/>
  <c r="CL265" i="15"/>
  <c r="CG265" i="15"/>
  <c r="CF265" i="15"/>
  <c r="CE265" i="15"/>
  <c r="EE262" i="15"/>
  <c r="F243" i="15"/>
  <c r="BP243" i="15"/>
  <c r="M301" i="15"/>
  <c r="BI301" i="15"/>
  <c r="DE301" i="15"/>
  <c r="R301" i="15"/>
  <c r="AH301" i="15"/>
  <c r="AX301" i="15"/>
  <c r="BR301" i="15"/>
  <c r="CP301" i="15"/>
  <c r="DJ301" i="15"/>
  <c r="D270" i="15"/>
  <c r="DX271" i="15"/>
  <c r="DH271" i="15"/>
  <c r="CR271" i="15"/>
  <c r="CB271" i="15"/>
  <c r="BL271" i="15"/>
  <c r="AV271" i="15"/>
  <c r="AF271" i="15"/>
  <c r="P271" i="15"/>
  <c r="DW271" i="15"/>
  <c r="DG271" i="15"/>
  <c r="CQ271" i="15"/>
  <c r="CA271" i="15"/>
  <c r="BK271" i="15"/>
  <c r="AU271" i="15"/>
  <c r="AE271" i="15"/>
  <c r="O271" i="15"/>
  <c r="DR271" i="15"/>
  <c r="DB271" i="15"/>
  <c r="CL271" i="15"/>
  <c r="BV271" i="15"/>
  <c r="BF271" i="15"/>
  <c r="AP271" i="15"/>
  <c r="Z271" i="15"/>
  <c r="J271" i="15"/>
  <c r="DM271" i="15"/>
  <c r="CW271" i="15"/>
  <c r="CG271" i="15"/>
  <c r="BE271" i="15"/>
  <c r="CI270" i="15"/>
  <c r="W270" i="15"/>
  <c r="CD270" i="15"/>
  <c r="R270" i="15"/>
  <c r="BM270" i="15"/>
  <c r="DD270" i="15"/>
  <c r="X270" i="15"/>
  <c r="CE262" i="15"/>
  <c r="S262" i="15"/>
  <c r="BZ262" i="15"/>
  <c r="N262" i="15"/>
  <c r="BU262" i="15"/>
  <c r="I262" i="15"/>
  <c r="BT262" i="15"/>
  <c r="H262" i="15"/>
  <c r="BF265" i="15"/>
  <c r="BA265" i="15"/>
  <c r="AZ265" i="15"/>
  <c r="AY265" i="15"/>
  <c r="AC301" i="15"/>
  <c r="AS301" i="15"/>
  <c r="BY301" i="15"/>
  <c r="CO301" i="15"/>
  <c r="DU301" i="15"/>
  <c r="C262" i="15"/>
  <c r="F271" i="15"/>
  <c r="E301" i="15"/>
  <c r="Q301" i="15"/>
  <c r="AG301" i="15"/>
  <c r="AW301" i="15"/>
  <c r="BM301" i="15"/>
  <c r="CC301" i="15"/>
  <c r="CS301" i="15"/>
  <c r="DI301" i="15"/>
  <c r="DY301" i="15"/>
  <c r="G262" i="15"/>
  <c r="V301" i="15"/>
  <c r="AL301" i="15"/>
  <c r="BB301" i="15"/>
  <c r="BZ301" i="15"/>
  <c r="CT301" i="15"/>
  <c r="DN301" i="15"/>
  <c r="D262" i="15"/>
  <c r="C271" i="15"/>
  <c r="DT271" i="15"/>
  <c r="DD271" i="15"/>
  <c r="CN271" i="15"/>
  <c r="BX271" i="15"/>
  <c r="BH271" i="15"/>
  <c r="AR271" i="15"/>
  <c r="AB271" i="15"/>
  <c r="L271" i="15"/>
  <c r="DS271" i="15"/>
  <c r="DC271" i="15"/>
  <c r="CM271" i="15"/>
  <c r="BW271" i="15"/>
  <c r="BG271" i="15"/>
  <c r="AQ271" i="15"/>
  <c r="AA271" i="15"/>
  <c r="K271" i="15"/>
  <c r="DN271" i="15"/>
  <c r="CX271" i="15"/>
  <c r="CH271" i="15"/>
  <c r="BR271" i="15"/>
  <c r="BB271" i="15"/>
  <c r="AL271" i="15"/>
  <c r="V271" i="15"/>
  <c r="DY271" i="15"/>
  <c r="DI271" i="15"/>
  <c r="CS271" i="15"/>
  <c r="CC271" i="15"/>
  <c r="AW271" i="15"/>
  <c r="B265" i="15"/>
  <c r="BS270" i="15"/>
  <c r="DZ270" i="15"/>
  <c r="BN270" i="15"/>
  <c r="DU270" i="15"/>
  <c r="AS270" i="15"/>
  <c r="CJ270" i="15"/>
  <c r="EA262" i="15"/>
  <c r="BO262" i="15"/>
  <c r="DV262" i="15"/>
  <c r="BJ262" i="15"/>
  <c r="DQ262" i="15"/>
  <c r="BE262" i="15"/>
  <c r="DP262" i="15"/>
  <c r="BD262" i="15"/>
  <c r="Z265" i="15"/>
  <c r="U265" i="15"/>
  <c r="T265" i="15"/>
  <c r="S265" i="15"/>
  <c r="EK262" i="15"/>
  <c r="D276" i="15"/>
  <c r="DF269" i="15"/>
  <c r="L269" i="15"/>
  <c r="BS301" i="15"/>
  <c r="CN301" i="15"/>
  <c r="BN269" i="15"/>
  <c r="EN401" i="15"/>
  <c r="DA240" i="15" s="1"/>
  <c r="CD268" i="15"/>
  <c r="DZ268" i="15"/>
  <c r="BD268" i="15"/>
  <c r="BE268" i="15"/>
  <c r="R268" i="15"/>
  <c r="BS268" i="15"/>
  <c r="CZ268" i="15"/>
  <c r="DA268" i="15"/>
  <c r="AX268" i="15"/>
  <c r="CI268" i="15"/>
  <c r="DP268" i="15"/>
  <c r="DQ268" i="15"/>
  <c r="AL278" i="15"/>
  <c r="EF278" i="15"/>
  <c r="AF278" i="15"/>
  <c r="B278" i="15"/>
  <c r="CZ302" i="15"/>
  <c r="DS302" i="15"/>
  <c r="CM302" i="15"/>
  <c r="BG302" i="15"/>
  <c r="AA302" i="15"/>
  <c r="DR302" i="15"/>
  <c r="DB302" i="15"/>
  <c r="CL302" i="15"/>
  <c r="BV302" i="15"/>
  <c r="BF302" i="15"/>
  <c r="AP302" i="15"/>
  <c r="Z302" i="15"/>
  <c r="CJ302" i="15"/>
  <c r="DO302" i="15"/>
  <c r="CI302" i="15"/>
  <c r="BC302" i="15"/>
  <c r="W302" i="15"/>
  <c r="AN302" i="15"/>
  <c r="DC302" i="15"/>
  <c r="BW302" i="15"/>
  <c r="AQ302" i="15"/>
  <c r="K302" i="15"/>
  <c r="B302" i="15"/>
  <c r="DZ302" i="15"/>
  <c r="DJ302" i="15"/>
  <c r="CT302" i="15"/>
  <c r="CD302" i="15"/>
  <c r="BN302" i="15"/>
  <c r="AX302" i="15"/>
  <c r="AH302" i="15"/>
  <c r="R302" i="15"/>
  <c r="G280" i="15"/>
  <c r="R280" i="15"/>
  <c r="AH280" i="15"/>
  <c r="AX280" i="15"/>
  <c r="BN280" i="15"/>
  <c r="CD280" i="15"/>
  <c r="CT280" i="15"/>
  <c r="DJ280" i="15"/>
  <c r="DZ280" i="15"/>
  <c r="W280" i="15"/>
  <c r="AM280" i="15"/>
  <c r="BC280" i="15"/>
  <c r="BS280" i="15"/>
  <c r="CI280" i="15"/>
  <c r="CY280" i="15"/>
  <c r="DO280" i="15"/>
  <c r="H280" i="15"/>
  <c r="X280" i="15"/>
  <c r="AN280" i="15"/>
  <c r="BD280" i="15"/>
  <c r="BT280" i="15"/>
  <c r="CJ280" i="15"/>
  <c r="CZ280" i="15"/>
  <c r="DP280" i="15"/>
  <c r="I280" i="15"/>
  <c r="Y280" i="15"/>
  <c r="AO280" i="15"/>
  <c r="BE280" i="15"/>
  <c r="BU280" i="15"/>
  <c r="CK280" i="15"/>
  <c r="DA280" i="15"/>
  <c r="DQ280" i="15"/>
  <c r="D280" i="15"/>
  <c r="C280" i="15"/>
  <c r="V280" i="15"/>
  <c r="AL280" i="15"/>
  <c r="BB280" i="15"/>
  <c r="BR280" i="15"/>
  <c r="CH280" i="15"/>
  <c r="CX280" i="15"/>
  <c r="DN280" i="15"/>
  <c r="K280" i="15"/>
  <c r="AA280" i="15"/>
  <c r="AQ280" i="15"/>
  <c r="BG280" i="15"/>
  <c r="BW280" i="15"/>
  <c r="CM280" i="15"/>
  <c r="DC280" i="15"/>
  <c r="DS280" i="15"/>
  <c r="L280" i="15"/>
  <c r="AB280" i="15"/>
  <c r="AR280" i="15"/>
  <c r="BH280" i="15"/>
  <c r="BX280" i="15"/>
  <c r="J280" i="15"/>
  <c r="Z280" i="15"/>
  <c r="AP280" i="15"/>
  <c r="BF280" i="15"/>
  <c r="BV280" i="15"/>
  <c r="CL280" i="15"/>
  <c r="DB280" i="15"/>
  <c r="DR280" i="15"/>
  <c r="O280" i="15"/>
  <c r="AE280" i="15"/>
  <c r="AU280" i="15"/>
  <c r="BK280" i="15"/>
  <c r="CA280" i="15"/>
  <c r="CQ280" i="15"/>
  <c r="DG280" i="15"/>
  <c r="DW280" i="15"/>
  <c r="P280" i="15"/>
  <c r="AF280" i="15"/>
  <c r="AV280" i="15"/>
  <c r="BL280" i="15"/>
  <c r="CB280" i="15"/>
  <c r="CR280" i="15"/>
  <c r="DH280" i="15"/>
  <c r="DX280" i="15"/>
  <c r="Q280" i="15"/>
  <c r="AG280" i="15"/>
  <c r="AW280" i="15"/>
  <c r="BM280" i="15"/>
  <c r="CC280" i="15"/>
  <c r="CS280" i="15"/>
  <c r="DI280" i="15"/>
  <c r="DY280" i="15"/>
  <c r="E280" i="15"/>
  <c r="DJ268" i="15"/>
  <c r="AO268" i="15"/>
  <c r="DO301" i="15"/>
  <c r="L301" i="15"/>
  <c r="EK293" i="15"/>
  <c r="ED293" i="15"/>
  <c r="EG293" i="15"/>
  <c r="AB301" i="15"/>
  <c r="EL293" i="15"/>
  <c r="EM293" i="15"/>
  <c r="EF293" i="15"/>
  <c r="BC301" i="15"/>
  <c r="EC293" i="15"/>
  <c r="CE266" i="15"/>
  <c r="BU266" i="15"/>
  <c r="EG260" i="15"/>
  <c r="EK260" i="15"/>
  <c r="EH260" i="15"/>
  <c r="F260" i="15"/>
  <c r="EM260" i="15"/>
  <c r="EC260" i="15"/>
  <c r="D260" i="15"/>
  <c r="G260" i="15"/>
  <c r="EJ260" i="15"/>
  <c r="EE260" i="15"/>
  <c r="C260" i="15"/>
  <c r="ED260" i="15"/>
  <c r="N260" i="15"/>
  <c r="AD260" i="15"/>
  <c r="AT260" i="15"/>
  <c r="BJ260" i="15"/>
  <c r="BZ260" i="15"/>
  <c r="S260" i="15"/>
  <c r="AI260" i="15"/>
  <c r="AY260" i="15"/>
  <c r="BO260" i="15"/>
  <c r="CE260" i="15"/>
  <c r="T260" i="15"/>
  <c r="AJ260" i="15"/>
  <c r="AZ260" i="15"/>
  <c r="BP260" i="15"/>
  <c r="CF260" i="15"/>
  <c r="U260" i="15"/>
  <c r="AK260" i="15"/>
  <c r="BA260" i="15"/>
  <c r="BQ260" i="15"/>
  <c r="CH260" i="15"/>
  <c r="CX260" i="15"/>
  <c r="DN260" i="15"/>
  <c r="CI260" i="15"/>
  <c r="CY260" i="15"/>
  <c r="DO260" i="15"/>
  <c r="CJ260" i="15"/>
  <c r="CZ260" i="15"/>
  <c r="DP260" i="15"/>
  <c r="CG260" i="15"/>
  <c r="CW260" i="15"/>
  <c r="DM260" i="15"/>
  <c r="DE260" i="15"/>
  <c r="DL260" i="15"/>
  <c r="DS260" i="15"/>
  <c r="DV260" i="15"/>
  <c r="CC260" i="15"/>
  <c r="AO260" i="15"/>
  <c r="BX260" i="15"/>
  <c r="AF260" i="15"/>
  <c r="BS260" i="15"/>
  <c r="AA260" i="15"/>
  <c r="BF260" i="15"/>
  <c r="R260" i="15"/>
  <c r="DA248" i="15"/>
  <c r="BI248" i="15"/>
  <c r="U248" i="15"/>
  <c r="CZ248" i="15"/>
  <c r="AR248" i="15"/>
  <c r="DO248" i="15"/>
  <c r="BG248" i="15"/>
  <c r="CT248" i="15"/>
  <c r="AL248" i="15"/>
  <c r="DV243" i="15"/>
  <c r="EI260" i="15"/>
  <c r="E260" i="15"/>
  <c r="CK268" i="15"/>
  <c r="Y268" i="15"/>
  <c r="CJ268" i="15"/>
  <c r="H268" i="15"/>
  <c r="BC268" i="15"/>
  <c r="DU260" i="15"/>
  <c r="DA260" i="15"/>
  <c r="EB260" i="15"/>
  <c r="DH260" i="15"/>
  <c r="CN260" i="15"/>
  <c r="DK260" i="15"/>
  <c r="CQ260" i="15"/>
  <c r="DR260" i="15"/>
  <c r="CT260" i="15"/>
  <c r="BY260" i="15"/>
  <c r="BE260" i="15"/>
  <c r="AG260" i="15"/>
  <c r="M260" i="15"/>
  <c r="BT260" i="15"/>
  <c r="AV260" i="15"/>
  <c r="AB260" i="15"/>
  <c r="H260" i="15"/>
  <c r="BK260" i="15"/>
  <c r="AQ260" i="15"/>
  <c r="W260" i="15"/>
  <c r="BV260" i="15"/>
  <c r="BB260" i="15"/>
  <c r="AH260" i="15"/>
  <c r="J260" i="15"/>
  <c r="DQ248" i="15"/>
  <c r="CW248" i="15"/>
  <c r="BY248" i="15"/>
  <c r="BE248" i="15"/>
  <c r="AK248" i="15"/>
  <c r="M248" i="15"/>
  <c r="DP248" i="15"/>
  <c r="CR248" i="15"/>
  <c r="BL248" i="15"/>
  <c r="AN248" i="15"/>
  <c r="L248" i="15"/>
  <c r="DC248" i="15"/>
  <c r="CA248" i="15"/>
  <c r="BC248" i="15"/>
  <c r="W248" i="15"/>
  <c r="DN248" i="15"/>
  <c r="CL248" i="15"/>
  <c r="BF248" i="15"/>
  <c r="EL260" i="15"/>
  <c r="I243" i="15"/>
  <c r="BE243" i="15"/>
  <c r="BO243" i="15"/>
  <c r="DQ243" i="15"/>
  <c r="EA243" i="15"/>
  <c r="EB243" i="15"/>
  <c r="BJ243" i="15"/>
  <c r="G248" i="15"/>
  <c r="N248" i="15"/>
  <c r="AD248" i="15"/>
  <c r="AT248" i="15"/>
  <c r="BJ248" i="15"/>
  <c r="BZ248" i="15"/>
  <c r="CP248" i="15"/>
  <c r="DF248" i="15"/>
  <c r="DV248" i="15"/>
  <c r="S248" i="15"/>
  <c r="AI248" i="15"/>
  <c r="AY248" i="15"/>
  <c r="BO248" i="15"/>
  <c r="CE248" i="15"/>
  <c r="CU248" i="15"/>
  <c r="DK248" i="15"/>
  <c r="EA248" i="15"/>
  <c r="T248" i="15"/>
  <c r="AJ248" i="15"/>
  <c r="AZ248" i="15"/>
  <c r="BP248" i="15"/>
  <c r="CF248" i="15"/>
  <c r="CV248" i="15"/>
  <c r="R248" i="15"/>
  <c r="AH248" i="15"/>
  <c r="J248" i="15"/>
  <c r="AP248" i="15"/>
  <c r="BN248" i="15"/>
  <c r="CH248" i="15"/>
  <c r="DB248" i="15"/>
  <c r="DZ248" i="15"/>
  <c r="AA248" i="15"/>
  <c r="AU248" i="15"/>
  <c r="BS248" i="15"/>
  <c r="CM248" i="15"/>
  <c r="DG248" i="15"/>
  <c r="H248" i="15"/>
  <c r="AB248" i="15"/>
  <c r="AV248" i="15"/>
  <c r="BT248" i="15"/>
  <c r="CN248" i="15"/>
  <c r="DH248" i="15"/>
  <c r="DX248" i="15"/>
  <c r="Q248" i="15"/>
  <c r="AG248" i="15"/>
  <c r="AW248" i="15"/>
  <c r="BM248" i="15"/>
  <c r="CC248" i="15"/>
  <c r="CS248" i="15"/>
  <c r="DI248" i="15"/>
  <c r="DY248" i="15"/>
  <c r="ED261" i="15"/>
  <c r="CA261" i="15"/>
  <c r="CB261" i="15"/>
  <c r="CC261" i="15"/>
  <c r="CH261" i="15"/>
  <c r="DG261" i="15"/>
  <c r="DH261" i="15"/>
  <c r="DI261" i="15"/>
  <c r="DN261" i="15"/>
  <c r="O261" i="15"/>
  <c r="Q261" i="15"/>
  <c r="AU261" i="15"/>
  <c r="AW261" i="15"/>
  <c r="DY260" i="15"/>
  <c r="CK260" i="15"/>
  <c r="CR260" i="15"/>
  <c r="CU260" i="15"/>
  <c r="DB260" i="15"/>
  <c r="BI260" i="15"/>
  <c r="Q260" i="15"/>
  <c r="BD260" i="15"/>
  <c r="L260" i="15"/>
  <c r="AU260" i="15"/>
  <c r="CD260" i="15"/>
  <c r="AL260" i="15"/>
  <c r="DU248" i="15"/>
  <c r="CG248" i="15"/>
  <c r="AO248" i="15"/>
  <c r="DT248" i="15"/>
  <c r="BX248" i="15"/>
  <c r="P248" i="15"/>
  <c r="CI248" i="15"/>
  <c r="AE248" i="15"/>
  <c r="DR248" i="15"/>
  <c r="BR248" i="15"/>
  <c r="AV261" i="15"/>
  <c r="EN408" i="15"/>
  <c r="EJ247" i="15" s="1"/>
  <c r="V268" i="15"/>
  <c r="AH268" i="15"/>
  <c r="CT268" i="15"/>
  <c r="AM268" i="15"/>
  <c r="CY268" i="15"/>
  <c r="AN268" i="15"/>
  <c r="P278" i="15"/>
  <c r="BL278" i="15"/>
  <c r="BM278" i="15"/>
  <c r="BR278" i="15"/>
  <c r="BW278" i="15"/>
  <c r="CR278" i="15"/>
  <c r="CS278" i="15"/>
  <c r="CX278" i="15"/>
  <c r="DC278" i="15"/>
  <c r="AG278" i="15"/>
  <c r="AQ278" i="15"/>
  <c r="DY278" i="15"/>
  <c r="E248" i="15"/>
  <c r="D261" i="15"/>
  <c r="BU268" i="15"/>
  <c r="I268" i="15"/>
  <c r="BT268" i="15"/>
  <c r="DO268" i="15"/>
  <c r="W268" i="15"/>
  <c r="BN268" i="15"/>
  <c r="DQ260" i="15"/>
  <c r="CS260" i="15"/>
  <c r="DX260" i="15"/>
  <c r="DD260" i="15"/>
  <c r="EA260" i="15"/>
  <c r="DG260" i="15"/>
  <c r="CM260" i="15"/>
  <c r="DJ260" i="15"/>
  <c r="CP260" i="15"/>
  <c r="BU260" i="15"/>
  <c r="AW260" i="15"/>
  <c r="AC260" i="15"/>
  <c r="I260" i="15"/>
  <c r="BL260" i="15"/>
  <c r="AR260" i="15"/>
  <c r="X260" i="15"/>
  <c r="CA260" i="15"/>
  <c r="BG260" i="15"/>
  <c r="AM260" i="15"/>
  <c r="O260" i="15"/>
  <c r="BR260" i="15"/>
  <c r="AX260" i="15"/>
  <c r="Z260" i="15"/>
  <c r="DM248" i="15"/>
  <c r="CO248" i="15"/>
  <c r="BU248" i="15"/>
  <c r="BA248" i="15"/>
  <c r="AC248" i="15"/>
  <c r="I248" i="15"/>
  <c r="DL248" i="15"/>
  <c r="CJ248" i="15"/>
  <c r="BH248" i="15"/>
  <c r="AF248" i="15"/>
  <c r="DW248" i="15"/>
  <c r="CY248" i="15"/>
  <c r="BW248" i="15"/>
  <c r="AQ248" i="15"/>
  <c r="O248" i="15"/>
  <c r="DJ248" i="15"/>
  <c r="CD248" i="15"/>
  <c r="BB248" i="15"/>
  <c r="V248" i="15"/>
  <c r="DX278" i="15"/>
  <c r="BB261" i="15"/>
  <c r="EF261" i="15"/>
  <c r="DB303" i="15"/>
  <c r="AC303" i="15"/>
  <c r="DT303" i="15"/>
  <c r="CN303" i="15"/>
  <c r="M267" i="15"/>
  <c r="S267" i="15"/>
  <c r="B279" i="15"/>
  <c r="BE279" i="15"/>
  <c r="BJ279" i="15"/>
  <c r="BO279" i="15"/>
  <c r="BP279" i="15"/>
  <c r="CK279" i="15"/>
  <c r="CP279" i="15"/>
  <c r="CU279" i="15"/>
  <c r="CV279" i="15"/>
  <c r="AN274" i="15"/>
  <c r="DA274" i="15"/>
  <c r="G302" i="15"/>
  <c r="BT302" i="15"/>
  <c r="H302" i="15"/>
  <c r="EA302" i="15"/>
  <c r="DK302" i="15"/>
  <c r="CU302" i="15"/>
  <c r="CE302" i="15"/>
  <c r="BO302" i="15"/>
  <c r="AY302" i="15"/>
  <c r="AI302" i="15"/>
  <c r="S302" i="15"/>
  <c r="DP302" i="15"/>
  <c r="BD302" i="15"/>
  <c r="DW302" i="15"/>
  <c r="DG302" i="15"/>
  <c r="CQ302" i="15"/>
  <c r="CA302" i="15"/>
  <c r="BK302" i="15"/>
  <c r="AU302" i="15"/>
  <c r="AE302" i="15"/>
  <c r="O302" i="15"/>
  <c r="DY264" i="15"/>
  <c r="DI264" i="15"/>
  <c r="CS264" i="15"/>
  <c r="CC264" i="15"/>
  <c r="BM264" i="15"/>
  <c r="AW264" i="15"/>
  <c r="AG264" i="15"/>
  <c r="Q264" i="15"/>
  <c r="DX264" i="15"/>
  <c r="DH264" i="15"/>
  <c r="CR264" i="15"/>
  <c r="CB264" i="15"/>
  <c r="BL264" i="15"/>
  <c r="AV264" i="15"/>
  <c r="AF264" i="15"/>
  <c r="P264" i="15"/>
  <c r="DW264" i="15"/>
  <c r="DG264" i="15"/>
  <c r="CQ264" i="15"/>
  <c r="CA264" i="15"/>
  <c r="BK264" i="15"/>
  <c r="AU264" i="15"/>
  <c r="AE264" i="15"/>
  <c r="O264" i="15"/>
  <c r="DR264" i="15"/>
  <c r="DB264" i="15"/>
  <c r="CL264" i="15"/>
  <c r="BV264" i="15"/>
  <c r="BF264" i="15"/>
  <c r="AP264" i="15"/>
  <c r="Z264" i="15"/>
  <c r="J264" i="15"/>
  <c r="H303" i="15"/>
  <c r="AN303" i="15"/>
  <c r="BT303" i="15"/>
  <c r="CZ303" i="15"/>
  <c r="G267" i="15"/>
  <c r="DX279" i="15"/>
  <c r="CR279" i="15"/>
  <c r="BL279" i="15"/>
  <c r="AF279" i="15"/>
  <c r="DW279" i="15"/>
  <c r="CQ279" i="15"/>
  <c r="BK279" i="15"/>
  <c r="AE279" i="15"/>
  <c r="DR279" i="15"/>
  <c r="CL279" i="15"/>
  <c r="BF279" i="15"/>
  <c r="Z279" i="15"/>
  <c r="DM279" i="15"/>
  <c r="CG279" i="15"/>
  <c r="BA279" i="15"/>
  <c r="U279" i="15"/>
  <c r="CF267" i="15"/>
  <c r="BZ267" i="15"/>
  <c r="AS303" i="15"/>
  <c r="DE303" i="15"/>
  <c r="O303" i="15"/>
  <c r="AU303" i="15"/>
  <c r="CA303" i="15"/>
  <c r="DG303" i="15"/>
  <c r="DU264" i="15"/>
  <c r="DE264" i="15"/>
  <c r="CO264" i="15"/>
  <c r="BY264" i="15"/>
  <c r="BI264" i="15"/>
  <c r="AS264" i="15"/>
  <c r="AC264" i="15"/>
  <c r="M264" i="15"/>
  <c r="DT264" i="15"/>
  <c r="DD264" i="15"/>
  <c r="CN264" i="15"/>
  <c r="BX264" i="15"/>
  <c r="BH264" i="15"/>
  <c r="AR264" i="15"/>
  <c r="AB264" i="15"/>
  <c r="L264" i="15"/>
  <c r="DS264" i="15"/>
  <c r="DC264" i="15"/>
  <c r="CM264" i="15"/>
  <c r="BW264" i="15"/>
  <c r="BG264" i="15"/>
  <c r="AQ264" i="15"/>
  <c r="AA264" i="15"/>
  <c r="K264" i="15"/>
  <c r="DN264" i="15"/>
  <c r="CX264" i="15"/>
  <c r="CH264" i="15"/>
  <c r="BR264" i="15"/>
  <c r="BB264" i="15"/>
  <c r="AL264" i="15"/>
  <c r="V264" i="15"/>
  <c r="L303" i="15"/>
  <c r="AR303" i="15"/>
  <c r="BX303" i="15"/>
  <c r="DD303" i="15"/>
  <c r="G279" i="15"/>
  <c r="DL279" i="15"/>
  <c r="CF279" i="15"/>
  <c r="AZ279" i="15"/>
  <c r="T279" i="15"/>
  <c r="DK279" i="15"/>
  <c r="CE279" i="15"/>
  <c r="AY279" i="15"/>
  <c r="S279" i="15"/>
  <c r="DF279" i="15"/>
  <c r="BZ279" i="15"/>
  <c r="AT279" i="15"/>
  <c r="N279" i="15"/>
  <c r="DA279" i="15"/>
  <c r="BU279" i="15"/>
  <c r="AO279" i="15"/>
  <c r="I279" i="15"/>
  <c r="T267" i="15"/>
  <c r="N267" i="15"/>
  <c r="BI303" i="15"/>
  <c r="DU303" i="15"/>
  <c r="E303" i="15"/>
  <c r="AA303" i="15"/>
  <c r="BG303" i="15"/>
  <c r="CM303" i="15"/>
  <c r="DS303" i="15"/>
  <c r="E264" i="15"/>
  <c r="B267" i="15"/>
  <c r="DQ264" i="15"/>
  <c r="DA264" i="15"/>
  <c r="CK264" i="15"/>
  <c r="BU264" i="15"/>
  <c r="BE264" i="15"/>
  <c r="AO264" i="15"/>
  <c r="Y264" i="15"/>
  <c r="I264" i="15"/>
  <c r="DP264" i="15"/>
  <c r="CZ264" i="15"/>
  <c r="CJ264" i="15"/>
  <c r="BT264" i="15"/>
  <c r="BD264" i="15"/>
  <c r="AN264" i="15"/>
  <c r="X264" i="15"/>
  <c r="H264" i="15"/>
  <c r="DO264" i="15"/>
  <c r="CY264" i="15"/>
  <c r="CI264" i="15"/>
  <c r="BS264" i="15"/>
  <c r="BC264" i="15"/>
  <c r="AM264" i="15"/>
  <c r="W264" i="15"/>
  <c r="DZ264" i="15"/>
  <c r="DJ264" i="15"/>
  <c r="CT264" i="15"/>
  <c r="CD264" i="15"/>
  <c r="BN264" i="15"/>
  <c r="AX264" i="15"/>
  <c r="AH264" i="15"/>
  <c r="X303" i="15"/>
  <c r="BD303" i="15"/>
  <c r="CJ303" i="15"/>
  <c r="DP303" i="15"/>
  <c r="DH279" i="15"/>
  <c r="CB279" i="15"/>
  <c r="AV279" i="15"/>
  <c r="P279" i="15"/>
  <c r="DG279" i="15"/>
  <c r="CA279" i="15"/>
  <c r="AU279" i="15"/>
  <c r="O279" i="15"/>
  <c r="DB279" i="15"/>
  <c r="BV279" i="15"/>
  <c r="AP279" i="15"/>
  <c r="J279" i="15"/>
  <c r="CW279" i="15"/>
  <c r="BQ279" i="15"/>
  <c r="AK279" i="15"/>
  <c r="CE267" i="15"/>
  <c r="BU267" i="15"/>
  <c r="M303" i="15"/>
  <c r="BY303" i="15"/>
  <c r="BR303" i="15"/>
  <c r="D278" i="15"/>
  <c r="CY278" i="15"/>
  <c r="BS278" i="15"/>
  <c r="AM278" i="15"/>
  <c r="DZ278" i="15"/>
  <c r="CT278" i="15"/>
  <c r="BN278" i="15"/>
  <c r="AH278" i="15"/>
  <c r="DU278" i="15"/>
  <c r="CO278" i="15"/>
  <c r="BI278" i="15"/>
  <c r="AC278" i="15"/>
  <c r="DT278" i="15"/>
  <c r="CN278" i="15"/>
  <c r="BH278" i="15"/>
  <c r="AB278" i="15"/>
  <c r="C278" i="15"/>
  <c r="CW268" i="15"/>
  <c r="BQ268" i="15"/>
  <c r="AK268" i="15"/>
  <c r="EB268" i="15"/>
  <c r="CV268" i="15"/>
  <c r="BP268" i="15"/>
  <c r="AJ268" i="15"/>
  <c r="EA268" i="15"/>
  <c r="CU268" i="15"/>
  <c r="BO268" i="15"/>
  <c r="AI268" i="15"/>
  <c r="DF268" i="15"/>
  <c r="BZ268" i="15"/>
  <c r="AT268" i="15"/>
  <c r="N268" i="15"/>
  <c r="E268" i="15"/>
  <c r="G278" i="15"/>
  <c r="B281" i="15"/>
  <c r="DY268" i="15"/>
  <c r="DI268" i="15"/>
  <c r="CS268" i="15"/>
  <c r="CC268" i="15"/>
  <c r="BM268" i="15"/>
  <c r="AW268" i="15"/>
  <c r="AG268" i="15"/>
  <c r="Q268" i="15"/>
  <c r="DX268" i="15"/>
  <c r="DH268" i="15"/>
  <c r="CR268" i="15"/>
  <c r="CB268" i="15"/>
  <c r="BL268" i="15"/>
  <c r="AV268" i="15"/>
  <c r="AF268" i="15"/>
  <c r="P268" i="15"/>
  <c r="DW268" i="15"/>
  <c r="DG268" i="15"/>
  <c r="CQ268" i="15"/>
  <c r="CA268" i="15"/>
  <c r="BK268" i="15"/>
  <c r="AU268" i="15"/>
  <c r="AE268" i="15"/>
  <c r="O268" i="15"/>
  <c r="DR268" i="15"/>
  <c r="DB268" i="15"/>
  <c r="CL268" i="15"/>
  <c r="BV268" i="15"/>
  <c r="BF268" i="15"/>
  <c r="AP268" i="15"/>
  <c r="Z268" i="15"/>
  <c r="J268" i="15"/>
  <c r="E278" i="15"/>
  <c r="DS278" i="15"/>
  <c r="CM278" i="15"/>
  <c r="BG278" i="15"/>
  <c r="AA278" i="15"/>
  <c r="DN278" i="15"/>
  <c r="CH278" i="15"/>
  <c r="BB278" i="15"/>
  <c r="V278" i="15"/>
  <c r="DI278" i="15"/>
  <c r="CC278" i="15"/>
  <c r="AW278" i="15"/>
  <c r="Q278" i="15"/>
  <c r="DH278" i="15"/>
  <c r="CB278" i="15"/>
  <c r="AV278" i="15"/>
  <c r="AH281" i="15"/>
  <c r="DT301" i="15"/>
  <c r="BH301" i="15"/>
  <c r="CY301" i="15"/>
  <c r="AM301" i="15"/>
  <c r="DD301" i="15"/>
  <c r="AR301" i="15"/>
  <c r="G301" i="15"/>
  <c r="CI301" i="15"/>
  <c r="W301" i="15"/>
  <c r="EG276" i="15"/>
  <c r="G276" i="15"/>
  <c r="C276" i="15"/>
  <c r="EN403" i="15"/>
  <c r="DA242" i="15" s="1"/>
  <c r="AA269" i="15"/>
  <c r="K269" i="15"/>
  <c r="BH269" i="15"/>
  <c r="DA269" i="15"/>
  <c r="F269" i="15"/>
  <c r="EG269" i="15"/>
  <c r="BG269" i="15"/>
  <c r="CZ269" i="15"/>
  <c r="R269" i="15"/>
  <c r="S239" i="15"/>
  <c r="AL239" i="15"/>
  <c r="BG239" i="15"/>
  <c r="BX239" i="15"/>
  <c r="AW239" i="15"/>
  <c r="BR239" i="15"/>
  <c r="CM239" i="15"/>
  <c r="DD239" i="15"/>
  <c r="BQ275" i="15"/>
  <c r="AD275" i="15"/>
  <c r="DN275" i="15"/>
  <c r="CA275" i="15"/>
  <c r="CK275" i="15"/>
  <c r="BB275" i="15"/>
  <c r="O275" i="15"/>
  <c r="DR237" i="15"/>
  <c r="F237" i="15"/>
  <c r="F278" i="15"/>
  <c r="EL278" i="15"/>
  <c r="T278" i="15"/>
  <c r="AJ278" i="15"/>
  <c r="AZ278" i="15"/>
  <c r="BP278" i="15"/>
  <c r="CF278" i="15"/>
  <c r="CV278" i="15"/>
  <c r="DL278" i="15"/>
  <c r="EB278" i="15"/>
  <c r="U278" i="15"/>
  <c r="AK278" i="15"/>
  <c r="BA278" i="15"/>
  <c r="BQ278" i="15"/>
  <c r="CG278" i="15"/>
  <c r="CW278" i="15"/>
  <c r="DM278" i="15"/>
  <c r="J278" i="15"/>
  <c r="Z278" i="15"/>
  <c r="AP278" i="15"/>
  <c r="BF278" i="15"/>
  <c r="BV278" i="15"/>
  <c r="CL278" i="15"/>
  <c r="DB278" i="15"/>
  <c r="DR278" i="15"/>
  <c r="O278" i="15"/>
  <c r="AE278" i="15"/>
  <c r="AU278" i="15"/>
  <c r="BK278" i="15"/>
  <c r="CA278" i="15"/>
  <c r="CQ278" i="15"/>
  <c r="DG278" i="15"/>
  <c r="DW278" i="15"/>
  <c r="EH278" i="15"/>
  <c r="H278" i="15"/>
  <c r="X278" i="15"/>
  <c r="AN278" i="15"/>
  <c r="BD278" i="15"/>
  <c r="BT278" i="15"/>
  <c r="CJ278" i="15"/>
  <c r="CZ278" i="15"/>
  <c r="DP278" i="15"/>
  <c r="I278" i="15"/>
  <c r="Y278" i="15"/>
  <c r="AO278" i="15"/>
  <c r="BE278" i="15"/>
  <c r="BU278" i="15"/>
  <c r="CK278" i="15"/>
  <c r="DA278" i="15"/>
  <c r="DQ278" i="15"/>
  <c r="N278" i="15"/>
  <c r="AD278" i="15"/>
  <c r="AT278" i="15"/>
  <c r="BJ278" i="15"/>
  <c r="BZ278" i="15"/>
  <c r="CP278" i="15"/>
  <c r="DF278" i="15"/>
  <c r="DV278" i="15"/>
  <c r="S278" i="15"/>
  <c r="AI278" i="15"/>
  <c r="AY278" i="15"/>
  <c r="BO278" i="15"/>
  <c r="CE278" i="15"/>
  <c r="CU278" i="15"/>
  <c r="DK278" i="15"/>
  <c r="EA278" i="15"/>
  <c r="DM268" i="15"/>
  <c r="CG268" i="15"/>
  <c r="BA268" i="15"/>
  <c r="U268" i="15"/>
  <c r="DL268" i="15"/>
  <c r="CF268" i="15"/>
  <c r="AZ268" i="15"/>
  <c r="T268" i="15"/>
  <c r="DK268" i="15"/>
  <c r="CE268" i="15"/>
  <c r="AY268" i="15"/>
  <c r="S268" i="15"/>
  <c r="DV268" i="15"/>
  <c r="CP268" i="15"/>
  <c r="BJ268" i="15"/>
  <c r="AD268" i="15"/>
  <c r="DU268" i="15"/>
  <c r="DE268" i="15"/>
  <c r="CO268" i="15"/>
  <c r="BY268" i="15"/>
  <c r="BI268" i="15"/>
  <c r="AS268" i="15"/>
  <c r="AC268" i="15"/>
  <c r="M268" i="15"/>
  <c r="DT268" i="15"/>
  <c r="DD268" i="15"/>
  <c r="CN268" i="15"/>
  <c r="BX268" i="15"/>
  <c r="BH268" i="15"/>
  <c r="AR268" i="15"/>
  <c r="AB268" i="15"/>
  <c r="L268" i="15"/>
  <c r="DS268" i="15"/>
  <c r="DC268" i="15"/>
  <c r="CM268" i="15"/>
  <c r="BW268" i="15"/>
  <c r="BG268" i="15"/>
  <c r="AQ268" i="15"/>
  <c r="AA268" i="15"/>
  <c r="K268" i="15"/>
  <c r="DN268" i="15"/>
  <c r="CX268" i="15"/>
  <c r="CH268" i="15"/>
  <c r="BR268" i="15"/>
  <c r="BB268" i="15"/>
  <c r="AL268" i="15"/>
  <c r="DO278" i="15"/>
  <c r="CI278" i="15"/>
  <c r="BC278" i="15"/>
  <c r="W278" i="15"/>
  <c r="DJ278" i="15"/>
  <c r="CD278" i="15"/>
  <c r="AX278" i="15"/>
  <c r="R278" i="15"/>
  <c r="DE278" i="15"/>
  <c r="BY278" i="15"/>
  <c r="AS278" i="15"/>
  <c r="M278" i="15"/>
  <c r="DD278" i="15"/>
  <c r="BX278" i="15"/>
  <c r="AR278" i="15"/>
  <c r="L278" i="15"/>
  <c r="CV267" i="15"/>
  <c r="AJ267" i="15"/>
  <c r="CU267" i="15"/>
  <c r="AI267" i="15"/>
  <c r="CP267" i="15"/>
  <c r="AD267" i="15"/>
  <c r="CK267" i="15"/>
  <c r="Y267" i="15"/>
  <c r="I303" i="15"/>
  <c r="Y303" i="15"/>
  <c r="AO303" i="15"/>
  <c r="BE303" i="15"/>
  <c r="BU303" i="15"/>
  <c r="CK303" i="15"/>
  <c r="DA303" i="15"/>
  <c r="DQ303" i="15"/>
  <c r="AL303" i="15"/>
  <c r="DR303" i="15"/>
  <c r="S303" i="15"/>
  <c r="AI303" i="15"/>
  <c r="AY303" i="15"/>
  <c r="BO303" i="15"/>
  <c r="CE303" i="15"/>
  <c r="CU303" i="15"/>
  <c r="DK303" i="15"/>
  <c r="EA303" i="15"/>
  <c r="P303" i="15"/>
  <c r="AF303" i="15"/>
  <c r="AV303" i="15"/>
  <c r="BL303" i="15"/>
  <c r="CB303" i="15"/>
  <c r="CR303" i="15"/>
  <c r="DH303" i="15"/>
  <c r="DX303" i="15"/>
  <c r="D303" i="15"/>
  <c r="B303" i="15"/>
  <c r="DT279" i="15"/>
  <c r="DD279" i="15"/>
  <c r="CN279" i="15"/>
  <c r="BX279" i="15"/>
  <c r="BH279" i="15"/>
  <c r="AR279" i="15"/>
  <c r="AB279" i="15"/>
  <c r="L279" i="15"/>
  <c r="DS279" i="15"/>
  <c r="DC279" i="15"/>
  <c r="CM279" i="15"/>
  <c r="BW279" i="15"/>
  <c r="BG279" i="15"/>
  <c r="AQ279" i="15"/>
  <c r="AA279" i="15"/>
  <c r="K279" i="15"/>
  <c r="DN279" i="15"/>
  <c r="CX279" i="15"/>
  <c r="CH279" i="15"/>
  <c r="BR279" i="15"/>
  <c r="BB279" i="15"/>
  <c r="AL279" i="15"/>
  <c r="V279" i="15"/>
  <c r="DY279" i="15"/>
  <c r="DI279" i="15"/>
  <c r="CS279" i="15"/>
  <c r="CC279" i="15"/>
  <c r="BM279" i="15"/>
  <c r="AW279" i="15"/>
  <c r="AG279" i="15"/>
  <c r="Q279" i="15"/>
  <c r="EB267" i="15"/>
  <c r="BP267" i="15"/>
  <c r="EA267" i="15"/>
  <c r="BO267" i="15"/>
  <c r="DV267" i="15"/>
  <c r="BJ267" i="15"/>
  <c r="DQ267" i="15"/>
  <c r="BE267" i="15"/>
  <c r="Q303" i="15"/>
  <c r="AG303" i="15"/>
  <c r="AW303" i="15"/>
  <c r="BM303" i="15"/>
  <c r="CC303" i="15"/>
  <c r="CS303" i="15"/>
  <c r="DI303" i="15"/>
  <c r="DY303" i="15"/>
  <c r="BV303" i="15"/>
  <c r="W303" i="15"/>
  <c r="AM303" i="15"/>
  <c r="BC303" i="15"/>
  <c r="BS303" i="15"/>
  <c r="CI303" i="15"/>
  <c r="CY303" i="15"/>
  <c r="DO303" i="15"/>
  <c r="F279" i="15"/>
  <c r="T303" i="15"/>
  <c r="AJ303" i="15"/>
  <c r="AZ303" i="15"/>
  <c r="BP303" i="15"/>
  <c r="CF303" i="15"/>
  <c r="CV303" i="15"/>
  <c r="DL303" i="15"/>
  <c r="EB303" i="15"/>
  <c r="C279" i="15"/>
  <c r="DP279" i="15"/>
  <c r="CZ279" i="15"/>
  <c r="CJ279" i="15"/>
  <c r="BT279" i="15"/>
  <c r="BD279" i="15"/>
  <c r="AN279" i="15"/>
  <c r="X279" i="15"/>
  <c r="H279" i="15"/>
  <c r="DO279" i="15"/>
  <c r="CY279" i="15"/>
  <c r="CI279" i="15"/>
  <c r="BS279" i="15"/>
  <c r="BC279" i="15"/>
  <c r="AM279" i="15"/>
  <c r="W279" i="15"/>
  <c r="DZ279" i="15"/>
  <c r="DJ279" i="15"/>
  <c r="CT279" i="15"/>
  <c r="CD279" i="15"/>
  <c r="BN279" i="15"/>
  <c r="AX279" i="15"/>
  <c r="AH279" i="15"/>
  <c r="R279" i="15"/>
  <c r="DU279" i="15"/>
  <c r="DE279" i="15"/>
  <c r="CO279" i="15"/>
  <c r="BY279" i="15"/>
  <c r="BI279" i="15"/>
  <c r="AS279" i="15"/>
  <c r="AC279" i="15"/>
  <c r="M279" i="15"/>
  <c r="DL267" i="15"/>
  <c r="AZ267" i="15"/>
  <c r="DK267" i="15"/>
  <c r="AY267" i="15"/>
  <c r="DF267" i="15"/>
  <c r="AT267" i="15"/>
  <c r="DA267" i="15"/>
  <c r="AO267" i="15"/>
  <c r="U303" i="15"/>
  <c r="AK303" i="15"/>
  <c r="BA303" i="15"/>
  <c r="BQ303" i="15"/>
  <c r="CG303" i="15"/>
  <c r="CW303" i="15"/>
  <c r="DM303" i="15"/>
  <c r="Z303" i="15"/>
  <c r="AC281" i="15"/>
  <c r="DX237" i="15"/>
  <c r="EM278" i="15"/>
  <c r="ED278" i="15"/>
  <c r="Q302" i="15"/>
  <c r="AB281" i="15"/>
  <c r="EE278" i="15"/>
  <c r="EK278" i="15"/>
  <c r="AW302" i="15"/>
  <c r="DB281" i="15"/>
  <c r="EI278" i="15"/>
  <c r="EG278" i="15"/>
  <c r="EC278" i="15"/>
  <c r="EJ278" i="15"/>
  <c r="C243" i="15"/>
  <c r="C267" i="15"/>
  <c r="B274" i="15"/>
  <c r="DX267" i="15"/>
  <c r="DH267" i="15"/>
  <c r="CR267" i="15"/>
  <c r="CB267" i="15"/>
  <c r="BL267" i="15"/>
  <c r="AV267" i="15"/>
  <c r="AF267" i="15"/>
  <c r="P267" i="15"/>
  <c r="DW267" i="15"/>
  <c r="DG267" i="15"/>
  <c r="CQ267" i="15"/>
  <c r="CA267" i="15"/>
  <c r="BK267" i="15"/>
  <c r="AU267" i="15"/>
  <c r="AE267" i="15"/>
  <c r="O267" i="15"/>
  <c r="DR267" i="15"/>
  <c r="DB267" i="15"/>
  <c r="CL267" i="15"/>
  <c r="BV267" i="15"/>
  <c r="BF267" i="15"/>
  <c r="AP267" i="15"/>
  <c r="Z267" i="15"/>
  <c r="J267" i="15"/>
  <c r="DM267" i="15"/>
  <c r="CW267" i="15"/>
  <c r="CG267" i="15"/>
  <c r="BQ267" i="15"/>
  <c r="BA267" i="15"/>
  <c r="AK267" i="15"/>
  <c r="U267" i="15"/>
  <c r="DL243" i="15"/>
  <c r="AZ243" i="15"/>
  <c r="DK243" i="15"/>
  <c r="AY243" i="15"/>
  <c r="DF243" i="15"/>
  <c r="AT243" i="15"/>
  <c r="DA243" i="15"/>
  <c r="AO243" i="15"/>
  <c r="AY274" i="15"/>
  <c r="AO274" i="15"/>
  <c r="DJ261" i="15"/>
  <c r="CD261" i="15"/>
  <c r="AX261" i="15"/>
  <c r="R261" i="15"/>
  <c r="DE261" i="15"/>
  <c r="BY261" i="15"/>
  <c r="AS261" i="15"/>
  <c r="M261" i="15"/>
  <c r="DD261" i="15"/>
  <c r="BX261" i="15"/>
  <c r="AR261" i="15"/>
  <c r="L261" i="15"/>
  <c r="DC261" i="15"/>
  <c r="BW261" i="15"/>
  <c r="AQ261" i="15"/>
  <c r="K261" i="15"/>
  <c r="EC261" i="15"/>
  <c r="DT267" i="15"/>
  <c r="DD267" i="15"/>
  <c r="CN267" i="15"/>
  <c r="BX267" i="15"/>
  <c r="BH267" i="15"/>
  <c r="AR267" i="15"/>
  <c r="AB267" i="15"/>
  <c r="L267" i="15"/>
  <c r="DS267" i="15"/>
  <c r="DC267" i="15"/>
  <c r="CM267" i="15"/>
  <c r="BW267" i="15"/>
  <c r="BG267" i="15"/>
  <c r="AQ267" i="15"/>
  <c r="AA267" i="15"/>
  <c r="K267" i="15"/>
  <c r="DN267" i="15"/>
  <c r="CX267" i="15"/>
  <c r="CH267" i="15"/>
  <c r="BR267" i="15"/>
  <c r="BB267" i="15"/>
  <c r="AL267" i="15"/>
  <c r="V267" i="15"/>
  <c r="DY267" i="15"/>
  <c r="DI267" i="15"/>
  <c r="CS267" i="15"/>
  <c r="CC267" i="15"/>
  <c r="BM267" i="15"/>
  <c r="AW267" i="15"/>
  <c r="AG267" i="15"/>
  <c r="Q267" i="15"/>
  <c r="CV243" i="15"/>
  <c r="AJ243" i="15"/>
  <c r="CU243" i="15"/>
  <c r="AI243" i="15"/>
  <c r="CP243" i="15"/>
  <c r="AD243" i="15"/>
  <c r="CK243" i="15"/>
  <c r="Y243" i="15"/>
  <c r="B261" i="15"/>
  <c r="DF274" i="15"/>
  <c r="CZ274" i="15"/>
  <c r="CX261" i="15"/>
  <c r="BR261" i="15"/>
  <c r="AL261" i="15"/>
  <c r="DY261" i="15"/>
  <c r="CS261" i="15"/>
  <c r="BM261" i="15"/>
  <c r="AG261" i="15"/>
  <c r="DX261" i="15"/>
  <c r="CR261" i="15"/>
  <c r="BL261" i="15"/>
  <c r="AF261" i="15"/>
  <c r="DW261" i="15"/>
  <c r="CQ261" i="15"/>
  <c r="BK261" i="15"/>
  <c r="AE261" i="15"/>
  <c r="EL261" i="15"/>
  <c r="DP267" i="15"/>
  <c r="CZ267" i="15"/>
  <c r="CJ267" i="15"/>
  <c r="BT267" i="15"/>
  <c r="BD267" i="15"/>
  <c r="AN267" i="15"/>
  <c r="X267" i="15"/>
  <c r="H267" i="15"/>
  <c r="DO267" i="15"/>
  <c r="CY267" i="15"/>
  <c r="CI267" i="15"/>
  <c r="BS267" i="15"/>
  <c r="BC267" i="15"/>
  <c r="AM267" i="15"/>
  <c r="W267" i="15"/>
  <c r="DZ267" i="15"/>
  <c r="DJ267" i="15"/>
  <c r="CT267" i="15"/>
  <c r="CD267" i="15"/>
  <c r="BN267" i="15"/>
  <c r="AX267" i="15"/>
  <c r="AH267" i="15"/>
  <c r="R267" i="15"/>
  <c r="DU267" i="15"/>
  <c r="DE267" i="15"/>
  <c r="CO267" i="15"/>
  <c r="BY267" i="15"/>
  <c r="BI267" i="15"/>
  <c r="AS267" i="15"/>
  <c r="AC267" i="15"/>
  <c r="CF243" i="15"/>
  <c r="T243" i="15"/>
  <c r="CE243" i="15"/>
  <c r="S243" i="15"/>
  <c r="BZ243" i="15"/>
  <c r="N243" i="15"/>
  <c r="BU243" i="15"/>
  <c r="F261" i="15"/>
  <c r="AT274" i="15"/>
  <c r="C261" i="15"/>
  <c r="DZ261" i="15"/>
  <c r="CT261" i="15"/>
  <c r="BN261" i="15"/>
  <c r="AH261" i="15"/>
  <c r="DU261" i="15"/>
  <c r="CO261" i="15"/>
  <c r="BI261" i="15"/>
  <c r="AC261" i="15"/>
  <c r="DT261" i="15"/>
  <c r="CN261" i="15"/>
  <c r="BH261" i="15"/>
  <c r="AB261" i="15"/>
  <c r="DS261" i="15"/>
  <c r="CM261" i="15"/>
  <c r="BG261" i="15"/>
  <c r="AA261" i="15"/>
  <c r="T239" i="15"/>
  <c r="U239" i="15"/>
  <c r="V239" i="15"/>
  <c r="W239" i="15"/>
  <c r="AK239" i="15"/>
  <c r="BA239" i="15"/>
  <c r="BQ239" i="15"/>
  <c r="CG239" i="15"/>
  <c r="CW239" i="15"/>
  <c r="DM239" i="15"/>
  <c r="Z239" i="15"/>
  <c r="AP239" i="15"/>
  <c r="BF239" i="15"/>
  <c r="BV239" i="15"/>
  <c r="CL239" i="15"/>
  <c r="DB239" i="15"/>
  <c r="DR239" i="15"/>
  <c r="AE239" i="15"/>
  <c r="AU239" i="15"/>
  <c r="BK239" i="15"/>
  <c r="CA239" i="15"/>
  <c r="CQ239" i="15"/>
  <c r="DG239" i="15"/>
  <c r="DW239" i="15"/>
  <c r="AF239" i="15"/>
  <c r="AV239" i="15"/>
  <c r="BL239" i="15"/>
  <c r="CB239" i="15"/>
  <c r="CR239" i="15"/>
  <c r="DH239" i="15"/>
  <c r="DX239" i="15"/>
  <c r="E239" i="15"/>
  <c r="L239" i="15"/>
  <c r="M239" i="15"/>
  <c r="N239" i="15"/>
  <c r="O239" i="15"/>
  <c r="AC239" i="15"/>
  <c r="AS239" i="15"/>
  <c r="BI239" i="15"/>
  <c r="BY239" i="15"/>
  <c r="CO239" i="15"/>
  <c r="DE239" i="15"/>
  <c r="DU239" i="15"/>
  <c r="AH239" i="15"/>
  <c r="AX239" i="15"/>
  <c r="BN239" i="15"/>
  <c r="CD239" i="15"/>
  <c r="CT239" i="15"/>
  <c r="DJ239" i="15"/>
  <c r="DZ239" i="15"/>
  <c r="AM239" i="15"/>
  <c r="BC239" i="15"/>
  <c r="BS239" i="15"/>
  <c r="CI239" i="15"/>
  <c r="CY239" i="15"/>
  <c r="DO239" i="15"/>
  <c r="X239" i="15"/>
  <c r="AN239" i="15"/>
  <c r="BD239" i="15"/>
  <c r="BT239" i="15"/>
  <c r="CJ239" i="15"/>
  <c r="CZ239" i="15"/>
  <c r="DP239" i="15"/>
  <c r="F282" i="15"/>
  <c r="DN282" i="15"/>
  <c r="CT282" i="15"/>
  <c r="BZ282" i="15"/>
  <c r="BB282" i="15"/>
  <c r="AH282" i="15"/>
  <c r="P282" i="15"/>
  <c r="J282" i="15"/>
  <c r="DQ282" i="15"/>
  <c r="DA282" i="15"/>
  <c r="CK282" i="15"/>
  <c r="BU282" i="15"/>
  <c r="BE282" i="15"/>
  <c r="AO282" i="15"/>
  <c r="Y282" i="15"/>
  <c r="DJ282" i="15"/>
  <c r="CP282" i="15"/>
  <c r="BR282" i="15"/>
  <c r="AX282" i="15"/>
  <c r="AD282" i="15"/>
  <c r="I282" i="15"/>
  <c r="N282" i="15"/>
  <c r="E282" i="15"/>
  <c r="DM282" i="15"/>
  <c r="CW282" i="15"/>
  <c r="CG282" i="15"/>
  <c r="BQ282" i="15"/>
  <c r="BA282" i="15"/>
  <c r="AK282" i="15"/>
  <c r="U282" i="15"/>
  <c r="DZ282" i="15"/>
  <c r="DF282" i="15"/>
  <c r="CH282" i="15"/>
  <c r="BN282" i="15"/>
  <c r="AT282" i="15"/>
  <c r="V282" i="15"/>
  <c r="H282" i="15"/>
  <c r="M282" i="15"/>
  <c r="K282" i="15"/>
  <c r="DY282" i="15"/>
  <c r="DI282" i="15"/>
  <c r="CS282" i="15"/>
  <c r="CC282" i="15"/>
  <c r="BM282" i="15"/>
  <c r="AW282" i="15"/>
  <c r="AG282" i="15"/>
  <c r="EI275" i="15"/>
  <c r="M275" i="15"/>
  <c r="AC275" i="15"/>
  <c r="AS275" i="15"/>
  <c r="BI275" i="15"/>
  <c r="BY275" i="15"/>
  <c r="CO275" i="15"/>
  <c r="DE275" i="15"/>
  <c r="DU275" i="15"/>
  <c r="R275" i="15"/>
  <c r="AH275" i="15"/>
  <c r="AX275" i="15"/>
  <c r="BN275" i="15"/>
  <c r="CD275" i="15"/>
  <c r="CT275" i="15"/>
  <c r="DJ275" i="15"/>
  <c r="DZ275" i="15"/>
  <c r="W275" i="15"/>
  <c r="AM275" i="15"/>
  <c r="BC275" i="15"/>
  <c r="BS275" i="15"/>
  <c r="CI275" i="15"/>
  <c r="CY275" i="15"/>
  <c r="DO275" i="15"/>
  <c r="H275" i="15"/>
  <c r="X275" i="15"/>
  <c r="AN275" i="15"/>
  <c r="BD275" i="15"/>
  <c r="BT275" i="15"/>
  <c r="CJ275" i="15"/>
  <c r="E275" i="15"/>
  <c r="B275" i="15"/>
  <c r="AF282" i="15"/>
  <c r="AV282" i="15"/>
  <c r="BL282" i="15"/>
  <c r="CB282" i="15"/>
  <c r="CR282" i="15"/>
  <c r="DH282" i="15"/>
  <c r="DX282" i="15"/>
  <c r="D282" i="15"/>
  <c r="DX275" i="15"/>
  <c r="DH275" i="15"/>
  <c r="CR275" i="15"/>
  <c r="BX275" i="15"/>
  <c r="AZ275" i="15"/>
  <c r="AF275" i="15"/>
  <c r="L275" i="15"/>
  <c r="DK275" i="15"/>
  <c r="CQ275" i="15"/>
  <c r="BW275" i="15"/>
  <c r="AY275" i="15"/>
  <c r="AE275" i="15"/>
  <c r="K275" i="15"/>
  <c r="DF275" i="15"/>
  <c r="CL275" i="15"/>
  <c r="BR275" i="15"/>
  <c r="AT275" i="15"/>
  <c r="Z275" i="15"/>
  <c r="DY275" i="15"/>
  <c r="DA275" i="15"/>
  <c r="CG275" i="15"/>
  <c r="BM275" i="15"/>
  <c r="AO275" i="15"/>
  <c r="U275" i="15"/>
  <c r="EB239" i="15"/>
  <c r="CV239" i="15"/>
  <c r="BP239" i="15"/>
  <c r="AJ239" i="15"/>
  <c r="DK239" i="15"/>
  <c r="CE239" i="15"/>
  <c r="AY239" i="15"/>
  <c r="DV239" i="15"/>
  <c r="CP239" i="15"/>
  <c r="BJ239" i="15"/>
  <c r="AD239" i="15"/>
  <c r="DA239" i="15"/>
  <c r="BU239" i="15"/>
  <c r="AO239" i="15"/>
  <c r="K239" i="15"/>
  <c r="I239" i="15"/>
  <c r="BI282" i="15"/>
  <c r="DU282" i="15"/>
  <c r="O282" i="15"/>
  <c r="CD282" i="15"/>
  <c r="BD274" i="15"/>
  <c r="DP274" i="15"/>
  <c r="BE274" i="15"/>
  <c r="DQ274" i="15"/>
  <c r="BJ274" i="15"/>
  <c r="DV274" i="15"/>
  <c r="BO274" i="15"/>
  <c r="EA274" i="15"/>
  <c r="E274" i="15"/>
  <c r="H274" i="15"/>
  <c r="BT274" i="15"/>
  <c r="I274" i="15"/>
  <c r="BU274" i="15"/>
  <c r="N274" i="15"/>
  <c r="BZ274" i="15"/>
  <c r="S274" i="15"/>
  <c r="CE274" i="15"/>
  <c r="X274" i="15"/>
  <c r="CJ274" i="15"/>
  <c r="Y274" i="15"/>
  <c r="CK274" i="15"/>
  <c r="AD274" i="15"/>
  <c r="CP274" i="15"/>
  <c r="AI274" i="15"/>
  <c r="CU274" i="15"/>
  <c r="T282" i="15"/>
  <c r="AJ282" i="15"/>
  <c r="AZ282" i="15"/>
  <c r="BP282" i="15"/>
  <c r="CF282" i="15"/>
  <c r="CV282" i="15"/>
  <c r="DL282" i="15"/>
  <c r="EB282" i="15"/>
  <c r="B282" i="15"/>
  <c r="DT275" i="15"/>
  <c r="DD275" i="15"/>
  <c r="CN275" i="15"/>
  <c r="BP275" i="15"/>
  <c r="AV275" i="15"/>
  <c r="AB275" i="15"/>
  <c r="EA275" i="15"/>
  <c r="DG275" i="15"/>
  <c r="CM275" i="15"/>
  <c r="BO275" i="15"/>
  <c r="AU275" i="15"/>
  <c r="AA275" i="15"/>
  <c r="DV275" i="15"/>
  <c r="DB275" i="15"/>
  <c r="CH275" i="15"/>
  <c r="BJ275" i="15"/>
  <c r="AP275" i="15"/>
  <c r="V275" i="15"/>
  <c r="DQ275" i="15"/>
  <c r="CW275" i="15"/>
  <c r="CC275" i="15"/>
  <c r="BE275" i="15"/>
  <c r="AK275" i="15"/>
  <c r="Q275" i="15"/>
  <c r="DT239" i="15"/>
  <c r="CN239" i="15"/>
  <c r="BH239" i="15"/>
  <c r="AB239" i="15"/>
  <c r="DC239" i="15"/>
  <c r="BW239" i="15"/>
  <c r="AQ239" i="15"/>
  <c r="DN239" i="15"/>
  <c r="CH239" i="15"/>
  <c r="BB239" i="15"/>
  <c r="DY239" i="15"/>
  <c r="CS239" i="15"/>
  <c r="BM239" i="15"/>
  <c r="AG239" i="15"/>
  <c r="R239" i="15"/>
  <c r="P239" i="15"/>
  <c r="BY282" i="15"/>
  <c r="Q282" i="15"/>
  <c r="CX282" i="15"/>
  <c r="EG279" i="15"/>
  <c r="E279" i="15"/>
  <c r="AG272" i="15"/>
  <c r="CR272" i="15"/>
  <c r="AF272" i="15"/>
  <c r="CQ272" i="15"/>
  <c r="AE272" i="15"/>
  <c r="CL272" i="15"/>
  <c r="Z272" i="15"/>
  <c r="X282" i="15"/>
  <c r="AN282" i="15"/>
  <c r="BD282" i="15"/>
  <c r="BT282" i="15"/>
  <c r="CJ282" i="15"/>
  <c r="CZ282" i="15"/>
  <c r="DP282" i="15"/>
  <c r="C239" i="15"/>
  <c r="C275" i="15"/>
  <c r="DP275" i="15"/>
  <c r="CZ275" i="15"/>
  <c r="CF275" i="15"/>
  <c r="BL275" i="15"/>
  <c r="AR275" i="15"/>
  <c r="T275" i="15"/>
  <c r="DW275" i="15"/>
  <c r="DC275" i="15"/>
  <c r="CE275" i="15"/>
  <c r="BK275" i="15"/>
  <c r="AQ275" i="15"/>
  <c r="S275" i="15"/>
  <c r="DR275" i="15"/>
  <c r="CX275" i="15"/>
  <c r="BZ275" i="15"/>
  <c r="BF275" i="15"/>
  <c r="AL275" i="15"/>
  <c r="N275" i="15"/>
  <c r="DM275" i="15"/>
  <c r="CS275" i="15"/>
  <c r="BU275" i="15"/>
  <c r="BA275" i="15"/>
  <c r="AG275" i="15"/>
  <c r="I275" i="15"/>
  <c r="DL239" i="15"/>
  <c r="CF239" i="15"/>
  <c r="AZ239" i="15"/>
  <c r="EA239" i="15"/>
  <c r="CU239" i="15"/>
  <c r="BO239" i="15"/>
  <c r="AI239" i="15"/>
  <c r="DF239" i="15"/>
  <c r="BZ239" i="15"/>
  <c r="AT239" i="15"/>
  <c r="DQ239" i="15"/>
  <c r="CK239" i="15"/>
  <c r="BE239" i="15"/>
  <c r="Y239" i="15"/>
  <c r="J239" i="15"/>
  <c r="H239" i="15"/>
  <c r="AC282" i="15"/>
  <c r="CO282" i="15"/>
  <c r="L282" i="15"/>
  <c r="AL282" i="15"/>
  <c r="DV282" i="15"/>
  <c r="D264" i="15"/>
  <c r="B264" i="15"/>
  <c r="EE263" i="15"/>
  <c r="M263" i="15"/>
  <c r="AC263" i="15"/>
  <c r="AS263" i="15"/>
  <c r="BI263" i="15"/>
  <c r="BY263" i="15"/>
  <c r="CO263" i="15"/>
  <c r="DE263" i="15"/>
  <c r="DU263" i="15"/>
  <c r="R263" i="15"/>
  <c r="AH263" i="15"/>
  <c r="AX263" i="15"/>
  <c r="BN263" i="15"/>
  <c r="CD263" i="15"/>
  <c r="CT263" i="15"/>
  <c r="DJ263" i="15"/>
  <c r="DZ263" i="15"/>
  <c r="W263" i="15"/>
  <c r="AM263" i="15"/>
  <c r="BC263" i="15"/>
  <c r="BS263" i="15"/>
  <c r="CI263" i="15"/>
  <c r="CY263" i="15"/>
  <c r="DO263" i="15"/>
  <c r="H263" i="15"/>
  <c r="X263" i="15"/>
  <c r="AN263" i="15"/>
  <c r="BD263" i="15"/>
  <c r="BT263" i="15"/>
  <c r="CJ263" i="15"/>
  <c r="CZ263" i="15"/>
  <c r="DP263" i="15"/>
  <c r="C263" i="15"/>
  <c r="Q263" i="15"/>
  <c r="AG263" i="15"/>
  <c r="AW263" i="15"/>
  <c r="BM263" i="15"/>
  <c r="CC263" i="15"/>
  <c r="CS263" i="15"/>
  <c r="DI263" i="15"/>
  <c r="DY263" i="15"/>
  <c r="V263" i="15"/>
  <c r="AL263" i="15"/>
  <c r="BB263" i="15"/>
  <c r="BR263" i="15"/>
  <c r="CH263" i="15"/>
  <c r="CX263" i="15"/>
  <c r="DN263" i="15"/>
  <c r="K263" i="15"/>
  <c r="AA263" i="15"/>
  <c r="AQ263" i="15"/>
  <c r="BG263" i="15"/>
  <c r="BW263" i="15"/>
  <c r="CM263" i="15"/>
  <c r="DC263" i="15"/>
  <c r="DS263" i="15"/>
  <c r="L263" i="15"/>
  <c r="AB263" i="15"/>
  <c r="AR263" i="15"/>
  <c r="BH263" i="15"/>
  <c r="BX263" i="15"/>
  <c r="CN263" i="15"/>
  <c r="DD263" i="15"/>
  <c r="DT263" i="15"/>
  <c r="I263" i="15"/>
  <c r="Y263" i="15"/>
  <c r="AO263" i="15"/>
  <c r="BE263" i="15"/>
  <c r="BU263" i="15"/>
  <c r="CK263" i="15"/>
  <c r="DA263" i="15"/>
  <c r="DQ263" i="15"/>
  <c r="N263" i="15"/>
  <c r="AD263" i="15"/>
  <c r="AT263" i="15"/>
  <c r="BJ263" i="15"/>
  <c r="BZ263" i="15"/>
  <c r="CP263" i="15"/>
  <c r="DF263" i="15"/>
  <c r="DV263" i="15"/>
  <c r="S263" i="15"/>
  <c r="AI263" i="15"/>
  <c r="AY263" i="15"/>
  <c r="BO263" i="15"/>
  <c r="CE263" i="15"/>
  <c r="CU263" i="15"/>
  <c r="DK263" i="15"/>
  <c r="EA263" i="15"/>
  <c r="T263" i="15"/>
  <c r="AJ263" i="15"/>
  <c r="AZ263" i="15"/>
  <c r="BP263" i="15"/>
  <c r="CF263" i="15"/>
  <c r="CV263" i="15"/>
  <c r="DL263" i="15"/>
  <c r="EB263" i="15"/>
  <c r="G263" i="15"/>
  <c r="DY302" i="15"/>
  <c r="CS302" i="15"/>
  <c r="BM302" i="15"/>
  <c r="AG302" i="15"/>
  <c r="F302" i="15"/>
  <c r="DX302" i="15"/>
  <c r="DH302" i="15"/>
  <c r="CR302" i="15"/>
  <c r="CB302" i="15"/>
  <c r="BL302" i="15"/>
  <c r="AV302" i="15"/>
  <c r="AF302" i="15"/>
  <c r="P302" i="15"/>
  <c r="DU302" i="15"/>
  <c r="CO302" i="15"/>
  <c r="BI302" i="15"/>
  <c r="AC302" i="15"/>
  <c r="DT302" i="15"/>
  <c r="DD302" i="15"/>
  <c r="CN302" i="15"/>
  <c r="BX302" i="15"/>
  <c r="BH302" i="15"/>
  <c r="AR302" i="15"/>
  <c r="AB302" i="15"/>
  <c r="L302" i="15"/>
  <c r="C302" i="15"/>
  <c r="DE302" i="15"/>
  <c r="BY302" i="15"/>
  <c r="AS302" i="15"/>
  <c r="M302" i="15"/>
  <c r="EB302" i="15"/>
  <c r="DL302" i="15"/>
  <c r="CV302" i="15"/>
  <c r="CF302" i="15"/>
  <c r="BP302" i="15"/>
  <c r="AZ302" i="15"/>
  <c r="AJ302" i="15"/>
  <c r="T302" i="15"/>
  <c r="Q243" i="15"/>
  <c r="AG243" i="15"/>
  <c r="AW243" i="15"/>
  <c r="BM243" i="15"/>
  <c r="CC243" i="15"/>
  <c r="CS243" i="15"/>
  <c r="DI243" i="15"/>
  <c r="DY243" i="15"/>
  <c r="V243" i="15"/>
  <c r="AL243" i="15"/>
  <c r="BB243" i="15"/>
  <c r="BR243" i="15"/>
  <c r="CH243" i="15"/>
  <c r="CX243" i="15"/>
  <c r="DN243" i="15"/>
  <c r="K243" i="15"/>
  <c r="AA243" i="15"/>
  <c r="AQ243" i="15"/>
  <c r="BG243" i="15"/>
  <c r="BW243" i="15"/>
  <c r="CM243" i="15"/>
  <c r="DC243" i="15"/>
  <c r="DS243" i="15"/>
  <c r="L243" i="15"/>
  <c r="AB243" i="15"/>
  <c r="AR243" i="15"/>
  <c r="BH243" i="15"/>
  <c r="BX243" i="15"/>
  <c r="CN243" i="15"/>
  <c r="DD243" i="15"/>
  <c r="DT243" i="15"/>
  <c r="U243" i="15"/>
  <c r="AK243" i="15"/>
  <c r="BA243" i="15"/>
  <c r="BQ243" i="15"/>
  <c r="CG243" i="15"/>
  <c r="CW243" i="15"/>
  <c r="DM243" i="15"/>
  <c r="J243" i="15"/>
  <c r="Z243" i="15"/>
  <c r="AP243" i="15"/>
  <c r="BF243" i="15"/>
  <c r="BV243" i="15"/>
  <c r="CL243" i="15"/>
  <c r="DB243" i="15"/>
  <c r="DR243" i="15"/>
  <c r="O243" i="15"/>
  <c r="AE243" i="15"/>
  <c r="AU243" i="15"/>
  <c r="BK243" i="15"/>
  <c r="CA243" i="15"/>
  <c r="CQ243" i="15"/>
  <c r="DG243" i="15"/>
  <c r="DW243" i="15"/>
  <c r="P243" i="15"/>
  <c r="AF243" i="15"/>
  <c r="AV243" i="15"/>
  <c r="BL243" i="15"/>
  <c r="CB243" i="15"/>
  <c r="CR243" i="15"/>
  <c r="DH243" i="15"/>
  <c r="DX243" i="15"/>
  <c r="E243" i="15"/>
  <c r="M243" i="15"/>
  <c r="AC243" i="15"/>
  <c r="AS243" i="15"/>
  <c r="BI243" i="15"/>
  <c r="BY243" i="15"/>
  <c r="CO243" i="15"/>
  <c r="DE243" i="15"/>
  <c r="DU243" i="15"/>
  <c r="R243" i="15"/>
  <c r="AH243" i="15"/>
  <c r="AX243" i="15"/>
  <c r="BN243" i="15"/>
  <c r="CD243" i="15"/>
  <c r="CT243" i="15"/>
  <c r="DJ243" i="15"/>
  <c r="DZ243" i="15"/>
  <c r="W243" i="15"/>
  <c r="AM243" i="15"/>
  <c r="BC243" i="15"/>
  <c r="BS243" i="15"/>
  <c r="CI243" i="15"/>
  <c r="CY243" i="15"/>
  <c r="DO243" i="15"/>
  <c r="H243" i="15"/>
  <c r="X243" i="15"/>
  <c r="AN243" i="15"/>
  <c r="BD243" i="15"/>
  <c r="BT243" i="15"/>
  <c r="CJ243" i="15"/>
  <c r="CZ243" i="15"/>
  <c r="DP243" i="15"/>
  <c r="G243" i="15"/>
  <c r="BT266" i="15"/>
  <c r="BZ266" i="15"/>
  <c r="I266" i="15"/>
  <c r="S266" i="15"/>
  <c r="H266" i="15"/>
  <c r="N266" i="15"/>
  <c r="EA266" i="15"/>
  <c r="F248" i="15"/>
  <c r="D248" i="15"/>
  <c r="C248" i="15"/>
  <c r="B248" i="15"/>
  <c r="CC302" i="15"/>
  <c r="DI302" i="15"/>
  <c r="E263" i="15"/>
  <c r="CT269" i="15"/>
  <c r="AX269" i="15"/>
  <c r="N269" i="15"/>
  <c r="CO269" i="15"/>
  <c r="AS269" i="15"/>
  <c r="I269" i="15"/>
  <c r="CN269" i="15"/>
  <c r="AR269" i="15"/>
  <c r="H269" i="15"/>
  <c r="CM269" i="15"/>
  <c r="AQ269" i="15"/>
  <c r="DZ269" i="15"/>
  <c r="CD269" i="15"/>
  <c r="AT269" i="15"/>
  <c r="DU269" i="15"/>
  <c r="BY269" i="15"/>
  <c r="AO269" i="15"/>
  <c r="DT269" i="15"/>
  <c r="BX269" i="15"/>
  <c r="AN269" i="15"/>
  <c r="DS269" i="15"/>
  <c r="BW269" i="15"/>
  <c r="AM269" i="15"/>
  <c r="DJ269" i="15"/>
  <c r="BZ269" i="15"/>
  <c r="AH269" i="15"/>
  <c r="DE269" i="15"/>
  <c r="BU269" i="15"/>
  <c r="AC269" i="15"/>
  <c r="DD269" i="15"/>
  <c r="BT269" i="15"/>
  <c r="AB269" i="15"/>
  <c r="DC269" i="15"/>
  <c r="BS269" i="15"/>
  <c r="EH266" i="15"/>
  <c r="L266" i="15"/>
  <c r="AB266" i="15"/>
  <c r="AR266" i="15"/>
  <c r="BH266" i="15"/>
  <c r="BX266" i="15"/>
  <c r="CN266" i="15"/>
  <c r="DD266" i="15"/>
  <c r="DT266" i="15"/>
  <c r="M266" i="15"/>
  <c r="AC266" i="15"/>
  <c r="AS266" i="15"/>
  <c r="BI266" i="15"/>
  <c r="BY266" i="15"/>
  <c r="CO266" i="15"/>
  <c r="DE266" i="15"/>
  <c r="DU266" i="15"/>
  <c r="R266" i="15"/>
  <c r="AH266" i="15"/>
  <c r="AX266" i="15"/>
  <c r="BN266" i="15"/>
  <c r="CD266" i="15"/>
  <c r="CT266" i="15"/>
  <c r="DJ266" i="15"/>
  <c r="DZ266" i="15"/>
  <c r="W266" i="15"/>
  <c r="AM266" i="15"/>
  <c r="BC266" i="15"/>
  <c r="BS266" i="15"/>
  <c r="CI266" i="15"/>
  <c r="CY266" i="15"/>
  <c r="P266" i="15"/>
  <c r="AF266" i="15"/>
  <c r="AV266" i="15"/>
  <c r="BL266" i="15"/>
  <c r="CB266" i="15"/>
  <c r="CR266" i="15"/>
  <c r="DH266" i="15"/>
  <c r="DX266" i="15"/>
  <c r="Q266" i="15"/>
  <c r="AG266" i="15"/>
  <c r="AW266" i="15"/>
  <c r="BM266" i="15"/>
  <c r="CC266" i="15"/>
  <c r="CS266" i="15"/>
  <c r="DI266" i="15"/>
  <c r="DY266" i="15"/>
  <c r="V266" i="15"/>
  <c r="AL266" i="15"/>
  <c r="BB266" i="15"/>
  <c r="BR266" i="15"/>
  <c r="CH266" i="15"/>
  <c r="CX266" i="15"/>
  <c r="DN266" i="15"/>
  <c r="K266" i="15"/>
  <c r="AA266" i="15"/>
  <c r="AQ266" i="15"/>
  <c r="BG266" i="15"/>
  <c r="BW266" i="15"/>
  <c r="CM266" i="15"/>
  <c r="DC266" i="15"/>
  <c r="T266" i="15"/>
  <c r="AZ266" i="15"/>
  <c r="CF266" i="15"/>
  <c r="DL266" i="15"/>
  <c r="U266" i="15"/>
  <c r="BA266" i="15"/>
  <c r="CG266" i="15"/>
  <c r="DM266" i="15"/>
  <c r="Z266" i="15"/>
  <c r="BF266" i="15"/>
  <c r="CL266" i="15"/>
  <c r="DR266" i="15"/>
  <c r="AE266" i="15"/>
  <c r="BK266" i="15"/>
  <c r="CQ266" i="15"/>
  <c r="DO266" i="15"/>
  <c r="D266" i="15"/>
  <c r="B266" i="15"/>
  <c r="X266" i="15"/>
  <c r="BD266" i="15"/>
  <c r="CJ266" i="15"/>
  <c r="DP266" i="15"/>
  <c r="Y266" i="15"/>
  <c r="BE266" i="15"/>
  <c r="CK266" i="15"/>
  <c r="DQ266" i="15"/>
  <c r="AD266" i="15"/>
  <c r="BJ266" i="15"/>
  <c r="CP266" i="15"/>
  <c r="DV266" i="15"/>
  <c r="AI266" i="15"/>
  <c r="BO266" i="15"/>
  <c r="CU266" i="15"/>
  <c r="DS266" i="15"/>
  <c r="E266" i="15"/>
  <c r="G266" i="15"/>
  <c r="AJ266" i="15"/>
  <c r="BP266" i="15"/>
  <c r="CV266" i="15"/>
  <c r="EB266" i="15"/>
  <c r="AK266" i="15"/>
  <c r="BQ266" i="15"/>
  <c r="CW266" i="15"/>
  <c r="J266" i="15"/>
  <c r="AP266" i="15"/>
  <c r="BV266" i="15"/>
  <c r="DB266" i="15"/>
  <c r="O266" i="15"/>
  <c r="AU266" i="15"/>
  <c r="CA266" i="15"/>
  <c r="DG266" i="15"/>
  <c r="DW266" i="15"/>
  <c r="C266" i="15"/>
  <c r="EN405" i="15"/>
  <c r="EH244" i="15" s="1"/>
  <c r="F272" i="15"/>
  <c r="EJ272" i="15"/>
  <c r="EE272" i="15"/>
  <c r="EG272" i="15"/>
  <c r="EK272" i="15"/>
  <c r="EM272" i="15"/>
  <c r="EI272" i="15"/>
  <c r="EL272" i="15"/>
  <c r="EF272" i="15"/>
  <c r="D272" i="15"/>
  <c r="N272" i="15"/>
  <c r="AD272" i="15"/>
  <c r="AT272" i="15"/>
  <c r="BJ272" i="15"/>
  <c r="BZ272" i="15"/>
  <c r="CP272" i="15"/>
  <c r="DF272" i="15"/>
  <c r="DV272" i="15"/>
  <c r="S272" i="15"/>
  <c r="AI272" i="15"/>
  <c r="AY272" i="15"/>
  <c r="BO272" i="15"/>
  <c r="CE272" i="15"/>
  <c r="CU272" i="15"/>
  <c r="DK272" i="15"/>
  <c r="EA272" i="15"/>
  <c r="T272" i="15"/>
  <c r="AJ272" i="15"/>
  <c r="AZ272" i="15"/>
  <c r="BP272" i="15"/>
  <c r="CF272" i="15"/>
  <c r="CV272" i="15"/>
  <c r="DL272" i="15"/>
  <c r="EB272" i="15"/>
  <c r="U272" i="15"/>
  <c r="AK272" i="15"/>
  <c r="BA272" i="15"/>
  <c r="BQ272" i="15"/>
  <c r="CG272" i="15"/>
  <c r="CW272" i="15"/>
  <c r="EC272" i="15"/>
  <c r="B272" i="15"/>
  <c r="G272" i="15"/>
  <c r="R272" i="15"/>
  <c r="AH272" i="15"/>
  <c r="AX272" i="15"/>
  <c r="BN272" i="15"/>
  <c r="CD272" i="15"/>
  <c r="CT272" i="15"/>
  <c r="DJ272" i="15"/>
  <c r="DZ272" i="15"/>
  <c r="W272" i="15"/>
  <c r="AM272" i="15"/>
  <c r="BC272" i="15"/>
  <c r="BS272" i="15"/>
  <c r="CI272" i="15"/>
  <c r="CY272" i="15"/>
  <c r="DO272" i="15"/>
  <c r="H272" i="15"/>
  <c r="X272" i="15"/>
  <c r="AN272" i="15"/>
  <c r="BD272" i="15"/>
  <c r="BT272" i="15"/>
  <c r="CJ272" i="15"/>
  <c r="CZ272" i="15"/>
  <c r="DP272" i="15"/>
  <c r="I272" i="15"/>
  <c r="Y272" i="15"/>
  <c r="AO272" i="15"/>
  <c r="BE272" i="15"/>
  <c r="BU272" i="15"/>
  <c r="CK272" i="15"/>
  <c r="DA272" i="15"/>
  <c r="DQ272" i="15"/>
  <c r="C272" i="15"/>
  <c r="V272" i="15"/>
  <c r="AL272" i="15"/>
  <c r="BB272" i="15"/>
  <c r="BR272" i="15"/>
  <c r="CH272" i="15"/>
  <c r="CX272" i="15"/>
  <c r="DN272" i="15"/>
  <c r="K272" i="15"/>
  <c r="AA272" i="15"/>
  <c r="AQ272" i="15"/>
  <c r="BG272" i="15"/>
  <c r="BW272" i="15"/>
  <c r="CM272" i="15"/>
  <c r="DC272" i="15"/>
  <c r="DS272" i="15"/>
  <c r="L272" i="15"/>
  <c r="AB272" i="15"/>
  <c r="AR272" i="15"/>
  <c r="BH272" i="15"/>
  <c r="BX272" i="15"/>
  <c r="CN272" i="15"/>
  <c r="DD272" i="15"/>
  <c r="DT272" i="15"/>
  <c r="M272" i="15"/>
  <c r="AC272" i="15"/>
  <c r="AS272" i="15"/>
  <c r="BI272" i="15"/>
  <c r="BY272" i="15"/>
  <c r="CO272" i="15"/>
  <c r="DE272" i="15"/>
  <c r="DU272" i="15"/>
  <c r="E272" i="15"/>
  <c r="AY266" i="15"/>
  <c r="AT266" i="15"/>
  <c r="AO266" i="15"/>
  <c r="AN266" i="15"/>
  <c r="EH272" i="15"/>
  <c r="DK266" i="15"/>
  <c r="DF266" i="15"/>
  <c r="DA266" i="15"/>
  <c r="CZ266" i="15"/>
  <c r="EJ261" i="15"/>
  <c r="EG261" i="15"/>
  <c r="S261" i="15"/>
  <c r="AI261" i="15"/>
  <c r="AY261" i="15"/>
  <c r="BO261" i="15"/>
  <c r="CE261" i="15"/>
  <c r="CU261" i="15"/>
  <c r="DK261" i="15"/>
  <c r="EA261" i="15"/>
  <c r="T261" i="15"/>
  <c r="AJ261" i="15"/>
  <c r="AZ261" i="15"/>
  <c r="BP261" i="15"/>
  <c r="CF261" i="15"/>
  <c r="CV261" i="15"/>
  <c r="DL261" i="15"/>
  <c r="EB261" i="15"/>
  <c r="U261" i="15"/>
  <c r="AK261" i="15"/>
  <c r="BA261" i="15"/>
  <c r="BQ261" i="15"/>
  <c r="CG261" i="15"/>
  <c r="CW261" i="15"/>
  <c r="DM261" i="15"/>
  <c r="J261" i="15"/>
  <c r="Z261" i="15"/>
  <c r="AP261" i="15"/>
  <c r="BF261" i="15"/>
  <c r="BV261" i="15"/>
  <c r="CL261" i="15"/>
  <c r="DB261" i="15"/>
  <c r="DR261" i="15"/>
  <c r="EM261" i="15"/>
  <c r="EK261" i="15"/>
  <c r="EE261" i="15"/>
  <c r="W261" i="15"/>
  <c r="AM261" i="15"/>
  <c r="BC261" i="15"/>
  <c r="BS261" i="15"/>
  <c r="CI261" i="15"/>
  <c r="CY261" i="15"/>
  <c r="DO261" i="15"/>
  <c r="H261" i="15"/>
  <c r="X261" i="15"/>
  <c r="AN261" i="15"/>
  <c r="BD261" i="15"/>
  <c r="BT261" i="15"/>
  <c r="CJ261" i="15"/>
  <c r="CZ261" i="15"/>
  <c r="DP261" i="15"/>
  <c r="I261" i="15"/>
  <c r="Y261" i="15"/>
  <c r="AO261" i="15"/>
  <c r="BE261" i="15"/>
  <c r="BU261" i="15"/>
  <c r="CK261" i="15"/>
  <c r="DA261" i="15"/>
  <c r="DQ261" i="15"/>
  <c r="N261" i="15"/>
  <c r="AD261" i="15"/>
  <c r="AT261" i="15"/>
  <c r="BJ261" i="15"/>
  <c r="BZ261" i="15"/>
  <c r="CP261" i="15"/>
  <c r="DF261" i="15"/>
  <c r="DV261" i="15"/>
  <c r="G261" i="15"/>
  <c r="DO283" i="15"/>
  <c r="CU283" i="15"/>
  <c r="BW283" i="15"/>
  <c r="BC283" i="15"/>
  <c r="AI283" i="15"/>
  <c r="K283" i="15"/>
  <c r="E283" i="15"/>
  <c r="DK283" i="15"/>
  <c r="CM283" i="15"/>
  <c r="BS283" i="15"/>
  <c r="AY283" i="15"/>
  <c r="AA283" i="15"/>
  <c r="EL302" i="15"/>
  <c r="DQ302" i="15"/>
  <c r="DA302" i="15"/>
  <c r="CK302" i="15"/>
  <c r="BU302" i="15"/>
  <c r="BE302" i="15"/>
  <c r="AO302" i="15"/>
  <c r="Y302" i="15"/>
  <c r="I302" i="15"/>
  <c r="DM302" i="15"/>
  <c r="CW302" i="15"/>
  <c r="CG302" i="15"/>
  <c r="BQ302" i="15"/>
  <c r="BA302" i="15"/>
  <c r="AK302" i="15"/>
  <c r="U302" i="15"/>
  <c r="EG280" i="15"/>
  <c r="B280" i="15"/>
  <c r="CX303" i="15"/>
  <c r="BF303" i="15"/>
  <c r="N303" i="15"/>
  <c r="CL303" i="15"/>
  <c r="AP303" i="15"/>
  <c r="J303" i="15"/>
  <c r="EJ294" i="15"/>
  <c r="EI280" i="15"/>
  <c r="EI261" i="15"/>
  <c r="EK237" i="15"/>
  <c r="EG237" i="15"/>
  <c r="J237" i="15"/>
  <c r="AP237" i="15"/>
  <c r="BV237" i="15"/>
  <c r="DB237" i="15"/>
  <c r="O237" i="15"/>
  <c r="AU237" i="15"/>
  <c r="CA237" i="15"/>
  <c r="DG237" i="15"/>
  <c r="P237" i="15"/>
  <c r="AV237" i="15"/>
  <c r="CB237" i="15"/>
  <c r="DH237" i="15"/>
  <c r="Q237" i="15"/>
  <c r="AW237" i="15"/>
  <c r="CC237" i="15"/>
  <c r="DI237" i="15"/>
  <c r="EE237" i="15"/>
  <c r="V237" i="15"/>
  <c r="BB237" i="15"/>
  <c r="CH237" i="15"/>
  <c r="DN237" i="15"/>
  <c r="AA237" i="15"/>
  <c r="BG237" i="15"/>
  <c r="CM237" i="15"/>
  <c r="DS237" i="15"/>
  <c r="AB237" i="15"/>
  <c r="BH237" i="15"/>
  <c r="CN237" i="15"/>
  <c r="DT237" i="15"/>
  <c r="AC237" i="15"/>
  <c r="BI237" i="15"/>
  <c r="CO237" i="15"/>
  <c r="DU237" i="15"/>
  <c r="BR237" i="15"/>
  <c r="K237" i="15"/>
  <c r="BW237" i="15"/>
  <c r="L237" i="15"/>
  <c r="BX237" i="15"/>
  <c r="M237" i="15"/>
  <c r="BY237" i="15"/>
  <c r="Z237" i="15"/>
  <c r="CL237" i="15"/>
  <c r="AE237" i="15"/>
  <c r="CQ237" i="15"/>
  <c r="AF237" i="15"/>
  <c r="CR237" i="15"/>
  <c r="AG237" i="15"/>
  <c r="CS237" i="15"/>
  <c r="B237" i="15"/>
  <c r="AL237" i="15"/>
  <c r="CX237" i="15"/>
  <c r="AQ237" i="15"/>
  <c r="DC237" i="15"/>
  <c r="AR237" i="15"/>
  <c r="DD237" i="15"/>
  <c r="AS237" i="15"/>
  <c r="DE237" i="15"/>
  <c r="EC268" i="15"/>
  <c r="EH268" i="15"/>
  <c r="EG268" i="15"/>
  <c r="EF268" i="15"/>
  <c r="EM268" i="15"/>
  <c r="D268" i="15"/>
  <c r="EK268" i="15"/>
  <c r="G268" i="15"/>
  <c r="EE268" i="15"/>
  <c r="C268" i="15"/>
  <c r="EE281" i="15"/>
  <c r="EK281" i="15"/>
  <c r="EG281" i="15"/>
  <c r="O281" i="15"/>
  <c r="AE281" i="15"/>
  <c r="AU281" i="15"/>
  <c r="BK281" i="15"/>
  <c r="CA281" i="15"/>
  <c r="CQ281" i="15"/>
  <c r="DG281" i="15"/>
  <c r="DW281" i="15"/>
  <c r="P281" i="15"/>
  <c r="AF281" i="15"/>
  <c r="AV281" i="15"/>
  <c r="BL281" i="15"/>
  <c r="CB281" i="15"/>
  <c r="CR281" i="15"/>
  <c r="DH281" i="15"/>
  <c r="DX281" i="15"/>
  <c r="Q281" i="15"/>
  <c r="AG281" i="15"/>
  <c r="AW281" i="15"/>
  <c r="BM281" i="15"/>
  <c r="CC281" i="15"/>
  <c r="CS281" i="15"/>
  <c r="DI281" i="15"/>
  <c r="DY281" i="15"/>
  <c r="V281" i="15"/>
  <c r="AL281" i="15"/>
  <c r="BB281" i="15"/>
  <c r="ED281" i="15"/>
  <c r="EM281" i="15"/>
  <c r="EC281" i="15"/>
  <c r="EI281" i="15"/>
  <c r="S281" i="15"/>
  <c r="AI281" i="15"/>
  <c r="AY281" i="15"/>
  <c r="BO281" i="15"/>
  <c r="CE281" i="15"/>
  <c r="CU281" i="15"/>
  <c r="DK281" i="15"/>
  <c r="EA281" i="15"/>
  <c r="T281" i="15"/>
  <c r="AJ281" i="15"/>
  <c r="AZ281" i="15"/>
  <c r="BP281" i="15"/>
  <c r="CF281" i="15"/>
  <c r="CV281" i="15"/>
  <c r="DL281" i="15"/>
  <c r="EB281" i="15"/>
  <c r="U281" i="15"/>
  <c r="AK281" i="15"/>
  <c r="BA281" i="15"/>
  <c r="BQ281" i="15"/>
  <c r="CG281" i="15"/>
  <c r="CW281" i="15"/>
  <c r="DM281" i="15"/>
  <c r="J281" i="15"/>
  <c r="Z281" i="15"/>
  <c r="EH281" i="15"/>
  <c r="AM281" i="15"/>
  <c r="BS281" i="15"/>
  <c r="CY281" i="15"/>
  <c r="H281" i="15"/>
  <c r="AN281" i="15"/>
  <c r="BT281" i="15"/>
  <c r="CZ281" i="15"/>
  <c r="I281" i="15"/>
  <c r="AO281" i="15"/>
  <c r="BU281" i="15"/>
  <c r="DA281" i="15"/>
  <c r="N281" i="15"/>
  <c r="AP281" i="15"/>
  <c r="BJ281" i="15"/>
  <c r="BZ281" i="15"/>
  <c r="CP281" i="15"/>
  <c r="DF281" i="15"/>
  <c r="DV281" i="15"/>
  <c r="G281" i="15"/>
  <c r="F281" i="15"/>
  <c r="EL281" i="15"/>
  <c r="K281" i="15"/>
  <c r="AQ281" i="15"/>
  <c r="BW281" i="15"/>
  <c r="DC281" i="15"/>
  <c r="L281" i="15"/>
  <c r="AR281" i="15"/>
  <c r="BX281" i="15"/>
  <c r="DD281" i="15"/>
  <c r="M281" i="15"/>
  <c r="AS281" i="15"/>
  <c r="BY281" i="15"/>
  <c r="DE281" i="15"/>
  <c r="R281" i="15"/>
  <c r="AT281" i="15"/>
  <c r="BN281" i="15"/>
  <c r="CD281" i="15"/>
  <c r="CT281" i="15"/>
  <c r="DJ281" i="15"/>
  <c r="DZ281" i="15"/>
  <c r="C281" i="15"/>
  <c r="EF281" i="15"/>
  <c r="W281" i="15"/>
  <c r="BC281" i="15"/>
  <c r="CI281" i="15"/>
  <c r="DO281" i="15"/>
  <c r="X281" i="15"/>
  <c r="BD281" i="15"/>
  <c r="CJ281" i="15"/>
  <c r="DP281" i="15"/>
  <c r="Y281" i="15"/>
  <c r="BE281" i="15"/>
  <c r="CK281" i="15"/>
  <c r="DQ281" i="15"/>
  <c r="AD281" i="15"/>
  <c r="AX281" i="15"/>
  <c r="BR281" i="15"/>
  <c r="CH281" i="15"/>
  <c r="CX281" i="15"/>
  <c r="DN281" i="15"/>
  <c r="E281" i="15"/>
  <c r="E237" i="15"/>
  <c r="CL281" i="15"/>
  <c r="DU281" i="15"/>
  <c r="DT281" i="15"/>
  <c r="DS281" i="15"/>
  <c r="BL237" i="15"/>
  <c r="BF237" i="15"/>
  <c r="EI274" i="15"/>
  <c r="L274" i="15"/>
  <c r="AB274" i="15"/>
  <c r="AR274" i="15"/>
  <c r="BH274" i="15"/>
  <c r="BX274" i="15"/>
  <c r="CN274" i="15"/>
  <c r="DD274" i="15"/>
  <c r="DT274" i="15"/>
  <c r="M274" i="15"/>
  <c r="AC274" i="15"/>
  <c r="AS274" i="15"/>
  <c r="BI274" i="15"/>
  <c r="BY274" i="15"/>
  <c r="CO274" i="15"/>
  <c r="DE274" i="15"/>
  <c r="DU274" i="15"/>
  <c r="R274" i="15"/>
  <c r="AH274" i="15"/>
  <c r="AX274" i="15"/>
  <c r="BN274" i="15"/>
  <c r="CD274" i="15"/>
  <c r="CT274" i="15"/>
  <c r="DJ274" i="15"/>
  <c r="DZ274" i="15"/>
  <c r="W274" i="15"/>
  <c r="AM274" i="15"/>
  <c r="BC274" i="15"/>
  <c r="BS274" i="15"/>
  <c r="CI274" i="15"/>
  <c r="CY274" i="15"/>
  <c r="DO274" i="15"/>
  <c r="P274" i="15"/>
  <c r="AF274" i="15"/>
  <c r="AV274" i="15"/>
  <c r="BL274" i="15"/>
  <c r="CB274" i="15"/>
  <c r="CR274" i="15"/>
  <c r="DH274" i="15"/>
  <c r="DX274" i="15"/>
  <c r="Q274" i="15"/>
  <c r="AG274" i="15"/>
  <c r="AW274" i="15"/>
  <c r="BM274" i="15"/>
  <c r="CC274" i="15"/>
  <c r="CS274" i="15"/>
  <c r="DI274" i="15"/>
  <c r="DY274" i="15"/>
  <c r="V274" i="15"/>
  <c r="AL274" i="15"/>
  <c r="BB274" i="15"/>
  <c r="BR274" i="15"/>
  <c r="CH274" i="15"/>
  <c r="CX274" i="15"/>
  <c r="DN274" i="15"/>
  <c r="K274" i="15"/>
  <c r="AA274" i="15"/>
  <c r="AQ274" i="15"/>
  <c r="BG274" i="15"/>
  <c r="BW274" i="15"/>
  <c r="CM274" i="15"/>
  <c r="DC274" i="15"/>
  <c r="DS274" i="15"/>
  <c r="T274" i="15"/>
  <c r="AJ274" i="15"/>
  <c r="AZ274" i="15"/>
  <c r="BP274" i="15"/>
  <c r="CF274" i="15"/>
  <c r="CV274" i="15"/>
  <c r="DL274" i="15"/>
  <c r="EB274" i="15"/>
  <c r="U274" i="15"/>
  <c r="AK274" i="15"/>
  <c r="BA274" i="15"/>
  <c r="BQ274" i="15"/>
  <c r="CG274" i="15"/>
  <c r="CW274" i="15"/>
  <c r="DM274" i="15"/>
  <c r="J274" i="15"/>
  <c r="Z274" i="15"/>
  <c r="AP274" i="15"/>
  <c r="BF274" i="15"/>
  <c r="BV274" i="15"/>
  <c r="CL274" i="15"/>
  <c r="DB274" i="15"/>
  <c r="DR274" i="15"/>
  <c r="O274" i="15"/>
  <c r="AE274" i="15"/>
  <c r="AU274" i="15"/>
  <c r="BK274" i="15"/>
  <c r="CA274" i="15"/>
  <c r="CQ274" i="15"/>
  <c r="DG274" i="15"/>
  <c r="DW274" i="15"/>
  <c r="BV281" i="15"/>
  <c r="CO281" i="15"/>
  <c r="CN281" i="15"/>
  <c r="CM281" i="15"/>
  <c r="DY237" i="15"/>
  <c r="DW237" i="15"/>
  <c r="DR281" i="15"/>
  <c r="BF281" i="15"/>
  <c r="BI281" i="15"/>
  <c r="BH281" i="15"/>
  <c r="BG281" i="15"/>
  <c r="BM237" i="15"/>
  <c r="BK237" i="15"/>
  <c r="EE264" i="15"/>
  <c r="G264" i="15"/>
  <c r="C264" i="15"/>
  <c r="EL301" i="15"/>
  <c r="D301" i="15"/>
  <c r="DP301" i="15"/>
  <c r="CZ301" i="15"/>
  <c r="CJ301" i="15"/>
  <c r="BT301" i="15"/>
  <c r="BD301" i="15"/>
  <c r="AN301" i="15"/>
  <c r="X301" i="15"/>
  <c r="H301" i="15"/>
  <c r="C301" i="15"/>
  <c r="EA301" i="15"/>
  <c r="DK301" i="15"/>
  <c r="CU301" i="15"/>
  <c r="CE301" i="15"/>
  <c r="BO301" i="15"/>
  <c r="AY301" i="15"/>
  <c r="AI301" i="15"/>
  <c r="S301" i="15"/>
  <c r="EB301" i="15"/>
  <c r="DL301" i="15"/>
  <c r="CV301" i="15"/>
  <c r="CF301" i="15"/>
  <c r="BP301" i="15"/>
  <c r="AZ301" i="15"/>
  <c r="AJ301" i="15"/>
  <c r="T301" i="15"/>
  <c r="DW301" i="15"/>
  <c r="DG301" i="15"/>
  <c r="CQ301" i="15"/>
  <c r="CA301" i="15"/>
  <c r="BK301" i="15"/>
  <c r="AU301" i="15"/>
  <c r="AE301" i="15"/>
  <c r="O301" i="15"/>
  <c r="B301" i="15"/>
  <c r="DX301" i="15"/>
  <c r="DH301" i="15"/>
  <c r="CR301" i="15"/>
  <c r="CB301" i="15"/>
  <c r="BL301" i="15"/>
  <c r="AV301" i="15"/>
  <c r="AF301" i="15"/>
  <c r="P301" i="15"/>
  <c r="DS301" i="15"/>
  <c r="DC301" i="15"/>
  <c r="CM301" i="15"/>
  <c r="BW301" i="15"/>
  <c r="BG301" i="15"/>
  <c r="AQ301" i="15"/>
  <c r="AA301" i="15"/>
  <c r="K301" i="15"/>
  <c r="DR301" i="15"/>
  <c r="DB301" i="15"/>
  <c r="CL301" i="15"/>
  <c r="BV301" i="15"/>
  <c r="BF301" i="15"/>
  <c r="EJ281" i="15"/>
  <c r="EC270" i="15"/>
  <c r="EM270" i="15"/>
  <c r="EI271" i="15"/>
  <c r="EG271" i="15"/>
  <c r="EC271" i="15"/>
  <c r="EH271" i="15"/>
  <c r="EE265" i="15"/>
  <c r="EL265" i="15"/>
  <c r="EC265" i="15"/>
  <c r="W265" i="15"/>
  <c r="AM265" i="15"/>
  <c r="BC265" i="15"/>
  <c r="BS265" i="15"/>
  <c r="CI265" i="15"/>
  <c r="CY265" i="15"/>
  <c r="DO265" i="15"/>
  <c r="H265" i="15"/>
  <c r="X265" i="15"/>
  <c r="AN265" i="15"/>
  <c r="BD265" i="15"/>
  <c r="BT265" i="15"/>
  <c r="CJ265" i="15"/>
  <c r="CZ265" i="15"/>
  <c r="DP265" i="15"/>
  <c r="I265" i="15"/>
  <c r="Y265" i="15"/>
  <c r="AO265" i="15"/>
  <c r="BE265" i="15"/>
  <c r="BU265" i="15"/>
  <c r="CK265" i="15"/>
  <c r="DA265" i="15"/>
  <c r="DQ265" i="15"/>
  <c r="N265" i="15"/>
  <c r="AD265" i="15"/>
  <c r="AT265" i="15"/>
  <c r="BJ265" i="15"/>
  <c r="BZ265" i="15"/>
  <c r="CP265" i="15"/>
  <c r="DF265" i="15"/>
  <c r="DV265" i="15"/>
  <c r="EJ265" i="15"/>
  <c r="EI265" i="15"/>
  <c r="K265" i="15"/>
  <c r="AA265" i="15"/>
  <c r="AQ265" i="15"/>
  <c r="BG265" i="15"/>
  <c r="BW265" i="15"/>
  <c r="CM265" i="15"/>
  <c r="DC265" i="15"/>
  <c r="DS265" i="15"/>
  <c r="L265" i="15"/>
  <c r="AB265" i="15"/>
  <c r="AR265" i="15"/>
  <c r="BH265" i="15"/>
  <c r="BX265" i="15"/>
  <c r="CN265" i="15"/>
  <c r="DD265" i="15"/>
  <c r="DT265" i="15"/>
  <c r="M265" i="15"/>
  <c r="AC265" i="15"/>
  <c r="AS265" i="15"/>
  <c r="BI265" i="15"/>
  <c r="BY265" i="15"/>
  <c r="CO265" i="15"/>
  <c r="DE265" i="15"/>
  <c r="DU265" i="15"/>
  <c r="R265" i="15"/>
  <c r="AH265" i="15"/>
  <c r="AX265" i="15"/>
  <c r="BN265" i="15"/>
  <c r="CD265" i="15"/>
  <c r="CT265" i="15"/>
  <c r="DJ265" i="15"/>
  <c r="DZ265" i="15"/>
  <c r="EM237" i="15"/>
  <c r="EN399" i="15"/>
  <c r="DA238" i="15" s="1"/>
  <c r="EF269" i="15"/>
  <c r="O269" i="15"/>
  <c r="AE269" i="15"/>
  <c r="AU269" i="15"/>
  <c r="BK269" i="15"/>
  <c r="CA269" i="15"/>
  <c r="CQ269" i="15"/>
  <c r="DG269" i="15"/>
  <c r="DW269" i="15"/>
  <c r="P269" i="15"/>
  <c r="AF269" i="15"/>
  <c r="AV269" i="15"/>
  <c r="BL269" i="15"/>
  <c r="CB269" i="15"/>
  <c r="CR269" i="15"/>
  <c r="DH269" i="15"/>
  <c r="DX269" i="15"/>
  <c r="Q269" i="15"/>
  <c r="AG269" i="15"/>
  <c r="AW269" i="15"/>
  <c r="BM269" i="15"/>
  <c r="CC269" i="15"/>
  <c r="CS269" i="15"/>
  <c r="DI269" i="15"/>
  <c r="DY269" i="15"/>
  <c r="V269" i="15"/>
  <c r="AL269" i="15"/>
  <c r="BB269" i="15"/>
  <c r="BR269" i="15"/>
  <c r="CH269" i="15"/>
  <c r="CX269" i="15"/>
  <c r="DN269" i="15"/>
  <c r="G269" i="15"/>
  <c r="S269" i="15"/>
  <c r="AI269" i="15"/>
  <c r="AY269" i="15"/>
  <c r="BO269" i="15"/>
  <c r="CE269" i="15"/>
  <c r="CU269" i="15"/>
  <c r="DK269" i="15"/>
  <c r="EA269" i="15"/>
  <c r="T269" i="15"/>
  <c r="AJ269" i="15"/>
  <c r="AZ269" i="15"/>
  <c r="BP269" i="15"/>
  <c r="CF269" i="15"/>
  <c r="CV269" i="15"/>
  <c r="DL269" i="15"/>
  <c r="EB269" i="15"/>
  <c r="U269" i="15"/>
  <c r="AK269" i="15"/>
  <c r="BA269" i="15"/>
  <c r="BQ269" i="15"/>
  <c r="CG269" i="15"/>
  <c r="CW269" i="15"/>
  <c r="DM269" i="15"/>
  <c r="J269" i="15"/>
  <c r="Z269" i="15"/>
  <c r="AP269" i="15"/>
  <c r="BF269" i="15"/>
  <c r="BV269" i="15"/>
  <c r="CL269" i="15"/>
  <c r="DB269" i="15"/>
  <c r="DR269" i="15"/>
  <c r="C269" i="15"/>
  <c r="W269" i="15"/>
  <c r="BC269" i="15"/>
  <c r="CI269" i="15"/>
  <c r="DO269" i="15"/>
  <c r="X269" i="15"/>
  <c r="BD269" i="15"/>
  <c r="CJ269" i="15"/>
  <c r="DP269" i="15"/>
  <c r="Y269" i="15"/>
  <c r="BE269" i="15"/>
  <c r="CK269" i="15"/>
  <c r="DQ269" i="15"/>
  <c r="AD269" i="15"/>
  <c r="BJ269" i="15"/>
  <c r="CP269" i="15"/>
  <c r="DV269" i="15"/>
  <c r="EL303" i="15"/>
  <c r="DZ303" i="15"/>
  <c r="DJ303" i="15"/>
  <c r="CT303" i="15"/>
  <c r="CD303" i="15"/>
  <c r="BN303" i="15"/>
  <c r="AX303" i="15"/>
  <c r="AH303" i="15"/>
  <c r="R303" i="15"/>
  <c r="F303" i="15"/>
  <c r="DV303" i="15"/>
  <c r="DF303" i="15"/>
  <c r="CP303" i="15"/>
  <c r="BZ303" i="15"/>
  <c r="BJ303" i="15"/>
  <c r="AT303" i="15"/>
  <c r="AD303" i="15"/>
  <c r="DN303" i="15"/>
  <c r="CH303" i="15"/>
  <c r="BB303" i="15"/>
  <c r="V303" i="15"/>
  <c r="EH267" i="15"/>
  <c r="E267" i="15"/>
  <c r="EI282" i="15"/>
  <c r="DR282" i="15"/>
  <c r="DB282" i="15"/>
  <c r="CL282" i="15"/>
  <c r="BV282" i="15"/>
  <c r="BF282" i="15"/>
  <c r="AP282" i="15"/>
  <c r="Z282" i="15"/>
  <c r="F270" i="15"/>
  <c r="ED270" i="15"/>
  <c r="EJ270" i="15"/>
  <c r="EL270" i="15"/>
  <c r="EK270" i="15"/>
  <c r="EH270" i="15"/>
  <c r="EF270" i="15"/>
  <c r="EE270" i="15"/>
  <c r="T270" i="15"/>
  <c r="AJ270" i="15"/>
  <c r="AZ270" i="15"/>
  <c r="BP270" i="15"/>
  <c r="CF270" i="15"/>
  <c r="CV270" i="15"/>
  <c r="DL270" i="15"/>
  <c r="EB270" i="15"/>
  <c r="U270" i="15"/>
  <c r="AK270" i="15"/>
  <c r="BA270" i="15"/>
  <c r="BQ270" i="15"/>
  <c r="CG270" i="15"/>
  <c r="CW270" i="15"/>
  <c r="D271" i="15"/>
  <c r="EL271" i="15"/>
  <c r="EJ271" i="15"/>
  <c r="EE271" i="15"/>
  <c r="EK271" i="15"/>
  <c r="EF271" i="15"/>
  <c r="EM271" i="15"/>
  <c r="EI283" i="15"/>
  <c r="DW283" i="15"/>
  <c r="DG283" i="15"/>
  <c r="CQ283" i="15"/>
  <c r="CA283" i="15"/>
  <c r="BK283" i="15"/>
  <c r="AU283" i="15"/>
  <c r="AE283" i="15"/>
  <c r="O283" i="15"/>
  <c r="D243" i="15"/>
  <c r="ED243" i="15"/>
  <c r="EF237" i="15"/>
  <c r="EL237" i="15"/>
  <c r="EI237" i="15"/>
  <c r="N237" i="15"/>
  <c r="AD237" i="15"/>
  <c r="AT237" i="15"/>
  <c r="BJ237" i="15"/>
  <c r="BZ237" i="15"/>
  <c r="CP237" i="15"/>
  <c r="DF237" i="15"/>
  <c r="DV237" i="15"/>
  <c r="S237" i="15"/>
  <c r="AI237" i="15"/>
  <c r="AY237" i="15"/>
  <c r="BO237" i="15"/>
  <c r="CE237" i="15"/>
  <c r="CU237" i="15"/>
  <c r="DK237" i="15"/>
  <c r="EA237" i="15"/>
  <c r="T237" i="15"/>
  <c r="AJ237" i="15"/>
  <c r="AZ237" i="15"/>
  <c r="BP237" i="15"/>
  <c r="CF237" i="15"/>
  <c r="CV237" i="15"/>
  <c r="DL237" i="15"/>
  <c r="EB237" i="15"/>
  <c r="U237" i="15"/>
  <c r="AK237" i="15"/>
  <c r="BA237" i="15"/>
  <c r="BQ237" i="15"/>
  <c r="CG237" i="15"/>
  <c r="CW237" i="15"/>
  <c r="DM237" i="15"/>
  <c r="G237" i="15"/>
  <c r="EJ237" i="15"/>
  <c r="EH237" i="15"/>
  <c r="EC237" i="15"/>
  <c r="R237" i="15"/>
  <c r="AH237" i="15"/>
  <c r="AX237" i="15"/>
  <c r="BN237" i="15"/>
  <c r="CD237" i="15"/>
  <c r="CT237" i="15"/>
  <c r="DJ237" i="15"/>
  <c r="DZ237" i="15"/>
  <c r="W237" i="15"/>
  <c r="AM237" i="15"/>
  <c r="BC237" i="15"/>
  <c r="BS237" i="15"/>
  <c r="CI237" i="15"/>
  <c r="CY237" i="15"/>
  <c r="DO237" i="15"/>
  <c r="H237" i="15"/>
  <c r="X237" i="15"/>
  <c r="AN237" i="15"/>
  <c r="BD237" i="15"/>
  <c r="BT237" i="15"/>
  <c r="CJ237" i="15"/>
  <c r="CZ237" i="15"/>
  <c r="DP237" i="15"/>
  <c r="I237" i="15"/>
  <c r="Y237" i="15"/>
  <c r="AO237" i="15"/>
  <c r="BE237" i="15"/>
  <c r="BU237" i="15"/>
  <c r="CK237" i="15"/>
  <c r="DA237" i="15"/>
  <c r="DQ237" i="15"/>
  <c r="C237" i="15"/>
  <c r="F268" i="15"/>
  <c r="ED268" i="15"/>
  <c r="EI268" i="15"/>
  <c r="B268" i="15"/>
  <c r="EN268" i="15" s="1"/>
  <c r="EL268" i="15"/>
  <c r="EJ268" i="15"/>
  <c r="EF266" i="15"/>
  <c r="EG274" i="15"/>
  <c r="EN133" i="11"/>
  <c r="EN134" i="11"/>
  <c r="EN99" i="15"/>
  <c r="EN127" i="11"/>
  <c r="EN135" i="11"/>
  <c r="EF303" i="15"/>
  <c r="EJ303" i="15"/>
  <c r="EG303" i="15"/>
  <c r="EK303" i="15"/>
  <c r="EC303" i="15"/>
  <c r="EE303" i="15"/>
  <c r="EI303" i="15"/>
  <c r="EM303" i="15"/>
  <c r="ED303" i="15"/>
  <c r="EH303" i="15"/>
  <c r="K303" i="15"/>
  <c r="ED279" i="15"/>
  <c r="EH279" i="15"/>
  <c r="EL279" i="15"/>
  <c r="EE279" i="15"/>
  <c r="EM279" i="15"/>
  <c r="EJ279" i="15"/>
  <c r="EK279" i="15"/>
  <c r="EC279" i="15"/>
  <c r="EF279" i="15"/>
  <c r="D279" i="15"/>
  <c r="EH269" i="15"/>
  <c r="EI276" i="15"/>
  <c r="ED275" i="15"/>
  <c r="EH275" i="15"/>
  <c r="EL275" i="15"/>
  <c r="EE275" i="15"/>
  <c r="EM275" i="15"/>
  <c r="EJ275" i="15"/>
  <c r="EK275" i="15"/>
  <c r="EC275" i="15"/>
  <c r="EF275" i="15"/>
  <c r="D275" i="15"/>
  <c r="EI279" i="15"/>
  <c r="EN124" i="15"/>
  <c r="EJ285" i="15"/>
  <c r="EN97" i="15"/>
  <c r="EE258" i="15"/>
  <c r="EN258" i="15" s="1"/>
  <c r="EN131" i="11"/>
  <c r="ED264" i="15"/>
  <c r="EL264" i="15"/>
  <c r="EJ264" i="15"/>
  <c r="EK264" i="15"/>
  <c r="EG264" i="15"/>
  <c r="EI264" i="15"/>
  <c r="EM264" i="15"/>
  <c r="EC264" i="15"/>
  <c r="F264" i="15"/>
  <c r="EH264" i="15"/>
  <c r="EF309" i="15"/>
  <c r="EJ309" i="15"/>
  <c r="EG309" i="15"/>
  <c r="EK309" i="15"/>
  <c r="EE309" i="15"/>
  <c r="EI309" i="15"/>
  <c r="EM309" i="15"/>
  <c r="ED309" i="15"/>
  <c r="EH309" i="15"/>
  <c r="EC309" i="15"/>
  <c r="EJ263" i="15"/>
  <c r="ED263" i="15"/>
  <c r="EI263" i="15"/>
  <c r="EK263" i="15"/>
  <c r="EG263" i="15"/>
  <c r="EC263" i="15"/>
  <c r="EL263" i="15"/>
  <c r="EM263" i="15"/>
  <c r="D263" i="15"/>
  <c r="EJ267" i="15"/>
  <c r="EG267" i="15"/>
  <c r="EL267" i="15"/>
  <c r="EM267" i="15"/>
  <c r="EI267" i="15"/>
  <c r="EK267" i="15"/>
  <c r="EC267" i="15"/>
  <c r="ED267" i="15"/>
  <c r="D267" i="15"/>
  <c r="EF242" i="15"/>
  <c r="EJ269" i="15"/>
  <c r="EM269" i="15"/>
  <c r="ED269" i="15"/>
  <c r="EI269" i="15"/>
  <c r="EK269" i="15"/>
  <c r="EL269" i="15"/>
  <c r="EC269" i="15"/>
  <c r="ED302" i="15"/>
  <c r="EH302" i="15"/>
  <c r="EC302" i="15"/>
  <c r="EE302" i="15"/>
  <c r="EI302" i="15"/>
  <c r="EM302" i="15"/>
  <c r="EG302" i="15"/>
  <c r="EK302" i="15"/>
  <c r="EF302" i="15"/>
  <c r="EJ302" i="15"/>
  <c r="J302" i="15"/>
  <c r="EF239" i="15"/>
  <c r="EJ239" i="15"/>
  <c r="EG239" i="15"/>
  <c r="EK239" i="15"/>
  <c r="EH239" i="15"/>
  <c r="EL239" i="15"/>
  <c r="EI239" i="15"/>
  <c r="EM239" i="15"/>
  <c r="EE239" i="15"/>
  <c r="EC239" i="15"/>
  <c r="EH263" i="15"/>
  <c r="EG275" i="15"/>
  <c r="EN125" i="11"/>
  <c r="EN126" i="11"/>
  <c r="EN128" i="15"/>
  <c r="EJ289" i="15"/>
  <c r="EN73" i="15"/>
  <c r="ED234" i="15"/>
  <c r="EN234" i="15" s="1"/>
  <c r="EN100" i="15"/>
  <c r="EH261" i="15"/>
  <c r="EN112" i="11"/>
  <c r="EF301" i="15"/>
  <c r="EJ301" i="15"/>
  <c r="EG301" i="15"/>
  <c r="EK301" i="15"/>
  <c r="EE301" i="15"/>
  <c r="EI301" i="15"/>
  <c r="EM301" i="15"/>
  <c r="ED301" i="15"/>
  <c r="EH301" i="15"/>
  <c r="EC301" i="15"/>
  <c r="I301" i="15"/>
  <c r="ED283" i="15"/>
  <c r="EH283" i="15"/>
  <c r="EL283" i="15"/>
  <c r="EE283" i="15"/>
  <c r="EM283" i="15"/>
  <c r="EJ283" i="15"/>
  <c r="EK283" i="15"/>
  <c r="EC283" i="15"/>
  <c r="EF283" i="15"/>
  <c r="EG283" i="15"/>
  <c r="H283" i="15"/>
  <c r="EF274" i="15"/>
  <c r="EJ274" i="15"/>
  <c r="EK274" i="15"/>
  <c r="ED274" i="15"/>
  <c r="EL274" i="15"/>
  <c r="EC274" i="15"/>
  <c r="EE274" i="15"/>
  <c r="EM274" i="15"/>
  <c r="EH274" i="15"/>
  <c r="F274" i="15"/>
  <c r="EF267" i="15"/>
  <c r="ED239" i="15"/>
  <c r="D239" i="15"/>
  <c r="EF280" i="15"/>
  <c r="EJ280" i="15"/>
  <c r="EK280" i="15"/>
  <c r="EH280" i="15"/>
  <c r="ED280" i="15"/>
  <c r="EL280" i="15"/>
  <c r="EE280" i="15"/>
  <c r="EM280" i="15"/>
  <c r="EC280" i="15"/>
  <c r="F280" i="15"/>
  <c r="EE269" i="15"/>
  <c r="ED294" i="15"/>
  <c r="EH294" i="15"/>
  <c r="EL294" i="15"/>
  <c r="EC294" i="15"/>
  <c r="EE294" i="15"/>
  <c r="EI294" i="15"/>
  <c r="EM294" i="15"/>
  <c r="EG294" i="15"/>
  <c r="EF294" i="15"/>
  <c r="EN397" i="15"/>
  <c r="F236" i="15" s="1"/>
  <c r="EN129" i="11"/>
  <c r="EN130" i="11"/>
  <c r="EN132" i="15"/>
  <c r="EJ293" i="15"/>
  <c r="EN109" i="15"/>
  <c r="EG270" i="15"/>
  <c r="EF264" i="15"/>
  <c r="EF305" i="15"/>
  <c r="EJ305" i="15"/>
  <c r="EG305" i="15"/>
  <c r="EK305" i="15"/>
  <c r="EE305" i="15"/>
  <c r="EI305" i="15"/>
  <c r="EM305" i="15"/>
  <c r="EH305" i="15"/>
  <c r="ED305" i="15"/>
  <c r="EC305" i="15"/>
  <c r="EF276" i="15"/>
  <c r="EJ276" i="15"/>
  <c r="EK276" i="15"/>
  <c r="EH276" i="15"/>
  <c r="ED276" i="15"/>
  <c r="EL276" i="15"/>
  <c r="EE276" i="15"/>
  <c r="EM276" i="15"/>
  <c r="EC276" i="15"/>
  <c r="F276" i="15"/>
  <c r="EF243" i="15"/>
  <c r="EJ243" i="15"/>
  <c r="EG243" i="15"/>
  <c r="EK243" i="15"/>
  <c r="EH243" i="15"/>
  <c r="EL243" i="15"/>
  <c r="EE243" i="15"/>
  <c r="EC243" i="15"/>
  <c r="EI243" i="15"/>
  <c r="EM243" i="15"/>
  <c r="EF263" i="15"/>
  <c r="EE267" i="15"/>
  <c r="EF282" i="15"/>
  <c r="EJ282" i="15"/>
  <c r="EG282" i="15"/>
  <c r="EK282" i="15"/>
  <c r="ED282" i="15"/>
  <c r="EL282" i="15"/>
  <c r="EC282" i="15"/>
  <c r="EE282" i="15"/>
  <c r="EM282" i="15"/>
  <c r="EH282" i="15"/>
  <c r="R282" i="15"/>
  <c r="ED266" i="15"/>
  <c r="EL266" i="15"/>
  <c r="EK266" i="15"/>
  <c r="EG266" i="15"/>
  <c r="EM266" i="15"/>
  <c r="EI266" i="15"/>
  <c r="EC266" i="15"/>
  <c r="EJ266" i="15"/>
  <c r="F266" i="15"/>
  <c r="ED248" i="15"/>
  <c r="EH248" i="15"/>
  <c r="EL248" i="15"/>
  <c r="EE248" i="15"/>
  <c r="EI248" i="15"/>
  <c r="EM248" i="15"/>
  <c r="EF248" i="15"/>
  <c r="EJ248" i="15"/>
  <c r="EG248" i="15"/>
  <c r="EK248" i="15"/>
  <c r="EC248" i="15"/>
  <c r="EN63" i="11"/>
  <c r="EN75" i="11"/>
  <c r="EN65" i="11"/>
  <c r="EN77" i="11"/>
  <c r="ED74" i="11"/>
  <c r="ED74" i="15"/>
  <c r="ED76" i="15"/>
  <c r="ED76" i="11"/>
  <c r="K1673" i="8"/>
  <c r="K168" i="8"/>
  <c r="K167" i="8"/>
  <c r="K4893" i="8"/>
  <c r="K4892" i="8"/>
  <c r="K4891" i="8"/>
  <c r="K4890" i="8"/>
  <c r="K4889" i="8"/>
  <c r="K4888" i="8"/>
  <c r="K4887" i="8"/>
  <c r="K4886" i="8"/>
  <c r="K4885" i="8"/>
  <c r="K4884" i="8"/>
  <c r="K4883" i="8"/>
  <c r="K4882" i="8"/>
  <c r="K4881" i="8"/>
  <c r="K4880" i="8"/>
  <c r="K4879" i="8"/>
  <c r="K4878" i="8"/>
  <c r="K4877" i="8"/>
  <c r="K4876" i="8"/>
  <c r="K4875" i="8"/>
  <c r="K4874" i="8"/>
  <c r="K4873" i="8"/>
  <c r="K4872" i="8"/>
  <c r="K4871" i="8"/>
  <c r="K4870" i="8"/>
  <c r="K4869" i="8"/>
  <c r="K4868" i="8"/>
  <c r="K4867" i="8"/>
  <c r="K4866" i="8"/>
  <c r="K4865" i="8"/>
  <c r="K4864" i="8"/>
  <c r="K4863" i="8"/>
  <c r="K4862" i="8"/>
  <c r="K4861" i="8"/>
  <c r="K4860" i="8"/>
  <c r="K4859" i="8"/>
  <c r="K4858" i="8"/>
  <c r="K4857" i="8"/>
  <c r="K4856" i="8"/>
  <c r="K4855" i="8"/>
  <c r="K4854" i="8"/>
  <c r="K4852" i="8"/>
  <c r="K4851" i="8"/>
  <c r="K4850" i="8"/>
  <c r="K4849" i="8"/>
  <c r="K4848" i="8"/>
  <c r="K4847" i="8"/>
  <c r="K4846" i="8"/>
  <c r="K4845" i="8"/>
  <c r="K4844" i="8"/>
  <c r="K4843" i="8"/>
  <c r="K4842" i="8"/>
  <c r="K4841" i="8"/>
  <c r="K4840" i="8"/>
  <c r="K4839" i="8"/>
  <c r="K4838" i="8"/>
  <c r="K4837" i="8"/>
  <c r="K4836" i="8"/>
  <c r="K4835" i="8"/>
  <c r="K4834" i="8"/>
  <c r="K4833" i="8"/>
  <c r="K4832" i="8"/>
  <c r="K4831" i="8"/>
  <c r="K4830" i="8"/>
  <c r="K4829" i="8"/>
  <c r="K4828" i="8"/>
  <c r="K4827" i="8"/>
  <c r="K4826" i="8"/>
  <c r="K4825" i="8"/>
  <c r="K4824" i="8"/>
  <c r="K4822" i="8"/>
  <c r="K4821" i="8"/>
  <c r="K4820" i="8"/>
  <c r="K4819" i="8"/>
  <c r="K4818" i="8"/>
  <c r="K4817" i="8"/>
  <c r="K4816" i="8"/>
  <c r="K4815" i="8"/>
  <c r="K4814" i="8"/>
  <c r="K4813" i="8"/>
  <c r="K4812" i="8"/>
  <c r="K4811" i="8"/>
  <c r="K4810" i="8"/>
  <c r="K4809" i="8"/>
  <c r="K4808" i="8"/>
  <c r="K4807" i="8"/>
  <c r="K4806" i="8"/>
  <c r="K4805" i="8"/>
  <c r="K4804" i="8"/>
  <c r="K4803" i="8"/>
  <c r="K4802" i="8"/>
  <c r="K4801" i="8"/>
  <c r="K4800" i="8"/>
  <c r="K4799" i="8"/>
  <c r="K4798" i="8"/>
  <c r="K4797" i="8"/>
  <c r="K4796" i="8"/>
  <c r="K4795" i="8"/>
  <c r="K4794" i="8"/>
  <c r="K4793" i="8"/>
  <c r="K4792" i="8"/>
  <c r="K4791" i="8"/>
  <c r="K4790" i="8"/>
  <c r="K4789" i="8"/>
  <c r="K4788" i="8"/>
  <c r="K4787" i="8"/>
  <c r="K4786" i="8"/>
  <c r="K4785" i="8"/>
  <c r="K4784" i="8"/>
  <c r="K4783" i="8"/>
  <c r="K4782" i="8"/>
  <c r="K4781" i="8"/>
  <c r="K4780" i="8"/>
  <c r="K4779" i="8"/>
  <c r="K4778" i="8"/>
  <c r="K4777" i="8"/>
  <c r="K4776" i="8"/>
  <c r="K4775" i="8"/>
  <c r="K4774" i="8"/>
  <c r="K4773" i="8"/>
  <c r="K4772" i="8"/>
  <c r="K4771" i="8"/>
  <c r="K4770" i="8"/>
  <c r="K4769" i="8"/>
  <c r="K4768" i="8"/>
  <c r="K4767" i="8"/>
  <c r="K4766" i="8"/>
  <c r="K4765" i="8"/>
  <c r="K4764" i="8"/>
  <c r="K4763" i="8"/>
  <c r="K4762" i="8"/>
  <c r="K4761" i="8"/>
  <c r="K4760" i="8"/>
  <c r="K4759" i="8"/>
  <c r="K4758" i="8"/>
  <c r="K4757" i="8"/>
  <c r="K4756" i="8"/>
  <c r="K4755" i="8"/>
  <c r="K4754" i="8"/>
  <c r="K4753" i="8"/>
  <c r="K4752" i="8"/>
  <c r="K4751" i="8"/>
  <c r="K4750" i="8"/>
  <c r="K4749" i="8"/>
  <c r="K4748" i="8"/>
  <c r="K4747" i="8"/>
  <c r="K4746" i="8"/>
  <c r="K4745" i="8"/>
  <c r="K4744" i="8"/>
  <c r="K4743" i="8"/>
  <c r="K4742" i="8"/>
  <c r="K4741" i="8"/>
  <c r="K4740" i="8"/>
  <c r="K4739" i="8"/>
  <c r="K4738" i="8"/>
  <c r="K4737" i="8"/>
  <c r="K4736" i="8"/>
  <c r="K4735" i="8"/>
  <c r="K4734" i="8"/>
  <c r="K4733" i="8"/>
  <c r="K4732" i="8"/>
  <c r="K4731" i="8"/>
  <c r="K4730" i="8"/>
  <c r="K4729" i="8"/>
  <c r="K4728" i="8"/>
  <c r="K4727" i="8"/>
  <c r="K4726" i="8"/>
  <c r="K4725" i="8"/>
  <c r="K4724" i="8"/>
  <c r="K4723" i="8"/>
  <c r="K4722" i="8"/>
  <c r="K4721" i="8"/>
  <c r="K4720" i="8"/>
  <c r="K4719" i="8"/>
  <c r="K4718" i="8"/>
  <c r="K4717" i="8"/>
  <c r="K4716" i="8"/>
  <c r="K4715" i="8"/>
  <c r="K4714" i="8"/>
  <c r="K4713" i="8"/>
  <c r="K4712" i="8"/>
  <c r="K4711" i="8"/>
  <c r="K4710" i="8"/>
  <c r="K4709" i="8"/>
  <c r="K4708" i="8"/>
  <c r="K4707" i="8"/>
  <c r="K4706" i="8"/>
  <c r="K4705" i="8"/>
  <c r="K4704" i="8"/>
  <c r="K4703" i="8"/>
  <c r="K4702" i="8"/>
  <c r="K4701" i="8"/>
  <c r="K4700" i="8"/>
  <c r="K4699" i="8"/>
  <c r="K4698" i="8"/>
  <c r="K4697" i="8"/>
  <c r="K4696" i="8"/>
  <c r="K4695" i="8"/>
  <c r="K4694" i="8"/>
  <c r="K4693" i="8"/>
  <c r="K4692" i="8"/>
  <c r="K4691" i="8"/>
  <c r="K4690" i="8"/>
  <c r="K4689" i="8"/>
  <c r="K4688" i="8"/>
  <c r="K4687" i="8"/>
  <c r="K4686" i="8"/>
  <c r="K4685" i="8"/>
  <c r="K4684" i="8"/>
  <c r="K4683" i="8"/>
  <c r="K4682" i="8"/>
  <c r="K4681" i="8"/>
  <c r="K4680" i="8"/>
  <c r="K4679" i="8"/>
  <c r="K4678" i="8"/>
  <c r="K4677" i="8"/>
  <c r="K4676" i="8"/>
  <c r="K4675" i="8"/>
  <c r="K4674" i="8"/>
  <c r="K4673" i="8"/>
  <c r="K4672" i="8"/>
  <c r="K4671" i="8"/>
  <c r="K4670" i="8"/>
  <c r="K4669" i="8"/>
  <c r="K4668" i="8"/>
  <c r="K4667" i="8"/>
  <c r="K4666" i="8"/>
  <c r="K4665" i="8"/>
  <c r="K4664" i="8"/>
  <c r="K4663" i="8"/>
  <c r="K4662" i="8"/>
  <c r="K4661" i="8"/>
  <c r="K4660" i="8"/>
  <c r="K4659" i="8"/>
  <c r="K4658" i="8"/>
  <c r="K4656" i="8"/>
  <c r="K4655" i="8"/>
  <c r="K4654" i="8"/>
  <c r="K4653" i="8"/>
  <c r="K4652" i="8"/>
  <c r="K4651" i="8"/>
  <c r="K4650" i="8"/>
  <c r="K4649" i="8"/>
  <c r="K4648" i="8"/>
  <c r="K4647" i="8"/>
  <c r="K4646" i="8"/>
  <c r="K4645" i="8"/>
  <c r="K4644" i="8"/>
  <c r="K4643" i="8"/>
  <c r="K4642" i="8"/>
  <c r="K4641" i="8"/>
  <c r="K4640" i="8"/>
  <c r="K4639" i="8"/>
  <c r="K4638" i="8"/>
  <c r="K4637" i="8"/>
  <c r="K4636" i="8"/>
  <c r="K4635" i="8"/>
  <c r="K4634" i="8"/>
  <c r="K4633" i="8"/>
  <c r="K4632" i="8"/>
  <c r="K4631" i="8"/>
  <c r="K4630" i="8"/>
  <c r="K4629" i="8"/>
  <c r="K4628" i="8"/>
  <c r="K4627" i="8"/>
  <c r="K4626" i="8"/>
  <c r="K4625" i="8"/>
  <c r="K4624" i="8"/>
  <c r="K4623" i="8"/>
  <c r="K4622" i="8"/>
  <c r="K4621" i="8"/>
  <c r="K4620" i="8"/>
  <c r="K4619" i="8"/>
  <c r="K4618" i="8"/>
  <c r="K4617" i="8"/>
  <c r="K4616" i="8"/>
  <c r="K4615" i="8"/>
  <c r="K4614" i="8"/>
  <c r="K4613" i="8"/>
  <c r="K4612" i="8"/>
  <c r="K4611" i="8"/>
  <c r="K4610" i="8"/>
  <c r="K4609" i="8"/>
  <c r="K4608" i="8"/>
  <c r="K4607" i="8"/>
  <c r="K4606" i="8"/>
  <c r="K4605" i="8"/>
  <c r="K4604" i="8"/>
  <c r="K4603" i="8"/>
  <c r="K4602" i="8"/>
  <c r="K4601" i="8"/>
  <c r="K4600" i="8"/>
  <c r="K4599" i="8"/>
  <c r="K4598" i="8"/>
  <c r="K4597" i="8"/>
  <c r="K4596" i="8"/>
  <c r="K4595" i="8"/>
  <c r="K4594" i="8"/>
  <c r="K4593" i="8"/>
  <c r="K4592" i="8"/>
  <c r="K4591" i="8"/>
  <c r="K4590" i="8"/>
  <c r="K4589" i="8"/>
  <c r="K4588" i="8"/>
  <c r="K4587" i="8"/>
  <c r="K4586" i="8"/>
  <c r="K4585" i="8"/>
  <c r="K4584" i="8"/>
  <c r="K4583" i="8"/>
  <c r="K4582" i="8"/>
  <c r="K4581" i="8"/>
  <c r="K4580" i="8"/>
  <c r="K4579" i="8"/>
  <c r="K4578" i="8"/>
  <c r="K4577" i="8"/>
  <c r="K4576" i="8"/>
  <c r="K4575" i="8"/>
  <c r="K4574" i="8"/>
  <c r="K4573" i="8"/>
  <c r="K4572" i="8"/>
  <c r="K4571" i="8"/>
  <c r="K4570" i="8"/>
  <c r="K4569" i="8"/>
  <c r="K4568" i="8"/>
  <c r="K4567" i="8"/>
  <c r="K4566" i="8"/>
  <c r="K4565" i="8"/>
  <c r="K4564" i="8"/>
  <c r="K4563" i="8"/>
  <c r="K4562" i="8"/>
  <c r="K4561" i="8"/>
  <c r="K4560" i="8"/>
  <c r="K4558" i="8"/>
  <c r="K4557" i="8"/>
  <c r="K4556" i="8"/>
  <c r="K4555" i="8"/>
  <c r="K4554" i="8"/>
  <c r="K4553" i="8"/>
  <c r="K4552" i="8"/>
  <c r="K4551" i="8"/>
  <c r="K4550" i="8"/>
  <c r="K4549" i="8"/>
  <c r="K4548" i="8"/>
  <c r="K4547" i="8"/>
  <c r="K4546" i="8"/>
  <c r="K4545" i="8"/>
  <c r="K4544" i="8"/>
  <c r="K4543" i="8"/>
  <c r="K4542" i="8"/>
  <c r="K4541" i="8"/>
  <c r="K4540" i="8"/>
  <c r="K4539" i="8"/>
  <c r="K4538" i="8"/>
  <c r="K4537" i="8"/>
  <c r="K4536" i="8"/>
  <c r="K4535" i="8"/>
  <c r="K4534" i="8"/>
  <c r="K4533" i="8"/>
  <c r="K4532" i="8"/>
  <c r="K4531" i="8"/>
  <c r="K4530" i="8"/>
  <c r="K4529" i="8"/>
  <c r="K4528" i="8"/>
  <c r="K4527" i="8"/>
  <c r="K4526" i="8"/>
  <c r="K4525" i="8"/>
  <c r="K4524" i="8"/>
  <c r="K4523" i="8"/>
  <c r="K4522" i="8"/>
  <c r="K4521" i="8"/>
  <c r="K4520" i="8"/>
  <c r="K4519" i="8"/>
  <c r="K4518" i="8"/>
  <c r="K4517" i="8"/>
  <c r="K4516" i="8"/>
  <c r="K4515" i="8"/>
  <c r="K4514" i="8"/>
  <c r="K4513" i="8"/>
  <c r="K4512" i="8"/>
  <c r="K4511" i="8"/>
  <c r="K4510" i="8"/>
  <c r="K4509" i="8"/>
  <c r="K4508" i="8"/>
  <c r="K4507" i="8"/>
  <c r="K4506" i="8"/>
  <c r="K4505" i="8"/>
  <c r="K4504" i="8"/>
  <c r="K4503" i="8"/>
  <c r="K4502" i="8"/>
  <c r="K4501" i="8"/>
  <c r="K4500" i="8"/>
  <c r="K4499" i="8"/>
  <c r="K4498" i="8"/>
  <c r="K4497" i="8"/>
  <c r="K4496" i="8"/>
  <c r="K4495" i="8"/>
  <c r="K4494" i="8"/>
  <c r="K4493" i="8"/>
  <c r="K4492" i="8"/>
  <c r="K4491" i="8"/>
  <c r="K4490" i="8"/>
  <c r="K4489" i="8"/>
  <c r="K4488" i="8"/>
  <c r="K4487" i="8"/>
  <c r="K4486" i="8"/>
  <c r="K4485" i="8"/>
  <c r="K4484" i="8"/>
  <c r="K4483" i="8"/>
  <c r="K4482" i="8"/>
  <c r="K4481" i="8"/>
  <c r="K4480" i="8"/>
  <c r="K4479" i="8"/>
  <c r="K4478" i="8"/>
  <c r="K4477" i="8"/>
  <c r="K4476" i="8"/>
  <c r="K4475" i="8"/>
  <c r="K4474" i="8"/>
  <c r="K4473" i="8"/>
  <c r="K4472" i="8"/>
  <c r="K4471" i="8"/>
  <c r="K4470" i="8"/>
  <c r="K4469" i="8"/>
  <c r="K4468" i="8"/>
  <c r="K4467" i="8"/>
  <c r="K4466" i="8"/>
  <c r="K4465" i="8"/>
  <c r="K4464" i="8"/>
  <c r="K4463" i="8"/>
  <c r="K4462" i="8"/>
  <c r="K4461" i="8"/>
  <c r="K4460" i="8"/>
  <c r="K4459" i="8"/>
  <c r="K4458" i="8"/>
  <c r="K4457" i="8"/>
  <c r="K4456" i="8"/>
  <c r="K4455" i="8"/>
  <c r="K4454" i="8"/>
  <c r="K4453" i="8"/>
  <c r="K4452" i="8"/>
  <c r="K4451" i="8"/>
  <c r="K4450" i="8"/>
  <c r="K4449" i="8"/>
  <c r="K4448" i="8"/>
  <c r="K4447" i="8"/>
  <c r="K4446" i="8"/>
  <c r="K4445" i="8"/>
  <c r="K4444" i="8"/>
  <c r="K4443" i="8"/>
  <c r="K4442" i="8"/>
  <c r="K4441" i="8"/>
  <c r="K4440" i="8"/>
  <c r="K4439" i="8"/>
  <c r="K4438" i="8"/>
  <c r="K4437" i="8"/>
  <c r="K4436" i="8"/>
  <c r="K4435" i="8"/>
  <c r="K4434" i="8"/>
  <c r="K4433" i="8"/>
  <c r="K4432" i="8"/>
  <c r="K4431" i="8"/>
  <c r="K4430" i="8"/>
  <c r="K4429" i="8"/>
  <c r="K4428" i="8"/>
  <c r="K4427" i="8"/>
  <c r="K4426" i="8"/>
  <c r="K4425" i="8"/>
  <c r="K4424" i="8"/>
  <c r="K4423" i="8"/>
  <c r="K4422" i="8"/>
  <c r="K4421" i="8"/>
  <c r="K4420" i="8"/>
  <c r="K4419" i="8"/>
  <c r="K4418" i="8"/>
  <c r="K4417" i="8"/>
  <c r="K4416" i="8"/>
  <c r="K4415" i="8"/>
  <c r="K4414" i="8"/>
  <c r="K4413" i="8"/>
  <c r="K4412" i="8"/>
  <c r="K4411" i="8"/>
  <c r="K4410" i="8"/>
  <c r="K4409" i="8"/>
  <c r="K4408" i="8"/>
  <c r="K4407" i="8"/>
  <c r="K4406" i="8"/>
  <c r="K4405" i="8"/>
  <c r="K4404" i="8"/>
  <c r="K4403" i="8"/>
  <c r="K4402" i="8"/>
  <c r="K4401" i="8"/>
  <c r="K4400" i="8"/>
  <c r="K4399" i="8"/>
  <c r="K4398" i="8"/>
  <c r="K4397" i="8"/>
  <c r="K4396" i="8"/>
  <c r="K4395" i="8"/>
  <c r="K4394" i="8"/>
  <c r="K4393" i="8"/>
  <c r="K4392" i="8"/>
  <c r="K4391" i="8"/>
  <c r="K4390" i="8"/>
  <c r="K4389" i="8"/>
  <c r="K4388" i="8"/>
  <c r="K4387" i="8"/>
  <c r="K4386" i="8"/>
  <c r="K4385" i="8"/>
  <c r="K4384" i="8"/>
  <c r="K4383" i="8"/>
  <c r="K4382" i="8"/>
  <c r="K4381" i="8"/>
  <c r="K4380" i="8"/>
  <c r="K4379" i="8"/>
  <c r="K4378" i="8"/>
  <c r="K4377" i="8"/>
  <c r="K4376" i="8"/>
  <c r="K4375" i="8"/>
  <c r="K4374" i="8"/>
  <c r="K4373" i="8"/>
  <c r="K4372" i="8"/>
  <c r="K4371" i="8"/>
  <c r="K4370" i="8"/>
  <c r="K4369" i="8"/>
  <c r="K4368" i="8"/>
  <c r="K4367" i="8"/>
  <c r="K4366" i="8"/>
  <c r="K4365" i="8"/>
  <c r="K4364" i="8"/>
  <c r="K4363" i="8"/>
  <c r="K4362" i="8"/>
  <c r="K4361" i="8"/>
  <c r="K4360" i="8"/>
  <c r="K4359" i="8"/>
  <c r="K4358" i="8"/>
  <c r="K4357" i="8"/>
  <c r="K4356" i="8"/>
  <c r="K4355" i="8"/>
  <c r="K4354" i="8"/>
  <c r="K4353" i="8"/>
  <c r="K4352" i="8"/>
  <c r="K4351" i="8"/>
  <c r="K4350" i="8"/>
  <c r="K4349" i="8"/>
  <c r="K4348" i="8"/>
  <c r="K4347" i="8"/>
  <c r="K4346" i="8"/>
  <c r="K4345" i="8"/>
  <c r="K4344" i="8"/>
  <c r="K4343" i="8"/>
  <c r="K4342" i="8"/>
  <c r="K4341" i="8"/>
  <c r="K4340" i="8"/>
  <c r="K4339" i="8"/>
  <c r="K4338" i="8"/>
  <c r="K4337" i="8"/>
  <c r="K4336" i="8"/>
  <c r="K4335" i="8"/>
  <c r="K4334" i="8"/>
  <c r="K4333" i="8"/>
  <c r="K4332" i="8"/>
  <c r="K4331" i="8"/>
  <c r="K4330" i="8"/>
  <c r="K4329" i="8"/>
  <c r="K4328" i="8"/>
  <c r="K4327" i="8"/>
  <c r="K4326" i="8"/>
  <c r="K4324" i="8"/>
  <c r="K4323" i="8"/>
  <c r="K4322" i="8"/>
  <c r="K4321" i="8"/>
  <c r="K4320" i="8"/>
  <c r="K4319" i="8"/>
  <c r="K4318" i="8"/>
  <c r="K4317" i="8"/>
  <c r="K4316" i="8"/>
  <c r="K4315" i="8"/>
  <c r="K4314" i="8"/>
  <c r="K4313" i="8"/>
  <c r="K4312" i="8"/>
  <c r="K4311" i="8"/>
  <c r="K4310" i="8"/>
  <c r="K4309" i="8"/>
  <c r="K4308" i="8"/>
  <c r="K4307" i="8"/>
  <c r="K4306" i="8"/>
  <c r="K4305" i="8"/>
  <c r="K4304" i="8"/>
  <c r="K4303" i="8"/>
  <c r="K4302" i="8"/>
  <c r="K4301" i="8"/>
  <c r="K4300" i="8"/>
  <c r="K4299" i="8"/>
  <c r="K4298" i="8"/>
  <c r="K4297" i="8"/>
  <c r="K4296" i="8"/>
  <c r="K4295" i="8"/>
  <c r="K4294" i="8"/>
  <c r="K4293" i="8"/>
  <c r="K4292" i="8"/>
  <c r="K4291" i="8"/>
  <c r="K4290" i="8"/>
  <c r="K4289" i="8"/>
  <c r="K4288" i="8"/>
  <c r="K4287" i="8"/>
  <c r="K4286" i="8"/>
  <c r="K4284" i="8"/>
  <c r="K4283" i="8"/>
  <c r="K4282" i="8"/>
  <c r="K4281" i="8"/>
  <c r="K4280" i="8"/>
  <c r="K4279" i="8"/>
  <c r="K4278" i="8"/>
  <c r="K4277" i="8"/>
  <c r="K4276" i="8"/>
  <c r="K4275" i="8"/>
  <c r="K4274" i="8"/>
  <c r="K4273" i="8"/>
  <c r="K4272" i="8"/>
  <c r="K4271" i="8"/>
  <c r="K4270" i="8"/>
  <c r="K4269" i="8"/>
  <c r="K4268" i="8"/>
  <c r="K4267" i="8"/>
  <c r="K4266" i="8"/>
  <c r="K4265" i="8"/>
  <c r="K4264" i="8"/>
  <c r="K4263" i="8"/>
  <c r="K4262" i="8"/>
  <c r="K4261" i="8"/>
  <c r="K4260" i="8"/>
  <c r="K4259" i="8"/>
  <c r="K4258" i="8"/>
  <c r="K4257" i="8"/>
  <c r="K4256" i="8"/>
  <c r="K4255" i="8"/>
  <c r="K4254" i="8"/>
  <c r="K4253" i="8"/>
  <c r="K4252" i="8"/>
  <c r="K4234" i="8"/>
  <c r="K4233" i="8"/>
  <c r="K4232" i="8"/>
  <c r="K4231" i="8"/>
  <c r="K4230" i="8"/>
  <c r="K4229" i="8"/>
  <c r="K4228" i="8"/>
  <c r="K4227" i="8"/>
  <c r="K4226" i="8"/>
  <c r="K4225" i="8"/>
  <c r="K4224" i="8"/>
  <c r="K4223" i="8"/>
  <c r="K4222" i="8"/>
  <c r="K4221" i="8"/>
  <c r="K4220" i="8"/>
  <c r="K4219" i="8"/>
  <c r="K4218" i="8"/>
  <c r="K4217" i="8"/>
  <c r="K4216" i="8"/>
  <c r="K4215" i="8"/>
  <c r="K4214" i="8"/>
  <c r="K4213" i="8"/>
  <c r="K4212" i="8"/>
  <c r="K4211" i="8"/>
  <c r="K4210" i="8"/>
  <c r="K4209" i="8"/>
  <c r="K4208" i="8"/>
  <c r="K4207" i="8"/>
  <c r="K4206" i="8"/>
  <c r="K4205" i="8"/>
  <c r="K4204" i="8"/>
  <c r="K4203" i="8"/>
  <c r="K4202" i="8"/>
  <c r="K4201" i="8"/>
  <c r="K4200" i="8"/>
  <c r="K4199" i="8"/>
  <c r="K4198" i="8"/>
  <c r="K4197" i="8"/>
  <c r="K4196" i="8"/>
  <c r="K4195" i="8"/>
  <c r="K4194" i="8"/>
  <c r="K4193" i="8"/>
  <c r="K4192" i="8"/>
  <c r="K4191" i="8"/>
  <c r="K4190" i="8"/>
  <c r="K4189" i="8"/>
  <c r="K4188" i="8"/>
  <c r="K4187" i="8"/>
  <c r="K4186" i="8"/>
  <c r="K4185" i="8"/>
  <c r="K4184" i="8"/>
  <c r="K4183" i="8"/>
  <c r="K4182" i="8"/>
  <c r="K4181" i="8"/>
  <c r="K4180" i="8"/>
  <c r="K4179" i="8"/>
  <c r="K4178" i="8"/>
  <c r="K4177" i="8"/>
  <c r="K4176" i="8"/>
  <c r="K4175" i="8"/>
  <c r="K4174" i="8"/>
  <c r="K4157" i="8"/>
  <c r="K4156" i="8"/>
  <c r="K4155" i="8"/>
  <c r="K4154" i="8"/>
  <c r="K4153" i="8"/>
  <c r="K4152" i="8"/>
  <c r="K4151" i="8"/>
  <c r="K4150" i="8"/>
  <c r="K4149" i="8"/>
  <c r="K4148" i="8"/>
  <c r="K4147" i="8"/>
  <c r="K4146" i="8"/>
  <c r="K4145" i="8"/>
  <c r="K4144" i="8"/>
  <c r="K4143" i="8"/>
  <c r="K4142" i="8"/>
  <c r="K4141" i="8"/>
  <c r="K4140" i="8"/>
  <c r="K4139" i="8"/>
  <c r="K4138" i="8"/>
  <c r="K4137" i="8"/>
  <c r="K4136" i="8"/>
  <c r="K4135" i="8"/>
  <c r="K4134" i="8"/>
  <c r="K4133" i="8"/>
  <c r="K4132" i="8"/>
  <c r="K4131" i="8"/>
  <c r="K4130" i="8"/>
  <c r="K4129" i="8"/>
  <c r="K4128" i="8"/>
  <c r="K4127" i="8"/>
  <c r="K4126" i="8"/>
  <c r="K4125" i="8"/>
  <c r="K4124" i="8"/>
  <c r="K4123" i="8"/>
  <c r="K4122" i="8"/>
  <c r="K4121" i="8"/>
  <c r="K4120" i="8"/>
  <c r="K4119" i="8"/>
  <c r="K4118" i="8"/>
  <c r="K4117" i="8"/>
  <c r="K4116" i="8"/>
  <c r="K4115" i="8"/>
  <c r="K4114" i="8"/>
  <c r="K4113" i="8"/>
  <c r="K4112" i="8"/>
  <c r="K4111" i="8"/>
  <c r="K4110" i="8"/>
  <c r="K4109" i="8"/>
  <c r="K4108" i="8"/>
  <c r="K4107" i="8"/>
  <c r="K4106" i="8"/>
  <c r="K4105" i="8"/>
  <c r="K4104" i="8"/>
  <c r="K4103" i="8"/>
  <c r="K4102" i="8"/>
  <c r="K4074" i="8"/>
  <c r="K4073" i="8"/>
  <c r="K4072" i="8"/>
  <c r="K4071" i="8"/>
  <c r="K4070" i="8"/>
  <c r="K4069" i="8"/>
  <c r="K4068" i="8"/>
  <c r="K4067" i="8"/>
  <c r="K4066" i="8"/>
  <c r="K4065" i="8"/>
  <c r="K4064" i="8"/>
  <c r="K4063" i="8"/>
  <c r="K4062" i="8"/>
  <c r="K4061" i="8"/>
  <c r="K4060" i="8"/>
  <c r="K4059" i="8"/>
  <c r="K4058" i="8"/>
  <c r="K4057" i="8"/>
  <c r="K4056" i="8"/>
  <c r="K4055" i="8"/>
  <c r="K4054" i="8"/>
  <c r="K4053" i="8"/>
  <c r="K4052" i="8"/>
  <c r="K4051" i="8"/>
  <c r="K4050" i="8"/>
  <c r="K4049" i="8"/>
  <c r="K4048" i="8"/>
  <c r="K4047" i="8"/>
  <c r="K4046" i="8"/>
  <c r="K4045" i="8"/>
  <c r="K4044" i="8"/>
  <c r="K4043" i="8"/>
  <c r="K4042" i="8"/>
  <c r="K4041" i="8"/>
  <c r="K4040" i="8"/>
  <c r="K4039" i="8"/>
  <c r="K4017" i="8"/>
  <c r="K4016" i="8"/>
  <c r="K4015" i="8"/>
  <c r="K4014" i="8"/>
  <c r="K4013" i="8"/>
  <c r="K4012" i="8"/>
  <c r="K4011" i="8"/>
  <c r="K4010" i="8"/>
  <c r="K4009" i="8"/>
  <c r="K4008" i="8"/>
  <c r="K4007" i="8"/>
  <c r="K4006" i="8"/>
  <c r="K4005" i="8"/>
  <c r="K4004" i="8"/>
  <c r="K4003" i="8"/>
  <c r="K4002" i="8"/>
  <c r="K4001" i="8"/>
  <c r="K4000" i="8"/>
  <c r="K3999" i="8"/>
  <c r="K3998" i="8"/>
  <c r="K3997" i="8"/>
  <c r="K3996" i="8"/>
  <c r="K3995" i="8"/>
  <c r="K3994" i="8"/>
  <c r="K3993" i="8"/>
  <c r="K3992" i="8"/>
  <c r="K3991" i="8"/>
  <c r="K3990" i="8"/>
  <c r="K3989" i="8"/>
  <c r="K3988" i="8"/>
  <c r="K3987" i="8"/>
  <c r="K3986" i="8"/>
  <c r="K3985" i="8"/>
  <c r="K3984" i="8"/>
  <c r="K3983" i="8"/>
  <c r="K3982" i="8"/>
  <c r="K3981" i="8"/>
  <c r="K3980" i="8"/>
  <c r="K3979" i="8"/>
  <c r="K3978" i="8"/>
  <c r="K3977" i="8"/>
  <c r="K3976" i="8"/>
  <c r="K3975" i="8"/>
  <c r="K3974" i="8"/>
  <c r="K3973" i="8"/>
  <c r="K3972" i="8"/>
  <c r="K3971" i="8"/>
  <c r="K3970" i="8"/>
  <c r="K3969" i="8"/>
  <c r="K3968" i="8"/>
  <c r="K3967" i="8"/>
  <c r="K3966" i="8"/>
  <c r="K3965" i="8"/>
  <c r="K3964" i="8"/>
  <c r="K3963" i="8"/>
  <c r="K3962" i="8"/>
  <c r="K3961" i="8"/>
  <c r="K3960" i="8"/>
  <c r="K3959" i="8"/>
  <c r="K3958" i="8"/>
  <c r="K3957" i="8"/>
  <c r="K3956" i="8"/>
  <c r="K3955" i="8"/>
  <c r="K3954" i="8"/>
  <c r="K3942" i="8"/>
  <c r="K3941" i="8"/>
  <c r="K3940" i="8"/>
  <c r="K3939" i="8"/>
  <c r="K3938" i="8"/>
  <c r="K3937" i="8"/>
  <c r="K3936" i="8"/>
  <c r="K3935" i="8"/>
  <c r="K3934" i="8"/>
  <c r="K3933" i="8"/>
  <c r="K3932" i="8"/>
  <c r="K3931" i="8"/>
  <c r="K3930" i="8"/>
  <c r="K3929" i="8"/>
  <c r="K3928" i="8"/>
  <c r="K3927" i="8"/>
  <c r="K3926" i="8"/>
  <c r="K3925" i="8"/>
  <c r="K3924" i="8"/>
  <c r="K3923" i="8"/>
  <c r="K3922" i="8"/>
  <c r="K3909" i="8"/>
  <c r="K3908" i="8"/>
  <c r="K3907" i="8"/>
  <c r="K3906" i="8"/>
  <c r="K3905" i="8"/>
  <c r="K3904" i="8"/>
  <c r="K3903" i="8"/>
  <c r="K3902" i="8"/>
  <c r="K3901" i="8"/>
  <c r="K3900" i="8"/>
  <c r="K3899" i="8"/>
  <c r="K3898" i="8"/>
  <c r="K3897" i="8"/>
  <c r="K3896" i="8"/>
  <c r="K3895" i="8"/>
  <c r="K3894" i="8"/>
  <c r="K3893" i="8"/>
  <c r="K3892" i="8"/>
  <c r="K3891" i="8"/>
  <c r="K3870" i="8"/>
  <c r="K3869" i="8"/>
  <c r="K3868" i="8"/>
  <c r="K3867" i="8"/>
  <c r="K3866" i="8"/>
  <c r="K3865" i="8"/>
  <c r="K3864" i="8"/>
  <c r="K3863" i="8"/>
  <c r="K3862" i="8"/>
  <c r="K3861" i="8"/>
  <c r="K3860" i="8"/>
  <c r="K3859" i="8"/>
  <c r="K3858" i="8"/>
  <c r="K3857" i="8"/>
  <c r="K3856" i="8"/>
  <c r="K3855" i="8"/>
  <c r="K3854" i="8"/>
  <c r="K3853" i="8"/>
  <c r="K3830" i="8"/>
  <c r="K3829" i="8"/>
  <c r="K3828" i="8"/>
  <c r="K3827" i="8"/>
  <c r="K3826" i="8"/>
  <c r="K3825" i="8"/>
  <c r="K3824" i="8"/>
  <c r="K3823" i="8"/>
  <c r="K3822" i="8"/>
  <c r="K3821" i="8"/>
  <c r="K3820" i="8"/>
  <c r="K3819" i="8"/>
  <c r="K3818" i="8"/>
  <c r="K3817" i="8"/>
  <c r="K3816" i="8"/>
  <c r="K3815" i="8"/>
  <c r="K3814" i="8"/>
  <c r="K3813" i="8"/>
  <c r="K3812" i="8"/>
  <c r="K3811" i="8"/>
  <c r="K3810" i="8"/>
  <c r="K3809" i="8"/>
  <c r="K3808" i="8"/>
  <c r="K3807" i="8"/>
  <c r="K3806" i="8"/>
  <c r="K3787" i="8"/>
  <c r="K3786" i="8"/>
  <c r="K3785" i="8"/>
  <c r="K3784" i="8"/>
  <c r="K3783" i="8"/>
  <c r="K3782" i="8"/>
  <c r="K3781" i="8"/>
  <c r="K3780" i="8"/>
  <c r="K3779" i="8"/>
  <c r="K3778" i="8"/>
  <c r="K3777" i="8"/>
  <c r="K3776" i="8"/>
  <c r="K3775" i="8"/>
  <c r="K3774" i="8"/>
  <c r="K3773" i="8"/>
  <c r="K3772" i="8"/>
  <c r="K3771" i="8"/>
  <c r="K3770" i="8"/>
  <c r="K3769" i="8"/>
  <c r="K3768" i="8"/>
  <c r="K3767" i="8"/>
  <c r="K3766" i="8"/>
  <c r="K3765" i="8"/>
  <c r="K3764" i="8"/>
  <c r="K3763" i="8"/>
  <c r="K3762" i="8"/>
  <c r="K3737" i="8"/>
  <c r="K3736" i="8"/>
  <c r="K3735" i="8"/>
  <c r="K3734" i="8"/>
  <c r="K3733" i="8"/>
  <c r="K3732" i="8"/>
  <c r="K3731" i="8"/>
  <c r="K3730" i="8"/>
  <c r="K3729" i="8"/>
  <c r="K3728" i="8"/>
  <c r="K3727" i="8"/>
  <c r="K3726" i="8"/>
  <c r="K3725" i="8"/>
  <c r="K3724" i="8"/>
  <c r="K3723" i="8"/>
  <c r="K3722" i="8"/>
  <c r="K3721" i="8"/>
  <c r="K3720" i="8"/>
  <c r="K3719" i="8"/>
  <c r="K3718" i="8"/>
  <c r="K3717" i="8"/>
  <c r="K3716" i="8"/>
  <c r="K3715" i="8"/>
  <c r="K3714" i="8"/>
  <c r="K3713" i="8"/>
  <c r="K3712" i="8"/>
  <c r="K3711" i="8"/>
  <c r="K3710" i="8"/>
  <c r="K3709" i="8"/>
  <c r="K3708" i="8"/>
  <c r="K3707" i="8"/>
  <c r="K3706" i="8"/>
  <c r="K3705" i="8"/>
  <c r="K3704" i="8"/>
  <c r="K3703" i="8"/>
  <c r="K3702" i="8"/>
  <c r="K3690" i="8"/>
  <c r="K3689" i="8"/>
  <c r="K3688" i="8"/>
  <c r="K3687" i="8"/>
  <c r="K3686" i="8"/>
  <c r="K3685" i="8"/>
  <c r="K3684" i="8"/>
  <c r="K3683" i="8"/>
  <c r="K3682" i="8"/>
  <c r="K3681" i="8"/>
  <c r="K3680" i="8"/>
  <c r="K3679" i="8"/>
  <c r="K3678" i="8"/>
  <c r="K3677" i="8"/>
  <c r="K3676" i="8"/>
  <c r="K3675" i="8"/>
  <c r="K3674" i="8"/>
  <c r="K3673" i="8"/>
  <c r="K3672" i="8"/>
  <c r="K3671" i="8"/>
  <c r="K3670" i="8"/>
  <c r="K3669" i="8"/>
  <c r="K3668" i="8"/>
  <c r="K3636" i="8"/>
  <c r="K3635" i="8"/>
  <c r="K3634" i="8"/>
  <c r="K3633" i="8"/>
  <c r="K3632" i="8"/>
  <c r="K3631" i="8"/>
  <c r="K3630" i="8"/>
  <c r="K3629" i="8"/>
  <c r="K3628" i="8"/>
  <c r="K3627" i="8"/>
  <c r="K3626" i="8"/>
  <c r="K3625" i="8"/>
  <c r="K3624" i="8"/>
  <c r="K3623" i="8"/>
  <c r="K3622" i="8"/>
  <c r="K3621" i="8"/>
  <c r="K3620" i="8"/>
  <c r="K3619" i="8"/>
  <c r="K3618" i="8"/>
  <c r="K3617" i="8"/>
  <c r="K3616" i="8"/>
  <c r="K3615" i="8"/>
  <c r="K3614" i="8"/>
  <c r="K3613" i="8"/>
  <c r="K3612" i="8"/>
  <c r="K3611" i="8"/>
  <c r="K3610" i="8"/>
  <c r="K3609" i="8"/>
  <c r="K3608" i="8"/>
  <c r="K3607" i="8"/>
  <c r="K3606" i="8"/>
  <c r="K3605" i="8"/>
  <c r="K3604" i="8"/>
  <c r="K3603" i="8"/>
  <c r="K3602" i="8"/>
  <c r="K3601" i="8"/>
  <c r="K3600" i="8"/>
  <c r="K3599" i="8"/>
  <c r="K3598" i="8"/>
  <c r="K3597" i="8"/>
  <c r="K3578" i="8"/>
  <c r="K3577" i="8"/>
  <c r="K3576" i="8"/>
  <c r="K3575" i="8"/>
  <c r="K3574" i="8"/>
  <c r="K3573" i="8"/>
  <c r="K3572" i="8"/>
  <c r="K3571" i="8"/>
  <c r="K3570" i="8"/>
  <c r="K3569" i="8"/>
  <c r="K3568" i="8"/>
  <c r="K3567" i="8"/>
  <c r="K3566" i="8"/>
  <c r="K3565" i="8"/>
  <c r="K3564" i="8"/>
  <c r="K3563" i="8"/>
  <c r="K3562" i="8"/>
  <c r="K3541" i="8"/>
  <c r="K3540" i="8"/>
  <c r="K3539" i="8"/>
  <c r="K3538" i="8"/>
  <c r="K3537" i="8"/>
  <c r="K3536" i="8"/>
  <c r="K3535" i="8"/>
  <c r="K3534" i="8"/>
  <c r="K3533" i="8"/>
  <c r="K3532" i="8"/>
  <c r="K3531" i="8"/>
  <c r="K3530" i="8"/>
  <c r="K3529" i="8"/>
  <c r="K3528" i="8"/>
  <c r="K3527" i="8"/>
  <c r="K3526" i="8"/>
  <c r="K3525" i="8"/>
  <c r="K3524" i="8"/>
  <c r="K3523" i="8"/>
  <c r="K3522" i="8"/>
  <c r="K3521" i="8"/>
  <c r="K3520" i="8"/>
  <c r="K3519" i="8"/>
  <c r="K3518" i="8"/>
  <c r="K3517" i="8"/>
  <c r="K3516" i="8"/>
  <c r="K3515" i="8"/>
  <c r="K3514" i="8"/>
  <c r="K3513" i="8"/>
  <c r="K3512" i="8"/>
  <c r="K3511" i="8"/>
  <c r="K3510" i="8"/>
  <c r="K3509" i="8"/>
  <c r="K3493" i="8"/>
  <c r="K3492" i="8"/>
  <c r="K3491" i="8"/>
  <c r="K3490" i="8"/>
  <c r="K3489" i="8"/>
  <c r="K3488" i="8"/>
  <c r="K3487" i="8"/>
  <c r="K3486" i="8"/>
  <c r="K3485" i="8"/>
  <c r="K3484" i="8"/>
  <c r="K3483" i="8"/>
  <c r="K3482" i="8"/>
  <c r="K3481" i="8"/>
  <c r="K3480" i="8"/>
  <c r="K3479" i="8"/>
  <c r="K3478" i="8"/>
  <c r="K3477" i="8"/>
  <c r="K3476" i="8"/>
  <c r="K3475" i="8"/>
  <c r="K3474" i="8"/>
  <c r="K3473" i="8"/>
  <c r="K3472" i="8"/>
  <c r="K3471" i="8"/>
  <c r="K3470" i="8"/>
  <c r="K3469" i="8"/>
  <c r="K3468" i="8"/>
  <c r="K3467" i="8"/>
  <c r="K3466" i="8"/>
  <c r="K3465" i="8"/>
  <c r="K3440" i="8"/>
  <c r="K3439" i="8"/>
  <c r="K3438" i="8"/>
  <c r="K3437" i="8"/>
  <c r="K3436" i="8"/>
  <c r="K3435" i="8"/>
  <c r="K3434" i="8"/>
  <c r="K3433" i="8"/>
  <c r="K3432" i="8"/>
  <c r="K3431" i="8"/>
  <c r="K3430" i="8"/>
  <c r="K3429" i="8"/>
  <c r="K3428" i="8"/>
  <c r="K3427" i="8"/>
  <c r="K3426" i="8"/>
  <c r="K3425" i="8"/>
  <c r="K3424" i="8"/>
  <c r="K3423" i="8"/>
  <c r="K3422" i="8"/>
  <c r="K3421" i="8"/>
  <c r="K3420" i="8"/>
  <c r="K3419" i="8"/>
  <c r="K3418" i="8"/>
  <c r="K3417" i="8"/>
  <c r="K3416" i="8"/>
  <c r="K3415" i="8"/>
  <c r="K3414" i="8"/>
  <c r="K3413" i="8"/>
  <c r="K3412" i="8"/>
  <c r="K3411" i="8"/>
  <c r="K3410" i="8"/>
  <c r="K3409" i="8"/>
  <c r="K3408" i="8"/>
  <c r="K3400" i="8"/>
  <c r="K3399" i="8"/>
  <c r="K3398" i="8"/>
  <c r="K3397" i="8"/>
  <c r="K3396" i="8"/>
  <c r="K3395" i="8"/>
  <c r="K3394" i="8"/>
  <c r="K3393" i="8"/>
  <c r="K3392" i="8"/>
  <c r="K3391" i="8"/>
  <c r="K3390" i="8"/>
  <c r="K3389" i="8"/>
  <c r="K3388" i="8"/>
  <c r="K3387" i="8"/>
  <c r="K3386" i="8"/>
  <c r="K3385" i="8"/>
  <c r="K3384" i="8"/>
  <c r="K3381" i="8"/>
  <c r="K3380" i="8"/>
  <c r="K3379" i="8"/>
  <c r="K3378" i="8"/>
  <c r="K3377" i="8"/>
  <c r="K3376" i="8"/>
  <c r="K3375" i="8"/>
  <c r="K3374" i="8"/>
  <c r="K3373" i="8"/>
  <c r="K3372" i="8"/>
  <c r="K3371" i="8"/>
  <c r="K3370" i="8"/>
  <c r="K3369" i="8"/>
  <c r="K3368" i="8"/>
  <c r="K3367" i="8"/>
  <c r="K3360" i="8"/>
  <c r="K3359" i="8"/>
  <c r="K3358" i="8"/>
  <c r="K3357" i="8"/>
  <c r="K3356" i="8"/>
  <c r="K3355" i="8"/>
  <c r="K3354" i="8"/>
  <c r="K3353" i="8"/>
  <c r="K3352" i="8"/>
  <c r="K3351" i="8"/>
  <c r="K3350" i="8"/>
  <c r="K3349" i="8"/>
  <c r="K3348" i="8"/>
  <c r="K3347" i="8"/>
  <c r="K3340" i="8"/>
  <c r="K3339" i="8"/>
  <c r="K3338" i="8"/>
  <c r="K3337" i="8"/>
  <c r="K3336" i="8"/>
  <c r="K3335" i="8"/>
  <c r="K3334" i="8"/>
  <c r="K3333" i="8"/>
  <c r="K3332" i="8"/>
  <c r="K3331" i="8"/>
  <c r="K3330" i="8"/>
  <c r="K3329" i="8"/>
  <c r="K3316" i="8"/>
  <c r="K3315" i="8"/>
  <c r="K3314" i="8"/>
  <c r="K3313" i="8"/>
  <c r="K3312" i="8"/>
  <c r="K3311" i="8"/>
  <c r="K3310" i="8"/>
  <c r="K3309" i="8"/>
  <c r="K3308" i="8"/>
  <c r="K3307" i="8"/>
  <c r="K3306" i="8"/>
  <c r="K3305" i="8"/>
  <c r="K3304" i="8"/>
  <c r="K3303" i="8"/>
  <c r="K3293" i="8"/>
  <c r="K3292" i="8"/>
  <c r="K3291" i="8"/>
  <c r="K3290" i="8"/>
  <c r="K3289" i="8"/>
  <c r="K3288" i="8"/>
  <c r="K3287" i="8"/>
  <c r="K3286" i="8"/>
  <c r="K3285" i="8"/>
  <c r="K3284" i="8"/>
  <c r="K3283" i="8"/>
  <c r="K3282" i="8"/>
  <c r="K3269" i="8"/>
  <c r="K3268" i="8"/>
  <c r="K3267" i="8"/>
  <c r="K3266" i="8"/>
  <c r="K3265" i="8"/>
  <c r="K3264" i="8"/>
  <c r="K3263" i="8"/>
  <c r="K3262" i="8"/>
  <c r="K3261" i="8"/>
  <c r="K3260" i="8"/>
  <c r="K3259" i="8"/>
  <c r="K3258" i="8"/>
  <c r="K3257" i="8"/>
  <c r="K3256" i="8"/>
  <c r="K3255" i="8"/>
  <c r="K3254" i="8"/>
  <c r="K3253" i="8"/>
  <c r="K3244" i="8"/>
  <c r="K3243" i="8"/>
  <c r="K3242" i="8"/>
  <c r="K3241" i="8"/>
  <c r="K3240" i="8"/>
  <c r="K3239" i="8"/>
  <c r="K3238" i="8"/>
  <c r="K3237" i="8"/>
  <c r="K3236" i="8"/>
  <c r="K3235" i="8"/>
  <c r="K3234" i="8"/>
  <c r="K3217" i="8"/>
  <c r="K3216" i="8"/>
  <c r="K3215" i="8"/>
  <c r="K3214" i="8"/>
  <c r="K3213" i="8"/>
  <c r="K3212" i="8"/>
  <c r="K3211" i="8"/>
  <c r="K3210" i="8"/>
  <c r="K3209" i="8"/>
  <c r="K3208" i="8"/>
  <c r="K3190" i="8"/>
  <c r="K3189" i="8"/>
  <c r="K3188" i="8"/>
  <c r="K3187" i="8"/>
  <c r="K3186" i="8"/>
  <c r="K3185" i="8"/>
  <c r="K3184" i="8"/>
  <c r="K3183" i="8"/>
  <c r="K3182" i="8"/>
  <c r="K3181" i="8"/>
  <c r="K3180" i="8"/>
  <c r="K3179" i="8"/>
  <c r="K3178" i="8"/>
  <c r="K3177" i="8"/>
  <c r="K3176" i="8"/>
  <c r="K3175" i="8"/>
  <c r="K3174" i="8"/>
  <c r="K3161" i="8"/>
  <c r="K3160" i="8"/>
  <c r="K3159" i="8"/>
  <c r="K3158" i="8"/>
  <c r="K3157" i="8"/>
  <c r="K3156" i="8"/>
  <c r="K3155" i="8"/>
  <c r="K3154" i="8"/>
  <c r="K3153" i="8"/>
  <c r="K3152" i="8"/>
  <c r="K3151" i="8"/>
  <c r="K3150" i="8"/>
  <c r="K3132" i="8"/>
  <c r="K3131" i="8"/>
  <c r="K3130" i="8"/>
  <c r="K3129" i="8"/>
  <c r="K3128" i="8"/>
  <c r="K3127" i="8"/>
  <c r="K3126" i="8"/>
  <c r="K3125" i="8"/>
  <c r="K3124" i="8"/>
  <c r="K3123" i="8"/>
  <c r="K3122" i="8"/>
  <c r="K3121" i="8"/>
  <c r="K3120" i="8"/>
  <c r="K3119" i="8"/>
  <c r="K3118" i="8"/>
  <c r="K3103" i="8"/>
  <c r="K3102" i="8"/>
  <c r="K3101" i="8"/>
  <c r="K3100" i="8"/>
  <c r="K3099" i="8"/>
  <c r="K3098" i="8"/>
  <c r="K3097" i="8"/>
  <c r="K3096" i="8"/>
  <c r="K3095" i="8"/>
  <c r="K3094" i="8"/>
  <c r="K3093" i="8"/>
  <c r="K3092" i="8"/>
  <c r="K3091" i="8"/>
  <c r="K3090" i="8"/>
  <c r="K3072" i="8"/>
  <c r="K3071" i="8"/>
  <c r="K3070" i="8"/>
  <c r="K3069" i="8"/>
  <c r="K3068" i="8"/>
  <c r="K3067" i="8"/>
  <c r="K3066" i="8"/>
  <c r="K3065" i="8"/>
  <c r="K3064" i="8"/>
  <c r="K3063" i="8"/>
  <c r="K3062" i="8"/>
  <c r="K3061" i="8"/>
  <c r="K3060" i="8"/>
  <c r="K3059" i="8"/>
  <c r="K3058" i="8"/>
  <c r="K3041" i="8"/>
  <c r="K3040" i="8"/>
  <c r="K3039" i="8"/>
  <c r="K3038" i="8"/>
  <c r="K3037" i="8"/>
  <c r="K3036" i="8"/>
  <c r="K3035" i="8"/>
  <c r="K3034" i="8"/>
  <c r="K3033" i="8"/>
  <c r="K3032" i="8"/>
  <c r="K3031" i="8"/>
  <c r="K3030" i="8"/>
  <c r="K3029" i="8"/>
  <c r="K3028" i="8"/>
  <c r="K3027" i="8"/>
  <c r="K3026" i="8"/>
  <c r="K3025" i="8"/>
  <c r="K3024" i="8"/>
  <c r="K3023" i="8"/>
  <c r="K3022" i="8"/>
  <c r="K3021" i="8"/>
  <c r="K3020" i="8"/>
  <c r="K3019" i="8"/>
  <c r="K3010" i="8"/>
  <c r="K3009" i="8"/>
  <c r="K3008" i="8"/>
  <c r="K3007" i="8"/>
  <c r="K3006" i="8"/>
  <c r="K3005" i="8"/>
  <c r="K3004" i="8"/>
  <c r="K3003" i="8"/>
  <c r="K3002" i="8"/>
  <c r="K3001" i="8"/>
  <c r="K3000" i="8"/>
  <c r="K2999" i="8"/>
  <c r="K2998" i="8"/>
  <c r="K2997" i="8"/>
  <c r="K2996" i="8"/>
  <c r="K2976" i="8"/>
  <c r="K2975" i="8"/>
  <c r="K2974" i="8"/>
  <c r="K2973" i="8"/>
  <c r="K2972" i="8"/>
  <c r="K2971" i="8"/>
  <c r="K2970" i="8"/>
  <c r="K2969" i="8"/>
  <c r="K2968" i="8"/>
  <c r="K2967" i="8"/>
  <c r="K2966" i="8"/>
  <c r="K2965" i="8"/>
  <c r="K2964" i="8"/>
  <c r="K2963" i="8"/>
  <c r="K2962" i="8"/>
  <c r="K2943" i="8"/>
  <c r="K2942" i="8"/>
  <c r="K2941" i="8"/>
  <c r="K2940" i="8"/>
  <c r="K2939" i="8"/>
  <c r="K2938" i="8"/>
  <c r="K2937" i="8"/>
  <c r="K2936" i="8"/>
  <c r="K2935" i="8"/>
  <c r="K2934" i="8"/>
  <c r="K2933" i="8"/>
  <c r="K2932" i="8"/>
  <c r="K2931" i="8"/>
  <c r="K2930" i="8"/>
  <c r="K2929" i="8"/>
  <c r="K2907" i="8"/>
  <c r="K2906" i="8"/>
  <c r="K2905" i="8"/>
  <c r="K2904" i="8"/>
  <c r="K2903" i="8"/>
  <c r="K2902" i="8"/>
  <c r="K2901" i="8"/>
  <c r="K2900" i="8"/>
  <c r="K2899" i="8"/>
  <c r="K2898" i="8"/>
  <c r="K2897" i="8"/>
  <c r="K2896" i="8"/>
  <c r="K2895" i="8"/>
  <c r="K2894" i="8"/>
  <c r="K2873" i="8"/>
  <c r="K2872" i="8"/>
  <c r="K2871" i="8"/>
  <c r="K2870" i="8"/>
  <c r="K2869" i="8"/>
  <c r="K2868" i="8"/>
  <c r="K2867" i="8"/>
  <c r="K2866" i="8"/>
  <c r="K2865" i="8"/>
  <c r="K2864" i="8"/>
  <c r="K2863" i="8"/>
  <c r="K2862" i="8"/>
  <c r="K2861" i="8"/>
  <c r="K2860" i="8"/>
  <c r="K2859" i="8"/>
  <c r="K2858" i="8"/>
  <c r="K2857" i="8"/>
  <c r="K2839" i="8"/>
  <c r="K2838" i="8"/>
  <c r="K2837" i="8"/>
  <c r="K2836" i="8"/>
  <c r="K2835" i="8"/>
  <c r="K2834" i="8"/>
  <c r="K2833" i="8"/>
  <c r="K2832" i="8"/>
  <c r="K2831" i="8"/>
  <c r="K2830" i="8"/>
  <c r="K2829" i="8"/>
  <c r="K2828" i="8"/>
  <c r="K2827" i="8"/>
  <c r="K2826" i="8"/>
  <c r="K2825" i="8"/>
  <c r="K2805" i="8"/>
  <c r="K2804" i="8"/>
  <c r="K2803" i="8"/>
  <c r="K2802" i="8"/>
  <c r="K2801" i="8"/>
  <c r="K2800" i="8"/>
  <c r="K2799" i="8"/>
  <c r="K2798" i="8"/>
  <c r="K2797" i="8"/>
  <c r="K2796" i="8"/>
  <c r="K2795" i="8"/>
  <c r="K2794" i="8"/>
  <c r="K2793" i="8"/>
  <c r="K2792" i="8"/>
  <c r="K2791" i="8"/>
  <c r="K2768" i="8"/>
  <c r="K2767" i="8"/>
  <c r="K2766" i="8"/>
  <c r="K2765" i="8"/>
  <c r="K2764" i="8"/>
  <c r="K2763" i="8"/>
  <c r="K2762" i="8"/>
  <c r="K2761" i="8"/>
  <c r="K2760" i="8"/>
  <c r="K2759" i="8"/>
  <c r="K2758" i="8"/>
  <c r="K2757" i="8"/>
  <c r="K2756" i="8"/>
  <c r="K2755" i="8"/>
  <c r="K2754" i="8"/>
  <c r="K2753" i="8"/>
  <c r="K2752" i="8"/>
  <c r="K2751" i="8"/>
  <c r="K2750" i="8"/>
  <c r="K2749" i="8"/>
  <c r="K2748" i="8"/>
  <c r="K2747" i="8"/>
  <c r="K2746" i="8"/>
  <c r="K2745" i="8"/>
  <c r="K2744" i="8"/>
  <c r="K2731" i="8"/>
  <c r="K2730" i="8"/>
  <c r="K2729" i="8"/>
  <c r="K2728" i="8"/>
  <c r="K2727" i="8"/>
  <c r="K2726" i="8"/>
  <c r="K2725" i="8"/>
  <c r="K2724" i="8"/>
  <c r="K2723" i="8"/>
  <c r="K2722" i="8"/>
  <c r="K2721" i="8"/>
  <c r="K2720" i="8"/>
  <c r="K2719" i="8"/>
  <c r="K2693" i="8"/>
  <c r="K2692" i="8"/>
  <c r="K2691" i="8"/>
  <c r="K2690" i="8"/>
  <c r="K2689" i="8"/>
  <c r="K2688" i="8"/>
  <c r="K2687" i="8"/>
  <c r="K2686" i="8"/>
  <c r="K2685" i="8"/>
  <c r="K2684" i="8"/>
  <c r="K2683" i="8"/>
  <c r="K2682" i="8"/>
  <c r="K2681" i="8"/>
  <c r="K2680" i="8"/>
  <c r="K2652" i="8"/>
  <c r="K2651" i="8"/>
  <c r="K2650" i="8"/>
  <c r="K2649" i="8"/>
  <c r="K2648" i="8"/>
  <c r="K2647" i="8"/>
  <c r="K2646" i="8"/>
  <c r="K2645" i="8"/>
  <c r="K2644" i="8"/>
  <c r="K2643" i="8"/>
  <c r="K2642" i="8"/>
  <c r="K2641" i="8"/>
  <c r="K2640" i="8"/>
  <c r="K2639" i="8"/>
  <c r="K2638" i="8"/>
  <c r="K2637" i="8"/>
  <c r="K2636" i="8"/>
  <c r="K2635" i="8"/>
  <c r="K2634" i="8"/>
  <c r="K2633" i="8"/>
  <c r="K2632" i="8"/>
  <c r="K2631" i="8"/>
  <c r="K2630" i="8"/>
  <c r="K2629" i="8"/>
  <c r="K2628" i="8"/>
  <c r="K2627" i="8"/>
  <c r="K2626" i="8"/>
  <c r="K2625" i="8"/>
  <c r="K2624" i="8"/>
  <c r="K2623" i="8"/>
  <c r="K2622" i="8"/>
  <c r="K2621" i="8"/>
  <c r="K2620" i="8"/>
  <c r="K2619" i="8"/>
  <c r="K2618" i="8"/>
  <c r="K2617" i="8"/>
  <c r="K2605" i="8"/>
  <c r="K2604" i="8"/>
  <c r="K2603" i="8"/>
  <c r="K2602" i="8"/>
  <c r="K2601" i="8"/>
  <c r="K2600" i="8"/>
  <c r="K2599" i="8"/>
  <c r="K2598" i="8"/>
  <c r="K2597" i="8"/>
  <c r="K2596" i="8"/>
  <c r="K2595" i="8"/>
  <c r="K2594" i="8"/>
  <c r="K2593" i="8"/>
  <c r="K2592" i="8"/>
  <c r="K2591" i="8"/>
  <c r="K2590" i="8"/>
  <c r="K2589" i="8"/>
  <c r="K2588" i="8"/>
  <c r="K2587" i="8"/>
  <c r="K2586" i="8"/>
  <c r="K2585" i="8"/>
  <c r="K2584" i="8"/>
  <c r="K2583" i="8"/>
  <c r="K2582" i="8"/>
  <c r="K2581" i="8"/>
  <c r="K2580" i="8"/>
  <c r="K2579" i="8"/>
  <c r="K2578" i="8"/>
  <c r="K2577" i="8"/>
  <c r="K2576" i="8"/>
  <c r="K2575" i="8"/>
  <c r="K2574" i="8"/>
  <c r="K2573" i="8"/>
  <c r="K2557" i="8"/>
  <c r="K2556" i="8"/>
  <c r="K2555" i="8"/>
  <c r="K2554" i="8"/>
  <c r="K2553" i="8"/>
  <c r="K2552" i="8"/>
  <c r="K2551" i="8"/>
  <c r="K2550" i="8"/>
  <c r="K2549" i="8"/>
  <c r="K2548" i="8"/>
  <c r="K2547" i="8"/>
  <c r="K2546" i="8"/>
  <c r="K2545" i="8"/>
  <c r="K2544" i="8"/>
  <c r="K2543" i="8"/>
  <c r="K2542" i="8"/>
  <c r="K2501" i="8"/>
  <c r="K2500" i="8"/>
  <c r="K2499" i="8"/>
  <c r="K2498" i="8"/>
  <c r="K2497" i="8"/>
  <c r="K2496" i="8"/>
  <c r="K2495" i="8"/>
  <c r="K2494" i="8"/>
  <c r="K2493" i="8"/>
  <c r="K2492" i="8"/>
  <c r="K2491" i="8"/>
  <c r="K2490" i="8"/>
  <c r="K2489" i="8"/>
  <c r="K2488" i="8"/>
  <c r="K2487" i="8"/>
  <c r="K2486" i="8"/>
  <c r="K2485" i="8"/>
  <c r="K2484" i="8"/>
  <c r="K2483" i="8"/>
  <c r="K2482" i="8"/>
  <c r="K2481" i="8"/>
  <c r="K2480" i="8"/>
  <c r="K2479" i="8"/>
  <c r="K2478" i="8"/>
  <c r="K2477" i="8"/>
  <c r="K2476" i="8"/>
  <c r="K2475" i="8"/>
  <c r="K2474" i="8"/>
  <c r="K2447" i="8"/>
  <c r="K2446" i="8"/>
  <c r="K2445" i="8"/>
  <c r="K2444" i="8"/>
  <c r="K2443" i="8"/>
  <c r="K2442" i="8"/>
  <c r="K2441" i="8"/>
  <c r="K2440" i="8"/>
  <c r="K2439" i="8"/>
  <c r="K2438" i="8"/>
  <c r="K2431" i="8"/>
  <c r="K2430" i="8"/>
  <c r="K2429" i="8"/>
  <c r="K2428" i="8"/>
  <c r="K2427" i="8"/>
  <c r="K2426" i="8"/>
  <c r="K2425" i="8"/>
  <c r="K2424" i="8"/>
  <c r="K2423" i="8"/>
  <c r="K2405" i="8"/>
  <c r="K2404" i="8"/>
  <c r="K2403" i="8"/>
  <c r="K2402" i="8"/>
  <c r="K2401" i="8"/>
  <c r="K2400" i="8"/>
  <c r="K2399" i="8"/>
  <c r="K2398" i="8"/>
  <c r="K2397" i="8"/>
  <c r="K2391" i="8"/>
  <c r="K2390" i="8"/>
  <c r="K2389" i="8"/>
  <c r="K2388" i="8"/>
  <c r="K2387" i="8"/>
  <c r="K2386" i="8"/>
  <c r="K2385" i="8"/>
  <c r="K2384" i="8"/>
  <c r="K2383" i="8"/>
  <c r="K2382" i="8"/>
  <c r="K2376" i="8"/>
  <c r="K2375" i="8"/>
  <c r="K2374" i="8"/>
  <c r="K2373" i="8"/>
  <c r="K2371" i="8"/>
  <c r="K2370" i="8"/>
  <c r="K2369" i="8"/>
  <c r="K2368" i="8"/>
  <c r="K2367" i="8"/>
  <c r="K2366" i="8"/>
  <c r="K2365" i="8"/>
  <c r="K2364" i="8"/>
  <c r="K2358" i="8"/>
  <c r="K2357" i="8"/>
  <c r="K2356" i="8"/>
  <c r="K2355" i="8"/>
  <c r="K2354" i="8"/>
  <c r="K2353" i="8"/>
  <c r="K2352" i="8"/>
  <c r="K2351" i="8"/>
  <c r="K2350" i="8"/>
  <c r="K2349" i="8"/>
  <c r="K2348" i="8"/>
  <c r="K2347" i="8"/>
  <c r="K2346" i="8"/>
  <c r="K2345" i="8"/>
  <c r="K2344" i="8"/>
  <c r="K2343" i="8"/>
  <c r="K2338" i="8"/>
  <c r="K2337" i="8"/>
  <c r="K2336" i="8"/>
  <c r="K2335" i="8"/>
  <c r="K2334" i="8"/>
  <c r="K2333" i="8"/>
  <c r="K2332" i="8"/>
  <c r="K2331" i="8"/>
  <c r="K2330" i="8"/>
  <c r="K2329" i="8"/>
  <c r="K2328" i="8"/>
  <c r="K2327" i="8"/>
  <c r="K2326" i="8"/>
  <c r="K2325" i="8"/>
  <c r="K2324" i="8"/>
  <c r="K2323" i="8"/>
  <c r="K2322" i="8"/>
  <c r="K2316" i="8"/>
  <c r="K2315" i="8"/>
  <c r="K2314" i="8"/>
  <c r="K2313" i="8"/>
  <c r="K2312" i="8"/>
  <c r="K2311" i="8"/>
  <c r="K2310" i="8"/>
  <c r="K2290" i="8"/>
  <c r="K2289" i="8"/>
  <c r="K2288" i="8"/>
  <c r="K2287" i="8"/>
  <c r="K2286" i="8"/>
  <c r="K2285" i="8"/>
  <c r="K2284" i="8"/>
  <c r="K2283" i="8"/>
  <c r="K2282" i="8"/>
  <c r="K2281" i="8"/>
  <c r="K2280" i="8"/>
  <c r="K2279" i="8"/>
  <c r="K2278" i="8"/>
  <c r="K2277" i="8"/>
  <c r="K2261" i="8"/>
  <c r="K2260" i="8"/>
  <c r="K2259" i="8"/>
  <c r="K2258" i="8"/>
  <c r="K2257" i="8"/>
  <c r="K2256" i="8"/>
  <c r="K2255" i="8"/>
  <c r="K2254" i="8"/>
  <c r="K2253" i="8"/>
  <c r="K2227" i="8"/>
  <c r="K2226" i="8"/>
  <c r="K2225" i="8"/>
  <c r="K2224" i="8"/>
  <c r="K2223" i="8"/>
  <c r="K2222" i="8"/>
  <c r="K2221" i="8"/>
  <c r="K2220" i="8"/>
  <c r="K2219" i="8"/>
  <c r="K2218" i="8"/>
  <c r="K2217" i="8"/>
  <c r="K2216" i="8"/>
  <c r="K2215" i="8"/>
  <c r="K2214" i="8"/>
  <c r="K2213" i="8"/>
  <c r="K2212" i="8"/>
  <c r="K2211" i="8"/>
  <c r="K2210" i="8"/>
  <c r="K2209" i="8"/>
  <c r="K2208" i="8"/>
  <c r="K2207" i="8"/>
  <c r="K2183" i="8"/>
  <c r="K2182" i="8"/>
  <c r="K2181" i="8"/>
  <c r="K2180" i="8"/>
  <c r="K2179" i="8"/>
  <c r="K2178" i="8"/>
  <c r="K2177" i="8"/>
  <c r="K2176" i="8"/>
  <c r="K2175" i="8"/>
  <c r="K2174" i="8"/>
  <c r="K2173" i="8"/>
  <c r="K2172" i="8"/>
  <c r="K2171" i="8"/>
  <c r="K2170" i="8"/>
  <c r="K2169" i="8"/>
  <c r="K2168" i="8"/>
  <c r="K2167" i="8"/>
  <c r="K2166" i="8"/>
  <c r="K2165" i="8"/>
  <c r="K2164" i="8"/>
  <c r="K2163" i="8"/>
  <c r="K2162" i="8"/>
  <c r="K2161" i="8"/>
  <c r="K2160" i="8"/>
  <c r="K2137" i="8"/>
  <c r="K2136" i="8"/>
  <c r="K2135" i="8"/>
  <c r="K2134" i="8"/>
  <c r="K2133" i="8"/>
  <c r="K2132" i="8"/>
  <c r="K2131" i="8"/>
  <c r="K2130" i="8"/>
  <c r="K2129" i="8"/>
  <c r="K2128" i="8"/>
  <c r="K2127" i="8"/>
  <c r="K2126" i="8"/>
  <c r="K2125" i="8"/>
  <c r="K2124" i="8"/>
  <c r="K2123" i="8"/>
  <c r="K2090" i="8"/>
  <c r="K2089" i="8"/>
  <c r="K2088" i="8"/>
  <c r="K2087" i="8"/>
  <c r="K2086" i="8"/>
  <c r="K2085" i="8"/>
  <c r="K2084" i="8"/>
  <c r="K2083" i="8"/>
  <c r="K2082" i="8"/>
  <c r="K2081" i="8"/>
  <c r="K2080" i="8"/>
  <c r="K2079" i="8"/>
  <c r="K2078" i="8"/>
  <c r="K2077" i="8"/>
  <c r="K2076" i="8"/>
  <c r="K2075" i="8"/>
  <c r="K2074" i="8"/>
  <c r="K2073" i="8"/>
  <c r="K2072" i="8"/>
  <c r="K2071" i="8"/>
  <c r="K2070" i="8"/>
  <c r="K2042" i="8"/>
  <c r="K2041" i="8"/>
  <c r="K2040" i="8"/>
  <c r="K2039" i="8"/>
  <c r="K2038" i="8"/>
  <c r="K2037" i="8"/>
  <c r="K2036" i="8"/>
  <c r="K2035" i="8"/>
  <c r="K2034" i="8"/>
  <c r="K2033" i="8"/>
  <c r="K2032" i="8"/>
  <c r="K2031" i="8"/>
  <c r="K2030" i="8"/>
  <c r="K2029" i="8"/>
  <c r="K2028" i="8"/>
  <c r="K2027" i="8"/>
  <c r="K2026" i="8"/>
  <c r="K2025" i="8"/>
  <c r="K2024" i="8"/>
  <c r="K2023" i="8"/>
  <c r="K2022" i="8"/>
  <c r="K1995" i="8"/>
  <c r="K1994" i="8"/>
  <c r="K1993" i="8"/>
  <c r="K1992" i="8"/>
  <c r="K1990" i="8"/>
  <c r="K1989" i="8"/>
  <c r="K1988" i="8"/>
  <c r="K1987" i="8"/>
  <c r="K1986" i="8"/>
  <c r="K1985" i="8"/>
  <c r="K1984" i="8"/>
  <c r="K1983" i="8"/>
  <c r="K1982" i="8"/>
  <c r="K1981" i="8"/>
  <c r="K1980" i="8"/>
  <c r="K1979" i="8"/>
  <c r="K1978" i="8"/>
  <c r="K1977" i="8"/>
  <c r="K1976" i="8"/>
  <c r="K1948" i="8"/>
  <c r="K1947" i="8"/>
  <c r="K1946" i="8"/>
  <c r="K1945" i="8"/>
  <c r="K1944" i="8"/>
  <c r="K1943" i="8"/>
  <c r="K1942" i="8"/>
  <c r="K1941" i="8"/>
  <c r="K1940" i="8"/>
  <c r="K1939" i="8"/>
  <c r="K1938" i="8"/>
  <c r="K1937" i="8"/>
  <c r="K1936" i="8"/>
  <c r="K1935" i="8"/>
  <c r="K1934" i="8"/>
  <c r="K1933" i="8"/>
  <c r="K1932" i="8"/>
  <c r="K1931" i="8"/>
  <c r="K1930" i="8"/>
  <c r="K1929" i="8"/>
  <c r="K1928" i="8"/>
  <c r="K1927" i="8"/>
  <c r="K1926" i="8"/>
  <c r="K1925" i="8"/>
  <c r="K1924" i="8"/>
  <c r="K1923" i="8"/>
  <c r="K1922" i="8"/>
  <c r="K1921" i="8"/>
  <c r="K1899" i="8"/>
  <c r="K1898" i="8"/>
  <c r="K1897" i="8"/>
  <c r="K1896" i="8"/>
  <c r="K1895" i="8"/>
  <c r="K1894" i="8"/>
  <c r="K1893" i="8"/>
  <c r="K1892" i="8"/>
  <c r="K1891" i="8"/>
  <c r="K1890" i="8"/>
  <c r="K1849" i="8"/>
  <c r="K1848" i="8"/>
  <c r="K1847" i="8"/>
  <c r="K1846" i="8"/>
  <c r="K1845" i="8"/>
  <c r="K1844" i="8"/>
  <c r="K1843" i="8"/>
  <c r="K1842" i="8"/>
  <c r="K1841" i="8"/>
  <c r="K1840" i="8"/>
  <c r="K1839" i="8"/>
  <c r="K1838" i="8"/>
  <c r="K1837" i="8"/>
  <c r="K1836" i="8"/>
  <c r="K1827" i="8"/>
  <c r="K1826" i="8"/>
  <c r="K1825" i="8"/>
  <c r="K1824" i="8"/>
  <c r="K1823" i="8"/>
  <c r="K1822" i="8"/>
  <c r="K1821" i="8"/>
  <c r="K1820" i="8"/>
  <c r="K1819" i="8"/>
  <c r="K1818" i="8"/>
  <c r="K1817" i="8"/>
  <c r="K1816" i="8"/>
  <c r="K1815" i="8"/>
  <c r="K1814" i="8"/>
  <c r="K1813" i="8"/>
  <c r="K1812" i="8"/>
  <c r="K1811" i="8"/>
  <c r="K1810" i="8"/>
  <c r="K1809" i="8"/>
  <c r="K1808" i="8"/>
  <c r="K1807" i="8"/>
  <c r="K1806" i="8"/>
  <c r="K1805" i="8"/>
  <c r="K1804" i="8"/>
  <c r="K1803" i="8"/>
  <c r="K1802" i="8"/>
  <c r="K1801" i="8"/>
  <c r="K1800" i="8"/>
  <c r="K1799" i="8"/>
  <c r="K1798" i="8"/>
  <c r="K1797" i="8"/>
  <c r="K1796" i="8"/>
  <c r="K1795" i="8"/>
  <c r="K1794" i="8"/>
  <c r="K1793" i="8"/>
  <c r="K1792" i="8"/>
  <c r="K1791" i="8"/>
  <c r="K1790" i="8"/>
  <c r="K1789" i="8"/>
  <c r="K1763" i="8"/>
  <c r="K1762" i="8"/>
  <c r="K1761" i="8"/>
  <c r="K1760" i="8"/>
  <c r="K1759" i="8"/>
  <c r="K1758" i="8"/>
  <c r="K1757" i="8"/>
  <c r="K1756" i="8"/>
  <c r="K1755" i="8"/>
  <c r="K1754" i="8"/>
  <c r="K1753" i="8"/>
  <c r="K1752" i="8"/>
  <c r="K1751" i="8"/>
  <c r="K1750" i="8"/>
  <c r="K1749" i="8"/>
  <c r="K1748" i="8"/>
  <c r="K1747" i="8"/>
  <c r="K1746" i="8"/>
  <c r="K1745" i="8"/>
  <c r="K1744" i="8"/>
  <c r="K1743" i="8"/>
  <c r="K1742" i="8"/>
  <c r="K1741" i="8"/>
  <c r="K1740" i="8"/>
  <c r="K1739" i="8"/>
  <c r="K1738" i="8"/>
  <c r="K1737" i="8"/>
  <c r="K1736" i="8"/>
  <c r="K1735" i="8"/>
  <c r="K1734" i="8"/>
  <c r="K1733" i="8"/>
  <c r="K1732" i="8"/>
  <c r="K1731" i="8"/>
  <c r="K1730" i="8"/>
  <c r="K1729" i="8"/>
  <c r="K1728" i="8"/>
  <c r="K1727" i="8"/>
  <c r="K1726" i="8"/>
  <c r="K1725" i="8"/>
  <c r="K1724" i="8"/>
  <c r="K1723" i="8"/>
  <c r="K1722" i="8"/>
  <c r="K1721" i="8"/>
  <c r="K1720" i="8"/>
  <c r="K1719" i="8"/>
  <c r="K1718" i="8"/>
  <c r="K1717" i="8"/>
  <c r="K1716" i="8"/>
  <c r="K1697" i="8"/>
  <c r="K1696" i="8"/>
  <c r="K1695" i="8"/>
  <c r="K1694" i="8"/>
  <c r="K1693" i="8"/>
  <c r="K1692" i="8"/>
  <c r="K1691" i="8"/>
  <c r="K1690" i="8"/>
  <c r="K1689" i="8"/>
  <c r="K1688" i="8"/>
  <c r="K1687" i="8"/>
  <c r="K1686" i="8"/>
  <c r="K1685" i="8"/>
  <c r="K1684" i="8"/>
  <c r="K1683" i="8"/>
  <c r="K1682" i="8"/>
  <c r="K1681" i="8"/>
  <c r="K1680" i="8"/>
  <c r="K1679" i="8"/>
  <c r="K1678" i="8"/>
  <c r="K1677" i="8"/>
  <c r="K1676" i="8"/>
  <c r="K1675" i="8"/>
  <c r="K1674" i="8"/>
  <c r="K1672" i="8"/>
  <c r="K1671" i="8"/>
  <c r="K1670" i="8"/>
  <c r="K1669" i="8"/>
  <c r="K1668" i="8"/>
  <c r="K1667" i="8"/>
  <c r="K1666" i="8"/>
  <c r="K1665" i="8"/>
  <c r="K1664" i="8"/>
  <c r="K1663" i="8"/>
  <c r="K1662" i="8"/>
  <c r="K1661" i="8"/>
  <c r="K1660" i="8"/>
  <c r="K1659" i="8"/>
  <c r="K1658" i="8"/>
  <c r="K1657" i="8"/>
  <c r="K1656" i="8"/>
  <c r="K1655" i="8"/>
  <c r="K1654" i="8"/>
  <c r="K1653" i="8"/>
  <c r="K1652" i="8"/>
  <c r="K1651" i="8"/>
  <c r="K1650" i="8"/>
  <c r="K1649" i="8"/>
  <c r="K1648" i="8"/>
  <c r="K1647" i="8"/>
  <c r="K1646" i="8"/>
  <c r="K1645" i="8"/>
  <c r="K1644" i="8"/>
  <c r="K1643" i="8"/>
  <c r="K1642" i="8"/>
  <c r="K1641" i="8"/>
  <c r="K1640" i="8"/>
  <c r="K1639" i="8"/>
  <c r="K1638" i="8"/>
  <c r="K1637" i="8"/>
  <c r="K1636" i="8"/>
  <c r="K1635" i="8"/>
  <c r="K1634" i="8"/>
  <c r="K1633" i="8"/>
  <c r="K1627" i="8"/>
  <c r="K1626" i="8"/>
  <c r="K1625" i="8"/>
  <c r="K1624" i="8"/>
  <c r="K1623" i="8"/>
  <c r="K1622" i="8"/>
  <c r="K1621" i="8"/>
  <c r="K1620" i="8"/>
  <c r="K1619" i="8"/>
  <c r="K1618" i="8"/>
  <c r="K1617" i="8"/>
  <c r="K1616" i="8"/>
  <c r="K1615" i="8"/>
  <c r="K1614" i="8"/>
  <c r="K1613" i="8"/>
  <c r="K1612" i="8"/>
  <c r="K1611" i="8"/>
  <c r="K1610" i="8"/>
  <c r="K1609" i="8"/>
  <c r="K1608" i="8"/>
  <c r="K1607" i="8"/>
  <c r="K1606" i="8"/>
  <c r="K1605" i="8"/>
  <c r="K1604" i="8"/>
  <c r="K1603" i="8"/>
  <c r="K1602" i="8"/>
  <c r="K1601" i="8"/>
  <c r="K1600" i="8"/>
  <c r="K1599" i="8"/>
  <c r="K1598" i="8"/>
  <c r="K1597" i="8"/>
  <c r="K1596" i="8"/>
  <c r="K1595" i="8"/>
  <c r="K1594" i="8"/>
  <c r="K1593" i="8"/>
  <c r="K1592" i="8"/>
  <c r="K1591" i="8"/>
  <c r="K1590" i="8"/>
  <c r="K1589" i="8"/>
  <c r="K1588" i="8"/>
  <c r="K1587" i="8"/>
  <c r="K1586" i="8"/>
  <c r="K1585" i="8"/>
  <c r="K1584" i="8"/>
  <c r="K1583" i="8"/>
  <c r="K1582" i="8"/>
  <c r="K1581" i="8"/>
  <c r="K1580" i="8"/>
  <c r="K1550" i="8"/>
  <c r="K1549" i="8"/>
  <c r="K1548" i="8"/>
  <c r="K1547" i="8"/>
  <c r="K1546" i="8"/>
  <c r="K1545" i="8"/>
  <c r="K1544" i="8"/>
  <c r="K1543" i="8"/>
  <c r="K1542" i="8"/>
  <c r="K1541" i="8"/>
  <c r="K1540" i="8"/>
  <c r="K1539" i="8"/>
  <c r="K1538" i="8"/>
  <c r="K1537" i="8"/>
  <c r="K1536" i="8"/>
  <c r="K1535" i="8"/>
  <c r="K1534" i="8"/>
  <c r="K1533" i="8"/>
  <c r="K1532" i="8"/>
  <c r="K1531" i="8"/>
  <c r="K1530" i="8"/>
  <c r="K1529" i="8"/>
  <c r="K1528" i="8"/>
  <c r="K1527" i="8"/>
  <c r="K1526" i="8"/>
  <c r="K1525" i="8"/>
  <c r="K1524" i="8"/>
  <c r="K1523" i="8"/>
  <c r="K1522" i="8"/>
  <c r="K1521" i="8"/>
  <c r="K1520" i="8"/>
  <c r="K1519" i="8"/>
  <c r="K1518" i="8"/>
  <c r="K1517" i="8"/>
  <c r="K1516" i="8"/>
  <c r="K1515" i="8"/>
  <c r="K1514" i="8"/>
  <c r="K1513" i="8"/>
  <c r="K1512" i="8"/>
  <c r="K1511" i="8"/>
  <c r="K1510" i="8"/>
  <c r="K1509" i="8"/>
  <c r="K1508" i="8"/>
  <c r="K1507" i="8"/>
  <c r="K1506" i="8"/>
  <c r="K1505" i="8"/>
  <c r="K1504" i="8"/>
  <c r="K1503" i="8"/>
  <c r="K1502" i="8"/>
  <c r="K1501" i="8"/>
  <c r="K1500" i="8"/>
  <c r="K1477" i="8"/>
  <c r="K1476" i="8"/>
  <c r="K1475" i="8"/>
  <c r="K1474" i="8"/>
  <c r="K1473" i="8"/>
  <c r="K1472" i="8"/>
  <c r="K1471" i="8"/>
  <c r="K1470" i="8"/>
  <c r="K1469" i="8"/>
  <c r="K1468" i="8"/>
  <c r="K1467" i="8"/>
  <c r="K1466" i="8"/>
  <c r="K1465" i="8"/>
  <c r="K1464" i="8"/>
  <c r="K1463" i="8"/>
  <c r="K1462" i="8"/>
  <c r="K1461" i="8"/>
  <c r="K1460" i="8"/>
  <c r="K1459" i="8"/>
  <c r="K1458" i="8"/>
  <c r="K1457" i="8"/>
  <c r="K1456" i="8"/>
  <c r="K1455" i="8"/>
  <c r="K1454" i="8"/>
  <c r="K1453" i="8"/>
  <c r="K1452" i="8"/>
  <c r="K1451" i="8"/>
  <c r="K1450" i="8"/>
  <c r="K1449" i="8"/>
  <c r="K1448" i="8"/>
  <c r="K1447" i="8"/>
  <c r="K1446" i="8"/>
  <c r="K1445" i="8"/>
  <c r="K1444" i="8"/>
  <c r="K1443" i="8"/>
  <c r="K1442" i="8"/>
  <c r="K1441" i="8"/>
  <c r="K1440" i="8"/>
  <c r="K1439" i="8"/>
  <c r="K1438" i="8"/>
  <c r="K1437" i="8"/>
  <c r="K1436" i="8"/>
  <c r="K1435" i="8"/>
  <c r="K1434" i="8"/>
  <c r="K1433" i="8"/>
  <c r="K1432" i="8"/>
  <c r="K1431" i="8"/>
  <c r="K1430" i="8"/>
  <c r="K1429" i="8"/>
  <c r="K1428" i="8"/>
  <c r="K1427" i="8"/>
  <c r="K1426" i="8"/>
  <c r="K1425" i="8"/>
  <c r="K1424" i="8"/>
  <c r="K1423" i="8"/>
  <c r="K1422" i="8"/>
  <c r="K1421" i="8"/>
  <c r="K1420" i="8"/>
  <c r="K1419" i="8"/>
  <c r="K1418" i="8"/>
  <c r="K1417" i="8"/>
  <c r="K1416" i="8"/>
  <c r="K1415" i="8"/>
  <c r="K1414" i="8"/>
  <c r="K1413" i="8"/>
  <c r="K1412" i="8"/>
  <c r="K1411" i="8"/>
  <c r="K1387" i="8"/>
  <c r="K1386" i="8"/>
  <c r="K1385" i="8"/>
  <c r="K1384" i="8"/>
  <c r="K1383" i="8"/>
  <c r="K1382" i="8"/>
  <c r="K1381" i="8"/>
  <c r="K1380" i="8"/>
  <c r="K1379" i="8"/>
  <c r="K1378" i="8"/>
  <c r="K1377" i="8"/>
  <c r="K1376" i="8"/>
  <c r="K1375" i="8"/>
  <c r="K1374" i="8"/>
  <c r="K1373" i="8"/>
  <c r="K1372" i="8"/>
  <c r="K1371" i="8"/>
  <c r="K1370" i="8"/>
  <c r="K1369" i="8"/>
  <c r="K1342" i="8"/>
  <c r="K1341" i="8"/>
  <c r="K1340" i="8"/>
  <c r="K1339" i="8"/>
  <c r="K1338" i="8"/>
  <c r="K1337" i="8"/>
  <c r="K1336" i="8"/>
  <c r="K1335" i="8"/>
  <c r="K1334" i="8"/>
  <c r="K1333" i="8"/>
  <c r="K1332" i="8"/>
  <c r="K1331" i="8"/>
  <c r="K1330" i="8"/>
  <c r="K1329" i="8"/>
  <c r="K1328" i="8"/>
  <c r="K1327" i="8"/>
  <c r="K1326" i="8"/>
  <c r="K1325" i="8"/>
  <c r="K1324" i="8"/>
  <c r="K1323" i="8"/>
  <c r="K1322" i="8"/>
  <c r="K1321" i="8"/>
  <c r="K1320" i="8"/>
  <c r="K1319" i="8"/>
  <c r="K1302" i="8"/>
  <c r="K1301" i="8"/>
  <c r="K1300" i="8"/>
  <c r="K1299" i="8"/>
  <c r="K1298" i="8"/>
  <c r="K1297" i="8"/>
  <c r="K1296" i="8"/>
  <c r="K1295" i="8"/>
  <c r="K1294" i="8"/>
  <c r="K1293" i="8"/>
  <c r="K1292" i="8"/>
  <c r="K1291" i="8"/>
  <c r="K1290" i="8"/>
  <c r="K1289" i="8"/>
  <c r="K1288" i="8"/>
  <c r="K1287" i="8"/>
  <c r="K1286" i="8"/>
  <c r="K1285" i="8"/>
  <c r="K1284" i="8"/>
  <c r="K1258" i="8"/>
  <c r="K1257" i="8"/>
  <c r="K1256" i="8"/>
  <c r="K1255" i="8"/>
  <c r="K1254" i="8"/>
  <c r="K1253" i="8"/>
  <c r="K1252" i="8"/>
  <c r="K1251" i="8"/>
  <c r="K1250" i="8"/>
  <c r="K1249" i="8"/>
  <c r="K1248" i="8"/>
  <c r="K1224" i="8"/>
  <c r="K1223" i="8"/>
  <c r="K1222" i="8"/>
  <c r="K1221" i="8"/>
  <c r="K1220" i="8"/>
  <c r="K1219" i="8"/>
  <c r="K1218" i="8"/>
  <c r="K1217" i="8"/>
  <c r="K1216" i="8"/>
  <c r="K1215" i="8"/>
  <c r="K1214" i="8"/>
  <c r="K1213" i="8"/>
  <c r="K1212" i="8"/>
  <c r="K1211" i="8"/>
  <c r="K1210" i="8"/>
  <c r="K1209" i="8"/>
  <c r="K1208" i="8"/>
  <c r="K1207" i="8"/>
  <c r="K1206" i="8"/>
  <c r="K1205" i="8"/>
  <c r="K1204" i="8"/>
  <c r="K1203" i="8"/>
  <c r="K1202" i="8"/>
  <c r="K1201" i="8"/>
  <c r="K1200" i="8"/>
  <c r="K1199" i="8"/>
  <c r="K1198" i="8"/>
  <c r="K1197" i="8"/>
  <c r="K1196" i="8"/>
  <c r="K1195" i="8"/>
  <c r="K1194" i="8"/>
  <c r="K1193" i="8"/>
  <c r="K1192" i="8"/>
  <c r="K1191" i="8"/>
  <c r="K1190" i="8"/>
  <c r="K1189" i="8"/>
  <c r="K1188" i="8"/>
  <c r="K1187" i="8"/>
  <c r="K1186" i="8"/>
  <c r="K1185" i="8"/>
  <c r="K1184" i="8"/>
  <c r="K1183" i="8"/>
  <c r="K1182" i="8"/>
  <c r="K1170" i="8"/>
  <c r="K1169" i="8"/>
  <c r="K1168" i="8"/>
  <c r="K1167" i="8"/>
  <c r="K1166" i="8"/>
  <c r="K1165" i="8"/>
  <c r="K1164" i="8"/>
  <c r="K1163" i="8"/>
  <c r="K1162" i="8"/>
  <c r="K1161" i="8"/>
  <c r="K1160" i="8"/>
  <c r="K1159" i="8"/>
  <c r="K1158" i="8"/>
  <c r="K1157" i="8"/>
  <c r="K1156" i="8"/>
  <c r="K1155" i="8"/>
  <c r="K1150" i="8"/>
  <c r="K1149" i="8"/>
  <c r="K1148" i="8"/>
  <c r="K1147" i="8"/>
  <c r="K1146" i="8"/>
  <c r="K1145" i="8"/>
  <c r="K1144" i="8"/>
  <c r="K1143" i="8"/>
  <c r="K1142" i="8"/>
  <c r="K1141" i="8"/>
  <c r="K1140" i="8"/>
  <c r="K1139" i="8"/>
  <c r="K1138" i="8"/>
  <c r="K1137" i="8"/>
  <c r="K1136" i="8"/>
  <c r="K1135" i="8"/>
  <c r="K1134" i="8"/>
  <c r="K1133" i="8"/>
  <c r="K1132" i="8"/>
  <c r="K1131" i="8"/>
  <c r="K1130" i="8"/>
  <c r="K1129" i="8"/>
  <c r="K1128" i="8"/>
  <c r="K1127" i="8"/>
  <c r="K1126" i="8"/>
  <c r="K1125" i="8"/>
  <c r="K1124" i="8"/>
  <c r="K1123" i="8"/>
  <c r="K1122" i="8"/>
  <c r="K1121" i="8"/>
  <c r="K1120" i="8"/>
  <c r="K1119" i="8"/>
  <c r="K1118" i="8"/>
  <c r="K1117" i="8"/>
  <c r="K1116" i="8"/>
  <c r="K1115" i="8"/>
  <c r="K1114" i="8"/>
  <c r="K1113" i="8"/>
  <c r="K1112" i="8"/>
  <c r="K1111" i="8"/>
  <c r="K1110" i="8"/>
  <c r="K1109" i="8"/>
  <c r="K1108" i="8"/>
  <c r="K1094" i="8"/>
  <c r="K1093" i="8"/>
  <c r="K1092" i="8"/>
  <c r="K1091" i="8"/>
  <c r="K1090" i="8"/>
  <c r="K1089" i="8"/>
  <c r="K1088" i="8"/>
  <c r="K1087" i="8"/>
  <c r="K1086" i="8"/>
  <c r="K1085" i="8"/>
  <c r="K1084" i="8"/>
  <c r="K1083" i="8"/>
  <c r="K1082" i="8"/>
  <c r="K1074" i="8"/>
  <c r="K1073" i="8"/>
  <c r="K1072" i="8"/>
  <c r="K1071" i="8"/>
  <c r="K1070" i="8"/>
  <c r="K1069" i="8"/>
  <c r="K1068" i="8"/>
  <c r="K1067" i="8"/>
  <c r="K1066" i="8"/>
  <c r="K1065" i="8"/>
  <c r="K1064" i="8"/>
  <c r="K1063" i="8"/>
  <c r="K1062" i="8"/>
  <c r="K1061" i="8"/>
  <c r="K1060" i="8"/>
  <c r="K1059" i="8"/>
  <c r="K1058" i="8"/>
  <c r="K1057" i="8"/>
  <c r="K1056" i="8"/>
  <c r="K1055" i="8"/>
  <c r="K1054" i="8"/>
  <c r="K1053" i="8"/>
  <c r="K1052" i="8"/>
  <c r="K1051" i="8"/>
  <c r="K1050" i="8"/>
  <c r="K1049" i="8"/>
  <c r="K1048" i="8"/>
  <c r="K1047" i="8"/>
  <c r="K1028" i="8"/>
  <c r="K1027" i="8"/>
  <c r="K1026" i="8"/>
  <c r="K1025" i="8"/>
  <c r="K1024" i="8"/>
  <c r="K1023" i="8"/>
  <c r="K1022" i="8"/>
  <c r="K1021" i="8"/>
  <c r="K1020" i="8"/>
  <c r="K1013" i="8"/>
  <c r="K1012" i="8"/>
  <c r="K1011" i="8"/>
  <c r="K1010" i="8"/>
  <c r="K1009" i="8"/>
  <c r="K1008" i="8"/>
  <c r="K1007" i="8"/>
  <c r="K1006" i="8"/>
  <c r="K1005" i="8"/>
  <c r="K1004" i="8"/>
  <c r="K1003" i="8"/>
  <c r="K1002" i="8"/>
  <c r="K1001" i="8"/>
  <c r="K1000" i="8"/>
  <c r="K999" i="8"/>
  <c r="K998" i="8"/>
  <c r="K997" i="8"/>
  <c r="K996" i="8"/>
  <c r="K995" i="8"/>
  <c r="K994" i="8"/>
  <c r="K993" i="8"/>
  <c r="K992" i="8"/>
  <c r="K991" i="8"/>
  <c r="K990" i="8"/>
  <c r="K989" i="8"/>
  <c r="K988" i="8"/>
  <c r="K987" i="8"/>
  <c r="K986" i="8"/>
  <c r="K985" i="8"/>
  <c r="K984" i="8"/>
  <c r="K983" i="8"/>
  <c r="K982" i="8"/>
  <c r="K981" i="8"/>
  <c r="K980" i="8"/>
  <c r="K979" i="8"/>
  <c r="K978" i="8"/>
  <c r="K977" i="8"/>
  <c r="K976" i="8"/>
  <c r="K975" i="8"/>
  <c r="K974" i="8"/>
  <c r="K973" i="8"/>
  <c r="K972" i="8"/>
  <c r="K971" i="8"/>
  <c r="K970" i="8"/>
  <c r="K969" i="8"/>
  <c r="K968" i="8"/>
  <c r="K967" i="8"/>
  <c r="K966" i="8"/>
  <c r="K965" i="8"/>
  <c r="K964" i="8"/>
  <c r="K963" i="8"/>
  <c r="K962" i="8"/>
  <c r="K961" i="8"/>
  <c r="K960" i="8"/>
  <c r="K959" i="8"/>
  <c r="K958" i="8"/>
  <c r="K957" i="8"/>
  <c r="K956" i="8"/>
  <c r="K955" i="8"/>
  <c r="K954" i="8"/>
  <c r="K953" i="8"/>
  <c r="K952" i="8"/>
  <c r="K951" i="8"/>
  <c r="K950" i="8"/>
  <c r="K949" i="8"/>
  <c r="K948" i="8"/>
  <c r="K947" i="8"/>
  <c r="K946" i="8"/>
  <c r="K945" i="8"/>
  <c r="K944" i="8"/>
  <c r="K943" i="8"/>
  <c r="K942" i="8"/>
  <c r="K941" i="8"/>
  <c r="K940" i="8"/>
  <c r="K939" i="8"/>
  <c r="K938" i="8"/>
  <c r="K937" i="8"/>
  <c r="K936" i="8"/>
  <c r="K935" i="8"/>
  <c r="K919" i="8"/>
  <c r="K918" i="8"/>
  <c r="K917" i="8"/>
  <c r="K916" i="8"/>
  <c r="K915" i="8"/>
  <c r="K914" i="8"/>
  <c r="K913" i="8"/>
  <c r="K912" i="8"/>
  <c r="K911" i="8"/>
  <c r="K902" i="8"/>
  <c r="K901" i="8"/>
  <c r="K900" i="8"/>
  <c r="K899" i="8"/>
  <c r="K898" i="8"/>
  <c r="K897" i="8"/>
  <c r="K896" i="8"/>
  <c r="K887" i="8"/>
  <c r="K886" i="8"/>
  <c r="K885" i="8"/>
  <c r="K884" i="8"/>
  <c r="K883" i="8"/>
  <c r="K882" i="8"/>
  <c r="K881" i="8"/>
  <c r="K880" i="8"/>
  <c r="K879" i="8"/>
  <c r="K878" i="8"/>
  <c r="K877" i="8"/>
  <c r="K876" i="8"/>
  <c r="K875" i="8"/>
  <c r="K874" i="8"/>
  <c r="K873" i="8"/>
  <c r="K872" i="8"/>
  <c r="K871" i="8"/>
  <c r="K853" i="8"/>
  <c r="K852" i="8"/>
  <c r="K851" i="8"/>
  <c r="K850" i="8"/>
  <c r="K849" i="8"/>
  <c r="K848" i="8"/>
  <c r="K847" i="8"/>
  <c r="K846" i="8"/>
  <c r="K845" i="8"/>
  <c r="K844" i="8"/>
  <c r="K843" i="8"/>
  <c r="K842" i="8"/>
  <c r="K841" i="8"/>
  <c r="K840" i="8"/>
  <c r="K839" i="8"/>
  <c r="K828" i="8"/>
  <c r="K827" i="8"/>
  <c r="K826" i="8"/>
  <c r="K825" i="8"/>
  <c r="K824" i="8"/>
  <c r="K823" i="8"/>
  <c r="K822" i="8"/>
  <c r="K821" i="8"/>
  <c r="K820" i="8"/>
  <c r="K819" i="8"/>
  <c r="K818" i="8"/>
  <c r="K817" i="8"/>
  <c r="K816" i="8"/>
  <c r="K815" i="8"/>
  <c r="K814" i="8"/>
  <c r="K813" i="8"/>
  <c r="K812" i="8"/>
  <c r="K811" i="8"/>
  <c r="K810" i="8"/>
  <c r="K809" i="8"/>
  <c r="K808" i="8"/>
  <c r="K807" i="8"/>
  <c r="K806" i="8"/>
  <c r="K805" i="8"/>
  <c r="K804" i="8"/>
  <c r="K803" i="8"/>
  <c r="K802" i="8"/>
  <c r="K801" i="8"/>
  <c r="K800" i="8"/>
  <c r="K799" i="8"/>
  <c r="K798" i="8"/>
  <c r="K797" i="8"/>
  <c r="K796" i="8"/>
  <c r="K795" i="8"/>
  <c r="K794" i="8"/>
  <c r="K793" i="8"/>
  <c r="K792" i="8"/>
  <c r="K791" i="8"/>
  <c r="K790" i="8"/>
  <c r="K789" i="8"/>
  <c r="K788" i="8"/>
  <c r="K787" i="8"/>
  <c r="K786" i="8"/>
  <c r="K785" i="8"/>
  <c r="K784" i="8"/>
  <c r="K783" i="8"/>
  <c r="K782" i="8"/>
  <c r="K781" i="8"/>
  <c r="K780" i="8"/>
  <c r="K779" i="8"/>
  <c r="K778" i="8"/>
  <c r="K777" i="8"/>
  <c r="K776" i="8"/>
  <c r="K775" i="8"/>
  <c r="K774" i="8"/>
  <c r="K773" i="8"/>
  <c r="K772" i="8"/>
  <c r="K771" i="8"/>
  <c r="K770" i="8"/>
  <c r="K769" i="8"/>
  <c r="K768" i="8"/>
  <c r="K767" i="8"/>
  <c r="K766" i="8"/>
  <c r="K765" i="8"/>
  <c r="K764" i="8"/>
  <c r="K763" i="8"/>
  <c r="K762" i="8"/>
  <c r="K761" i="8"/>
  <c r="K760" i="8"/>
  <c r="K759" i="8"/>
  <c r="K758" i="8"/>
  <c r="K757" i="8"/>
  <c r="K756" i="8"/>
  <c r="K755" i="8"/>
  <c r="K754" i="8"/>
  <c r="K753" i="8"/>
  <c r="K752" i="8"/>
  <c r="K751" i="8"/>
  <c r="K750" i="8"/>
  <c r="K749" i="8"/>
  <c r="K748" i="8"/>
  <c r="K747" i="8"/>
  <c r="K746" i="8"/>
  <c r="K745" i="8"/>
  <c r="K744" i="8"/>
  <c r="K743" i="8"/>
  <c r="K742" i="8"/>
  <c r="K741" i="8"/>
  <c r="K740" i="8"/>
  <c r="K739" i="8"/>
  <c r="K738" i="8"/>
  <c r="K737" i="8"/>
  <c r="K736" i="8"/>
  <c r="K735" i="8"/>
  <c r="K734" i="8"/>
  <c r="K733" i="8"/>
  <c r="K732" i="8"/>
  <c r="K731" i="8"/>
  <c r="K730" i="8"/>
  <c r="K729" i="8"/>
  <c r="K728" i="8"/>
  <c r="K727" i="8"/>
  <c r="K726" i="8"/>
  <c r="K725" i="8"/>
  <c r="K724" i="8"/>
  <c r="K723" i="8"/>
  <c r="K722" i="8"/>
  <c r="K721" i="8"/>
  <c r="K720" i="8"/>
  <c r="K719" i="8"/>
  <c r="K718" i="8"/>
  <c r="K717" i="8"/>
  <c r="K716" i="8"/>
  <c r="K715" i="8"/>
  <c r="K714" i="8"/>
  <c r="K713" i="8"/>
  <c r="K712" i="8"/>
  <c r="K711" i="8"/>
  <c r="K710" i="8"/>
  <c r="K709" i="8"/>
  <c r="K708" i="8"/>
  <c r="K707" i="8"/>
  <c r="K706" i="8"/>
  <c r="K705" i="8"/>
  <c r="K704" i="8"/>
  <c r="K703" i="8"/>
  <c r="K702" i="8"/>
  <c r="K701" i="8"/>
  <c r="K700" i="8"/>
  <c r="K699" i="8"/>
  <c r="K698" i="8"/>
  <c r="K697" i="8"/>
  <c r="K696" i="8"/>
  <c r="K695" i="8"/>
  <c r="K694" i="8"/>
  <c r="K693" i="8"/>
  <c r="K692" i="8"/>
  <c r="K691" i="8"/>
  <c r="K690" i="8"/>
  <c r="K689" i="8"/>
  <c r="K688" i="8"/>
  <c r="K687" i="8"/>
  <c r="K686" i="8"/>
  <c r="K685" i="8"/>
  <c r="K684" i="8"/>
  <c r="K683" i="8"/>
  <c r="K682" i="8"/>
  <c r="K681" i="8"/>
  <c r="K680" i="8"/>
  <c r="K679" i="8"/>
  <c r="K661" i="8"/>
  <c r="K660" i="8"/>
  <c r="K659" i="8"/>
  <c r="K658" i="8"/>
  <c r="K657" i="8"/>
  <c r="K656" i="8"/>
  <c r="K655" i="8"/>
  <c r="K654" i="8"/>
  <c r="K653" i="8"/>
  <c r="K652" i="8"/>
  <c r="K651" i="8"/>
  <c r="K650" i="8"/>
  <c r="K649" i="8"/>
  <c r="K648" i="8"/>
  <c r="K647" i="8"/>
  <c r="K646" i="8"/>
  <c r="K645" i="8"/>
  <c r="K644" i="8"/>
  <c r="K643" i="8"/>
  <c r="K642" i="8"/>
  <c r="K641" i="8"/>
  <c r="K640" i="8"/>
  <c r="K639" i="8"/>
  <c r="K638" i="8"/>
  <c r="K637" i="8"/>
  <c r="K636" i="8"/>
  <c r="K635" i="8"/>
  <c r="K634" i="8"/>
  <c r="K633" i="8"/>
  <c r="K632" i="8"/>
  <c r="K631" i="8"/>
  <c r="K630" i="8"/>
  <c r="K629" i="8"/>
  <c r="K628" i="8"/>
  <c r="K627" i="8"/>
  <c r="K626" i="8"/>
  <c r="K625" i="8"/>
  <c r="K624" i="8"/>
  <c r="K623" i="8"/>
  <c r="K622" i="8"/>
  <c r="K621" i="8"/>
  <c r="K620" i="8"/>
  <c r="K619" i="8"/>
  <c r="K618" i="8"/>
  <c r="K617" i="8"/>
  <c r="K616" i="8"/>
  <c r="K615" i="8"/>
  <c r="K614" i="8"/>
  <c r="K613" i="8"/>
  <c r="K583" i="8"/>
  <c r="K582" i="8"/>
  <c r="K581" i="8"/>
  <c r="K580" i="8"/>
  <c r="K579" i="8"/>
  <c r="K578" i="8"/>
  <c r="K577" i="8"/>
  <c r="K576" i="8"/>
  <c r="K575" i="8"/>
  <c r="K574" i="8"/>
  <c r="K573" i="8"/>
  <c r="K572" i="8"/>
  <c r="K571" i="8"/>
  <c r="K570" i="8"/>
  <c r="K569" i="8"/>
  <c r="K568" i="8"/>
  <c r="K567" i="8"/>
  <c r="K542" i="8"/>
  <c r="K541" i="8"/>
  <c r="K540" i="8"/>
  <c r="K539" i="8"/>
  <c r="K538" i="8"/>
  <c r="K537" i="8"/>
  <c r="K536" i="8"/>
  <c r="K535" i="8"/>
  <c r="K534" i="8"/>
  <c r="K533" i="8"/>
  <c r="K532" i="8"/>
  <c r="K531" i="8"/>
  <c r="K530" i="8"/>
  <c r="K529" i="8"/>
  <c r="K528" i="8"/>
  <c r="K527" i="8"/>
  <c r="K526" i="8"/>
  <c r="K525" i="8"/>
  <c r="K524" i="8"/>
  <c r="K523" i="8"/>
  <c r="K522" i="8"/>
  <c r="K521" i="8"/>
  <c r="K520" i="8"/>
  <c r="K519" i="8"/>
  <c r="K518" i="8"/>
  <c r="K517" i="8"/>
  <c r="K516" i="8"/>
  <c r="K515" i="8"/>
  <c r="K514" i="8"/>
  <c r="K513" i="8"/>
  <c r="K512" i="8"/>
  <c r="K511" i="8"/>
  <c r="K510" i="8"/>
  <c r="K509" i="8"/>
  <c r="K508" i="8"/>
  <c r="K507" i="8"/>
  <c r="K506" i="8"/>
  <c r="K505" i="8"/>
  <c r="K504" i="8"/>
  <c r="K503" i="8"/>
  <c r="K502" i="8"/>
  <c r="K501" i="8"/>
  <c r="K500" i="8"/>
  <c r="K499" i="8"/>
  <c r="K498" i="8"/>
  <c r="K497" i="8"/>
  <c r="K496" i="8"/>
  <c r="K495" i="8"/>
  <c r="K494" i="8"/>
  <c r="K493" i="8"/>
  <c r="K492" i="8"/>
  <c r="K491" i="8"/>
  <c r="K490" i="8"/>
  <c r="K489" i="8"/>
  <c r="K488" i="8"/>
  <c r="K487" i="8"/>
  <c r="K486" i="8"/>
  <c r="K485" i="8"/>
  <c r="K484" i="8"/>
  <c r="K483" i="8"/>
  <c r="K482" i="8"/>
  <c r="K481" i="8"/>
  <c r="K480" i="8"/>
  <c r="K479" i="8"/>
  <c r="K478" i="8"/>
  <c r="K477" i="8"/>
  <c r="K476" i="8"/>
  <c r="K475" i="8"/>
  <c r="K474" i="8"/>
  <c r="K473" i="8"/>
  <c r="K472" i="8"/>
  <c r="K471" i="8"/>
  <c r="K470" i="8"/>
  <c r="K469" i="8"/>
  <c r="K468" i="8"/>
  <c r="K467" i="8"/>
  <c r="K466" i="8"/>
  <c r="K465" i="8"/>
  <c r="K464" i="8"/>
  <c r="K463" i="8"/>
  <c r="K439" i="8"/>
  <c r="K438" i="8"/>
  <c r="K437" i="8"/>
  <c r="K436" i="8"/>
  <c r="K435" i="8"/>
  <c r="K434" i="8"/>
  <c r="K433" i="8"/>
  <c r="K432" i="8"/>
  <c r="K431" i="8"/>
  <c r="K430" i="8"/>
  <c r="K429" i="8"/>
  <c r="K428" i="8"/>
  <c r="K427" i="8"/>
  <c r="K426" i="8"/>
  <c r="K425" i="8"/>
  <c r="K424" i="8"/>
  <c r="K423" i="8"/>
  <c r="K422" i="8"/>
  <c r="K421" i="8"/>
  <c r="K420" i="8"/>
  <c r="K419" i="8"/>
  <c r="K418" i="8"/>
  <c r="K417" i="8"/>
  <c r="K416" i="8"/>
  <c r="K415" i="8"/>
  <c r="K405" i="8"/>
  <c r="K404" i="8"/>
  <c r="K403" i="8"/>
  <c r="K402" i="8"/>
  <c r="K401" i="8"/>
  <c r="K400" i="8"/>
  <c r="K399" i="8"/>
  <c r="K398" i="8"/>
  <c r="K397" i="8"/>
  <c r="K396" i="8"/>
  <c r="K395" i="8"/>
  <c r="K384" i="8"/>
  <c r="K383" i="8"/>
  <c r="K382" i="8"/>
  <c r="K381" i="8"/>
  <c r="K380" i="8"/>
  <c r="K379" i="8"/>
  <c r="K378" i="8"/>
  <c r="K377" i="8"/>
  <c r="K376" i="8"/>
  <c r="K375" i="8"/>
  <c r="K374" i="8"/>
  <c r="K373" i="8"/>
  <c r="K372" i="8"/>
  <c r="K371" i="8"/>
  <c r="K370" i="8"/>
  <c r="K369" i="8"/>
  <c r="K368" i="8"/>
  <c r="K367" i="8"/>
  <c r="K366" i="8"/>
  <c r="K365" i="8"/>
  <c r="K364" i="8"/>
  <c r="K363" i="8"/>
  <c r="K362" i="8"/>
  <c r="K361" i="8"/>
  <c r="K360" i="8"/>
  <c r="K359" i="8"/>
  <c r="K358" i="8"/>
  <c r="K357" i="8"/>
  <c r="K356" i="8"/>
  <c r="K355" i="8"/>
  <c r="K354" i="8"/>
  <c r="K332" i="8"/>
  <c r="K331" i="8"/>
  <c r="K330" i="8"/>
  <c r="K329" i="8"/>
  <c r="K328" i="8"/>
  <c r="K327" i="8"/>
  <c r="K326" i="8"/>
  <c r="K325" i="8"/>
  <c r="K319" i="8"/>
  <c r="K318" i="8"/>
  <c r="K317" i="8"/>
  <c r="K316" i="8"/>
  <c r="K315" i="8"/>
  <c r="K314" i="8"/>
  <c r="K313" i="8"/>
  <c r="K312" i="8"/>
  <c r="K311" i="8"/>
  <c r="K310" i="8"/>
  <c r="K309" i="8"/>
  <c r="K308" i="8"/>
  <c r="K307" i="8"/>
  <c r="K306" i="8"/>
  <c r="K305" i="8"/>
  <c r="K304" i="8"/>
  <c r="K303" i="8"/>
  <c r="K302" i="8"/>
  <c r="K301" i="8"/>
  <c r="K300" i="8"/>
  <c r="K299" i="8"/>
  <c r="K298" i="8"/>
  <c r="K297" i="8"/>
  <c r="K296" i="8"/>
  <c r="K295" i="8"/>
  <c r="K294" i="8"/>
  <c r="K293" i="8"/>
  <c r="K292" i="8"/>
  <c r="K291" i="8"/>
  <c r="K290" i="8"/>
  <c r="K289" i="8"/>
  <c r="K288" i="8"/>
  <c r="K287" i="8"/>
  <c r="K286" i="8"/>
  <c r="K285" i="8"/>
  <c r="K284" i="8"/>
  <c r="K283" i="8"/>
  <c r="K282" i="8"/>
  <c r="K281" i="8"/>
  <c r="K280" i="8"/>
  <c r="K279" i="8"/>
  <c r="K278" i="8"/>
  <c r="K277" i="8"/>
  <c r="K276" i="8"/>
  <c r="K275" i="8"/>
  <c r="K274" i="8"/>
  <c r="K273" i="8"/>
  <c r="K272" i="8"/>
  <c r="K271" i="8"/>
  <c r="K270" i="8"/>
  <c r="K269" i="8"/>
  <c r="K268" i="8"/>
  <c r="K267" i="8"/>
  <c r="K266" i="8"/>
  <c r="K265" i="8"/>
  <c r="K264" i="8"/>
  <c r="K263" i="8"/>
  <c r="K262" i="8"/>
  <c r="K261" i="8"/>
  <c r="K260" i="8"/>
  <c r="K259" i="8"/>
  <c r="K258" i="8"/>
  <c r="K257" i="8"/>
  <c r="K256" i="8"/>
  <c r="K255" i="8"/>
  <c r="K254" i="8"/>
  <c r="K253" i="8"/>
  <c r="K252" i="8"/>
  <c r="K251" i="8"/>
  <c r="K250" i="8"/>
  <c r="K249" i="8"/>
  <c r="K248" i="8"/>
  <c r="K247" i="8"/>
  <c r="K246" i="8"/>
  <c r="K245" i="8"/>
  <c r="K244" i="8"/>
  <c r="K243" i="8"/>
  <c r="K242" i="8"/>
  <c r="K241" i="8"/>
  <c r="K240" i="8"/>
  <c r="K239" i="8"/>
  <c r="K238" i="8"/>
  <c r="K237" i="8"/>
  <c r="K236" i="8"/>
  <c r="K235" i="8"/>
  <c r="K234" i="8"/>
  <c r="K233" i="8"/>
  <c r="K232" i="8"/>
  <c r="K231" i="8"/>
  <c r="K230" i="8"/>
  <c r="K229" i="8"/>
  <c r="K228" i="8"/>
  <c r="K227" i="8"/>
  <c r="K206" i="8"/>
  <c r="K205" i="8"/>
  <c r="K204" i="8"/>
  <c r="K203" i="8"/>
  <c r="K202" i="8"/>
  <c r="K201" i="8"/>
  <c r="K200" i="8"/>
  <c r="K193" i="8"/>
  <c r="K192" i="8"/>
  <c r="K191" i="8"/>
  <c r="K190" i="8"/>
  <c r="K189" i="8"/>
  <c r="K188" i="8"/>
  <c r="K173" i="8"/>
  <c r="K172" i="8"/>
  <c r="K171" i="8"/>
  <c r="K170" i="8"/>
  <c r="K169" i="8"/>
  <c r="K166" i="8"/>
  <c r="K165" i="8"/>
  <c r="K164" i="8"/>
  <c r="K163" i="8"/>
  <c r="K162" i="8"/>
  <c r="K161" i="8"/>
  <c r="K160" i="8"/>
  <c r="K159" i="8"/>
  <c r="K158" i="8"/>
  <c r="K157" i="8"/>
  <c r="K156" i="8"/>
  <c r="K155" i="8"/>
  <c r="K154" i="8"/>
  <c r="K153" i="8"/>
  <c r="K152" i="8"/>
  <c r="K151" i="8"/>
  <c r="K150" i="8"/>
  <c r="K149" i="8"/>
  <c r="K148" i="8"/>
  <c r="K147" i="8"/>
  <c r="K146" i="8"/>
  <c r="K145" i="8"/>
  <c r="K144" i="8"/>
  <c r="K143" i="8"/>
  <c r="K142" i="8"/>
  <c r="K141" i="8"/>
  <c r="K140" i="8"/>
  <c r="K139" i="8"/>
  <c r="K138" i="8"/>
  <c r="K110" i="8"/>
  <c r="K109" i="8"/>
  <c r="K108" i="8"/>
  <c r="K107" i="8"/>
  <c r="K106" i="8"/>
  <c r="K105" i="8"/>
  <c r="K104" i="8"/>
  <c r="K103" i="8"/>
  <c r="K102" i="8"/>
  <c r="K101" i="8"/>
  <c r="K100" i="8"/>
  <c r="K99" i="8"/>
  <c r="K98" i="8"/>
  <c r="K97" i="8"/>
  <c r="K96" i="8"/>
  <c r="K88" i="8"/>
  <c r="K87" i="8"/>
  <c r="K86" i="8"/>
  <c r="K85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K5" i="8"/>
  <c r="K4" i="8"/>
  <c r="K3" i="8"/>
  <c r="K2" i="8"/>
  <c r="EN276" i="15" l="1"/>
  <c r="EN262" i="15"/>
  <c r="EN243" i="15"/>
  <c r="EN260" i="15"/>
  <c r="EN275" i="15"/>
  <c r="EN302" i="15"/>
  <c r="EN270" i="15"/>
  <c r="EN241" i="15"/>
  <c r="EN277" i="15"/>
  <c r="EN266" i="15"/>
  <c r="EN248" i="15"/>
  <c r="EN274" i="15"/>
  <c r="EN265" i="15"/>
  <c r="EN271" i="15"/>
  <c r="EN283" i="15"/>
  <c r="EN239" i="15"/>
  <c r="EN254" i="15"/>
  <c r="EN257" i="15"/>
  <c r="EN264" i="15"/>
  <c r="EN282" i="15"/>
  <c r="EN303" i="15"/>
  <c r="EN281" i="15"/>
  <c r="EN279" i="15"/>
  <c r="EN263" i="15"/>
  <c r="EN269" i="15"/>
  <c r="EN301" i="15"/>
  <c r="EN280" i="15"/>
  <c r="EN261" i="15"/>
  <c r="EN267" i="15"/>
  <c r="EN278" i="15"/>
  <c r="EN297" i="15"/>
  <c r="O335" i="11"/>
  <c r="G377" i="11"/>
  <c r="B425" i="11"/>
  <c r="L413" i="11"/>
  <c r="C470" i="11"/>
  <c r="D460" i="11"/>
  <c r="EN272" i="15"/>
  <c r="EN299" i="15"/>
  <c r="EI242" i="15"/>
  <c r="EI247" i="15"/>
  <c r="D247" i="15"/>
  <c r="EC242" i="15"/>
  <c r="EE242" i="15"/>
  <c r="EK242" i="15"/>
  <c r="EH242" i="15"/>
  <c r="B242" i="15"/>
  <c r="F242" i="15"/>
  <c r="EJ244" i="15"/>
  <c r="EK247" i="15"/>
  <c r="EM242" i="15"/>
  <c r="EG240" i="15"/>
  <c r="EJ240" i="15"/>
  <c r="EG242" i="15"/>
  <c r="EJ242" i="15"/>
  <c r="EL242" i="15"/>
  <c r="EI240" i="15"/>
  <c r="EE240" i="15"/>
  <c r="EC240" i="15"/>
  <c r="EF240" i="15"/>
  <c r="EL240" i="15"/>
  <c r="EK240" i="15"/>
  <c r="EM240" i="15"/>
  <c r="EH240" i="15"/>
  <c r="EL238" i="15"/>
  <c r="F240" i="15"/>
  <c r="G240" i="15"/>
  <c r="R240" i="15"/>
  <c r="AH240" i="15"/>
  <c r="AX240" i="15"/>
  <c r="BN240" i="15"/>
  <c r="CD240" i="15"/>
  <c r="CT240" i="15"/>
  <c r="DJ240" i="15"/>
  <c r="DZ240" i="15"/>
  <c r="W240" i="15"/>
  <c r="AM240" i="15"/>
  <c r="BC240" i="15"/>
  <c r="BS240" i="15"/>
  <c r="CI240" i="15"/>
  <c r="CY240" i="15"/>
  <c r="DO240" i="15"/>
  <c r="H240" i="15"/>
  <c r="X240" i="15"/>
  <c r="AN240" i="15"/>
  <c r="BD240" i="15"/>
  <c r="BT240" i="15"/>
  <c r="CJ240" i="15"/>
  <c r="CZ240" i="15"/>
  <c r="DP240" i="15"/>
  <c r="I240" i="15"/>
  <c r="Y240" i="15"/>
  <c r="AO240" i="15"/>
  <c r="BE240" i="15"/>
  <c r="BU240" i="15"/>
  <c r="CK240" i="15"/>
  <c r="DQ240" i="15"/>
  <c r="E240" i="15"/>
  <c r="D240" i="15"/>
  <c r="C240" i="15"/>
  <c r="B240" i="15"/>
  <c r="V240" i="15"/>
  <c r="AL240" i="15"/>
  <c r="BB240" i="15"/>
  <c r="BR240" i="15"/>
  <c r="CH240" i="15"/>
  <c r="CX240" i="15"/>
  <c r="DN240" i="15"/>
  <c r="K240" i="15"/>
  <c r="AA240" i="15"/>
  <c r="AQ240" i="15"/>
  <c r="BG240" i="15"/>
  <c r="BW240" i="15"/>
  <c r="CM240" i="15"/>
  <c r="DC240" i="15"/>
  <c r="DS240" i="15"/>
  <c r="L240" i="15"/>
  <c r="AB240" i="15"/>
  <c r="AR240" i="15"/>
  <c r="BH240" i="15"/>
  <c r="BX240" i="15"/>
  <c r="CN240" i="15"/>
  <c r="DD240" i="15"/>
  <c r="DT240" i="15"/>
  <c r="M240" i="15"/>
  <c r="AC240" i="15"/>
  <c r="AS240" i="15"/>
  <c r="BI240" i="15"/>
  <c r="BY240" i="15"/>
  <c r="CO240" i="15"/>
  <c r="DE240" i="15"/>
  <c r="DU240" i="15"/>
  <c r="J240" i="15"/>
  <c r="Z240" i="15"/>
  <c r="AP240" i="15"/>
  <c r="BF240" i="15"/>
  <c r="BV240" i="15"/>
  <c r="CL240" i="15"/>
  <c r="DB240" i="15"/>
  <c r="DR240" i="15"/>
  <c r="O240" i="15"/>
  <c r="AE240" i="15"/>
  <c r="AU240" i="15"/>
  <c r="BK240" i="15"/>
  <c r="CA240" i="15"/>
  <c r="CQ240" i="15"/>
  <c r="DG240" i="15"/>
  <c r="DW240" i="15"/>
  <c r="P240" i="15"/>
  <c r="AF240" i="15"/>
  <c r="AV240" i="15"/>
  <c r="BL240" i="15"/>
  <c r="CB240" i="15"/>
  <c r="CR240" i="15"/>
  <c r="DH240" i="15"/>
  <c r="DX240" i="15"/>
  <c r="Q240" i="15"/>
  <c r="AG240" i="15"/>
  <c r="AW240" i="15"/>
  <c r="BM240" i="15"/>
  <c r="CC240" i="15"/>
  <c r="CS240" i="15"/>
  <c r="DI240" i="15"/>
  <c r="DY240" i="15"/>
  <c r="BJ240" i="15"/>
  <c r="DV240" i="15"/>
  <c r="BO240" i="15"/>
  <c r="EA240" i="15"/>
  <c r="BP240" i="15"/>
  <c r="EB240" i="15"/>
  <c r="BQ240" i="15"/>
  <c r="DF240" i="15"/>
  <c r="AZ240" i="15"/>
  <c r="BA240" i="15"/>
  <c r="N240" i="15"/>
  <c r="BZ240" i="15"/>
  <c r="S240" i="15"/>
  <c r="CE240" i="15"/>
  <c r="T240" i="15"/>
  <c r="CF240" i="15"/>
  <c r="U240" i="15"/>
  <c r="CG240" i="15"/>
  <c r="CP240" i="15"/>
  <c r="AI240" i="15"/>
  <c r="AJ240" i="15"/>
  <c r="AK240" i="15"/>
  <c r="CW240" i="15"/>
  <c r="ED240" i="15"/>
  <c r="AT240" i="15"/>
  <c r="DK240" i="15"/>
  <c r="DL240" i="15"/>
  <c r="AD240" i="15"/>
  <c r="CU240" i="15"/>
  <c r="CV240" i="15"/>
  <c r="AY240" i="15"/>
  <c r="DM240" i="15"/>
  <c r="EE247" i="15"/>
  <c r="EL247" i="15"/>
  <c r="EG247" i="15"/>
  <c r="EC247" i="15"/>
  <c r="ED247" i="15"/>
  <c r="E247" i="15"/>
  <c r="I247" i="15"/>
  <c r="Y247" i="15"/>
  <c r="AO247" i="15"/>
  <c r="BE247" i="15"/>
  <c r="BU247" i="15"/>
  <c r="CK247" i="15"/>
  <c r="DQ247" i="15"/>
  <c r="N247" i="15"/>
  <c r="AD247" i="15"/>
  <c r="AT247" i="15"/>
  <c r="BJ247" i="15"/>
  <c r="BZ247" i="15"/>
  <c r="CP247" i="15"/>
  <c r="DF247" i="15"/>
  <c r="DV247" i="15"/>
  <c r="S247" i="15"/>
  <c r="AI247" i="15"/>
  <c r="AY247" i="15"/>
  <c r="BO247" i="15"/>
  <c r="CE247" i="15"/>
  <c r="CU247" i="15"/>
  <c r="DK247" i="15"/>
  <c r="EA247" i="15"/>
  <c r="T247" i="15"/>
  <c r="AJ247" i="15"/>
  <c r="AZ247" i="15"/>
  <c r="BP247" i="15"/>
  <c r="CF247" i="15"/>
  <c r="CV247" i="15"/>
  <c r="DL247" i="15"/>
  <c r="EB247" i="15"/>
  <c r="C247" i="15"/>
  <c r="M247" i="15"/>
  <c r="AC247" i="15"/>
  <c r="AS247" i="15"/>
  <c r="BI247" i="15"/>
  <c r="BY247" i="15"/>
  <c r="CO247" i="15"/>
  <c r="DE247" i="15"/>
  <c r="DU247" i="15"/>
  <c r="R247" i="15"/>
  <c r="AH247" i="15"/>
  <c r="AX247" i="15"/>
  <c r="BN247" i="15"/>
  <c r="CD247" i="15"/>
  <c r="CT247" i="15"/>
  <c r="DJ247" i="15"/>
  <c r="DZ247" i="15"/>
  <c r="W247" i="15"/>
  <c r="AM247" i="15"/>
  <c r="BC247" i="15"/>
  <c r="BS247" i="15"/>
  <c r="CI247" i="15"/>
  <c r="CY247" i="15"/>
  <c r="DO247" i="15"/>
  <c r="H247" i="15"/>
  <c r="X247" i="15"/>
  <c r="AN247" i="15"/>
  <c r="BD247" i="15"/>
  <c r="BT247" i="15"/>
  <c r="CJ247" i="15"/>
  <c r="CZ247" i="15"/>
  <c r="DP247" i="15"/>
  <c r="AK247" i="15"/>
  <c r="BQ247" i="15"/>
  <c r="CW247" i="15"/>
  <c r="J247" i="15"/>
  <c r="AP247" i="15"/>
  <c r="BV247" i="15"/>
  <c r="DB247" i="15"/>
  <c r="O247" i="15"/>
  <c r="AU247" i="15"/>
  <c r="CA247" i="15"/>
  <c r="DG247" i="15"/>
  <c r="P247" i="15"/>
  <c r="AV247" i="15"/>
  <c r="CB247" i="15"/>
  <c r="DH247" i="15"/>
  <c r="G247" i="15"/>
  <c r="Q247" i="15"/>
  <c r="AW247" i="15"/>
  <c r="CC247" i="15"/>
  <c r="DI247" i="15"/>
  <c r="V247" i="15"/>
  <c r="BB247" i="15"/>
  <c r="CH247" i="15"/>
  <c r="DN247" i="15"/>
  <c r="AA247" i="15"/>
  <c r="BG247" i="15"/>
  <c r="CM247" i="15"/>
  <c r="DS247" i="15"/>
  <c r="AB247" i="15"/>
  <c r="BH247" i="15"/>
  <c r="CN247" i="15"/>
  <c r="DT247" i="15"/>
  <c r="U247" i="15"/>
  <c r="CG247" i="15"/>
  <c r="Z247" i="15"/>
  <c r="CL247" i="15"/>
  <c r="AE247" i="15"/>
  <c r="CQ247" i="15"/>
  <c r="AF247" i="15"/>
  <c r="CR247" i="15"/>
  <c r="BA247" i="15"/>
  <c r="BF247" i="15"/>
  <c r="BK247" i="15"/>
  <c r="BL247" i="15"/>
  <c r="BM247" i="15"/>
  <c r="BR247" i="15"/>
  <c r="BW247" i="15"/>
  <c r="L247" i="15"/>
  <c r="AG247" i="15"/>
  <c r="CS247" i="15"/>
  <c r="AL247" i="15"/>
  <c r="CX247" i="15"/>
  <c r="AQ247" i="15"/>
  <c r="DC247" i="15"/>
  <c r="AR247" i="15"/>
  <c r="DD247" i="15"/>
  <c r="F247" i="15"/>
  <c r="DM247" i="15"/>
  <c r="DR247" i="15"/>
  <c r="DW247" i="15"/>
  <c r="DX247" i="15"/>
  <c r="B247" i="15"/>
  <c r="DY247" i="15"/>
  <c r="K247" i="15"/>
  <c r="BX247" i="15"/>
  <c r="EM247" i="15"/>
  <c r="EH247" i="15"/>
  <c r="EF247" i="15"/>
  <c r="DA247" i="15"/>
  <c r="ED242" i="15"/>
  <c r="T242" i="15"/>
  <c r="AJ242" i="15"/>
  <c r="AZ242" i="15"/>
  <c r="BP242" i="15"/>
  <c r="CF242" i="15"/>
  <c r="CV242" i="15"/>
  <c r="DL242" i="15"/>
  <c r="EB242" i="15"/>
  <c r="U242" i="15"/>
  <c r="AK242" i="15"/>
  <c r="BA242" i="15"/>
  <c r="BQ242" i="15"/>
  <c r="CG242" i="15"/>
  <c r="CW242" i="15"/>
  <c r="DM242" i="15"/>
  <c r="J242" i="15"/>
  <c r="Z242" i="15"/>
  <c r="AP242" i="15"/>
  <c r="BF242" i="15"/>
  <c r="BV242" i="15"/>
  <c r="CL242" i="15"/>
  <c r="DB242" i="15"/>
  <c r="DR242" i="15"/>
  <c r="O242" i="15"/>
  <c r="AE242" i="15"/>
  <c r="AU242" i="15"/>
  <c r="BK242" i="15"/>
  <c r="CA242" i="15"/>
  <c r="CQ242" i="15"/>
  <c r="DG242" i="15"/>
  <c r="DW242" i="15"/>
  <c r="H242" i="15"/>
  <c r="X242" i="15"/>
  <c r="AN242" i="15"/>
  <c r="BD242" i="15"/>
  <c r="BT242" i="15"/>
  <c r="CJ242" i="15"/>
  <c r="CZ242" i="15"/>
  <c r="DP242" i="15"/>
  <c r="I242" i="15"/>
  <c r="Y242" i="15"/>
  <c r="AO242" i="15"/>
  <c r="BE242" i="15"/>
  <c r="BU242" i="15"/>
  <c r="CK242" i="15"/>
  <c r="DQ242" i="15"/>
  <c r="N242" i="15"/>
  <c r="AD242" i="15"/>
  <c r="AT242" i="15"/>
  <c r="BJ242" i="15"/>
  <c r="BZ242" i="15"/>
  <c r="CP242" i="15"/>
  <c r="DF242" i="15"/>
  <c r="DV242" i="15"/>
  <c r="S242" i="15"/>
  <c r="AI242" i="15"/>
  <c r="AY242" i="15"/>
  <c r="BO242" i="15"/>
  <c r="CE242" i="15"/>
  <c r="CU242" i="15"/>
  <c r="DK242" i="15"/>
  <c r="EA242" i="15"/>
  <c r="E242" i="15"/>
  <c r="P242" i="15"/>
  <c r="AV242" i="15"/>
  <c r="CB242" i="15"/>
  <c r="DH242" i="15"/>
  <c r="Q242" i="15"/>
  <c r="AW242" i="15"/>
  <c r="CC242" i="15"/>
  <c r="DI242" i="15"/>
  <c r="V242" i="15"/>
  <c r="BB242" i="15"/>
  <c r="CH242" i="15"/>
  <c r="DN242" i="15"/>
  <c r="AA242" i="15"/>
  <c r="BG242" i="15"/>
  <c r="CM242" i="15"/>
  <c r="DS242" i="15"/>
  <c r="G242" i="15"/>
  <c r="AR242" i="15"/>
  <c r="BX242" i="15"/>
  <c r="M242" i="15"/>
  <c r="BY242" i="15"/>
  <c r="AB242" i="15"/>
  <c r="BH242" i="15"/>
  <c r="CN242" i="15"/>
  <c r="DT242" i="15"/>
  <c r="AC242" i="15"/>
  <c r="BI242" i="15"/>
  <c r="CO242" i="15"/>
  <c r="DU242" i="15"/>
  <c r="AH242" i="15"/>
  <c r="BN242" i="15"/>
  <c r="CT242" i="15"/>
  <c r="DZ242" i="15"/>
  <c r="AM242" i="15"/>
  <c r="BS242" i="15"/>
  <c r="CY242" i="15"/>
  <c r="L242" i="15"/>
  <c r="DD242" i="15"/>
  <c r="AS242" i="15"/>
  <c r="DE242" i="15"/>
  <c r="AF242" i="15"/>
  <c r="BL242" i="15"/>
  <c r="CR242" i="15"/>
  <c r="DX242" i="15"/>
  <c r="AG242" i="15"/>
  <c r="BM242" i="15"/>
  <c r="CS242" i="15"/>
  <c r="DY242" i="15"/>
  <c r="AL242" i="15"/>
  <c r="BR242" i="15"/>
  <c r="CX242" i="15"/>
  <c r="K242" i="15"/>
  <c r="AQ242" i="15"/>
  <c r="BW242" i="15"/>
  <c r="DC242" i="15"/>
  <c r="CD242" i="15"/>
  <c r="CI242" i="15"/>
  <c r="C242" i="15"/>
  <c r="DJ242" i="15"/>
  <c r="DO242" i="15"/>
  <c r="R242" i="15"/>
  <c r="W242" i="15"/>
  <c r="AX242" i="15"/>
  <c r="BC242" i="15"/>
  <c r="D242" i="15"/>
  <c r="BG236" i="15"/>
  <c r="BJ236" i="15"/>
  <c r="DR236" i="15"/>
  <c r="CO236" i="15"/>
  <c r="EF244" i="15"/>
  <c r="BB236" i="15"/>
  <c r="DL236" i="15"/>
  <c r="EE244" i="15"/>
  <c r="CV236" i="15"/>
  <c r="CU236" i="15"/>
  <c r="EJ238" i="15"/>
  <c r="EC244" i="15"/>
  <c r="EL244" i="15"/>
  <c r="DA244" i="15"/>
  <c r="CC236" i="15"/>
  <c r="Y236" i="15"/>
  <c r="AK236" i="15"/>
  <c r="DT236" i="15"/>
  <c r="CY236" i="15"/>
  <c r="BL236" i="15"/>
  <c r="EC238" i="15"/>
  <c r="EM238" i="15"/>
  <c r="CE236" i="15"/>
  <c r="BH236" i="15"/>
  <c r="BF236" i="15"/>
  <c r="DP236" i="15"/>
  <c r="BN236" i="15"/>
  <c r="CQ236" i="15"/>
  <c r="M236" i="15"/>
  <c r="EG238" i="15"/>
  <c r="EI238" i="15"/>
  <c r="F244" i="15"/>
  <c r="EK244" i="15"/>
  <c r="EM244" i="15"/>
  <c r="F238" i="15"/>
  <c r="EK238" i="15"/>
  <c r="EH238" i="15"/>
  <c r="J244" i="15"/>
  <c r="Z244" i="15"/>
  <c r="AP244" i="15"/>
  <c r="BF244" i="15"/>
  <c r="BV244" i="15"/>
  <c r="CL244" i="15"/>
  <c r="DB244" i="15"/>
  <c r="DR244" i="15"/>
  <c r="O244" i="15"/>
  <c r="AE244" i="15"/>
  <c r="AU244" i="15"/>
  <c r="BK244" i="15"/>
  <c r="CA244" i="15"/>
  <c r="CQ244" i="15"/>
  <c r="DG244" i="15"/>
  <c r="DW244" i="15"/>
  <c r="P244" i="15"/>
  <c r="AF244" i="15"/>
  <c r="AV244" i="15"/>
  <c r="BL244" i="15"/>
  <c r="CB244" i="15"/>
  <c r="CR244" i="15"/>
  <c r="DH244" i="15"/>
  <c r="DX244" i="15"/>
  <c r="Q244" i="15"/>
  <c r="AG244" i="15"/>
  <c r="AW244" i="15"/>
  <c r="BM244" i="15"/>
  <c r="CC244" i="15"/>
  <c r="CS244" i="15"/>
  <c r="DI244" i="15"/>
  <c r="DY244" i="15"/>
  <c r="G244" i="15"/>
  <c r="B244" i="15"/>
  <c r="N244" i="15"/>
  <c r="AD244" i="15"/>
  <c r="AT244" i="15"/>
  <c r="BJ244" i="15"/>
  <c r="BZ244" i="15"/>
  <c r="CP244" i="15"/>
  <c r="DF244" i="15"/>
  <c r="DV244" i="15"/>
  <c r="S244" i="15"/>
  <c r="AI244" i="15"/>
  <c r="AY244" i="15"/>
  <c r="BO244" i="15"/>
  <c r="CE244" i="15"/>
  <c r="CU244" i="15"/>
  <c r="DK244" i="15"/>
  <c r="EA244" i="15"/>
  <c r="T244" i="15"/>
  <c r="AJ244" i="15"/>
  <c r="AZ244" i="15"/>
  <c r="BP244" i="15"/>
  <c r="CF244" i="15"/>
  <c r="CV244" i="15"/>
  <c r="DL244" i="15"/>
  <c r="EB244" i="15"/>
  <c r="U244" i="15"/>
  <c r="AK244" i="15"/>
  <c r="BA244" i="15"/>
  <c r="BQ244" i="15"/>
  <c r="CG244" i="15"/>
  <c r="CW244" i="15"/>
  <c r="DM244" i="15"/>
  <c r="E244" i="15"/>
  <c r="D244" i="15"/>
  <c r="C244" i="15"/>
  <c r="R244" i="15"/>
  <c r="AH244" i="15"/>
  <c r="AX244" i="15"/>
  <c r="BN244" i="15"/>
  <c r="CD244" i="15"/>
  <c r="CT244" i="15"/>
  <c r="DJ244" i="15"/>
  <c r="DZ244" i="15"/>
  <c r="W244" i="15"/>
  <c r="AM244" i="15"/>
  <c r="BC244" i="15"/>
  <c r="BS244" i="15"/>
  <c r="CI244" i="15"/>
  <c r="CY244" i="15"/>
  <c r="DO244" i="15"/>
  <c r="H244" i="15"/>
  <c r="X244" i="15"/>
  <c r="AN244" i="15"/>
  <c r="BD244" i="15"/>
  <c r="BT244" i="15"/>
  <c r="CJ244" i="15"/>
  <c r="CZ244" i="15"/>
  <c r="DP244" i="15"/>
  <c r="I244" i="15"/>
  <c r="Y244" i="15"/>
  <c r="AO244" i="15"/>
  <c r="BE244" i="15"/>
  <c r="BU244" i="15"/>
  <c r="CK244" i="15"/>
  <c r="DQ244" i="15"/>
  <c r="AL244" i="15"/>
  <c r="CX244" i="15"/>
  <c r="AQ244" i="15"/>
  <c r="DC244" i="15"/>
  <c r="AR244" i="15"/>
  <c r="DD244" i="15"/>
  <c r="AS244" i="15"/>
  <c r="DE244" i="15"/>
  <c r="BB244" i="15"/>
  <c r="DN244" i="15"/>
  <c r="BG244" i="15"/>
  <c r="DS244" i="15"/>
  <c r="BH244" i="15"/>
  <c r="DT244" i="15"/>
  <c r="BI244" i="15"/>
  <c r="DU244" i="15"/>
  <c r="BR244" i="15"/>
  <c r="K244" i="15"/>
  <c r="BW244" i="15"/>
  <c r="L244" i="15"/>
  <c r="BX244" i="15"/>
  <c r="M244" i="15"/>
  <c r="BY244" i="15"/>
  <c r="ED244" i="15"/>
  <c r="V244" i="15"/>
  <c r="CH244" i="15"/>
  <c r="AA244" i="15"/>
  <c r="CM244" i="15"/>
  <c r="AB244" i="15"/>
  <c r="CN244" i="15"/>
  <c r="AC244" i="15"/>
  <c r="CO244" i="15"/>
  <c r="CD236" i="15"/>
  <c r="DS236" i="15"/>
  <c r="DA236" i="15"/>
  <c r="BR236" i="15"/>
  <c r="CZ236" i="15"/>
  <c r="O236" i="15"/>
  <c r="EF238" i="15"/>
  <c r="EE238" i="15"/>
  <c r="EG244" i="15"/>
  <c r="EI244" i="15"/>
  <c r="BD236" i="15"/>
  <c r="DM236" i="15"/>
  <c r="AZ236" i="15"/>
  <c r="AY236" i="15"/>
  <c r="AX236" i="15"/>
  <c r="AW236" i="15"/>
  <c r="DD236" i="15"/>
  <c r="AR236" i="15"/>
  <c r="DC236" i="15"/>
  <c r="AQ236" i="15"/>
  <c r="DB236" i="15"/>
  <c r="AP236" i="15"/>
  <c r="CK236" i="15"/>
  <c r="G236" i="15"/>
  <c r="AM236" i="15"/>
  <c r="BT236" i="15"/>
  <c r="CW236" i="15"/>
  <c r="CF236" i="15"/>
  <c r="BO236" i="15"/>
  <c r="DY236" i="15"/>
  <c r="X236" i="15"/>
  <c r="DX236" i="15"/>
  <c r="AF236" i="15"/>
  <c r="CA236" i="15"/>
  <c r="DV236" i="15"/>
  <c r="AD236" i="15"/>
  <c r="BY236" i="15"/>
  <c r="C236" i="15"/>
  <c r="DO236" i="15"/>
  <c r="BQ236" i="15"/>
  <c r="T236" i="15"/>
  <c r="S236" i="15"/>
  <c r="R236" i="15"/>
  <c r="Q236" i="15"/>
  <c r="CN236" i="15"/>
  <c r="AB236" i="15"/>
  <c r="CM236" i="15"/>
  <c r="AA236" i="15"/>
  <c r="CL236" i="15"/>
  <c r="Z236" i="15"/>
  <c r="BE236" i="15"/>
  <c r="D236" i="15"/>
  <c r="CX236" i="15"/>
  <c r="BC236" i="15"/>
  <c r="CG236" i="15"/>
  <c r="BP236" i="15"/>
  <c r="DZ236" i="15"/>
  <c r="CS236" i="15"/>
  <c r="CI236" i="15"/>
  <c r="CR236" i="15"/>
  <c r="P236" i="15"/>
  <c r="BK236" i="15"/>
  <c r="CP236" i="15"/>
  <c r="N236" i="15"/>
  <c r="BI236" i="15"/>
  <c r="BS236" i="15"/>
  <c r="EB236" i="15"/>
  <c r="DK236" i="15"/>
  <c r="DJ236" i="15"/>
  <c r="DI236" i="15"/>
  <c r="B236" i="15"/>
  <c r="BX236" i="15"/>
  <c r="L236" i="15"/>
  <c r="BW236" i="15"/>
  <c r="K236" i="15"/>
  <c r="BV236" i="15"/>
  <c r="DQ236" i="15"/>
  <c r="AO236" i="15"/>
  <c r="CJ236" i="15"/>
  <c r="BA236" i="15"/>
  <c r="DN236" i="15"/>
  <c r="U236" i="15"/>
  <c r="EA236" i="15"/>
  <c r="CT236" i="15"/>
  <c r="BM236" i="15"/>
  <c r="CH236" i="15"/>
  <c r="CB236" i="15"/>
  <c r="DW236" i="15"/>
  <c r="AE236" i="15"/>
  <c r="BZ236" i="15"/>
  <c r="DU236" i="15"/>
  <c r="AC236" i="15"/>
  <c r="ED238" i="15"/>
  <c r="B238" i="15"/>
  <c r="W238" i="15"/>
  <c r="AM238" i="15"/>
  <c r="BC238" i="15"/>
  <c r="BS238" i="15"/>
  <c r="CI238" i="15"/>
  <c r="CY238" i="15"/>
  <c r="DO238" i="15"/>
  <c r="H238" i="15"/>
  <c r="X238" i="15"/>
  <c r="AN238" i="15"/>
  <c r="BD238" i="15"/>
  <c r="BT238" i="15"/>
  <c r="CJ238" i="15"/>
  <c r="CZ238" i="15"/>
  <c r="DP238" i="15"/>
  <c r="I238" i="15"/>
  <c r="Y238" i="15"/>
  <c r="AO238" i="15"/>
  <c r="BE238" i="15"/>
  <c r="BU238" i="15"/>
  <c r="CK238" i="15"/>
  <c r="DQ238" i="15"/>
  <c r="N238" i="15"/>
  <c r="AD238" i="15"/>
  <c r="AT238" i="15"/>
  <c r="BJ238" i="15"/>
  <c r="BZ238" i="15"/>
  <c r="CP238" i="15"/>
  <c r="DF238" i="15"/>
  <c r="DV238" i="15"/>
  <c r="AA238" i="15"/>
  <c r="AU238" i="15"/>
  <c r="BO238" i="15"/>
  <c r="CM238" i="15"/>
  <c r="DG238" i="15"/>
  <c r="EA238" i="15"/>
  <c r="AB238" i="15"/>
  <c r="AV238" i="15"/>
  <c r="BP238" i="15"/>
  <c r="CN238" i="15"/>
  <c r="DH238" i="15"/>
  <c r="EB238" i="15"/>
  <c r="AC238" i="15"/>
  <c r="AW238" i="15"/>
  <c r="BQ238" i="15"/>
  <c r="CO238" i="15"/>
  <c r="DI238" i="15"/>
  <c r="J238" i="15"/>
  <c r="AH238" i="15"/>
  <c r="BB238" i="15"/>
  <c r="BV238" i="15"/>
  <c r="CT238" i="15"/>
  <c r="DN238" i="15"/>
  <c r="D238" i="15"/>
  <c r="C238" i="15"/>
  <c r="K238" i="15"/>
  <c r="AE238" i="15"/>
  <c r="AY238" i="15"/>
  <c r="BW238" i="15"/>
  <c r="CQ238" i="15"/>
  <c r="DK238" i="15"/>
  <c r="L238" i="15"/>
  <c r="AF238" i="15"/>
  <c r="AZ238" i="15"/>
  <c r="BX238" i="15"/>
  <c r="CR238" i="15"/>
  <c r="DL238" i="15"/>
  <c r="M238" i="15"/>
  <c r="AG238" i="15"/>
  <c r="BA238" i="15"/>
  <c r="BY238" i="15"/>
  <c r="CS238" i="15"/>
  <c r="DM238" i="15"/>
  <c r="R238" i="15"/>
  <c r="AL238" i="15"/>
  <c r="BF238" i="15"/>
  <c r="CD238" i="15"/>
  <c r="CX238" i="15"/>
  <c r="DR238" i="15"/>
  <c r="E238" i="15"/>
  <c r="O238" i="15"/>
  <c r="AI238" i="15"/>
  <c r="BG238" i="15"/>
  <c r="CA238" i="15"/>
  <c r="CU238" i="15"/>
  <c r="DS238" i="15"/>
  <c r="P238" i="15"/>
  <c r="AJ238" i="15"/>
  <c r="BH238" i="15"/>
  <c r="CB238" i="15"/>
  <c r="CV238" i="15"/>
  <c r="DT238" i="15"/>
  <c r="Q238" i="15"/>
  <c r="AK238" i="15"/>
  <c r="BI238" i="15"/>
  <c r="CC238" i="15"/>
  <c r="CW238" i="15"/>
  <c r="DU238" i="15"/>
  <c r="V238" i="15"/>
  <c r="AP238" i="15"/>
  <c r="BN238" i="15"/>
  <c r="CH238" i="15"/>
  <c r="DB238" i="15"/>
  <c r="DZ238" i="15"/>
  <c r="S238" i="15"/>
  <c r="AQ238" i="15"/>
  <c r="BK238" i="15"/>
  <c r="CE238" i="15"/>
  <c r="DC238" i="15"/>
  <c r="DW238" i="15"/>
  <c r="T238" i="15"/>
  <c r="AR238" i="15"/>
  <c r="BL238" i="15"/>
  <c r="CF238" i="15"/>
  <c r="DD238" i="15"/>
  <c r="DX238" i="15"/>
  <c r="U238" i="15"/>
  <c r="AS238" i="15"/>
  <c r="BM238" i="15"/>
  <c r="CG238" i="15"/>
  <c r="DE238" i="15"/>
  <c r="DY238" i="15"/>
  <c r="Z238" i="15"/>
  <c r="AX238" i="15"/>
  <c r="BR238" i="15"/>
  <c r="CL238" i="15"/>
  <c r="DJ238" i="15"/>
  <c r="G238" i="15"/>
  <c r="J236" i="15"/>
  <c r="BU236" i="15"/>
  <c r="I236" i="15"/>
  <c r="AN236" i="15"/>
  <c r="V236" i="15"/>
  <c r="H236" i="15"/>
  <c r="AL236" i="15"/>
  <c r="E236" i="15"/>
  <c r="AJ236" i="15"/>
  <c r="AI236" i="15"/>
  <c r="AH236" i="15"/>
  <c r="AG236" i="15"/>
  <c r="W236" i="15"/>
  <c r="DH236" i="15"/>
  <c r="AV236" i="15"/>
  <c r="DG236" i="15"/>
  <c r="AU236" i="15"/>
  <c r="DF236" i="15"/>
  <c r="AT236" i="15"/>
  <c r="DE236" i="15"/>
  <c r="AS236" i="15"/>
  <c r="EH236" i="15"/>
  <c r="EL236" i="15"/>
  <c r="EE236" i="15"/>
  <c r="EI236" i="15"/>
  <c r="EM236" i="15"/>
  <c r="EF236" i="15"/>
  <c r="EJ236" i="15"/>
  <c r="EG236" i="15"/>
  <c r="EK236" i="15"/>
  <c r="EC236" i="15"/>
  <c r="EN76" i="15"/>
  <c r="ED237" i="15"/>
  <c r="EN237" i="15" s="1"/>
  <c r="ED236" i="15"/>
  <c r="EN74" i="15"/>
  <c r="ED235" i="15"/>
  <c r="EN235" i="15" s="1"/>
  <c r="EN64" i="11"/>
  <c r="EN76" i="11"/>
  <c r="EN62" i="11"/>
  <c r="EN74" i="11"/>
  <c r="C313" i="15"/>
  <c r="D289" i="15"/>
  <c r="C309" i="15"/>
  <c r="E317" i="15"/>
  <c r="G212" i="15"/>
  <c r="G214" i="15"/>
  <c r="G221" i="15"/>
  <c r="F315" i="15"/>
  <c r="D287" i="15"/>
  <c r="C306" i="15"/>
  <c r="C308" i="15"/>
  <c r="C310" i="15"/>
  <c r="C312" i="15"/>
  <c r="C314" i="15"/>
  <c r="E316" i="15"/>
  <c r="D284" i="15"/>
  <c r="D288" i="15"/>
  <c r="D292" i="15"/>
  <c r="D296" i="15"/>
  <c r="F318" i="15"/>
  <c r="G211" i="15"/>
  <c r="D293" i="15"/>
  <c r="G213" i="15"/>
  <c r="G215" i="15"/>
  <c r="G218" i="15"/>
  <c r="G222" i="15"/>
  <c r="K2372" i="8"/>
  <c r="EN247" i="15" l="1"/>
  <c r="EN242" i="15"/>
  <c r="EN244" i="15"/>
  <c r="EN236" i="15"/>
  <c r="EN240" i="15"/>
  <c r="EN238" i="15"/>
  <c r="D461" i="11"/>
  <c r="L414" i="11"/>
  <c r="G378" i="11"/>
  <c r="C471" i="11"/>
  <c r="B426" i="11"/>
  <c r="O336" i="11"/>
  <c r="F316" i="15"/>
  <c r="F313" i="15"/>
  <c r="F317" i="15"/>
  <c r="F314" i="15"/>
  <c r="E314" i="15"/>
  <c r="E315" i="15"/>
  <c r="C316" i="15"/>
  <c r="EN458" i="11"/>
  <c r="EN459" i="11"/>
  <c r="EN410" i="11"/>
  <c r="EN377" i="11"/>
  <c r="EN409" i="11"/>
  <c r="EN372" i="11"/>
  <c r="H220" i="15"/>
  <c r="L220" i="15"/>
  <c r="P220" i="15"/>
  <c r="T220" i="15"/>
  <c r="X220" i="15"/>
  <c r="AB220" i="15"/>
  <c r="AF220" i="15"/>
  <c r="AJ220" i="15"/>
  <c r="AN220" i="15"/>
  <c r="AR220" i="15"/>
  <c r="AV220" i="15"/>
  <c r="AZ220" i="15"/>
  <c r="BD220" i="15"/>
  <c r="BH220" i="15"/>
  <c r="BL220" i="15"/>
  <c r="BP220" i="15"/>
  <c r="BT220" i="15"/>
  <c r="BX220" i="15"/>
  <c r="CB220" i="15"/>
  <c r="CF220" i="15"/>
  <c r="CJ220" i="15"/>
  <c r="CN220" i="15"/>
  <c r="CR220" i="15"/>
  <c r="CV220" i="15"/>
  <c r="CZ220" i="15"/>
  <c r="DD220" i="15"/>
  <c r="DH220" i="15"/>
  <c r="DL220" i="15"/>
  <c r="DP220" i="15"/>
  <c r="DT220" i="15"/>
  <c r="K220" i="15"/>
  <c r="Q220" i="15"/>
  <c r="V220" i="15"/>
  <c r="AA220" i="15"/>
  <c r="AG220" i="15"/>
  <c r="AL220" i="15"/>
  <c r="AQ220" i="15"/>
  <c r="AW220" i="15"/>
  <c r="BB220" i="15"/>
  <c r="BG220" i="15"/>
  <c r="BM220" i="15"/>
  <c r="BR220" i="15"/>
  <c r="BW220" i="15"/>
  <c r="CC220" i="15"/>
  <c r="CH220" i="15"/>
  <c r="CM220" i="15"/>
  <c r="CS220" i="15"/>
  <c r="CX220" i="15"/>
  <c r="DC220" i="15"/>
  <c r="DI220" i="15"/>
  <c r="DN220" i="15"/>
  <c r="DS220" i="15"/>
  <c r="DX220" i="15"/>
  <c r="EB220" i="15"/>
  <c r="M220" i="15"/>
  <c r="R220" i="15"/>
  <c r="W220" i="15"/>
  <c r="AC220" i="15"/>
  <c r="AH220" i="15"/>
  <c r="AM220" i="15"/>
  <c r="AS220" i="15"/>
  <c r="AX220" i="15"/>
  <c r="BC220" i="15"/>
  <c r="BI220" i="15"/>
  <c r="BN220" i="15"/>
  <c r="BS220" i="15"/>
  <c r="BY220" i="15"/>
  <c r="CD220" i="15"/>
  <c r="CI220" i="15"/>
  <c r="CO220" i="15"/>
  <c r="CT220" i="15"/>
  <c r="CY220" i="15"/>
  <c r="DE220" i="15"/>
  <c r="DJ220" i="15"/>
  <c r="DO220" i="15"/>
  <c r="DU220" i="15"/>
  <c r="DY220" i="15"/>
  <c r="I220" i="15"/>
  <c r="N220" i="15"/>
  <c r="S220" i="15"/>
  <c r="Y220" i="15"/>
  <c r="AD220" i="15"/>
  <c r="J220" i="15"/>
  <c r="O220" i="15"/>
  <c r="U220" i="15"/>
  <c r="Z220" i="15"/>
  <c r="AE220" i="15"/>
  <c r="AP220" i="15"/>
  <c r="BA220" i="15"/>
  <c r="BK220" i="15"/>
  <c r="BV220" i="15"/>
  <c r="CG220" i="15"/>
  <c r="CQ220" i="15"/>
  <c r="DB220" i="15"/>
  <c r="DM220" i="15"/>
  <c r="DW220" i="15"/>
  <c r="AI220" i="15"/>
  <c r="AT220" i="15"/>
  <c r="BE220" i="15"/>
  <c r="BO220" i="15"/>
  <c r="BZ220" i="15"/>
  <c r="CK220" i="15"/>
  <c r="CU220" i="15"/>
  <c r="DF220" i="15"/>
  <c r="DQ220" i="15"/>
  <c r="DZ220" i="15"/>
  <c r="AK220" i="15"/>
  <c r="AU220" i="15"/>
  <c r="BF220" i="15"/>
  <c r="BQ220" i="15"/>
  <c r="CA220" i="15"/>
  <c r="CL220" i="15"/>
  <c r="CW220" i="15"/>
  <c r="DG220" i="15"/>
  <c r="DR220" i="15"/>
  <c r="EA220" i="15"/>
  <c r="AO220" i="15"/>
  <c r="AY220" i="15"/>
  <c r="BJ220" i="15"/>
  <c r="BU220" i="15"/>
  <c r="CE220" i="15"/>
  <c r="CP220" i="15"/>
  <c r="DA220" i="15"/>
  <c r="DK220" i="15"/>
  <c r="DV220" i="15"/>
  <c r="F220" i="15"/>
  <c r="C220" i="15"/>
  <c r="D220" i="15"/>
  <c r="B220" i="15"/>
  <c r="E220" i="15"/>
  <c r="K215" i="15"/>
  <c r="O215" i="15"/>
  <c r="S215" i="15"/>
  <c r="W215" i="15"/>
  <c r="AA215" i="15"/>
  <c r="AE215" i="15"/>
  <c r="AI215" i="15"/>
  <c r="AM215" i="15"/>
  <c r="AQ215" i="15"/>
  <c r="AU215" i="15"/>
  <c r="AY215" i="15"/>
  <c r="BC215" i="15"/>
  <c r="BG215" i="15"/>
  <c r="BK215" i="15"/>
  <c r="BO215" i="15"/>
  <c r="BS215" i="15"/>
  <c r="BW215" i="15"/>
  <c r="CA215" i="15"/>
  <c r="CE215" i="15"/>
  <c r="CI215" i="15"/>
  <c r="CM215" i="15"/>
  <c r="CQ215" i="15"/>
  <c r="CU215" i="15"/>
  <c r="CY215" i="15"/>
  <c r="DC215" i="15"/>
  <c r="DG215" i="15"/>
  <c r="DK215" i="15"/>
  <c r="DO215" i="15"/>
  <c r="DS215" i="15"/>
  <c r="DW215" i="15"/>
  <c r="EA215" i="15"/>
  <c r="I215" i="15"/>
  <c r="N215" i="15"/>
  <c r="T215" i="15"/>
  <c r="Y215" i="15"/>
  <c r="AD215" i="15"/>
  <c r="AJ215" i="15"/>
  <c r="AO215" i="15"/>
  <c r="AT215" i="15"/>
  <c r="AZ215" i="15"/>
  <c r="BE215" i="15"/>
  <c r="BJ215" i="15"/>
  <c r="BP215" i="15"/>
  <c r="BU215" i="15"/>
  <c r="BZ215" i="15"/>
  <c r="CF215" i="15"/>
  <c r="CK215" i="15"/>
  <c r="CP215" i="15"/>
  <c r="CV215" i="15"/>
  <c r="DA215" i="15"/>
  <c r="DF215" i="15"/>
  <c r="DL215" i="15"/>
  <c r="DQ215" i="15"/>
  <c r="DV215" i="15"/>
  <c r="EB215" i="15"/>
  <c r="M215" i="15"/>
  <c r="U215" i="15"/>
  <c r="AB215" i="15"/>
  <c r="AH215" i="15"/>
  <c r="AP215" i="15"/>
  <c r="AW215" i="15"/>
  <c r="BD215" i="15"/>
  <c r="BL215" i="15"/>
  <c r="BR215" i="15"/>
  <c r="BY215" i="15"/>
  <c r="CG215" i="15"/>
  <c r="CN215" i="15"/>
  <c r="CT215" i="15"/>
  <c r="DB215" i="15"/>
  <c r="DI215" i="15"/>
  <c r="DP215" i="15"/>
  <c r="DX215" i="15"/>
  <c r="H215" i="15"/>
  <c r="P215" i="15"/>
  <c r="V215" i="15"/>
  <c r="AC215" i="15"/>
  <c r="AK215" i="15"/>
  <c r="AR215" i="15"/>
  <c r="AX215" i="15"/>
  <c r="BF215" i="15"/>
  <c r="BM215" i="15"/>
  <c r="BT215" i="15"/>
  <c r="CB215" i="15"/>
  <c r="CH215" i="15"/>
  <c r="CO215" i="15"/>
  <c r="CW215" i="15"/>
  <c r="DD215" i="15"/>
  <c r="DJ215" i="15"/>
  <c r="DR215" i="15"/>
  <c r="DY215" i="15"/>
  <c r="Q215" i="15"/>
  <c r="AF215" i="15"/>
  <c r="AS215" i="15"/>
  <c r="BH215" i="15"/>
  <c r="BV215" i="15"/>
  <c r="CJ215" i="15"/>
  <c r="CX215" i="15"/>
  <c r="DM215" i="15"/>
  <c r="DZ215" i="15"/>
  <c r="R215" i="15"/>
  <c r="AG215" i="15"/>
  <c r="AV215" i="15"/>
  <c r="BI215" i="15"/>
  <c r="BX215" i="15"/>
  <c r="CL215" i="15"/>
  <c r="CZ215" i="15"/>
  <c r="DN215" i="15"/>
  <c r="J215" i="15"/>
  <c r="X215" i="15"/>
  <c r="AL215" i="15"/>
  <c r="BA215" i="15"/>
  <c r="BN215" i="15"/>
  <c r="CC215" i="15"/>
  <c r="CR215" i="15"/>
  <c r="DE215" i="15"/>
  <c r="DT215" i="15"/>
  <c r="L215" i="15"/>
  <c r="Z215" i="15"/>
  <c r="AN215" i="15"/>
  <c r="BB215" i="15"/>
  <c r="BQ215" i="15"/>
  <c r="CD215" i="15"/>
  <c r="CS215" i="15"/>
  <c r="DH215" i="15"/>
  <c r="DU215" i="15"/>
  <c r="C215" i="15"/>
  <c r="D215" i="15"/>
  <c r="B215" i="15"/>
  <c r="E215" i="15"/>
  <c r="F215" i="15"/>
  <c r="H285" i="15"/>
  <c r="L285" i="15"/>
  <c r="P285" i="15"/>
  <c r="T285" i="15"/>
  <c r="X285" i="15"/>
  <c r="AB285" i="15"/>
  <c r="AF285" i="15"/>
  <c r="AJ285" i="15"/>
  <c r="AN285" i="15"/>
  <c r="AR285" i="15"/>
  <c r="AV285" i="15"/>
  <c r="AZ285" i="15"/>
  <c r="BD285" i="15"/>
  <c r="BH285" i="15"/>
  <c r="BL285" i="15"/>
  <c r="BP285" i="15"/>
  <c r="BT285" i="15"/>
  <c r="BX285" i="15"/>
  <c r="CB285" i="15"/>
  <c r="CF285" i="15"/>
  <c r="CJ285" i="15"/>
  <c r="CN285" i="15"/>
  <c r="CR285" i="15"/>
  <c r="CV285" i="15"/>
  <c r="CZ285" i="15"/>
  <c r="DD285" i="15"/>
  <c r="DH285" i="15"/>
  <c r="DL285" i="15"/>
  <c r="DP285" i="15"/>
  <c r="DT285" i="15"/>
  <c r="DX285" i="15"/>
  <c r="EB285" i="15"/>
  <c r="I285" i="15"/>
  <c r="M285" i="15"/>
  <c r="Q285" i="15"/>
  <c r="U285" i="15"/>
  <c r="Y285" i="15"/>
  <c r="AC285" i="15"/>
  <c r="AG285" i="15"/>
  <c r="AK285" i="15"/>
  <c r="AO285" i="15"/>
  <c r="AS285" i="15"/>
  <c r="AW285" i="15"/>
  <c r="BA285" i="15"/>
  <c r="BE285" i="15"/>
  <c r="BI285" i="15"/>
  <c r="BM285" i="15"/>
  <c r="BQ285" i="15"/>
  <c r="BU285" i="15"/>
  <c r="BY285" i="15"/>
  <c r="CC285" i="15"/>
  <c r="CG285" i="15"/>
  <c r="CK285" i="15"/>
  <c r="CO285" i="15"/>
  <c r="CS285" i="15"/>
  <c r="CW285" i="15"/>
  <c r="DA285" i="15"/>
  <c r="DE285" i="15"/>
  <c r="DI285" i="15"/>
  <c r="DM285" i="15"/>
  <c r="DQ285" i="15"/>
  <c r="DU285" i="15"/>
  <c r="DY285" i="15"/>
  <c r="J285" i="15"/>
  <c r="N285" i="15"/>
  <c r="R285" i="15"/>
  <c r="V285" i="15"/>
  <c r="Z285" i="15"/>
  <c r="AD285" i="15"/>
  <c r="AH285" i="15"/>
  <c r="AL285" i="15"/>
  <c r="AP285" i="15"/>
  <c r="AT285" i="15"/>
  <c r="AX285" i="15"/>
  <c r="BB285" i="15"/>
  <c r="BF285" i="15"/>
  <c r="BJ285" i="15"/>
  <c r="BN285" i="15"/>
  <c r="BR285" i="15"/>
  <c r="BV285" i="15"/>
  <c r="BZ285" i="15"/>
  <c r="CD285" i="15"/>
  <c r="CH285" i="15"/>
  <c r="CL285" i="15"/>
  <c r="CP285" i="15"/>
  <c r="CT285" i="15"/>
  <c r="CX285" i="15"/>
  <c r="DB285" i="15"/>
  <c r="DF285" i="15"/>
  <c r="DJ285" i="15"/>
  <c r="DN285" i="15"/>
  <c r="DR285" i="15"/>
  <c r="DV285" i="15"/>
  <c r="DZ285" i="15"/>
  <c r="K285" i="15"/>
  <c r="O285" i="15"/>
  <c r="S285" i="15"/>
  <c r="W285" i="15"/>
  <c r="AA285" i="15"/>
  <c r="AE285" i="15"/>
  <c r="AI285" i="15"/>
  <c r="AM285" i="15"/>
  <c r="AQ285" i="15"/>
  <c r="AU285" i="15"/>
  <c r="AY285" i="15"/>
  <c r="BC285" i="15"/>
  <c r="BG285" i="15"/>
  <c r="BK285" i="15"/>
  <c r="BO285" i="15"/>
  <c r="BS285" i="15"/>
  <c r="BW285" i="15"/>
  <c r="CA285" i="15"/>
  <c r="CE285" i="15"/>
  <c r="CI285" i="15"/>
  <c r="CM285" i="15"/>
  <c r="CQ285" i="15"/>
  <c r="CU285" i="15"/>
  <c r="CY285" i="15"/>
  <c r="DC285" i="15"/>
  <c r="DG285" i="15"/>
  <c r="DK285" i="15"/>
  <c r="DO285" i="15"/>
  <c r="DS285" i="15"/>
  <c r="DW285" i="15"/>
  <c r="EA285" i="15"/>
  <c r="E285" i="15"/>
  <c r="F285" i="15"/>
  <c r="C285" i="15"/>
  <c r="G285" i="15"/>
  <c r="B285" i="15"/>
  <c r="J217" i="15"/>
  <c r="N217" i="15"/>
  <c r="R217" i="15"/>
  <c r="V217" i="15"/>
  <c r="Z217" i="15"/>
  <c r="AD217" i="15"/>
  <c r="AH217" i="15"/>
  <c r="AL217" i="15"/>
  <c r="AP217" i="15"/>
  <c r="AT217" i="15"/>
  <c r="AX217" i="15"/>
  <c r="BB217" i="15"/>
  <c r="BF217" i="15"/>
  <c r="BJ217" i="15"/>
  <c r="BN217" i="15"/>
  <c r="BR217" i="15"/>
  <c r="BV217" i="15"/>
  <c r="BZ217" i="15"/>
  <c r="CD217" i="15"/>
  <c r="CH217" i="15"/>
  <c r="CL217" i="15"/>
  <c r="CP217" i="15"/>
  <c r="CT217" i="15"/>
  <c r="CX217" i="15"/>
  <c r="DB217" i="15"/>
  <c r="DF217" i="15"/>
  <c r="DJ217" i="15"/>
  <c r="DN217" i="15"/>
  <c r="DR217" i="15"/>
  <c r="DV217" i="15"/>
  <c r="DZ217" i="15"/>
  <c r="K217" i="15"/>
  <c r="P217" i="15"/>
  <c r="U217" i="15"/>
  <c r="AA217" i="15"/>
  <c r="AF217" i="15"/>
  <c r="AK217" i="15"/>
  <c r="AQ217" i="15"/>
  <c r="AV217" i="15"/>
  <c r="BA217" i="15"/>
  <c r="BG217" i="15"/>
  <c r="BL217" i="15"/>
  <c r="BQ217" i="15"/>
  <c r="BW217" i="15"/>
  <c r="CB217" i="15"/>
  <c r="CG217" i="15"/>
  <c r="CM217" i="15"/>
  <c r="CR217" i="15"/>
  <c r="CW217" i="15"/>
  <c r="DC217" i="15"/>
  <c r="DH217" i="15"/>
  <c r="DM217" i="15"/>
  <c r="DS217" i="15"/>
  <c r="DX217" i="15"/>
  <c r="L217" i="15"/>
  <c r="Q217" i="15"/>
  <c r="W217" i="15"/>
  <c r="AB217" i="15"/>
  <c r="AG217" i="15"/>
  <c r="AM217" i="15"/>
  <c r="AR217" i="15"/>
  <c r="AW217" i="15"/>
  <c r="BC217" i="15"/>
  <c r="BH217" i="15"/>
  <c r="BM217" i="15"/>
  <c r="BS217" i="15"/>
  <c r="BX217" i="15"/>
  <c r="CC217" i="15"/>
  <c r="CI217" i="15"/>
  <c r="CN217" i="15"/>
  <c r="CS217" i="15"/>
  <c r="CY217" i="15"/>
  <c r="DD217" i="15"/>
  <c r="DI217" i="15"/>
  <c r="DO217" i="15"/>
  <c r="DT217" i="15"/>
  <c r="DY217" i="15"/>
  <c r="M217" i="15"/>
  <c r="X217" i="15"/>
  <c r="AI217" i="15"/>
  <c r="AS217" i="15"/>
  <c r="BD217" i="15"/>
  <c r="BO217" i="15"/>
  <c r="BY217" i="15"/>
  <c r="CJ217" i="15"/>
  <c r="CU217" i="15"/>
  <c r="DE217" i="15"/>
  <c r="DP217" i="15"/>
  <c r="EA217" i="15"/>
  <c r="O217" i="15"/>
  <c r="Y217" i="15"/>
  <c r="AJ217" i="15"/>
  <c r="AU217" i="15"/>
  <c r="BE217" i="15"/>
  <c r="BP217" i="15"/>
  <c r="CA217" i="15"/>
  <c r="CK217" i="15"/>
  <c r="CV217" i="15"/>
  <c r="DG217" i="15"/>
  <c r="DQ217" i="15"/>
  <c r="EB217" i="15"/>
  <c r="H217" i="15"/>
  <c r="S217" i="15"/>
  <c r="AC217" i="15"/>
  <c r="AN217" i="15"/>
  <c r="AY217" i="15"/>
  <c r="BI217" i="15"/>
  <c r="BT217" i="15"/>
  <c r="CE217" i="15"/>
  <c r="CO217" i="15"/>
  <c r="CZ217" i="15"/>
  <c r="DK217" i="15"/>
  <c r="DU217" i="15"/>
  <c r="I217" i="15"/>
  <c r="T217" i="15"/>
  <c r="AE217" i="15"/>
  <c r="AO217" i="15"/>
  <c r="AZ217" i="15"/>
  <c r="BK217" i="15"/>
  <c r="BU217" i="15"/>
  <c r="CF217" i="15"/>
  <c r="CQ217" i="15"/>
  <c r="DA217" i="15"/>
  <c r="DL217" i="15"/>
  <c r="DW217" i="15"/>
  <c r="E217" i="15"/>
  <c r="F217" i="15"/>
  <c r="C217" i="15"/>
  <c r="D217" i="15"/>
  <c r="B217" i="15"/>
  <c r="E318" i="15"/>
  <c r="K305" i="15"/>
  <c r="O305" i="15"/>
  <c r="S305" i="15"/>
  <c r="W305" i="15"/>
  <c r="AA305" i="15"/>
  <c r="AE305" i="15"/>
  <c r="AI305" i="15"/>
  <c r="AM305" i="15"/>
  <c r="AQ305" i="15"/>
  <c r="AU305" i="15"/>
  <c r="AY305" i="15"/>
  <c r="BC305" i="15"/>
  <c r="BG305" i="15"/>
  <c r="BK305" i="15"/>
  <c r="BO305" i="15"/>
  <c r="BS305" i="15"/>
  <c r="BW305" i="15"/>
  <c r="CA305" i="15"/>
  <c r="CE305" i="15"/>
  <c r="CI305" i="15"/>
  <c r="CM305" i="15"/>
  <c r="CQ305" i="15"/>
  <c r="CU305" i="15"/>
  <c r="CY305" i="15"/>
  <c r="DC305" i="15"/>
  <c r="DG305" i="15"/>
  <c r="DK305" i="15"/>
  <c r="DO305" i="15"/>
  <c r="DS305" i="15"/>
  <c r="DW305" i="15"/>
  <c r="EA305" i="15"/>
  <c r="H305" i="15"/>
  <c r="L305" i="15"/>
  <c r="P305" i="15"/>
  <c r="T305" i="15"/>
  <c r="X305" i="15"/>
  <c r="AB305" i="15"/>
  <c r="AF305" i="15"/>
  <c r="AJ305" i="15"/>
  <c r="AN305" i="15"/>
  <c r="AR305" i="15"/>
  <c r="AV305" i="15"/>
  <c r="AZ305" i="15"/>
  <c r="BD305" i="15"/>
  <c r="BH305" i="15"/>
  <c r="BL305" i="15"/>
  <c r="BP305" i="15"/>
  <c r="BT305" i="15"/>
  <c r="BX305" i="15"/>
  <c r="CB305" i="15"/>
  <c r="CF305" i="15"/>
  <c r="CJ305" i="15"/>
  <c r="CN305" i="15"/>
  <c r="CR305" i="15"/>
  <c r="CV305" i="15"/>
  <c r="CZ305" i="15"/>
  <c r="DD305" i="15"/>
  <c r="DH305" i="15"/>
  <c r="DL305" i="15"/>
  <c r="DP305" i="15"/>
  <c r="DT305" i="15"/>
  <c r="DX305" i="15"/>
  <c r="EB305" i="15"/>
  <c r="I305" i="15"/>
  <c r="M305" i="15"/>
  <c r="Q305" i="15"/>
  <c r="U305" i="15"/>
  <c r="Y305" i="15"/>
  <c r="AC305" i="15"/>
  <c r="AG305" i="15"/>
  <c r="AK305" i="15"/>
  <c r="AO305" i="15"/>
  <c r="AS305" i="15"/>
  <c r="AW305" i="15"/>
  <c r="BA305" i="15"/>
  <c r="BE305" i="15"/>
  <c r="BI305" i="15"/>
  <c r="BM305" i="15"/>
  <c r="BQ305" i="15"/>
  <c r="BU305" i="15"/>
  <c r="BY305" i="15"/>
  <c r="CC305" i="15"/>
  <c r="CG305" i="15"/>
  <c r="CK305" i="15"/>
  <c r="CO305" i="15"/>
  <c r="CS305" i="15"/>
  <c r="CW305" i="15"/>
  <c r="DA305" i="15"/>
  <c r="DE305" i="15"/>
  <c r="DI305" i="15"/>
  <c r="DM305" i="15"/>
  <c r="DQ305" i="15"/>
  <c r="DU305" i="15"/>
  <c r="DY305" i="15"/>
  <c r="J305" i="15"/>
  <c r="N305" i="15"/>
  <c r="R305" i="15"/>
  <c r="V305" i="15"/>
  <c r="Z305" i="15"/>
  <c r="AD305" i="15"/>
  <c r="AH305" i="15"/>
  <c r="AL305" i="15"/>
  <c r="AP305" i="15"/>
  <c r="AT305" i="15"/>
  <c r="AX305" i="15"/>
  <c r="BB305" i="15"/>
  <c r="BF305" i="15"/>
  <c r="BJ305" i="15"/>
  <c r="BN305" i="15"/>
  <c r="BR305" i="15"/>
  <c r="BV305" i="15"/>
  <c r="BZ305" i="15"/>
  <c r="CD305" i="15"/>
  <c r="CH305" i="15"/>
  <c r="CL305" i="15"/>
  <c r="CP305" i="15"/>
  <c r="CT305" i="15"/>
  <c r="CX305" i="15"/>
  <c r="DB305" i="15"/>
  <c r="DF305" i="15"/>
  <c r="DJ305" i="15"/>
  <c r="DN305" i="15"/>
  <c r="DR305" i="15"/>
  <c r="DV305" i="15"/>
  <c r="DZ305" i="15"/>
  <c r="E305" i="15"/>
  <c r="F305" i="15"/>
  <c r="G305" i="15"/>
  <c r="B305" i="15"/>
  <c r="D305" i="15"/>
  <c r="H216" i="15"/>
  <c r="L216" i="15"/>
  <c r="P216" i="15"/>
  <c r="T216" i="15"/>
  <c r="X216" i="15"/>
  <c r="AB216" i="15"/>
  <c r="AF216" i="15"/>
  <c r="AJ216" i="15"/>
  <c r="J216" i="15"/>
  <c r="O216" i="15"/>
  <c r="U216" i="15"/>
  <c r="Z216" i="15"/>
  <c r="AE216" i="15"/>
  <c r="AK216" i="15"/>
  <c r="AO216" i="15"/>
  <c r="AS216" i="15"/>
  <c r="AW216" i="15"/>
  <c r="BA216" i="15"/>
  <c r="BE216" i="15"/>
  <c r="BI216" i="15"/>
  <c r="BM216" i="15"/>
  <c r="BQ216" i="15"/>
  <c r="BU216" i="15"/>
  <c r="BY216" i="15"/>
  <c r="CC216" i="15"/>
  <c r="CG216" i="15"/>
  <c r="CK216" i="15"/>
  <c r="CO216" i="15"/>
  <c r="CS216" i="15"/>
  <c r="CW216" i="15"/>
  <c r="DA216" i="15"/>
  <c r="DE216" i="15"/>
  <c r="DI216" i="15"/>
  <c r="DM216" i="15"/>
  <c r="DQ216" i="15"/>
  <c r="DU216" i="15"/>
  <c r="DY216" i="15"/>
  <c r="N216" i="15"/>
  <c r="V216" i="15"/>
  <c r="AC216" i="15"/>
  <c r="AI216" i="15"/>
  <c r="AP216" i="15"/>
  <c r="AU216" i="15"/>
  <c r="AZ216" i="15"/>
  <c r="BF216" i="15"/>
  <c r="BK216" i="15"/>
  <c r="BP216" i="15"/>
  <c r="BV216" i="15"/>
  <c r="CA216" i="15"/>
  <c r="CF216" i="15"/>
  <c r="CL216" i="15"/>
  <c r="CQ216" i="15"/>
  <c r="CV216" i="15"/>
  <c r="DB216" i="15"/>
  <c r="DG216" i="15"/>
  <c r="DL216" i="15"/>
  <c r="DR216" i="15"/>
  <c r="DW216" i="15"/>
  <c r="EB216" i="15"/>
  <c r="I216" i="15"/>
  <c r="Q216" i="15"/>
  <c r="W216" i="15"/>
  <c r="AD216" i="15"/>
  <c r="AL216" i="15"/>
  <c r="AQ216" i="15"/>
  <c r="AV216" i="15"/>
  <c r="BB216" i="15"/>
  <c r="BG216" i="15"/>
  <c r="BL216" i="15"/>
  <c r="BR216" i="15"/>
  <c r="BW216" i="15"/>
  <c r="CB216" i="15"/>
  <c r="CH216" i="15"/>
  <c r="CM216" i="15"/>
  <c r="CR216" i="15"/>
  <c r="CX216" i="15"/>
  <c r="DC216" i="15"/>
  <c r="DH216" i="15"/>
  <c r="DN216" i="15"/>
  <c r="DS216" i="15"/>
  <c r="DX216" i="15"/>
  <c r="R216" i="15"/>
  <c r="AG216" i="15"/>
  <c r="AR216" i="15"/>
  <c r="BC216" i="15"/>
  <c r="BN216" i="15"/>
  <c r="BX216" i="15"/>
  <c r="CI216" i="15"/>
  <c r="CT216" i="15"/>
  <c r="DD216" i="15"/>
  <c r="DO216" i="15"/>
  <c r="DZ216" i="15"/>
  <c r="S216" i="15"/>
  <c r="AH216" i="15"/>
  <c r="AT216" i="15"/>
  <c r="BD216" i="15"/>
  <c r="BO216" i="15"/>
  <c r="BZ216" i="15"/>
  <c r="CJ216" i="15"/>
  <c r="CU216" i="15"/>
  <c r="DF216" i="15"/>
  <c r="DP216" i="15"/>
  <c r="EA216" i="15"/>
  <c r="K216" i="15"/>
  <c r="Y216" i="15"/>
  <c r="AM216" i="15"/>
  <c r="AX216" i="15"/>
  <c r="BH216" i="15"/>
  <c r="BS216" i="15"/>
  <c r="CD216" i="15"/>
  <c r="CN216" i="15"/>
  <c r="CY216" i="15"/>
  <c r="DJ216" i="15"/>
  <c r="DT216" i="15"/>
  <c r="M216" i="15"/>
  <c r="AA216" i="15"/>
  <c r="AN216" i="15"/>
  <c r="AY216" i="15"/>
  <c r="BJ216" i="15"/>
  <c r="BT216" i="15"/>
  <c r="CE216" i="15"/>
  <c r="CP216" i="15"/>
  <c r="CZ216" i="15"/>
  <c r="DK216" i="15"/>
  <c r="DV216" i="15"/>
  <c r="F216" i="15"/>
  <c r="C216" i="15"/>
  <c r="D216" i="15"/>
  <c r="B216" i="15"/>
  <c r="E216" i="15"/>
  <c r="J317" i="15"/>
  <c r="N317" i="15"/>
  <c r="R317" i="15"/>
  <c r="V317" i="15"/>
  <c r="Z317" i="15"/>
  <c r="AD317" i="15"/>
  <c r="AH317" i="15"/>
  <c r="AL317" i="15"/>
  <c r="AP317" i="15"/>
  <c r="AT317" i="15"/>
  <c r="AX317" i="15"/>
  <c r="BB317" i="15"/>
  <c r="BF317" i="15"/>
  <c r="BJ317" i="15"/>
  <c r="BN317" i="15"/>
  <c r="BR317" i="15"/>
  <c r="BV317" i="15"/>
  <c r="BZ317" i="15"/>
  <c r="CD317" i="15"/>
  <c r="CH317" i="15"/>
  <c r="CL317" i="15"/>
  <c r="CP317" i="15"/>
  <c r="CT317" i="15"/>
  <c r="CX317" i="15"/>
  <c r="DB317" i="15"/>
  <c r="DF317" i="15"/>
  <c r="DJ317" i="15"/>
  <c r="DN317" i="15"/>
  <c r="DR317" i="15"/>
  <c r="DV317" i="15"/>
  <c r="DZ317" i="15"/>
  <c r="K317" i="15"/>
  <c r="O317" i="15"/>
  <c r="S317" i="15"/>
  <c r="W317" i="15"/>
  <c r="AA317" i="15"/>
  <c r="AE317" i="15"/>
  <c r="AI317" i="15"/>
  <c r="AM317" i="15"/>
  <c r="AQ317" i="15"/>
  <c r="AU317" i="15"/>
  <c r="AY317" i="15"/>
  <c r="BC317" i="15"/>
  <c r="BG317" i="15"/>
  <c r="BK317" i="15"/>
  <c r="BO317" i="15"/>
  <c r="BS317" i="15"/>
  <c r="BW317" i="15"/>
  <c r="CA317" i="15"/>
  <c r="CE317" i="15"/>
  <c r="CI317" i="15"/>
  <c r="CM317" i="15"/>
  <c r="CQ317" i="15"/>
  <c r="CU317" i="15"/>
  <c r="CY317" i="15"/>
  <c r="DC317" i="15"/>
  <c r="DG317" i="15"/>
  <c r="DK317" i="15"/>
  <c r="DO317" i="15"/>
  <c r="DS317" i="15"/>
  <c r="DW317" i="15"/>
  <c r="EA317" i="15"/>
  <c r="H317" i="15"/>
  <c r="L317" i="15"/>
  <c r="P317" i="15"/>
  <c r="T317" i="15"/>
  <c r="X317" i="15"/>
  <c r="AB317" i="15"/>
  <c r="AF317" i="15"/>
  <c r="AJ317" i="15"/>
  <c r="AN317" i="15"/>
  <c r="AR317" i="15"/>
  <c r="AV317" i="15"/>
  <c r="AZ317" i="15"/>
  <c r="BD317" i="15"/>
  <c r="BH317" i="15"/>
  <c r="BL317" i="15"/>
  <c r="BP317" i="15"/>
  <c r="BT317" i="15"/>
  <c r="BX317" i="15"/>
  <c r="CB317" i="15"/>
  <c r="CF317" i="15"/>
  <c r="CJ317" i="15"/>
  <c r="CN317" i="15"/>
  <c r="CR317" i="15"/>
  <c r="CV317" i="15"/>
  <c r="CZ317" i="15"/>
  <c r="DD317" i="15"/>
  <c r="DH317" i="15"/>
  <c r="DL317" i="15"/>
  <c r="DP317" i="15"/>
  <c r="DT317" i="15"/>
  <c r="DX317" i="15"/>
  <c r="EB317" i="15"/>
  <c r="G317" i="15"/>
  <c r="B317" i="15"/>
  <c r="I317" i="15"/>
  <c r="M317" i="15"/>
  <c r="Q317" i="15"/>
  <c r="U317" i="15"/>
  <c r="Y317" i="15"/>
  <c r="AC317" i="15"/>
  <c r="AG317" i="15"/>
  <c r="AK317" i="15"/>
  <c r="AO317" i="15"/>
  <c r="AS317" i="15"/>
  <c r="AW317" i="15"/>
  <c r="BA317" i="15"/>
  <c r="BE317" i="15"/>
  <c r="BI317" i="15"/>
  <c r="BM317" i="15"/>
  <c r="BQ317" i="15"/>
  <c r="BU317" i="15"/>
  <c r="BY317" i="15"/>
  <c r="CC317" i="15"/>
  <c r="CG317" i="15"/>
  <c r="CK317" i="15"/>
  <c r="CO317" i="15"/>
  <c r="CS317" i="15"/>
  <c r="CW317" i="15"/>
  <c r="DA317" i="15"/>
  <c r="DE317" i="15"/>
  <c r="DI317" i="15"/>
  <c r="DM317" i="15"/>
  <c r="DQ317" i="15"/>
  <c r="DU317" i="15"/>
  <c r="DY317" i="15"/>
  <c r="D317" i="15"/>
  <c r="EN336" i="11"/>
  <c r="EN332" i="11"/>
  <c r="EN376" i="11"/>
  <c r="EN331" i="11"/>
  <c r="EN411" i="11"/>
  <c r="G220" i="15"/>
  <c r="I311" i="15"/>
  <c r="M311" i="15"/>
  <c r="Q311" i="15"/>
  <c r="U311" i="15"/>
  <c r="Y311" i="15"/>
  <c r="AC311" i="15"/>
  <c r="AG311" i="15"/>
  <c r="AK311" i="15"/>
  <c r="AO311" i="15"/>
  <c r="AS311" i="15"/>
  <c r="AW311" i="15"/>
  <c r="BA311" i="15"/>
  <c r="BE311" i="15"/>
  <c r="BI311" i="15"/>
  <c r="BM311" i="15"/>
  <c r="BQ311" i="15"/>
  <c r="BU311" i="15"/>
  <c r="BY311" i="15"/>
  <c r="CC311" i="15"/>
  <c r="CG311" i="15"/>
  <c r="CK311" i="15"/>
  <c r="CO311" i="15"/>
  <c r="CS311" i="15"/>
  <c r="CW311" i="15"/>
  <c r="DA311" i="15"/>
  <c r="DE311" i="15"/>
  <c r="DI311" i="15"/>
  <c r="DM311" i="15"/>
  <c r="DQ311" i="15"/>
  <c r="DU311" i="15"/>
  <c r="DY311" i="15"/>
  <c r="J311" i="15"/>
  <c r="N311" i="15"/>
  <c r="R311" i="15"/>
  <c r="V311" i="15"/>
  <c r="Z311" i="15"/>
  <c r="AD311" i="15"/>
  <c r="AH311" i="15"/>
  <c r="AL311" i="15"/>
  <c r="AP311" i="15"/>
  <c r="AT311" i="15"/>
  <c r="AX311" i="15"/>
  <c r="BB311" i="15"/>
  <c r="BF311" i="15"/>
  <c r="BJ311" i="15"/>
  <c r="BN311" i="15"/>
  <c r="BR311" i="15"/>
  <c r="BV311" i="15"/>
  <c r="BZ311" i="15"/>
  <c r="CD311" i="15"/>
  <c r="CH311" i="15"/>
  <c r="CL311" i="15"/>
  <c r="CP311" i="15"/>
  <c r="CT311" i="15"/>
  <c r="CX311" i="15"/>
  <c r="DB311" i="15"/>
  <c r="DF311" i="15"/>
  <c r="DJ311" i="15"/>
  <c r="DN311" i="15"/>
  <c r="DR311" i="15"/>
  <c r="DV311" i="15"/>
  <c r="DZ311" i="15"/>
  <c r="K311" i="15"/>
  <c r="O311" i="15"/>
  <c r="S311" i="15"/>
  <c r="W311" i="15"/>
  <c r="AA311" i="15"/>
  <c r="AE311" i="15"/>
  <c r="AI311" i="15"/>
  <c r="AM311" i="15"/>
  <c r="AQ311" i="15"/>
  <c r="AU311" i="15"/>
  <c r="AY311" i="15"/>
  <c r="BC311" i="15"/>
  <c r="BG311" i="15"/>
  <c r="BK311" i="15"/>
  <c r="BO311" i="15"/>
  <c r="BS311" i="15"/>
  <c r="BW311" i="15"/>
  <c r="CA311" i="15"/>
  <c r="CE311" i="15"/>
  <c r="CI311" i="15"/>
  <c r="CM311" i="15"/>
  <c r="CQ311" i="15"/>
  <c r="CU311" i="15"/>
  <c r="CY311" i="15"/>
  <c r="DC311" i="15"/>
  <c r="DG311" i="15"/>
  <c r="DK311" i="15"/>
  <c r="DO311" i="15"/>
  <c r="DS311" i="15"/>
  <c r="DW311" i="15"/>
  <c r="EA311" i="15"/>
  <c r="H311" i="15"/>
  <c r="L311" i="15"/>
  <c r="P311" i="15"/>
  <c r="T311" i="15"/>
  <c r="X311" i="15"/>
  <c r="AB311" i="15"/>
  <c r="AF311" i="15"/>
  <c r="AJ311" i="15"/>
  <c r="AN311" i="15"/>
  <c r="AR311" i="15"/>
  <c r="AV311" i="15"/>
  <c r="AZ311" i="15"/>
  <c r="BD311" i="15"/>
  <c r="BH311" i="15"/>
  <c r="BL311" i="15"/>
  <c r="BP311" i="15"/>
  <c r="BT311" i="15"/>
  <c r="BX311" i="15"/>
  <c r="CB311" i="15"/>
  <c r="CF311" i="15"/>
  <c r="CJ311" i="15"/>
  <c r="CN311" i="15"/>
  <c r="CR311" i="15"/>
  <c r="CV311" i="15"/>
  <c r="CZ311" i="15"/>
  <c r="DD311" i="15"/>
  <c r="DH311" i="15"/>
  <c r="DL311" i="15"/>
  <c r="DP311" i="15"/>
  <c r="DT311" i="15"/>
  <c r="DX311" i="15"/>
  <c r="EB311" i="15"/>
  <c r="G311" i="15"/>
  <c r="B311" i="15"/>
  <c r="D311" i="15"/>
  <c r="E311" i="15"/>
  <c r="F311" i="15"/>
  <c r="K318" i="15"/>
  <c r="O318" i="15"/>
  <c r="S318" i="15"/>
  <c r="W318" i="15"/>
  <c r="AA318" i="15"/>
  <c r="AE318" i="15"/>
  <c r="AI318" i="15"/>
  <c r="AM318" i="15"/>
  <c r="AQ318" i="15"/>
  <c r="AU318" i="15"/>
  <c r="AY318" i="15"/>
  <c r="BC318" i="15"/>
  <c r="BG318" i="15"/>
  <c r="BK318" i="15"/>
  <c r="BO318" i="15"/>
  <c r="BS318" i="15"/>
  <c r="BW318" i="15"/>
  <c r="CA318" i="15"/>
  <c r="CE318" i="15"/>
  <c r="CI318" i="15"/>
  <c r="CM318" i="15"/>
  <c r="CQ318" i="15"/>
  <c r="CU318" i="15"/>
  <c r="CY318" i="15"/>
  <c r="DC318" i="15"/>
  <c r="DG318" i="15"/>
  <c r="DK318" i="15"/>
  <c r="DO318" i="15"/>
  <c r="DS318" i="15"/>
  <c r="DW318" i="15"/>
  <c r="EA318" i="15"/>
  <c r="D318" i="15"/>
  <c r="H318" i="15"/>
  <c r="L318" i="15"/>
  <c r="P318" i="15"/>
  <c r="T318" i="15"/>
  <c r="X318" i="15"/>
  <c r="AB318" i="15"/>
  <c r="AF318" i="15"/>
  <c r="AJ318" i="15"/>
  <c r="AN318" i="15"/>
  <c r="AR318" i="15"/>
  <c r="AV318" i="15"/>
  <c r="AZ318" i="15"/>
  <c r="BD318" i="15"/>
  <c r="BH318" i="15"/>
  <c r="BL318" i="15"/>
  <c r="BP318" i="15"/>
  <c r="BT318" i="15"/>
  <c r="BX318" i="15"/>
  <c r="CB318" i="15"/>
  <c r="CF318" i="15"/>
  <c r="CJ318" i="15"/>
  <c r="CN318" i="15"/>
  <c r="CR318" i="15"/>
  <c r="CV318" i="15"/>
  <c r="CZ318" i="15"/>
  <c r="DD318" i="15"/>
  <c r="DH318" i="15"/>
  <c r="DL318" i="15"/>
  <c r="DP318" i="15"/>
  <c r="DT318" i="15"/>
  <c r="DX318" i="15"/>
  <c r="EB318" i="15"/>
  <c r="I318" i="15"/>
  <c r="M318" i="15"/>
  <c r="Q318" i="15"/>
  <c r="U318" i="15"/>
  <c r="Y318" i="15"/>
  <c r="AC318" i="15"/>
  <c r="AG318" i="15"/>
  <c r="AK318" i="15"/>
  <c r="AO318" i="15"/>
  <c r="AS318" i="15"/>
  <c r="AW318" i="15"/>
  <c r="BA318" i="15"/>
  <c r="BE318" i="15"/>
  <c r="BI318" i="15"/>
  <c r="BM318" i="15"/>
  <c r="BQ318" i="15"/>
  <c r="BU318" i="15"/>
  <c r="BY318" i="15"/>
  <c r="CC318" i="15"/>
  <c r="CG318" i="15"/>
  <c r="CK318" i="15"/>
  <c r="CO318" i="15"/>
  <c r="CS318" i="15"/>
  <c r="CW318" i="15"/>
  <c r="DA318" i="15"/>
  <c r="DE318" i="15"/>
  <c r="DI318" i="15"/>
  <c r="DM318" i="15"/>
  <c r="DQ318" i="15"/>
  <c r="DU318" i="15"/>
  <c r="DY318" i="15"/>
  <c r="J318" i="15"/>
  <c r="N318" i="15"/>
  <c r="R318" i="15"/>
  <c r="V318" i="15"/>
  <c r="Z318" i="15"/>
  <c r="AD318" i="15"/>
  <c r="AH318" i="15"/>
  <c r="AL318" i="15"/>
  <c r="AP318" i="15"/>
  <c r="AT318" i="15"/>
  <c r="AX318" i="15"/>
  <c r="BB318" i="15"/>
  <c r="BF318" i="15"/>
  <c r="BJ318" i="15"/>
  <c r="BN318" i="15"/>
  <c r="BR318" i="15"/>
  <c r="BV318" i="15"/>
  <c r="BZ318" i="15"/>
  <c r="CD318" i="15"/>
  <c r="CH318" i="15"/>
  <c r="CL318" i="15"/>
  <c r="CP318" i="15"/>
  <c r="CT318" i="15"/>
  <c r="CX318" i="15"/>
  <c r="DB318" i="15"/>
  <c r="DF318" i="15"/>
  <c r="DJ318" i="15"/>
  <c r="DN318" i="15"/>
  <c r="DR318" i="15"/>
  <c r="DV318" i="15"/>
  <c r="DZ318" i="15"/>
  <c r="C318" i="15"/>
  <c r="G318" i="15"/>
  <c r="B318" i="15"/>
  <c r="I294" i="15"/>
  <c r="M294" i="15"/>
  <c r="Q294" i="15"/>
  <c r="U294" i="15"/>
  <c r="Y294" i="15"/>
  <c r="AC294" i="15"/>
  <c r="AG294" i="15"/>
  <c r="AK294" i="15"/>
  <c r="AO294" i="15"/>
  <c r="AS294" i="15"/>
  <c r="AW294" i="15"/>
  <c r="BA294" i="15"/>
  <c r="BE294" i="15"/>
  <c r="BI294" i="15"/>
  <c r="BM294" i="15"/>
  <c r="BQ294" i="15"/>
  <c r="BU294" i="15"/>
  <c r="BY294" i="15"/>
  <c r="CC294" i="15"/>
  <c r="CG294" i="15"/>
  <c r="CK294" i="15"/>
  <c r="CO294" i="15"/>
  <c r="CS294" i="15"/>
  <c r="CW294" i="15"/>
  <c r="DA294" i="15"/>
  <c r="DE294" i="15"/>
  <c r="DI294" i="15"/>
  <c r="DM294" i="15"/>
  <c r="DQ294" i="15"/>
  <c r="DU294" i="15"/>
  <c r="DY294" i="15"/>
  <c r="J294" i="15"/>
  <c r="N294" i="15"/>
  <c r="R294" i="15"/>
  <c r="V294" i="15"/>
  <c r="Z294" i="15"/>
  <c r="AD294" i="15"/>
  <c r="AH294" i="15"/>
  <c r="AL294" i="15"/>
  <c r="AP294" i="15"/>
  <c r="AT294" i="15"/>
  <c r="AX294" i="15"/>
  <c r="BB294" i="15"/>
  <c r="BF294" i="15"/>
  <c r="BJ294" i="15"/>
  <c r="BN294" i="15"/>
  <c r="BR294" i="15"/>
  <c r="BV294" i="15"/>
  <c r="BZ294" i="15"/>
  <c r="CD294" i="15"/>
  <c r="CH294" i="15"/>
  <c r="CL294" i="15"/>
  <c r="CP294" i="15"/>
  <c r="CT294" i="15"/>
  <c r="CX294" i="15"/>
  <c r="DB294" i="15"/>
  <c r="DF294" i="15"/>
  <c r="DJ294" i="15"/>
  <c r="DN294" i="15"/>
  <c r="DR294" i="15"/>
  <c r="DV294" i="15"/>
  <c r="DZ294" i="15"/>
  <c r="K294" i="15"/>
  <c r="O294" i="15"/>
  <c r="S294" i="15"/>
  <c r="W294" i="15"/>
  <c r="AA294" i="15"/>
  <c r="AE294" i="15"/>
  <c r="AI294" i="15"/>
  <c r="AM294" i="15"/>
  <c r="AQ294" i="15"/>
  <c r="AU294" i="15"/>
  <c r="AY294" i="15"/>
  <c r="BC294" i="15"/>
  <c r="BG294" i="15"/>
  <c r="BK294" i="15"/>
  <c r="BO294" i="15"/>
  <c r="BS294" i="15"/>
  <c r="BW294" i="15"/>
  <c r="CA294" i="15"/>
  <c r="CE294" i="15"/>
  <c r="CI294" i="15"/>
  <c r="CM294" i="15"/>
  <c r="CQ294" i="15"/>
  <c r="CU294" i="15"/>
  <c r="CY294" i="15"/>
  <c r="DC294" i="15"/>
  <c r="DG294" i="15"/>
  <c r="DK294" i="15"/>
  <c r="DO294" i="15"/>
  <c r="DS294" i="15"/>
  <c r="DW294" i="15"/>
  <c r="EA294" i="15"/>
  <c r="H294" i="15"/>
  <c r="L294" i="15"/>
  <c r="P294" i="15"/>
  <c r="T294" i="15"/>
  <c r="X294" i="15"/>
  <c r="AB294" i="15"/>
  <c r="AF294" i="15"/>
  <c r="AJ294" i="15"/>
  <c r="AN294" i="15"/>
  <c r="AR294" i="15"/>
  <c r="AV294" i="15"/>
  <c r="AZ294" i="15"/>
  <c r="BD294" i="15"/>
  <c r="BH294" i="15"/>
  <c r="BL294" i="15"/>
  <c r="BP294" i="15"/>
  <c r="BT294" i="15"/>
  <c r="BX294" i="15"/>
  <c r="CB294" i="15"/>
  <c r="CF294" i="15"/>
  <c r="CJ294" i="15"/>
  <c r="CN294" i="15"/>
  <c r="CR294" i="15"/>
  <c r="CV294" i="15"/>
  <c r="CZ294" i="15"/>
  <c r="DD294" i="15"/>
  <c r="DH294" i="15"/>
  <c r="DL294" i="15"/>
  <c r="DP294" i="15"/>
  <c r="DT294" i="15"/>
  <c r="DX294" i="15"/>
  <c r="EB294" i="15"/>
  <c r="E294" i="15"/>
  <c r="F294" i="15"/>
  <c r="C294" i="15"/>
  <c r="G294" i="15"/>
  <c r="B294" i="15"/>
  <c r="I290" i="15"/>
  <c r="M290" i="15"/>
  <c r="Q290" i="15"/>
  <c r="U290" i="15"/>
  <c r="Y290" i="15"/>
  <c r="AC290" i="15"/>
  <c r="AG290" i="15"/>
  <c r="AK290" i="15"/>
  <c r="AO290" i="15"/>
  <c r="AS290" i="15"/>
  <c r="AW290" i="15"/>
  <c r="BA290" i="15"/>
  <c r="BE290" i="15"/>
  <c r="BI290" i="15"/>
  <c r="BM290" i="15"/>
  <c r="BQ290" i="15"/>
  <c r="BU290" i="15"/>
  <c r="BY290" i="15"/>
  <c r="CC290" i="15"/>
  <c r="CG290" i="15"/>
  <c r="CK290" i="15"/>
  <c r="CO290" i="15"/>
  <c r="CS290" i="15"/>
  <c r="CW290" i="15"/>
  <c r="DA290" i="15"/>
  <c r="DE290" i="15"/>
  <c r="DI290" i="15"/>
  <c r="DM290" i="15"/>
  <c r="DQ290" i="15"/>
  <c r="DU290" i="15"/>
  <c r="DY290" i="15"/>
  <c r="J290" i="15"/>
  <c r="N290" i="15"/>
  <c r="R290" i="15"/>
  <c r="V290" i="15"/>
  <c r="Z290" i="15"/>
  <c r="AD290" i="15"/>
  <c r="AH290" i="15"/>
  <c r="AL290" i="15"/>
  <c r="AP290" i="15"/>
  <c r="AT290" i="15"/>
  <c r="AX290" i="15"/>
  <c r="BB290" i="15"/>
  <c r="BF290" i="15"/>
  <c r="BJ290" i="15"/>
  <c r="BN290" i="15"/>
  <c r="BR290" i="15"/>
  <c r="BV290" i="15"/>
  <c r="BZ290" i="15"/>
  <c r="CD290" i="15"/>
  <c r="CH290" i="15"/>
  <c r="CL290" i="15"/>
  <c r="CP290" i="15"/>
  <c r="CT290" i="15"/>
  <c r="CX290" i="15"/>
  <c r="DB290" i="15"/>
  <c r="DF290" i="15"/>
  <c r="DJ290" i="15"/>
  <c r="DN290" i="15"/>
  <c r="DR290" i="15"/>
  <c r="DV290" i="15"/>
  <c r="DZ290" i="15"/>
  <c r="K290" i="15"/>
  <c r="O290" i="15"/>
  <c r="S290" i="15"/>
  <c r="W290" i="15"/>
  <c r="AA290" i="15"/>
  <c r="AE290" i="15"/>
  <c r="AI290" i="15"/>
  <c r="AM290" i="15"/>
  <c r="AQ290" i="15"/>
  <c r="AU290" i="15"/>
  <c r="AY290" i="15"/>
  <c r="BC290" i="15"/>
  <c r="BG290" i="15"/>
  <c r="BK290" i="15"/>
  <c r="BO290" i="15"/>
  <c r="BS290" i="15"/>
  <c r="BW290" i="15"/>
  <c r="CA290" i="15"/>
  <c r="CE290" i="15"/>
  <c r="CI290" i="15"/>
  <c r="CM290" i="15"/>
  <c r="CQ290" i="15"/>
  <c r="CU290" i="15"/>
  <c r="CY290" i="15"/>
  <c r="DC290" i="15"/>
  <c r="DG290" i="15"/>
  <c r="DK290" i="15"/>
  <c r="DO290" i="15"/>
  <c r="DS290" i="15"/>
  <c r="DW290" i="15"/>
  <c r="EA290" i="15"/>
  <c r="H290" i="15"/>
  <c r="L290" i="15"/>
  <c r="P290" i="15"/>
  <c r="T290" i="15"/>
  <c r="X290" i="15"/>
  <c r="AB290" i="15"/>
  <c r="AF290" i="15"/>
  <c r="AJ290" i="15"/>
  <c r="AN290" i="15"/>
  <c r="AR290" i="15"/>
  <c r="AV290" i="15"/>
  <c r="AZ290" i="15"/>
  <c r="BD290" i="15"/>
  <c r="BH290" i="15"/>
  <c r="BL290" i="15"/>
  <c r="BP290" i="15"/>
  <c r="BT290" i="15"/>
  <c r="BX290" i="15"/>
  <c r="CB290" i="15"/>
  <c r="CF290" i="15"/>
  <c r="CJ290" i="15"/>
  <c r="CN290" i="15"/>
  <c r="CR290" i="15"/>
  <c r="CV290" i="15"/>
  <c r="CZ290" i="15"/>
  <c r="DD290" i="15"/>
  <c r="DH290" i="15"/>
  <c r="DL290" i="15"/>
  <c r="DP290" i="15"/>
  <c r="DT290" i="15"/>
  <c r="DX290" i="15"/>
  <c r="EB290" i="15"/>
  <c r="E290" i="15"/>
  <c r="F290" i="15"/>
  <c r="C290" i="15"/>
  <c r="G290" i="15"/>
  <c r="B290" i="15"/>
  <c r="I286" i="15"/>
  <c r="M286" i="15"/>
  <c r="Q286" i="15"/>
  <c r="U286" i="15"/>
  <c r="Y286" i="15"/>
  <c r="AC286" i="15"/>
  <c r="J286" i="15"/>
  <c r="N286" i="15"/>
  <c r="R286" i="15"/>
  <c r="V286" i="15"/>
  <c r="Z286" i="15"/>
  <c r="AD286" i="15"/>
  <c r="K286" i="15"/>
  <c r="O286" i="15"/>
  <c r="S286" i="15"/>
  <c r="W286" i="15"/>
  <c r="AA286" i="15"/>
  <c r="AE286" i="15"/>
  <c r="H286" i="15"/>
  <c r="L286" i="15"/>
  <c r="P286" i="15"/>
  <c r="T286" i="15"/>
  <c r="X286" i="15"/>
  <c r="AB286" i="15"/>
  <c r="AF286" i="15"/>
  <c r="AG286" i="15"/>
  <c r="AK286" i="15"/>
  <c r="AO286" i="15"/>
  <c r="AS286" i="15"/>
  <c r="AW286" i="15"/>
  <c r="BA286" i="15"/>
  <c r="BE286" i="15"/>
  <c r="BI286" i="15"/>
  <c r="BM286" i="15"/>
  <c r="BQ286" i="15"/>
  <c r="BU286" i="15"/>
  <c r="BY286" i="15"/>
  <c r="CC286" i="15"/>
  <c r="CG286" i="15"/>
  <c r="CK286" i="15"/>
  <c r="CO286" i="15"/>
  <c r="CS286" i="15"/>
  <c r="CW286" i="15"/>
  <c r="DA286" i="15"/>
  <c r="DE286" i="15"/>
  <c r="DI286" i="15"/>
  <c r="DM286" i="15"/>
  <c r="DQ286" i="15"/>
  <c r="DU286" i="15"/>
  <c r="DY286" i="15"/>
  <c r="AH286" i="15"/>
  <c r="AL286" i="15"/>
  <c r="AP286" i="15"/>
  <c r="AT286" i="15"/>
  <c r="AX286" i="15"/>
  <c r="BB286" i="15"/>
  <c r="BF286" i="15"/>
  <c r="BJ286" i="15"/>
  <c r="BN286" i="15"/>
  <c r="BR286" i="15"/>
  <c r="BV286" i="15"/>
  <c r="BZ286" i="15"/>
  <c r="CD286" i="15"/>
  <c r="CH286" i="15"/>
  <c r="CL286" i="15"/>
  <c r="CP286" i="15"/>
  <c r="CT286" i="15"/>
  <c r="CX286" i="15"/>
  <c r="DB286" i="15"/>
  <c r="DF286" i="15"/>
  <c r="DJ286" i="15"/>
  <c r="DN286" i="15"/>
  <c r="DR286" i="15"/>
  <c r="DV286" i="15"/>
  <c r="DZ286" i="15"/>
  <c r="AI286" i="15"/>
  <c r="AM286" i="15"/>
  <c r="AQ286" i="15"/>
  <c r="AU286" i="15"/>
  <c r="AY286" i="15"/>
  <c r="BC286" i="15"/>
  <c r="BG286" i="15"/>
  <c r="BK286" i="15"/>
  <c r="BO286" i="15"/>
  <c r="BS286" i="15"/>
  <c r="BW286" i="15"/>
  <c r="CA286" i="15"/>
  <c r="CE286" i="15"/>
  <c r="CI286" i="15"/>
  <c r="CM286" i="15"/>
  <c r="CQ286" i="15"/>
  <c r="CU286" i="15"/>
  <c r="CY286" i="15"/>
  <c r="DC286" i="15"/>
  <c r="DG286" i="15"/>
  <c r="DK286" i="15"/>
  <c r="DO286" i="15"/>
  <c r="DS286" i="15"/>
  <c r="DW286" i="15"/>
  <c r="EA286" i="15"/>
  <c r="AJ286" i="15"/>
  <c r="AN286" i="15"/>
  <c r="AR286" i="15"/>
  <c r="AV286" i="15"/>
  <c r="AZ286" i="15"/>
  <c r="BD286" i="15"/>
  <c r="BH286" i="15"/>
  <c r="BL286" i="15"/>
  <c r="BP286" i="15"/>
  <c r="BT286" i="15"/>
  <c r="BX286" i="15"/>
  <c r="CB286" i="15"/>
  <c r="CF286" i="15"/>
  <c r="CJ286" i="15"/>
  <c r="CN286" i="15"/>
  <c r="CR286" i="15"/>
  <c r="CV286" i="15"/>
  <c r="CZ286" i="15"/>
  <c r="DD286" i="15"/>
  <c r="DH286" i="15"/>
  <c r="DL286" i="15"/>
  <c r="DP286" i="15"/>
  <c r="DT286" i="15"/>
  <c r="DX286" i="15"/>
  <c r="EB286" i="15"/>
  <c r="E286" i="15"/>
  <c r="F286" i="15"/>
  <c r="C286" i="15"/>
  <c r="G286" i="15"/>
  <c r="B286" i="15"/>
  <c r="J295" i="15"/>
  <c r="N295" i="15"/>
  <c r="R295" i="15"/>
  <c r="V295" i="15"/>
  <c r="Z295" i="15"/>
  <c r="AD295" i="15"/>
  <c r="AH295" i="15"/>
  <c r="AL295" i="15"/>
  <c r="AP295" i="15"/>
  <c r="AT295" i="15"/>
  <c r="AX295" i="15"/>
  <c r="BB295" i="15"/>
  <c r="BF295" i="15"/>
  <c r="BJ295" i="15"/>
  <c r="BN295" i="15"/>
  <c r="BR295" i="15"/>
  <c r="BV295" i="15"/>
  <c r="BZ295" i="15"/>
  <c r="CD295" i="15"/>
  <c r="CH295" i="15"/>
  <c r="CL295" i="15"/>
  <c r="CP295" i="15"/>
  <c r="CT295" i="15"/>
  <c r="CX295" i="15"/>
  <c r="DB295" i="15"/>
  <c r="DF295" i="15"/>
  <c r="DJ295" i="15"/>
  <c r="DN295" i="15"/>
  <c r="DR295" i="15"/>
  <c r="DV295" i="15"/>
  <c r="DZ295" i="15"/>
  <c r="K295" i="15"/>
  <c r="O295" i="15"/>
  <c r="S295" i="15"/>
  <c r="W295" i="15"/>
  <c r="AA295" i="15"/>
  <c r="AE295" i="15"/>
  <c r="AI295" i="15"/>
  <c r="AM295" i="15"/>
  <c r="AQ295" i="15"/>
  <c r="AU295" i="15"/>
  <c r="AY295" i="15"/>
  <c r="BC295" i="15"/>
  <c r="BG295" i="15"/>
  <c r="BK295" i="15"/>
  <c r="BO295" i="15"/>
  <c r="BS295" i="15"/>
  <c r="BW295" i="15"/>
  <c r="CA295" i="15"/>
  <c r="CE295" i="15"/>
  <c r="CI295" i="15"/>
  <c r="CM295" i="15"/>
  <c r="CQ295" i="15"/>
  <c r="CU295" i="15"/>
  <c r="CY295" i="15"/>
  <c r="DC295" i="15"/>
  <c r="DG295" i="15"/>
  <c r="DK295" i="15"/>
  <c r="DO295" i="15"/>
  <c r="DS295" i="15"/>
  <c r="DW295" i="15"/>
  <c r="EA295" i="15"/>
  <c r="H295" i="15"/>
  <c r="L295" i="15"/>
  <c r="P295" i="15"/>
  <c r="T295" i="15"/>
  <c r="X295" i="15"/>
  <c r="AB295" i="15"/>
  <c r="AF295" i="15"/>
  <c r="AJ295" i="15"/>
  <c r="AN295" i="15"/>
  <c r="AR295" i="15"/>
  <c r="AV295" i="15"/>
  <c r="AZ295" i="15"/>
  <c r="BD295" i="15"/>
  <c r="BH295" i="15"/>
  <c r="BL295" i="15"/>
  <c r="BP295" i="15"/>
  <c r="BT295" i="15"/>
  <c r="BX295" i="15"/>
  <c r="CB295" i="15"/>
  <c r="CF295" i="15"/>
  <c r="CJ295" i="15"/>
  <c r="CN295" i="15"/>
  <c r="CR295" i="15"/>
  <c r="CV295" i="15"/>
  <c r="CZ295" i="15"/>
  <c r="DD295" i="15"/>
  <c r="DH295" i="15"/>
  <c r="DL295" i="15"/>
  <c r="DP295" i="15"/>
  <c r="DT295" i="15"/>
  <c r="DX295" i="15"/>
  <c r="EB295" i="15"/>
  <c r="I295" i="15"/>
  <c r="M295" i="15"/>
  <c r="Q295" i="15"/>
  <c r="U295" i="15"/>
  <c r="Y295" i="15"/>
  <c r="AC295" i="15"/>
  <c r="AG295" i="15"/>
  <c r="AK295" i="15"/>
  <c r="AO295" i="15"/>
  <c r="AS295" i="15"/>
  <c r="AW295" i="15"/>
  <c r="BA295" i="15"/>
  <c r="BE295" i="15"/>
  <c r="BI295" i="15"/>
  <c r="BM295" i="15"/>
  <c r="BQ295" i="15"/>
  <c r="BU295" i="15"/>
  <c r="BY295" i="15"/>
  <c r="CC295" i="15"/>
  <c r="CG295" i="15"/>
  <c r="CK295" i="15"/>
  <c r="CO295" i="15"/>
  <c r="CS295" i="15"/>
  <c r="CW295" i="15"/>
  <c r="DA295" i="15"/>
  <c r="DE295" i="15"/>
  <c r="DI295" i="15"/>
  <c r="DM295" i="15"/>
  <c r="DQ295" i="15"/>
  <c r="DU295" i="15"/>
  <c r="DY295" i="15"/>
  <c r="C295" i="15"/>
  <c r="G295" i="15"/>
  <c r="B295" i="15"/>
  <c r="E295" i="15"/>
  <c r="F295" i="15"/>
  <c r="J315" i="15"/>
  <c r="N315" i="15"/>
  <c r="R315" i="15"/>
  <c r="V315" i="15"/>
  <c r="Z315" i="15"/>
  <c r="AD315" i="15"/>
  <c r="AH315" i="15"/>
  <c r="AL315" i="15"/>
  <c r="AP315" i="15"/>
  <c r="AT315" i="15"/>
  <c r="AX315" i="15"/>
  <c r="BB315" i="15"/>
  <c r="BF315" i="15"/>
  <c r="BJ315" i="15"/>
  <c r="BN315" i="15"/>
  <c r="BR315" i="15"/>
  <c r="BV315" i="15"/>
  <c r="BZ315" i="15"/>
  <c r="CD315" i="15"/>
  <c r="CH315" i="15"/>
  <c r="CL315" i="15"/>
  <c r="L315" i="15"/>
  <c r="Q315" i="15"/>
  <c r="W315" i="15"/>
  <c r="AB315" i="15"/>
  <c r="AG315" i="15"/>
  <c r="AM315" i="15"/>
  <c r="AR315" i="15"/>
  <c r="AW315" i="15"/>
  <c r="BC315" i="15"/>
  <c r="BH315" i="15"/>
  <c r="BM315" i="15"/>
  <c r="BS315" i="15"/>
  <c r="BX315" i="15"/>
  <c r="CC315" i="15"/>
  <c r="CI315" i="15"/>
  <c r="CN315" i="15"/>
  <c r="CR315" i="15"/>
  <c r="CV315" i="15"/>
  <c r="CZ315" i="15"/>
  <c r="DD315" i="15"/>
  <c r="DH315" i="15"/>
  <c r="DL315" i="15"/>
  <c r="DP315" i="15"/>
  <c r="DT315" i="15"/>
  <c r="DX315" i="15"/>
  <c r="EB315" i="15"/>
  <c r="G315" i="15"/>
  <c r="B315" i="15"/>
  <c r="H315" i="15"/>
  <c r="M315" i="15"/>
  <c r="S315" i="15"/>
  <c r="X315" i="15"/>
  <c r="AC315" i="15"/>
  <c r="AI315" i="15"/>
  <c r="AN315" i="15"/>
  <c r="AS315" i="15"/>
  <c r="AY315" i="15"/>
  <c r="BD315" i="15"/>
  <c r="BI315" i="15"/>
  <c r="BO315" i="15"/>
  <c r="BT315" i="15"/>
  <c r="BY315" i="15"/>
  <c r="CE315" i="15"/>
  <c r="CJ315" i="15"/>
  <c r="CO315" i="15"/>
  <c r="CS315" i="15"/>
  <c r="CW315" i="15"/>
  <c r="DA315" i="15"/>
  <c r="DE315" i="15"/>
  <c r="DI315" i="15"/>
  <c r="DM315" i="15"/>
  <c r="DQ315" i="15"/>
  <c r="DU315" i="15"/>
  <c r="DY315" i="15"/>
  <c r="D315" i="15"/>
  <c r="I315" i="15"/>
  <c r="O315" i="15"/>
  <c r="T315" i="15"/>
  <c r="Y315" i="15"/>
  <c r="AE315" i="15"/>
  <c r="AJ315" i="15"/>
  <c r="AO315" i="15"/>
  <c r="AU315" i="15"/>
  <c r="AZ315" i="15"/>
  <c r="BE315" i="15"/>
  <c r="BK315" i="15"/>
  <c r="BP315" i="15"/>
  <c r="BU315" i="15"/>
  <c r="CA315" i="15"/>
  <c r="CF315" i="15"/>
  <c r="CK315" i="15"/>
  <c r="CP315" i="15"/>
  <c r="CT315" i="15"/>
  <c r="CX315" i="15"/>
  <c r="DB315" i="15"/>
  <c r="DF315" i="15"/>
  <c r="DJ315" i="15"/>
  <c r="DN315" i="15"/>
  <c r="DR315" i="15"/>
  <c r="DV315" i="15"/>
  <c r="DZ315" i="15"/>
  <c r="K315" i="15"/>
  <c r="P315" i="15"/>
  <c r="U315" i="15"/>
  <c r="AA315" i="15"/>
  <c r="AF315" i="15"/>
  <c r="AK315" i="15"/>
  <c r="AQ315" i="15"/>
  <c r="AV315" i="15"/>
  <c r="BA315" i="15"/>
  <c r="BG315" i="15"/>
  <c r="BL315" i="15"/>
  <c r="BQ315" i="15"/>
  <c r="BW315" i="15"/>
  <c r="CB315" i="15"/>
  <c r="CG315" i="15"/>
  <c r="CM315" i="15"/>
  <c r="CQ315" i="15"/>
  <c r="CU315" i="15"/>
  <c r="CY315" i="15"/>
  <c r="DC315" i="15"/>
  <c r="DG315" i="15"/>
  <c r="DK315" i="15"/>
  <c r="DO315" i="15"/>
  <c r="DS315" i="15"/>
  <c r="DW315" i="15"/>
  <c r="EA315" i="15"/>
  <c r="I221" i="15"/>
  <c r="M221" i="15"/>
  <c r="Q221" i="15"/>
  <c r="U221" i="15"/>
  <c r="Y221" i="15"/>
  <c r="AC221" i="15"/>
  <c r="AG221" i="15"/>
  <c r="AK221" i="15"/>
  <c r="AO221" i="15"/>
  <c r="AS221" i="15"/>
  <c r="J221" i="15"/>
  <c r="N221" i="15"/>
  <c r="R221" i="15"/>
  <c r="V221" i="15"/>
  <c r="Z221" i="15"/>
  <c r="AD221" i="15"/>
  <c r="AH221" i="15"/>
  <c r="AL221" i="15"/>
  <c r="AP221" i="15"/>
  <c r="AT221" i="15"/>
  <c r="H221" i="15"/>
  <c r="P221" i="15"/>
  <c r="X221" i="15"/>
  <c r="AF221" i="15"/>
  <c r="AN221" i="15"/>
  <c r="AV221" i="15"/>
  <c r="AZ221" i="15"/>
  <c r="BD221" i="15"/>
  <c r="BH221" i="15"/>
  <c r="BL221" i="15"/>
  <c r="BP221" i="15"/>
  <c r="BT221" i="15"/>
  <c r="BX221" i="15"/>
  <c r="CB221" i="15"/>
  <c r="CF221" i="15"/>
  <c r="CJ221" i="15"/>
  <c r="CN221" i="15"/>
  <c r="CR221" i="15"/>
  <c r="CV221" i="15"/>
  <c r="CZ221" i="15"/>
  <c r="DD221" i="15"/>
  <c r="DH221" i="15"/>
  <c r="DL221" i="15"/>
  <c r="DP221" i="15"/>
  <c r="DT221" i="15"/>
  <c r="DX221" i="15"/>
  <c r="EB221" i="15"/>
  <c r="K221" i="15"/>
  <c r="S221" i="15"/>
  <c r="AA221" i="15"/>
  <c r="AI221" i="15"/>
  <c r="AQ221" i="15"/>
  <c r="AW221" i="15"/>
  <c r="BA221" i="15"/>
  <c r="BE221" i="15"/>
  <c r="BI221" i="15"/>
  <c r="BM221" i="15"/>
  <c r="BQ221" i="15"/>
  <c r="BU221" i="15"/>
  <c r="BY221" i="15"/>
  <c r="CC221" i="15"/>
  <c r="CG221" i="15"/>
  <c r="CK221" i="15"/>
  <c r="CO221" i="15"/>
  <c r="CS221" i="15"/>
  <c r="CW221" i="15"/>
  <c r="DA221" i="15"/>
  <c r="DE221" i="15"/>
  <c r="DI221" i="15"/>
  <c r="DM221" i="15"/>
  <c r="DQ221" i="15"/>
  <c r="DU221" i="15"/>
  <c r="DY221" i="15"/>
  <c r="L221" i="15"/>
  <c r="T221" i="15"/>
  <c r="AB221" i="15"/>
  <c r="AJ221" i="15"/>
  <c r="AR221" i="15"/>
  <c r="AX221" i="15"/>
  <c r="BB221" i="15"/>
  <c r="BF221" i="15"/>
  <c r="BJ221" i="15"/>
  <c r="BN221" i="15"/>
  <c r="BR221" i="15"/>
  <c r="BV221" i="15"/>
  <c r="BZ221" i="15"/>
  <c r="CD221" i="15"/>
  <c r="CH221" i="15"/>
  <c r="CL221" i="15"/>
  <c r="CP221" i="15"/>
  <c r="CT221" i="15"/>
  <c r="CX221" i="15"/>
  <c r="DB221" i="15"/>
  <c r="DF221" i="15"/>
  <c r="DJ221" i="15"/>
  <c r="DN221" i="15"/>
  <c r="DR221" i="15"/>
  <c r="DV221" i="15"/>
  <c r="DZ221" i="15"/>
  <c r="O221" i="15"/>
  <c r="W221" i="15"/>
  <c r="AE221" i="15"/>
  <c r="AM221" i="15"/>
  <c r="AU221" i="15"/>
  <c r="AY221" i="15"/>
  <c r="BC221" i="15"/>
  <c r="BG221" i="15"/>
  <c r="BK221" i="15"/>
  <c r="BO221" i="15"/>
  <c r="BS221" i="15"/>
  <c r="BW221" i="15"/>
  <c r="CA221" i="15"/>
  <c r="CE221" i="15"/>
  <c r="CI221" i="15"/>
  <c r="CM221" i="15"/>
  <c r="CQ221" i="15"/>
  <c r="CU221" i="15"/>
  <c r="CY221" i="15"/>
  <c r="DC221" i="15"/>
  <c r="DG221" i="15"/>
  <c r="DK221" i="15"/>
  <c r="DO221" i="15"/>
  <c r="DS221" i="15"/>
  <c r="DW221" i="15"/>
  <c r="EA221" i="15"/>
  <c r="E221" i="15"/>
  <c r="F221" i="15"/>
  <c r="C221" i="15"/>
  <c r="D221" i="15"/>
  <c r="B221" i="15"/>
  <c r="EN221" i="15" s="1"/>
  <c r="G216" i="15"/>
  <c r="J212" i="15"/>
  <c r="N212" i="15"/>
  <c r="R212" i="15"/>
  <c r="V212" i="15"/>
  <c r="Z212" i="15"/>
  <c r="AD212" i="15"/>
  <c r="AH212" i="15"/>
  <c r="K212" i="15"/>
  <c r="O212" i="15"/>
  <c r="S212" i="15"/>
  <c r="W212" i="15"/>
  <c r="AA212" i="15"/>
  <c r="AE212" i="15"/>
  <c r="AI212" i="15"/>
  <c r="H212" i="15"/>
  <c r="P212" i="15"/>
  <c r="X212" i="15"/>
  <c r="AF212" i="15"/>
  <c r="AL212" i="15"/>
  <c r="AP212" i="15"/>
  <c r="AT212" i="15"/>
  <c r="AX212" i="15"/>
  <c r="BB212" i="15"/>
  <c r="BF212" i="15"/>
  <c r="BJ212" i="15"/>
  <c r="BN212" i="15"/>
  <c r="BR212" i="15"/>
  <c r="BV212" i="15"/>
  <c r="BZ212" i="15"/>
  <c r="CD212" i="15"/>
  <c r="CH212" i="15"/>
  <c r="CL212" i="15"/>
  <c r="CP212" i="15"/>
  <c r="CT212" i="15"/>
  <c r="CX212" i="15"/>
  <c r="DB212" i="15"/>
  <c r="DF212" i="15"/>
  <c r="DJ212" i="15"/>
  <c r="DN212" i="15"/>
  <c r="DR212" i="15"/>
  <c r="DV212" i="15"/>
  <c r="DZ212" i="15"/>
  <c r="I212" i="15"/>
  <c r="Q212" i="15"/>
  <c r="Y212" i="15"/>
  <c r="AG212" i="15"/>
  <c r="AM212" i="15"/>
  <c r="AQ212" i="15"/>
  <c r="AU212" i="15"/>
  <c r="AY212" i="15"/>
  <c r="BC212" i="15"/>
  <c r="BG212" i="15"/>
  <c r="BK212" i="15"/>
  <c r="BO212" i="15"/>
  <c r="BS212" i="15"/>
  <c r="BW212" i="15"/>
  <c r="CA212" i="15"/>
  <c r="CE212" i="15"/>
  <c r="CI212" i="15"/>
  <c r="CM212" i="15"/>
  <c r="CQ212" i="15"/>
  <c r="CU212" i="15"/>
  <c r="CY212" i="15"/>
  <c r="DC212" i="15"/>
  <c r="DG212" i="15"/>
  <c r="DK212" i="15"/>
  <c r="DO212" i="15"/>
  <c r="DS212" i="15"/>
  <c r="DW212" i="15"/>
  <c r="EA212" i="15"/>
  <c r="L212" i="15"/>
  <c r="T212" i="15"/>
  <c r="AB212" i="15"/>
  <c r="AJ212" i="15"/>
  <c r="AN212" i="15"/>
  <c r="AR212" i="15"/>
  <c r="AV212" i="15"/>
  <c r="AZ212" i="15"/>
  <c r="BD212" i="15"/>
  <c r="BH212" i="15"/>
  <c r="BL212" i="15"/>
  <c r="BP212" i="15"/>
  <c r="BT212" i="15"/>
  <c r="BX212" i="15"/>
  <c r="CB212" i="15"/>
  <c r="CF212" i="15"/>
  <c r="CJ212" i="15"/>
  <c r="CN212" i="15"/>
  <c r="CR212" i="15"/>
  <c r="CV212" i="15"/>
  <c r="CZ212" i="15"/>
  <c r="DD212" i="15"/>
  <c r="DH212" i="15"/>
  <c r="DL212" i="15"/>
  <c r="DP212" i="15"/>
  <c r="DT212" i="15"/>
  <c r="DX212" i="15"/>
  <c r="EB212" i="15"/>
  <c r="M212" i="15"/>
  <c r="U212" i="15"/>
  <c r="AC212" i="15"/>
  <c r="AK212" i="15"/>
  <c r="AO212" i="15"/>
  <c r="AS212" i="15"/>
  <c r="AW212" i="15"/>
  <c r="BA212" i="15"/>
  <c r="BE212" i="15"/>
  <c r="BI212" i="15"/>
  <c r="BM212" i="15"/>
  <c r="BQ212" i="15"/>
  <c r="BU212" i="15"/>
  <c r="BY212" i="15"/>
  <c r="CC212" i="15"/>
  <c r="CG212" i="15"/>
  <c r="CK212" i="15"/>
  <c r="CO212" i="15"/>
  <c r="CS212" i="15"/>
  <c r="CW212" i="15"/>
  <c r="DA212" i="15"/>
  <c r="DE212" i="15"/>
  <c r="DI212" i="15"/>
  <c r="DM212" i="15"/>
  <c r="DQ212" i="15"/>
  <c r="DU212" i="15"/>
  <c r="DY212" i="15"/>
  <c r="F212" i="15"/>
  <c r="C212" i="15"/>
  <c r="D212" i="15"/>
  <c r="B212" i="15"/>
  <c r="E212" i="15"/>
  <c r="J291" i="15"/>
  <c r="N291" i="15"/>
  <c r="R291" i="15"/>
  <c r="V291" i="15"/>
  <c r="Z291" i="15"/>
  <c r="AD291" i="15"/>
  <c r="AH291" i="15"/>
  <c r="AL291" i="15"/>
  <c r="AP291" i="15"/>
  <c r="AT291" i="15"/>
  <c r="AX291" i="15"/>
  <c r="BB291" i="15"/>
  <c r="BF291" i="15"/>
  <c r="BJ291" i="15"/>
  <c r="BN291" i="15"/>
  <c r="BR291" i="15"/>
  <c r="BV291" i="15"/>
  <c r="BZ291" i="15"/>
  <c r="CD291" i="15"/>
  <c r="CH291" i="15"/>
  <c r="CL291" i="15"/>
  <c r="CP291" i="15"/>
  <c r="CT291" i="15"/>
  <c r="CX291" i="15"/>
  <c r="DB291" i="15"/>
  <c r="DF291" i="15"/>
  <c r="DJ291" i="15"/>
  <c r="DN291" i="15"/>
  <c r="DR291" i="15"/>
  <c r="DV291" i="15"/>
  <c r="DZ291" i="15"/>
  <c r="K291" i="15"/>
  <c r="O291" i="15"/>
  <c r="S291" i="15"/>
  <c r="W291" i="15"/>
  <c r="AA291" i="15"/>
  <c r="AE291" i="15"/>
  <c r="AI291" i="15"/>
  <c r="AM291" i="15"/>
  <c r="AQ291" i="15"/>
  <c r="AU291" i="15"/>
  <c r="AY291" i="15"/>
  <c r="BC291" i="15"/>
  <c r="BG291" i="15"/>
  <c r="BK291" i="15"/>
  <c r="BO291" i="15"/>
  <c r="BS291" i="15"/>
  <c r="BW291" i="15"/>
  <c r="CA291" i="15"/>
  <c r="CE291" i="15"/>
  <c r="CI291" i="15"/>
  <c r="CM291" i="15"/>
  <c r="CQ291" i="15"/>
  <c r="CU291" i="15"/>
  <c r="CY291" i="15"/>
  <c r="DC291" i="15"/>
  <c r="DG291" i="15"/>
  <c r="DK291" i="15"/>
  <c r="DO291" i="15"/>
  <c r="DS291" i="15"/>
  <c r="DW291" i="15"/>
  <c r="EA291" i="15"/>
  <c r="H291" i="15"/>
  <c r="L291" i="15"/>
  <c r="P291" i="15"/>
  <c r="T291" i="15"/>
  <c r="X291" i="15"/>
  <c r="AB291" i="15"/>
  <c r="AF291" i="15"/>
  <c r="AJ291" i="15"/>
  <c r="AN291" i="15"/>
  <c r="AR291" i="15"/>
  <c r="AV291" i="15"/>
  <c r="AZ291" i="15"/>
  <c r="BD291" i="15"/>
  <c r="BH291" i="15"/>
  <c r="BL291" i="15"/>
  <c r="BP291" i="15"/>
  <c r="BT291" i="15"/>
  <c r="BX291" i="15"/>
  <c r="CB291" i="15"/>
  <c r="CF291" i="15"/>
  <c r="CJ291" i="15"/>
  <c r="CN291" i="15"/>
  <c r="CR291" i="15"/>
  <c r="CV291" i="15"/>
  <c r="CZ291" i="15"/>
  <c r="DD291" i="15"/>
  <c r="DH291" i="15"/>
  <c r="DL291" i="15"/>
  <c r="DP291" i="15"/>
  <c r="DT291" i="15"/>
  <c r="DX291" i="15"/>
  <c r="EB291" i="15"/>
  <c r="I291" i="15"/>
  <c r="M291" i="15"/>
  <c r="Q291" i="15"/>
  <c r="U291" i="15"/>
  <c r="Y291" i="15"/>
  <c r="AC291" i="15"/>
  <c r="AG291" i="15"/>
  <c r="AK291" i="15"/>
  <c r="AO291" i="15"/>
  <c r="AS291" i="15"/>
  <c r="AW291" i="15"/>
  <c r="BA291" i="15"/>
  <c r="BE291" i="15"/>
  <c r="BI291" i="15"/>
  <c r="BM291" i="15"/>
  <c r="BQ291" i="15"/>
  <c r="BU291" i="15"/>
  <c r="BY291" i="15"/>
  <c r="CC291" i="15"/>
  <c r="CG291" i="15"/>
  <c r="CK291" i="15"/>
  <c r="CO291" i="15"/>
  <c r="CS291" i="15"/>
  <c r="CW291" i="15"/>
  <c r="DA291" i="15"/>
  <c r="DE291" i="15"/>
  <c r="DI291" i="15"/>
  <c r="DM291" i="15"/>
  <c r="DQ291" i="15"/>
  <c r="DU291" i="15"/>
  <c r="DY291" i="15"/>
  <c r="C291" i="15"/>
  <c r="G291" i="15"/>
  <c r="B291" i="15"/>
  <c r="E291" i="15"/>
  <c r="F291" i="15"/>
  <c r="K313" i="15"/>
  <c r="O313" i="15"/>
  <c r="S313" i="15"/>
  <c r="W313" i="15"/>
  <c r="AA313" i="15"/>
  <c r="AE313" i="15"/>
  <c r="AI313" i="15"/>
  <c r="AM313" i="15"/>
  <c r="AQ313" i="15"/>
  <c r="AU313" i="15"/>
  <c r="AY313" i="15"/>
  <c r="BC313" i="15"/>
  <c r="BG313" i="15"/>
  <c r="BK313" i="15"/>
  <c r="BO313" i="15"/>
  <c r="BS313" i="15"/>
  <c r="BW313" i="15"/>
  <c r="CA313" i="15"/>
  <c r="CE313" i="15"/>
  <c r="CI313" i="15"/>
  <c r="CM313" i="15"/>
  <c r="CQ313" i="15"/>
  <c r="CU313" i="15"/>
  <c r="CY313" i="15"/>
  <c r="DC313" i="15"/>
  <c r="DG313" i="15"/>
  <c r="DK313" i="15"/>
  <c r="DO313" i="15"/>
  <c r="DS313" i="15"/>
  <c r="DW313" i="15"/>
  <c r="EA313" i="15"/>
  <c r="H313" i="15"/>
  <c r="L313" i="15"/>
  <c r="P313" i="15"/>
  <c r="T313" i="15"/>
  <c r="X313" i="15"/>
  <c r="AB313" i="15"/>
  <c r="AF313" i="15"/>
  <c r="AJ313" i="15"/>
  <c r="AN313" i="15"/>
  <c r="AR313" i="15"/>
  <c r="AV313" i="15"/>
  <c r="AZ313" i="15"/>
  <c r="BD313" i="15"/>
  <c r="BH313" i="15"/>
  <c r="BL313" i="15"/>
  <c r="BP313" i="15"/>
  <c r="BT313" i="15"/>
  <c r="BX313" i="15"/>
  <c r="CB313" i="15"/>
  <c r="CF313" i="15"/>
  <c r="CJ313" i="15"/>
  <c r="CN313" i="15"/>
  <c r="CR313" i="15"/>
  <c r="CV313" i="15"/>
  <c r="CZ313" i="15"/>
  <c r="DD313" i="15"/>
  <c r="DH313" i="15"/>
  <c r="DL313" i="15"/>
  <c r="DP313" i="15"/>
  <c r="DT313" i="15"/>
  <c r="DX313" i="15"/>
  <c r="EB313" i="15"/>
  <c r="I313" i="15"/>
  <c r="M313" i="15"/>
  <c r="Q313" i="15"/>
  <c r="U313" i="15"/>
  <c r="Y313" i="15"/>
  <c r="AC313" i="15"/>
  <c r="AG313" i="15"/>
  <c r="AK313" i="15"/>
  <c r="AO313" i="15"/>
  <c r="AS313" i="15"/>
  <c r="AW313" i="15"/>
  <c r="BA313" i="15"/>
  <c r="BE313" i="15"/>
  <c r="BI313" i="15"/>
  <c r="BM313" i="15"/>
  <c r="BQ313" i="15"/>
  <c r="BU313" i="15"/>
  <c r="BY313" i="15"/>
  <c r="CC313" i="15"/>
  <c r="CG313" i="15"/>
  <c r="CK313" i="15"/>
  <c r="CO313" i="15"/>
  <c r="CS313" i="15"/>
  <c r="CW313" i="15"/>
  <c r="DA313" i="15"/>
  <c r="DE313" i="15"/>
  <c r="DI313" i="15"/>
  <c r="DM313" i="15"/>
  <c r="DQ313" i="15"/>
  <c r="DU313" i="15"/>
  <c r="DY313" i="15"/>
  <c r="J313" i="15"/>
  <c r="N313" i="15"/>
  <c r="R313" i="15"/>
  <c r="V313" i="15"/>
  <c r="Z313" i="15"/>
  <c r="AD313" i="15"/>
  <c r="AH313" i="15"/>
  <c r="AL313" i="15"/>
  <c r="AP313" i="15"/>
  <c r="AT313" i="15"/>
  <c r="AX313" i="15"/>
  <c r="BB313" i="15"/>
  <c r="BF313" i="15"/>
  <c r="BJ313" i="15"/>
  <c r="BN313" i="15"/>
  <c r="BR313" i="15"/>
  <c r="BV313" i="15"/>
  <c r="BZ313" i="15"/>
  <c r="CD313" i="15"/>
  <c r="CH313" i="15"/>
  <c r="CL313" i="15"/>
  <c r="CP313" i="15"/>
  <c r="CT313" i="15"/>
  <c r="CX313" i="15"/>
  <c r="DB313" i="15"/>
  <c r="DF313" i="15"/>
  <c r="DJ313" i="15"/>
  <c r="DN313" i="15"/>
  <c r="DR313" i="15"/>
  <c r="DV313" i="15"/>
  <c r="DZ313" i="15"/>
  <c r="E313" i="15"/>
  <c r="G313" i="15"/>
  <c r="B313" i="15"/>
  <c r="D313" i="15"/>
  <c r="EN412" i="11"/>
  <c r="EN333" i="11"/>
  <c r="EN413" i="11"/>
  <c r="EN373" i="11"/>
  <c r="EN378" i="11"/>
  <c r="EN335" i="11"/>
  <c r="H293" i="15"/>
  <c r="L293" i="15"/>
  <c r="P293" i="15"/>
  <c r="T293" i="15"/>
  <c r="X293" i="15"/>
  <c r="AB293" i="15"/>
  <c r="AF293" i="15"/>
  <c r="AJ293" i="15"/>
  <c r="AN293" i="15"/>
  <c r="AR293" i="15"/>
  <c r="AV293" i="15"/>
  <c r="AZ293" i="15"/>
  <c r="BD293" i="15"/>
  <c r="BH293" i="15"/>
  <c r="BL293" i="15"/>
  <c r="BP293" i="15"/>
  <c r="BT293" i="15"/>
  <c r="BX293" i="15"/>
  <c r="CB293" i="15"/>
  <c r="CF293" i="15"/>
  <c r="CJ293" i="15"/>
  <c r="CN293" i="15"/>
  <c r="CR293" i="15"/>
  <c r="CV293" i="15"/>
  <c r="CZ293" i="15"/>
  <c r="DD293" i="15"/>
  <c r="DH293" i="15"/>
  <c r="DL293" i="15"/>
  <c r="DP293" i="15"/>
  <c r="DT293" i="15"/>
  <c r="DX293" i="15"/>
  <c r="EB293" i="15"/>
  <c r="I293" i="15"/>
  <c r="M293" i="15"/>
  <c r="Q293" i="15"/>
  <c r="U293" i="15"/>
  <c r="Y293" i="15"/>
  <c r="AC293" i="15"/>
  <c r="AG293" i="15"/>
  <c r="AK293" i="15"/>
  <c r="AO293" i="15"/>
  <c r="AS293" i="15"/>
  <c r="AW293" i="15"/>
  <c r="BA293" i="15"/>
  <c r="BE293" i="15"/>
  <c r="BI293" i="15"/>
  <c r="BM293" i="15"/>
  <c r="BQ293" i="15"/>
  <c r="BU293" i="15"/>
  <c r="BY293" i="15"/>
  <c r="CC293" i="15"/>
  <c r="CG293" i="15"/>
  <c r="CK293" i="15"/>
  <c r="CO293" i="15"/>
  <c r="CS293" i="15"/>
  <c r="CW293" i="15"/>
  <c r="DA293" i="15"/>
  <c r="DE293" i="15"/>
  <c r="DI293" i="15"/>
  <c r="DM293" i="15"/>
  <c r="DQ293" i="15"/>
  <c r="DU293" i="15"/>
  <c r="DY293" i="15"/>
  <c r="J293" i="15"/>
  <c r="N293" i="15"/>
  <c r="R293" i="15"/>
  <c r="V293" i="15"/>
  <c r="Z293" i="15"/>
  <c r="AD293" i="15"/>
  <c r="AH293" i="15"/>
  <c r="AL293" i="15"/>
  <c r="AP293" i="15"/>
  <c r="AT293" i="15"/>
  <c r="AX293" i="15"/>
  <c r="BB293" i="15"/>
  <c r="BF293" i="15"/>
  <c r="BJ293" i="15"/>
  <c r="BN293" i="15"/>
  <c r="BR293" i="15"/>
  <c r="BV293" i="15"/>
  <c r="BZ293" i="15"/>
  <c r="CD293" i="15"/>
  <c r="CH293" i="15"/>
  <c r="CL293" i="15"/>
  <c r="CP293" i="15"/>
  <c r="CT293" i="15"/>
  <c r="CX293" i="15"/>
  <c r="DB293" i="15"/>
  <c r="DF293" i="15"/>
  <c r="DJ293" i="15"/>
  <c r="DN293" i="15"/>
  <c r="DR293" i="15"/>
  <c r="DV293" i="15"/>
  <c r="DZ293" i="15"/>
  <c r="K293" i="15"/>
  <c r="O293" i="15"/>
  <c r="S293" i="15"/>
  <c r="W293" i="15"/>
  <c r="AA293" i="15"/>
  <c r="AE293" i="15"/>
  <c r="AI293" i="15"/>
  <c r="AM293" i="15"/>
  <c r="AQ293" i="15"/>
  <c r="AU293" i="15"/>
  <c r="AY293" i="15"/>
  <c r="BC293" i="15"/>
  <c r="BG293" i="15"/>
  <c r="BK293" i="15"/>
  <c r="BO293" i="15"/>
  <c r="BS293" i="15"/>
  <c r="BW293" i="15"/>
  <c r="CA293" i="15"/>
  <c r="CE293" i="15"/>
  <c r="CI293" i="15"/>
  <c r="CM293" i="15"/>
  <c r="CQ293" i="15"/>
  <c r="CU293" i="15"/>
  <c r="CY293" i="15"/>
  <c r="DC293" i="15"/>
  <c r="DG293" i="15"/>
  <c r="DK293" i="15"/>
  <c r="DO293" i="15"/>
  <c r="DS293" i="15"/>
  <c r="DW293" i="15"/>
  <c r="EA293" i="15"/>
  <c r="E293" i="15"/>
  <c r="F293" i="15"/>
  <c r="C293" i="15"/>
  <c r="G293" i="15"/>
  <c r="B293" i="15"/>
  <c r="C311" i="15"/>
  <c r="D294" i="15"/>
  <c r="D290" i="15"/>
  <c r="D286" i="15"/>
  <c r="H314" i="15"/>
  <c r="L314" i="15"/>
  <c r="P314" i="15"/>
  <c r="T314" i="15"/>
  <c r="X314" i="15"/>
  <c r="AB314" i="15"/>
  <c r="AF314" i="15"/>
  <c r="AJ314" i="15"/>
  <c r="AN314" i="15"/>
  <c r="AR314" i="15"/>
  <c r="AV314" i="15"/>
  <c r="AZ314" i="15"/>
  <c r="BD314" i="15"/>
  <c r="BH314" i="15"/>
  <c r="BL314" i="15"/>
  <c r="BP314" i="15"/>
  <c r="BT314" i="15"/>
  <c r="I314" i="15"/>
  <c r="M314" i="15"/>
  <c r="Q314" i="15"/>
  <c r="U314" i="15"/>
  <c r="Y314" i="15"/>
  <c r="AC314" i="15"/>
  <c r="AG314" i="15"/>
  <c r="AK314" i="15"/>
  <c r="AO314" i="15"/>
  <c r="AS314" i="15"/>
  <c r="AW314" i="15"/>
  <c r="BA314" i="15"/>
  <c r="BE314" i="15"/>
  <c r="BI314" i="15"/>
  <c r="BM314" i="15"/>
  <c r="BQ314" i="15"/>
  <c r="BU314" i="15"/>
  <c r="BY314" i="15"/>
  <c r="CC314" i="15"/>
  <c r="CG314" i="15"/>
  <c r="CK314" i="15"/>
  <c r="CO314" i="15"/>
  <c r="CS314" i="15"/>
  <c r="CW314" i="15"/>
  <c r="DA314" i="15"/>
  <c r="DE314" i="15"/>
  <c r="DI314" i="15"/>
  <c r="DM314" i="15"/>
  <c r="DQ314" i="15"/>
  <c r="DU314" i="15"/>
  <c r="DY314" i="15"/>
  <c r="J314" i="15"/>
  <c r="N314" i="15"/>
  <c r="R314" i="15"/>
  <c r="V314" i="15"/>
  <c r="Z314" i="15"/>
  <c r="AD314" i="15"/>
  <c r="AH314" i="15"/>
  <c r="AL314" i="15"/>
  <c r="AP314" i="15"/>
  <c r="AT314" i="15"/>
  <c r="AX314" i="15"/>
  <c r="BB314" i="15"/>
  <c r="BF314" i="15"/>
  <c r="BJ314" i="15"/>
  <c r="BN314" i="15"/>
  <c r="BR314" i="15"/>
  <c r="BV314" i="15"/>
  <c r="BZ314" i="15"/>
  <c r="CD314" i="15"/>
  <c r="CH314" i="15"/>
  <c r="CL314" i="15"/>
  <c r="CP314" i="15"/>
  <c r="CT314" i="15"/>
  <c r="CX314" i="15"/>
  <c r="DB314" i="15"/>
  <c r="DF314" i="15"/>
  <c r="DJ314" i="15"/>
  <c r="DN314" i="15"/>
  <c r="DR314" i="15"/>
  <c r="DV314" i="15"/>
  <c r="DZ314" i="15"/>
  <c r="K314" i="15"/>
  <c r="O314" i="15"/>
  <c r="S314" i="15"/>
  <c r="W314" i="15"/>
  <c r="AA314" i="15"/>
  <c r="AE314" i="15"/>
  <c r="AI314" i="15"/>
  <c r="AM314" i="15"/>
  <c r="AQ314" i="15"/>
  <c r="AU314" i="15"/>
  <c r="AY314" i="15"/>
  <c r="BC314" i="15"/>
  <c r="BG314" i="15"/>
  <c r="BK314" i="15"/>
  <c r="BO314" i="15"/>
  <c r="CA314" i="15"/>
  <c r="CI314" i="15"/>
  <c r="CQ314" i="15"/>
  <c r="CY314" i="15"/>
  <c r="DG314" i="15"/>
  <c r="DO314" i="15"/>
  <c r="DW314" i="15"/>
  <c r="D314" i="15"/>
  <c r="BS314" i="15"/>
  <c r="CB314" i="15"/>
  <c r="CJ314" i="15"/>
  <c r="CR314" i="15"/>
  <c r="CZ314" i="15"/>
  <c r="DH314" i="15"/>
  <c r="DP314" i="15"/>
  <c r="DX314" i="15"/>
  <c r="BW314" i="15"/>
  <c r="CE314" i="15"/>
  <c r="CM314" i="15"/>
  <c r="CU314" i="15"/>
  <c r="DC314" i="15"/>
  <c r="DK314" i="15"/>
  <c r="DS314" i="15"/>
  <c r="EA314" i="15"/>
  <c r="BX314" i="15"/>
  <c r="CF314" i="15"/>
  <c r="CN314" i="15"/>
  <c r="CV314" i="15"/>
  <c r="DD314" i="15"/>
  <c r="DL314" i="15"/>
  <c r="DT314" i="15"/>
  <c r="EB314" i="15"/>
  <c r="G314" i="15"/>
  <c r="B314" i="15"/>
  <c r="H310" i="15"/>
  <c r="L310" i="15"/>
  <c r="P310" i="15"/>
  <c r="T310" i="15"/>
  <c r="X310" i="15"/>
  <c r="AB310" i="15"/>
  <c r="AF310" i="15"/>
  <c r="AJ310" i="15"/>
  <c r="AN310" i="15"/>
  <c r="AR310" i="15"/>
  <c r="AV310" i="15"/>
  <c r="AZ310" i="15"/>
  <c r="BD310" i="15"/>
  <c r="BH310" i="15"/>
  <c r="BL310" i="15"/>
  <c r="BP310" i="15"/>
  <c r="BT310" i="15"/>
  <c r="BX310" i="15"/>
  <c r="CB310" i="15"/>
  <c r="CF310" i="15"/>
  <c r="CJ310" i="15"/>
  <c r="CN310" i="15"/>
  <c r="CR310" i="15"/>
  <c r="CV310" i="15"/>
  <c r="CZ310" i="15"/>
  <c r="DD310" i="15"/>
  <c r="DH310" i="15"/>
  <c r="DL310" i="15"/>
  <c r="DP310" i="15"/>
  <c r="DT310" i="15"/>
  <c r="DX310" i="15"/>
  <c r="EB310" i="15"/>
  <c r="I310" i="15"/>
  <c r="M310" i="15"/>
  <c r="Q310" i="15"/>
  <c r="U310" i="15"/>
  <c r="Y310" i="15"/>
  <c r="AC310" i="15"/>
  <c r="AG310" i="15"/>
  <c r="AK310" i="15"/>
  <c r="AO310" i="15"/>
  <c r="AS310" i="15"/>
  <c r="AW310" i="15"/>
  <c r="BA310" i="15"/>
  <c r="BE310" i="15"/>
  <c r="BI310" i="15"/>
  <c r="BM310" i="15"/>
  <c r="BQ310" i="15"/>
  <c r="BU310" i="15"/>
  <c r="BY310" i="15"/>
  <c r="CC310" i="15"/>
  <c r="CG310" i="15"/>
  <c r="CK310" i="15"/>
  <c r="CO310" i="15"/>
  <c r="CS310" i="15"/>
  <c r="CW310" i="15"/>
  <c r="DA310" i="15"/>
  <c r="DE310" i="15"/>
  <c r="DI310" i="15"/>
  <c r="DM310" i="15"/>
  <c r="DQ310" i="15"/>
  <c r="DU310" i="15"/>
  <c r="DY310" i="15"/>
  <c r="J310" i="15"/>
  <c r="N310" i="15"/>
  <c r="R310" i="15"/>
  <c r="V310" i="15"/>
  <c r="Z310" i="15"/>
  <c r="AD310" i="15"/>
  <c r="AH310" i="15"/>
  <c r="AL310" i="15"/>
  <c r="AP310" i="15"/>
  <c r="AT310" i="15"/>
  <c r="AX310" i="15"/>
  <c r="BB310" i="15"/>
  <c r="BF310" i="15"/>
  <c r="BJ310" i="15"/>
  <c r="BN310" i="15"/>
  <c r="BR310" i="15"/>
  <c r="BV310" i="15"/>
  <c r="BZ310" i="15"/>
  <c r="CD310" i="15"/>
  <c r="CH310" i="15"/>
  <c r="CL310" i="15"/>
  <c r="CP310" i="15"/>
  <c r="CT310" i="15"/>
  <c r="CX310" i="15"/>
  <c r="DB310" i="15"/>
  <c r="DF310" i="15"/>
  <c r="DJ310" i="15"/>
  <c r="DN310" i="15"/>
  <c r="DR310" i="15"/>
  <c r="DV310" i="15"/>
  <c r="DZ310" i="15"/>
  <c r="K310" i="15"/>
  <c r="O310" i="15"/>
  <c r="S310" i="15"/>
  <c r="W310" i="15"/>
  <c r="AA310" i="15"/>
  <c r="AE310" i="15"/>
  <c r="AI310" i="15"/>
  <c r="AM310" i="15"/>
  <c r="AQ310" i="15"/>
  <c r="AU310" i="15"/>
  <c r="AY310" i="15"/>
  <c r="BC310" i="15"/>
  <c r="BG310" i="15"/>
  <c r="BK310" i="15"/>
  <c r="BO310" i="15"/>
  <c r="BS310" i="15"/>
  <c r="BW310" i="15"/>
  <c r="CA310" i="15"/>
  <c r="CE310" i="15"/>
  <c r="CI310" i="15"/>
  <c r="CM310" i="15"/>
  <c r="CQ310" i="15"/>
  <c r="CU310" i="15"/>
  <c r="CY310" i="15"/>
  <c r="DC310" i="15"/>
  <c r="DG310" i="15"/>
  <c r="DK310" i="15"/>
  <c r="DO310" i="15"/>
  <c r="DS310" i="15"/>
  <c r="DW310" i="15"/>
  <c r="EA310" i="15"/>
  <c r="D310" i="15"/>
  <c r="E310" i="15"/>
  <c r="F310" i="15"/>
  <c r="G310" i="15"/>
  <c r="B310" i="15"/>
  <c r="EN310" i="15" s="1"/>
  <c r="H306" i="15"/>
  <c r="L306" i="15"/>
  <c r="P306" i="15"/>
  <c r="T306" i="15"/>
  <c r="X306" i="15"/>
  <c r="AB306" i="15"/>
  <c r="AF306" i="15"/>
  <c r="AJ306" i="15"/>
  <c r="AN306" i="15"/>
  <c r="AR306" i="15"/>
  <c r="AV306" i="15"/>
  <c r="AZ306" i="15"/>
  <c r="BD306" i="15"/>
  <c r="BH306" i="15"/>
  <c r="BL306" i="15"/>
  <c r="BP306" i="15"/>
  <c r="BT306" i="15"/>
  <c r="BX306" i="15"/>
  <c r="CB306" i="15"/>
  <c r="CF306" i="15"/>
  <c r="CJ306" i="15"/>
  <c r="CN306" i="15"/>
  <c r="CR306" i="15"/>
  <c r="CV306" i="15"/>
  <c r="CZ306" i="15"/>
  <c r="DD306" i="15"/>
  <c r="DH306" i="15"/>
  <c r="DL306" i="15"/>
  <c r="DP306" i="15"/>
  <c r="DT306" i="15"/>
  <c r="DX306" i="15"/>
  <c r="EB306" i="15"/>
  <c r="I306" i="15"/>
  <c r="M306" i="15"/>
  <c r="Q306" i="15"/>
  <c r="U306" i="15"/>
  <c r="Y306" i="15"/>
  <c r="AC306" i="15"/>
  <c r="AG306" i="15"/>
  <c r="AK306" i="15"/>
  <c r="AO306" i="15"/>
  <c r="AS306" i="15"/>
  <c r="AW306" i="15"/>
  <c r="BA306" i="15"/>
  <c r="BE306" i="15"/>
  <c r="BI306" i="15"/>
  <c r="BM306" i="15"/>
  <c r="BQ306" i="15"/>
  <c r="BU306" i="15"/>
  <c r="BY306" i="15"/>
  <c r="CC306" i="15"/>
  <c r="CG306" i="15"/>
  <c r="CK306" i="15"/>
  <c r="CO306" i="15"/>
  <c r="CS306" i="15"/>
  <c r="CW306" i="15"/>
  <c r="DA306" i="15"/>
  <c r="DE306" i="15"/>
  <c r="DI306" i="15"/>
  <c r="DM306" i="15"/>
  <c r="DQ306" i="15"/>
  <c r="DU306" i="15"/>
  <c r="DY306" i="15"/>
  <c r="J306" i="15"/>
  <c r="N306" i="15"/>
  <c r="R306" i="15"/>
  <c r="V306" i="15"/>
  <c r="Z306" i="15"/>
  <c r="AD306" i="15"/>
  <c r="AH306" i="15"/>
  <c r="AL306" i="15"/>
  <c r="AP306" i="15"/>
  <c r="AT306" i="15"/>
  <c r="AX306" i="15"/>
  <c r="BB306" i="15"/>
  <c r="BF306" i="15"/>
  <c r="BJ306" i="15"/>
  <c r="BN306" i="15"/>
  <c r="BR306" i="15"/>
  <c r="BV306" i="15"/>
  <c r="BZ306" i="15"/>
  <c r="CD306" i="15"/>
  <c r="CH306" i="15"/>
  <c r="CL306" i="15"/>
  <c r="CP306" i="15"/>
  <c r="CT306" i="15"/>
  <c r="CX306" i="15"/>
  <c r="DB306" i="15"/>
  <c r="DF306" i="15"/>
  <c r="DJ306" i="15"/>
  <c r="DN306" i="15"/>
  <c r="DR306" i="15"/>
  <c r="DV306" i="15"/>
  <c r="DZ306" i="15"/>
  <c r="K306" i="15"/>
  <c r="O306" i="15"/>
  <c r="S306" i="15"/>
  <c r="W306" i="15"/>
  <c r="AA306" i="15"/>
  <c r="AE306" i="15"/>
  <c r="AI306" i="15"/>
  <c r="AM306" i="15"/>
  <c r="AQ306" i="15"/>
  <c r="AU306" i="15"/>
  <c r="AY306" i="15"/>
  <c r="BC306" i="15"/>
  <c r="BG306" i="15"/>
  <c r="BK306" i="15"/>
  <c r="BO306" i="15"/>
  <c r="BS306" i="15"/>
  <c r="BW306" i="15"/>
  <c r="CA306" i="15"/>
  <c r="CE306" i="15"/>
  <c r="CI306" i="15"/>
  <c r="CM306" i="15"/>
  <c r="CQ306" i="15"/>
  <c r="CU306" i="15"/>
  <c r="CY306" i="15"/>
  <c r="DC306" i="15"/>
  <c r="DG306" i="15"/>
  <c r="DK306" i="15"/>
  <c r="DO306" i="15"/>
  <c r="DS306" i="15"/>
  <c r="DW306" i="15"/>
  <c r="EA306" i="15"/>
  <c r="D306" i="15"/>
  <c r="E306" i="15"/>
  <c r="F306" i="15"/>
  <c r="G306" i="15"/>
  <c r="B306" i="15"/>
  <c r="D295" i="15"/>
  <c r="C315" i="15"/>
  <c r="G223" i="15"/>
  <c r="H219" i="15"/>
  <c r="L219" i="15"/>
  <c r="P219" i="15"/>
  <c r="T219" i="15"/>
  <c r="X219" i="15"/>
  <c r="AB219" i="15"/>
  <c r="AF219" i="15"/>
  <c r="AJ219" i="15"/>
  <c r="AN219" i="15"/>
  <c r="AR219" i="15"/>
  <c r="AV219" i="15"/>
  <c r="AZ219" i="15"/>
  <c r="BD219" i="15"/>
  <c r="BH219" i="15"/>
  <c r="BL219" i="15"/>
  <c r="BP219" i="15"/>
  <c r="BT219" i="15"/>
  <c r="BX219" i="15"/>
  <c r="CB219" i="15"/>
  <c r="I219" i="15"/>
  <c r="N219" i="15"/>
  <c r="S219" i="15"/>
  <c r="Y219" i="15"/>
  <c r="AD219" i="15"/>
  <c r="AI219" i="15"/>
  <c r="AO219" i="15"/>
  <c r="AT219" i="15"/>
  <c r="AY219" i="15"/>
  <c r="BE219" i="15"/>
  <c r="BJ219" i="15"/>
  <c r="BO219" i="15"/>
  <c r="BU219" i="15"/>
  <c r="BZ219" i="15"/>
  <c r="CE219" i="15"/>
  <c r="CI219" i="15"/>
  <c r="CM219" i="15"/>
  <c r="CQ219" i="15"/>
  <c r="CU219" i="15"/>
  <c r="CY219" i="15"/>
  <c r="DC219" i="15"/>
  <c r="DG219" i="15"/>
  <c r="DK219" i="15"/>
  <c r="DO219" i="15"/>
  <c r="DS219" i="15"/>
  <c r="DW219" i="15"/>
  <c r="EA219" i="15"/>
  <c r="O219" i="15"/>
  <c r="V219" i="15"/>
  <c r="AC219" i="15"/>
  <c r="AK219" i="15"/>
  <c r="AQ219" i="15"/>
  <c r="AX219" i="15"/>
  <c r="BF219" i="15"/>
  <c r="BM219" i="15"/>
  <c r="BS219" i="15"/>
  <c r="CA219" i="15"/>
  <c r="CG219" i="15"/>
  <c r="CL219" i="15"/>
  <c r="CR219" i="15"/>
  <c r="CW219" i="15"/>
  <c r="DB219" i="15"/>
  <c r="DH219" i="15"/>
  <c r="DM219" i="15"/>
  <c r="DR219" i="15"/>
  <c r="DX219" i="15"/>
  <c r="J219" i="15"/>
  <c r="Q219" i="15"/>
  <c r="W219" i="15"/>
  <c r="AE219" i="15"/>
  <c r="AL219" i="15"/>
  <c r="AS219" i="15"/>
  <c r="BA219" i="15"/>
  <c r="BG219" i="15"/>
  <c r="BN219" i="15"/>
  <c r="BV219" i="15"/>
  <c r="CC219" i="15"/>
  <c r="CH219" i="15"/>
  <c r="CN219" i="15"/>
  <c r="CS219" i="15"/>
  <c r="CX219" i="15"/>
  <c r="DD219" i="15"/>
  <c r="DI219" i="15"/>
  <c r="DN219" i="15"/>
  <c r="DT219" i="15"/>
  <c r="DY219" i="15"/>
  <c r="K219" i="15"/>
  <c r="R219" i="15"/>
  <c r="Z219" i="15"/>
  <c r="AG219" i="15"/>
  <c r="AM219" i="15"/>
  <c r="AU219" i="15"/>
  <c r="BB219" i="15"/>
  <c r="BI219" i="15"/>
  <c r="BQ219" i="15"/>
  <c r="BW219" i="15"/>
  <c r="CD219" i="15"/>
  <c r="CJ219" i="15"/>
  <c r="CO219" i="15"/>
  <c r="CT219" i="15"/>
  <c r="CZ219" i="15"/>
  <c r="DE219" i="15"/>
  <c r="DJ219" i="15"/>
  <c r="DP219" i="15"/>
  <c r="DU219" i="15"/>
  <c r="DZ219" i="15"/>
  <c r="M219" i="15"/>
  <c r="U219" i="15"/>
  <c r="AA219" i="15"/>
  <c r="AH219" i="15"/>
  <c r="AP219" i="15"/>
  <c r="AW219" i="15"/>
  <c r="BC219" i="15"/>
  <c r="BK219" i="15"/>
  <c r="BR219" i="15"/>
  <c r="BY219" i="15"/>
  <c r="CF219" i="15"/>
  <c r="CK219" i="15"/>
  <c r="CP219" i="15"/>
  <c r="CV219" i="15"/>
  <c r="DA219" i="15"/>
  <c r="DF219" i="15"/>
  <c r="DL219" i="15"/>
  <c r="DQ219" i="15"/>
  <c r="DV219" i="15"/>
  <c r="EB219" i="15"/>
  <c r="C219" i="15"/>
  <c r="D219" i="15"/>
  <c r="B219" i="15"/>
  <c r="E219" i="15"/>
  <c r="F219" i="15"/>
  <c r="D291" i="15"/>
  <c r="K309" i="15"/>
  <c r="O309" i="15"/>
  <c r="S309" i="15"/>
  <c r="W309" i="15"/>
  <c r="AA309" i="15"/>
  <c r="AE309" i="15"/>
  <c r="AI309" i="15"/>
  <c r="AM309" i="15"/>
  <c r="AQ309" i="15"/>
  <c r="AU309" i="15"/>
  <c r="AY309" i="15"/>
  <c r="BC309" i="15"/>
  <c r="BG309" i="15"/>
  <c r="BK309" i="15"/>
  <c r="BO309" i="15"/>
  <c r="BS309" i="15"/>
  <c r="BW309" i="15"/>
  <c r="CA309" i="15"/>
  <c r="CE309" i="15"/>
  <c r="CI309" i="15"/>
  <c r="CM309" i="15"/>
  <c r="CQ309" i="15"/>
  <c r="CU309" i="15"/>
  <c r="CY309" i="15"/>
  <c r="DC309" i="15"/>
  <c r="DG309" i="15"/>
  <c r="DK309" i="15"/>
  <c r="DO309" i="15"/>
  <c r="DS309" i="15"/>
  <c r="DW309" i="15"/>
  <c r="EA309" i="15"/>
  <c r="H309" i="15"/>
  <c r="L309" i="15"/>
  <c r="P309" i="15"/>
  <c r="T309" i="15"/>
  <c r="X309" i="15"/>
  <c r="AB309" i="15"/>
  <c r="AF309" i="15"/>
  <c r="AJ309" i="15"/>
  <c r="AN309" i="15"/>
  <c r="AR309" i="15"/>
  <c r="AV309" i="15"/>
  <c r="AZ309" i="15"/>
  <c r="BD309" i="15"/>
  <c r="BH309" i="15"/>
  <c r="BL309" i="15"/>
  <c r="BP309" i="15"/>
  <c r="BT309" i="15"/>
  <c r="BX309" i="15"/>
  <c r="CB309" i="15"/>
  <c r="CF309" i="15"/>
  <c r="CJ309" i="15"/>
  <c r="CN309" i="15"/>
  <c r="CR309" i="15"/>
  <c r="CV309" i="15"/>
  <c r="CZ309" i="15"/>
  <c r="DD309" i="15"/>
  <c r="DH309" i="15"/>
  <c r="DL309" i="15"/>
  <c r="DP309" i="15"/>
  <c r="DT309" i="15"/>
  <c r="DX309" i="15"/>
  <c r="EB309" i="15"/>
  <c r="I309" i="15"/>
  <c r="M309" i="15"/>
  <c r="Q309" i="15"/>
  <c r="U309" i="15"/>
  <c r="Y309" i="15"/>
  <c r="AC309" i="15"/>
  <c r="AG309" i="15"/>
  <c r="AK309" i="15"/>
  <c r="AO309" i="15"/>
  <c r="AS309" i="15"/>
  <c r="AW309" i="15"/>
  <c r="BA309" i="15"/>
  <c r="BE309" i="15"/>
  <c r="BI309" i="15"/>
  <c r="BM309" i="15"/>
  <c r="BQ309" i="15"/>
  <c r="BU309" i="15"/>
  <c r="BY309" i="15"/>
  <c r="CC309" i="15"/>
  <c r="CG309" i="15"/>
  <c r="CK309" i="15"/>
  <c r="CO309" i="15"/>
  <c r="CS309" i="15"/>
  <c r="CW309" i="15"/>
  <c r="DA309" i="15"/>
  <c r="DE309" i="15"/>
  <c r="DI309" i="15"/>
  <c r="DM309" i="15"/>
  <c r="DQ309" i="15"/>
  <c r="DU309" i="15"/>
  <c r="DY309" i="15"/>
  <c r="J309" i="15"/>
  <c r="N309" i="15"/>
  <c r="R309" i="15"/>
  <c r="V309" i="15"/>
  <c r="Z309" i="15"/>
  <c r="AD309" i="15"/>
  <c r="AH309" i="15"/>
  <c r="AL309" i="15"/>
  <c r="AP309" i="15"/>
  <c r="AT309" i="15"/>
  <c r="AX309" i="15"/>
  <c r="BB309" i="15"/>
  <c r="BF309" i="15"/>
  <c r="BJ309" i="15"/>
  <c r="BN309" i="15"/>
  <c r="BR309" i="15"/>
  <c r="BV309" i="15"/>
  <c r="BZ309" i="15"/>
  <c r="CD309" i="15"/>
  <c r="CH309" i="15"/>
  <c r="CL309" i="15"/>
  <c r="CP309" i="15"/>
  <c r="CT309" i="15"/>
  <c r="CX309" i="15"/>
  <c r="DB309" i="15"/>
  <c r="DF309" i="15"/>
  <c r="DJ309" i="15"/>
  <c r="DN309" i="15"/>
  <c r="DR309" i="15"/>
  <c r="DV309" i="15"/>
  <c r="DZ309" i="15"/>
  <c r="E309" i="15"/>
  <c r="F309" i="15"/>
  <c r="G309" i="15"/>
  <c r="B309" i="15"/>
  <c r="D309" i="15"/>
  <c r="I307" i="15"/>
  <c r="M307" i="15"/>
  <c r="Q307" i="15"/>
  <c r="U307" i="15"/>
  <c r="Y307" i="15"/>
  <c r="AC307" i="15"/>
  <c r="AG307" i="15"/>
  <c r="AK307" i="15"/>
  <c r="AO307" i="15"/>
  <c r="AS307" i="15"/>
  <c r="AW307" i="15"/>
  <c r="BA307" i="15"/>
  <c r="BE307" i="15"/>
  <c r="BI307" i="15"/>
  <c r="BM307" i="15"/>
  <c r="BQ307" i="15"/>
  <c r="BU307" i="15"/>
  <c r="BY307" i="15"/>
  <c r="CC307" i="15"/>
  <c r="CG307" i="15"/>
  <c r="CK307" i="15"/>
  <c r="CO307" i="15"/>
  <c r="CS307" i="15"/>
  <c r="CW307" i="15"/>
  <c r="DA307" i="15"/>
  <c r="DE307" i="15"/>
  <c r="DI307" i="15"/>
  <c r="DM307" i="15"/>
  <c r="DQ307" i="15"/>
  <c r="DU307" i="15"/>
  <c r="DY307" i="15"/>
  <c r="J307" i="15"/>
  <c r="N307" i="15"/>
  <c r="R307" i="15"/>
  <c r="V307" i="15"/>
  <c r="Z307" i="15"/>
  <c r="AD307" i="15"/>
  <c r="AH307" i="15"/>
  <c r="AL307" i="15"/>
  <c r="AP307" i="15"/>
  <c r="AT307" i="15"/>
  <c r="AX307" i="15"/>
  <c r="BB307" i="15"/>
  <c r="BF307" i="15"/>
  <c r="BJ307" i="15"/>
  <c r="BN307" i="15"/>
  <c r="BR307" i="15"/>
  <c r="BV307" i="15"/>
  <c r="BZ307" i="15"/>
  <c r="CD307" i="15"/>
  <c r="CH307" i="15"/>
  <c r="CL307" i="15"/>
  <c r="CP307" i="15"/>
  <c r="CT307" i="15"/>
  <c r="CX307" i="15"/>
  <c r="DB307" i="15"/>
  <c r="DF307" i="15"/>
  <c r="DJ307" i="15"/>
  <c r="DN307" i="15"/>
  <c r="DR307" i="15"/>
  <c r="DZ307" i="15"/>
  <c r="K307" i="15"/>
  <c r="O307" i="15"/>
  <c r="S307" i="15"/>
  <c r="W307" i="15"/>
  <c r="AA307" i="15"/>
  <c r="AE307" i="15"/>
  <c r="AI307" i="15"/>
  <c r="AM307" i="15"/>
  <c r="AQ307" i="15"/>
  <c r="AU307" i="15"/>
  <c r="AY307" i="15"/>
  <c r="BC307" i="15"/>
  <c r="BG307" i="15"/>
  <c r="BK307" i="15"/>
  <c r="BO307" i="15"/>
  <c r="BS307" i="15"/>
  <c r="BW307" i="15"/>
  <c r="CA307" i="15"/>
  <c r="CE307" i="15"/>
  <c r="CI307" i="15"/>
  <c r="CM307" i="15"/>
  <c r="CQ307" i="15"/>
  <c r="CU307" i="15"/>
  <c r="CY307" i="15"/>
  <c r="DC307" i="15"/>
  <c r="DG307" i="15"/>
  <c r="DK307" i="15"/>
  <c r="DO307" i="15"/>
  <c r="DS307" i="15"/>
  <c r="DW307" i="15"/>
  <c r="EA307" i="15"/>
  <c r="H307" i="15"/>
  <c r="L307" i="15"/>
  <c r="P307" i="15"/>
  <c r="T307" i="15"/>
  <c r="X307" i="15"/>
  <c r="AB307" i="15"/>
  <c r="AF307" i="15"/>
  <c r="AJ307" i="15"/>
  <c r="AN307" i="15"/>
  <c r="AR307" i="15"/>
  <c r="AV307" i="15"/>
  <c r="AZ307" i="15"/>
  <c r="BD307" i="15"/>
  <c r="BH307" i="15"/>
  <c r="BL307" i="15"/>
  <c r="BP307" i="15"/>
  <c r="BT307" i="15"/>
  <c r="BX307" i="15"/>
  <c r="CB307" i="15"/>
  <c r="CF307" i="15"/>
  <c r="CJ307" i="15"/>
  <c r="CN307" i="15"/>
  <c r="CR307" i="15"/>
  <c r="CV307" i="15"/>
  <c r="CZ307" i="15"/>
  <c r="DD307" i="15"/>
  <c r="DH307" i="15"/>
  <c r="DL307" i="15"/>
  <c r="DP307" i="15"/>
  <c r="DT307" i="15"/>
  <c r="DX307" i="15"/>
  <c r="EB307" i="15"/>
  <c r="G307" i="15"/>
  <c r="B307" i="15"/>
  <c r="D307" i="15"/>
  <c r="E307" i="15"/>
  <c r="F307" i="15"/>
  <c r="EN334" i="11"/>
  <c r="EN374" i="11"/>
  <c r="EN375" i="11"/>
  <c r="EN414" i="11"/>
  <c r="I222" i="15"/>
  <c r="M222" i="15"/>
  <c r="Q222" i="15"/>
  <c r="U222" i="15"/>
  <c r="Y222" i="15"/>
  <c r="AC222" i="15"/>
  <c r="AG222" i="15"/>
  <c r="AK222" i="15"/>
  <c r="AO222" i="15"/>
  <c r="AS222" i="15"/>
  <c r="AW222" i="15"/>
  <c r="BA222" i="15"/>
  <c r="BE222" i="15"/>
  <c r="BI222" i="15"/>
  <c r="BM222" i="15"/>
  <c r="BQ222" i="15"/>
  <c r="BU222" i="15"/>
  <c r="BY222" i="15"/>
  <c r="CC222" i="15"/>
  <c r="CG222" i="15"/>
  <c r="CK222" i="15"/>
  <c r="CO222" i="15"/>
  <c r="CS222" i="15"/>
  <c r="CW222" i="15"/>
  <c r="DA222" i="15"/>
  <c r="DE222" i="15"/>
  <c r="DI222" i="15"/>
  <c r="DM222" i="15"/>
  <c r="DQ222" i="15"/>
  <c r="DU222" i="15"/>
  <c r="DY222" i="15"/>
  <c r="J222" i="15"/>
  <c r="N222" i="15"/>
  <c r="R222" i="15"/>
  <c r="V222" i="15"/>
  <c r="Z222" i="15"/>
  <c r="AD222" i="15"/>
  <c r="AH222" i="15"/>
  <c r="AL222" i="15"/>
  <c r="AP222" i="15"/>
  <c r="AT222" i="15"/>
  <c r="AX222" i="15"/>
  <c r="BB222" i="15"/>
  <c r="BF222" i="15"/>
  <c r="BJ222" i="15"/>
  <c r="BN222" i="15"/>
  <c r="BR222" i="15"/>
  <c r="BV222" i="15"/>
  <c r="BZ222" i="15"/>
  <c r="CD222" i="15"/>
  <c r="CH222" i="15"/>
  <c r="CL222" i="15"/>
  <c r="CP222" i="15"/>
  <c r="CT222" i="15"/>
  <c r="CX222" i="15"/>
  <c r="DB222" i="15"/>
  <c r="DF222" i="15"/>
  <c r="DJ222" i="15"/>
  <c r="DN222" i="15"/>
  <c r="DR222" i="15"/>
  <c r="DV222" i="15"/>
  <c r="DZ222" i="15"/>
  <c r="K222" i="15"/>
  <c r="O222" i="15"/>
  <c r="S222" i="15"/>
  <c r="W222" i="15"/>
  <c r="AA222" i="15"/>
  <c r="AE222" i="15"/>
  <c r="AI222" i="15"/>
  <c r="AM222" i="15"/>
  <c r="AQ222" i="15"/>
  <c r="AU222" i="15"/>
  <c r="AY222" i="15"/>
  <c r="BC222" i="15"/>
  <c r="BG222" i="15"/>
  <c r="BK222" i="15"/>
  <c r="BO222" i="15"/>
  <c r="BS222" i="15"/>
  <c r="BW222" i="15"/>
  <c r="CA222" i="15"/>
  <c r="CE222" i="15"/>
  <c r="CI222" i="15"/>
  <c r="CM222" i="15"/>
  <c r="CQ222" i="15"/>
  <c r="CU222" i="15"/>
  <c r="CY222" i="15"/>
  <c r="DC222" i="15"/>
  <c r="DG222" i="15"/>
  <c r="DK222" i="15"/>
  <c r="DO222" i="15"/>
  <c r="DS222" i="15"/>
  <c r="DW222" i="15"/>
  <c r="EA222" i="15"/>
  <c r="H222" i="15"/>
  <c r="L222" i="15"/>
  <c r="P222" i="15"/>
  <c r="T222" i="15"/>
  <c r="X222" i="15"/>
  <c r="AB222" i="15"/>
  <c r="AF222" i="15"/>
  <c r="AJ222" i="15"/>
  <c r="AN222" i="15"/>
  <c r="AR222" i="15"/>
  <c r="AV222" i="15"/>
  <c r="AZ222" i="15"/>
  <c r="BD222" i="15"/>
  <c r="BH222" i="15"/>
  <c r="BL222" i="15"/>
  <c r="BP222" i="15"/>
  <c r="BT222" i="15"/>
  <c r="BX222" i="15"/>
  <c r="CB222" i="15"/>
  <c r="CF222" i="15"/>
  <c r="CJ222" i="15"/>
  <c r="CN222" i="15"/>
  <c r="CR222" i="15"/>
  <c r="CV222" i="15"/>
  <c r="CZ222" i="15"/>
  <c r="DD222" i="15"/>
  <c r="DH222" i="15"/>
  <c r="DL222" i="15"/>
  <c r="DP222" i="15"/>
  <c r="DT222" i="15"/>
  <c r="DX222" i="15"/>
  <c r="EB222" i="15"/>
  <c r="D222" i="15"/>
  <c r="B222" i="15"/>
  <c r="E222" i="15"/>
  <c r="F222" i="15"/>
  <c r="C222" i="15"/>
  <c r="K218" i="15"/>
  <c r="O218" i="15"/>
  <c r="S218" i="15"/>
  <c r="W218" i="15"/>
  <c r="AA218" i="15"/>
  <c r="AE218" i="15"/>
  <c r="AI218" i="15"/>
  <c r="AM218" i="15"/>
  <c r="AQ218" i="15"/>
  <c r="AU218" i="15"/>
  <c r="AY218" i="15"/>
  <c r="BC218" i="15"/>
  <c r="BG218" i="15"/>
  <c r="BK218" i="15"/>
  <c r="BO218" i="15"/>
  <c r="BS218" i="15"/>
  <c r="BW218" i="15"/>
  <c r="CA218" i="15"/>
  <c r="CE218" i="15"/>
  <c r="CI218" i="15"/>
  <c r="CM218" i="15"/>
  <c r="CQ218" i="15"/>
  <c r="CU218" i="15"/>
  <c r="CY218" i="15"/>
  <c r="DC218" i="15"/>
  <c r="DG218" i="15"/>
  <c r="DK218" i="15"/>
  <c r="DO218" i="15"/>
  <c r="DS218" i="15"/>
  <c r="DW218" i="15"/>
  <c r="EA218" i="15"/>
  <c r="L218" i="15"/>
  <c r="Q218" i="15"/>
  <c r="V218" i="15"/>
  <c r="AB218" i="15"/>
  <c r="AG218" i="15"/>
  <c r="H218" i="15"/>
  <c r="M218" i="15"/>
  <c r="R218" i="15"/>
  <c r="X218" i="15"/>
  <c r="AC218" i="15"/>
  <c r="AH218" i="15"/>
  <c r="AN218" i="15"/>
  <c r="AS218" i="15"/>
  <c r="AX218" i="15"/>
  <c r="BD218" i="15"/>
  <c r="BI218" i="15"/>
  <c r="BN218" i="15"/>
  <c r="BT218" i="15"/>
  <c r="BY218" i="15"/>
  <c r="CD218" i="15"/>
  <c r="CJ218" i="15"/>
  <c r="CO218" i="15"/>
  <c r="CT218" i="15"/>
  <c r="CZ218" i="15"/>
  <c r="DE218" i="15"/>
  <c r="DJ218" i="15"/>
  <c r="DP218" i="15"/>
  <c r="DU218" i="15"/>
  <c r="DZ218" i="15"/>
  <c r="N218" i="15"/>
  <c r="Y218" i="15"/>
  <c r="AJ218" i="15"/>
  <c r="AP218" i="15"/>
  <c r="AW218" i="15"/>
  <c r="BE218" i="15"/>
  <c r="BL218" i="15"/>
  <c r="BR218" i="15"/>
  <c r="BZ218" i="15"/>
  <c r="CG218" i="15"/>
  <c r="CN218" i="15"/>
  <c r="CV218" i="15"/>
  <c r="DB218" i="15"/>
  <c r="DI218" i="15"/>
  <c r="DQ218" i="15"/>
  <c r="DX218" i="15"/>
  <c r="P218" i="15"/>
  <c r="Z218" i="15"/>
  <c r="AK218" i="15"/>
  <c r="AR218" i="15"/>
  <c r="AZ218" i="15"/>
  <c r="BF218" i="15"/>
  <c r="BM218" i="15"/>
  <c r="BU218" i="15"/>
  <c r="CB218" i="15"/>
  <c r="CH218" i="15"/>
  <c r="CP218" i="15"/>
  <c r="CW218" i="15"/>
  <c r="DD218" i="15"/>
  <c r="DL218" i="15"/>
  <c r="DR218" i="15"/>
  <c r="DY218" i="15"/>
  <c r="I218" i="15"/>
  <c r="T218" i="15"/>
  <c r="AD218" i="15"/>
  <c r="AL218" i="15"/>
  <c r="AT218" i="15"/>
  <c r="BA218" i="15"/>
  <c r="BH218" i="15"/>
  <c r="BP218" i="15"/>
  <c r="BV218" i="15"/>
  <c r="CC218" i="15"/>
  <c r="CK218" i="15"/>
  <c r="CR218" i="15"/>
  <c r="CX218" i="15"/>
  <c r="DF218" i="15"/>
  <c r="DM218" i="15"/>
  <c r="DT218" i="15"/>
  <c r="EB218" i="15"/>
  <c r="J218" i="15"/>
  <c r="U218" i="15"/>
  <c r="AF218" i="15"/>
  <c r="AO218" i="15"/>
  <c r="AV218" i="15"/>
  <c r="BB218" i="15"/>
  <c r="BJ218" i="15"/>
  <c r="BQ218" i="15"/>
  <c r="BX218" i="15"/>
  <c r="CF218" i="15"/>
  <c r="CL218" i="15"/>
  <c r="CS218" i="15"/>
  <c r="DA218" i="15"/>
  <c r="DH218" i="15"/>
  <c r="DN218" i="15"/>
  <c r="DV218" i="15"/>
  <c r="D218" i="15"/>
  <c r="B218" i="15"/>
  <c r="EN218" i="15" s="1"/>
  <c r="E218" i="15"/>
  <c r="F218" i="15"/>
  <c r="C218" i="15"/>
  <c r="K213" i="15"/>
  <c r="O213" i="15"/>
  <c r="S213" i="15"/>
  <c r="W213" i="15"/>
  <c r="AA213" i="15"/>
  <c r="AE213" i="15"/>
  <c r="AI213" i="15"/>
  <c r="AM213" i="15"/>
  <c r="AQ213" i="15"/>
  <c r="AU213" i="15"/>
  <c r="AY213" i="15"/>
  <c r="BC213" i="15"/>
  <c r="BG213" i="15"/>
  <c r="BK213" i="15"/>
  <c r="BO213" i="15"/>
  <c r="BS213" i="15"/>
  <c r="BW213" i="15"/>
  <c r="H213" i="15"/>
  <c r="L213" i="15"/>
  <c r="P213" i="15"/>
  <c r="T213" i="15"/>
  <c r="X213" i="15"/>
  <c r="AB213" i="15"/>
  <c r="AF213" i="15"/>
  <c r="AJ213" i="15"/>
  <c r="AN213" i="15"/>
  <c r="AR213" i="15"/>
  <c r="AV213" i="15"/>
  <c r="AZ213" i="15"/>
  <c r="BD213" i="15"/>
  <c r="BH213" i="15"/>
  <c r="BL213" i="15"/>
  <c r="BP213" i="15"/>
  <c r="BT213" i="15"/>
  <c r="BX213" i="15"/>
  <c r="CB213" i="15"/>
  <c r="I213" i="15"/>
  <c r="M213" i="15"/>
  <c r="Q213" i="15"/>
  <c r="U213" i="15"/>
  <c r="Y213" i="15"/>
  <c r="AC213" i="15"/>
  <c r="AG213" i="15"/>
  <c r="AK213" i="15"/>
  <c r="AO213" i="15"/>
  <c r="AS213" i="15"/>
  <c r="AW213" i="15"/>
  <c r="BA213" i="15"/>
  <c r="BE213" i="15"/>
  <c r="BI213" i="15"/>
  <c r="BM213" i="15"/>
  <c r="BQ213" i="15"/>
  <c r="BU213" i="15"/>
  <c r="BY213" i="15"/>
  <c r="J213" i="15"/>
  <c r="N213" i="15"/>
  <c r="R213" i="15"/>
  <c r="V213" i="15"/>
  <c r="Z213" i="15"/>
  <c r="AD213" i="15"/>
  <c r="AH213" i="15"/>
  <c r="AL213" i="15"/>
  <c r="AP213" i="15"/>
  <c r="AT213" i="15"/>
  <c r="AX213" i="15"/>
  <c r="BB213" i="15"/>
  <c r="BF213" i="15"/>
  <c r="BJ213" i="15"/>
  <c r="BN213" i="15"/>
  <c r="BR213" i="15"/>
  <c r="BV213" i="15"/>
  <c r="BZ213" i="15"/>
  <c r="CA213" i="15"/>
  <c r="CC213" i="15"/>
  <c r="CG213" i="15"/>
  <c r="CK213" i="15"/>
  <c r="CO213" i="15"/>
  <c r="CS213" i="15"/>
  <c r="CW213" i="15"/>
  <c r="DA213" i="15"/>
  <c r="DE213" i="15"/>
  <c r="DI213" i="15"/>
  <c r="DM213" i="15"/>
  <c r="DQ213" i="15"/>
  <c r="DU213" i="15"/>
  <c r="DY213" i="15"/>
  <c r="CD213" i="15"/>
  <c r="CI213" i="15"/>
  <c r="CN213" i="15"/>
  <c r="CT213" i="15"/>
  <c r="CY213" i="15"/>
  <c r="DD213" i="15"/>
  <c r="DJ213" i="15"/>
  <c r="DO213" i="15"/>
  <c r="DT213" i="15"/>
  <c r="DZ213" i="15"/>
  <c r="CE213" i="15"/>
  <c r="CL213" i="15"/>
  <c r="CR213" i="15"/>
  <c r="CZ213" i="15"/>
  <c r="DG213" i="15"/>
  <c r="DN213" i="15"/>
  <c r="DV213" i="15"/>
  <c r="EB213" i="15"/>
  <c r="CF213" i="15"/>
  <c r="CM213" i="15"/>
  <c r="CU213" i="15"/>
  <c r="DB213" i="15"/>
  <c r="DH213" i="15"/>
  <c r="DP213" i="15"/>
  <c r="DW213" i="15"/>
  <c r="CH213" i="15"/>
  <c r="CV213" i="15"/>
  <c r="DK213" i="15"/>
  <c r="DX213" i="15"/>
  <c r="CJ213" i="15"/>
  <c r="CX213" i="15"/>
  <c r="DL213" i="15"/>
  <c r="EA213" i="15"/>
  <c r="CP213" i="15"/>
  <c r="DC213" i="15"/>
  <c r="DR213" i="15"/>
  <c r="CQ213" i="15"/>
  <c r="DF213" i="15"/>
  <c r="DS213" i="15"/>
  <c r="E213" i="15"/>
  <c r="F213" i="15"/>
  <c r="C213" i="15"/>
  <c r="D213" i="15"/>
  <c r="B213" i="15"/>
  <c r="D285" i="15"/>
  <c r="I211" i="15"/>
  <c r="M211" i="15"/>
  <c r="Q211" i="15"/>
  <c r="U211" i="15"/>
  <c r="Y211" i="15"/>
  <c r="AC211" i="15"/>
  <c r="AG211" i="15"/>
  <c r="AK211" i="15"/>
  <c r="AO211" i="15"/>
  <c r="AS211" i="15"/>
  <c r="AW211" i="15"/>
  <c r="BA211" i="15"/>
  <c r="BE211" i="15"/>
  <c r="BI211" i="15"/>
  <c r="BM211" i="15"/>
  <c r="BQ211" i="15"/>
  <c r="BU211" i="15"/>
  <c r="BY211" i="15"/>
  <c r="CC211" i="15"/>
  <c r="CG211" i="15"/>
  <c r="CK211" i="15"/>
  <c r="CO211" i="15"/>
  <c r="CS211" i="15"/>
  <c r="CW211" i="15"/>
  <c r="DA211" i="15"/>
  <c r="DE211" i="15"/>
  <c r="DI211" i="15"/>
  <c r="DM211" i="15"/>
  <c r="DQ211" i="15"/>
  <c r="DU211" i="15"/>
  <c r="DY211" i="15"/>
  <c r="J211" i="15"/>
  <c r="N211" i="15"/>
  <c r="R211" i="15"/>
  <c r="V211" i="15"/>
  <c r="Z211" i="15"/>
  <c r="AD211" i="15"/>
  <c r="AH211" i="15"/>
  <c r="AL211" i="15"/>
  <c r="AP211" i="15"/>
  <c r="AT211" i="15"/>
  <c r="AX211" i="15"/>
  <c r="BB211" i="15"/>
  <c r="BF211" i="15"/>
  <c r="BJ211" i="15"/>
  <c r="BN211" i="15"/>
  <c r="BR211" i="15"/>
  <c r="BV211" i="15"/>
  <c r="BZ211" i="15"/>
  <c r="CD211" i="15"/>
  <c r="CH211" i="15"/>
  <c r="CL211" i="15"/>
  <c r="CP211" i="15"/>
  <c r="CT211" i="15"/>
  <c r="CX211" i="15"/>
  <c r="DB211" i="15"/>
  <c r="DF211" i="15"/>
  <c r="DJ211" i="15"/>
  <c r="DN211" i="15"/>
  <c r="DR211" i="15"/>
  <c r="DV211" i="15"/>
  <c r="DZ211" i="15"/>
  <c r="O211" i="15"/>
  <c r="W211" i="15"/>
  <c r="AE211" i="15"/>
  <c r="AM211" i="15"/>
  <c r="AU211" i="15"/>
  <c r="BC211" i="15"/>
  <c r="BK211" i="15"/>
  <c r="BS211" i="15"/>
  <c r="CA211" i="15"/>
  <c r="CI211" i="15"/>
  <c r="CQ211" i="15"/>
  <c r="CY211" i="15"/>
  <c r="DG211" i="15"/>
  <c r="DO211" i="15"/>
  <c r="DW211" i="15"/>
  <c r="H211" i="15"/>
  <c r="P211" i="15"/>
  <c r="X211" i="15"/>
  <c r="AF211" i="15"/>
  <c r="AN211" i="15"/>
  <c r="AV211" i="15"/>
  <c r="BD211" i="15"/>
  <c r="BL211" i="15"/>
  <c r="BT211" i="15"/>
  <c r="CB211" i="15"/>
  <c r="CJ211" i="15"/>
  <c r="CR211" i="15"/>
  <c r="CZ211" i="15"/>
  <c r="DH211" i="15"/>
  <c r="DP211" i="15"/>
  <c r="DX211" i="15"/>
  <c r="K211" i="15"/>
  <c r="S211" i="15"/>
  <c r="AA211" i="15"/>
  <c r="AI211" i="15"/>
  <c r="AQ211" i="15"/>
  <c r="AY211" i="15"/>
  <c r="BG211" i="15"/>
  <c r="BO211" i="15"/>
  <c r="BW211" i="15"/>
  <c r="CE211" i="15"/>
  <c r="CM211" i="15"/>
  <c r="CU211" i="15"/>
  <c r="DC211" i="15"/>
  <c r="DK211" i="15"/>
  <c r="DS211" i="15"/>
  <c r="EA211" i="15"/>
  <c r="L211" i="15"/>
  <c r="T211" i="15"/>
  <c r="AB211" i="15"/>
  <c r="AJ211" i="15"/>
  <c r="AR211" i="15"/>
  <c r="AZ211" i="15"/>
  <c r="BH211" i="15"/>
  <c r="BP211" i="15"/>
  <c r="BX211" i="15"/>
  <c r="CF211" i="15"/>
  <c r="CN211" i="15"/>
  <c r="CV211" i="15"/>
  <c r="DD211" i="15"/>
  <c r="DL211" i="15"/>
  <c r="DT211" i="15"/>
  <c r="EB211" i="15"/>
  <c r="C211" i="15"/>
  <c r="D211" i="15"/>
  <c r="B211" i="15"/>
  <c r="E211" i="15"/>
  <c r="F211" i="15"/>
  <c r="G217" i="15"/>
  <c r="EN461" i="11"/>
  <c r="K296" i="15"/>
  <c r="O296" i="15"/>
  <c r="S296" i="15"/>
  <c r="W296" i="15"/>
  <c r="AA296" i="15"/>
  <c r="AE296" i="15"/>
  <c r="AI296" i="15"/>
  <c r="AM296" i="15"/>
  <c r="AQ296" i="15"/>
  <c r="AU296" i="15"/>
  <c r="AY296" i="15"/>
  <c r="BC296" i="15"/>
  <c r="BG296" i="15"/>
  <c r="BK296" i="15"/>
  <c r="BO296" i="15"/>
  <c r="BS296" i="15"/>
  <c r="BW296" i="15"/>
  <c r="CA296" i="15"/>
  <c r="CE296" i="15"/>
  <c r="CI296" i="15"/>
  <c r="CM296" i="15"/>
  <c r="CQ296" i="15"/>
  <c r="CU296" i="15"/>
  <c r="CY296" i="15"/>
  <c r="DC296" i="15"/>
  <c r="DG296" i="15"/>
  <c r="DK296" i="15"/>
  <c r="DO296" i="15"/>
  <c r="DS296" i="15"/>
  <c r="H296" i="15"/>
  <c r="L296" i="15"/>
  <c r="P296" i="15"/>
  <c r="T296" i="15"/>
  <c r="X296" i="15"/>
  <c r="AB296" i="15"/>
  <c r="AF296" i="15"/>
  <c r="AJ296" i="15"/>
  <c r="AN296" i="15"/>
  <c r="AR296" i="15"/>
  <c r="AV296" i="15"/>
  <c r="AZ296" i="15"/>
  <c r="BD296" i="15"/>
  <c r="BH296" i="15"/>
  <c r="BL296" i="15"/>
  <c r="BP296" i="15"/>
  <c r="BT296" i="15"/>
  <c r="BX296" i="15"/>
  <c r="CB296" i="15"/>
  <c r="CF296" i="15"/>
  <c r="CJ296" i="15"/>
  <c r="CN296" i="15"/>
  <c r="CR296" i="15"/>
  <c r="CV296" i="15"/>
  <c r="CZ296" i="15"/>
  <c r="DD296" i="15"/>
  <c r="DH296" i="15"/>
  <c r="DL296" i="15"/>
  <c r="DP296" i="15"/>
  <c r="DT296" i="15"/>
  <c r="I296" i="15"/>
  <c r="M296" i="15"/>
  <c r="Q296" i="15"/>
  <c r="U296" i="15"/>
  <c r="Y296" i="15"/>
  <c r="AC296" i="15"/>
  <c r="AG296" i="15"/>
  <c r="AK296" i="15"/>
  <c r="AO296" i="15"/>
  <c r="AS296" i="15"/>
  <c r="AW296" i="15"/>
  <c r="BA296" i="15"/>
  <c r="BE296" i="15"/>
  <c r="BI296" i="15"/>
  <c r="BM296" i="15"/>
  <c r="BQ296" i="15"/>
  <c r="BU296" i="15"/>
  <c r="BY296" i="15"/>
  <c r="CC296" i="15"/>
  <c r="CG296" i="15"/>
  <c r="CK296" i="15"/>
  <c r="CO296" i="15"/>
  <c r="CS296" i="15"/>
  <c r="CW296" i="15"/>
  <c r="DA296" i="15"/>
  <c r="DE296" i="15"/>
  <c r="DI296" i="15"/>
  <c r="DM296" i="15"/>
  <c r="DQ296" i="15"/>
  <c r="J296" i="15"/>
  <c r="N296" i="15"/>
  <c r="R296" i="15"/>
  <c r="V296" i="15"/>
  <c r="Z296" i="15"/>
  <c r="AD296" i="15"/>
  <c r="AH296" i="15"/>
  <c r="AL296" i="15"/>
  <c r="AP296" i="15"/>
  <c r="AT296" i="15"/>
  <c r="AX296" i="15"/>
  <c r="BB296" i="15"/>
  <c r="BF296" i="15"/>
  <c r="BJ296" i="15"/>
  <c r="BN296" i="15"/>
  <c r="BR296" i="15"/>
  <c r="BV296" i="15"/>
  <c r="BZ296" i="15"/>
  <c r="CD296" i="15"/>
  <c r="CH296" i="15"/>
  <c r="CL296" i="15"/>
  <c r="CP296" i="15"/>
  <c r="CT296" i="15"/>
  <c r="CX296" i="15"/>
  <c r="DB296" i="15"/>
  <c r="DF296" i="15"/>
  <c r="DJ296" i="15"/>
  <c r="DN296" i="15"/>
  <c r="DR296" i="15"/>
  <c r="DV296" i="15"/>
  <c r="DU296" i="15"/>
  <c r="DZ296" i="15"/>
  <c r="DW296" i="15"/>
  <c r="EA296" i="15"/>
  <c r="DX296" i="15"/>
  <c r="EB296" i="15"/>
  <c r="DY296" i="15"/>
  <c r="F296" i="15"/>
  <c r="C296" i="15"/>
  <c r="G296" i="15"/>
  <c r="B296" i="15"/>
  <c r="E296" i="15"/>
  <c r="K292" i="15"/>
  <c r="O292" i="15"/>
  <c r="S292" i="15"/>
  <c r="W292" i="15"/>
  <c r="AA292" i="15"/>
  <c r="AE292" i="15"/>
  <c r="AI292" i="15"/>
  <c r="AM292" i="15"/>
  <c r="AQ292" i="15"/>
  <c r="AU292" i="15"/>
  <c r="AY292" i="15"/>
  <c r="BC292" i="15"/>
  <c r="BG292" i="15"/>
  <c r="BK292" i="15"/>
  <c r="BO292" i="15"/>
  <c r="BS292" i="15"/>
  <c r="BW292" i="15"/>
  <c r="CA292" i="15"/>
  <c r="CE292" i="15"/>
  <c r="CI292" i="15"/>
  <c r="CM292" i="15"/>
  <c r="CQ292" i="15"/>
  <c r="CU292" i="15"/>
  <c r="CY292" i="15"/>
  <c r="DC292" i="15"/>
  <c r="DG292" i="15"/>
  <c r="DK292" i="15"/>
  <c r="DO292" i="15"/>
  <c r="DS292" i="15"/>
  <c r="DW292" i="15"/>
  <c r="EA292" i="15"/>
  <c r="H292" i="15"/>
  <c r="L292" i="15"/>
  <c r="P292" i="15"/>
  <c r="T292" i="15"/>
  <c r="X292" i="15"/>
  <c r="AB292" i="15"/>
  <c r="AF292" i="15"/>
  <c r="AJ292" i="15"/>
  <c r="AN292" i="15"/>
  <c r="AR292" i="15"/>
  <c r="AV292" i="15"/>
  <c r="AZ292" i="15"/>
  <c r="BD292" i="15"/>
  <c r="BH292" i="15"/>
  <c r="BL292" i="15"/>
  <c r="BP292" i="15"/>
  <c r="BT292" i="15"/>
  <c r="BX292" i="15"/>
  <c r="CB292" i="15"/>
  <c r="CF292" i="15"/>
  <c r="CJ292" i="15"/>
  <c r="CN292" i="15"/>
  <c r="CR292" i="15"/>
  <c r="CV292" i="15"/>
  <c r="CZ292" i="15"/>
  <c r="DD292" i="15"/>
  <c r="DH292" i="15"/>
  <c r="DL292" i="15"/>
  <c r="DP292" i="15"/>
  <c r="DT292" i="15"/>
  <c r="DX292" i="15"/>
  <c r="EB292" i="15"/>
  <c r="I292" i="15"/>
  <c r="M292" i="15"/>
  <c r="Q292" i="15"/>
  <c r="U292" i="15"/>
  <c r="Y292" i="15"/>
  <c r="AC292" i="15"/>
  <c r="AG292" i="15"/>
  <c r="AK292" i="15"/>
  <c r="AO292" i="15"/>
  <c r="AS292" i="15"/>
  <c r="AW292" i="15"/>
  <c r="BA292" i="15"/>
  <c r="BE292" i="15"/>
  <c r="BI292" i="15"/>
  <c r="BM292" i="15"/>
  <c r="BQ292" i="15"/>
  <c r="BU292" i="15"/>
  <c r="BY292" i="15"/>
  <c r="CC292" i="15"/>
  <c r="CG292" i="15"/>
  <c r="CK292" i="15"/>
  <c r="CO292" i="15"/>
  <c r="CS292" i="15"/>
  <c r="CW292" i="15"/>
  <c r="DA292" i="15"/>
  <c r="DE292" i="15"/>
  <c r="DI292" i="15"/>
  <c r="DM292" i="15"/>
  <c r="DQ292" i="15"/>
  <c r="DU292" i="15"/>
  <c r="DY292" i="15"/>
  <c r="J292" i="15"/>
  <c r="N292" i="15"/>
  <c r="R292" i="15"/>
  <c r="V292" i="15"/>
  <c r="Z292" i="15"/>
  <c r="AD292" i="15"/>
  <c r="AH292" i="15"/>
  <c r="AL292" i="15"/>
  <c r="AP292" i="15"/>
  <c r="AT292" i="15"/>
  <c r="AX292" i="15"/>
  <c r="BB292" i="15"/>
  <c r="BF292" i="15"/>
  <c r="BJ292" i="15"/>
  <c r="BN292" i="15"/>
  <c r="BR292" i="15"/>
  <c r="BV292" i="15"/>
  <c r="BZ292" i="15"/>
  <c r="CD292" i="15"/>
  <c r="CH292" i="15"/>
  <c r="CL292" i="15"/>
  <c r="CP292" i="15"/>
  <c r="CT292" i="15"/>
  <c r="CX292" i="15"/>
  <c r="DB292" i="15"/>
  <c r="DF292" i="15"/>
  <c r="DJ292" i="15"/>
  <c r="DN292" i="15"/>
  <c r="DR292" i="15"/>
  <c r="DV292" i="15"/>
  <c r="DZ292" i="15"/>
  <c r="F292" i="15"/>
  <c r="C292" i="15"/>
  <c r="G292" i="15"/>
  <c r="B292" i="15"/>
  <c r="E292" i="15"/>
  <c r="K288" i="15"/>
  <c r="O288" i="15"/>
  <c r="S288" i="15"/>
  <c r="W288" i="15"/>
  <c r="AA288" i="15"/>
  <c r="AE288" i="15"/>
  <c r="AI288" i="15"/>
  <c r="AM288" i="15"/>
  <c r="AQ288" i="15"/>
  <c r="AU288" i="15"/>
  <c r="AY288" i="15"/>
  <c r="BC288" i="15"/>
  <c r="BG288" i="15"/>
  <c r="BK288" i="15"/>
  <c r="BO288" i="15"/>
  <c r="BS288" i="15"/>
  <c r="BW288" i="15"/>
  <c r="CA288" i="15"/>
  <c r="CE288" i="15"/>
  <c r="CI288" i="15"/>
  <c r="CM288" i="15"/>
  <c r="CQ288" i="15"/>
  <c r="CU288" i="15"/>
  <c r="CY288" i="15"/>
  <c r="DC288" i="15"/>
  <c r="DG288" i="15"/>
  <c r="DK288" i="15"/>
  <c r="DO288" i="15"/>
  <c r="DS288" i="15"/>
  <c r="DW288" i="15"/>
  <c r="EA288" i="15"/>
  <c r="H288" i="15"/>
  <c r="L288" i="15"/>
  <c r="P288" i="15"/>
  <c r="T288" i="15"/>
  <c r="X288" i="15"/>
  <c r="AB288" i="15"/>
  <c r="AF288" i="15"/>
  <c r="AJ288" i="15"/>
  <c r="AN288" i="15"/>
  <c r="AR288" i="15"/>
  <c r="AV288" i="15"/>
  <c r="AZ288" i="15"/>
  <c r="BD288" i="15"/>
  <c r="BH288" i="15"/>
  <c r="BL288" i="15"/>
  <c r="BP288" i="15"/>
  <c r="BT288" i="15"/>
  <c r="BX288" i="15"/>
  <c r="CB288" i="15"/>
  <c r="CF288" i="15"/>
  <c r="CJ288" i="15"/>
  <c r="CN288" i="15"/>
  <c r="CR288" i="15"/>
  <c r="CV288" i="15"/>
  <c r="CZ288" i="15"/>
  <c r="DD288" i="15"/>
  <c r="DH288" i="15"/>
  <c r="DL288" i="15"/>
  <c r="DP288" i="15"/>
  <c r="DT288" i="15"/>
  <c r="DX288" i="15"/>
  <c r="EB288" i="15"/>
  <c r="I288" i="15"/>
  <c r="M288" i="15"/>
  <c r="Q288" i="15"/>
  <c r="U288" i="15"/>
  <c r="Y288" i="15"/>
  <c r="AC288" i="15"/>
  <c r="AG288" i="15"/>
  <c r="AK288" i="15"/>
  <c r="AO288" i="15"/>
  <c r="AS288" i="15"/>
  <c r="AW288" i="15"/>
  <c r="BA288" i="15"/>
  <c r="BE288" i="15"/>
  <c r="BI288" i="15"/>
  <c r="BM288" i="15"/>
  <c r="BQ288" i="15"/>
  <c r="BU288" i="15"/>
  <c r="BY288" i="15"/>
  <c r="CC288" i="15"/>
  <c r="CG288" i="15"/>
  <c r="CK288" i="15"/>
  <c r="CO288" i="15"/>
  <c r="CS288" i="15"/>
  <c r="CW288" i="15"/>
  <c r="DA288" i="15"/>
  <c r="DE288" i="15"/>
  <c r="DI288" i="15"/>
  <c r="DM288" i="15"/>
  <c r="DQ288" i="15"/>
  <c r="DU288" i="15"/>
  <c r="DY288" i="15"/>
  <c r="J288" i="15"/>
  <c r="N288" i="15"/>
  <c r="R288" i="15"/>
  <c r="V288" i="15"/>
  <c r="Z288" i="15"/>
  <c r="AD288" i="15"/>
  <c r="AH288" i="15"/>
  <c r="AL288" i="15"/>
  <c r="AP288" i="15"/>
  <c r="AT288" i="15"/>
  <c r="AX288" i="15"/>
  <c r="BB288" i="15"/>
  <c r="BF288" i="15"/>
  <c r="BJ288" i="15"/>
  <c r="BN288" i="15"/>
  <c r="BR288" i="15"/>
  <c r="BV288" i="15"/>
  <c r="BZ288" i="15"/>
  <c r="CD288" i="15"/>
  <c r="CH288" i="15"/>
  <c r="CL288" i="15"/>
  <c r="CP288" i="15"/>
  <c r="CT288" i="15"/>
  <c r="CX288" i="15"/>
  <c r="DB288" i="15"/>
  <c r="DF288" i="15"/>
  <c r="DJ288" i="15"/>
  <c r="DN288" i="15"/>
  <c r="DR288" i="15"/>
  <c r="DV288" i="15"/>
  <c r="DZ288" i="15"/>
  <c r="F288" i="15"/>
  <c r="C288" i="15"/>
  <c r="G288" i="15"/>
  <c r="B288" i="15"/>
  <c r="E288" i="15"/>
  <c r="K284" i="15"/>
  <c r="O284" i="15"/>
  <c r="S284" i="15"/>
  <c r="W284" i="15"/>
  <c r="AA284" i="15"/>
  <c r="AE284" i="15"/>
  <c r="AI284" i="15"/>
  <c r="AM284" i="15"/>
  <c r="AQ284" i="15"/>
  <c r="AU284" i="15"/>
  <c r="AY284" i="15"/>
  <c r="BC284" i="15"/>
  <c r="BG284" i="15"/>
  <c r="BK284" i="15"/>
  <c r="BO284" i="15"/>
  <c r="BS284" i="15"/>
  <c r="BW284" i="15"/>
  <c r="CA284" i="15"/>
  <c r="CE284" i="15"/>
  <c r="CI284" i="15"/>
  <c r="CM284" i="15"/>
  <c r="CQ284" i="15"/>
  <c r="CU284" i="15"/>
  <c r="CY284" i="15"/>
  <c r="DC284" i="15"/>
  <c r="DG284" i="15"/>
  <c r="DK284" i="15"/>
  <c r="DO284" i="15"/>
  <c r="DS284" i="15"/>
  <c r="DW284" i="15"/>
  <c r="EA284" i="15"/>
  <c r="H284" i="15"/>
  <c r="L284" i="15"/>
  <c r="P284" i="15"/>
  <c r="T284" i="15"/>
  <c r="X284" i="15"/>
  <c r="AB284" i="15"/>
  <c r="AF284" i="15"/>
  <c r="AJ284" i="15"/>
  <c r="AN284" i="15"/>
  <c r="AR284" i="15"/>
  <c r="AV284" i="15"/>
  <c r="AZ284" i="15"/>
  <c r="BD284" i="15"/>
  <c r="BH284" i="15"/>
  <c r="BL284" i="15"/>
  <c r="BP284" i="15"/>
  <c r="BT284" i="15"/>
  <c r="BX284" i="15"/>
  <c r="CB284" i="15"/>
  <c r="CF284" i="15"/>
  <c r="CJ284" i="15"/>
  <c r="CN284" i="15"/>
  <c r="CR284" i="15"/>
  <c r="CV284" i="15"/>
  <c r="CZ284" i="15"/>
  <c r="DD284" i="15"/>
  <c r="DH284" i="15"/>
  <c r="DL284" i="15"/>
  <c r="DP284" i="15"/>
  <c r="DT284" i="15"/>
  <c r="DX284" i="15"/>
  <c r="EB284" i="15"/>
  <c r="I284" i="15"/>
  <c r="M284" i="15"/>
  <c r="Q284" i="15"/>
  <c r="U284" i="15"/>
  <c r="Y284" i="15"/>
  <c r="AC284" i="15"/>
  <c r="AG284" i="15"/>
  <c r="AK284" i="15"/>
  <c r="AO284" i="15"/>
  <c r="AS284" i="15"/>
  <c r="AW284" i="15"/>
  <c r="BA284" i="15"/>
  <c r="BE284" i="15"/>
  <c r="BI284" i="15"/>
  <c r="BM284" i="15"/>
  <c r="BQ284" i="15"/>
  <c r="BU284" i="15"/>
  <c r="BY284" i="15"/>
  <c r="CC284" i="15"/>
  <c r="CG284" i="15"/>
  <c r="CK284" i="15"/>
  <c r="CO284" i="15"/>
  <c r="CS284" i="15"/>
  <c r="CW284" i="15"/>
  <c r="DA284" i="15"/>
  <c r="DE284" i="15"/>
  <c r="DI284" i="15"/>
  <c r="DM284" i="15"/>
  <c r="DQ284" i="15"/>
  <c r="DU284" i="15"/>
  <c r="DY284" i="15"/>
  <c r="J284" i="15"/>
  <c r="N284" i="15"/>
  <c r="R284" i="15"/>
  <c r="V284" i="15"/>
  <c r="Z284" i="15"/>
  <c r="AD284" i="15"/>
  <c r="AH284" i="15"/>
  <c r="AL284" i="15"/>
  <c r="AP284" i="15"/>
  <c r="AT284" i="15"/>
  <c r="AX284" i="15"/>
  <c r="BB284" i="15"/>
  <c r="BF284" i="15"/>
  <c r="BJ284" i="15"/>
  <c r="BN284" i="15"/>
  <c r="BR284" i="15"/>
  <c r="BV284" i="15"/>
  <c r="BZ284" i="15"/>
  <c r="CD284" i="15"/>
  <c r="CH284" i="15"/>
  <c r="CL284" i="15"/>
  <c r="CP284" i="15"/>
  <c r="CT284" i="15"/>
  <c r="CX284" i="15"/>
  <c r="DB284" i="15"/>
  <c r="DF284" i="15"/>
  <c r="DJ284" i="15"/>
  <c r="DN284" i="15"/>
  <c r="DR284" i="15"/>
  <c r="DV284" i="15"/>
  <c r="DZ284" i="15"/>
  <c r="F284" i="15"/>
  <c r="C284" i="15"/>
  <c r="G284" i="15"/>
  <c r="B284" i="15"/>
  <c r="E284" i="15"/>
  <c r="I316" i="15"/>
  <c r="M316" i="15"/>
  <c r="Q316" i="15"/>
  <c r="U316" i="15"/>
  <c r="Y316" i="15"/>
  <c r="AC316" i="15"/>
  <c r="AG316" i="15"/>
  <c r="AK316" i="15"/>
  <c r="AO316" i="15"/>
  <c r="AS316" i="15"/>
  <c r="AW316" i="15"/>
  <c r="BA316" i="15"/>
  <c r="BE316" i="15"/>
  <c r="BI316" i="15"/>
  <c r="BM316" i="15"/>
  <c r="BQ316" i="15"/>
  <c r="BU316" i="15"/>
  <c r="BY316" i="15"/>
  <c r="CC316" i="15"/>
  <c r="CG316" i="15"/>
  <c r="CK316" i="15"/>
  <c r="CO316" i="15"/>
  <c r="CS316" i="15"/>
  <c r="CW316" i="15"/>
  <c r="DA316" i="15"/>
  <c r="DE316" i="15"/>
  <c r="DI316" i="15"/>
  <c r="DM316" i="15"/>
  <c r="DQ316" i="15"/>
  <c r="DU316" i="15"/>
  <c r="DY316" i="15"/>
  <c r="J316" i="15"/>
  <c r="N316" i="15"/>
  <c r="R316" i="15"/>
  <c r="V316" i="15"/>
  <c r="Z316" i="15"/>
  <c r="AD316" i="15"/>
  <c r="AH316" i="15"/>
  <c r="AL316" i="15"/>
  <c r="AP316" i="15"/>
  <c r="AT316" i="15"/>
  <c r="AX316" i="15"/>
  <c r="BB316" i="15"/>
  <c r="BF316" i="15"/>
  <c r="BJ316" i="15"/>
  <c r="BN316" i="15"/>
  <c r="BR316" i="15"/>
  <c r="BV316" i="15"/>
  <c r="BZ316" i="15"/>
  <c r="CD316" i="15"/>
  <c r="CH316" i="15"/>
  <c r="CL316" i="15"/>
  <c r="CP316" i="15"/>
  <c r="CT316" i="15"/>
  <c r="CX316" i="15"/>
  <c r="DB316" i="15"/>
  <c r="DF316" i="15"/>
  <c r="DJ316" i="15"/>
  <c r="DN316" i="15"/>
  <c r="DR316" i="15"/>
  <c r="DV316" i="15"/>
  <c r="DZ316" i="15"/>
  <c r="G316" i="15"/>
  <c r="B316" i="15"/>
  <c r="K316" i="15"/>
  <c r="O316" i="15"/>
  <c r="S316" i="15"/>
  <c r="W316" i="15"/>
  <c r="AA316" i="15"/>
  <c r="AE316" i="15"/>
  <c r="AI316" i="15"/>
  <c r="AM316" i="15"/>
  <c r="AQ316" i="15"/>
  <c r="AU316" i="15"/>
  <c r="AY316" i="15"/>
  <c r="BC316" i="15"/>
  <c r="BG316" i="15"/>
  <c r="BK316" i="15"/>
  <c r="BO316" i="15"/>
  <c r="BS316" i="15"/>
  <c r="BW316" i="15"/>
  <c r="CA316" i="15"/>
  <c r="CE316" i="15"/>
  <c r="CI316" i="15"/>
  <c r="CM316" i="15"/>
  <c r="CQ316" i="15"/>
  <c r="CU316" i="15"/>
  <c r="CY316" i="15"/>
  <c r="DC316" i="15"/>
  <c r="DG316" i="15"/>
  <c r="DK316" i="15"/>
  <c r="DO316" i="15"/>
  <c r="DS316" i="15"/>
  <c r="DW316" i="15"/>
  <c r="EA316" i="15"/>
  <c r="D316" i="15"/>
  <c r="H316" i="15"/>
  <c r="L316" i="15"/>
  <c r="P316" i="15"/>
  <c r="T316" i="15"/>
  <c r="X316" i="15"/>
  <c r="AB316" i="15"/>
  <c r="AF316" i="15"/>
  <c r="AJ316" i="15"/>
  <c r="AN316" i="15"/>
  <c r="AR316" i="15"/>
  <c r="AV316" i="15"/>
  <c r="AZ316" i="15"/>
  <c r="BD316" i="15"/>
  <c r="BH316" i="15"/>
  <c r="BL316" i="15"/>
  <c r="BP316" i="15"/>
  <c r="BT316" i="15"/>
  <c r="BX316" i="15"/>
  <c r="CB316" i="15"/>
  <c r="CF316" i="15"/>
  <c r="CJ316" i="15"/>
  <c r="CN316" i="15"/>
  <c r="CR316" i="15"/>
  <c r="CV316" i="15"/>
  <c r="CZ316" i="15"/>
  <c r="DD316" i="15"/>
  <c r="DH316" i="15"/>
  <c r="DL316" i="15"/>
  <c r="DP316" i="15"/>
  <c r="DT316" i="15"/>
  <c r="DX316" i="15"/>
  <c r="EB316" i="15"/>
  <c r="J312" i="15"/>
  <c r="N312" i="15"/>
  <c r="R312" i="15"/>
  <c r="V312" i="15"/>
  <c r="Z312" i="15"/>
  <c r="AD312" i="15"/>
  <c r="AH312" i="15"/>
  <c r="AL312" i="15"/>
  <c r="AP312" i="15"/>
  <c r="AT312" i="15"/>
  <c r="AX312" i="15"/>
  <c r="BB312" i="15"/>
  <c r="BF312" i="15"/>
  <c r="BJ312" i="15"/>
  <c r="BN312" i="15"/>
  <c r="BR312" i="15"/>
  <c r="BV312" i="15"/>
  <c r="BZ312" i="15"/>
  <c r="CD312" i="15"/>
  <c r="CH312" i="15"/>
  <c r="CL312" i="15"/>
  <c r="CP312" i="15"/>
  <c r="CT312" i="15"/>
  <c r="CX312" i="15"/>
  <c r="DB312" i="15"/>
  <c r="DF312" i="15"/>
  <c r="DJ312" i="15"/>
  <c r="DN312" i="15"/>
  <c r="DR312" i="15"/>
  <c r="DV312" i="15"/>
  <c r="DZ312" i="15"/>
  <c r="K312" i="15"/>
  <c r="O312" i="15"/>
  <c r="S312" i="15"/>
  <c r="W312" i="15"/>
  <c r="AA312" i="15"/>
  <c r="AE312" i="15"/>
  <c r="AI312" i="15"/>
  <c r="AM312" i="15"/>
  <c r="AQ312" i="15"/>
  <c r="AU312" i="15"/>
  <c r="AY312" i="15"/>
  <c r="BC312" i="15"/>
  <c r="BG312" i="15"/>
  <c r="BK312" i="15"/>
  <c r="BO312" i="15"/>
  <c r="BS312" i="15"/>
  <c r="BW312" i="15"/>
  <c r="CA312" i="15"/>
  <c r="CE312" i="15"/>
  <c r="CI312" i="15"/>
  <c r="CM312" i="15"/>
  <c r="CQ312" i="15"/>
  <c r="CU312" i="15"/>
  <c r="CY312" i="15"/>
  <c r="DC312" i="15"/>
  <c r="DG312" i="15"/>
  <c r="DK312" i="15"/>
  <c r="DO312" i="15"/>
  <c r="DS312" i="15"/>
  <c r="DW312" i="15"/>
  <c r="EA312" i="15"/>
  <c r="H312" i="15"/>
  <c r="L312" i="15"/>
  <c r="P312" i="15"/>
  <c r="T312" i="15"/>
  <c r="X312" i="15"/>
  <c r="AB312" i="15"/>
  <c r="AF312" i="15"/>
  <c r="AJ312" i="15"/>
  <c r="AN312" i="15"/>
  <c r="AR312" i="15"/>
  <c r="AV312" i="15"/>
  <c r="AZ312" i="15"/>
  <c r="BD312" i="15"/>
  <c r="BH312" i="15"/>
  <c r="BL312" i="15"/>
  <c r="BP312" i="15"/>
  <c r="BT312" i="15"/>
  <c r="BX312" i="15"/>
  <c r="CB312" i="15"/>
  <c r="CF312" i="15"/>
  <c r="CJ312" i="15"/>
  <c r="CN312" i="15"/>
  <c r="CR312" i="15"/>
  <c r="CV312" i="15"/>
  <c r="CZ312" i="15"/>
  <c r="DD312" i="15"/>
  <c r="DH312" i="15"/>
  <c r="DL312" i="15"/>
  <c r="DP312" i="15"/>
  <c r="DT312" i="15"/>
  <c r="DX312" i="15"/>
  <c r="EB312" i="15"/>
  <c r="I312" i="15"/>
  <c r="M312" i="15"/>
  <c r="Q312" i="15"/>
  <c r="U312" i="15"/>
  <c r="Y312" i="15"/>
  <c r="AC312" i="15"/>
  <c r="AG312" i="15"/>
  <c r="AK312" i="15"/>
  <c r="AO312" i="15"/>
  <c r="AS312" i="15"/>
  <c r="AW312" i="15"/>
  <c r="BA312" i="15"/>
  <c r="BE312" i="15"/>
  <c r="BI312" i="15"/>
  <c r="BM312" i="15"/>
  <c r="BQ312" i="15"/>
  <c r="BU312" i="15"/>
  <c r="BY312" i="15"/>
  <c r="CC312" i="15"/>
  <c r="CG312" i="15"/>
  <c r="CK312" i="15"/>
  <c r="CO312" i="15"/>
  <c r="CS312" i="15"/>
  <c r="CW312" i="15"/>
  <c r="DA312" i="15"/>
  <c r="DE312" i="15"/>
  <c r="DI312" i="15"/>
  <c r="DM312" i="15"/>
  <c r="DQ312" i="15"/>
  <c r="DU312" i="15"/>
  <c r="DY312" i="15"/>
  <c r="F312" i="15"/>
  <c r="G312" i="15"/>
  <c r="B312" i="15"/>
  <c r="D312" i="15"/>
  <c r="E312" i="15"/>
  <c r="J308" i="15"/>
  <c r="N308" i="15"/>
  <c r="R308" i="15"/>
  <c r="V308" i="15"/>
  <c r="Z308" i="15"/>
  <c r="AD308" i="15"/>
  <c r="AH308" i="15"/>
  <c r="AL308" i="15"/>
  <c r="AP308" i="15"/>
  <c r="AT308" i="15"/>
  <c r="AX308" i="15"/>
  <c r="BB308" i="15"/>
  <c r="BF308" i="15"/>
  <c r="BJ308" i="15"/>
  <c r="BN308" i="15"/>
  <c r="BR308" i="15"/>
  <c r="BV308" i="15"/>
  <c r="BZ308" i="15"/>
  <c r="CD308" i="15"/>
  <c r="CH308" i="15"/>
  <c r="CL308" i="15"/>
  <c r="CP308" i="15"/>
  <c r="CT308" i="15"/>
  <c r="CX308" i="15"/>
  <c r="DB308" i="15"/>
  <c r="DF308" i="15"/>
  <c r="DJ308" i="15"/>
  <c r="DN308" i="15"/>
  <c r="DR308" i="15"/>
  <c r="DV308" i="15"/>
  <c r="DZ308" i="15"/>
  <c r="K308" i="15"/>
  <c r="O308" i="15"/>
  <c r="S308" i="15"/>
  <c r="W308" i="15"/>
  <c r="AA308" i="15"/>
  <c r="AE308" i="15"/>
  <c r="AI308" i="15"/>
  <c r="AM308" i="15"/>
  <c r="AQ308" i="15"/>
  <c r="AU308" i="15"/>
  <c r="AY308" i="15"/>
  <c r="BC308" i="15"/>
  <c r="BG308" i="15"/>
  <c r="BK308" i="15"/>
  <c r="BO308" i="15"/>
  <c r="BS308" i="15"/>
  <c r="BW308" i="15"/>
  <c r="CA308" i="15"/>
  <c r="CE308" i="15"/>
  <c r="CI308" i="15"/>
  <c r="CM308" i="15"/>
  <c r="CQ308" i="15"/>
  <c r="CU308" i="15"/>
  <c r="CY308" i="15"/>
  <c r="DC308" i="15"/>
  <c r="DG308" i="15"/>
  <c r="DK308" i="15"/>
  <c r="DO308" i="15"/>
  <c r="DS308" i="15"/>
  <c r="DW308" i="15"/>
  <c r="EA308" i="15"/>
  <c r="H308" i="15"/>
  <c r="L308" i="15"/>
  <c r="P308" i="15"/>
  <c r="T308" i="15"/>
  <c r="X308" i="15"/>
  <c r="AB308" i="15"/>
  <c r="AF308" i="15"/>
  <c r="AJ308" i="15"/>
  <c r="AN308" i="15"/>
  <c r="AR308" i="15"/>
  <c r="AV308" i="15"/>
  <c r="AZ308" i="15"/>
  <c r="BD308" i="15"/>
  <c r="BH308" i="15"/>
  <c r="BL308" i="15"/>
  <c r="BP308" i="15"/>
  <c r="BT308" i="15"/>
  <c r="BX308" i="15"/>
  <c r="CB308" i="15"/>
  <c r="CF308" i="15"/>
  <c r="CJ308" i="15"/>
  <c r="CN308" i="15"/>
  <c r="CR308" i="15"/>
  <c r="CV308" i="15"/>
  <c r="CZ308" i="15"/>
  <c r="DD308" i="15"/>
  <c r="DH308" i="15"/>
  <c r="DL308" i="15"/>
  <c r="DP308" i="15"/>
  <c r="DT308" i="15"/>
  <c r="DX308" i="15"/>
  <c r="EB308" i="15"/>
  <c r="I308" i="15"/>
  <c r="M308" i="15"/>
  <c r="Q308" i="15"/>
  <c r="U308" i="15"/>
  <c r="Y308" i="15"/>
  <c r="AC308" i="15"/>
  <c r="AG308" i="15"/>
  <c r="AK308" i="15"/>
  <c r="AO308" i="15"/>
  <c r="AS308" i="15"/>
  <c r="AW308" i="15"/>
  <c r="BA308" i="15"/>
  <c r="BE308" i="15"/>
  <c r="BI308" i="15"/>
  <c r="BM308" i="15"/>
  <c r="BQ308" i="15"/>
  <c r="BU308" i="15"/>
  <c r="BY308" i="15"/>
  <c r="CC308" i="15"/>
  <c r="CG308" i="15"/>
  <c r="CK308" i="15"/>
  <c r="CO308" i="15"/>
  <c r="CS308" i="15"/>
  <c r="CW308" i="15"/>
  <c r="DA308" i="15"/>
  <c r="DE308" i="15"/>
  <c r="DI308" i="15"/>
  <c r="DM308" i="15"/>
  <c r="DQ308" i="15"/>
  <c r="DU308" i="15"/>
  <c r="DY308" i="15"/>
  <c r="F308" i="15"/>
  <c r="G308" i="15"/>
  <c r="B308" i="15"/>
  <c r="EN308" i="15" s="1"/>
  <c r="D308" i="15"/>
  <c r="E308" i="15"/>
  <c r="J287" i="15"/>
  <c r="N287" i="15"/>
  <c r="R287" i="15"/>
  <c r="V287" i="15"/>
  <c r="Z287" i="15"/>
  <c r="AD287" i="15"/>
  <c r="AH287" i="15"/>
  <c r="AL287" i="15"/>
  <c r="AP287" i="15"/>
  <c r="AT287" i="15"/>
  <c r="AX287" i="15"/>
  <c r="BB287" i="15"/>
  <c r="BF287" i="15"/>
  <c r="BJ287" i="15"/>
  <c r="BN287" i="15"/>
  <c r="BR287" i="15"/>
  <c r="BV287" i="15"/>
  <c r="BZ287" i="15"/>
  <c r="CD287" i="15"/>
  <c r="CH287" i="15"/>
  <c r="CL287" i="15"/>
  <c r="CP287" i="15"/>
  <c r="CT287" i="15"/>
  <c r="CX287" i="15"/>
  <c r="DB287" i="15"/>
  <c r="DF287" i="15"/>
  <c r="DJ287" i="15"/>
  <c r="DN287" i="15"/>
  <c r="DR287" i="15"/>
  <c r="DV287" i="15"/>
  <c r="DZ287" i="15"/>
  <c r="K287" i="15"/>
  <c r="O287" i="15"/>
  <c r="S287" i="15"/>
  <c r="W287" i="15"/>
  <c r="AA287" i="15"/>
  <c r="AE287" i="15"/>
  <c r="AI287" i="15"/>
  <c r="AM287" i="15"/>
  <c r="AQ287" i="15"/>
  <c r="AU287" i="15"/>
  <c r="AY287" i="15"/>
  <c r="BC287" i="15"/>
  <c r="BG287" i="15"/>
  <c r="BK287" i="15"/>
  <c r="BO287" i="15"/>
  <c r="BS287" i="15"/>
  <c r="BW287" i="15"/>
  <c r="CA287" i="15"/>
  <c r="CE287" i="15"/>
  <c r="CI287" i="15"/>
  <c r="CM287" i="15"/>
  <c r="CQ287" i="15"/>
  <c r="CU287" i="15"/>
  <c r="CY287" i="15"/>
  <c r="DC287" i="15"/>
  <c r="DG287" i="15"/>
  <c r="DK287" i="15"/>
  <c r="DO287" i="15"/>
  <c r="DS287" i="15"/>
  <c r="DW287" i="15"/>
  <c r="EA287" i="15"/>
  <c r="H287" i="15"/>
  <c r="L287" i="15"/>
  <c r="P287" i="15"/>
  <c r="T287" i="15"/>
  <c r="X287" i="15"/>
  <c r="AB287" i="15"/>
  <c r="AF287" i="15"/>
  <c r="AJ287" i="15"/>
  <c r="AN287" i="15"/>
  <c r="AR287" i="15"/>
  <c r="AV287" i="15"/>
  <c r="AZ287" i="15"/>
  <c r="BD287" i="15"/>
  <c r="BH287" i="15"/>
  <c r="BL287" i="15"/>
  <c r="BP287" i="15"/>
  <c r="BT287" i="15"/>
  <c r="BX287" i="15"/>
  <c r="CB287" i="15"/>
  <c r="CF287" i="15"/>
  <c r="CJ287" i="15"/>
  <c r="CN287" i="15"/>
  <c r="CR287" i="15"/>
  <c r="CV287" i="15"/>
  <c r="CZ287" i="15"/>
  <c r="DD287" i="15"/>
  <c r="DH287" i="15"/>
  <c r="DL287" i="15"/>
  <c r="DP287" i="15"/>
  <c r="DT287" i="15"/>
  <c r="DX287" i="15"/>
  <c r="EB287" i="15"/>
  <c r="I287" i="15"/>
  <c r="M287" i="15"/>
  <c r="Q287" i="15"/>
  <c r="U287" i="15"/>
  <c r="Y287" i="15"/>
  <c r="AC287" i="15"/>
  <c r="AG287" i="15"/>
  <c r="AK287" i="15"/>
  <c r="AO287" i="15"/>
  <c r="AS287" i="15"/>
  <c r="AW287" i="15"/>
  <c r="BA287" i="15"/>
  <c r="BE287" i="15"/>
  <c r="BI287" i="15"/>
  <c r="BM287" i="15"/>
  <c r="BQ287" i="15"/>
  <c r="BU287" i="15"/>
  <c r="BY287" i="15"/>
  <c r="CC287" i="15"/>
  <c r="CG287" i="15"/>
  <c r="CK287" i="15"/>
  <c r="CO287" i="15"/>
  <c r="CS287" i="15"/>
  <c r="CW287" i="15"/>
  <c r="DA287" i="15"/>
  <c r="DE287" i="15"/>
  <c r="DI287" i="15"/>
  <c r="DM287" i="15"/>
  <c r="DQ287" i="15"/>
  <c r="DU287" i="15"/>
  <c r="DY287" i="15"/>
  <c r="C287" i="15"/>
  <c r="G287" i="15"/>
  <c r="B287" i="15"/>
  <c r="E287" i="15"/>
  <c r="F287" i="15"/>
  <c r="C305" i="15"/>
  <c r="G219" i="15"/>
  <c r="J214" i="15"/>
  <c r="N214" i="15"/>
  <c r="R214" i="15"/>
  <c r="V214" i="15"/>
  <c r="Z214" i="15"/>
  <c r="AD214" i="15"/>
  <c r="AH214" i="15"/>
  <c r="AL214" i="15"/>
  <c r="AP214" i="15"/>
  <c r="AT214" i="15"/>
  <c r="AX214" i="15"/>
  <c r="BB214" i="15"/>
  <c r="BF214" i="15"/>
  <c r="BJ214" i="15"/>
  <c r="BN214" i="15"/>
  <c r="BR214" i="15"/>
  <c r="BV214" i="15"/>
  <c r="BZ214" i="15"/>
  <c r="CD214" i="15"/>
  <c r="CH214" i="15"/>
  <c r="CL214" i="15"/>
  <c r="CP214" i="15"/>
  <c r="CT214" i="15"/>
  <c r="CX214" i="15"/>
  <c r="DB214" i="15"/>
  <c r="DF214" i="15"/>
  <c r="DJ214" i="15"/>
  <c r="DN214" i="15"/>
  <c r="DR214" i="15"/>
  <c r="DV214" i="15"/>
  <c r="DZ214" i="15"/>
  <c r="H214" i="15"/>
  <c r="M214" i="15"/>
  <c r="S214" i="15"/>
  <c r="X214" i="15"/>
  <c r="AC214" i="15"/>
  <c r="AI214" i="15"/>
  <c r="AN214" i="15"/>
  <c r="AS214" i="15"/>
  <c r="AY214" i="15"/>
  <c r="BD214" i="15"/>
  <c r="BI214" i="15"/>
  <c r="BO214" i="15"/>
  <c r="BT214" i="15"/>
  <c r="BY214" i="15"/>
  <c r="CE214" i="15"/>
  <c r="CJ214" i="15"/>
  <c r="CO214" i="15"/>
  <c r="CU214" i="15"/>
  <c r="CZ214" i="15"/>
  <c r="DE214" i="15"/>
  <c r="DK214" i="15"/>
  <c r="DP214" i="15"/>
  <c r="DU214" i="15"/>
  <c r="EA214" i="15"/>
  <c r="L214" i="15"/>
  <c r="T214" i="15"/>
  <c r="AA214" i="15"/>
  <c r="AG214" i="15"/>
  <c r="AO214" i="15"/>
  <c r="AV214" i="15"/>
  <c r="BC214" i="15"/>
  <c r="BK214" i="15"/>
  <c r="BQ214" i="15"/>
  <c r="BX214" i="15"/>
  <c r="CF214" i="15"/>
  <c r="CM214" i="15"/>
  <c r="CS214" i="15"/>
  <c r="DA214" i="15"/>
  <c r="DH214" i="15"/>
  <c r="DO214" i="15"/>
  <c r="DW214" i="15"/>
  <c r="O214" i="15"/>
  <c r="U214" i="15"/>
  <c r="AB214" i="15"/>
  <c r="AJ214" i="15"/>
  <c r="AQ214" i="15"/>
  <c r="AW214" i="15"/>
  <c r="BE214" i="15"/>
  <c r="BL214" i="15"/>
  <c r="BS214" i="15"/>
  <c r="CA214" i="15"/>
  <c r="CG214" i="15"/>
  <c r="CN214" i="15"/>
  <c r="CV214" i="15"/>
  <c r="DC214" i="15"/>
  <c r="DI214" i="15"/>
  <c r="DQ214" i="15"/>
  <c r="DX214" i="15"/>
  <c r="P214" i="15"/>
  <c r="AE214" i="15"/>
  <c r="AR214" i="15"/>
  <c r="BG214" i="15"/>
  <c r="BU214" i="15"/>
  <c r="CI214" i="15"/>
  <c r="CW214" i="15"/>
  <c r="DL214" i="15"/>
  <c r="DY214" i="15"/>
  <c r="Q214" i="15"/>
  <c r="AF214" i="15"/>
  <c r="AU214" i="15"/>
  <c r="BH214" i="15"/>
  <c r="BW214" i="15"/>
  <c r="CK214" i="15"/>
  <c r="CY214" i="15"/>
  <c r="DM214" i="15"/>
  <c r="EB214" i="15"/>
  <c r="I214" i="15"/>
  <c r="W214" i="15"/>
  <c r="AK214" i="15"/>
  <c r="AZ214" i="15"/>
  <c r="BM214" i="15"/>
  <c r="CB214" i="15"/>
  <c r="CQ214" i="15"/>
  <c r="DD214" i="15"/>
  <c r="DS214" i="15"/>
  <c r="K214" i="15"/>
  <c r="Y214" i="15"/>
  <c r="AM214" i="15"/>
  <c r="BA214" i="15"/>
  <c r="BP214" i="15"/>
  <c r="CC214" i="15"/>
  <c r="CR214" i="15"/>
  <c r="DG214" i="15"/>
  <c r="DT214" i="15"/>
  <c r="D214" i="15"/>
  <c r="B214" i="15"/>
  <c r="E214" i="15"/>
  <c r="F214" i="15"/>
  <c r="C214" i="15"/>
  <c r="EN460" i="11"/>
  <c r="C317" i="15"/>
  <c r="H289" i="15"/>
  <c r="L289" i="15"/>
  <c r="P289" i="15"/>
  <c r="T289" i="15"/>
  <c r="X289" i="15"/>
  <c r="AB289" i="15"/>
  <c r="AF289" i="15"/>
  <c r="AJ289" i="15"/>
  <c r="AN289" i="15"/>
  <c r="AR289" i="15"/>
  <c r="AV289" i="15"/>
  <c r="AZ289" i="15"/>
  <c r="BD289" i="15"/>
  <c r="BH289" i="15"/>
  <c r="BL289" i="15"/>
  <c r="BP289" i="15"/>
  <c r="BT289" i="15"/>
  <c r="BX289" i="15"/>
  <c r="CB289" i="15"/>
  <c r="CF289" i="15"/>
  <c r="CJ289" i="15"/>
  <c r="CN289" i="15"/>
  <c r="CR289" i="15"/>
  <c r="CV289" i="15"/>
  <c r="CZ289" i="15"/>
  <c r="DD289" i="15"/>
  <c r="DH289" i="15"/>
  <c r="DL289" i="15"/>
  <c r="DP289" i="15"/>
  <c r="DT289" i="15"/>
  <c r="DX289" i="15"/>
  <c r="EB289" i="15"/>
  <c r="I289" i="15"/>
  <c r="M289" i="15"/>
  <c r="Q289" i="15"/>
  <c r="U289" i="15"/>
  <c r="Y289" i="15"/>
  <c r="AC289" i="15"/>
  <c r="AG289" i="15"/>
  <c r="AK289" i="15"/>
  <c r="AO289" i="15"/>
  <c r="AS289" i="15"/>
  <c r="AW289" i="15"/>
  <c r="BA289" i="15"/>
  <c r="BE289" i="15"/>
  <c r="BI289" i="15"/>
  <c r="BM289" i="15"/>
  <c r="BQ289" i="15"/>
  <c r="BU289" i="15"/>
  <c r="BY289" i="15"/>
  <c r="CC289" i="15"/>
  <c r="CG289" i="15"/>
  <c r="CK289" i="15"/>
  <c r="CO289" i="15"/>
  <c r="CS289" i="15"/>
  <c r="CW289" i="15"/>
  <c r="DA289" i="15"/>
  <c r="DE289" i="15"/>
  <c r="DI289" i="15"/>
  <c r="DM289" i="15"/>
  <c r="DQ289" i="15"/>
  <c r="DU289" i="15"/>
  <c r="DY289" i="15"/>
  <c r="J289" i="15"/>
  <c r="N289" i="15"/>
  <c r="R289" i="15"/>
  <c r="V289" i="15"/>
  <c r="Z289" i="15"/>
  <c r="AD289" i="15"/>
  <c r="AH289" i="15"/>
  <c r="AL289" i="15"/>
  <c r="AP289" i="15"/>
  <c r="AT289" i="15"/>
  <c r="AX289" i="15"/>
  <c r="BB289" i="15"/>
  <c r="BF289" i="15"/>
  <c r="BJ289" i="15"/>
  <c r="BN289" i="15"/>
  <c r="BR289" i="15"/>
  <c r="BV289" i="15"/>
  <c r="BZ289" i="15"/>
  <c r="CD289" i="15"/>
  <c r="CH289" i="15"/>
  <c r="CL289" i="15"/>
  <c r="CP289" i="15"/>
  <c r="CT289" i="15"/>
  <c r="CX289" i="15"/>
  <c r="DB289" i="15"/>
  <c r="DF289" i="15"/>
  <c r="DJ289" i="15"/>
  <c r="DN289" i="15"/>
  <c r="DR289" i="15"/>
  <c r="DV289" i="15"/>
  <c r="DZ289" i="15"/>
  <c r="K289" i="15"/>
  <c r="O289" i="15"/>
  <c r="S289" i="15"/>
  <c r="W289" i="15"/>
  <c r="AA289" i="15"/>
  <c r="AE289" i="15"/>
  <c r="AI289" i="15"/>
  <c r="AM289" i="15"/>
  <c r="AQ289" i="15"/>
  <c r="AU289" i="15"/>
  <c r="AY289" i="15"/>
  <c r="BC289" i="15"/>
  <c r="BG289" i="15"/>
  <c r="BK289" i="15"/>
  <c r="BO289" i="15"/>
  <c r="BS289" i="15"/>
  <c r="BW289" i="15"/>
  <c r="CA289" i="15"/>
  <c r="CE289" i="15"/>
  <c r="CI289" i="15"/>
  <c r="CM289" i="15"/>
  <c r="CQ289" i="15"/>
  <c r="CU289" i="15"/>
  <c r="CY289" i="15"/>
  <c r="DC289" i="15"/>
  <c r="DG289" i="15"/>
  <c r="DK289" i="15"/>
  <c r="DO289" i="15"/>
  <c r="DS289" i="15"/>
  <c r="DW289" i="15"/>
  <c r="EA289" i="15"/>
  <c r="E289" i="15"/>
  <c r="F289" i="15"/>
  <c r="C289" i="15"/>
  <c r="G289" i="15"/>
  <c r="B289" i="15"/>
  <c r="EN289" i="15" s="1"/>
  <c r="C307" i="15"/>
  <c r="EN222" i="15" l="1"/>
  <c r="EN292" i="15"/>
  <c r="EN309" i="15"/>
  <c r="EN288" i="15"/>
  <c r="EN296" i="15"/>
  <c r="EN291" i="15"/>
  <c r="EN315" i="15"/>
  <c r="EN287" i="15"/>
  <c r="EN312" i="15"/>
  <c r="EN316" i="15"/>
  <c r="EN211" i="15"/>
  <c r="EN306" i="15"/>
  <c r="EN314" i="15"/>
  <c r="EN293" i="15"/>
  <c r="EN212" i="15"/>
  <c r="EN290" i="15"/>
  <c r="EN318" i="15"/>
  <c r="EN311" i="15"/>
  <c r="EN305" i="15"/>
  <c r="EN285" i="15"/>
  <c r="EN215" i="15"/>
  <c r="EN214" i="15"/>
  <c r="EN284" i="15"/>
  <c r="EN213" i="15"/>
  <c r="EN219" i="15"/>
  <c r="EN313" i="15"/>
  <c r="EN317" i="15"/>
  <c r="EN220" i="15"/>
  <c r="EN295" i="15"/>
  <c r="EN286" i="15"/>
  <c r="EN294" i="15"/>
  <c r="EN216" i="15"/>
  <c r="EN217" i="15"/>
  <c r="O337" i="11"/>
  <c r="C472" i="11"/>
  <c r="L415" i="11"/>
  <c r="B427" i="11"/>
  <c r="G379" i="11"/>
  <c r="D462" i="11"/>
  <c r="EN307" i="15"/>
  <c r="EF214" i="11"/>
  <c r="EJ214" i="11"/>
  <c r="EG214" i="11"/>
  <c r="EK214" i="11"/>
  <c r="EE214" i="11"/>
  <c r="EI214" i="11"/>
  <c r="EM214" i="11"/>
  <c r="ED214" i="11"/>
  <c r="EH214" i="11"/>
  <c r="EL214" i="11"/>
  <c r="EC214" i="11"/>
  <c r="EF251" i="11"/>
  <c r="EJ251" i="11"/>
  <c r="EG251" i="11"/>
  <c r="EK251" i="11"/>
  <c r="EH251" i="11"/>
  <c r="EL251" i="11"/>
  <c r="EE251" i="11"/>
  <c r="EI251" i="11"/>
  <c r="EM251" i="11"/>
  <c r="EC251" i="11"/>
  <c r="ED251" i="11"/>
  <c r="O175" i="11"/>
  <c r="ED175" i="11"/>
  <c r="EH175" i="11"/>
  <c r="EL175" i="11"/>
  <c r="EG175" i="11"/>
  <c r="EM175" i="11"/>
  <c r="EI175" i="11"/>
  <c r="EF175" i="11"/>
  <c r="EK175" i="11"/>
  <c r="EE175" i="11"/>
  <c r="EJ175" i="11"/>
  <c r="EC175" i="11"/>
  <c r="AF248" i="11"/>
  <c r="EH248" i="11"/>
  <c r="EL248" i="11"/>
  <c r="EE248" i="11"/>
  <c r="EI248" i="11"/>
  <c r="EM248" i="11"/>
  <c r="EF248" i="11"/>
  <c r="EJ248" i="11"/>
  <c r="EG248" i="11"/>
  <c r="EK248" i="11"/>
  <c r="EC248" i="11"/>
  <c r="ED248" i="11"/>
  <c r="G216" i="11"/>
  <c r="EF216" i="11"/>
  <c r="EJ216" i="11"/>
  <c r="EG216" i="11"/>
  <c r="EK216" i="11"/>
  <c r="EE216" i="11"/>
  <c r="EI216" i="11"/>
  <c r="EM216" i="11"/>
  <c r="ED216" i="11"/>
  <c r="EH216" i="11"/>
  <c r="EL216" i="11"/>
  <c r="EC216" i="11"/>
  <c r="CT253" i="11"/>
  <c r="EF253" i="11"/>
  <c r="EJ253" i="11"/>
  <c r="EG253" i="11"/>
  <c r="EK253" i="11"/>
  <c r="EH253" i="11"/>
  <c r="EL253" i="11"/>
  <c r="EE253" i="11"/>
  <c r="EI253" i="11"/>
  <c r="EM253" i="11"/>
  <c r="EC253" i="11"/>
  <c r="ED253" i="11"/>
  <c r="G213" i="11"/>
  <c r="ED213" i="11"/>
  <c r="EH213" i="11"/>
  <c r="EL213" i="11"/>
  <c r="EE213" i="11"/>
  <c r="EI213" i="11"/>
  <c r="EM213" i="11"/>
  <c r="EG213" i="11"/>
  <c r="EK213" i="11"/>
  <c r="EF213" i="11"/>
  <c r="EJ213" i="11"/>
  <c r="EC213" i="11"/>
  <c r="G217" i="11"/>
  <c r="ED217" i="11"/>
  <c r="EH217" i="11"/>
  <c r="EL217" i="11"/>
  <c r="EE217" i="11"/>
  <c r="EI217" i="11"/>
  <c r="EM217" i="11"/>
  <c r="EG217" i="11"/>
  <c r="EK217" i="11"/>
  <c r="EF217" i="11"/>
  <c r="EJ217" i="11"/>
  <c r="EC217" i="11"/>
  <c r="L252" i="11"/>
  <c r="EH252" i="11"/>
  <c r="EL252" i="11"/>
  <c r="EE252" i="11"/>
  <c r="EI252" i="11"/>
  <c r="EM252" i="11"/>
  <c r="EF252" i="11"/>
  <c r="EJ252" i="11"/>
  <c r="EG252" i="11"/>
  <c r="EK252" i="11"/>
  <c r="EC252" i="11"/>
  <c r="ED252" i="11"/>
  <c r="O173" i="11"/>
  <c r="ED173" i="11"/>
  <c r="EH173" i="11"/>
  <c r="EL173" i="11"/>
  <c r="EF173" i="11"/>
  <c r="EK173" i="11"/>
  <c r="EG173" i="11"/>
  <c r="EM173" i="11"/>
  <c r="EE173" i="11"/>
  <c r="EJ173" i="11"/>
  <c r="EI173" i="11"/>
  <c r="EC173" i="11"/>
  <c r="O174" i="11"/>
  <c r="EF174" i="11"/>
  <c r="EJ174" i="11"/>
  <c r="EG174" i="11"/>
  <c r="EL174" i="11"/>
  <c r="EH174" i="11"/>
  <c r="EM174" i="11"/>
  <c r="EE174" i="11"/>
  <c r="EK174" i="11"/>
  <c r="ED174" i="11"/>
  <c r="EI174" i="11"/>
  <c r="EC174" i="11"/>
  <c r="EF212" i="11"/>
  <c r="EJ212" i="11"/>
  <c r="EH212" i="11"/>
  <c r="EM212" i="11"/>
  <c r="ED212" i="11"/>
  <c r="EI212" i="11"/>
  <c r="EG212" i="11"/>
  <c r="EL212" i="11"/>
  <c r="EE212" i="11"/>
  <c r="EK212" i="11"/>
  <c r="EC212" i="11"/>
  <c r="O172" i="11"/>
  <c r="EF172" i="11"/>
  <c r="EJ172" i="11"/>
  <c r="EE172" i="11"/>
  <c r="EK172" i="11"/>
  <c r="EG172" i="11"/>
  <c r="EL172" i="11"/>
  <c r="ED172" i="11"/>
  <c r="EI172" i="11"/>
  <c r="EH172" i="11"/>
  <c r="EM172" i="11"/>
  <c r="EC172" i="11"/>
  <c r="AF250" i="11"/>
  <c r="EH250" i="11"/>
  <c r="EL250" i="11"/>
  <c r="EE250" i="11"/>
  <c r="EI250" i="11"/>
  <c r="EM250" i="11"/>
  <c r="EF250" i="11"/>
  <c r="EJ250" i="11"/>
  <c r="EG250" i="11"/>
  <c r="EK250" i="11"/>
  <c r="EC250" i="11"/>
  <c r="ED250" i="11"/>
  <c r="EF298" i="11"/>
  <c r="EG298" i="11"/>
  <c r="ED298" i="11"/>
  <c r="EH298" i="11"/>
  <c r="EL298" i="11"/>
  <c r="EC298" i="11"/>
  <c r="EE298" i="11"/>
  <c r="EM298" i="11"/>
  <c r="EI298" i="11"/>
  <c r="EK298" i="11"/>
  <c r="EJ298" i="11"/>
  <c r="ED297" i="11"/>
  <c r="EH297" i="11"/>
  <c r="EL297" i="11"/>
  <c r="EE297" i="11"/>
  <c r="EM297" i="11"/>
  <c r="EC297" i="11"/>
  <c r="EF297" i="11"/>
  <c r="EG297" i="11"/>
  <c r="EK297" i="11"/>
  <c r="EI297" i="11"/>
  <c r="EJ297" i="11"/>
  <c r="I299" i="11"/>
  <c r="ED299" i="11"/>
  <c r="EH299" i="11"/>
  <c r="EE299" i="11"/>
  <c r="EM299" i="11"/>
  <c r="EF299" i="11"/>
  <c r="EG299" i="11"/>
  <c r="EC299" i="11"/>
  <c r="EI299" i="11"/>
  <c r="EL299" i="11"/>
  <c r="EK299" i="11"/>
  <c r="EJ299" i="11"/>
  <c r="CN300" i="11"/>
  <c r="EF300" i="11"/>
  <c r="EC300" i="11"/>
  <c r="EG300" i="11"/>
  <c r="EK300" i="11"/>
  <c r="ED300" i="11"/>
  <c r="EH300" i="11"/>
  <c r="EE300" i="11"/>
  <c r="EM300" i="11"/>
  <c r="EI300" i="11"/>
  <c r="EJ300" i="11"/>
  <c r="EL300" i="11"/>
  <c r="O170" i="11"/>
  <c r="EF170" i="11"/>
  <c r="EJ170" i="11"/>
  <c r="ED170" i="11"/>
  <c r="EI170" i="11"/>
  <c r="EE170" i="11"/>
  <c r="EK170" i="11"/>
  <c r="EH170" i="11"/>
  <c r="EM170" i="11"/>
  <c r="EG170" i="11"/>
  <c r="EL170" i="11"/>
  <c r="EC170" i="11"/>
  <c r="G215" i="11"/>
  <c r="ED215" i="11"/>
  <c r="EH215" i="11"/>
  <c r="EL215" i="11"/>
  <c r="EE215" i="11"/>
  <c r="EI215" i="11"/>
  <c r="EM215" i="11"/>
  <c r="EG215" i="11"/>
  <c r="EK215" i="11"/>
  <c r="EJ215" i="11"/>
  <c r="EF215" i="11"/>
  <c r="EC215" i="11"/>
  <c r="ED171" i="11"/>
  <c r="EH171" i="11"/>
  <c r="EL171" i="11"/>
  <c r="EE171" i="11"/>
  <c r="EJ171" i="11"/>
  <c r="EF171" i="11"/>
  <c r="EK171" i="11"/>
  <c r="EI171" i="11"/>
  <c r="EM171" i="11"/>
  <c r="EG171" i="11"/>
  <c r="EC171" i="11"/>
  <c r="ED211" i="11"/>
  <c r="EH211" i="11"/>
  <c r="EL211" i="11"/>
  <c r="EG211" i="11"/>
  <c r="EM211" i="11"/>
  <c r="EI211" i="11"/>
  <c r="EF211" i="11"/>
  <c r="EK211" i="11"/>
  <c r="EE211" i="11"/>
  <c r="EJ211" i="11"/>
  <c r="EC211" i="11"/>
  <c r="AF249" i="11"/>
  <c r="EF249" i="11"/>
  <c r="EJ249" i="11"/>
  <c r="EG249" i="11"/>
  <c r="EK249" i="11"/>
  <c r="EH249" i="11"/>
  <c r="EL249" i="11"/>
  <c r="EE249" i="11"/>
  <c r="EI249" i="11"/>
  <c r="EM249" i="11"/>
  <c r="EC249" i="11"/>
  <c r="ED249" i="11"/>
  <c r="CQ298" i="11"/>
  <c r="B298" i="11"/>
  <c r="CH297" i="11"/>
  <c r="J297" i="11"/>
  <c r="CW297" i="11"/>
  <c r="L251" i="11"/>
  <c r="CT251" i="11"/>
  <c r="Q298" i="11"/>
  <c r="BQ298" i="11"/>
  <c r="AP298" i="11"/>
  <c r="O298" i="11"/>
  <c r="AN298" i="11"/>
  <c r="EA298" i="11"/>
  <c r="DH298" i="11"/>
  <c r="CK298" i="11"/>
  <c r="K298" i="11"/>
  <c r="M298" i="11"/>
  <c r="CS298" i="11"/>
  <c r="BN298" i="11"/>
  <c r="BC298" i="11"/>
  <c r="CB298" i="11"/>
  <c r="AB298" i="11"/>
  <c r="DG298" i="11"/>
  <c r="CU298" i="11"/>
  <c r="BR298" i="11"/>
  <c r="V298" i="11"/>
  <c r="AK298" i="11"/>
  <c r="CP298" i="11"/>
  <c r="S298" i="11"/>
  <c r="DM298" i="11"/>
  <c r="AM298" i="11"/>
  <c r="BA298" i="11"/>
  <c r="DR298" i="11"/>
  <c r="BO298" i="11"/>
  <c r="DJ298" i="11"/>
  <c r="I298" i="11"/>
  <c r="DY298" i="11"/>
  <c r="BX298" i="11"/>
  <c r="R298" i="11"/>
  <c r="DD298" i="11"/>
  <c r="AB297" i="11"/>
  <c r="CT297" i="11"/>
  <c r="DV297" i="11"/>
  <c r="D297" i="11"/>
  <c r="CJ297" i="11"/>
  <c r="AS297" i="11"/>
  <c r="DS297" i="11"/>
  <c r="BG297" i="11"/>
  <c r="BK297" i="11"/>
  <c r="AT297" i="11"/>
  <c r="AM297" i="11"/>
  <c r="AW297" i="11"/>
  <c r="DP297" i="11"/>
  <c r="DD297" i="11"/>
  <c r="N297" i="11"/>
  <c r="BR297" i="11"/>
  <c r="T251" i="11"/>
  <c r="CH298" i="11"/>
  <c r="L250" i="11"/>
  <c r="T250" i="11"/>
  <c r="CT252" i="11"/>
  <c r="AF251" i="11"/>
  <c r="L249" i="11"/>
  <c r="T249" i="11"/>
  <c r="W297" i="11"/>
  <c r="AU297" i="11"/>
  <c r="BO297" i="11"/>
  <c r="CE297" i="11"/>
  <c r="DO297" i="11"/>
  <c r="L297" i="11"/>
  <c r="AF297" i="11"/>
  <c r="BH297" i="11"/>
  <c r="BX297" i="11"/>
  <c r="CR297" i="11"/>
  <c r="Q297" i="11"/>
  <c r="BE297" i="11"/>
  <c r="CS297" i="11"/>
  <c r="R297" i="11"/>
  <c r="BN297" i="11"/>
  <c r="DB297" i="11"/>
  <c r="M297" i="11"/>
  <c r="G297" i="11"/>
  <c r="AA297" i="11"/>
  <c r="AY297" i="11"/>
  <c r="BS297" i="11"/>
  <c r="CQ297" i="11"/>
  <c r="DW297" i="11"/>
  <c r="P297" i="11"/>
  <c r="AN297" i="11"/>
  <c r="BL297" i="11"/>
  <c r="CB297" i="11"/>
  <c r="CV297" i="11"/>
  <c r="Y297" i="11"/>
  <c r="BM297" i="11"/>
  <c r="DA297" i="11"/>
  <c r="AH297" i="11"/>
  <c r="BV297" i="11"/>
  <c r="DZ297" i="11"/>
  <c r="U297" i="11"/>
  <c r="BI297" i="11"/>
  <c r="DU297" i="11"/>
  <c r="AL297" i="11"/>
  <c r="CP297" i="11"/>
  <c r="B297" i="11"/>
  <c r="DR297" i="11"/>
  <c r="DX297" i="11"/>
  <c r="DT297" i="11"/>
  <c r="O297" i="11"/>
  <c r="AE297" i="11"/>
  <c r="BC297" i="11"/>
  <c r="BW297" i="11"/>
  <c r="CY297" i="11"/>
  <c r="EA297" i="11"/>
  <c r="T297" i="11"/>
  <c r="AV297" i="11"/>
  <c r="BP297" i="11"/>
  <c r="CN298" i="11"/>
  <c r="I297" i="11"/>
  <c r="CL297" i="11"/>
  <c r="CN297" i="11"/>
  <c r="BJ298" i="11"/>
  <c r="AC298" i="11"/>
  <c r="BF298" i="11"/>
  <c r="Z298" i="11"/>
  <c r="BG298" i="11"/>
  <c r="CM298" i="11"/>
  <c r="DV298" i="11"/>
  <c r="DP298" i="11"/>
  <c r="DE298" i="11"/>
  <c r="DS298" i="11"/>
  <c r="EB298" i="11"/>
  <c r="BP298" i="11"/>
  <c r="T298" i="11"/>
  <c r="DC298" i="11"/>
  <c r="AY298" i="11"/>
  <c r="CZ298" i="11"/>
  <c r="BT298" i="11"/>
  <c r="AF298" i="11"/>
  <c r="DW298" i="11"/>
  <c r="CA298" i="11"/>
  <c r="AU298" i="11"/>
  <c r="G298" i="11"/>
  <c r="DB298" i="11"/>
  <c r="CD298" i="11"/>
  <c r="BB298" i="11"/>
  <c r="AL298" i="11"/>
  <c r="J298" i="11"/>
  <c r="DU298" i="11"/>
  <c r="CC298" i="11"/>
  <c r="BM298" i="11"/>
  <c r="AW298" i="11"/>
  <c r="Y298" i="11"/>
  <c r="E298" i="11"/>
  <c r="CU297" i="11"/>
  <c r="Z297" i="11"/>
  <c r="DH297" i="11"/>
  <c r="DF297" i="11"/>
  <c r="DL297" i="11"/>
  <c r="DE297" i="11"/>
  <c r="CX297" i="11"/>
  <c r="AD297" i="11"/>
  <c r="BY297" i="11"/>
  <c r="AK297" i="11"/>
  <c r="CD297" i="11"/>
  <c r="DY297" i="11"/>
  <c r="AO297" i="11"/>
  <c r="CF297" i="11"/>
  <c r="H297" i="11"/>
  <c r="AQ297" i="11"/>
  <c r="AR297" i="11"/>
  <c r="CL298" i="11"/>
  <c r="CI297" i="11"/>
  <c r="CO297" i="11"/>
  <c r="V297" i="11"/>
  <c r="BD298" i="11"/>
  <c r="CG297" i="11"/>
  <c r="AR298" i="11"/>
  <c r="BJ297" i="11"/>
  <c r="AI298" i="11"/>
  <c r="D298" i="11"/>
  <c r="AG298" i="11"/>
  <c r="DN298" i="11"/>
  <c r="DT298" i="11"/>
  <c r="DQ298" i="11"/>
  <c r="DL298" i="11"/>
  <c r="CV298" i="11"/>
  <c r="BH298" i="11"/>
  <c r="L298" i="11"/>
  <c r="CE298" i="11"/>
  <c r="AQ298" i="11"/>
  <c r="CR298" i="11"/>
  <c r="BL298" i="11"/>
  <c r="P298" i="11"/>
  <c r="DO298" i="11"/>
  <c r="BS298" i="11"/>
  <c r="AE298" i="11"/>
  <c r="CX298" i="11"/>
  <c r="BZ298" i="11"/>
  <c r="AX298" i="11"/>
  <c r="AH298" i="11"/>
  <c r="F298" i="11"/>
  <c r="DA298" i="11"/>
  <c r="BY298" i="11"/>
  <c r="BI298" i="11"/>
  <c r="AS298" i="11"/>
  <c r="U298" i="11"/>
  <c r="CM297" i="11"/>
  <c r="AI297" i="11"/>
  <c r="X297" i="11"/>
  <c r="DG297" i="11"/>
  <c r="DI297" i="11"/>
  <c r="DJ297" i="11"/>
  <c r="DN297" i="11"/>
  <c r="BZ297" i="11"/>
  <c r="F297" i="11"/>
  <c r="BQ297" i="11"/>
  <c r="E297" i="11"/>
  <c r="AX297" i="11"/>
  <c r="CC297" i="11"/>
  <c r="EB297" i="11"/>
  <c r="BT297" i="11"/>
  <c r="DC297" i="11"/>
  <c r="S297" i="11"/>
  <c r="AC297" i="11"/>
  <c r="BF297" i="11"/>
  <c r="BD297" i="11"/>
  <c r="CO298" i="11"/>
  <c r="CI298" i="11"/>
  <c r="K297" i="11"/>
  <c r="CG298" i="11"/>
  <c r="AJ298" i="11"/>
  <c r="X298" i="11"/>
  <c r="N298" i="11"/>
  <c r="DK298" i="11"/>
  <c r="DF298" i="11"/>
  <c r="DI298" i="11"/>
  <c r="DX298" i="11"/>
  <c r="CF298" i="11"/>
  <c r="AZ298" i="11"/>
  <c r="C298" i="11"/>
  <c r="BW298" i="11"/>
  <c r="AA298" i="11"/>
  <c r="CJ298" i="11"/>
  <c r="AV298" i="11"/>
  <c r="H298" i="11"/>
  <c r="CY298" i="11"/>
  <c r="BK298" i="11"/>
  <c r="W298" i="11"/>
  <c r="DZ298" i="11"/>
  <c r="CT298" i="11"/>
  <c r="BV298" i="11"/>
  <c r="AT298" i="11"/>
  <c r="AD298" i="11"/>
  <c r="CW298" i="11"/>
  <c r="BU298" i="11"/>
  <c r="BE298" i="11"/>
  <c r="AO298" i="11"/>
  <c r="AG297" i="11"/>
  <c r="AJ297" i="11"/>
  <c r="CK297" i="11"/>
  <c r="DQ297" i="11"/>
  <c r="DK297" i="11"/>
  <c r="DM297" i="11"/>
  <c r="BB297" i="11"/>
  <c r="BA297" i="11"/>
  <c r="C297" i="11"/>
  <c r="AP297" i="11"/>
  <c r="BU297" i="11"/>
  <c r="CZ297" i="11"/>
  <c r="AZ297" i="11"/>
  <c r="CA297" i="11"/>
  <c r="AE217" i="11"/>
  <c r="T248" i="11"/>
  <c r="AN300" i="11"/>
  <c r="AS300" i="11"/>
  <c r="AR300" i="11"/>
  <c r="AP300" i="11"/>
  <c r="AO299" i="11"/>
  <c r="BD300" i="11"/>
  <c r="AP299" i="11"/>
  <c r="H174" i="11"/>
  <c r="L174" i="11"/>
  <c r="P174" i="11"/>
  <c r="T174" i="11"/>
  <c r="X174" i="11"/>
  <c r="AB174" i="11"/>
  <c r="AF174" i="11"/>
  <c r="AJ174" i="11"/>
  <c r="AN174" i="11"/>
  <c r="AR174" i="11"/>
  <c r="AV174" i="11"/>
  <c r="AZ174" i="11"/>
  <c r="BD174" i="11"/>
  <c r="BH174" i="11"/>
  <c r="BL174" i="11"/>
  <c r="BP174" i="11"/>
  <c r="BT174" i="11"/>
  <c r="BX174" i="11"/>
  <c r="CB174" i="11"/>
  <c r="CF174" i="11"/>
  <c r="CJ174" i="11"/>
  <c r="CN174" i="11"/>
  <c r="CR174" i="11"/>
  <c r="CV174" i="11"/>
  <c r="CZ174" i="11"/>
  <c r="DD174" i="11"/>
  <c r="DH174" i="11"/>
  <c r="DL174" i="11"/>
  <c r="DP174" i="11"/>
  <c r="DT174" i="11"/>
  <c r="DX174" i="11"/>
  <c r="EB174" i="11"/>
  <c r="F174" i="11"/>
  <c r="J174" i="11"/>
  <c r="N174" i="11"/>
  <c r="R174" i="11"/>
  <c r="V174" i="11"/>
  <c r="Z174" i="11"/>
  <c r="AD174" i="11"/>
  <c r="AH174" i="11"/>
  <c r="AL174" i="11"/>
  <c r="AP174" i="11"/>
  <c r="AT174" i="11"/>
  <c r="AX174" i="11"/>
  <c r="BB174" i="11"/>
  <c r="BF174" i="11"/>
  <c r="BJ174" i="11"/>
  <c r="BN174" i="11"/>
  <c r="BR174" i="11"/>
  <c r="BV174" i="11"/>
  <c r="BZ174" i="11"/>
  <c r="CD174" i="11"/>
  <c r="CH174" i="11"/>
  <c r="CL174" i="11"/>
  <c r="CP174" i="11"/>
  <c r="CT174" i="11"/>
  <c r="CX174" i="11"/>
  <c r="DB174" i="11"/>
  <c r="DF174" i="11"/>
  <c r="DJ174" i="11"/>
  <c r="DN174" i="11"/>
  <c r="DR174" i="11"/>
  <c r="DV174" i="11"/>
  <c r="DZ174" i="11"/>
  <c r="G174" i="11"/>
  <c r="K174" i="11"/>
  <c r="S174" i="11"/>
  <c r="W174" i="11"/>
  <c r="AA174" i="11"/>
  <c r="AE174" i="11"/>
  <c r="AI174" i="11"/>
  <c r="AM174" i="11"/>
  <c r="AQ174" i="11"/>
  <c r="AU174" i="11"/>
  <c r="AY174" i="11"/>
  <c r="BC174" i="11"/>
  <c r="BG174" i="11"/>
  <c r="BK174" i="11"/>
  <c r="BO174" i="11"/>
  <c r="BS174" i="11"/>
  <c r="BW174" i="11"/>
  <c r="CA174" i="11"/>
  <c r="CE174" i="11"/>
  <c r="CI174" i="11"/>
  <c r="CM174" i="11"/>
  <c r="CQ174" i="11"/>
  <c r="CU174" i="11"/>
  <c r="CY174" i="11"/>
  <c r="DC174" i="11"/>
  <c r="DG174" i="11"/>
  <c r="DK174" i="11"/>
  <c r="DO174" i="11"/>
  <c r="DS174" i="11"/>
  <c r="DW174" i="11"/>
  <c r="EA174" i="11"/>
  <c r="E174" i="11"/>
  <c r="U174" i="11"/>
  <c r="AK174" i="11"/>
  <c r="BA174" i="11"/>
  <c r="BQ174" i="11"/>
  <c r="CG174" i="11"/>
  <c r="CW174" i="11"/>
  <c r="DM174" i="11"/>
  <c r="I174" i="11"/>
  <c r="Y174" i="11"/>
  <c r="AO174" i="11"/>
  <c r="BE174" i="11"/>
  <c r="BU174" i="11"/>
  <c r="CK174" i="11"/>
  <c r="DA174" i="11"/>
  <c r="DQ174" i="11"/>
  <c r="M174" i="11"/>
  <c r="AC174" i="11"/>
  <c r="AS174" i="11"/>
  <c r="BI174" i="11"/>
  <c r="BY174" i="11"/>
  <c r="CO174" i="11"/>
  <c r="DE174" i="11"/>
  <c r="DU174" i="11"/>
  <c r="Q174" i="11"/>
  <c r="AG174" i="11"/>
  <c r="AW174" i="11"/>
  <c r="BM174" i="11"/>
  <c r="CC174" i="11"/>
  <c r="CS174" i="11"/>
  <c r="DI174" i="11"/>
  <c r="DY174" i="11"/>
  <c r="B174" i="11"/>
  <c r="C174" i="11"/>
  <c r="D174" i="11"/>
  <c r="K217" i="11"/>
  <c r="O217" i="11"/>
  <c r="S217" i="11"/>
  <c r="W217" i="11"/>
  <c r="AA217" i="11"/>
  <c r="AI217" i="11"/>
  <c r="AM217" i="11"/>
  <c r="AQ217" i="11"/>
  <c r="AU217" i="11"/>
  <c r="AY217" i="11"/>
  <c r="BC217" i="11"/>
  <c r="BG217" i="11"/>
  <c r="BK217" i="11"/>
  <c r="BO217" i="11"/>
  <c r="BS217" i="11"/>
  <c r="BW217" i="11"/>
  <c r="CA217" i="11"/>
  <c r="CE217" i="11"/>
  <c r="CI217" i="11"/>
  <c r="CM217" i="11"/>
  <c r="CQ217" i="11"/>
  <c r="CU217" i="11"/>
  <c r="CY217" i="11"/>
  <c r="DC217" i="11"/>
  <c r="DG217" i="11"/>
  <c r="DK217" i="11"/>
  <c r="DO217" i="11"/>
  <c r="DS217" i="11"/>
  <c r="DW217" i="11"/>
  <c r="EA217" i="11"/>
  <c r="H217" i="11"/>
  <c r="L217" i="11"/>
  <c r="P217" i="11"/>
  <c r="T217" i="11"/>
  <c r="X217" i="11"/>
  <c r="AB217" i="11"/>
  <c r="AF217" i="11"/>
  <c r="AJ217" i="11"/>
  <c r="AN217" i="11"/>
  <c r="AR217" i="11"/>
  <c r="AV217" i="11"/>
  <c r="AZ217" i="11"/>
  <c r="BD217" i="11"/>
  <c r="BH217" i="11"/>
  <c r="BL217" i="11"/>
  <c r="BP217" i="11"/>
  <c r="BT217" i="11"/>
  <c r="BX217" i="11"/>
  <c r="CB217" i="11"/>
  <c r="CF217" i="11"/>
  <c r="CJ217" i="11"/>
  <c r="CN217" i="11"/>
  <c r="CR217" i="11"/>
  <c r="CV217" i="11"/>
  <c r="CZ217" i="11"/>
  <c r="DD217" i="11"/>
  <c r="DH217" i="11"/>
  <c r="DL217" i="11"/>
  <c r="DP217" i="11"/>
  <c r="DT217" i="11"/>
  <c r="DX217" i="11"/>
  <c r="EB217" i="11"/>
  <c r="E217" i="11"/>
  <c r="I217" i="11"/>
  <c r="M217" i="11"/>
  <c r="Q217" i="11"/>
  <c r="U217" i="11"/>
  <c r="Y217" i="11"/>
  <c r="AC217" i="11"/>
  <c r="AG217" i="11"/>
  <c r="AK217" i="11"/>
  <c r="AO217" i="11"/>
  <c r="AS217" i="11"/>
  <c r="AW217" i="11"/>
  <c r="BA217" i="11"/>
  <c r="BE217" i="11"/>
  <c r="BI217" i="11"/>
  <c r="BM217" i="11"/>
  <c r="BQ217" i="11"/>
  <c r="BU217" i="11"/>
  <c r="BY217" i="11"/>
  <c r="CC217" i="11"/>
  <c r="CG217" i="11"/>
  <c r="CK217" i="11"/>
  <c r="CO217" i="11"/>
  <c r="CS217" i="11"/>
  <c r="CW217" i="11"/>
  <c r="DA217" i="11"/>
  <c r="DE217" i="11"/>
  <c r="DI217" i="11"/>
  <c r="DM217" i="11"/>
  <c r="DQ217" i="11"/>
  <c r="DU217" i="11"/>
  <c r="DY217" i="11"/>
  <c r="F217" i="11"/>
  <c r="J217" i="11"/>
  <c r="N217" i="11"/>
  <c r="R217" i="11"/>
  <c r="V217" i="11"/>
  <c r="Z217" i="11"/>
  <c r="AD217" i="11"/>
  <c r="AH217" i="11"/>
  <c r="AL217" i="11"/>
  <c r="AP217" i="11"/>
  <c r="AT217" i="11"/>
  <c r="AX217" i="11"/>
  <c r="BB217" i="11"/>
  <c r="BF217" i="11"/>
  <c r="BJ217" i="11"/>
  <c r="BN217" i="11"/>
  <c r="BR217" i="11"/>
  <c r="BV217" i="11"/>
  <c r="BZ217" i="11"/>
  <c r="CD217" i="11"/>
  <c r="CH217" i="11"/>
  <c r="CL217" i="11"/>
  <c r="CP217" i="11"/>
  <c r="CT217" i="11"/>
  <c r="CX217" i="11"/>
  <c r="DB217" i="11"/>
  <c r="DF217" i="11"/>
  <c r="DJ217" i="11"/>
  <c r="DN217" i="11"/>
  <c r="DR217" i="11"/>
  <c r="DV217" i="11"/>
  <c r="DZ217" i="11"/>
  <c r="C217" i="11"/>
  <c r="D217" i="11"/>
  <c r="B217" i="11"/>
  <c r="K299" i="11"/>
  <c r="AC299" i="11"/>
  <c r="AR299" i="11"/>
  <c r="CR299" i="11"/>
  <c r="AO300" i="11"/>
  <c r="K211" i="11"/>
  <c r="O211" i="11"/>
  <c r="S211" i="11"/>
  <c r="W211" i="11"/>
  <c r="AA211" i="11"/>
  <c r="AE211" i="11"/>
  <c r="AI211" i="11"/>
  <c r="AM211" i="11"/>
  <c r="AQ211" i="11"/>
  <c r="AU211" i="11"/>
  <c r="AY211" i="11"/>
  <c r="BC211" i="11"/>
  <c r="BG211" i="11"/>
  <c r="BK211" i="11"/>
  <c r="BO211" i="11"/>
  <c r="BS211" i="11"/>
  <c r="BW211" i="11"/>
  <c r="CA211" i="11"/>
  <c r="CE211" i="11"/>
  <c r="CI211" i="11"/>
  <c r="CM211" i="11"/>
  <c r="CQ211" i="11"/>
  <c r="CU211" i="11"/>
  <c r="CY211" i="11"/>
  <c r="DC211" i="11"/>
  <c r="DG211" i="11"/>
  <c r="DK211" i="11"/>
  <c r="DO211" i="11"/>
  <c r="DS211" i="11"/>
  <c r="DW211" i="11"/>
  <c r="EA211" i="11"/>
  <c r="H211" i="11"/>
  <c r="L211" i="11"/>
  <c r="P211" i="11"/>
  <c r="T211" i="11"/>
  <c r="X211" i="11"/>
  <c r="AB211" i="11"/>
  <c r="AF211" i="11"/>
  <c r="AJ211" i="11"/>
  <c r="AN211" i="11"/>
  <c r="AR211" i="11"/>
  <c r="AV211" i="11"/>
  <c r="AZ211" i="11"/>
  <c r="BD211" i="11"/>
  <c r="BH211" i="11"/>
  <c r="BL211" i="11"/>
  <c r="BP211" i="11"/>
  <c r="BT211" i="11"/>
  <c r="BX211" i="11"/>
  <c r="CB211" i="11"/>
  <c r="CF211" i="11"/>
  <c r="CJ211" i="11"/>
  <c r="CN211" i="11"/>
  <c r="CR211" i="11"/>
  <c r="CV211" i="11"/>
  <c r="CZ211" i="11"/>
  <c r="DD211" i="11"/>
  <c r="DH211" i="11"/>
  <c r="DL211" i="11"/>
  <c r="DP211" i="11"/>
  <c r="DT211" i="11"/>
  <c r="DX211" i="11"/>
  <c r="EB211" i="11"/>
  <c r="E211" i="11"/>
  <c r="I211" i="11"/>
  <c r="M211" i="11"/>
  <c r="Q211" i="11"/>
  <c r="U211" i="11"/>
  <c r="Y211" i="11"/>
  <c r="AC211" i="11"/>
  <c r="AG211" i="11"/>
  <c r="AK211" i="11"/>
  <c r="AO211" i="11"/>
  <c r="AS211" i="11"/>
  <c r="AW211" i="11"/>
  <c r="BA211" i="11"/>
  <c r="BE211" i="11"/>
  <c r="BI211" i="11"/>
  <c r="BM211" i="11"/>
  <c r="BQ211" i="11"/>
  <c r="BU211" i="11"/>
  <c r="BY211" i="11"/>
  <c r="CC211" i="11"/>
  <c r="CG211" i="11"/>
  <c r="CK211" i="11"/>
  <c r="CO211" i="11"/>
  <c r="CS211" i="11"/>
  <c r="CW211" i="11"/>
  <c r="DA211" i="11"/>
  <c r="DE211" i="11"/>
  <c r="DI211" i="11"/>
  <c r="DM211" i="11"/>
  <c r="DQ211" i="11"/>
  <c r="DU211" i="11"/>
  <c r="DY211" i="11"/>
  <c r="F211" i="11"/>
  <c r="J211" i="11"/>
  <c r="N211" i="11"/>
  <c r="R211" i="11"/>
  <c r="V211" i="11"/>
  <c r="Z211" i="11"/>
  <c r="AD211" i="11"/>
  <c r="AH211" i="11"/>
  <c r="AL211" i="11"/>
  <c r="AP211" i="11"/>
  <c r="AT211" i="11"/>
  <c r="AX211" i="11"/>
  <c r="BB211" i="11"/>
  <c r="BF211" i="11"/>
  <c r="BJ211" i="11"/>
  <c r="BN211" i="11"/>
  <c r="BR211" i="11"/>
  <c r="BV211" i="11"/>
  <c r="BZ211" i="11"/>
  <c r="CD211" i="11"/>
  <c r="CH211" i="11"/>
  <c r="CL211" i="11"/>
  <c r="CP211" i="11"/>
  <c r="CT211" i="11"/>
  <c r="CX211" i="11"/>
  <c r="DB211" i="11"/>
  <c r="DF211" i="11"/>
  <c r="DJ211" i="11"/>
  <c r="DN211" i="11"/>
  <c r="DR211" i="11"/>
  <c r="DV211" i="11"/>
  <c r="DZ211" i="11"/>
  <c r="D211" i="11"/>
  <c r="B211" i="11"/>
  <c r="C211" i="11"/>
  <c r="E248" i="11"/>
  <c r="I248" i="11"/>
  <c r="M248" i="11"/>
  <c r="F248" i="11"/>
  <c r="J248" i="11"/>
  <c r="H248" i="11"/>
  <c r="O248" i="11"/>
  <c r="S248" i="11"/>
  <c r="W248" i="11"/>
  <c r="AA248" i="11"/>
  <c r="AI248" i="11"/>
  <c r="AM248" i="11"/>
  <c r="AQ248" i="11"/>
  <c r="AU248" i="11"/>
  <c r="AY248" i="11"/>
  <c r="BC248" i="11"/>
  <c r="BG248" i="11"/>
  <c r="BK248" i="11"/>
  <c r="BO248" i="11"/>
  <c r="BS248" i="11"/>
  <c r="BW248" i="11"/>
  <c r="CA248" i="11"/>
  <c r="CE248" i="11"/>
  <c r="CI248" i="11"/>
  <c r="CM248" i="11"/>
  <c r="CQ248" i="11"/>
  <c r="CU248" i="11"/>
  <c r="DC248" i="11"/>
  <c r="DG248" i="11"/>
  <c r="DK248" i="11"/>
  <c r="DO248" i="11"/>
  <c r="DS248" i="11"/>
  <c r="DW248" i="11"/>
  <c r="EA248" i="11"/>
  <c r="K248" i="11"/>
  <c r="P248" i="11"/>
  <c r="X248" i="11"/>
  <c r="AB248" i="11"/>
  <c r="AJ248" i="11"/>
  <c r="AN248" i="11"/>
  <c r="AR248" i="11"/>
  <c r="AV248" i="11"/>
  <c r="AZ248" i="11"/>
  <c r="BD248" i="11"/>
  <c r="BH248" i="11"/>
  <c r="BL248" i="11"/>
  <c r="BP248" i="11"/>
  <c r="BT248" i="11"/>
  <c r="BX248" i="11"/>
  <c r="CB248" i="11"/>
  <c r="CF248" i="11"/>
  <c r="CJ248" i="11"/>
  <c r="CN248" i="11"/>
  <c r="CR248" i="11"/>
  <c r="CV248" i="11"/>
  <c r="DD248" i="11"/>
  <c r="DH248" i="11"/>
  <c r="DL248" i="11"/>
  <c r="DP248" i="11"/>
  <c r="DT248" i="11"/>
  <c r="DX248" i="11"/>
  <c r="EB248" i="11"/>
  <c r="Q248" i="11"/>
  <c r="U248" i="11"/>
  <c r="Y248" i="11"/>
  <c r="AC248" i="11"/>
  <c r="AG248" i="11"/>
  <c r="AK248" i="11"/>
  <c r="AO248" i="11"/>
  <c r="AS248" i="11"/>
  <c r="AW248" i="11"/>
  <c r="BA248" i="11"/>
  <c r="BE248" i="11"/>
  <c r="BI248" i="11"/>
  <c r="BM248" i="11"/>
  <c r="BQ248" i="11"/>
  <c r="BU248" i="11"/>
  <c r="BY248" i="11"/>
  <c r="CC248" i="11"/>
  <c r="CG248" i="11"/>
  <c r="CK248" i="11"/>
  <c r="CO248" i="11"/>
  <c r="CS248" i="11"/>
  <c r="CW248" i="11"/>
  <c r="DE248" i="11"/>
  <c r="DI248" i="11"/>
  <c r="DM248" i="11"/>
  <c r="DQ248" i="11"/>
  <c r="DU248" i="11"/>
  <c r="DY248" i="11"/>
  <c r="V248" i="11"/>
  <c r="AL248" i="11"/>
  <c r="BB248" i="11"/>
  <c r="BR248" i="11"/>
  <c r="CH248" i="11"/>
  <c r="DN248" i="11"/>
  <c r="G248" i="11"/>
  <c r="Z248" i="11"/>
  <c r="AP248" i="11"/>
  <c r="BF248" i="11"/>
  <c r="BV248" i="11"/>
  <c r="CL248" i="11"/>
  <c r="DR248" i="11"/>
  <c r="N248" i="11"/>
  <c r="AD248" i="11"/>
  <c r="AT248" i="11"/>
  <c r="BJ248" i="11"/>
  <c r="BZ248" i="11"/>
  <c r="CP248" i="11"/>
  <c r="DF248" i="11"/>
  <c r="DV248" i="11"/>
  <c r="R248" i="11"/>
  <c r="AH248" i="11"/>
  <c r="AX248" i="11"/>
  <c r="BN248" i="11"/>
  <c r="CD248" i="11"/>
  <c r="CT248" i="11"/>
  <c r="DJ248" i="11"/>
  <c r="DZ248" i="11"/>
  <c r="C248" i="11"/>
  <c r="D248" i="11"/>
  <c r="B248" i="11"/>
  <c r="DB248" i="11"/>
  <c r="CX248" i="11"/>
  <c r="DA248" i="11"/>
  <c r="CY248" i="11"/>
  <c r="CZ248" i="11"/>
  <c r="AE248" i="11"/>
  <c r="V299" i="11"/>
  <c r="BR299" i="11"/>
  <c r="F173" i="11"/>
  <c r="J173" i="11"/>
  <c r="N173" i="11"/>
  <c r="R173" i="11"/>
  <c r="V173" i="11"/>
  <c r="Z173" i="11"/>
  <c r="AD173" i="11"/>
  <c r="AH173" i="11"/>
  <c r="AL173" i="11"/>
  <c r="AP173" i="11"/>
  <c r="AT173" i="11"/>
  <c r="AX173" i="11"/>
  <c r="BB173" i="11"/>
  <c r="BF173" i="11"/>
  <c r="BJ173" i="11"/>
  <c r="BN173" i="11"/>
  <c r="BR173" i="11"/>
  <c r="BV173" i="11"/>
  <c r="BZ173" i="11"/>
  <c r="CD173" i="11"/>
  <c r="CH173" i="11"/>
  <c r="CL173" i="11"/>
  <c r="CP173" i="11"/>
  <c r="CT173" i="11"/>
  <c r="CX173" i="11"/>
  <c r="DB173" i="11"/>
  <c r="DF173" i="11"/>
  <c r="DJ173" i="11"/>
  <c r="DN173" i="11"/>
  <c r="DR173" i="11"/>
  <c r="DV173" i="11"/>
  <c r="DZ173" i="11"/>
  <c r="H173" i="11"/>
  <c r="L173" i="11"/>
  <c r="P173" i="11"/>
  <c r="T173" i="11"/>
  <c r="X173" i="11"/>
  <c r="AB173" i="11"/>
  <c r="AF173" i="11"/>
  <c r="AJ173" i="11"/>
  <c r="AN173" i="11"/>
  <c r="AR173" i="11"/>
  <c r="AV173" i="11"/>
  <c r="AZ173" i="11"/>
  <c r="BD173" i="11"/>
  <c r="BH173" i="11"/>
  <c r="BL173" i="11"/>
  <c r="BP173" i="11"/>
  <c r="BT173" i="11"/>
  <c r="BX173" i="11"/>
  <c r="CB173" i="11"/>
  <c r="CF173" i="11"/>
  <c r="CJ173" i="11"/>
  <c r="CN173" i="11"/>
  <c r="CR173" i="11"/>
  <c r="CV173" i="11"/>
  <c r="CZ173" i="11"/>
  <c r="DD173" i="11"/>
  <c r="DH173" i="11"/>
  <c r="DL173" i="11"/>
  <c r="DP173" i="11"/>
  <c r="DT173" i="11"/>
  <c r="DX173" i="11"/>
  <c r="EB173" i="11"/>
  <c r="E173" i="11"/>
  <c r="I173" i="11"/>
  <c r="M173" i="11"/>
  <c r="Q173" i="11"/>
  <c r="U173" i="11"/>
  <c r="Y173" i="11"/>
  <c r="AC173" i="11"/>
  <c r="AG173" i="11"/>
  <c r="AK173" i="11"/>
  <c r="AO173" i="11"/>
  <c r="AS173" i="11"/>
  <c r="AW173" i="11"/>
  <c r="BA173" i="11"/>
  <c r="BE173" i="11"/>
  <c r="BI173" i="11"/>
  <c r="BM173" i="11"/>
  <c r="BQ173" i="11"/>
  <c r="BU173" i="11"/>
  <c r="BY173" i="11"/>
  <c r="CC173" i="11"/>
  <c r="CG173" i="11"/>
  <c r="CK173" i="11"/>
  <c r="CO173" i="11"/>
  <c r="CS173" i="11"/>
  <c r="CW173" i="11"/>
  <c r="DA173" i="11"/>
  <c r="DE173" i="11"/>
  <c r="DI173" i="11"/>
  <c r="DM173" i="11"/>
  <c r="DQ173" i="11"/>
  <c r="DU173" i="11"/>
  <c r="DY173" i="11"/>
  <c r="G173" i="11"/>
  <c r="W173" i="11"/>
  <c r="AM173" i="11"/>
  <c r="BC173" i="11"/>
  <c r="BS173" i="11"/>
  <c r="CI173" i="11"/>
  <c r="CY173" i="11"/>
  <c r="DO173" i="11"/>
  <c r="K173" i="11"/>
  <c r="AA173" i="11"/>
  <c r="AQ173" i="11"/>
  <c r="BG173" i="11"/>
  <c r="BW173" i="11"/>
  <c r="CM173" i="11"/>
  <c r="DC173" i="11"/>
  <c r="DS173" i="11"/>
  <c r="AE173" i="11"/>
  <c r="AU173" i="11"/>
  <c r="BK173" i="11"/>
  <c r="CA173" i="11"/>
  <c r="CQ173" i="11"/>
  <c r="DG173" i="11"/>
  <c r="DW173" i="11"/>
  <c r="S173" i="11"/>
  <c r="AI173" i="11"/>
  <c r="AY173" i="11"/>
  <c r="BO173" i="11"/>
  <c r="CE173" i="11"/>
  <c r="CU173" i="11"/>
  <c r="DK173" i="11"/>
  <c r="EA173" i="11"/>
  <c r="C173" i="11"/>
  <c r="D173" i="11"/>
  <c r="B173" i="11"/>
  <c r="AC300" i="11"/>
  <c r="J223" i="15"/>
  <c r="N223" i="15"/>
  <c r="R223" i="15"/>
  <c r="V223" i="15"/>
  <c r="Z223" i="15"/>
  <c r="AD223" i="15"/>
  <c r="AH223" i="15"/>
  <c r="AL223" i="15"/>
  <c r="AP223" i="15"/>
  <c r="AT223" i="15"/>
  <c r="AX223" i="15"/>
  <c r="BB223" i="15"/>
  <c r="BF223" i="15"/>
  <c r="BJ223" i="15"/>
  <c r="BN223" i="15"/>
  <c r="BR223" i="15"/>
  <c r="BV223" i="15"/>
  <c r="BZ223" i="15"/>
  <c r="CD223" i="15"/>
  <c r="CH223" i="15"/>
  <c r="CL223" i="15"/>
  <c r="CP223" i="15"/>
  <c r="CT223" i="15"/>
  <c r="CX223" i="15"/>
  <c r="DB223" i="15"/>
  <c r="DF223" i="15"/>
  <c r="DJ223" i="15"/>
  <c r="DN223" i="15"/>
  <c r="DR223" i="15"/>
  <c r="DV223" i="15"/>
  <c r="DZ223" i="15"/>
  <c r="K223" i="15"/>
  <c r="O223" i="15"/>
  <c r="S223" i="15"/>
  <c r="W223" i="15"/>
  <c r="AA223" i="15"/>
  <c r="AE223" i="15"/>
  <c r="AI223" i="15"/>
  <c r="AM223" i="15"/>
  <c r="AQ223" i="15"/>
  <c r="AU223" i="15"/>
  <c r="AY223" i="15"/>
  <c r="BC223" i="15"/>
  <c r="BG223" i="15"/>
  <c r="BK223" i="15"/>
  <c r="BO223" i="15"/>
  <c r="BS223" i="15"/>
  <c r="BW223" i="15"/>
  <c r="CA223" i="15"/>
  <c r="CE223" i="15"/>
  <c r="CI223" i="15"/>
  <c r="CM223" i="15"/>
  <c r="CQ223" i="15"/>
  <c r="CU223" i="15"/>
  <c r="CY223" i="15"/>
  <c r="DC223" i="15"/>
  <c r="DG223" i="15"/>
  <c r="DK223" i="15"/>
  <c r="DO223" i="15"/>
  <c r="DS223" i="15"/>
  <c r="DW223" i="15"/>
  <c r="EA223" i="15"/>
  <c r="H223" i="15"/>
  <c r="L223" i="15"/>
  <c r="P223" i="15"/>
  <c r="T223" i="15"/>
  <c r="X223" i="15"/>
  <c r="AB223" i="15"/>
  <c r="AF223" i="15"/>
  <c r="AJ223" i="15"/>
  <c r="AN223" i="15"/>
  <c r="AR223" i="15"/>
  <c r="AV223" i="15"/>
  <c r="AZ223" i="15"/>
  <c r="BD223" i="15"/>
  <c r="BH223" i="15"/>
  <c r="BL223" i="15"/>
  <c r="BP223" i="15"/>
  <c r="BT223" i="15"/>
  <c r="BX223" i="15"/>
  <c r="CB223" i="15"/>
  <c r="CF223" i="15"/>
  <c r="CJ223" i="15"/>
  <c r="CN223" i="15"/>
  <c r="CR223" i="15"/>
  <c r="CV223" i="15"/>
  <c r="CZ223" i="15"/>
  <c r="DD223" i="15"/>
  <c r="DH223" i="15"/>
  <c r="DL223" i="15"/>
  <c r="DP223" i="15"/>
  <c r="DT223" i="15"/>
  <c r="DX223" i="15"/>
  <c r="EB223" i="15"/>
  <c r="I223" i="15"/>
  <c r="M223" i="15"/>
  <c r="Q223" i="15"/>
  <c r="U223" i="15"/>
  <c r="Y223" i="15"/>
  <c r="AC223" i="15"/>
  <c r="AG223" i="15"/>
  <c r="AK223" i="15"/>
  <c r="AO223" i="15"/>
  <c r="AS223" i="15"/>
  <c r="AW223" i="15"/>
  <c r="BA223" i="15"/>
  <c r="BE223" i="15"/>
  <c r="BI223" i="15"/>
  <c r="BM223" i="15"/>
  <c r="BQ223" i="15"/>
  <c r="BU223" i="15"/>
  <c r="BY223" i="15"/>
  <c r="CC223" i="15"/>
  <c r="CG223" i="15"/>
  <c r="CK223" i="15"/>
  <c r="CO223" i="15"/>
  <c r="CS223" i="15"/>
  <c r="CW223" i="15"/>
  <c r="DA223" i="15"/>
  <c r="DE223" i="15"/>
  <c r="DI223" i="15"/>
  <c r="DM223" i="15"/>
  <c r="DQ223" i="15"/>
  <c r="DU223" i="15"/>
  <c r="DY223" i="15"/>
  <c r="C223" i="15"/>
  <c r="D223" i="15"/>
  <c r="B223" i="15"/>
  <c r="EN223" i="15" s="1"/>
  <c r="E223" i="15"/>
  <c r="F223" i="15"/>
  <c r="BJ299" i="11"/>
  <c r="G252" i="11"/>
  <c r="K252" i="11"/>
  <c r="O252" i="11"/>
  <c r="S252" i="11"/>
  <c r="W252" i="11"/>
  <c r="AA252" i="11"/>
  <c r="AI252" i="11"/>
  <c r="AM252" i="11"/>
  <c r="AQ252" i="11"/>
  <c r="AU252" i="11"/>
  <c r="AY252" i="11"/>
  <c r="BC252" i="11"/>
  <c r="BG252" i="11"/>
  <c r="BK252" i="11"/>
  <c r="BO252" i="11"/>
  <c r="BS252" i="11"/>
  <c r="BW252" i="11"/>
  <c r="CA252" i="11"/>
  <c r="CE252" i="11"/>
  <c r="CI252" i="11"/>
  <c r="CM252" i="11"/>
  <c r="CQ252" i="11"/>
  <c r="CU252" i="11"/>
  <c r="DC252" i="11"/>
  <c r="DG252" i="11"/>
  <c r="DK252" i="11"/>
  <c r="DO252" i="11"/>
  <c r="DS252" i="11"/>
  <c r="DW252" i="11"/>
  <c r="EA252" i="11"/>
  <c r="H252" i="11"/>
  <c r="P252" i="11"/>
  <c r="X252" i="11"/>
  <c r="AB252" i="11"/>
  <c r="AJ252" i="11"/>
  <c r="AN252" i="11"/>
  <c r="AR252" i="11"/>
  <c r="AV252" i="11"/>
  <c r="AZ252" i="11"/>
  <c r="BD252" i="11"/>
  <c r="BH252" i="11"/>
  <c r="BL252" i="11"/>
  <c r="BP252" i="11"/>
  <c r="BT252" i="11"/>
  <c r="BX252" i="11"/>
  <c r="CB252" i="11"/>
  <c r="CF252" i="11"/>
  <c r="CJ252" i="11"/>
  <c r="CN252" i="11"/>
  <c r="CR252" i="11"/>
  <c r="CV252" i="11"/>
  <c r="DD252" i="11"/>
  <c r="DH252" i="11"/>
  <c r="DL252" i="11"/>
  <c r="DP252" i="11"/>
  <c r="DT252" i="11"/>
  <c r="DX252" i="11"/>
  <c r="EB252" i="11"/>
  <c r="E252" i="11"/>
  <c r="I252" i="11"/>
  <c r="M252" i="11"/>
  <c r="Q252" i="11"/>
  <c r="U252" i="11"/>
  <c r="Y252" i="11"/>
  <c r="AC252" i="11"/>
  <c r="AG252" i="11"/>
  <c r="AK252" i="11"/>
  <c r="AO252" i="11"/>
  <c r="AS252" i="11"/>
  <c r="AW252" i="11"/>
  <c r="BA252" i="11"/>
  <c r="BE252" i="11"/>
  <c r="BI252" i="11"/>
  <c r="BM252" i="11"/>
  <c r="BQ252" i="11"/>
  <c r="BU252" i="11"/>
  <c r="BY252" i="11"/>
  <c r="CC252" i="11"/>
  <c r="CG252" i="11"/>
  <c r="CK252" i="11"/>
  <c r="CO252" i="11"/>
  <c r="CS252" i="11"/>
  <c r="CW252" i="11"/>
  <c r="DE252" i="11"/>
  <c r="DI252" i="11"/>
  <c r="DM252" i="11"/>
  <c r="DQ252" i="11"/>
  <c r="DU252" i="11"/>
  <c r="DY252" i="11"/>
  <c r="N252" i="11"/>
  <c r="AD252" i="11"/>
  <c r="AT252" i="11"/>
  <c r="BJ252" i="11"/>
  <c r="BZ252" i="11"/>
  <c r="CP252" i="11"/>
  <c r="DF252" i="11"/>
  <c r="DV252" i="11"/>
  <c r="R252" i="11"/>
  <c r="AH252" i="11"/>
  <c r="AX252" i="11"/>
  <c r="BN252" i="11"/>
  <c r="CD252" i="11"/>
  <c r="DJ252" i="11"/>
  <c r="DZ252" i="11"/>
  <c r="F252" i="11"/>
  <c r="V252" i="11"/>
  <c r="AL252" i="11"/>
  <c r="BB252" i="11"/>
  <c r="BR252" i="11"/>
  <c r="CH252" i="11"/>
  <c r="DN252" i="11"/>
  <c r="J252" i="11"/>
  <c r="Z252" i="11"/>
  <c r="AP252" i="11"/>
  <c r="BF252" i="11"/>
  <c r="BV252" i="11"/>
  <c r="CL252" i="11"/>
  <c r="DR252" i="11"/>
  <c r="C252" i="11"/>
  <c r="D252" i="11"/>
  <c r="B252" i="11"/>
  <c r="DA252" i="11"/>
  <c r="CY252" i="11"/>
  <c r="CX252" i="11"/>
  <c r="CZ252" i="11"/>
  <c r="DB252" i="11"/>
  <c r="AE252" i="11"/>
  <c r="H172" i="11"/>
  <c r="L172" i="11"/>
  <c r="P172" i="11"/>
  <c r="T172" i="11"/>
  <c r="X172" i="11"/>
  <c r="AB172" i="11"/>
  <c r="AF172" i="11"/>
  <c r="AJ172" i="11"/>
  <c r="AN172" i="11"/>
  <c r="AR172" i="11"/>
  <c r="AV172" i="11"/>
  <c r="AZ172" i="11"/>
  <c r="BD172" i="11"/>
  <c r="BH172" i="11"/>
  <c r="BL172" i="11"/>
  <c r="BP172" i="11"/>
  <c r="BT172" i="11"/>
  <c r="BX172" i="11"/>
  <c r="CB172" i="11"/>
  <c r="CF172" i="11"/>
  <c r="CJ172" i="11"/>
  <c r="CN172" i="11"/>
  <c r="CR172" i="11"/>
  <c r="CV172" i="11"/>
  <c r="CZ172" i="11"/>
  <c r="DD172" i="11"/>
  <c r="DH172" i="11"/>
  <c r="DL172" i="11"/>
  <c r="DP172" i="11"/>
  <c r="DT172" i="11"/>
  <c r="E172" i="11"/>
  <c r="I172" i="11"/>
  <c r="M172" i="11"/>
  <c r="Q172" i="11"/>
  <c r="U172" i="11"/>
  <c r="Y172" i="11"/>
  <c r="AC172" i="11"/>
  <c r="AG172" i="11"/>
  <c r="AK172" i="11"/>
  <c r="AO172" i="11"/>
  <c r="AS172" i="11"/>
  <c r="AW172" i="11"/>
  <c r="BA172" i="11"/>
  <c r="BE172" i="11"/>
  <c r="BI172" i="11"/>
  <c r="BM172" i="11"/>
  <c r="BQ172" i="11"/>
  <c r="BU172" i="11"/>
  <c r="BY172" i="11"/>
  <c r="CC172" i="11"/>
  <c r="CG172" i="11"/>
  <c r="CK172" i="11"/>
  <c r="CO172" i="11"/>
  <c r="CS172" i="11"/>
  <c r="CW172" i="11"/>
  <c r="DA172" i="11"/>
  <c r="DE172" i="11"/>
  <c r="DI172" i="11"/>
  <c r="DM172" i="11"/>
  <c r="DQ172" i="11"/>
  <c r="DU172" i="11"/>
  <c r="F172" i="11"/>
  <c r="J172" i="11"/>
  <c r="N172" i="11"/>
  <c r="R172" i="11"/>
  <c r="V172" i="11"/>
  <c r="Z172" i="11"/>
  <c r="AD172" i="11"/>
  <c r="AH172" i="11"/>
  <c r="AL172" i="11"/>
  <c r="AP172" i="11"/>
  <c r="AT172" i="11"/>
  <c r="AX172" i="11"/>
  <c r="BB172" i="11"/>
  <c r="BF172" i="11"/>
  <c r="BJ172" i="11"/>
  <c r="BN172" i="11"/>
  <c r="BR172" i="11"/>
  <c r="BV172" i="11"/>
  <c r="BZ172" i="11"/>
  <c r="CD172" i="11"/>
  <c r="CH172" i="11"/>
  <c r="CL172" i="11"/>
  <c r="CP172" i="11"/>
  <c r="CT172" i="11"/>
  <c r="CX172" i="11"/>
  <c r="DB172" i="11"/>
  <c r="DF172" i="11"/>
  <c r="DJ172" i="11"/>
  <c r="DN172" i="11"/>
  <c r="DR172" i="11"/>
  <c r="G172" i="11"/>
  <c r="K172" i="11"/>
  <c r="S172" i="11"/>
  <c r="W172" i="11"/>
  <c r="AA172" i="11"/>
  <c r="AE172" i="11"/>
  <c r="AI172" i="11"/>
  <c r="AM172" i="11"/>
  <c r="AQ172" i="11"/>
  <c r="AU172" i="11"/>
  <c r="AY172" i="11"/>
  <c r="BC172" i="11"/>
  <c r="BG172" i="11"/>
  <c r="BK172" i="11"/>
  <c r="BO172" i="11"/>
  <c r="BS172" i="11"/>
  <c r="BW172" i="11"/>
  <c r="CA172" i="11"/>
  <c r="CE172" i="11"/>
  <c r="CI172" i="11"/>
  <c r="CM172" i="11"/>
  <c r="CQ172" i="11"/>
  <c r="CU172" i="11"/>
  <c r="CY172" i="11"/>
  <c r="DC172" i="11"/>
  <c r="DG172" i="11"/>
  <c r="DK172" i="11"/>
  <c r="DO172" i="11"/>
  <c r="DX172" i="11"/>
  <c r="EB172" i="11"/>
  <c r="DV172" i="11"/>
  <c r="DZ172" i="11"/>
  <c r="DW172" i="11"/>
  <c r="EA172" i="11"/>
  <c r="DS172" i="11"/>
  <c r="DY172" i="11"/>
  <c r="C172" i="11"/>
  <c r="D172" i="11"/>
  <c r="B172" i="11"/>
  <c r="E251" i="11"/>
  <c r="I251" i="11"/>
  <c r="M251" i="11"/>
  <c r="Q251" i="11"/>
  <c r="U251" i="11"/>
  <c r="Y251" i="11"/>
  <c r="AC251" i="11"/>
  <c r="AG251" i="11"/>
  <c r="AK251" i="11"/>
  <c r="AO251" i="11"/>
  <c r="AS251" i="11"/>
  <c r="AW251" i="11"/>
  <c r="BA251" i="11"/>
  <c r="BE251" i="11"/>
  <c r="BI251" i="11"/>
  <c r="BM251" i="11"/>
  <c r="BQ251" i="11"/>
  <c r="BU251" i="11"/>
  <c r="BY251" i="11"/>
  <c r="CC251" i="11"/>
  <c r="CG251" i="11"/>
  <c r="CK251" i="11"/>
  <c r="CO251" i="11"/>
  <c r="CS251" i="11"/>
  <c r="CW251" i="11"/>
  <c r="DE251" i="11"/>
  <c r="DI251" i="11"/>
  <c r="DM251" i="11"/>
  <c r="DQ251" i="11"/>
  <c r="DU251" i="11"/>
  <c r="DY251" i="11"/>
  <c r="F251" i="11"/>
  <c r="J251" i="11"/>
  <c r="N251" i="11"/>
  <c r="R251" i="11"/>
  <c r="V251" i="11"/>
  <c r="Z251" i="11"/>
  <c r="AD251" i="11"/>
  <c r="AH251" i="11"/>
  <c r="AL251" i="11"/>
  <c r="AP251" i="11"/>
  <c r="AT251" i="11"/>
  <c r="AX251" i="11"/>
  <c r="BB251" i="11"/>
  <c r="BF251" i="11"/>
  <c r="BJ251" i="11"/>
  <c r="BN251" i="11"/>
  <c r="BR251" i="11"/>
  <c r="BV251" i="11"/>
  <c r="BZ251" i="11"/>
  <c r="CD251" i="11"/>
  <c r="CH251" i="11"/>
  <c r="CL251" i="11"/>
  <c r="CP251" i="11"/>
  <c r="DF251" i="11"/>
  <c r="DJ251" i="11"/>
  <c r="DN251" i="11"/>
  <c r="DR251" i="11"/>
  <c r="DV251" i="11"/>
  <c r="DZ251" i="11"/>
  <c r="G251" i="11"/>
  <c r="K251" i="11"/>
  <c r="O251" i="11"/>
  <c r="S251" i="11"/>
  <c r="W251" i="11"/>
  <c r="AA251" i="11"/>
  <c r="AI251" i="11"/>
  <c r="AM251" i="11"/>
  <c r="AQ251" i="11"/>
  <c r="AU251" i="11"/>
  <c r="AY251" i="11"/>
  <c r="BC251" i="11"/>
  <c r="BG251" i="11"/>
  <c r="BK251" i="11"/>
  <c r="BO251" i="11"/>
  <c r="BS251" i="11"/>
  <c r="BW251" i="11"/>
  <c r="CA251" i="11"/>
  <c r="CE251" i="11"/>
  <c r="CI251" i="11"/>
  <c r="CM251" i="11"/>
  <c r="CQ251" i="11"/>
  <c r="CU251" i="11"/>
  <c r="DC251" i="11"/>
  <c r="DG251" i="11"/>
  <c r="DK251" i="11"/>
  <c r="DO251" i="11"/>
  <c r="DS251" i="11"/>
  <c r="DW251" i="11"/>
  <c r="EA251" i="11"/>
  <c r="P251" i="11"/>
  <c r="AV251" i="11"/>
  <c r="BL251" i="11"/>
  <c r="CB251" i="11"/>
  <c r="CR251" i="11"/>
  <c r="DH251" i="11"/>
  <c r="DX251" i="11"/>
  <c r="AJ251" i="11"/>
  <c r="AZ251" i="11"/>
  <c r="BP251" i="11"/>
  <c r="CF251" i="11"/>
  <c r="CV251" i="11"/>
  <c r="DL251" i="11"/>
  <c r="EB251" i="11"/>
  <c r="H251" i="11"/>
  <c r="X251" i="11"/>
  <c r="AN251" i="11"/>
  <c r="BD251" i="11"/>
  <c r="BT251" i="11"/>
  <c r="CJ251" i="11"/>
  <c r="DP251" i="11"/>
  <c r="AB251" i="11"/>
  <c r="AR251" i="11"/>
  <c r="BH251" i="11"/>
  <c r="BX251" i="11"/>
  <c r="CN251" i="11"/>
  <c r="DD251" i="11"/>
  <c r="DT251" i="11"/>
  <c r="D251" i="11"/>
  <c r="B251" i="11"/>
  <c r="C251" i="11"/>
  <c r="CZ251" i="11"/>
  <c r="DB251" i="11"/>
  <c r="CX251" i="11"/>
  <c r="DA251" i="11"/>
  <c r="CY251" i="11"/>
  <c r="AE251" i="11"/>
  <c r="BF299" i="11"/>
  <c r="H170" i="11"/>
  <c r="L170" i="11"/>
  <c r="P170" i="11"/>
  <c r="T170" i="11"/>
  <c r="X170" i="11"/>
  <c r="AB170" i="11"/>
  <c r="AF170" i="11"/>
  <c r="AJ170" i="11"/>
  <c r="AN170" i="11"/>
  <c r="AR170" i="11"/>
  <c r="AV170" i="11"/>
  <c r="AZ170" i="11"/>
  <c r="BD170" i="11"/>
  <c r="BH170" i="11"/>
  <c r="BL170" i="11"/>
  <c r="BP170" i="11"/>
  <c r="BT170" i="11"/>
  <c r="BX170" i="11"/>
  <c r="CB170" i="11"/>
  <c r="CF170" i="11"/>
  <c r="CJ170" i="11"/>
  <c r="CN170" i="11"/>
  <c r="CR170" i="11"/>
  <c r="CV170" i="11"/>
  <c r="CZ170" i="11"/>
  <c r="DD170" i="11"/>
  <c r="DH170" i="11"/>
  <c r="DL170" i="11"/>
  <c r="DP170" i="11"/>
  <c r="DT170" i="11"/>
  <c r="DX170" i="11"/>
  <c r="EB170" i="11"/>
  <c r="E170" i="11"/>
  <c r="I170" i="11"/>
  <c r="M170" i="11"/>
  <c r="Q170" i="11"/>
  <c r="U170" i="11"/>
  <c r="Y170" i="11"/>
  <c r="AC170" i="11"/>
  <c r="AG170" i="11"/>
  <c r="AK170" i="11"/>
  <c r="AO170" i="11"/>
  <c r="AS170" i="11"/>
  <c r="AW170" i="11"/>
  <c r="BA170" i="11"/>
  <c r="BE170" i="11"/>
  <c r="BI170" i="11"/>
  <c r="BM170" i="11"/>
  <c r="BQ170" i="11"/>
  <c r="BU170" i="11"/>
  <c r="BY170" i="11"/>
  <c r="CC170" i="11"/>
  <c r="CG170" i="11"/>
  <c r="CK170" i="11"/>
  <c r="CO170" i="11"/>
  <c r="CS170" i="11"/>
  <c r="CW170" i="11"/>
  <c r="DA170" i="11"/>
  <c r="DE170" i="11"/>
  <c r="DI170" i="11"/>
  <c r="DM170" i="11"/>
  <c r="DQ170" i="11"/>
  <c r="DU170" i="11"/>
  <c r="DY170" i="11"/>
  <c r="F170" i="11"/>
  <c r="J170" i="11"/>
  <c r="N170" i="11"/>
  <c r="R170" i="11"/>
  <c r="V170" i="11"/>
  <c r="Z170" i="11"/>
  <c r="AD170" i="11"/>
  <c r="AH170" i="11"/>
  <c r="AL170" i="11"/>
  <c r="AP170" i="11"/>
  <c r="AT170" i="11"/>
  <c r="AX170" i="11"/>
  <c r="BB170" i="11"/>
  <c r="BF170" i="11"/>
  <c r="BJ170" i="11"/>
  <c r="BN170" i="11"/>
  <c r="BR170" i="11"/>
  <c r="BV170" i="11"/>
  <c r="BZ170" i="11"/>
  <c r="CD170" i="11"/>
  <c r="CH170" i="11"/>
  <c r="CL170" i="11"/>
  <c r="CP170" i="11"/>
  <c r="CT170" i="11"/>
  <c r="CX170" i="11"/>
  <c r="DB170" i="11"/>
  <c r="DF170" i="11"/>
  <c r="DJ170" i="11"/>
  <c r="DN170" i="11"/>
  <c r="DR170" i="11"/>
  <c r="DV170" i="11"/>
  <c r="DZ170" i="11"/>
  <c r="G170" i="11"/>
  <c r="K170" i="11"/>
  <c r="S170" i="11"/>
  <c r="W170" i="11"/>
  <c r="AA170" i="11"/>
  <c r="AE170" i="11"/>
  <c r="AI170" i="11"/>
  <c r="AM170" i="11"/>
  <c r="AQ170" i="11"/>
  <c r="AU170" i="11"/>
  <c r="AY170" i="11"/>
  <c r="BC170" i="11"/>
  <c r="BG170" i="11"/>
  <c r="BK170" i="11"/>
  <c r="BO170" i="11"/>
  <c r="BS170" i="11"/>
  <c r="BW170" i="11"/>
  <c r="CA170" i="11"/>
  <c r="CE170" i="11"/>
  <c r="CI170" i="11"/>
  <c r="CM170" i="11"/>
  <c r="CQ170" i="11"/>
  <c r="CU170" i="11"/>
  <c r="CY170" i="11"/>
  <c r="DC170" i="11"/>
  <c r="DG170" i="11"/>
  <c r="DK170" i="11"/>
  <c r="DO170" i="11"/>
  <c r="DS170" i="11"/>
  <c r="DW170" i="11"/>
  <c r="EA170" i="11"/>
  <c r="B170" i="11"/>
  <c r="C170" i="11"/>
  <c r="D170" i="11"/>
  <c r="T253" i="11"/>
  <c r="AF252" i="11"/>
  <c r="K300" i="11"/>
  <c r="F175" i="11"/>
  <c r="G175" i="11"/>
  <c r="L175" i="11"/>
  <c r="P175" i="11"/>
  <c r="T175" i="11"/>
  <c r="X175" i="11"/>
  <c r="AB175" i="11"/>
  <c r="AF175" i="11"/>
  <c r="AJ175" i="11"/>
  <c r="AN175" i="11"/>
  <c r="AR175" i="11"/>
  <c r="AV175" i="11"/>
  <c r="AZ175" i="11"/>
  <c r="BD175" i="11"/>
  <c r="BH175" i="11"/>
  <c r="BL175" i="11"/>
  <c r="BP175" i="11"/>
  <c r="BT175" i="11"/>
  <c r="BX175" i="11"/>
  <c r="CB175" i="11"/>
  <c r="CF175" i="11"/>
  <c r="CJ175" i="11"/>
  <c r="CN175" i="11"/>
  <c r="CR175" i="11"/>
  <c r="CV175" i="11"/>
  <c r="CZ175" i="11"/>
  <c r="DD175" i="11"/>
  <c r="DH175" i="11"/>
  <c r="DL175" i="11"/>
  <c r="DP175" i="11"/>
  <c r="DT175" i="11"/>
  <c r="DX175" i="11"/>
  <c r="EB175" i="11"/>
  <c r="J175" i="11"/>
  <c r="N175" i="11"/>
  <c r="R175" i="11"/>
  <c r="V175" i="11"/>
  <c r="Z175" i="11"/>
  <c r="AD175" i="11"/>
  <c r="AH175" i="11"/>
  <c r="AL175" i="11"/>
  <c r="AP175" i="11"/>
  <c r="AT175" i="11"/>
  <c r="AX175" i="11"/>
  <c r="BB175" i="11"/>
  <c r="BF175" i="11"/>
  <c r="BJ175" i="11"/>
  <c r="BN175" i="11"/>
  <c r="BR175" i="11"/>
  <c r="BV175" i="11"/>
  <c r="BZ175" i="11"/>
  <c r="CD175" i="11"/>
  <c r="CH175" i="11"/>
  <c r="CL175" i="11"/>
  <c r="CP175" i="11"/>
  <c r="CT175" i="11"/>
  <c r="CX175" i="11"/>
  <c r="DB175" i="11"/>
  <c r="DF175" i="11"/>
  <c r="DJ175" i="11"/>
  <c r="DN175" i="11"/>
  <c r="DR175" i="11"/>
  <c r="DV175" i="11"/>
  <c r="DZ175" i="11"/>
  <c r="E175" i="11"/>
  <c r="K175" i="11"/>
  <c r="S175" i="11"/>
  <c r="W175" i="11"/>
  <c r="AA175" i="11"/>
  <c r="AE175" i="11"/>
  <c r="AI175" i="11"/>
  <c r="AM175" i="11"/>
  <c r="AQ175" i="11"/>
  <c r="AU175" i="11"/>
  <c r="AY175" i="11"/>
  <c r="BC175" i="11"/>
  <c r="BG175" i="11"/>
  <c r="BK175" i="11"/>
  <c r="BO175" i="11"/>
  <c r="BS175" i="11"/>
  <c r="BW175" i="11"/>
  <c r="CA175" i="11"/>
  <c r="CE175" i="11"/>
  <c r="CI175" i="11"/>
  <c r="CM175" i="11"/>
  <c r="CQ175" i="11"/>
  <c r="CU175" i="11"/>
  <c r="CY175" i="11"/>
  <c r="DC175" i="11"/>
  <c r="DG175" i="11"/>
  <c r="DK175" i="11"/>
  <c r="DO175" i="11"/>
  <c r="DS175" i="11"/>
  <c r="DW175" i="11"/>
  <c r="EA175" i="11"/>
  <c r="U175" i="11"/>
  <c r="AK175" i="11"/>
  <c r="BA175" i="11"/>
  <c r="BQ175" i="11"/>
  <c r="CG175" i="11"/>
  <c r="CW175" i="11"/>
  <c r="DM175" i="11"/>
  <c r="I175" i="11"/>
  <c r="Y175" i="11"/>
  <c r="AO175" i="11"/>
  <c r="BE175" i="11"/>
  <c r="BU175" i="11"/>
  <c r="CK175" i="11"/>
  <c r="DA175" i="11"/>
  <c r="DQ175" i="11"/>
  <c r="M175" i="11"/>
  <c r="AC175" i="11"/>
  <c r="AS175" i="11"/>
  <c r="BI175" i="11"/>
  <c r="BY175" i="11"/>
  <c r="CO175" i="11"/>
  <c r="DE175" i="11"/>
  <c r="DU175" i="11"/>
  <c r="Q175" i="11"/>
  <c r="AG175" i="11"/>
  <c r="AW175" i="11"/>
  <c r="BM175" i="11"/>
  <c r="CC175" i="11"/>
  <c r="CS175" i="11"/>
  <c r="DI175" i="11"/>
  <c r="DY175" i="11"/>
  <c r="D175" i="11"/>
  <c r="B175" i="11"/>
  <c r="C175" i="11"/>
  <c r="H175" i="11"/>
  <c r="CO300" i="11"/>
  <c r="G211" i="11"/>
  <c r="L248" i="11"/>
  <c r="E216" i="11"/>
  <c r="I216" i="11"/>
  <c r="M216" i="11"/>
  <c r="Q216" i="11"/>
  <c r="U216" i="11"/>
  <c r="Y216" i="11"/>
  <c r="AC216" i="11"/>
  <c r="AG216" i="11"/>
  <c r="AK216" i="11"/>
  <c r="AO216" i="11"/>
  <c r="AS216" i="11"/>
  <c r="AW216" i="11"/>
  <c r="BA216" i="11"/>
  <c r="BE216" i="11"/>
  <c r="BI216" i="11"/>
  <c r="BM216" i="11"/>
  <c r="BQ216" i="11"/>
  <c r="BU216" i="11"/>
  <c r="BY216" i="11"/>
  <c r="CC216" i="11"/>
  <c r="CG216" i="11"/>
  <c r="CK216" i="11"/>
  <c r="CO216" i="11"/>
  <c r="CS216" i="11"/>
  <c r="CW216" i="11"/>
  <c r="DA216" i="11"/>
  <c r="DE216" i="11"/>
  <c r="DI216" i="11"/>
  <c r="DM216" i="11"/>
  <c r="DQ216" i="11"/>
  <c r="DU216" i="11"/>
  <c r="DY216" i="11"/>
  <c r="F216" i="11"/>
  <c r="J216" i="11"/>
  <c r="N216" i="11"/>
  <c r="R216" i="11"/>
  <c r="V216" i="11"/>
  <c r="Z216" i="11"/>
  <c r="AD216" i="11"/>
  <c r="AH216" i="11"/>
  <c r="AL216" i="11"/>
  <c r="AP216" i="11"/>
  <c r="AT216" i="11"/>
  <c r="AX216" i="11"/>
  <c r="BB216" i="11"/>
  <c r="BF216" i="11"/>
  <c r="BJ216" i="11"/>
  <c r="BN216" i="11"/>
  <c r="BR216" i="11"/>
  <c r="BV216" i="11"/>
  <c r="BZ216" i="11"/>
  <c r="CD216" i="11"/>
  <c r="CH216" i="11"/>
  <c r="CL216" i="11"/>
  <c r="CP216" i="11"/>
  <c r="CT216" i="11"/>
  <c r="CX216" i="11"/>
  <c r="DB216" i="11"/>
  <c r="DF216" i="11"/>
  <c r="DJ216" i="11"/>
  <c r="DN216" i="11"/>
  <c r="DR216" i="11"/>
  <c r="DV216" i="11"/>
  <c r="DZ216" i="11"/>
  <c r="K216" i="11"/>
  <c r="O216" i="11"/>
  <c r="S216" i="11"/>
  <c r="W216" i="11"/>
  <c r="AA216" i="11"/>
  <c r="AE216" i="11"/>
  <c r="AI216" i="11"/>
  <c r="AM216" i="11"/>
  <c r="AQ216" i="11"/>
  <c r="AU216" i="11"/>
  <c r="AY216" i="11"/>
  <c r="BC216" i="11"/>
  <c r="BG216" i="11"/>
  <c r="BK216" i="11"/>
  <c r="BO216" i="11"/>
  <c r="BS216" i="11"/>
  <c r="BW216" i="11"/>
  <c r="CA216" i="11"/>
  <c r="CE216" i="11"/>
  <c r="CI216" i="11"/>
  <c r="CM216" i="11"/>
  <c r="CQ216" i="11"/>
  <c r="CU216" i="11"/>
  <c r="CY216" i="11"/>
  <c r="DC216" i="11"/>
  <c r="DG216" i="11"/>
  <c r="DK216" i="11"/>
  <c r="DO216" i="11"/>
  <c r="DS216" i="11"/>
  <c r="DW216" i="11"/>
  <c r="EA216" i="11"/>
  <c r="H216" i="11"/>
  <c r="L216" i="11"/>
  <c r="P216" i="11"/>
  <c r="T216" i="11"/>
  <c r="X216" i="11"/>
  <c r="AB216" i="11"/>
  <c r="AF216" i="11"/>
  <c r="AJ216" i="11"/>
  <c r="AN216" i="11"/>
  <c r="AR216" i="11"/>
  <c r="AV216" i="11"/>
  <c r="AZ216" i="11"/>
  <c r="BD216" i="11"/>
  <c r="BH216" i="11"/>
  <c r="BL216" i="11"/>
  <c r="BP216" i="11"/>
  <c r="BT216" i="11"/>
  <c r="BX216" i="11"/>
  <c r="CB216" i="11"/>
  <c r="CF216" i="11"/>
  <c r="CJ216" i="11"/>
  <c r="CN216" i="11"/>
  <c r="CR216" i="11"/>
  <c r="CV216" i="11"/>
  <c r="CZ216" i="11"/>
  <c r="DD216" i="11"/>
  <c r="DH216" i="11"/>
  <c r="DL216" i="11"/>
  <c r="DP216" i="11"/>
  <c r="DT216" i="11"/>
  <c r="DX216" i="11"/>
  <c r="EB216" i="11"/>
  <c r="C216" i="11"/>
  <c r="D216" i="11"/>
  <c r="B216" i="11"/>
  <c r="G299" i="11"/>
  <c r="O299" i="11"/>
  <c r="S299" i="11"/>
  <c r="W299" i="11"/>
  <c r="AA299" i="11"/>
  <c r="AE299" i="11"/>
  <c r="AQ299" i="11"/>
  <c r="AU299" i="11"/>
  <c r="AY299" i="11"/>
  <c r="BC299" i="11"/>
  <c r="BK299" i="11"/>
  <c r="BO299" i="11"/>
  <c r="BS299" i="11"/>
  <c r="BW299" i="11"/>
  <c r="CA299" i="11"/>
  <c r="CE299" i="11"/>
  <c r="CQ299" i="11"/>
  <c r="CY299" i="11"/>
  <c r="DC299" i="11"/>
  <c r="DO299" i="11"/>
  <c r="DW299" i="11"/>
  <c r="EA299" i="11"/>
  <c r="H299" i="11"/>
  <c r="L299" i="11"/>
  <c r="P299" i="11"/>
  <c r="T299" i="11"/>
  <c r="AB299" i="11"/>
  <c r="AF299" i="11"/>
  <c r="AN299" i="11"/>
  <c r="AV299" i="11"/>
  <c r="AZ299" i="11"/>
  <c r="BH299" i="11"/>
  <c r="BL299" i="11"/>
  <c r="BP299" i="11"/>
  <c r="BT299" i="11"/>
  <c r="BX299" i="11"/>
  <c r="CB299" i="11"/>
  <c r="CF299" i="11"/>
  <c r="CJ299" i="11"/>
  <c r="CV299" i="11"/>
  <c r="CZ299" i="11"/>
  <c r="EB299" i="11"/>
  <c r="E299" i="11"/>
  <c r="M299" i="11"/>
  <c r="U299" i="11"/>
  <c r="AK299" i="11"/>
  <c r="BA299" i="11"/>
  <c r="BI299" i="11"/>
  <c r="BQ299" i="11"/>
  <c r="BY299" i="11"/>
  <c r="CW299" i="11"/>
  <c r="DU299" i="11"/>
  <c r="F299" i="11"/>
  <c r="AD299" i="11"/>
  <c r="AL299" i="11"/>
  <c r="AT299" i="11"/>
  <c r="BB299" i="11"/>
  <c r="BZ299" i="11"/>
  <c r="CP299" i="11"/>
  <c r="CX299" i="11"/>
  <c r="B299" i="11"/>
  <c r="Q299" i="11"/>
  <c r="Y299" i="11"/>
  <c r="AW299" i="11"/>
  <c r="BE299" i="11"/>
  <c r="BM299" i="11"/>
  <c r="BU299" i="11"/>
  <c r="CC299" i="11"/>
  <c r="CS299" i="11"/>
  <c r="DA299" i="11"/>
  <c r="DY299" i="11"/>
  <c r="J299" i="11"/>
  <c r="R299" i="11"/>
  <c r="AH299" i="11"/>
  <c r="AX299" i="11"/>
  <c r="BN299" i="11"/>
  <c r="BV299" i="11"/>
  <c r="CD299" i="11"/>
  <c r="CT299" i="11"/>
  <c r="DB299" i="11"/>
  <c r="DR299" i="11"/>
  <c r="DZ299" i="11"/>
  <c r="C299" i="11"/>
  <c r="DX299" i="11"/>
  <c r="DS299" i="11"/>
  <c r="DT299" i="11"/>
  <c r="DP299" i="11"/>
  <c r="DK299" i="11"/>
  <c r="DI299" i="11"/>
  <c r="DF299" i="11"/>
  <c r="DM299" i="11"/>
  <c r="DE299" i="11"/>
  <c r="DD299" i="11"/>
  <c r="DG299" i="11"/>
  <c r="DN299" i="11"/>
  <c r="DQ299" i="11"/>
  <c r="DL299" i="11"/>
  <c r="DJ299" i="11"/>
  <c r="DV299" i="11"/>
  <c r="DH299" i="11"/>
  <c r="AI299" i="11"/>
  <c r="CU299" i="11"/>
  <c r="N299" i="11"/>
  <c r="AG299" i="11"/>
  <c r="CM299" i="11"/>
  <c r="CK299" i="11"/>
  <c r="X299" i="11"/>
  <c r="D299" i="11"/>
  <c r="Z299" i="11"/>
  <c r="BG299" i="11"/>
  <c r="AJ299" i="11"/>
  <c r="E214" i="11"/>
  <c r="I214" i="11"/>
  <c r="M214" i="11"/>
  <c r="Q214" i="11"/>
  <c r="U214" i="11"/>
  <c r="Y214" i="11"/>
  <c r="AC214" i="11"/>
  <c r="AG214" i="11"/>
  <c r="AK214" i="11"/>
  <c r="AO214" i="11"/>
  <c r="AS214" i="11"/>
  <c r="AW214" i="11"/>
  <c r="BA214" i="11"/>
  <c r="BE214" i="11"/>
  <c r="BI214" i="11"/>
  <c r="BM214" i="11"/>
  <c r="BQ214" i="11"/>
  <c r="BU214" i="11"/>
  <c r="BY214" i="11"/>
  <c r="CC214" i="11"/>
  <c r="CG214" i="11"/>
  <c r="CK214" i="11"/>
  <c r="CO214" i="11"/>
  <c r="CS214" i="11"/>
  <c r="CW214" i="11"/>
  <c r="DA214" i="11"/>
  <c r="DE214" i="11"/>
  <c r="DI214" i="11"/>
  <c r="DM214" i="11"/>
  <c r="DQ214" i="11"/>
  <c r="DU214" i="11"/>
  <c r="DY214" i="11"/>
  <c r="F214" i="11"/>
  <c r="J214" i="11"/>
  <c r="N214" i="11"/>
  <c r="R214" i="11"/>
  <c r="V214" i="11"/>
  <c r="Z214" i="11"/>
  <c r="AD214" i="11"/>
  <c r="AH214" i="11"/>
  <c r="AL214" i="11"/>
  <c r="AP214" i="11"/>
  <c r="AT214" i="11"/>
  <c r="AX214" i="11"/>
  <c r="BB214" i="11"/>
  <c r="BF214" i="11"/>
  <c r="BJ214" i="11"/>
  <c r="BN214" i="11"/>
  <c r="BR214" i="11"/>
  <c r="BV214" i="11"/>
  <c r="BZ214" i="11"/>
  <c r="CD214" i="11"/>
  <c r="CH214" i="11"/>
  <c r="CL214" i="11"/>
  <c r="CP214" i="11"/>
  <c r="CT214" i="11"/>
  <c r="CX214" i="11"/>
  <c r="DB214" i="11"/>
  <c r="DF214" i="11"/>
  <c r="DJ214" i="11"/>
  <c r="DN214" i="11"/>
  <c r="DR214" i="11"/>
  <c r="DV214" i="11"/>
  <c r="DZ214" i="11"/>
  <c r="K214" i="11"/>
  <c r="O214" i="11"/>
  <c r="S214" i="11"/>
  <c r="W214" i="11"/>
  <c r="AA214" i="11"/>
  <c r="AE214" i="11"/>
  <c r="AI214" i="11"/>
  <c r="AM214" i="11"/>
  <c r="AQ214" i="11"/>
  <c r="AU214" i="11"/>
  <c r="AY214" i="11"/>
  <c r="BC214" i="11"/>
  <c r="BG214" i="11"/>
  <c r="BK214" i="11"/>
  <c r="BO214" i="11"/>
  <c r="BS214" i="11"/>
  <c r="BW214" i="11"/>
  <c r="CA214" i="11"/>
  <c r="CE214" i="11"/>
  <c r="CI214" i="11"/>
  <c r="CM214" i="11"/>
  <c r="CQ214" i="11"/>
  <c r="CU214" i="11"/>
  <c r="CY214" i="11"/>
  <c r="DC214" i="11"/>
  <c r="DG214" i="11"/>
  <c r="DK214" i="11"/>
  <c r="DO214" i="11"/>
  <c r="DS214" i="11"/>
  <c r="DW214" i="11"/>
  <c r="EA214" i="11"/>
  <c r="H214" i="11"/>
  <c r="L214" i="11"/>
  <c r="P214" i="11"/>
  <c r="T214" i="11"/>
  <c r="X214" i="11"/>
  <c r="AB214" i="11"/>
  <c r="AF214" i="11"/>
  <c r="AJ214" i="11"/>
  <c r="AN214" i="11"/>
  <c r="AR214" i="11"/>
  <c r="AV214" i="11"/>
  <c r="AZ214" i="11"/>
  <c r="BD214" i="11"/>
  <c r="BH214" i="11"/>
  <c r="BL214" i="11"/>
  <c r="BP214" i="11"/>
  <c r="BT214" i="11"/>
  <c r="BX214" i="11"/>
  <c r="CB214" i="11"/>
  <c r="CF214" i="11"/>
  <c r="CJ214" i="11"/>
  <c r="CN214" i="11"/>
  <c r="CR214" i="11"/>
  <c r="CV214" i="11"/>
  <c r="CZ214" i="11"/>
  <c r="DD214" i="11"/>
  <c r="DH214" i="11"/>
  <c r="DL214" i="11"/>
  <c r="DP214" i="11"/>
  <c r="DT214" i="11"/>
  <c r="DX214" i="11"/>
  <c r="EB214" i="11"/>
  <c r="B214" i="11"/>
  <c r="C214" i="11"/>
  <c r="D214" i="11"/>
  <c r="E212" i="11"/>
  <c r="I212" i="11"/>
  <c r="M212" i="11"/>
  <c r="Q212" i="11"/>
  <c r="U212" i="11"/>
  <c r="Y212" i="11"/>
  <c r="AC212" i="11"/>
  <c r="AG212" i="11"/>
  <c r="AK212" i="11"/>
  <c r="AO212" i="11"/>
  <c r="AS212" i="11"/>
  <c r="AW212" i="11"/>
  <c r="BA212" i="11"/>
  <c r="BE212" i="11"/>
  <c r="BI212" i="11"/>
  <c r="BM212" i="11"/>
  <c r="BQ212" i="11"/>
  <c r="BU212" i="11"/>
  <c r="BY212" i="11"/>
  <c r="CC212" i="11"/>
  <c r="CG212" i="11"/>
  <c r="CK212" i="11"/>
  <c r="CO212" i="11"/>
  <c r="CS212" i="11"/>
  <c r="CW212" i="11"/>
  <c r="DA212" i="11"/>
  <c r="DE212" i="11"/>
  <c r="DI212" i="11"/>
  <c r="DM212" i="11"/>
  <c r="DQ212" i="11"/>
  <c r="DU212" i="11"/>
  <c r="DY212" i="11"/>
  <c r="F212" i="11"/>
  <c r="J212" i="11"/>
  <c r="N212" i="11"/>
  <c r="R212" i="11"/>
  <c r="V212" i="11"/>
  <c r="Z212" i="11"/>
  <c r="AD212" i="11"/>
  <c r="AH212" i="11"/>
  <c r="AL212" i="11"/>
  <c r="AP212" i="11"/>
  <c r="AT212" i="11"/>
  <c r="AX212" i="11"/>
  <c r="BB212" i="11"/>
  <c r="BF212" i="11"/>
  <c r="BJ212" i="11"/>
  <c r="BN212" i="11"/>
  <c r="BR212" i="11"/>
  <c r="BV212" i="11"/>
  <c r="BZ212" i="11"/>
  <c r="CD212" i="11"/>
  <c r="CH212" i="11"/>
  <c r="CL212" i="11"/>
  <c r="CP212" i="11"/>
  <c r="CT212" i="11"/>
  <c r="CX212" i="11"/>
  <c r="DB212" i="11"/>
  <c r="DF212" i="11"/>
  <c r="DJ212" i="11"/>
  <c r="DN212" i="11"/>
  <c r="DR212" i="11"/>
  <c r="DV212" i="11"/>
  <c r="DZ212" i="11"/>
  <c r="K212" i="11"/>
  <c r="O212" i="11"/>
  <c r="S212" i="11"/>
  <c r="W212" i="11"/>
  <c r="AA212" i="11"/>
  <c r="AE212" i="11"/>
  <c r="AI212" i="11"/>
  <c r="AM212" i="11"/>
  <c r="AQ212" i="11"/>
  <c r="AU212" i="11"/>
  <c r="AY212" i="11"/>
  <c r="BC212" i="11"/>
  <c r="BG212" i="11"/>
  <c r="BK212" i="11"/>
  <c r="BO212" i="11"/>
  <c r="BS212" i="11"/>
  <c r="BW212" i="11"/>
  <c r="CA212" i="11"/>
  <c r="CE212" i="11"/>
  <c r="CI212" i="11"/>
  <c r="CM212" i="11"/>
  <c r="CQ212" i="11"/>
  <c r="CU212" i="11"/>
  <c r="CY212" i="11"/>
  <c r="DC212" i="11"/>
  <c r="DG212" i="11"/>
  <c r="DK212" i="11"/>
  <c r="DO212" i="11"/>
  <c r="DS212" i="11"/>
  <c r="DW212" i="11"/>
  <c r="EA212" i="11"/>
  <c r="H212" i="11"/>
  <c r="L212" i="11"/>
  <c r="P212" i="11"/>
  <c r="T212" i="11"/>
  <c r="X212" i="11"/>
  <c r="AB212" i="11"/>
  <c r="AF212" i="11"/>
  <c r="AJ212" i="11"/>
  <c r="AN212" i="11"/>
  <c r="AR212" i="11"/>
  <c r="AV212" i="11"/>
  <c r="AZ212" i="11"/>
  <c r="BD212" i="11"/>
  <c r="BH212" i="11"/>
  <c r="BL212" i="11"/>
  <c r="BP212" i="11"/>
  <c r="BT212" i="11"/>
  <c r="BX212" i="11"/>
  <c r="CB212" i="11"/>
  <c r="CF212" i="11"/>
  <c r="CJ212" i="11"/>
  <c r="CN212" i="11"/>
  <c r="CR212" i="11"/>
  <c r="CV212" i="11"/>
  <c r="CZ212" i="11"/>
  <c r="DD212" i="11"/>
  <c r="DH212" i="11"/>
  <c r="DL212" i="11"/>
  <c r="DP212" i="11"/>
  <c r="DT212" i="11"/>
  <c r="DX212" i="11"/>
  <c r="EB212" i="11"/>
  <c r="C212" i="11"/>
  <c r="D212" i="11"/>
  <c r="B212" i="11"/>
  <c r="AM300" i="11"/>
  <c r="CL300" i="11"/>
  <c r="F171" i="11"/>
  <c r="J171" i="11"/>
  <c r="N171" i="11"/>
  <c r="R171" i="11"/>
  <c r="V171" i="11"/>
  <c r="Z171" i="11"/>
  <c r="AD171" i="11"/>
  <c r="AH171" i="11"/>
  <c r="AL171" i="11"/>
  <c r="AP171" i="11"/>
  <c r="AT171" i="11"/>
  <c r="AX171" i="11"/>
  <c r="BB171" i="11"/>
  <c r="BF171" i="11"/>
  <c r="BJ171" i="11"/>
  <c r="BN171" i="11"/>
  <c r="BR171" i="11"/>
  <c r="BV171" i="11"/>
  <c r="BZ171" i="11"/>
  <c r="CD171" i="11"/>
  <c r="CH171" i="11"/>
  <c r="CL171" i="11"/>
  <c r="CP171" i="11"/>
  <c r="CT171" i="11"/>
  <c r="CX171" i="11"/>
  <c r="DB171" i="11"/>
  <c r="DF171" i="11"/>
  <c r="DJ171" i="11"/>
  <c r="DN171" i="11"/>
  <c r="DR171" i="11"/>
  <c r="DV171" i="11"/>
  <c r="DZ171" i="11"/>
  <c r="G171" i="11"/>
  <c r="K171" i="11"/>
  <c r="S171" i="11"/>
  <c r="W171" i="11"/>
  <c r="AA171" i="11"/>
  <c r="AE171" i="11"/>
  <c r="AI171" i="11"/>
  <c r="AM171" i="11"/>
  <c r="AQ171" i="11"/>
  <c r="AU171" i="11"/>
  <c r="AY171" i="11"/>
  <c r="BC171" i="11"/>
  <c r="BG171" i="11"/>
  <c r="BK171" i="11"/>
  <c r="BO171" i="11"/>
  <c r="BS171" i="11"/>
  <c r="BW171" i="11"/>
  <c r="CA171" i="11"/>
  <c r="CE171" i="11"/>
  <c r="CI171" i="11"/>
  <c r="CM171" i="11"/>
  <c r="CQ171" i="11"/>
  <c r="CU171" i="11"/>
  <c r="CY171" i="11"/>
  <c r="DC171" i="11"/>
  <c r="DG171" i="11"/>
  <c r="DK171" i="11"/>
  <c r="DO171" i="11"/>
  <c r="DS171" i="11"/>
  <c r="DW171" i="11"/>
  <c r="EA171" i="11"/>
  <c r="H171" i="11"/>
  <c r="L171" i="11"/>
  <c r="P171" i="11"/>
  <c r="T171" i="11"/>
  <c r="X171" i="11"/>
  <c r="AB171" i="11"/>
  <c r="AF171" i="11"/>
  <c r="AJ171" i="11"/>
  <c r="AN171" i="11"/>
  <c r="AR171" i="11"/>
  <c r="AV171" i="11"/>
  <c r="AZ171" i="11"/>
  <c r="BD171" i="11"/>
  <c r="BH171" i="11"/>
  <c r="BL171" i="11"/>
  <c r="BP171" i="11"/>
  <c r="BT171" i="11"/>
  <c r="BX171" i="11"/>
  <c r="CB171" i="11"/>
  <c r="CF171" i="11"/>
  <c r="CJ171" i="11"/>
  <c r="CN171" i="11"/>
  <c r="CR171" i="11"/>
  <c r="CV171" i="11"/>
  <c r="CZ171" i="11"/>
  <c r="DD171" i="11"/>
  <c r="DH171" i="11"/>
  <c r="DL171" i="11"/>
  <c r="DP171" i="11"/>
  <c r="DT171" i="11"/>
  <c r="DX171" i="11"/>
  <c r="EB171" i="11"/>
  <c r="E171" i="11"/>
  <c r="I171" i="11"/>
  <c r="M171" i="11"/>
  <c r="Q171" i="11"/>
  <c r="U171" i="11"/>
  <c r="Y171" i="11"/>
  <c r="AC171" i="11"/>
  <c r="AG171" i="11"/>
  <c r="AK171" i="11"/>
  <c r="AO171" i="11"/>
  <c r="AS171" i="11"/>
  <c r="AW171" i="11"/>
  <c r="BA171" i="11"/>
  <c r="BE171" i="11"/>
  <c r="BI171" i="11"/>
  <c r="BM171" i="11"/>
  <c r="BQ171" i="11"/>
  <c r="BU171" i="11"/>
  <c r="BY171" i="11"/>
  <c r="CC171" i="11"/>
  <c r="CG171" i="11"/>
  <c r="CK171" i="11"/>
  <c r="CO171" i="11"/>
  <c r="CS171" i="11"/>
  <c r="CW171" i="11"/>
  <c r="DA171" i="11"/>
  <c r="DE171" i="11"/>
  <c r="DI171" i="11"/>
  <c r="DM171" i="11"/>
  <c r="DQ171" i="11"/>
  <c r="DU171" i="11"/>
  <c r="DY171" i="11"/>
  <c r="D171" i="11"/>
  <c r="B171" i="11"/>
  <c r="C171" i="11"/>
  <c r="BD299" i="11"/>
  <c r="CN299" i="11"/>
  <c r="CH299" i="11"/>
  <c r="E300" i="11"/>
  <c r="M300" i="11"/>
  <c r="Q300" i="11"/>
  <c r="U300" i="11"/>
  <c r="Y300" i="11"/>
  <c r="AK300" i="11"/>
  <c r="AW300" i="11"/>
  <c r="BA300" i="11"/>
  <c r="BE300" i="11"/>
  <c r="BI300" i="11"/>
  <c r="BM300" i="11"/>
  <c r="BQ300" i="11"/>
  <c r="BU300" i="11"/>
  <c r="BY300" i="11"/>
  <c r="CC300" i="11"/>
  <c r="CS300" i="11"/>
  <c r="CW300" i="11"/>
  <c r="DA300" i="11"/>
  <c r="DI300" i="11"/>
  <c r="DU300" i="11"/>
  <c r="DY300" i="11"/>
  <c r="F300" i="11"/>
  <c r="J300" i="11"/>
  <c r="R300" i="11"/>
  <c r="AD300" i="11"/>
  <c r="AH300" i="11"/>
  <c r="AL300" i="11"/>
  <c r="AT300" i="11"/>
  <c r="AX300" i="11"/>
  <c r="BB300" i="11"/>
  <c r="BN300" i="11"/>
  <c r="BV300" i="11"/>
  <c r="BZ300" i="11"/>
  <c r="CD300" i="11"/>
  <c r="CP300" i="11"/>
  <c r="CT300" i="11"/>
  <c r="CX300" i="11"/>
  <c r="DB300" i="11"/>
  <c r="DR300" i="11"/>
  <c r="DZ300" i="11"/>
  <c r="S300" i="11"/>
  <c r="AA300" i="11"/>
  <c r="AQ300" i="11"/>
  <c r="AY300" i="11"/>
  <c r="BO300" i="11"/>
  <c r="BW300" i="11"/>
  <c r="CE300" i="11"/>
  <c r="DC300" i="11"/>
  <c r="EA300" i="11"/>
  <c r="C300" i="11"/>
  <c r="L300" i="11"/>
  <c r="T300" i="11"/>
  <c r="AB300" i="11"/>
  <c r="AZ300" i="11"/>
  <c r="BH300" i="11"/>
  <c r="BP300" i="11"/>
  <c r="BX300" i="11"/>
  <c r="CF300" i="11"/>
  <c r="CV300" i="11"/>
  <c r="EB300" i="11"/>
  <c r="G300" i="11"/>
  <c r="O300" i="11"/>
  <c r="W300" i="11"/>
  <c r="AE300" i="11"/>
  <c r="AU300" i="11"/>
  <c r="BC300" i="11"/>
  <c r="BK300" i="11"/>
  <c r="BS300" i="11"/>
  <c r="CA300" i="11"/>
  <c r="CQ300" i="11"/>
  <c r="CY300" i="11"/>
  <c r="DO300" i="11"/>
  <c r="DW300" i="11"/>
  <c r="B300" i="11"/>
  <c r="H300" i="11"/>
  <c r="P300" i="11"/>
  <c r="AF300" i="11"/>
  <c r="AV300" i="11"/>
  <c r="BL300" i="11"/>
  <c r="BT300" i="11"/>
  <c r="CB300" i="11"/>
  <c r="CJ300" i="11"/>
  <c r="CZ300" i="11"/>
  <c r="DN300" i="11"/>
  <c r="DG300" i="11"/>
  <c r="DP300" i="11"/>
  <c r="DD300" i="11"/>
  <c r="DL300" i="11"/>
  <c r="DJ300" i="11"/>
  <c r="DE300" i="11"/>
  <c r="DV300" i="11"/>
  <c r="DS300" i="11"/>
  <c r="DX300" i="11"/>
  <c r="DT300" i="11"/>
  <c r="DQ300" i="11"/>
  <c r="DM300" i="11"/>
  <c r="DF300" i="11"/>
  <c r="DK300" i="11"/>
  <c r="DH300" i="11"/>
  <c r="AJ300" i="11"/>
  <c r="CI300" i="11"/>
  <c r="AI300" i="11"/>
  <c r="Z300" i="11"/>
  <c r="BF300" i="11"/>
  <c r="AG300" i="11"/>
  <c r="CM300" i="11"/>
  <c r="N300" i="11"/>
  <c r="CG300" i="11"/>
  <c r="CK300" i="11"/>
  <c r="X300" i="11"/>
  <c r="D300" i="11"/>
  <c r="BG300" i="11"/>
  <c r="CU300" i="11"/>
  <c r="E253" i="11"/>
  <c r="I253" i="11"/>
  <c r="M253" i="11"/>
  <c r="Q253" i="11"/>
  <c r="U253" i="11"/>
  <c r="Y253" i="11"/>
  <c r="AC253" i="11"/>
  <c r="AG253" i="11"/>
  <c r="AK253" i="11"/>
  <c r="AO253" i="11"/>
  <c r="AS253" i="11"/>
  <c r="AW253" i="11"/>
  <c r="BA253" i="11"/>
  <c r="BE253" i="11"/>
  <c r="BI253" i="11"/>
  <c r="BM253" i="11"/>
  <c r="BQ253" i="11"/>
  <c r="BU253" i="11"/>
  <c r="BY253" i="11"/>
  <c r="CC253" i="11"/>
  <c r="CG253" i="11"/>
  <c r="CK253" i="11"/>
  <c r="CO253" i="11"/>
  <c r="CS253" i="11"/>
  <c r="CW253" i="11"/>
  <c r="DE253" i="11"/>
  <c r="DI253" i="11"/>
  <c r="DM253" i="11"/>
  <c r="DQ253" i="11"/>
  <c r="DU253" i="11"/>
  <c r="DY253" i="11"/>
  <c r="F253" i="11"/>
  <c r="J253" i="11"/>
  <c r="N253" i="11"/>
  <c r="R253" i="11"/>
  <c r="V253" i="11"/>
  <c r="Z253" i="11"/>
  <c r="AD253" i="11"/>
  <c r="AH253" i="11"/>
  <c r="AL253" i="11"/>
  <c r="AP253" i="11"/>
  <c r="AT253" i="11"/>
  <c r="AX253" i="11"/>
  <c r="BB253" i="11"/>
  <c r="BF253" i="11"/>
  <c r="BJ253" i="11"/>
  <c r="BN253" i="11"/>
  <c r="BR253" i="11"/>
  <c r="BV253" i="11"/>
  <c r="BZ253" i="11"/>
  <c r="CD253" i="11"/>
  <c r="CH253" i="11"/>
  <c r="CL253" i="11"/>
  <c r="CP253" i="11"/>
  <c r="DF253" i="11"/>
  <c r="DJ253" i="11"/>
  <c r="DN253" i="11"/>
  <c r="DR253" i="11"/>
  <c r="DV253" i="11"/>
  <c r="DZ253" i="11"/>
  <c r="G253" i="11"/>
  <c r="K253" i="11"/>
  <c r="O253" i="11"/>
  <c r="S253" i="11"/>
  <c r="W253" i="11"/>
  <c r="AA253" i="11"/>
  <c r="AI253" i="11"/>
  <c r="AM253" i="11"/>
  <c r="AQ253" i="11"/>
  <c r="AU253" i="11"/>
  <c r="AY253" i="11"/>
  <c r="BC253" i="11"/>
  <c r="BG253" i="11"/>
  <c r="BK253" i="11"/>
  <c r="BO253" i="11"/>
  <c r="BS253" i="11"/>
  <c r="BW253" i="11"/>
  <c r="CA253" i="11"/>
  <c r="CE253" i="11"/>
  <c r="CI253" i="11"/>
  <c r="CM253" i="11"/>
  <c r="CQ253" i="11"/>
  <c r="CU253" i="11"/>
  <c r="DG253" i="11"/>
  <c r="DK253" i="11"/>
  <c r="DO253" i="11"/>
  <c r="DS253" i="11"/>
  <c r="DW253" i="11"/>
  <c r="EA253" i="11"/>
  <c r="AB253" i="11"/>
  <c r="AR253" i="11"/>
  <c r="BH253" i="11"/>
  <c r="BX253" i="11"/>
  <c r="CN253" i="11"/>
  <c r="DD253" i="11"/>
  <c r="DT253" i="11"/>
  <c r="P253" i="11"/>
  <c r="AV253" i="11"/>
  <c r="BL253" i="11"/>
  <c r="CB253" i="11"/>
  <c r="CR253" i="11"/>
  <c r="DH253" i="11"/>
  <c r="DX253" i="11"/>
  <c r="AJ253" i="11"/>
  <c r="AZ253" i="11"/>
  <c r="BP253" i="11"/>
  <c r="CF253" i="11"/>
  <c r="CV253" i="11"/>
  <c r="DL253" i="11"/>
  <c r="EB253" i="11"/>
  <c r="H253" i="11"/>
  <c r="X253" i="11"/>
  <c r="AN253" i="11"/>
  <c r="BD253" i="11"/>
  <c r="BT253" i="11"/>
  <c r="CJ253" i="11"/>
  <c r="DP253" i="11"/>
  <c r="C253" i="11"/>
  <c r="D253" i="11"/>
  <c r="B253" i="11"/>
  <c r="CY253" i="11"/>
  <c r="CZ253" i="11"/>
  <c r="DC253" i="11"/>
  <c r="CX253" i="11"/>
  <c r="DB253" i="11"/>
  <c r="DA253" i="11"/>
  <c r="AE253" i="11"/>
  <c r="L253" i="11"/>
  <c r="CG299" i="11"/>
  <c r="EN456" i="11"/>
  <c r="G214" i="11"/>
  <c r="AM299" i="11"/>
  <c r="K213" i="11"/>
  <c r="O213" i="11"/>
  <c r="S213" i="11"/>
  <c r="W213" i="11"/>
  <c r="AA213" i="11"/>
  <c r="AE213" i="11"/>
  <c r="AI213" i="11"/>
  <c r="AM213" i="11"/>
  <c r="AQ213" i="11"/>
  <c r="AU213" i="11"/>
  <c r="AY213" i="11"/>
  <c r="BC213" i="11"/>
  <c r="BG213" i="11"/>
  <c r="BK213" i="11"/>
  <c r="BO213" i="11"/>
  <c r="BS213" i="11"/>
  <c r="BW213" i="11"/>
  <c r="CA213" i="11"/>
  <c r="CE213" i="11"/>
  <c r="CI213" i="11"/>
  <c r="CM213" i="11"/>
  <c r="CQ213" i="11"/>
  <c r="CU213" i="11"/>
  <c r="CY213" i="11"/>
  <c r="DC213" i="11"/>
  <c r="DG213" i="11"/>
  <c r="DK213" i="11"/>
  <c r="DO213" i="11"/>
  <c r="DS213" i="11"/>
  <c r="DW213" i="11"/>
  <c r="EA213" i="11"/>
  <c r="H213" i="11"/>
  <c r="L213" i="11"/>
  <c r="P213" i="11"/>
  <c r="T213" i="11"/>
  <c r="X213" i="11"/>
  <c r="AB213" i="11"/>
  <c r="AF213" i="11"/>
  <c r="AJ213" i="11"/>
  <c r="AN213" i="11"/>
  <c r="AR213" i="11"/>
  <c r="AV213" i="11"/>
  <c r="AZ213" i="11"/>
  <c r="BD213" i="11"/>
  <c r="BH213" i="11"/>
  <c r="BL213" i="11"/>
  <c r="BP213" i="11"/>
  <c r="BT213" i="11"/>
  <c r="BX213" i="11"/>
  <c r="CB213" i="11"/>
  <c r="CF213" i="11"/>
  <c r="CJ213" i="11"/>
  <c r="CN213" i="11"/>
  <c r="CR213" i="11"/>
  <c r="CV213" i="11"/>
  <c r="CZ213" i="11"/>
  <c r="DD213" i="11"/>
  <c r="DH213" i="11"/>
  <c r="DL213" i="11"/>
  <c r="DP213" i="11"/>
  <c r="DT213" i="11"/>
  <c r="DX213" i="11"/>
  <c r="EB213" i="11"/>
  <c r="E213" i="11"/>
  <c r="I213" i="11"/>
  <c r="M213" i="11"/>
  <c r="Q213" i="11"/>
  <c r="U213" i="11"/>
  <c r="Y213" i="11"/>
  <c r="AC213" i="11"/>
  <c r="AG213" i="11"/>
  <c r="AK213" i="11"/>
  <c r="AO213" i="11"/>
  <c r="AS213" i="11"/>
  <c r="AW213" i="11"/>
  <c r="BA213" i="11"/>
  <c r="BE213" i="11"/>
  <c r="BI213" i="11"/>
  <c r="BM213" i="11"/>
  <c r="BQ213" i="11"/>
  <c r="BU213" i="11"/>
  <c r="BY213" i="11"/>
  <c r="CC213" i="11"/>
  <c r="CG213" i="11"/>
  <c r="CK213" i="11"/>
  <c r="CO213" i="11"/>
  <c r="CS213" i="11"/>
  <c r="CW213" i="11"/>
  <c r="DA213" i="11"/>
  <c r="DE213" i="11"/>
  <c r="DI213" i="11"/>
  <c r="DM213" i="11"/>
  <c r="DQ213" i="11"/>
  <c r="DU213" i="11"/>
  <c r="DY213" i="11"/>
  <c r="F213" i="11"/>
  <c r="J213" i="11"/>
  <c r="N213" i="11"/>
  <c r="R213" i="11"/>
  <c r="V213" i="11"/>
  <c r="Z213" i="11"/>
  <c r="AD213" i="11"/>
  <c r="AH213" i="11"/>
  <c r="AL213" i="11"/>
  <c r="AP213" i="11"/>
  <c r="AT213" i="11"/>
  <c r="AX213" i="11"/>
  <c r="BB213" i="11"/>
  <c r="BF213" i="11"/>
  <c r="BJ213" i="11"/>
  <c r="BN213" i="11"/>
  <c r="BR213" i="11"/>
  <c r="BV213" i="11"/>
  <c r="BZ213" i="11"/>
  <c r="CD213" i="11"/>
  <c r="CH213" i="11"/>
  <c r="CL213" i="11"/>
  <c r="CP213" i="11"/>
  <c r="CT213" i="11"/>
  <c r="CX213" i="11"/>
  <c r="DB213" i="11"/>
  <c r="DF213" i="11"/>
  <c r="DJ213" i="11"/>
  <c r="DN213" i="11"/>
  <c r="DR213" i="11"/>
  <c r="DV213" i="11"/>
  <c r="DZ213" i="11"/>
  <c r="C213" i="11"/>
  <c r="D213" i="11"/>
  <c r="B213" i="11"/>
  <c r="CR300" i="11"/>
  <c r="BR300" i="11"/>
  <c r="G212" i="11"/>
  <c r="I300" i="11"/>
  <c r="CH300" i="11"/>
  <c r="G250" i="11"/>
  <c r="K250" i="11"/>
  <c r="O250" i="11"/>
  <c r="S250" i="11"/>
  <c r="W250" i="11"/>
  <c r="AA250" i="11"/>
  <c r="AI250" i="11"/>
  <c r="AM250" i="11"/>
  <c r="AQ250" i="11"/>
  <c r="AU250" i="11"/>
  <c r="AY250" i="11"/>
  <c r="BC250" i="11"/>
  <c r="BG250" i="11"/>
  <c r="BK250" i="11"/>
  <c r="BO250" i="11"/>
  <c r="BS250" i="11"/>
  <c r="BW250" i="11"/>
  <c r="CA250" i="11"/>
  <c r="CE250" i="11"/>
  <c r="CI250" i="11"/>
  <c r="CM250" i="11"/>
  <c r="CQ250" i="11"/>
  <c r="CU250" i="11"/>
  <c r="DC250" i="11"/>
  <c r="DG250" i="11"/>
  <c r="DK250" i="11"/>
  <c r="DO250" i="11"/>
  <c r="DS250" i="11"/>
  <c r="DW250" i="11"/>
  <c r="EA250" i="11"/>
  <c r="H250" i="11"/>
  <c r="P250" i="11"/>
  <c r="X250" i="11"/>
  <c r="AB250" i="11"/>
  <c r="AJ250" i="11"/>
  <c r="AN250" i="11"/>
  <c r="AR250" i="11"/>
  <c r="AV250" i="11"/>
  <c r="AZ250" i="11"/>
  <c r="BD250" i="11"/>
  <c r="BH250" i="11"/>
  <c r="BL250" i="11"/>
  <c r="BP250" i="11"/>
  <c r="BT250" i="11"/>
  <c r="BX250" i="11"/>
  <c r="CB250" i="11"/>
  <c r="CF250" i="11"/>
  <c r="CJ250" i="11"/>
  <c r="CN250" i="11"/>
  <c r="CR250" i="11"/>
  <c r="CV250" i="11"/>
  <c r="DD250" i="11"/>
  <c r="DH250" i="11"/>
  <c r="DL250" i="11"/>
  <c r="DP250" i="11"/>
  <c r="DT250" i="11"/>
  <c r="DX250" i="11"/>
  <c r="EB250" i="11"/>
  <c r="E250" i="11"/>
  <c r="I250" i="11"/>
  <c r="M250" i="11"/>
  <c r="Q250" i="11"/>
  <c r="U250" i="11"/>
  <c r="Y250" i="11"/>
  <c r="AC250" i="11"/>
  <c r="AG250" i="11"/>
  <c r="AK250" i="11"/>
  <c r="AO250" i="11"/>
  <c r="AS250" i="11"/>
  <c r="AW250" i="11"/>
  <c r="BA250" i="11"/>
  <c r="BE250" i="11"/>
  <c r="BI250" i="11"/>
  <c r="BM250" i="11"/>
  <c r="BQ250" i="11"/>
  <c r="BU250" i="11"/>
  <c r="BY250" i="11"/>
  <c r="CC250" i="11"/>
  <c r="CG250" i="11"/>
  <c r="CK250" i="11"/>
  <c r="CO250" i="11"/>
  <c r="CS250" i="11"/>
  <c r="CW250" i="11"/>
  <c r="DE250" i="11"/>
  <c r="DI250" i="11"/>
  <c r="DM250" i="11"/>
  <c r="DQ250" i="11"/>
  <c r="DU250" i="11"/>
  <c r="DY250" i="11"/>
  <c r="R250" i="11"/>
  <c r="AH250" i="11"/>
  <c r="AX250" i="11"/>
  <c r="BN250" i="11"/>
  <c r="CD250" i="11"/>
  <c r="CT250" i="11"/>
  <c r="DJ250" i="11"/>
  <c r="DZ250" i="11"/>
  <c r="F250" i="11"/>
  <c r="V250" i="11"/>
  <c r="AL250" i="11"/>
  <c r="BB250" i="11"/>
  <c r="BR250" i="11"/>
  <c r="CH250" i="11"/>
  <c r="DN250" i="11"/>
  <c r="J250" i="11"/>
  <c r="Z250" i="11"/>
  <c r="AP250" i="11"/>
  <c r="BF250" i="11"/>
  <c r="BV250" i="11"/>
  <c r="CL250" i="11"/>
  <c r="DR250" i="11"/>
  <c r="N250" i="11"/>
  <c r="AD250" i="11"/>
  <c r="AT250" i="11"/>
  <c r="BJ250" i="11"/>
  <c r="BZ250" i="11"/>
  <c r="CP250" i="11"/>
  <c r="DF250" i="11"/>
  <c r="DV250" i="11"/>
  <c r="B250" i="11"/>
  <c r="C250" i="11"/>
  <c r="D250" i="11"/>
  <c r="DB250" i="11"/>
  <c r="CZ250" i="11"/>
  <c r="CY250" i="11"/>
  <c r="CX250" i="11"/>
  <c r="DA250" i="11"/>
  <c r="AE250" i="11"/>
  <c r="V300" i="11"/>
  <c r="K215" i="11"/>
  <c r="O215" i="11"/>
  <c r="S215" i="11"/>
  <c r="W215" i="11"/>
  <c r="AA215" i="11"/>
  <c r="AE215" i="11"/>
  <c r="AI215" i="11"/>
  <c r="AM215" i="11"/>
  <c r="AQ215" i="11"/>
  <c r="AU215" i="11"/>
  <c r="AY215" i="11"/>
  <c r="BC215" i="11"/>
  <c r="BG215" i="11"/>
  <c r="BK215" i="11"/>
  <c r="BO215" i="11"/>
  <c r="BS215" i="11"/>
  <c r="BW215" i="11"/>
  <c r="CA215" i="11"/>
  <c r="CE215" i="11"/>
  <c r="CI215" i="11"/>
  <c r="CM215" i="11"/>
  <c r="CQ215" i="11"/>
  <c r="CU215" i="11"/>
  <c r="CY215" i="11"/>
  <c r="DC215" i="11"/>
  <c r="DG215" i="11"/>
  <c r="DK215" i="11"/>
  <c r="DO215" i="11"/>
  <c r="DS215" i="11"/>
  <c r="DW215" i="11"/>
  <c r="EA215" i="11"/>
  <c r="H215" i="11"/>
  <c r="L215" i="11"/>
  <c r="P215" i="11"/>
  <c r="T215" i="11"/>
  <c r="X215" i="11"/>
  <c r="AB215" i="11"/>
  <c r="AF215" i="11"/>
  <c r="AJ215" i="11"/>
  <c r="AN215" i="11"/>
  <c r="AR215" i="11"/>
  <c r="AV215" i="11"/>
  <c r="AZ215" i="11"/>
  <c r="BD215" i="11"/>
  <c r="BH215" i="11"/>
  <c r="BL215" i="11"/>
  <c r="BP215" i="11"/>
  <c r="BT215" i="11"/>
  <c r="BX215" i="11"/>
  <c r="CB215" i="11"/>
  <c r="CF215" i="11"/>
  <c r="CJ215" i="11"/>
  <c r="CN215" i="11"/>
  <c r="CR215" i="11"/>
  <c r="CV215" i="11"/>
  <c r="CZ215" i="11"/>
  <c r="DD215" i="11"/>
  <c r="DH215" i="11"/>
  <c r="DL215" i="11"/>
  <c r="DP215" i="11"/>
  <c r="DT215" i="11"/>
  <c r="DX215" i="11"/>
  <c r="EB215" i="11"/>
  <c r="E215" i="11"/>
  <c r="I215" i="11"/>
  <c r="M215" i="11"/>
  <c r="Q215" i="11"/>
  <c r="U215" i="11"/>
  <c r="Y215" i="11"/>
  <c r="AC215" i="11"/>
  <c r="AG215" i="11"/>
  <c r="AK215" i="11"/>
  <c r="AO215" i="11"/>
  <c r="AS215" i="11"/>
  <c r="AW215" i="11"/>
  <c r="BA215" i="11"/>
  <c r="BE215" i="11"/>
  <c r="BI215" i="11"/>
  <c r="BM215" i="11"/>
  <c r="BQ215" i="11"/>
  <c r="BU215" i="11"/>
  <c r="BY215" i="11"/>
  <c r="CC215" i="11"/>
  <c r="CG215" i="11"/>
  <c r="CK215" i="11"/>
  <c r="CO215" i="11"/>
  <c r="CS215" i="11"/>
  <c r="CW215" i="11"/>
  <c r="DA215" i="11"/>
  <c r="DE215" i="11"/>
  <c r="DI215" i="11"/>
  <c r="DM215" i="11"/>
  <c r="DQ215" i="11"/>
  <c r="DU215" i="11"/>
  <c r="DY215" i="11"/>
  <c r="F215" i="11"/>
  <c r="J215" i="11"/>
  <c r="N215" i="11"/>
  <c r="R215" i="11"/>
  <c r="V215" i="11"/>
  <c r="Z215" i="11"/>
  <c r="AD215" i="11"/>
  <c r="AH215" i="11"/>
  <c r="AL215" i="11"/>
  <c r="AP215" i="11"/>
  <c r="AT215" i="11"/>
  <c r="AX215" i="11"/>
  <c r="BB215" i="11"/>
  <c r="BF215" i="11"/>
  <c r="BJ215" i="11"/>
  <c r="BN215" i="11"/>
  <c r="BR215" i="11"/>
  <c r="BV215" i="11"/>
  <c r="BZ215" i="11"/>
  <c r="CD215" i="11"/>
  <c r="CH215" i="11"/>
  <c r="CL215" i="11"/>
  <c r="CP215" i="11"/>
  <c r="CT215" i="11"/>
  <c r="CX215" i="11"/>
  <c r="DB215" i="11"/>
  <c r="DF215" i="11"/>
  <c r="DJ215" i="11"/>
  <c r="DN215" i="11"/>
  <c r="DR215" i="11"/>
  <c r="DV215" i="11"/>
  <c r="DZ215" i="11"/>
  <c r="D215" i="11"/>
  <c r="B215" i="11"/>
  <c r="C215" i="11"/>
  <c r="O171" i="11"/>
  <c r="T252" i="11"/>
  <c r="AF253" i="11"/>
  <c r="CI299" i="11"/>
  <c r="CL299" i="11"/>
  <c r="CO299" i="11"/>
  <c r="E249" i="11"/>
  <c r="I249" i="11"/>
  <c r="M249" i="11"/>
  <c r="Q249" i="11"/>
  <c r="U249" i="11"/>
  <c r="Y249" i="11"/>
  <c r="AC249" i="11"/>
  <c r="AG249" i="11"/>
  <c r="AK249" i="11"/>
  <c r="AO249" i="11"/>
  <c r="AS249" i="11"/>
  <c r="AW249" i="11"/>
  <c r="BA249" i="11"/>
  <c r="BE249" i="11"/>
  <c r="BI249" i="11"/>
  <c r="BM249" i="11"/>
  <c r="BQ249" i="11"/>
  <c r="BU249" i="11"/>
  <c r="BY249" i="11"/>
  <c r="CC249" i="11"/>
  <c r="CG249" i="11"/>
  <c r="CK249" i="11"/>
  <c r="CO249" i="11"/>
  <c r="CS249" i="11"/>
  <c r="CW249" i="11"/>
  <c r="DE249" i="11"/>
  <c r="DI249" i="11"/>
  <c r="DM249" i="11"/>
  <c r="DQ249" i="11"/>
  <c r="DU249" i="11"/>
  <c r="DY249" i="11"/>
  <c r="F249" i="11"/>
  <c r="J249" i="11"/>
  <c r="N249" i="11"/>
  <c r="R249" i="11"/>
  <c r="V249" i="11"/>
  <c r="Z249" i="11"/>
  <c r="AD249" i="11"/>
  <c r="AH249" i="11"/>
  <c r="AL249" i="11"/>
  <c r="AP249" i="11"/>
  <c r="AT249" i="11"/>
  <c r="AX249" i="11"/>
  <c r="BB249" i="11"/>
  <c r="BF249" i="11"/>
  <c r="BJ249" i="11"/>
  <c r="BN249" i="11"/>
  <c r="BR249" i="11"/>
  <c r="BV249" i="11"/>
  <c r="BZ249" i="11"/>
  <c r="CD249" i="11"/>
  <c r="CH249" i="11"/>
  <c r="CL249" i="11"/>
  <c r="CP249" i="11"/>
  <c r="CT249" i="11"/>
  <c r="DF249" i="11"/>
  <c r="DJ249" i="11"/>
  <c r="DN249" i="11"/>
  <c r="DR249" i="11"/>
  <c r="DV249" i="11"/>
  <c r="DZ249" i="11"/>
  <c r="G249" i="11"/>
  <c r="K249" i="11"/>
  <c r="O249" i="11"/>
  <c r="S249" i="11"/>
  <c r="W249" i="11"/>
  <c r="AA249" i="11"/>
  <c r="AI249" i="11"/>
  <c r="AM249" i="11"/>
  <c r="AQ249" i="11"/>
  <c r="AU249" i="11"/>
  <c r="AY249" i="11"/>
  <c r="BC249" i="11"/>
  <c r="BG249" i="11"/>
  <c r="BK249" i="11"/>
  <c r="BO249" i="11"/>
  <c r="BS249" i="11"/>
  <c r="BW249" i="11"/>
  <c r="CA249" i="11"/>
  <c r="CE249" i="11"/>
  <c r="CI249" i="11"/>
  <c r="CM249" i="11"/>
  <c r="CQ249" i="11"/>
  <c r="CU249" i="11"/>
  <c r="DC249" i="11"/>
  <c r="DG249" i="11"/>
  <c r="DK249" i="11"/>
  <c r="DO249" i="11"/>
  <c r="DS249" i="11"/>
  <c r="DW249" i="11"/>
  <c r="EA249" i="11"/>
  <c r="AJ249" i="11"/>
  <c r="AZ249" i="11"/>
  <c r="BP249" i="11"/>
  <c r="CF249" i="11"/>
  <c r="CV249" i="11"/>
  <c r="DL249" i="11"/>
  <c r="EB249" i="11"/>
  <c r="H249" i="11"/>
  <c r="X249" i="11"/>
  <c r="AN249" i="11"/>
  <c r="BD249" i="11"/>
  <c r="BT249" i="11"/>
  <c r="CJ249" i="11"/>
  <c r="DP249" i="11"/>
  <c r="AB249" i="11"/>
  <c r="AR249" i="11"/>
  <c r="BH249" i="11"/>
  <c r="BX249" i="11"/>
  <c r="CN249" i="11"/>
  <c r="DD249" i="11"/>
  <c r="DT249" i="11"/>
  <c r="P249" i="11"/>
  <c r="AV249" i="11"/>
  <c r="BL249" i="11"/>
  <c r="CB249" i="11"/>
  <c r="CR249" i="11"/>
  <c r="DH249" i="11"/>
  <c r="DX249" i="11"/>
  <c r="C249" i="11"/>
  <c r="D249" i="11"/>
  <c r="B249" i="11"/>
  <c r="DB249" i="11"/>
  <c r="DA249" i="11"/>
  <c r="CY249" i="11"/>
  <c r="CZ249" i="11"/>
  <c r="CX249" i="11"/>
  <c r="AE249" i="11"/>
  <c r="AS299" i="11"/>
  <c r="BJ300" i="11"/>
  <c r="D463" i="11" l="1"/>
  <c r="EN462" i="11"/>
  <c r="B428" i="11"/>
  <c r="C473" i="11"/>
  <c r="G380" i="11"/>
  <c r="EN379" i="11"/>
  <c r="L416" i="11"/>
  <c r="EN415" i="11"/>
  <c r="O338" i="11"/>
  <c r="EN337" i="11"/>
  <c r="EN174" i="11"/>
  <c r="EN214" i="11"/>
  <c r="EN297" i="11"/>
  <c r="EN298" i="11"/>
  <c r="EN213" i="11"/>
  <c r="EN253" i="11"/>
  <c r="EN300" i="11"/>
  <c r="EN251" i="11"/>
  <c r="EN211" i="11"/>
  <c r="EN217" i="11"/>
  <c r="EN212" i="11"/>
  <c r="EN299" i="11"/>
  <c r="EN171" i="11"/>
  <c r="EN216" i="11"/>
  <c r="EN175" i="11"/>
  <c r="EN170" i="11"/>
  <c r="EN249" i="11"/>
  <c r="EN215" i="11"/>
  <c r="EN250" i="11"/>
  <c r="EN172" i="11"/>
  <c r="EN252" i="11"/>
  <c r="EN173" i="11"/>
  <c r="EN248" i="11"/>
  <c r="ED295" i="11"/>
  <c r="EL295" i="11"/>
  <c r="EE295" i="11"/>
  <c r="EM295" i="11"/>
  <c r="EF295" i="11"/>
  <c r="EG295" i="11"/>
  <c r="EC295" i="11"/>
  <c r="EK295" i="11"/>
  <c r="EH295" i="11"/>
  <c r="EI295" i="11"/>
  <c r="EJ295" i="11"/>
  <c r="G295" i="11"/>
  <c r="O295" i="11"/>
  <c r="S295" i="11"/>
  <c r="W295" i="11"/>
  <c r="AA295" i="11"/>
  <c r="AE295" i="11"/>
  <c r="AQ295" i="11"/>
  <c r="AU295" i="11"/>
  <c r="AY295" i="11"/>
  <c r="BC295" i="11"/>
  <c r="BK295" i="11"/>
  <c r="BO295" i="11"/>
  <c r="BS295" i="11"/>
  <c r="BW295" i="11"/>
  <c r="CA295" i="11"/>
  <c r="CE295" i="11"/>
  <c r="CQ295" i="11"/>
  <c r="CY295" i="11"/>
  <c r="DC295" i="11"/>
  <c r="DO295" i="11"/>
  <c r="DW295" i="11"/>
  <c r="EA295" i="11"/>
  <c r="H295" i="11"/>
  <c r="L295" i="11"/>
  <c r="P295" i="11"/>
  <c r="T295" i="11"/>
  <c r="AB295" i="11"/>
  <c r="AF295" i="11"/>
  <c r="AN295" i="11"/>
  <c r="AR295" i="11"/>
  <c r="AV295" i="11"/>
  <c r="AZ295" i="11"/>
  <c r="BH295" i="11"/>
  <c r="BL295" i="11"/>
  <c r="BP295" i="11"/>
  <c r="BT295" i="11"/>
  <c r="BX295" i="11"/>
  <c r="CB295" i="11"/>
  <c r="CF295" i="11"/>
  <c r="CJ295" i="11"/>
  <c r="CR295" i="11"/>
  <c r="CZ295" i="11"/>
  <c r="EB295" i="11"/>
  <c r="E295" i="11"/>
  <c r="M295" i="11"/>
  <c r="U295" i="11"/>
  <c r="AC295" i="11"/>
  <c r="AK295" i="11"/>
  <c r="AS295" i="11"/>
  <c r="BA295" i="11"/>
  <c r="BI295" i="11"/>
  <c r="BQ295" i="11"/>
  <c r="BY295" i="11"/>
  <c r="CW295" i="11"/>
  <c r="DU295" i="11"/>
  <c r="F295" i="11"/>
  <c r="AD295" i="11"/>
  <c r="AL295" i="11"/>
  <c r="AT295" i="11"/>
  <c r="BB295" i="11"/>
  <c r="BR295" i="11"/>
  <c r="BZ295" i="11"/>
  <c r="CP295" i="11"/>
  <c r="CX295" i="11"/>
  <c r="DV295" i="11"/>
  <c r="B295" i="11"/>
  <c r="Q295" i="11"/>
  <c r="Y295" i="11"/>
  <c r="AO295" i="11"/>
  <c r="AW295" i="11"/>
  <c r="BE295" i="11"/>
  <c r="BM295" i="11"/>
  <c r="BU295" i="11"/>
  <c r="CC295" i="11"/>
  <c r="CS295" i="11"/>
  <c r="DA295" i="11"/>
  <c r="DY295" i="11"/>
  <c r="J295" i="11"/>
  <c r="R295" i="11"/>
  <c r="AH295" i="11"/>
  <c r="AP295" i="11"/>
  <c r="AX295" i="11"/>
  <c r="BN295" i="11"/>
  <c r="BV295" i="11"/>
  <c r="CD295" i="11"/>
  <c r="CL295" i="11"/>
  <c r="CT295" i="11"/>
  <c r="DB295" i="11"/>
  <c r="DZ295" i="11"/>
  <c r="C295" i="11"/>
  <c r="DT295" i="11"/>
  <c r="DX295" i="11"/>
  <c r="DQ295" i="11"/>
  <c r="DL295" i="11"/>
  <c r="DJ295" i="11"/>
  <c r="DP295" i="11"/>
  <c r="DK295" i="11"/>
  <c r="DI295" i="11"/>
  <c r="DF295" i="11"/>
  <c r="DR295" i="11"/>
  <c r="DM295" i="11"/>
  <c r="DE295" i="11"/>
  <c r="DD295" i="11"/>
  <c r="DN295" i="11"/>
  <c r="DS295" i="11"/>
  <c r="DH295" i="11"/>
  <c r="CK295" i="11"/>
  <c r="X295" i="11"/>
  <c r="Z295" i="11"/>
  <c r="AJ295" i="11"/>
  <c r="AI295" i="11"/>
  <c r="CU295" i="11"/>
  <c r="N295" i="11"/>
  <c r="AG295" i="11"/>
  <c r="CV295" i="11"/>
  <c r="V295" i="11"/>
  <c r="K295" i="11"/>
  <c r="CO295" i="11"/>
  <c r="CI295" i="11"/>
  <c r="AM295" i="11"/>
  <c r="CG295" i="11"/>
  <c r="CH295" i="11"/>
  <c r="CN295" i="11"/>
  <c r="BD295" i="11"/>
  <c r="CM295" i="11"/>
  <c r="I295" i="11"/>
  <c r="BG295" i="11"/>
  <c r="BF295" i="11"/>
  <c r="BJ295" i="11"/>
  <c r="D295" i="11"/>
  <c r="EN457" i="11"/>
  <c r="DG295" i="11"/>
  <c r="O339" i="11" l="1"/>
  <c r="EN338" i="11"/>
  <c r="O177" i="11"/>
  <c r="EJ218" i="11"/>
  <c r="EI218" i="11"/>
  <c r="EH218" i="11"/>
  <c r="EG218" i="11"/>
  <c r="EM218" i="11"/>
  <c r="EC218" i="11"/>
  <c r="AE218" i="11"/>
  <c r="EK218" i="11"/>
  <c r="EL218" i="11"/>
  <c r="EF218" i="11"/>
  <c r="EE218" i="11"/>
  <c r="ED218" i="11"/>
  <c r="G218" i="11"/>
  <c r="I218" i="11"/>
  <c r="Y218" i="11"/>
  <c r="AO218" i="11"/>
  <c r="BE218" i="11"/>
  <c r="BU218" i="11"/>
  <c r="CK218" i="11"/>
  <c r="DA218" i="11"/>
  <c r="DQ218" i="11"/>
  <c r="J218" i="11"/>
  <c r="Z218" i="11"/>
  <c r="AP218" i="11"/>
  <c r="BF218" i="11"/>
  <c r="BV218" i="11"/>
  <c r="CL218" i="11"/>
  <c r="DB218" i="11"/>
  <c r="DR218" i="11"/>
  <c r="O218" i="11"/>
  <c r="AI218" i="11"/>
  <c r="AY218" i="11"/>
  <c r="BO218" i="11"/>
  <c r="CE218" i="11"/>
  <c r="CU218" i="11"/>
  <c r="DK218" i="11"/>
  <c r="EA218" i="11"/>
  <c r="T218" i="11"/>
  <c r="AJ218" i="11"/>
  <c r="AZ218" i="11"/>
  <c r="BP218" i="11"/>
  <c r="CF218" i="11"/>
  <c r="CV218" i="11"/>
  <c r="DL218" i="11"/>
  <c r="EB218" i="11"/>
  <c r="M218" i="11"/>
  <c r="AC218" i="11"/>
  <c r="AS218" i="11"/>
  <c r="BI218" i="11"/>
  <c r="BY218" i="11"/>
  <c r="CO218" i="11"/>
  <c r="DE218" i="11"/>
  <c r="DU218" i="11"/>
  <c r="N218" i="11"/>
  <c r="AD218" i="11"/>
  <c r="AT218" i="11"/>
  <c r="BJ218" i="11"/>
  <c r="BZ218" i="11"/>
  <c r="CP218" i="11"/>
  <c r="DF218" i="11"/>
  <c r="DV218" i="11"/>
  <c r="S218" i="11"/>
  <c r="AM218" i="11"/>
  <c r="BC218" i="11"/>
  <c r="BS218" i="11"/>
  <c r="CI218" i="11"/>
  <c r="CY218" i="11"/>
  <c r="DO218" i="11"/>
  <c r="H218" i="11"/>
  <c r="X218" i="11"/>
  <c r="AN218" i="11"/>
  <c r="BD218" i="11"/>
  <c r="BT218" i="11"/>
  <c r="CJ218" i="11"/>
  <c r="CZ218" i="11"/>
  <c r="DP218" i="11"/>
  <c r="B218" i="11"/>
  <c r="Q218" i="11"/>
  <c r="AG218" i="11"/>
  <c r="AW218" i="11"/>
  <c r="BM218" i="11"/>
  <c r="CC218" i="11"/>
  <c r="CS218" i="11"/>
  <c r="DI218" i="11"/>
  <c r="DY218" i="11"/>
  <c r="R218" i="11"/>
  <c r="AH218" i="11"/>
  <c r="AX218" i="11"/>
  <c r="BN218" i="11"/>
  <c r="CD218" i="11"/>
  <c r="CT218" i="11"/>
  <c r="DJ218" i="11"/>
  <c r="DZ218" i="11"/>
  <c r="W218" i="11"/>
  <c r="AQ218" i="11"/>
  <c r="BG218" i="11"/>
  <c r="BW218" i="11"/>
  <c r="CM218" i="11"/>
  <c r="DC218" i="11"/>
  <c r="DS218" i="11"/>
  <c r="L218" i="11"/>
  <c r="AB218" i="11"/>
  <c r="AR218" i="11"/>
  <c r="BH218" i="11"/>
  <c r="BX218" i="11"/>
  <c r="CN218" i="11"/>
  <c r="DD218" i="11"/>
  <c r="DT218" i="11"/>
  <c r="C218" i="11"/>
  <c r="E218" i="11"/>
  <c r="U218" i="11"/>
  <c r="AK218" i="11"/>
  <c r="BA218" i="11"/>
  <c r="BQ218" i="11"/>
  <c r="CG218" i="11"/>
  <c r="CW218" i="11"/>
  <c r="DM218" i="11"/>
  <c r="F218" i="11"/>
  <c r="V218" i="11"/>
  <c r="AL218" i="11"/>
  <c r="BB218" i="11"/>
  <c r="BR218" i="11"/>
  <c r="CH218" i="11"/>
  <c r="CX218" i="11"/>
  <c r="DN218" i="11"/>
  <c r="K218" i="11"/>
  <c r="AA218" i="11"/>
  <c r="AU218" i="11"/>
  <c r="BK218" i="11"/>
  <c r="CA218" i="11"/>
  <c r="CQ218" i="11"/>
  <c r="DG218" i="11"/>
  <c r="DW218" i="11"/>
  <c r="P218" i="11"/>
  <c r="AF218" i="11"/>
  <c r="AV218" i="11"/>
  <c r="BL218" i="11"/>
  <c r="CB218" i="11"/>
  <c r="CR218" i="11"/>
  <c r="DH218" i="11"/>
  <c r="DX218" i="11"/>
  <c r="D218" i="11"/>
  <c r="B429" i="11"/>
  <c r="EE254" i="11"/>
  <c r="EJ254" i="11"/>
  <c r="ED254" i="11"/>
  <c r="AF254" i="11"/>
  <c r="BN254" i="11"/>
  <c r="AD254" i="11"/>
  <c r="BI254" i="11"/>
  <c r="AA254" i="11"/>
  <c r="AB254" i="11"/>
  <c r="AS254" i="11"/>
  <c r="J254" i="11"/>
  <c r="DZ254" i="11"/>
  <c r="CT254" i="11"/>
  <c r="AR254" i="11"/>
  <c r="BA254" i="11"/>
  <c r="Z254" i="11"/>
  <c r="F254" i="11"/>
  <c r="AL254" i="11"/>
  <c r="BE254" i="11"/>
  <c r="DJ254" i="11"/>
  <c r="AO254" i="11"/>
  <c r="EI254" i="11"/>
  <c r="EG254" i="11"/>
  <c r="T254" i="11"/>
  <c r="DU254" i="11"/>
  <c r="DE254" i="11"/>
  <c r="AK254" i="11"/>
  <c r="BL254" i="11"/>
  <c r="K254" i="11"/>
  <c r="BX254" i="11"/>
  <c r="BQ254" i="11"/>
  <c r="CL254" i="11"/>
  <c r="BR254" i="11"/>
  <c r="W254" i="11"/>
  <c r="CN254" i="11"/>
  <c r="BU254" i="11"/>
  <c r="DR254" i="11"/>
  <c r="DN254" i="11"/>
  <c r="DF254" i="11"/>
  <c r="M254" i="11"/>
  <c r="AT254" i="11"/>
  <c r="DH254" i="11"/>
  <c r="EH254" i="11"/>
  <c r="EM254" i="11"/>
  <c r="EK254" i="11"/>
  <c r="G254" i="11"/>
  <c r="DW254" i="11"/>
  <c r="U254" i="11"/>
  <c r="CR254" i="11"/>
  <c r="CI254" i="11"/>
  <c r="BB254" i="11"/>
  <c r="BC254" i="11"/>
  <c r="DX254" i="11"/>
  <c r="CK254" i="11"/>
  <c r="BJ254" i="11"/>
  <c r="D254" i="11"/>
  <c r="BS254" i="11"/>
  <c r="EB254" i="11"/>
  <c r="CO254" i="11"/>
  <c r="CP254" i="11"/>
  <c r="DB254" i="11"/>
  <c r="AP254" i="11"/>
  <c r="BH254" i="11"/>
  <c r="DY254" i="11"/>
  <c r="X254" i="11"/>
  <c r="EF254" i="11"/>
  <c r="Y254" i="11"/>
  <c r="DK254" i="11"/>
  <c r="DA254" i="11"/>
  <c r="AQ254" i="11"/>
  <c r="L254" i="11"/>
  <c r="V254" i="11"/>
  <c r="N254" i="11"/>
  <c r="CC254" i="11"/>
  <c r="Q254" i="11"/>
  <c r="EA254" i="11"/>
  <c r="AE254" i="11"/>
  <c r="CQ254" i="11"/>
  <c r="AZ254" i="11"/>
  <c r="DP254" i="11"/>
  <c r="AY254" i="11"/>
  <c r="DS254" i="11"/>
  <c r="BT254" i="11"/>
  <c r="I254" i="11"/>
  <c r="EC254" i="11"/>
  <c r="DV254" i="11"/>
  <c r="AM254" i="11"/>
  <c r="DI254" i="11"/>
  <c r="AC254" i="11"/>
  <c r="DC254" i="11"/>
  <c r="CY254" i="11"/>
  <c r="CD254" i="11"/>
  <c r="BF254" i="11"/>
  <c r="BM254" i="11"/>
  <c r="DL254" i="11"/>
  <c r="CM254" i="11"/>
  <c r="AU254" i="11"/>
  <c r="DO254" i="11"/>
  <c r="BP254" i="11"/>
  <c r="E254" i="11"/>
  <c r="BO254" i="11"/>
  <c r="P254" i="11"/>
  <c r="CJ254" i="11"/>
  <c r="BY254" i="11"/>
  <c r="CZ254" i="11"/>
  <c r="BV254" i="11"/>
  <c r="AH254" i="11"/>
  <c r="DQ254" i="11"/>
  <c r="CW254" i="11"/>
  <c r="B254" i="11"/>
  <c r="C254" i="11"/>
  <c r="R254" i="11"/>
  <c r="DM254" i="11"/>
  <c r="AW254" i="11"/>
  <c r="CB254" i="11"/>
  <c r="BG254" i="11"/>
  <c r="BK254" i="11"/>
  <c r="H254" i="11"/>
  <c r="CF254" i="11"/>
  <c r="S254" i="11"/>
  <c r="CE254" i="11"/>
  <c r="AN254" i="11"/>
  <c r="DD254" i="11"/>
  <c r="EL254" i="11"/>
  <c r="DG254" i="11"/>
  <c r="CX254" i="11"/>
  <c r="AX254" i="11"/>
  <c r="BW254" i="11"/>
  <c r="CG254" i="11"/>
  <c r="CH254" i="11"/>
  <c r="BZ254" i="11"/>
  <c r="CS254" i="11"/>
  <c r="AG254" i="11"/>
  <c r="AV254" i="11"/>
  <c r="O254" i="11"/>
  <c r="CA254" i="11"/>
  <c r="AJ254" i="11"/>
  <c r="CV254" i="11"/>
  <c r="AI254" i="11"/>
  <c r="CU254" i="11"/>
  <c r="BD254" i="11"/>
  <c r="DT254" i="11"/>
  <c r="C474" i="11"/>
  <c r="EM301" i="11"/>
  <c r="EK301" i="11"/>
  <c r="I301" i="11"/>
  <c r="ED301" i="11"/>
  <c r="EC301" i="11"/>
  <c r="EI301" i="11"/>
  <c r="CO301" i="11"/>
  <c r="BW301" i="11"/>
  <c r="AL301" i="11"/>
  <c r="EH301" i="11"/>
  <c r="EF301" i="11"/>
  <c r="EL301" i="11"/>
  <c r="P301" i="11"/>
  <c r="AS301" i="11"/>
  <c r="AZ301" i="11"/>
  <c r="DN301" i="11"/>
  <c r="EJ301" i="11"/>
  <c r="S301" i="11"/>
  <c r="V301" i="11"/>
  <c r="CY301" i="11"/>
  <c r="CP301" i="11"/>
  <c r="CN301" i="11"/>
  <c r="BA301" i="11"/>
  <c r="EB301" i="11"/>
  <c r="CL301" i="11"/>
  <c r="DW301" i="11"/>
  <c r="J301" i="11"/>
  <c r="BE301" i="11"/>
  <c r="CR301" i="11"/>
  <c r="BT301" i="11"/>
  <c r="DP301" i="11"/>
  <c r="AB301" i="11"/>
  <c r="CG301" i="11"/>
  <c r="CW301" i="11"/>
  <c r="BN301" i="11"/>
  <c r="DJ301" i="11"/>
  <c r="DM301" i="11"/>
  <c r="EE301" i="11"/>
  <c r="DB301" i="11"/>
  <c r="AR301" i="11"/>
  <c r="CS301" i="11"/>
  <c r="CQ301" i="11"/>
  <c r="AE301" i="11"/>
  <c r="BR301" i="11"/>
  <c r="BF301" i="11"/>
  <c r="BJ301" i="11"/>
  <c r="BD301" i="11"/>
  <c r="EG301" i="11"/>
  <c r="AM301" i="11"/>
  <c r="D301" i="11"/>
  <c r="O301" i="11"/>
  <c r="E301" i="11"/>
  <c r="AO301" i="11"/>
  <c r="CJ301" i="11"/>
  <c r="BC301" i="11"/>
  <c r="AN301" i="11"/>
  <c r="CH301" i="11"/>
  <c r="AC301" i="11"/>
  <c r="AI301" i="11"/>
  <c r="DL301" i="11"/>
  <c r="BY301" i="11"/>
  <c r="AX301" i="11"/>
  <c r="DD301" i="11"/>
  <c r="L301" i="11"/>
  <c r="AY301" i="11"/>
  <c r="X301" i="11"/>
  <c r="DV301" i="11"/>
  <c r="BQ301" i="11"/>
  <c r="AH301" i="11"/>
  <c r="CZ301" i="11"/>
  <c r="H301" i="11"/>
  <c r="AU301" i="11"/>
  <c r="K301" i="11"/>
  <c r="CK301" i="11"/>
  <c r="DE301" i="11"/>
  <c r="AT301" i="11"/>
  <c r="DR301" i="11"/>
  <c r="BM301" i="11"/>
  <c r="BH301" i="11"/>
  <c r="CA301" i="11"/>
  <c r="BG301" i="11"/>
  <c r="B301" i="11"/>
  <c r="AK301" i="11"/>
  <c r="DY301" i="11"/>
  <c r="CF301" i="11"/>
  <c r="DO301" i="11"/>
  <c r="AA301" i="11"/>
  <c r="AG301" i="11"/>
  <c r="DQ301" i="11"/>
  <c r="U301" i="11"/>
  <c r="DI301" i="11"/>
  <c r="CB301" i="11"/>
  <c r="DK301" i="11"/>
  <c r="W301" i="11"/>
  <c r="N301" i="11"/>
  <c r="DT301" i="11"/>
  <c r="DU301" i="11"/>
  <c r="BV301" i="11"/>
  <c r="Q301" i="11"/>
  <c r="T301" i="11"/>
  <c r="BK301" i="11"/>
  <c r="DS301" i="11"/>
  <c r="BZ301" i="11"/>
  <c r="C301" i="11"/>
  <c r="CC301" i="11"/>
  <c r="BP301" i="11"/>
  <c r="CU301" i="11"/>
  <c r="G301" i="11"/>
  <c r="CI301" i="11"/>
  <c r="DG301" i="11"/>
  <c r="DZ301" i="11"/>
  <c r="BU301" i="11"/>
  <c r="BL301" i="11"/>
  <c r="CE301" i="11"/>
  <c r="AJ301" i="11"/>
  <c r="DX301" i="11"/>
  <c r="BI301" i="11"/>
  <c r="R301" i="11"/>
  <c r="CV301" i="11"/>
  <c r="EA301" i="11"/>
  <c r="AQ301" i="11"/>
  <c r="AD301" i="11"/>
  <c r="CM301" i="11"/>
  <c r="DF301" i="11"/>
  <c r="F301" i="11"/>
  <c r="CT301" i="11"/>
  <c r="AW301" i="11"/>
  <c r="AV301" i="11"/>
  <c r="BS301" i="11"/>
  <c r="AP301" i="11"/>
  <c r="Z301" i="11"/>
  <c r="BB301" i="11"/>
  <c r="CD301" i="11"/>
  <c r="Y301" i="11"/>
  <c r="AF301" i="11"/>
  <c r="BO301" i="11"/>
  <c r="DH301" i="11"/>
  <c r="CX301" i="11"/>
  <c r="M301" i="11"/>
  <c r="DA301" i="11"/>
  <c r="BX301" i="11"/>
  <c r="DC301" i="11"/>
  <c r="EJ176" i="11"/>
  <c r="EI176" i="11"/>
  <c r="EK176" i="11"/>
  <c r="EH176" i="11"/>
  <c r="EG176" i="11"/>
  <c r="EC176" i="11"/>
  <c r="O176" i="11"/>
  <c r="EM176" i="11"/>
  <c r="EL176" i="11"/>
  <c r="EF176" i="11"/>
  <c r="ED176" i="11"/>
  <c r="EE176" i="11"/>
  <c r="N176" i="11"/>
  <c r="AD176" i="11"/>
  <c r="AT176" i="11"/>
  <c r="BJ176" i="11"/>
  <c r="BZ176" i="11"/>
  <c r="CP176" i="11"/>
  <c r="DF176" i="11"/>
  <c r="DV176" i="11"/>
  <c r="P176" i="11"/>
  <c r="AF176" i="11"/>
  <c r="AV176" i="11"/>
  <c r="BL176" i="11"/>
  <c r="CB176" i="11"/>
  <c r="CR176" i="11"/>
  <c r="DH176" i="11"/>
  <c r="DX176" i="11"/>
  <c r="M176" i="11"/>
  <c r="AC176" i="11"/>
  <c r="AS176" i="11"/>
  <c r="BI176" i="11"/>
  <c r="BY176" i="11"/>
  <c r="CO176" i="11"/>
  <c r="DE176" i="11"/>
  <c r="DU176" i="11"/>
  <c r="AY176" i="11"/>
  <c r="DK176" i="11"/>
  <c r="AM176" i="11"/>
  <c r="R176" i="11"/>
  <c r="AH176" i="11"/>
  <c r="AX176" i="11"/>
  <c r="BN176" i="11"/>
  <c r="CD176" i="11"/>
  <c r="CT176" i="11"/>
  <c r="DJ176" i="11"/>
  <c r="DZ176" i="11"/>
  <c r="T176" i="11"/>
  <c r="AJ176" i="11"/>
  <c r="AZ176" i="11"/>
  <c r="BP176" i="11"/>
  <c r="CF176" i="11"/>
  <c r="CV176" i="11"/>
  <c r="DL176" i="11"/>
  <c r="EB176" i="11"/>
  <c r="Q176" i="11"/>
  <c r="AG176" i="11"/>
  <c r="AW176" i="11"/>
  <c r="BM176" i="11"/>
  <c r="CC176" i="11"/>
  <c r="CS176" i="11"/>
  <c r="DI176" i="11"/>
  <c r="DY176" i="11"/>
  <c r="BO176" i="11"/>
  <c r="EA176" i="11"/>
  <c r="BC176" i="11"/>
  <c r="F176" i="11"/>
  <c r="V176" i="11"/>
  <c r="AL176" i="11"/>
  <c r="BB176" i="11"/>
  <c r="BR176" i="11"/>
  <c r="CH176" i="11"/>
  <c r="CX176" i="11"/>
  <c r="DN176" i="11"/>
  <c r="H176" i="11"/>
  <c r="X176" i="11"/>
  <c r="AN176" i="11"/>
  <c r="BD176" i="11"/>
  <c r="BT176" i="11"/>
  <c r="CJ176" i="11"/>
  <c r="CZ176" i="11"/>
  <c r="DP176" i="11"/>
  <c r="E176" i="11"/>
  <c r="U176" i="11"/>
  <c r="AK176" i="11"/>
  <c r="BA176" i="11"/>
  <c r="BQ176" i="11"/>
  <c r="CG176" i="11"/>
  <c r="CW176" i="11"/>
  <c r="DM176" i="11"/>
  <c r="S176" i="11"/>
  <c r="CE176" i="11"/>
  <c r="G176" i="11"/>
  <c r="J176" i="11"/>
  <c r="Z176" i="11"/>
  <c r="AP176" i="11"/>
  <c r="BF176" i="11"/>
  <c r="BV176" i="11"/>
  <c r="CL176" i="11"/>
  <c r="DB176" i="11"/>
  <c r="DR176" i="11"/>
  <c r="L176" i="11"/>
  <c r="AB176" i="11"/>
  <c r="AR176" i="11"/>
  <c r="BH176" i="11"/>
  <c r="BX176" i="11"/>
  <c r="CN176" i="11"/>
  <c r="DD176" i="11"/>
  <c r="DT176" i="11"/>
  <c r="I176" i="11"/>
  <c r="Y176" i="11"/>
  <c r="AO176" i="11"/>
  <c r="BE176" i="11"/>
  <c r="BU176" i="11"/>
  <c r="CK176" i="11"/>
  <c r="DA176" i="11"/>
  <c r="DQ176" i="11"/>
  <c r="AI176" i="11"/>
  <c r="CU176" i="11"/>
  <c r="W176" i="11"/>
  <c r="BS176" i="11"/>
  <c r="K176" i="11"/>
  <c r="BW176" i="11"/>
  <c r="AE176" i="11"/>
  <c r="CQ176" i="11"/>
  <c r="D176" i="11"/>
  <c r="CI176" i="11"/>
  <c r="AA176" i="11"/>
  <c r="CM176" i="11"/>
  <c r="AU176" i="11"/>
  <c r="DG176" i="11"/>
  <c r="B176" i="11"/>
  <c r="CY176" i="11"/>
  <c r="AQ176" i="11"/>
  <c r="DC176" i="11"/>
  <c r="BK176" i="11"/>
  <c r="DW176" i="11"/>
  <c r="DO176" i="11"/>
  <c r="BG176" i="11"/>
  <c r="DS176" i="11"/>
  <c r="CA176" i="11"/>
  <c r="C176" i="11"/>
  <c r="G381" i="11"/>
  <c r="EN380" i="11"/>
  <c r="G219" i="11" s="1"/>
  <c r="L417" i="11"/>
  <c r="EN416" i="11"/>
  <c r="L255" i="11" s="1"/>
  <c r="D464" i="11"/>
  <c r="EN463" i="11"/>
  <c r="D302" i="11" s="1"/>
  <c r="EN295" i="11"/>
  <c r="EF296" i="11"/>
  <c r="EC296" i="11"/>
  <c r="EG296" i="11"/>
  <c r="ED296" i="11"/>
  <c r="EL296" i="11"/>
  <c r="EE296" i="11"/>
  <c r="EM296" i="11"/>
  <c r="EK296" i="11"/>
  <c r="EH296" i="11"/>
  <c r="EI296" i="11"/>
  <c r="EJ296" i="11"/>
  <c r="E296" i="11"/>
  <c r="M296" i="11"/>
  <c r="Q296" i="11"/>
  <c r="U296" i="11"/>
  <c r="Y296" i="11"/>
  <c r="AK296" i="11"/>
  <c r="AO296" i="11"/>
  <c r="AS296" i="11"/>
  <c r="AW296" i="11"/>
  <c r="BA296" i="11"/>
  <c r="BE296" i="11"/>
  <c r="BI296" i="11"/>
  <c r="BM296" i="11"/>
  <c r="BQ296" i="11"/>
  <c r="BU296" i="11"/>
  <c r="BY296" i="11"/>
  <c r="CC296" i="11"/>
  <c r="CS296" i="11"/>
  <c r="CW296" i="11"/>
  <c r="DA296" i="11"/>
  <c r="DU296" i="11"/>
  <c r="DY296" i="11"/>
  <c r="F296" i="11"/>
  <c r="J296" i="11"/>
  <c r="R296" i="11"/>
  <c r="AD296" i="11"/>
  <c r="AH296" i="11"/>
  <c r="AL296" i="11"/>
  <c r="AP296" i="11"/>
  <c r="AT296" i="11"/>
  <c r="AX296" i="11"/>
  <c r="BB296" i="11"/>
  <c r="BN296" i="11"/>
  <c r="BR296" i="11"/>
  <c r="BV296" i="11"/>
  <c r="BZ296" i="11"/>
  <c r="CD296" i="11"/>
  <c r="CL296" i="11"/>
  <c r="CP296" i="11"/>
  <c r="CT296" i="11"/>
  <c r="CX296" i="11"/>
  <c r="DB296" i="11"/>
  <c r="DV296" i="11"/>
  <c r="DZ296" i="11"/>
  <c r="S296" i="11"/>
  <c r="AA296" i="11"/>
  <c r="AQ296" i="11"/>
  <c r="AY296" i="11"/>
  <c r="BO296" i="11"/>
  <c r="BW296" i="11"/>
  <c r="CE296" i="11"/>
  <c r="DC296" i="11"/>
  <c r="EA296" i="11"/>
  <c r="C296" i="11"/>
  <c r="L296" i="11"/>
  <c r="T296" i="11"/>
  <c r="AB296" i="11"/>
  <c r="AZ296" i="11"/>
  <c r="BH296" i="11"/>
  <c r="BP296" i="11"/>
  <c r="BX296" i="11"/>
  <c r="CF296" i="11"/>
  <c r="CV296" i="11"/>
  <c r="EB296" i="11"/>
  <c r="G296" i="11"/>
  <c r="O296" i="11"/>
  <c r="W296" i="11"/>
  <c r="AE296" i="11"/>
  <c r="AU296" i="11"/>
  <c r="BC296" i="11"/>
  <c r="BK296" i="11"/>
  <c r="BS296" i="11"/>
  <c r="CA296" i="11"/>
  <c r="CQ296" i="11"/>
  <c r="CY296" i="11"/>
  <c r="DO296" i="11"/>
  <c r="DW296" i="11"/>
  <c r="B296" i="11"/>
  <c r="H296" i="11"/>
  <c r="P296" i="11"/>
  <c r="AF296" i="11"/>
  <c r="AN296" i="11"/>
  <c r="AV296" i="11"/>
  <c r="BL296" i="11"/>
  <c r="BT296" i="11"/>
  <c r="CB296" i="11"/>
  <c r="CJ296" i="11"/>
  <c r="CR296" i="11"/>
  <c r="CZ296" i="11"/>
  <c r="DM296" i="11"/>
  <c r="DK296" i="11"/>
  <c r="DQ296" i="11"/>
  <c r="DR296" i="11"/>
  <c r="DN296" i="11"/>
  <c r="DX296" i="11"/>
  <c r="DT296" i="11"/>
  <c r="DF296" i="11"/>
  <c r="DD296" i="11"/>
  <c r="DL296" i="11"/>
  <c r="DJ296" i="11"/>
  <c r="DI296" i="11"/>
  <c r="DE296" i="11"/>
  <c r="DS296" i="11"/>
  <c r="DP296" i="11"/>
  <c r="DH296" i="11"/>
  <c r="N296" i="11"/>
  <c r="CK296" i="11"/>
  <c r="X296" i="11"/>
  <c r="CU296" i="11"/>
  <c r="AJ296" i="11"/>
  <c r="AI296" i="11"/>
  <c r="Z296" i="11"/>
  <c r="AG296" i="11"/>
  <c r="BD296" i="11"/>
  <c r="BJ296" i="11"/>
  <c r="I296" i="11"/>
  <c r="CH296" i="11"/>
  <c r="BG296" i="11"/>
  <c r="D296" i="11"/>
  <c r="CN296" i="11"/>
  <c r="AM296" i="11"/>
  <c r="AR296" i="11"/>
  <c r="V296" i="11"/>
  <c r="CO296" i="11"/>
  <c r="CG296" i="11"/>
  <c r="CM296" i="11"/>
  <c r="CI296" i="11"/>
  <c r="BF296" i="11"/>
  <c r="AC296" i="11"/>
  <c r="K296" i="11"/>
  <c r="DG296" i="11"/>
  <c r="EN254" i="11" l="1"/>
  <c r="AS302" i="11"/>
  <c r="ED302" i="11"/>
  <c r="EM302" i="11"/>
  <c r="M302" i="11"/>
  <c r="CB302" i="11"/>
  <c r="CR302" i="11"/>
  <c r="AO302" i="11"/>
  <c r="BZ302" i="11"/>
  <c r="DN302" i="11"/>
  <c r="EF302" i="11"/>
  <c r="EH302" i="11"/>
  <c r="EI302" i="11"/>
  <c r="BU302" i="11"/>
  <c r="T302" i="11"/>
  <c r="AD302" i="11"/>
  <c r="AM302" i="11"/>
  <c r="CA302" i="11"/>
  <c r="CP302" i="11"/>
  <c r="K302" i="11"/>
  <c r="DK302" i="11"/>
  <c r="EB302" i="11"/>
  <c r="BW302" i="11"/>
  <c r="DX302" i="11"/>
  <c r="EG302" i="11"/>
  <c r="EC302" i="11"/>
  <c r="EL302" i="11"/>
  <c r="AX302" i="11"/>
  <c r="DL302" i="11"/>
  <c r="BJ302" i="11"/>
  <c r="E302" i="11"/>
  <c r="AA302" i="11"/>
  <c r="AC302" i="11"/>
  <c r="CN302" i="11"/>
  <c r="AI302" i="11"/>
  <c r="CL302" i="11"/>
  <c r="AB302" i="11"/>
  <c r="AF302" i="11"/>
  <c r="EK302" i="11"/>
  <c r="AU302" i="11"/>
  <c r="BX302" i="11"/>
  <c r="G302" i="11"/>
  <c r="Y302" i="11"/>
  <c r="EE302" i="11"/>
  <c r="CM302" i="11"/>
  <c r="BD302" i="11"/>
  <c r="DY302" i="11"/>
  <c r="AR302" i="11"/>
  <c r="DB302" i="11"/>
  <c r="EJ302" i="11"/>
  <c r="CO302" i="11"/>
  <c r="CQ302" i="11"/>
  <c r="DW302" i="11"/>
  <c r="R302" i="11"/>
  <c r="CW302" i="11"/>
  <c r="BE302" i="11"/>
  <c r="V302" i="11"/>
  <c r="BG302" i="11"/>
  <c r="CK302" i="11"/>
  <c r="DS302" i="11"/>
  <c r="BP302" i="11"/>
  <c r="S302" i="11"/>
  <c r="BS302" i="11"/>
  <c r="AT302" i="11"/>
  <c r="BQ302" i="11"/>
  <c r="CG302" i="11"/>
  <c r="DV302" i="11"/>
  <c r="BH302" i="11"/>
  <c r="CZ302" i="11"/>
  <c r="BK302" i="11"/>
  <c r="BN302" i="11"/>
  <c r="CC302" i="11"/>
  <c r="AJ302" i="11"/>
  <c r="DE302" i="11"/>
  <c r="CE302" i="11"/>
  <c r="B302" i="11"/>
  <c r="DR302" i="11"/>
  <c r="DA302" i="11"/>
  <c r="AP302" i="11"/>
  <c r="AG302" i="11"/>
  <c r="DT302" i="11"/>
  <c r="L302" i="11"/>
  <c r="BT302" i="11"/>
  <c r="AE302" i="11"/>
  <c r="J302" i="11"/>
  <c r="BA302" i="11"/>
  <c r="AN302" i="11"/>
  <c r="BF302" i="11"/>
  <c r="DM302" i="11"/>
  <c r="C302" i="11"/>
  <c r="BL302" i="11"/>
  <c r="W302" i="11"/>
  <c r="AL302" i="11"/>
  <c r="BM302" i="11"/>
  <c r="CH302" i="11"/>
  <c r="DH302" i="11"/>
  <c r="CF302" i="11"/>
  <c r="AQ302" i="11"/>
  <c r="CY302" i="11"/>
  <c r="CD302" i="11"/>
  <c r="BY302" i="11"/>
  <c r="CI302" i="11"/>
  <c r="DJ302" i="11"/>
  <c r="DC302" i="11"/>
  <c r="P302" i="11"/>
  <c r="CX302" i="11"/>
  <c r="DU302" i="11"/>
  <c r="U302" i="11"/>
  <c r="N302" i="11"/>
  <c r="DQ302" i="11"/>
  <c r="CU302" i="11"/>
  <c r="H302" i="11"/>
  <c r="DZ302" i="11"/>
  <c r="F302" i="11"/>
  <c r="AW302" i="11"/>
  <c r="DF302" i="11"/>
  <c r="AZ302" i="11"/>
  <c r="CJ302" i="11"/>
  <c r="BC302" i="11"/>
  <c r="BB302" i="11"/>
  <c r="BI302" i="11"/>
  <c r="I302" i="11"/>
  <c r="DD302" i="11"/>
  <c r="BO302" i="11"/>
  <c r="DO302" i="11"/>
  <c r="BV302" i="11"/>
  <c r="CS302" i="11"/>
  <c r="X302" i="11"/>
  <c r="CV302" i="11"/>
  <c r="AY302" i="11"/>
  <c r="DG302" i="11"/>
  <c r="CT302" i="11"/>
  <c r="DI302" i="11"/>
  <c r="Q302" i="11"/>
  <c r="BR302" i="11"/>
  <c r="Z302" i="11"/>
  <c r="DP302" i="11"/>
  <c r="EA302" i="11"/>
  <c r="AV302" i="11"/>
  <c r="O302" i="11"/>
  <c r="AH302" i="11"/>
  <c r="AK302" i="11"/>
  <c r="EF255" i="11"/>
  <c r="EH255" i="11"/>
  <c r="EM255" i="11"/>
  <c r="EJ255" i="11"/>
  <c r="EL255" i="11"/>
  <c r="EC255" i="11"/>
  <c r="EG255" i="11"/>
  <c r="EE255" i="11"/>
  <c r="ED255" i="11"/>
  <c r="EI255" i="11"/>
  <c r="AH255" i="11"/>
  <c r="DJ255" i="11"/>
  <c r="AL255" i="11"/>
  <c r="AU255" i="11"/>
  <c r="CS255" i="11"/>
  <c r="DD255" i="11"/>
  <c r="D255" i="11"/>
  <c r="EK255" i="11"/>
  <c r="DO255" i="11"/>
  <c r="AG255" i="11"/>
  <c r="U255" i="11"/>
  <c r="CG255" i="11"/>
  <c r="V255" i="11"/>
  <c r="CL255" i="11"/>
  <c r="AY255" i="11"/>
  <c r="DS255" i="11"/>
  <c r="DT255" i="11"/>
  <c r="B255" i="11"/>
  <c r="Y255" i="11"/>
  <c r="CK255" i="11"/>
  <c r="Z255" i="11"/>
  <c r="CP255" i="11"/>
  <c r="AM255" i="11"/>
  <c r="DG255" i="11"/>
  <c r="BX255" i="11"/>
  <c r="DL255" i="11"/>
  <c r="M255" i="11"/>
  <c r="BY255" i="11"/>
  <c r="N255" i="11"/>
  <c r="CD255" i="11"/>
  <c r="AA255" i="11"/>
  <c r="CM255" i="11"/>
  <c r="AB255" i="11"/>
  <c r="BP255" i="11"/>
  <c r="CF255" i="11"/>
  <c r="CH255" i="11"/>
  <c r="CT255" i="11"/>
  <c r="CA255" i="11"/>
  <c r="BK255" i="11"/>
  <c r="AW255" i="11"/>
  <c r="AK255" i="11"/>
  <c r="CW255" i="11"/>
  <c r="AP255" i="11"/>
  <c r="DN255" i="11"/>
  <c r="BO255" i="11"/>
  <c r="X255" i="11"/>
  <c r="CB255" i="11"/>
  <c r="CX255" i="11"/>
  <c r="AO255" i="11"/>
  <c r="DE255" i="11"/>
  <c r="AT255" i="11"/>
  <c r="DR255" i="11"/>
  <c r="BC255" i="11"/>
  <c r="DW255" i="11"/>
  <c r="P255" i="11"/>
  <c r="C255" i="11"/>
  <c r="AC255" i="11"/>
  <c r="CO255" i="11"/>
  <c r="AD255" i="11"/>
  <c r="DF255" i="11"/>
  <c r="AQ255" i="11"/>
  <c r="DK255" i="11"/>
  <c r="CN255" i="11"/>
  <c r="EB255" i="11"/>
  <c r="AR255" i="11"/>
  <c r="R255" i="11"/>
  <c r="CY255" i="11"/>
  <c r="O255" i="11"/>
  <c r="DB255" i="11"/>
  <c r="DZ255" i="11"/>
  <c r="BA255" i="11"/>
  <c r="DQ255" i="11"/>
  <c r="BF255" i="11"/>
  <c r="S255" i="11"/>
  <c r="CE255" i="11"/>
  <c r="CJ255" i="11"/>
  <c r="AJ255" i="11"/>
  <c r="T255" i="11"/>
  <c r="BE255" i="11"/>
  <c r="DU255" i="11"/>
  <c r="BJ255" i="11"/>
  <c r="G255" i="11"/>
  <c r="BS255" i="11"/>
  <c r="AN255" i="11"/>
  <c r="CR255" i="11"/>
  <c r="CZ255" i="11"/>
  <c r="AS255" i="11"/>
  <c r="DI255" i="11"/>
  <c r="AX255" i="11"/>
  <c r="DV255" i="11"/>
  <c r="BG255" i="11"/>
  <c r="EA255" i="11"/>
  <c r="AV255" i="11"/>
  <c r="DC255" i="11"/>
  <c r="CQ255" i="11"/>
  <c r="CC255" i="11"/>
  <c r="AF255" i="11"/>
  <c r="DX255" i="11"/>
  <c r="BR255" i="11"/>
  <c r="BL255" i="11"/>
  <c r="BB255" i="11"/>
  <c r="E255" i="11"/>
  <c r="BQ255" i="11"/>
  <c r="F255" i="11"/>
  <c r="BV255" i="11"/>
  <c r="AI255" i="11"/>
  <c r="CU255" i="11"/>
  <c r="BH255" i="11"/>
  <c r="CV255" i="11"/>
  <c r="I255" i="11"/>
  <c r="BU255" i="11"/>
  <c r="J255" i="11"/>
  <c r="BZ255" i="11"/>
  <c r="W255" i="11"/>
  <c r="CI255" i="11"/>
  <c r="DP255" i="11"/>
  <c r="AZ255" i="11"/>
  <c r="BI255" i="11"/>
  <c r="DY255" i="11"/>
  <c r="BN255" i="11"/>
  <c r="K255" i="11"/>
  <c r="BW255" i="11"/>
  <c r="BD255" i="11"/>
  <c r="DH255" i="11"/>
  <c r="DA255" i="11"/>
  <c r="AE255" i="11"/>
  <c r="Q255" i="11"/>
  <c r="BT255" i="11"/>
  <c r="BM255" i="11"/>
  <c r="H255" i="11"/>
  <c r="DM255" i="11"/>
  <c r="EL219" i="11"/>
  <c r="EG219" i="11"/>
  <c r="EC219" i="11"/>
  <c r="EE219" i="11"/>
  <c r="EK219" i="11"/>
  <c r="ED219" i="11"/>
  <c r="EI219" i="11"/>
  <c r="EF219" i="11"/>
  <c r="EM219" i="11"/>
  <c r="EJ219" i="11"/>
  <c r="AE219" i="11"/>
  <c r="EH219" i="11"/>
  <c r="K219" i="11"/>
  <c r="AA219" i="11"/>
  <c r="AU219" i="11"/>
  <c r="BK219" i="11"/>
  <c r="CA219" i="11"/>
  <c r="CQ219" i="11"/>
  <c r="DG219" i="11"/>
  <c r="DW219" i="11"/>
  <c r="P219" i="11"/>
  <c r="AF219" i="11"/>
  <c r="AV219" i="11"/>
  <c r="BL219" i="11"/>
  <c r="CB219" i="11"/>
  <c r="CR219" i="11"/>
  <c r="DH219" i="11"/>
  <c r="DX219" i="11"/>
  <c r="M219" i="11"/>
  <c r="AC219" i="11"/>
  <c r="AS219" i="11"/>
  <c r="BI219" i="11"/>
  <c r="BY219" i="11"/>
  <c r="CO219" i="11"/>
  <c r="DE219" i="11"/>
  <c r="DU219" i="11"/>
  <c r="N219" i="11"/>
  <c r="AD219" i="11"/>
  <c r="AT219" i="11"/>
  <c r="BJ219" i="11"/>
  <c r="BZ219" i="11"/>
  <c r="CP219" i="11"/>
  <c r="DF219" i="11"/>
  <c r="DV219" i="11"/>
  <c r="C219" i="11"/>
  <c r="O219" i="11"/>
  <c r="AI219" i="11"/>
  <c r="AY219" i="11"/>
  <c r="BO219" i="11"/>
  <c r="CE219" i="11"/>
  <c r="CU219" i="11"/>
  <c r="DK219" i="11"/>
  <c r="EA219" i="11"/>
  <c r="T219" i="11"/>
  <c r="AJ219" i="11"/>
  <c r="AZ219" i="11"/>
  <c r="BP219" i="11"/>
  <c r="CF219" i="11"/>
  <c r="CV219" i="11"/>
  <c r="DL219" i="11"/>
  <c r="EB219" i="11"/>
  <c r="Q219" i="11"/>
  <c r="AG219" i="11"/>
  <c r="AW219" i="11"/>
  <c r="BM219" i="11"/>
  <c r="CC219" i="11"/>
  <c r="CS219" i="11"/>
  <c r="DI219" i="11"/>
  <c r="DY219" i="11"/>
  <c r="R219" i="11"/>
  <c r="AH219" i="11"/>
  <c r="AX219" i="11"/>
  <c r="BN219" i="11"/>
  <c r="CD219" i="11"/>
  <c r="CT219" i="11"/>
  <c r="DJ219" i="11"/>
  <c r="DZ219" i="11"/>
  <c r="S219" i="11"/>
  <c r="AM219" i="11"/>
  <c r="BC219" i="11"/>
  <c r="BS219" i="11"/>
  <c r="CI219" i="11"/>
  <c r="CY219" i="11"/>
  <c r="DO219" i="11"/>
  <c r="H219" i="11"/>
  <c r="X219" i="11"/>
  <c r="AN219" i="11"/>
  <c r="BD219" i="11"/>
  <c r="BT219" i="11"/>
  <c r="CJ219" i="11"/>
  <c r="CZ219" i="11"/>
  <c r="DP219" i="11"/>
  <c r="E219" i="11"/>
  <c r="U219" i="11"/>
  <c r="AK219" i="11"/>
  <c r="BA219" i="11"/>
  <c r="BQ219" i="11"/>
  <c r="CG219" i="11"/>
  <c r="CW219" i="11"/>
  <c r="DM219" i="11"/>
  <c r="F219" i="11"/>
  <c r="V219" i="11"/>
  <c r="AL219" i="11"/>
  <c r="BB219" i="11"/>
  <c r="BR219" i="11"/>
  <c r="CH219" i="11"/>
  <c r="CX219" i="11"/>
  <c r="DN219" i="11"/>
  <c r="D219" i="11"/>
  <c r="W219" i="11"/>
  <c r="AQ219" i="11"/>
  <c r="BG219" i="11"/>
  <c r="BW219" i="11"/>
  <c r="CM219" i="11"/>
  <c r="DC219" i="11"/>
  <c r="DS219" i="11"/>
  <c r="L219" i="11"/>
  <c r="AB219" i="11"/>
  <c r="AR219" i="11"/>
  <c r="BH219" i="11"/>
  <c r="BX219" i="11"/>
  <c r="CN219" i="11"/>
  <c r="DD219" i="11"/>
  <c r="DT219" i="11"/>
  <c r="I219" i="11"/>
  <c r="Y219" i="11"/>
  <c r="AO219" i="11"/>
  <c r="BE219" i="11"/>
  <c r="BU219" i="11"/>
  <c r="CK219" i="11"/>
  <c r="DA219" i="11"/>
  <c r="DQ219" i="11"/>
  <c r="J219" i="11"/>
  <c r="Z219" i="11"/>
  <c r="AP219" i="11"/>
  <c r="BF219" i="11"/>
  <c r="BV219" i="11"/>
  <c r="CL219" i="11"/>
  <c r="DB219" i="11"/>
  <c r="DR219" i="11"/>
  <c r="B219" i="11"/>
  <c r="EN219" i="11" s="1"/>
  <c r="B430" i="11"/>
  <c r="EI177" i="11"/>
  <c r="EM177" i="11"/>
  <c r="ED177" i="11"/>
  <c r="EE177" i="11"/>
  <c r="EF177" i="11"/>
  <c r="EH177" i="11"/>
  <c r="EJ177" i="11"/>
  <c r="EK177" i="11"/>
  <c r="EC177" i="11"/>
  <c r="EL177" i="11"/>
  <c r="EG177" i="11"/>
  <c r="L177" i="11"/>
  <c r="AB177" i="11"/>
  <c r="AR177" i="11"/>
  <c r="BH177" i="11"/>
  <c r="BX177" i="11"/>
  <c r="CN177" i="11"/>
  <c r="DD177" i="11"/>
  <c r="DT177" i="11"/>
  <c r="J177" i="11"/>
  <c r="Z177" i="11"/>
  <c r="AP177" i="11"/>
  <c r="BF177" i="11"/>
  <c r="BV177" i="11"/>
  <c r="CL177" i="11"/>
  <c r="DB177" i="11"/>
  <c r="DR177" i="11"/>
  <c r="K177" i="11"/>
  <c r="AE177" i="11"/>
  <c r="AU177" i="11"/>
  <c r="BK177" i="11"/>
  <c r="CA177" i="11"/>
  <c r="CQ177" i="11"/>
  <c r="DG177" i="11"/>
  <c r="DW177" i="11"/>
  <c r="AW177" i="11"/>
  <c r="DI177" i="11"/>
  <c r="AK177" i="11"/>
  <c r="CW177" i="11"/>
  <c r="AO177" i="11"/>
  <c r="DA177" i="11"/>
  <c r="AS177" i="11"/>
  <c r="DE177" i="11"/>
  <c r="B177" i="11"/>
  <c r="P177" i="11"/>
  <c r="AF177" i="11"/>
  <c r="AV177" i="11"/>
  <c r="BL177" i="11"/>
  <c r="CB177" i="11"/>
  <c r="CR177" i="11"/>
  <c r="DH177" i="11"/>
  <c r="DX177" i="11"/>
  <c r="N177" i="11"/>
  <c r="AD177" i="11"/>
  <c r="AT177" i="11"/>
  <c r="BJ177" i="11"/>
  <c r="BZ177" i="11"/>
  <c r="CP177" i="11"/>
  <c r="DF177" i="11"/>
  <c r="DV177" i="11"/>
  <c r="S177" i="11"/>
  <c r="AI177" i="11"/>
  <c r="AY177" i="11"/>
  <c r="BO177" i="11"/>
  <c r="CE177" i="11"/>
  <c r="CU177" i="11"/>
  <c r="DK177" i="11"/>
  <c r="EA177" i="11"/>
  <c r="BM177" i="11"/>
  <c r="DY177" i="11"/>
  <c r="BA177" i="11"/>
  <c r="DM177" i="11"/>
  <c r="BE177" i="11"/>
  <c r="DQ177" i="11"/>
  <c r="BI177" i="11"/>
  <c r="DU177" i="11"/>
  <c r="T177" i="11"/>
  <c r="AJ177" i="11"/>
  <c r="AZ177" i="11"/>
  <c r="BP177" i="11"/>
  <c r="CF177" i="11"/>
  <c r="CV177" i="11"/>
  <c r="DL177" i="11"/>
  <c r="EB177" i="11"/>
  <c r="R177" i="11"/>
  <c r="AH177" i="11"/>
  <c r="AX177" i="11"/>
  <c r="BN177" i="11"/>
  <c r="CD177" i="11"/>
  <c r="CT177" i="11"/>
  <c r="DJ177" i="11"/>
  <c r="DZ177" i="11"/>
  <c r="W177" i="11"/>
  <c r="AM177" i="11"/>
  <c r="BC177" i="11"/>
  <c r="BS177" i="11"/>
  <c r="CI177" i="11"/>
  <c r="CY177" i="11"/>
  <c r="DO177" i="11"/>
  <c r="Q177" i="11"/>
  <c r="CC177" i="11"/>
  <c r="E177" i="11"/>
  <c r="BQ177" i="11"/>
  <c r="I177" i="11"/>
  <c r="BU177" i="11"/>
  <c r="M177" i="11"/>
  <c r="BY177" i="11"/>
  <c r="C177" i="11"/>
  <c r="H177" i="11"/>
  <c r="X177" i="11"/>
  <c r="AN177" i="11"/>
  <c r="BD177" i="11"/>
  <c r="BT177" i="11"/>
  <c r="CJ177" i="11"/>
  <c r="CZ177" i="11"/>
  <c r="DP177" i="11"/>
  <c r="F177" i="11"/>
  <c r="V177" i="11"/>
  <c r="AL177" i="11"/>
  <c r="BB177" i="11"/>
  <c r="BR177" i="11"/>
  <c r="CH177" i="11"/>
  <c r="CX177" i="11"/>
  <c r="DN177" i="11"/>
  <c r="G177" i="11"/>
  <c r="AA177" i="11"/>
  <c r="AQ177" i="11"/>
  <c r="BG177" i="11"/>
  <c r="BW177" i="11"/>
  <c r="CM177" i="11"/>
  <c r="DC177" i="11"/>
  <c r="DS177" i="11"/>
  <c r="AG177" i="11"/>
  <c r="CS177" i="11"/>
  <c r="U177" i="11"/>
  <c r="CG177" i="11"/>
  <c r="Y177" i="11"/>
  <c r="CK177" i="11"/>
  <c r="AC177" i="11"/>
  <c r="CO177" i="11"/>
  <c r="D177" i="11"/>
  <c r="EN176" i="11"/>
  <c r="EN301" i="11"/>
  <c r="D465" i="11"/>
  <c r="EN464" i="11"/>
  <c r="D303" i="11" s="1"/>
  <c r="L418" i="11"/>
  <c r="EN417" i="11"/>
  <c r="L256" i="11" s="1"/>
  <c r="G382" i="11"/>
  <c r="EN381" i="11"/>
  <c r="G220" i="11" s="1"/>
  <c r="C475" i="11"/>
  <c r="EN218" i="11"/>
  <c r="O340" i="11"/>
  <c r="EN339" i="11"/>
  <c r="O178" i="11"/>
  <c r="EN296" i="11"/>
  <c r="G383" i="11" l="1"/>
  <c r="EN382" i="11"/>
  <c r="G221" i="11" s="1"/>
  <c r="EN177" i="11"/>
  <c r="EN302" i="11"/>
  <c r="C476" i="11"/>
  <c r="D466" i="11"/>
  <c r="EN465" i="11"/>
  <c r="D304" i="11"/>
  <c r="EI178" i="11"/>
  <c r="EM178" i="11"/>
  <c r="EF178" i="11"/>
  <c r="EE178" i="11"/>
  <c r="EG178" i="11"/>
  <c r="EJ178" i="11"/>
  <c r="EK178" i="11"/>
  <c r="EL178" i="11"/>
  <c r="ED178" i="11"/>
  <c r="EH178" i="11"/>
  <c r="EC178" i="11"/>
  <c r="R178" i="11"/>
  <c r="AH178" i="11"/>
  <c r="AX178" i="11"/>
  <c r="BN178" i="11"/>
  <c r="CD178" i="11"/>
  <c r="CT178" i="11"/>
  <c r="DJ178" i="11"/>
  <c r="DZ178" i="11"/>
  <c r="T178" i="11"/>
  <c r="AJ178" i="11"/>
  <c r="AZ178" i="11"/>
  <c r="BP178" i="11"/>
  <c r="CF178" i="11"/>
  <c r="CV178" i="11"/>
  <c r="DL178" i="11"/>
  <c r="EB178" i="11"/>
  <c r="Q178" i="11"/>
  <c r="AG178" i="11"/>
  <c r="AW178" i="11"/>
  <c r="BM178" i="11"/>
  <c r="CC178" i="11"/>
  <c r="CS178" i="11"/>
  <c r="DI178" i="11"/>
  <c r="DY178" i="11"/>
  <c r="CA178" i="11"/>
  <c r="S178" i="11"/>
  <c r="CE178" i="11"/>
  <c r="G178" i="11"/>
  <c r="BS178" i="11"/>
  <c r="K178" i="11"/>
  <c r="BW178" i="11"/>
  <c r="B178" i="11"/>
  <c r="F178" i="11"/>
  <c r="V178" i="11"/>
  <c r="AL178" i="11"/>
  <c r="BB178" i="11"/>
  <c r="BR178" i="11"/>
  <c r="CH178" i="11"/>
  <c r="CX178" i="11"/>
  <c r="DN178" i="11"/>
  <c r="H178" i="11"/>
  <c r="X178" i="11"/>
  <c r="AN178" i="11"/>
  <c r="BD178" i="11"/>
  <c r="BT178" i="11"/>
  <c r="CJ178" i="11"/>
  <c r="CZ178" i="11"/>
  <c r="DP178" i="11"/>
  <c r="E178" i="11"/>
  <c r="U178" i="11"/>
  <c r="AK178" i="11"/>
  <c r="BA178" i="11"/>
  <c r="BQ178" i="11"/>
  <c r="CG178" i="11"/>
  <c r="CW178" i="11"/>
  <c r="DM178" i="11"/>
  <c r="AE178" i="11"/>
  <c r="CQ178" i="11"/>
  <c r="AI178" i="11"/>
  <c r="CU178" i="11"/>
  <c r="W178" i="11"/>
  <c r="CI178" i="11"/>
  <c r="AA178" i="11"/>
  <c r="CM178" i="11"/>
  <c r="C178" i="11"/>
  <c r="J178" i="11"/>
  <c r="Z178" i="11"/>
  <c r="AP178" i="11"/>
  <c r="BF178" i="11"/>
  <c r="BV178" i="11"/>
  <c r="CL178" i="11"/>
  <c r="DB178" i="11"/>
  <c r="DR178" i="11"/>
  <c r="L178" i="11"/>
  <c r="AB178" i="11"/>
  <c r="AR178" i="11"/>
  <c r="BH178" i="11"/>
  <c r="BX178" i="11"/>
  <c r="CN178" i="11"/>
  <c r="DD178" i="11"/>
  <c r="DT178" i="11"/>
  <c r="I178" i="11"/>
  <c r="Y178" i="11"/>
  <c r="AO178" i="11"/>
  <c r="BE178" i="11"/>
  <c r="BU178" i="11"/>
  <c r="CK178" i="11"/>
  <c r="DA178" i="11"/>
  <c r="DQ178" i="11"/>
  <c r="AU178" i="11"/>
  <c r="DG178" i="11"/>
  <c r="AY178" i="11"/>
  <c r="DK178" i="11"/>
  <c r="AM178" i="11"/>
  <c r="CY178" i="11"/>
  <c r="AQ178" i="11"/>
  <c r="DC178" i="11"/>
  <c r="D178" i="11"/>
  <c r="N178" i="11"/>
  <c r="AD178" i="11"/>
  <c r="AT178" i="11"/>
  <c r="BJ178" i="11"/>
  <c r="BZ178" i="11"/>
  <c r="CP178" i="11"/>
  <c r="DF178" i="11"/>
  <c r="DV178" i="11"/>
  <c r="P178" i="11"/>
  <c r="AF178" i="11"/>
  <c r="AV178" i="11"/>
  <c r="BL178" i="11"/>
  <c r="CB178" i="11"/>
  <c r="CR178" i="11"/>
  <c r="DH178" i="11"/>
  <c r="DX178" i="11"/>
  <c r="M178" i="11"/>
  <c r="AC178" i="11"/>
  <c r="AS178" i="11"/>
  <c r="BI178" i="11"/>
  <c r="BY178" i="11"/>
  <c r="CO178" i="11"/>
  <c r="DE178" i="11"/>
  <c r="DU178" i="11"/>
  <c r="BK178" i="11"/>
  <c r="DW178" i="11"/>
  <c r="BO178" i="11"/>
  <c r="EA178" i="11"/>
  <c r="BC178" i="11"/>
  <c r="DO178" i="11"/>
  <c r="BG178" i="11"/>
  <c r="DS178" i="11"/>
  <c r="L419" i="11"/>
  <c r="EN418" i="11"/>
  <c r="L257" i="11" s="1"/>
  <c r="EF220" i="11"/>
  <c r="EE220" i="11"/>
  <c r="EL220" i="11"/>
  <c r="EJ220" i="11"/>
  <c r="EI220" i="11"/>
  <c r="ED220" i="11"/>
  <c r="EG220" i="11"/>
  <c r="EM220" i="11"/>
  <c r="EC220" i="11"/>
  <c r="EK220" i="11"/>
  <c r="EH220" i="11"/>
  <c r="I220" i="11"/>
  <c r="Y220" i="11"/>
  <c r="AO220" i="11"/>
  <c r="BE220" i="11"/>
  <c r="BU220" i="11"/>
  <c r="CK220" i="11"/>
  <c r="DA220" i="11"/>
  <c r="DR220" i="11"/>
  <c r="J220" i="11"/>
  <c r="Z220" i="11"/>
  <c r="AP220" i="11"/>
  <c r="BF220" i="11"/>
  <c r="BV220" i="11"/>
  <c r="CL220" i="11"/>
  <c r="DB220" i="11"/>
  <c r="DS220" i="11"/>
  <c r="O220" i="11"/>
  <c r="AI220" i="11"/>
  <c r="AY220" i="11"/>
  <c r="BO220" i="11"/>
  <c r="CE220" i="11"/>
  <c r="CU220" i="11"/>
  <c r="DK220" i="11"/>
  <c r="EB220" i="11"/>
  <c r="T220" i="11"/>
  <c r="AJ220" i="11"/>
  <c r="AZ220" i="11"/>
  <c r="BP220" i="11"/>
  <c r="CF220" i="11"/>
  <c r="CV220" i="11"/>
  <c r="DL220" i="11"/>
  <c r="C220" i="11"/>
  <c r="M220" i="11"/>
  <c r="AC220" i="11"/>
  <c r="AS220" i="11"/>
  <c r="BI220" i="11"/>
  <c r="BY220" i="11"/>
  <c r="CO220" i="11"/>
  <c r="DE220" i="11"/>
  <c r="DV220" i="11"/>
  <c r="N220" i="11"/>
  <c r="AD220" i="11"/>
  <c r="AT220" i="11"/>
  <c r="BJ220" i="11"/>
  <c r="BZ220" i="11"/>
  <c r="CP220" i="11"/>
  <c r="DF220" i="11"/>
  <c r="DW220" i="11"/>
  <c r="S220" i="11"/>
  <c r="AM220" i="11"/>
  <c r="BC220" i="11"/>
  <c r="BS220" i="11"/>
  <c r="CI220" i="11"/>
  <c r="CY220" i="11"/>
  <c r="DO220" i="11"/>
  <c r="H220" i="11"/>
  <c r="X220" i="11"/>
  <c r="AN220" i="11"/>
  <c r="BD220" i="11"/>
  <c r="BT220" i="11"/>
  <c r="CJ220" i="11"/>
  <c r="CZ220" i="11"/>
  <c r="DP220" i="11"/>
  <c r="D220" i="11"/>
  <c r="DQ220" i="11"/>
  <c r="Q220" i="11"/>
  <c r="AG220" i="11"/>
  <c r="AW220" i="11"/>
  <c r="BM220" i="11"/>
  <c r="CC220" i="11"/>
  <c r="CS220" i="11"/>
  <c r="DI220" i="11"/>
  <c r="DZ220" i="11"/>
  <c r="R220" i="11"/>
  <c r="AH220" i="11"/>
  <c r="AX220" i="11"/>
  <c r="BN220" i="11"/>
  <c r="CD220" i="11"/>
  <c r="CT220" i="11"/>
  <c r="DJ220" i="11"/>
  <c r="EA220" i="11"/>
  <c r="W220" i="11"/>
  <c r="AQ220" i="11"/>
  <c r="BG220" i="11"/>
  <c r="BW220" i="11"/>
  <c r="CM220" i="11"/>
  <c r="DC220" i="11"/>
  <c r="DT220" i="11"/>
  <c r="L220" i="11"/>
  <c r="AB220" i="11"/>
  <c r="AR220" i="11"/>
  <c r="BH220" i="11"/>
  <c r="BX220" i="11"/>
  <c r="CN220" i="11"/>
  <c r="DD220" i="11"/>
  <c r="DU220" i="11"/>
  <c r="B220" i="11"/>
  <c r="E220" i="11"/>
  <c r="U220" i="11"/>
  <c r="AK220" i="11"/>
  <c r="BA220" i="11"/>
  <c r="BQ220" i="11"/>
  <c r="CG220" i="11"/>
  <c r="CW220" i="11"/>
  <c r="DM220" i="11"/>
  <c r="F220" i="11"/>
  <c r="V220" i="11"/>
  <c r="AL220" i="11"/>
  <c r="BB220" i="11"/>
  <c r="BR220" i="11"/>
  <c r="CH220" i="11"/>
  <c r="CX220" i="11"/>
  <c r="DN220" i="11"/>
  <c r="K220" i="11"/>
  <c r="AA220" i="11"/>
  <c r="AU220" i="11"/>
  <c r="BK220" i="11"/>
  <c r="CA220" i="11"/>
  <c r="CQ220" i="11"/>
  <c r="DG220" i="11"/>
  <c r="DX220" i="11"/>
  <c r="P220" i="11"/>
  <c r="AF220" i="11"/>
  <c r="AV220" i="11"/>
  <c r="BL220" i="11"/>
  <c r="CB220" i="11"/>
  <c r="CR220" i="11"/>
  <c r="DH220" i="11"/>
  <c r="DY220" i="11"/>
  <c r="AE220" i="11"/>
  <c r="EL256" i="11"/>
  <c r="EF256" i="11"/>
  <c r="EC256" i="11"/>
  <c r="EE256" i="11"/>
  <c r="EJ256" i="11"/>
  <c r="ED256" i="11"/>
  <c r="CT256" i="11"/>
  <c r="EI256" i="11"/>
  <c r="EG256" i="11"/>
  <c r="EM256" i="11"/>
  <c r="EK256" i="11"/>
  <c r="EH256" i="11"/>
  <c r="AH256" i="11"/>
  <c r="O256" i="11"/>
  <c r="AE256" i="11"/>
  <c r="AU256" i="11"/>
  <c r="BK256" i="11"/>
  <c r="CA256" i="11"/>
  <c r="CQ256" i="11"/>
  <c r="DO256" i="11"/>
  <c r="H256" i="11"/>
  <c r="AJ256" i="11"/>
  <c r="AZ256" i="11"/>
  <c r="BP256" i="11"/>
  <c r="CF256" i="11"/>
  <c r="CV256" i="11"/>
  <c r="DP256" i="11"/>
  <c r="E256" i="11"/>
  <c r="U256" i="11"/>
  <c r="AK256" i="11"/>
  <c r="BA256" i="11"/>
  <c r="BQ256" i="11"/>
  <c r="CG256" i="11"/>
  <c r="DE256" i="11"/>
  <c r="DU256" i="11"/>
  <c r="AL256" i="11"/>
  <c r="DN256" i="11"/>
  <c r="BF256" i="11"/>
  <c r="N256" i="11"/>
  <c r="BZ256" i="11"/>
  <c r="R256" i="11"/>
  <c r="DJ256" i="11"/>
  <c r="B256" i="11"/>
  <c r="DA256" i="11"/>
  <c r="T256" i="11"/>
  <c r="S256" i="11"/>
  <c r="AI256" i="11"/>
  <c r="AY256" i="11"/>
  <c r="BO256" i="11"/>
  <c r="CE256" i="11"/>
  <c r="CU256" i="11"/>
  <c r="DS256" i="11"/>
  <c r="P256" i="11"/>
  <c r="AN256" i="11"/>
  <c r="BD256" i="11"/>
  <c r="BT256" i="11"/>
  <c r="CJ256" i="11"/>
  <c r="DD256" i="11"/>
  <c r="DT256" i="11"/>
  <c r="I256" i="11"/>
  <c r="Y256" i="11"/>
  <c r="AO256" i="11"/>
  <c r="BE256" i="11"/>
  <c r="BU256" i="11"/>
  <c r="CK256" i="11"/>
  <c r="DI256" i="11"/>
  <c r="DY256" i="11"/>
  <c r="BB256" i="11"/>
  <c r="J256" i="11"/>
  <c r="BV256" i="11"/>
  <c r="AD256" i="11"/>
  <c r="CP256" i="11"/>
  <c r="AX256" i="11"/>
  <c r="DZ256" i="11"/>
  <c r="CX256" i="11"/>
  <c r="CY256" i="11"/>
  <c r="G256" i="11"/>
  <c r="W256" i="11"/>
  <c r="AM256" i="11"/>
  <c r="BC256" i="11"/>
  <c r="BS256" i="11"/>
  <c r="CI256" i="11"/>
  <c r="DG256" i="11"/>
  <c r="DW256" i="11"/>
  <c r="X256" i="11"/>
  <c r="AR256" i="11"/>
  <c r="BH256" i="11"/>
  <c r="BX256" i="11"/>
  <c r="CN256" i="11"/>
  <c r="DH256" i="11"/>
  <c r="DX256" i="11"/>
  <c r="M256" i="11"/>
  <c r="AC256" i="11"/>
  <c r="AS256" i="11"/>
  <c r="BI256" i="11"/>
  <c r="BY256" i="11"/>
  <c r="CO256" i="11"/>
  <c r="DM256" i="11"/>
  <c r="F256" i="11"/>
  <c r="BR256" i="11"/>
  <c r="Z256" i="11"/>
  <c r="CL256" i="11"/>
  <c r="AT256" i="11"/>
  <c r="DF256" i="11"/>
  <c r="BN256" i="11"/>
  <c r="C256" i="11"/>
  <c r="DC256" i="11"/>
  <c r="DB256" i="11"/>
  <c r="K256" i="11"/>
  <c r="AA256" i="11"/>
  <c r="AQ256" i="11"/>
  <c r="BG256" i="11"/>
  <c r="BW256" i="11"/>
  <c r="CM256" i="11"/>
  <c r="DK256" i="11"/>
  <c r="EA256" i="11"/>
  <c r="AB256" i="11"/>
  <c r="AV256" i="11"/>
  <c r="BL256" i="11"/>
  <c r="CB256" i="11"/>
  <c r="CR256" i="11"/>
  <c r="DL256" i="11"/>
  <c r="EB256" i="11"/>
  <c r="Q256" i="11"/>
  <c r="AG256" i="11"/>
  <c r="AW256" i="11"/>
  <c r="BM256" i="11"/>
  <c r="CC256" i="11"/>
  <c r="CW256" i="11"/>
  <c r="DQ256" i="11"/>
  <c r="V256" i="11"/>
  <c r="CH256" i="11"/>
  <c r="AP256" i="11"/>
  <c r="DR256" i="11"/>
  <c r="BJ256" i="11"/>
  <c r="DV256" i="11"/>
  <c r="CD256" i="11"/>
  <c r="D256" i="11"/>
  <c r="CZ256" i="11"/>
  <c r="AF256" i="11"/>
  <c r="CS256" i="11"/>
  <c r="ED303" i="11"/>
  <c r="EF303" i="11"/>
  <c r="EI303" i="11"/>
  <c r="EH303" i="11"/>
  <c r="EG303" i="11"/>
  <c r="EL303" i="11"/>
  <c r="EE303" i="11"/>
  <c r="EK303" i="11"/>
  <c r="EJ303" i="11"/>
  <c r="CO303" i="11"/>
  <c r="BR303" i="11"/>
  <c r="CY303" i="11"/>
  <c r="CR303" i="11"/>
  <c r="BP303" i="11"/>
  <c r="CP303" i="11"/>
  <c r="EM303" i="11"/>
  <c r="G303" i="11"/>
  <c r="DQ303" i="11"/>
  <c r="BJ303" i="11"/>
  <c r="AM303" i="11"/>
  <c r="EC303" i="11"/>
  <c r="DU303" i="11"/>
  <c r="DY303" i="11"/>
  <c r="AC303" i="11"/>
  <c r="M303" i="11"/>
  <c r="O303" i="11"/>
  <c r="DC303" i="11"/>
  <c r="BT303" i="11"/>
  <c r="BB303" i="11"/>
  <c r="BN303" i="11"/>
  <c r="DX303" i="11"/>
  <c r="N303" i="11"/>
  <c r="CE303" i="11"/>
  <c r="BH303" i="11"/>
  <c r="BY303" i="11"/>
  <c r="DA303" i="11"/>
  <c r="DE303" i="11"/>
  <c r="CG303" i="11"/>
  <c r="AU303" i="11"/>
  <c r="H303" i="11"/>
  <c r="EB303" i="11"/>
  <c r="BU303" i="11"/>
  <c r="DZ303" i="11"/>
  <c r="X303" i="11"/>
  <c r="AW303" i="11"/>
  <c r="AR303" i="11"/>
  <c r="Q303" i="11"/>
  <c r="Z303" i="11"/>
  <c r="AV303" i="11"/>
  <c r="BW303" i="11"/>
  <c r="AP303" i="11"/>
  <c r="CN303" i="11"/>
  <c r="DF303" i="11"/>
  <c r="L303" i="11"/>
  <c r="CF303" i="11"/>
  <c r="AD303" i="11"/>
  <c r="AT303" i="11"/>
  <c r="AE303" i="11"/>
  <c r="DW303" i="11"/>
  <c r="CZ303" i="11"/>
  <c r="Y303" i="11"/>
  <c r="DB303" i="11"/>
  <c r="DH303" i="11"/>
  <c r="S303" i="11"/>
  <c r="DG303" i="11"/>
  <c r="BX303" i="11"/>
  <c r="F303" i="11"/>
  <c r="R303" i="11"/>
  <c r="DJ303" i="11"/>
  <c r="AI303" i="11"/>
  <c r="BO303" i="11"/>
  <c r="AF303" i="11"/>
  <c r="BA303" i="11"/>
  <c r="DI303" i="11"/>
  <c r="DN303" i="11"/>
  <c r="AJ303" i="11"/>
  <c r="AS303" i="11"/>
  <c r="C303" i="11"/>
  <c r="BS303" i="11"/>
  <c r="BZ303" i="11"/>
  <c r="CT303" i="11"/>
  <c r="AY303" i="11"/>
  <c r="CJ303" i="11"/>
  <c r="I303" i="11"/>
  <c r="CV303" i="11"/>
  <c r="BC303" i="11"/>
  <c r="P303" i="11"/>
  <c r="U303" i="11"/>
  <c r="CS303" i="11"/>
  <c r="DM303" i="11"/>
  <c r="BG303" i="11"/>
  <c r="AQ303" i="11"/>
  <c r="EA303" i="11"/>
  <c r="DD303" i="11"/>
  <c r="CX303" i="11"/>
  <c r="BV303" i="11"/>
  <c r="DT303" i="11"/>
  <c r="AG303" i="11"/>
  <c r="CU303" i="11"/>
  <c r="BL303" i="11"/>
  <c r="CW303" i="11"/>
  <c r="AH303" i="11"/>
  <c r="DS303" i="11"/>
  <c r="BF303" i="11"/>
  <c r="AN303" i="11"/>
  <c r="CQ303" i="11"/>
  <c r="BD303" i="11"/>
  <c r="CC303" i="11"/>
  <c r="AO303" i="11"/>
  <c r="CH303" i="11"/>
  <c r="B303" i="11"/>
  <c r="AB303" i="11"/>
  <c r="BM303" i="11"/>
  <c r="DV303" i="11"/>
  <c r="DO303" i="11"/>
  <c r="CA303" i="11"/>
  <c r="AZ303" i="11"/>
  <c r="BQ303" i="11"/>
  <c r="J303" i="11"/>
  <c r="DL303" i="11"/>
  <c r="CI303" i="11"/>
  <c r="BK303" i="11"/>
  <c r="T303" i="11"/>
  <c r="AK303" i="11"/>
  <c r="BE303" i="11"/>
  <c r="DR303" i="11"/>
  <c r="CK303" i="11"/>
  <c r="W303" i="11"/>
  <c r="DK303" i="11"/>
  <c r="CB303" i="11"/>
  <c r="AL303" i="11"/>
  <c r="CD303" i="11"/>
  <c r="DP303" i="11"/>
  <c r="CM303" i="11"/>
  <c r="BI303" i="11"/>
  <c r="V303" i="11"/>
  <c r="E303" i="11"/>
  <c r="K303" i="11"/>
  <c r="CL303" i="11"/>
  <c r="AX303" i="11"/>
  <c r="AA303" i="11"/>
  <c r="EN255" i="11"/>
  <c r="O341" i="11"/>
  <c r="EN340" i="11"/>
  <c r="O179" i="11"/>
  <c r="B431" i="11"/>
  <c r="EN303" i="11" l="1"/>
  <c r="L420" i="11"/>
  <c r="EN419" i="11"/>
  <c r="O342" i="11"/>
  <c r="EN341" i="11"/>
  <c r="EN256" i="11"/>
  <c r="EN220" i="11"/>
  <c r="D467" i="11"/>
  <c r="EN466" i="11"/>
  <c r="D305" i="11" s="1"/>
  <c r="C477" i="11"/>
  <c r="ED221" i="11"/>
  <c r="EI221" i="11"/>
  <c r="EF221" i="11"/>
  <c r="EH221" i="11"/>
  <c r="EM221" i="11"/>
  <c r="EJ221" i="11"/>
  <c r="EL221" i="11"/>
  <c r="EG221" i="11"/>
  <c r="EC221" i="11"/>
  <c r="EE221" i="11"/>
  <c r="EK221" i="11"/>
  <c r="P221" i="11"/>
  <c r="AF221" i="11"/>
  <c r="AV221" i="11"/>
  <c r="BL221" i="11"/>
  <c r="CB221" i="11"/>
  <c r="CR221" i="11"/>
  <c r="DH221" i="11"/>
  <c r="DX221" i="11"/>
  <c r="M221" i="11"/>
  <c r="AC221" i="11"/>
  <c r="AS221" i="11"/>
  <c r="BI221" i="11"/>
  <c r="BY221" i="11"/>
  <c r="CO221" i="11"/>
  <c r="DE221" i="11"/>
  <c r="DU221" i="11"/>
  <c r="N221" i="11"/>
  <c r="AD221" i="11"/>
  <c r="AT221" i="11"/>
  <c r="BJ221" i="11"/>
  <c r="BZ221" i="11"/>
  <c r="CP221" i="11"/>
  <c r="DF221" i="11"/>
  <c r="DV221" i="11"/>
  <c r="S221" i="11"/>
  <c r="AM221" i="11"/>
  <c r="BC221" i="11"/>
  <c r="BS221" i="11"/>
  <c r="CI221" i="11"/>
  <c r="CY221" i="11"/>
  <c r="DO221" i="11"/>
  <c r="C221" i="11"/>
  <c r="T221" i="11"/>
  <c r="AJ221" i="11"/>
  <c r="AZ221" i="11"/>
  <c r="BP221" i="11"/>
  <c r="CF221" i="11"/>
  <c r="CV221" i="11"/>
  <c r="DL221" i="11"/>
  <c r="EB221" i="11"/>
  <c r="Q221" i="11"/>
  <c r="AG221" i="11"/>
  <c r="AW221" i="11"/>
  <c r="BM221" i="11"/>
  <c r="CC221" i="11"/>
  <c r="CS221" i="11"/>
  <c r="DI221" i="11"/>
  <c r="DY221" i="11"/>
  <c r="R221" i="11"/>
  <c r="AH221" i="11"/>
  <c r="AX221" i="11"/>
  <c r="BN221" i="11"/>
  <c r="CD221" i="11"/>
  <c r="CT221" i="11"/>
  <c r="DJ221" i="11"/>
  <c r="DZ221" i="11"/>
  <c r="W221" i="11"/>
  <c r="AQ221" i="11"/>
  <c r="BG221" i="11"/>
  <c r="BW221" i="11"/>
  <c r="CM221" i="11"/>
  <c r="DC221" i="11"/>
  <c r="DS221" i="11"/>
  <c r="D221" i="11"/>
  <c r="H221" i="11"/>
  <c r="X221" i="11"/>
  <c r="AN221" i="11"/>
  <c r="BD221" i="11"/>
  <c r="BT221" i="11"/>
  <c r="CJ221" i="11"/>
  <c r="CZ221" i="11"/>
  <c r="DP221" i="11"/>
  <c r="E221" i="11"/>
  <c r="U221" i="11"/>
  <c r="AK221" i="11"/>
  <c r="BA221" i="11"/>
  <c r="BQ221" i="11"/>
  <c r="CG221" i="11"/>
  <c r="CW221" i="11"/>
  <c r="DM221" i="11"/>
  <c r="F221" i="11"/>
  <c r="V221" i="11"/>
  <c r="AL221" i="11"/>
  <c r="BB221" i="11"/>
  <c r="BR221" i="11"/>
  <c r="CH221" i="11"/>
  <c r="CX221" i="11"/>
  <c r="DN221" i="11"/>
  <c r="K221" i="11"/>
  <c r="AA221" i="11"/>
  <c r="AU221" i="11"/>
  <c r="BK221" i="11"/>
  <c r="CA221" i="11"/>
  <c r="CQ221" i="11"/>
  <c r="DG221" i="11"/>
  <c r="DW221" i="11"/>
  <c r="B221" i="11"/>
  <c r="L221" i="11"/>
  <c r="AB221" i="11"/>
  <c r="AR221" i="11"/>
  <c r="BH221" i="11"/>
  <c r="BX221" i="11"/>
  <c r="CN221" i="11"/>
  <c r="DD221" i="11"/>
  <c r="DT221" i="11"/>
  <c r="I221" i="11"/>
  <c r="Y221" i="11"/>
  <c r="AO221" i="11"/>
  <c r="BE221" i="11"/>
  <c r="BU221" i="11"/>
  <c r="CK221" i="11"/>
  <c r="DA221" i="11"/>
  <c r="DQ221" i="11"/>
  <c r="J221" i="11"/>
  <c r="Z221" i="11"/>
  <c r="AP221" i="11"/>
  <c r="BF221" i="11"/>
  <c r="BV221" i="11"/>
  <c r="CL221" i="11"/>
  <c r="DB221" i="11"/>
  <c r="DR221" i="11"/>
  <c r="O221" i="11"/>
  <c r="AI221" i="11"/>
  <c r="AY221" i="11"/>
  <c r="BO221" i="11"/>
  <c r="CE221" i="11"/>
  <c r="CU221" i="11"/>
  <c r="DK221" i="11"/>
  <c r="EA221" i="11"/>
  <c r="AE221" i="11"/>
  <c r="B432" i="11"/>
  <c r="EH179" i="11"/>
  <c r="EF179" i="11"/>
  <c r="EM179" i="11"/>
  <c r="EL179" i="11"/>
  <c r="EK179" i="11"/>
  <c r="EC179" i="11"/>
  <c r="EE179" i="11"/>
  <c r="EI179" i="11"/>
  <c r="EJ179" i="11"/>
  <c r="EG179" i="11"/>
  <c r="ED179" i="11"/>
  <c r="H179" i="11"/>
  <c r="X179" i="11"/>
  <c r="AN179" i="11"/>
  <c r="BD179" i="11"/>
  <c r="BT179" i="11"/>
  <c r="CJ179" i="11"/>
  <c r="CZ179" i="11"/>
  <c r="DP179" i="11"/>
  <c r="F179" i="11"/>
  <c r="V179" i="11"/>
  <c r="AL179" i="11"/>
  <c r="BB179" i="11"/>
  <c r="BR179" i="11"/>
  <c r="CH179" i="11"/>
  <c r="CX179" i="11"/>
  <c r="DN179" i="11"/>
  <c r="G179" i="11"/>
  <c r="AA179" i="11"/>
  <c r="AQ179" i="11"/>
  <c r="BG179" i="11"/>
  <c r="BW179" i="11"/>
  <c r="CM179" i="11"/>
  <c r="DC179" i="11"/>
  <c r="DS179" i="11"/>
  <c r="AC179" i="11"/>
  <c r="CO179" i="11"/>
  <c r="AG179" i="11"/>
  <c r="CS179" i="11"/>
  <c r="U179" i="11"/>
  <c r="CG179" i="11"/>
  <c r="Y179" i="11"/>
  <c r="CK179" i="11"/>
  <c r="B179" i="11"/>
  <c r="L179" i="11"/>
  <c r="AB179" i="11"/>
  <c r="AR179" i="11"/>
  <c r="BH179" i="11"/>
  <c r="BX179" i="11"/>
  <c r="CN179" i="11"/>
  <c r="DD179" i="11"/>
  <c r="DT179" i="11"/>
  <c r="J179" i="11"/>
  <c r="Z179" i="11"/>
  <c r="AP179" i="11"/>
  <c r="BF179" i="11"/>
  <c r="BV179" i="11"/>
  <c r="CL179" i="11"/>
  <c r="DB179" i="11"/>
  <c r="DR179" i="11"/>
  <c r="K179" i="11"/>
  <c r="AE179" i="11"/>
  <c r="AU179" i="11"/>
  <c r="BK179" i="11"/>
  <c r="CA179" i="11"/>
  <c r="CQ179" i="11"/>
  <c r="DG179" i="11"/>
  <c r="DW179" i="11"/>
  <c r="AS179" i="11"/>
  <c r="DE179" i="11"/>
  <c r="AW179" i="11"/>
  <c r="DI179" i="11"/>
  <c r="AK179" i="11"/>
  <c r="CW179" i="11"/>
  <c r="AO179" i="11"/>
  <c r="DA179" i="11"/>
  <c r="C179" i="11"/>
  <c r="P179" i="11"/>
  <c r="AF179" i="11"/>
  <c r="AV179" i="11"/>
  <c r="BL179" i="11"/>
  <c r="CB179" i="11"/>
  <c r="CR179" i="11"/>
  <c r="DH179" i="11"/>
  <c r="DX179" i="11"/>
  <c r="N179" i="11"/>
  <c r="AD179" i="11"/>
  <c r="AT179" i="11"/>
  <c r="BJ179" i="11"/>
  <c r="BZ179" i="11"/>
  <c r="CP179" i="11"/>
  <c r="DF179" i="11"/>
  <c r="DV179" i="11"/>
  <c r="S179" i="11"/>
  <c r="AI179" i="11"/>
  <c r="AY179" i="11"/>
  <c r="BO179" i="11"/>
  <c r="CE179" i="11"/>
  <c r="CU179" i="11"/>
  <c r="DK179" i="11"/>
  <c r="EA179" i="11"/>
  <c r="BI179" i="11"/>
  <c r="DU179" i="11"/>
  <c r="BM179" i="11"/>
  <c r="DY179" i="11"/>
  <c r="BA179" i="11"/>
  <c r="DM179" i="11"/>
  <c r="BE179" i="11"/>
  <c r="DQ179" i="11"/>
  <c r="T179" i="11"/>
  <c r="AJ179" i="11"/>
  <c r="AZ179" i="11"/>
  <c r="BP179" i="11"/>
  <c r="CF179" i="11"/>
  <c r="CV179" i="11"/>
  <c r="DL179" i="11"/>
  <c r="EB179" i="11"/>
  <c r="R179" i="11"/>
  <c r="AH179" i="11"/>
  <c r="AX179" i="11"/>
  <c r="BN179" i="11"/>
  <c r="CD179" i="11"/>
  <c r="CT179" i="11"/>
  <c r="DJ179" i="11"/>
  <c r="DZ179" i="11"/>
  <c r="W179" i="11"/>
  <c r="AM179" i="11"/>
  <c r="BC179" i="11"/>
  <c r="BS179" i="11"/>
  <c r="CI179" i="11"/>
  <c r="CY179" i="11"/>
  <c r="DO179" i="11"/>
  <c r="M179" i="11"/>
  <c r="BY179" i="11"/>
  <c r="Q179" i="11"/>
  <c r="CC179" i="11"/>
  <c r="E179" i="11"/>
  <c r="BQ179" i="11"/>
  <c r="I179" i="11"/>
  <c r="BU179" i="11"/>
  <c r="D179" i="11"/>
  <c r="EJ257" i="11"/>
  <c r="EL257" i="11"/>
  <c r="EE257" i="11"/>
  <c r="EG257" i="11"/>
  <c r="EI257" i="11"/>
  <c r="ED257" i="11"/>
  <c r="EK257" i="11"/>
  <c r="EM257" i="11"/>
  <c r="EF257" i="11"/>
  <c r="EH257" i="11"/>
  <c r="EC257" i="11"/>
  <c r="E257" i="11"/>
  <c r="U257" i="11"/>
  <c r="AK257" i="11"/>
  <c r="BA257" i="11"/>
  <c r="BQ257" i="11"/>
  <c r="CG257" i="11"/>
  <c r="DE257" i="11"/>
  <c r="DU257" i="11"/>
  <c r="N257" i="11"/>
  <c r="AD257" i="11"/>
  <c r="AX257" i="11"/>
  <c r="BN257" i="11"/>
  <c r="CD257" i="11"/>
  <c r="DF257" i="11"/>
  <c r="DV257" i="11"/>
  <c r="O257" i="11"/>
  <c r="AE257" i="11"/>
  <c r="AU257" i="11"/>
  <c r="BK257" i="11"/>
  <c r="CA257" i="11"/>
  <c r="CQ257" i="11"/>
  <c r="DO257" i="11"/>
  <c r="AJ257" i="11"/>
  <c r="CV257" i="11"/>
  <c r="X257" i="11"/>
  <c r="CJ257" i="11"/>
  <c r="BH257" i="11"/>
  <c r="DT257" i="11"/>
  <c r="CB257" i="11"/>
  <c r="C257" i="11"/>
  <c r="CX257" i="11"/>
  <c r="CZ257" i="11"/>
  <c r="I257" i="11"/>
  <c r="Y257" i="11"/>
  <c r="AO257" i="11"/>
  <c r="BE257" i="11"/>
  <c r="BU257" i="11"/>
  <c r="CK257" i="11"/>
  <c r="DI257" i="11"/>
  <c r="DY257" i="11"/>
  <c r="R257" i="11"/>
  <c r="AL257" i="11"/>
  <c r="BB257" i="11"/>
  <c r="BR257" i="11"/>
  <c r="CH257" i="11"/>
  <c r="DJ257" i="11"/>
  <c r="DZ257" i="11"/>
  <c r="S257" i="11"/>
  <c r="AI257" i="11"/>
  <c r="AY257" i="11"/>
  <c r="BO257" i="11"/>
  <c r="CE257" i="11"/>
  <c r="CU257" i="11"/>
  <c r="DS257" i="11"/>
  <c r="AZ257" i="11"/>
  <c r="DL257" i="11"/>
  <c r="AN257" i="11"/>
  <c r="DP257" i="11"/>
  <c r="BX257" i="11"/>
  <c r="P257" i="11"/>
  <c r="CR257" i="11"/>
  <c r="D257" i="11"/>
  <c r="CY257" i="11"/>
  <c r="T257" i="11"/>
  <c r="M257" i="11"/>
  <c r="AC257" i="11"/>
  <c r="AS257" i="11"/>
  <c r="BI257" i="11"/>
  <c r="BY257" i="11"/>
  <c r="CO257" i="11"/>
  <c r="DM257" i="11"/>
  <c r="F257" i="11"/>
  <c r="V257" i="11"/>
  <c r="AP257" i="11"/>
  <c r="BF257" i="11"/>
  <c r="BV257" i="11"/>
  <c r="CL257" i="11"/>
  <c r="DN257" i="11"/>
  <c r="G257" i="11"/>
  <c r="W257" i="11"/>
  <c r="AM257" i="11"/>
  <c r="BC257" i="11"/>
  <c r="BS257" i="11"/>
  <c r="CI257" i="11"/>
  <c r="DG257" i="11"/>
  <c r="DW257" i="11"/>
  <c r="BP257" i="11"/>
  <c r="EB257" i="11"/>
  <c r="BD257" i="11"/>
  <c r="AB257" i="11"/>
  <c r="CN257" i="11"/>
  <c r="AV257" i="11"/>
  <c r="DH257" i="11"/>
  <c r="B257" i="11"/>
  <c r="DB257" i="11"/>
  <c r="Q257" i="11"/>
  <c r="AG257" i="11"/>
  <c r="AW257" i="11"/>
  <c r="BM257" i="11"/>
  <c r="CC257" i="11"/>
  <c r="CW257" i="11"/>
  <c r="DQ257" i="11"/>
  <c r="J257" i="11"/>
  <c r="Z257" i="11"/>
  <c r="AT257" i="11"/>
  <c r="BJ257" i="11"/>
  <c r="BZ257" i="11"/>
  <c r="CP257" i="11"/>
  <c r="DR257" i="11"/>
  <c r="K257" i="11"/>
  <c r="AA257" i="11"/>
  <c r="AQ257" i="11"/>
  <c r="BG257" i="11"/>
  <c r="BW257" i="11"/>
  <c r="CM257" i="11"/>
  <c r="DK257" i="11"/>
  <c r="EA257" i="11"/>
  <c r="CF257" i="11"/>
  <c r="H257" i="11"/>
  <c r="BT257" i="11"/>
  <c r="AR257" i="11"/>
  <c r="DD257" i="11"/>
  <c r="BL257" i="11"/>
  <c r="DX257" i="11"/>
  <c r="DC257" i="11"/>
  <c r="DA257" i="11"/>
  <c r="CS257" i="11"/>
  <c r="AF257" i="11"/>
  <c r="AH257" i="11"/>
  <c r="CT257" i="11"/>
  <c r="EN178" i="11"/>
  <c r="EF304" i="11"/>
  <c r="ED304" i="11"/>
  <c r="EE304" i="11"/>
  <c r="EJ304" i="11"/>
  <c r="EH304" i="11"/>
  <c r="EI304" i="11"/>
  <c r="EG304" i="11"/>
  <c r="EL304" i="11"/>
  <c r="EM304" i="11"/>
  <c r="EK304" i="11"/>
  <c r="EC304" i="11"/>
  <c r="AS304" i="11"/>
  <c r="V304" i="11"/>
  <c r="CF304" i="11"/>
  <c r="E304" i="11"/>
  <c r="BI304" i="11"/>
  <c r="CC304" i="11"/>
  <c r="DE304" i="11"/>
  <c r="F304" i="11"/>
  <c r="AL304" i="11"/>
  <c r="BV304" i="11"/>
  <c r="DB304" i="11"/>
  <c r="AQ304" i="11"/>
  <c r="CU304" i="11"/>
  <c r="L304" i="11"/>
  <c r="BP304" i="11"/>
  <c r="EB304" i="11"/>
  <c r="AE304" i="11"/>
  <c r="BS304" i="11"/>
  <c r="DO304" i="11"/>
  <c r="P304" i="11"/>
  <c r="BT304" i="11"/>
  <c r="DL304" i="11"/>
  <c r="DT304" i="11"/>
  <c r="EA304" i="11"/>
  <c r="DH304" i="11"/>
  <c r="X304" i="11"/>
  <c r="CI304" i="11"/>
  <c r="BF304" i="11"/>
  <c r="AX304" i="11"/>
  <c r="CJ304" i="11"/>
  <c r="BJ304" i="11"/>
  <c r="AR304" i="11"/>
  <c r="U304" i="11"/>
  <c r="BQ304" i="11"/>
  <c r="CS304" i="11"/>
  <c r="DI304" i="11"/>
  <c r="J304" i="11"/>
  <c r="AT304" i="11"/>
  <c r="CD304" i="11"/>
  <c r="DR304" i="11"/>
  <c r="AY304" i="11"/>
  <c r="DC304" i="11"/>
  <c r="T304" i="11"/>
  <c r="BX304" i="11"/>
  <c r="G304" i="11"/>
  <c r="AU304" i="11"/>
  <c r="CA304" i="11"/>
  <c r="DW304" i="11"/>
  <c r="AF304" i="11"/>
  <c r="CB304" i="11"/>
  <c r="DJ304" i="11"/>
  <c r="DF304" i="11"/>
  <c r="DN304" i="11"/>
  <c r="CG304" i="11"/>
  <c r="BG304" i="11"/>
  <c r="AI304" i="11"/>
  <c r="AG304" i="11"/>
  <c r="BW304" i="11"/>
  <c r="BD304" i="11"/>
  <c r="Y304" i="11"/>
  <c r="AB304" i="11"/>
  <c r="AK304" i="11"/>
  <c r="BU304" i="11"/>
  <c r="CW304" i="11"/>
  <c r="DU304" i="11"/>
  <c r="R304" i="11"/>
  <c r="BB304" i="11"/>
  <c r="CT304" i="11"/>
  <c r="S304" i="11"/>
  <c r="BO304" i="11"/>
  <c r="DK304" i="11"/>
  <c r="AZ304" i="11"/>
  <c r="CV304" i="11"/>
  <c r="O304" i="11"/>
  <c r="BC304" i="11"/>
  <c r="CY304" i="11"/>
  <c r="B304" i="11"/>
  <c r="AV304" i="11"/>
  <c r="CZ304" i="11"/>
  <c r="DV304" i="11"/>
  <c r="DX304" i="11"/>
  <c r="DZ304" i="11"/>
  <c r="CH304" i="11"/>
  <c r="AJ304" i="11"/>
  <c r="N304" i="11"/>
  <c r="CM304" i="11"/>
  <c r="CR304" i="11"/>
  <c r="BR304" i="11"/>
  <c r="AC304" i="11"/>
  <c r="BA304" i="11"/>
  <c r="BY304" i="11"/>
  <c r="DA304" i="11"/>
  <c r="DY304" i="11"/>
  <c r="AH304" i="11"/>
  <c r="BN304" i="11"/>
  <c r="CX304" i="11"/>
  <c r="AA304" i="11"/>
  <c r="CE304" i="11"/>
  <c r="C304" i="11"/>
  <c r="BH304" i="11"/>
  <c r="DD304" i="11"/>
  <c r="W304" i="11"/>
  <c r="BK304" i="11"/>
  <c r="DG304" i="11"/>
  <c r="H304" i="11"/>
  <c r="BL304" i="11"/>
  <c r="DQ304" i="11"/>
  <c r="DS304" i="11"/>
  <c r="DP304" i="11"/>
  <c r="DM304" i="11"/>
  <c r="CK304" i="11"/>
  <c r="I304" i="11"/>
  <c r="Z304" i="11"/>
  <c r="CP304" i="11"/>
  <c r="BZ304" i="11"/>
  <c r="AO304" i="11"/>
  <c r="CQ304" i="11"/>
  <c r="M304" i="11"/>
  <c r="BM304" i="11"/>
  <c r="AD304" i="11"/>
  <c r="CO304" i="11"/>
  <c r="AN304" i="11"/>
  <c r="AW304" i="11"/>
  <c r="AP304" i="11"/>
  <c r="CL304" i="11"/>
  <c r="BE304" i="11"/>
  <c r="CN304" i="11"/>
  <c r="K304" i="11"/>
  <c r="AM304" i="11"/>
  <c r="Q304" i="11"/>
  <c r="G384" i="11"/>
  <c r="EN383" i="11"/>
  <c r="G222" i="11" s="1"/>
  <c r="EN179" i="11" l="1"/>
  <c r="C478" i="11"/>
  <c r="D468" i="11"/>
  <c r="EN467" i="11"/>
  <c r="EF180" i="11"/>
  <c r="EG180" i="11"/>
  <c r="EH180" i="11"/>
  <c r="EJ180" i="11"/>
  <c r="EL180" i="11"/>
  <c r="EM180" i="11"/>
  <c r="EE180" i="11"/>
  <c r="ED180" i="11"/>
  <c r="EC180" i="11"/>
  <c r="EK180" i="11"/>
  <c r="EI180" i="11"/>
  <c r="F180" i="11"/>
  <c r="V180" i="11"/>
  <c r="AL180" i="11"/>
  <c r="BB180" i="11"/>
  <c r="BR180" i="11"/>
  <c r="CH180" i="11"/>
  <c r="CX180" i="11"/>
  <c r="DN180" i="11"/>
  <c r="H180" i="11"/>
  <c r="X180" i="11"/>
  <c r="AN180" i="11"/>
  <c r="BD180" i="11"/>
  <c r="BT180" i="11"/>
  <c r="CJ180" i="11"/>
  <c r="CZ180" i="11"/>
  <c r="DP180" i="11"/>
  <c r="E180" i="11"/>
  <c r="U180" i="11"/>
  <c r="AK180" i="11"/>
  <c r="BA180" i="11"/>
  <c r="BQ180" i="11"/>
  <c r="CG180" i="11"/>
  <c r="CW180" i="11"/>
  <c r="DM180" i="11"/>
  <c r="K180" i="11"/>
  <c r="BW180" i="11"/>
  <c r="AE180" i="11"/>
  <c r="CQ180" i="11"/>
  <c r="AI180" i="11"/>
  <c r="CU180" i="11"/>
  <c r="W180" i="11"/>
  <c r="CI180" i="11"/>
  <c r="D180" i="11"/>
  <c r="J180" i="11"/>
  <c r="Z180" i="11"/>
  <c r="AP180" i="11"/>
  <c r="BF180" i="11"/>
  <c r="BV180" i="11"/>
  <c r="CL180" i="11"/>
  <c r="DB180" i="11"/>
  <c r="DR180" i="11"/>
  <c r="L180" i="11"/>
  <c r="AB180" i="11"/>
  <c r="AR180" i="11"/>
  <c r="BH180" i="11"/>
  <c r="BX180" i="11"/>
  <c r="CN180" i="11"/>
  <c r="DD180" i="11"/>
  <c r="DT180" i="11"/>
  <c r="I180" i="11"/>
  <c r="Y180" i="11"/>
  <c r="AO180" i="11"/>
  <c r="BE180" i="11"/>
  <c r="BU180" i="11"/>
  <c r="CK180" i="11"/>
  <c r="DA180" i="11"/>
  <c r="DQ180" i="11"/>
  <c r="AA180" i="11"/>
  <c r="CM180" i="11"/>
  <c r="AU180" i="11"/>
  <c r="DG180" i="11"/>
  <c r="AY180" i="11"/>
  <c r="DK180" i="11"/>
  <c r="AM180" i="11"/>
  <c r="CY180" i="11"/>
  <c r="B180" i="11"/>
  <c r="N180" i="11"/>
  <c r="AD180" i="11"/>
  <c r="AT180" i="11"/>
  <c r="BJ180" i="11"/>
  <c r="BZ180" i="11"/>
  <c r="CP180" i="11"/>
  <c r="DF180" i="11"/>
  <c r="DV180" i="11"/>
  <c r="P180" i="11"/>
  <c r="AF180" i="11"/>
  <c r="AV180" i="11"/>
  <c r="BL180" i="11"/>
  <c r="CB180" i="11"/>
  <c r="CR180" i="11"/>
  <c r="DH180" i="11"/>
  <c r="DX180" i="11"/>
  <c r="M180" i="11"/>
  <c r="AC180" i="11"/>
  <c r="AS180" i="11"/>
  <c r="BI180" i="11"/>
  <c r="BY180" i="11"/>
  <c r="CO180" i="11"/>
  <c r="DE180" i="11"/>
  <c r="DU180" i="11"/>
  <c r="AQ180" i="11"/>
  <c r="DC180" i="11"/>
  <c r="BK180" i="11"/>
  <c r="DW180" i="11"/>
  <c r="BO180" i="11"/>
  <c r="EA180" i="11"/>
  <c r="BC180" i="11"/>
  <c r="DO180" i="11"/>
  <c r="R180" i="11"/>
  <c r="AH180" i="11"/>
  <c r="AX180" i="11"/>
  <c r="BN180" i="11"/>
  <c r="CD180" i="11"/>
  <c r="CT180" i="11"/>
  <c r="DJ180" i="11"/>
  <c r="DZ180" i="11"/>
  <c r="T180" i="11"/>
  <c r="AJ180" i="11"/>
  <c r="AZ180" i="11"/>
  <c r="BP180" i="11"/>
  <c r="CF180" i="11"/>
  <c r="CV180" i="11"/>
  <c r="DL180" i="11"/>
  <c r="EB180" i="11"/>
  <c r="Q180" i="11"/>
  <c r="AG180" i="11"/>
  <c r="AW180" i="11"/>
  <c r="BM180" i="11"/>
  <c r="CC180" i="11"/>
  <c r="CS180" i="11"/>
  <c r="DI180" i="11"/>
  <c r="DY180" i="11"/>
  <c r="BG180" i="11"/>
  <c r="DS180" i="11"/>
  <c r="CA180" i="11"/>
  <c r="S180" i="11"/>
  <c r="CE180" i="11"/>
  <c r="G180" i="11"/>
  <c r="BS180" i="11"/>
  <c r="C180" i="11"/>
  <c r="AH258" i="11"/>
  <c r="EM258" i="11"/>
  <c r="EK258" i="11"/>
  <c r="EH258" i="11"/>
  <c r="EF258" i="11"/>
  <c r="EC258" i="11"/>
  <c r="EL258" i="11"/>
  <c r="EJ258" i="11"/>
  <c r="ED258" i="11"/>
  <c r="EG258" i="11"/>
  <c r="EE258" i="11"/>
  <c r="EI258" i="11"/>
  <c r="G258" i="11"/>
  <c r="W258" i="11"/>
  <c r="AM258" i="11"/>
  <c r="BC258" i="11"/>
  <c r="BS258" i="11"/>
  <c r="CI258" i="11"/>
  <c r="DG258" i="11"/>
  <c r="DW258" i="11"/>
  <c r="X258" i="11"/>
  <c r="AR258" i="11"/>
  <c r="BH258" i="11"/>
  <c r="BX258" i="11"/>
  <c r="CN258" i="11"/>
  <c r="DH258" i="11"/>
  <c r="DX258" i="11"/>
  <c r="M258" i="11"/>
  <c r="AC258" i="11"/>
  <c r="AS258" i="11"/>
  <c r="BI258" i="11"/>
  <c r="BY258" i="11"/>
  <c r="CO258" i="11"/>
  <c r="DM258" i="11"/>
  <c r="R258" i="11"/>
  <c r="DJ258" i="11"/>
  <c r="AL258" i="11"/>
  <c r="DN258" i="11"/>
  <c r="BF258" i="11"/>
  <c r="N258" i="11"/>
  <c r="BZ258" i="11"/>
  <c r="B258" i="11"/>
  <c r="CY258" i="11"/>
  <c r="CZ258" i="11"/>
  <c r="CT258" i="11"/>
  <c r="K258" i="11"/>
  <c r="AA258" i="11"/>
  <c r="AQ258" i="11"/>
  <c r="BG258" i="11"/>
  <c r="BW258" i="11"/>
  <c r="CM258" i="11"/>
  <c r="DK258" i="11"/>
  <c r="EA258" i="11"/>
  <c r="AB258" i="11"/>
  <c r="AV258" i="11"/>
  <c r="BL258" i="11"/>
  <c r="CB258" i="11"/>
  <c r="CR258" i="11"/>
  <c r="DL258" i="11"/>
  <c r="EB258" i="11"/>
  <c r="Q258" i="11"/>
  <c r="AG258" i="11"/>
  <c r="AW258" i="11"/>
  <c r="BM258" i="11"/>
  <c r="CC258" i="11"/>
  <c r="CW258" i="11"/>
  <c r="DQ258" i="11"/>
  <c r="AX258" i="11"/>
  <c r="DZ258" i="11"/>
  <c r="BB258" i="11"/>
  <c r="J258" i="11"/>
  <c r="BV258" i="11"/>
  <c r="AD258" i="11"/>
  <c r="CP258" i="11"/>
  <c r="C258" i="11"/>
  <c r="DA258" i="11"/>
  <c r="AF258" i="11"/>
  <c r="O258" i="11"/>
  <c r="AE258" i="11"/>
  <c r="AU258" i="11"/>
  <c r="BK258" i="11"/>
  <c r="CA258" i="11"/>
  <c r="CQ258" i="11"/>
  <c r="DO258" i="11"/>
  <c r="H258" i="11"/>
  <c r="AJ258" i="11"/>
  <c r="AZ258" i="11"/>
  <c r="BP258" i="11"/>
  <c r="CF258" i="11"/>
  <c r="CV258" i="11"/>
  <c r="DP258" i="11"/>
  <c r="E258" i="11"/>
  <c r="U258" i="11"/>
  <c r="AK258" i="11"/>
  <c r="BA258" i="11"/>
  <c r="BQ258" i="11"/>
  <c r="CG258" i="11"/>
  <c r="DE258" i="11"/>
  <c r="DU258" i="11"/>
  <c r="BN258" i="11"/>
  <c r="F258" i="11"/>
  <c r="BR258" i="11"/>
  <c r="Z258" i="11"/>
  <c r="CL258" i="11"/>
  <c r="AT258" i="11"/>
  <c r="DF258" i="11"/>
  <c r="D258" i="11"/>
  <c r="CX258" i="11"/>
  <c r="T258" i="11"/>
  <c r="S258" i="11"/>
  <c r="AI258" i="11"/>
  <c r="AY258" i="11"/>
  <c r="BO258" i="11"/>
  <c r="CE258" i="11"/>
  <c r="CU258" i="11"/>
  <c r="DS258" i="11"/>
  <c r="P258" i="11"/>
  <c r="AN258" i="11"/>
  <c r="BD258" i="11"/>
  <c r="BT258" i="11"/>
  <c r="CJ258" i="11"/>
  <c r="DD258" i="11"/>
  <c r="DT258" i="11"/>
  <c r="I258" i="11"/>
  <c r="Y258" i="11"/>
  <c r="AO258" i="11"/>
  <c r="BE258" i="11"/>
  <c r="BU258" i="11"/>
  <c r="CK258" i="11"/>
  <c r="DI258" i="11"/>
  <c r="DY258" i="11"/>
  <c r="CD258" i="11"/>
  <c r="V258" i="11"/>
  <c r="CH258" i="11"/>
  <c r="AP258" i="11"/>
  <c r="DR258" i="11"/>
  <c r="BJ258" i="11"/>
  <c r="DV258" i="11"/>
  <c r="DC258" i="11"/>
  <c r="DB258" i="11"/>
  <c r="CS258" i="11"/>
  <c r="AE222" i="11"/>
  <c r="EK222" i="11"/>
  <c r="ED222" i="11"/>
  <c r="EF222" i="11"/>
  <c r="EE222" i="11"/>
  <c r="EH222" i="11"/>
  <c r="EJ222" i="11"/>
  <c r="EI222" i="11"/>
  <c r="EL222" i="11"/>
  <c r="EM222" i="11"/>
  <c r="EC222" i="11"/>
  <c r="EG222" i="11"/>
  <c r="J222" i="11"/>
  <c r="Z222" i="11"/>
  <c r="AP222" i="11"/>
  <c r="BF222" i="11"/>
  <c r="BV222" i="11"/>
  <c r="CL222" i="11"/>
  <c r="DB222" i="11"/>
  <c r="DR222" i="11"/>
  <c r="O222" i="11"/>
  <c r="AI222" i="11"/>
  <c r="AY222" i="11"/>
  <c r="BO222" i="11"/>
  <c r="CE222" i="11"/>
  <c r="CU222" i="11"/>
  <c r="DK222" i="11"/>
  <c r="EA222" i="11"/>
  <c r="T222" i="11"/>
  <c r="AJ222" i="11"/>
  <c r="AZ222" i="11"/>
  <c r="BP222" i="11"/>
  <c r="CF222" i="11"/>
  <c r="CV222" i="11"/>
  <c r="DL222" i="11"/>
  <c r="EB222" i="11"/>
  <c r="Q222" i="11"/>
  <c r="AG222" i="11"/>
  <c r="AW222" i="11"/>
  <c r="BM222" i="11"/>
  <c r="CC222" i="11"/>
  <c r="CS222" i="11"/>
  <c r="DI222" i="11"/>
  <c r="DY222" i="11"/>
  <c r="N222" i="11"/>
  <c r="AD222" i="11"/>
  <c r="AT222" i="11"/>
  <c r="BJ222" i="11"/>
  <c r="BZ222" i="11"/>
  <c r="CP222" i="11"/>
  <c r="DF222" i="11"/>
  <c r="DV222" i="11"/>
  <c r="S222" i="11"/>
  <c r="AM222" i="11"/>
  <c r="BC222" i="11"/>
  <c r="BS222" i="11"/>
  <c r="CI222" i="11"/>
  <c r="CY222" i="11"/>
  <c r="DO222" i="11"/>
  <c r="H222" i="11"/>
  <c r="X222" i="11"/>
  <c r="AN222" i="11"/>
  <c r="BD222" i="11"/>
  <c r="BT222" i="11"/>
  <c r="CJ222" i="11"/>
  <c r="CZ222" i="11"/>
  <c r="DP222" i="11"/>
  <c r="E222" i="11"/>
  <c r="U222" i="11"/>
  <c r="AK222" i="11"/>
  <c r="BA222" i="11"/>
  <c r="BQ222" i="11"/>
  <c r="CG222" i="11"/>
  <c r="CW222" i="11"/>
  <c r="DM222" i="11"/>
  <c r="B222" i="11"/>
  <c r="R222" i="11"/>
  <c r="AH222" i="11"/>
  <c r="AX222" i="11"/>
  <c r="BN222" i="11"/>
  <c r="CD222" i="11"/>
  <c r="CT222" i="11"/>
  <c r="DJ222" i="11"/>
  <c r="DZ222" i="11"/>
  <c r="W222" i="11"/>
  <c r="AQ222" i="11"/>
  <c r="BG222" i="11"/>
  <c r="BW222" i="11"/>
  <c r="CM222" i="11"/>
  <c r="DC222" i="11"/>
  <c r="DS222" i="11"/>
  <c r="L222" i="11"/>
  <c r="AB222" i="11"/>
  <c r="AR222" i="11"/>
  <c r="BH222" i="11"/>
  <c r="BX222" i="11"/>
  <c r="CN222" i="11"/>
  <c r="DD222" i="11"/>
  <c r="DT222" i="11"/>
  <c r="I222" i="11"/>
  <c r="Y222" i="11"/>
  <c r="AO222" i="11"/>
  <c r="BE222" i="11"/>
  <c r="BU222" i="11"/>
  <c r="CK222" i="11"/>
  <c r="DA222" i="11"/>
  <c r="DQ222" i="11"/>
  <c r="C222" i="11"/>
  <c r="F222" i="11"/>
  <c r="V222" i="11"/>
  <c r="AL222" i="11"/>
  <c r="BB222" i="11"/>
  <c r="BR222" i="11"/>
  <c r="CH222" i="11"/>
  <c r="CX222" i="11"/>
  <c r="DN222" i="11"/>
  <c r="K222" i="11"/>
  <c r="AA222" i="11"/>
  <c r="AU222" i="11"/>
  <c r="BK222" i="11"/>
  <c r="CA222" i="11"/>
  <c r="CQ222" i="11"/>
  <c r="DG222" i="11"/>
  <c r="DW222" i="11"/>
  <c r="P222" i="11"/>
  <c r="AF222" i="11"/>
  <c r="AV222" i="11"/>
  <c r="BL222" i="11"/>
  <c r="CB222" i="11"/>
  <c r="CR222" i="11"/>
  <c r="DH222" i="11"/>
  <c r="DX222" i="11"/>
  <c r="M222" i="11"/>
  <c r="AC222" i="11"/>
  <c r="AS222" i="11"/>
  <c r="BI222" i="11"/>
  <c r="BY222" i="11"/>
  <c r="CO222" i="11"/>
  <c r="DE222" i="11"/>
  <c r="DU222" i="11"/>
  <c r="D222" i="11"/>
  <c r="EN304" i="11"/>
  <c r="EN221" i="11"/>
  <c r="EN257" i="11"/>
  <c r="EC305" i="11"/>
  <c r="EH305" i="11"/>
  <c r="EL305" i="11"/>
  <c r="EG305" i="11"/>
  <c r="EE305" i="11"/>
  <c r="EJ305" i="11"/>
  <c r="BJ305" i="11"/>
  <c r="EK305" i="11"/>
  <c r="EI305" i="11"/>
  <c r="EF305" i="11"/>
  <c r="BL305" i="11"/>
  <c r="ED305" i="11"/>
  <c r="EM305" i="11"/>
  <c r="CJ305" i="11"/>
  <c r="CQ305" i="11"/>
  <c r="CN305" i="11"/>
  <c r="AQ305" i="11"/>
  <c r="K305" i="11"/>
  <c r="CR305" i="11"/>
  <c r="Y305" i="11"/>
  <c r="AR305" i="11"/>
  <c r="C305" i="11"/>
  <c r="BM305" i="11"/>
  <c r="AC305" i="11"/>
  <c r="AX305" i="11"/>
  <c r="CE305" i="11"/>
  <c r="BW305" i="11"/>
  <c r="P305" i="11"/>
  <c r="BK305" i="11"/>
  <c r="CL305" i="11"/>
  <c r="BR305" i="11"/>
  <c r="BO305" i="11"/>
  <c r="AO305" i="11"/>
  <c r="CF305" i="11"/>
  <c r="S305" i="11"/>
  <c r="AU305" i="11"/>
  <c r="CU305" i="11"/>
  <c r="DK305" i="11"/>
  <c r="L305" i="11"/>
  <c r="AZ305" i="11"/>
  <c r="CB305" i="11"/>
  <c r="EB305" i="11"/>
  <c r="DI305" i="11"/>
  <c r="BN305" i="11"/>
  <c r="DB305" i="11"/>
  <c r="AK305" i="11"/>
  <c r="CW305" i="11"/>
  <c r="AT305" i="11"/>
  <c r="B305" i="11"/>
  <c r="DU305" i="11"/>
  <c r="DQ305" i="11"/>
  <c r="EA305" i="11"/>
  <c r="BD305" i="11"/>
  <c r="X305" i="11"/>
  <c r="AJ305" i="11"/>
  <c r="AG305" i="11"/>
  <c r="Q305" i="11"/>
  <c r="AB305" i="11"/>
  <c r="M305" i="11"/>
  <c r="AP305" i="11"/>
  <c r="BU305" i="11"/>
  <c r="BS305" i="11"/>
  <c r="W305" i="11"/>
  <c r="AY305" i="11"/>
  <c r="CY305" i="11"/>
  <c r="DO305" i="11"/>
  <c r="T305" i="11"/>
  <c r="BH305" i="11"/>
  <c r="CV305" i="11"/>
  <c r="CC305" i="11"/>
  <c r="J305" i="11"/>
  <c r="BV305" i="11"/>
  <c r="DR305" i="11"/>
  <c r="BA305" i="11"/>
  <c r="DE305" i="11"/>
  <c r="BB305" i="11"/>
  <c r="DL305" i="11"/>
  <c r="DS305" i="11"/>
  <c r="DZ305" i="11"/>
  <c r="DY305" i="11"/>
  <c r="CH305" i="11"/>
  <c r="Z305" i="11"/>
  <c r="CI305" i="11"/>
  <c r="I305" i="11"/>
  <c r="CM305" i="11"/>
  <c r="AW305" i="11"/>
  <c r="CO305" i="11"/>
  <c r="G305" i="11"/>
  <c r="AA305" i="11"/>
  <c r="BC305" i="11"/>
  <c r="DC305" i="11"/>
  <c r="DW305" i="11"/>
  <c r="AF305" i="11"/>
  <c r="BT305" i="11"/>
  <c r="CZ305" i="11"/>
  <c r="CS305" i="11"/>
  <c r="R305" i="11"/>
  <c r="CD305" i="11"/>
  <c r="E305" i="11"/>
  <c r="BI305" i="11"/>
  <c r="F305" i="11"/>
  <c r="CX305" i="11"/>
  <c r="DT305" i="11"/>
  <c r="DP305" i="11"/>
  <c r="DN305" i="11"/>
  <c r="DX305" i="11"/>
  <c r="CK305" i="11"/>
  <c r="BG305" i="11"/>
  <c r="AI305" i="11"/>
  <c r="N305" i="11"/>
  <c r="AN305" i="11"/>
  <c r="BQ305" i="11"/>
  <c r="O305" i="11"/>
  <c r="AE305" i="11"/>
  <c r="CA305" i="11"/>
  <c r="DG305" i="11"/>
  <c r="H305" i="11"/>
  <c r="AV305" i="11"/>
  <c r="BX305" i="11"/>
  <c r="DD305" i="11"/>
  <c r="DA305" i="11"/>
  <c r="AH305" i="11"/>
  <c r="CT305" i="11"/>
  <c r="U305" i="11"/>
  <c r="BY305" i="11"/>
  <c r="AL305" i="11"/>
  <c r="DF305" i="11"/>
  <c r="DM305" i="11"/>
  <c r="DV305" i="11"/>
  <c r="DJ305" i="11"/>
  <c r="DH305" i="11"/>
  <c r="AM305" i="11"/>
  <c r="CG305" i="11"/>
  <c r="BF305" i="11"/>
  <c r="V305" i="11"/>
  <c r="CP305" i="11"/>
  <c r="BE305" i="11"/>
  <c r="BZ305" i="11"/>
  <c r="AS305" i="11"/>
  <c r="BP305" i="11"/>
  <c r="AD305" i="11"/>
  <c r="O343" i="11"/>
  <c r="EN342" i="11"/>
  <c r="O181" i="11" s="1"/>
  <c r="L421" i="11"/>
  <c r="EN420" i="11"/>
  <c r="L259" i="11" s="1"/>
  <c r="G385" i="11"/>
  <c r="EN384" i="11"/>
  <c r="G223" i="11" s="1"/>
  <c r="B433" i="11"/>
  <c r="O180" i="11"/>
  <c r="L258" i="11"/>
  <c r="EN305" i="11" l="1"/>
  <c r="EN258" i="11"/>
  <c r="EH306" i="11"/>
  <c r="EG306" i="11"/>
  <c r="EI306" i="11"/>
  <c r="EE306" i="11"/>
  <c r="EK306" i="11"/>
  <c r="EJ306" i="11"/>
  <c r="CD306" i="11"/>
  <c r="EC306" i="11"/>
  <c r="EM306" i="11"/>
  <c r="EL306" i="11"/>
  <c r="ED306" i="11"/>
  <c r="EF306" i="11"/>
  <c r="BM306" i="11"/>
  <c r="AD306" i="11"/>
  <c r="CQ306" i="11"/>
  <c r="BP306" i="11"/>
  <c r="CL306" i="11"/>
  <c r="BW306" i="11"/>
  <c r="CR306" i="11"/>
  <c r="AQ306" i="11"/>
  <c r="CN306" i="11"/>
  <c r="BJ306" i="11"/>
  <c r="Y306" i="11"/>
  <c r="AC306" i="11"/>
  <c r="BL306" i="11"/>
  <c r="BO306" i="11"/>
  <c r="AS306" i="11"/>
  <c r="P306" i="11"/>
  <c r="CJ306" i="11"/>
  <c r="AB306" i="11"/>
  <c r="AR306" i="11"/>
  <c r="BN306" i="11"/>
  <c r="CB306" i="11"/>
  <c r="AK306" i="11"/>
  <c r="CC306" i="11"/>
  <c r="DE306" i="11"/>
  <c r="R306" i="11"/>
  <c r="BB306" i="11"/>
  <c r="DB306" i="11"/>
  <c r="O306" i="11"/>
  <c r="CA306" i="11"/>
  <c r="DW306" i="11"/>
  <c r="AV306" i="11"/>
  <c r="AY306" i="11"/>
  <c r="L306" i="11"/>
  <c r="CV306" i="11"/>
  <c r="DL306" i="11"/>
  <c r="DM306" i="11"/>
  <c r="DV306" i="11"/>
  <c r="DS306" i="11"/>
  <c r="AM306" i="11"/>
  <c r="CG306" i="11"/>
  <c r="X306" i="11"/>
  <c r="CI306" i="11"/>
  <c r="BT306" i="11"/>
  <c r="AO306" i="11"/>
  <c r="BH306" i="11"/>
  <c r="AW306" i="11"/>
  <c r="CF306" i="11"/>
  <c r="CE306" i="11"/>
  <c r="BA306" i="11"/>
  <c r="CS306" i="11"/>
  <c r="DI306" i="11"/>
  <c r="AH306" i="11"/>
  <c r="BV306" i="11"/>
  <c r="DF306" i="11"/>
  <c r="W306" i="11"/>
  <c r="CY306" i="11"/>
  <c r="B306" i="11"/>
  <c r="CZ306" i="11"/>
  <c r="CU306" i="11"/>
  <c r="T306" i="11"/>
  <c r="DD306" i="11"/>
  <c r="DZ306" i="11"/>
  <c r="EA306" i="11"/>
  <c r="DN306" i="11"/>
  <c r="DQ306" i="11"/>
  <c r="BD306" i="11"/>
  <c r="CH306" i="11"/>
  <c r="BG306" i="11"/>
  <c r="AI306" i="11"/>
  <c r="C306" i="11"/>
  <c r="BE306" i="11"/>
  <c r="E306" i="11"/>
  <c r="BI306" i="11"/>
  <c r="CW306" i="11"/>
  <c r="F306" i="11"/>
  <c r="AL306" i="11"/>
  <c r="CT306" i="11"/>
  <c r="DR306" i="11"/>
  <c r="AE306" i="11"/>
  <c r="DG306" i="11"/>
  <c r="H306" i="11"/>
  <c r="S306" i="11"/>
  <c r="DC306" i="11"/>
  <c r="AZ306" i="11"/>
  <c r="EB306" i="11"/>
  <c r="DJ306" i="11"/>
  <c r="DY306" i="11"/>
  <c r="DX306" i="11"/>
  <c r="AG306" i="11"/>
  <c r="CK306" i="11"/>
  <c r="AJ306" i="11"/>
  <c r="Z306" i="11"/>
  <c r="U306" i="11"/>
  <c r="BY306" i="11"/>
  <c r="DA306" i="11"/>
  <c r="J306" i="11"/>
  <c r="AT306" i="11"/>
  <c r="CX306" i="11"/>
  <c r="G306" i="11"/>
  <c r="BC306" i="11"/>
  <c r="DO306" i="11"/>
  <c r="AF306" i="11"/>
  <c r="AA306" i="11"/>
  <c r="DK306" i="11"/>
  <c r="BX306" i="11"/>
  <c r="DU306" i="11"/>
  <c r="DP306" i="11"/>
  <c r="DT306" i="11"/>
  <c r="DH306" i="11"/>
  <c r="CM306" i="11"/>
  <c r="I306" i="11"/>
  <c r="N306" i="11"/>
  <c r="V306" i="11"/>
  <c r="BF306" i="11"/>
  <c r="AX306" i="11"/>
  <c r="AP306" i="11"/>
  <c r="K306" i="11"/>
  <c r="BQ306" i="11"/>
  <c r="Q306" i="11"/>
  <c r="BU306" i="11"/>
  <c r="AU306" i="11"/>
  <c r="AN306" i="11"/>
  <c r="BK306" i="11"/>
  <c r="BZ306" i="11"/>
  <c r="CO306" i="11"/>
  <c r="BS306" i="11"/>
  <c r="M306" i="11"/>
  <c r="BR306" i="11"/>
  <c r="CP306" i="11"/>
  <c r="EE223" i="11"/>
  <c r="EK223" i="11"/>
  <c r="ED223" i="11"/>
  <c r="EI223" i="11"/>
  <c r="EJ223" i="11"/>
  <c r="EH223" i="11"/>
  <c r="EM223" i="11"/>
  <c r="EF223" i="11"/>
  <c r="EL223" i="11"/>
  <c r="EG223" i="11"/>
  <c r="EC223" i="11"/>
  <c r="L223" i="11"/>
  <c r="AB223" i="11"/>
  <c r="AR223" i="11"/>
  <c r="BH223" i="11"/>
  <c r="BX223" i="11"/>
  <c r="CN223" i="11"/>
  <c r="DD223" i="11"/>
  <c r="DT223" i="11"/>
  <c r="I223" i="11"/>
  <c r="Y223" i="11"/>
  <c r="AO223" i="11"/>
  <c r="BE223" i="11"/>
  <c r="BU223" i="11"/>
  <c r="CK223" i="11"/>
  <c r="DA223" i="11"/>
  <c r="DQ223" i="11"/>
  <c r="J223" i="11"/>
  <c r="Z223" i="11"/>
  <c r="AP223" i="11"/>
  <c r="BF223" i="11"/>
  <c r="BV223" i="11"/>
  <c r="CL223" i="11"/>
  <c r="DB223" i="11"/>
  <c r="DR223" i="11"/>
  <c r="O223" i="11"/>
  <c r="AI223" i="11"/>
  <c r="AY223" i="11"/>
  <c r="BO223" i="11"/>
  <c r="CE223" i="11"/>
  <c r="CU223" i="11"/>
  <c r="DK223" i="11"/>
  <c r="EA223" i="11"/>
  <c r="P223" i="11"/>
  <c r="AF223" i="11"/>
  <c r="AV223" i="11"/>
  <c r="BL223" i="11"/>
  <c r="CB223" i="11"/>
  <c r="CR223" i="11"/>
  <c r="DH223" i="11"/>
  <c r="DX223" i="11"/>
  <c r="M223" i="11"/>
  <c r="AC223" i="11"/>
  <c r="AS223" i="11"/>
  <c r="BI223" i="11"/>
  <c r="BY223" i="11"/>
  <c r="CO223" i="11"/>
  <c r="DE223" i="11"/>
  <c r="DU223" i="11"/>
  <c r="N223" i="11"/>
  <c r="AD223" i="11"/>
  <c r="AT223" i="11"/>
  <c r="BJ223" i="11"/>
  <c r="BZ223" i="11"/>
  <c r="CP223" i="11"/>
  <c r="DF223" i="11"/>
  <c r="DV223" i="11"/>
  <c r="S223" i="11"/>
  <c r="AM223" i="11"/>
  <c r="BC223" i="11"/>
  <c r="BS223" i="11"/>
  <c r="CI223" i="11"/>
  <c r="CY223" i="11"/>
  <c r="DO223" i="11"/>
  <c r="D223" i="11"/>
  <c r="T223" i="11"/>
  <c r="AJ223" i="11"/>
  <c r="AZ223" i="11"/>
  <c r="BP223" i="11"/>
  <c r="CF223" i="11"/>
  <c r="CV223" i="11"/>
  <c r="DL223" i="11"/>
  <c r="EB223" i="11"/>
  <c r="Q223" i="11"/>
  <c r="AG223" i="11"/>
  <c r="AW223" i="11"/>
  <c r="BM223" i="11"/>
  <c r="CC223" i="11"/>
  <c r="CS223" i="11"/>
  <c r="DI223" i="11"/>
  <c r="DY223" i="11"/>
  <c r="R223" i="11"/>
  <c r="AH223" i="11"/>
  <c r="AX223" i="11"/>
  <c r="BN223" i="11"/>
  <c r="CD223" i="11"/>
  <c r="CT223" i="11"/>
  <c r="DJ223" i="11"/>
  <c r="DZ223" i="11"/>
  <c r="W223" i="11"/>
  <c r="AQ223" i="11"/>
  <c r="BG223" i="11"/>
  <c r="BW223" i="11"/>
  <c r="CM223" i="11"/>
  <c r="DC223" i="11"/>
  <c r="DS223" i="11"/>
  <c r="B223" i="11"/>
  <c r="H223" i="11"/>
  <c r="X223" i="11"/>
  <c r="AN223" i="11"/>
  <c r="BD223" i="11"/>
  <c r="BT223" i="11"/>
  <c r="CJ223" i="11"/>
  <c r="CZ223" i="11"/>
  <c r="DP223" i="11"/>
  <c r="E223" i="11"/>
  <c r="U223" i="11"/>
  <c r="AK223" i="11"/>
  <c r="BA223" i="11"/>
  <c r="BQ223" i="11"/>
  <c r="CG223" i="11"/>
  <c r="CW223" i="11"/>
  <c r="DM223" i="11"/>
  <c r="F223" i="11"/>
  <c r="V223" i="11"/>
  <c r="AL223" i="11"/>
  <c r="BB223" i="11"/>
  <c r="BR223" i="11"/>
  <c r="CH223" i="11"/>
  <c r="CX223" i="11"/>
  <c r="DN223" i="11"/>
  <c r="K223" i="11"/>
  <c r="AA223" i="11"/>
  <c r="AU223" i="11"/>
  <c r="BK223" i="11"/>
  <c r="CA223" i="11"/>
  <c r="CQ223" i="11"/>
  <c r="DG223" i="11"/>
  <c r="DW223" i="11"/>
  <c r="C223" i="11"/>
  <c r="AE223" i="11"/>
  <c r="EG259" i="11"/>
  <c r="EI259" i="11"/>
  <c r="ED259" i="11"/>
  <c r="CV259" i="11"/>
  <c r="EK259" i="11"/>
  <c r="EM259" i="11"/>
  <c r="EF259" i="11"/>
  <c r="EH259" i="11"/>
  <c r="EC259" i="11"/>
  <c r="EL259" i="11"/>
  <c r="EE259" i="11"/>
  <c r="EJ259" i="11"/>
  <c r="CS259" i="11"/>
  <c r="CT259" i="11"/>
  <c r="I259" i="11"/>
  <c r="Y259" i="11"/>
  <c r="AO259" i="11"/>
  <c r="BE259" i="11"/>
  <c r="BU259" i="11"/>
  <c r="CK259" i="11"/>
  <c r="DI259" i="11"/>
  <c r="DY259" i="11"/>
  <c r="R259" i="11"/>
  <c r="AL259" i="11"/>
  <c r="BB259" i="11"/>
  <c r="BR259" i="11"/>
  <c r="CH259" i="11"/>
  <c r="DJ259" i="11"/>
  <c r="DZ259" i="11"/>
  <c r="S259" i="11"/>
  <c r="AI259" i="11"/>
  <c r="AY259" i="11"/>
  <c r="BO259" i="11"/>
  <c r="CE259" i="11"/>
  <c r="CU259" i="11"/>
  <c r="DS259" i="11"/>
  <c r="AV259" i="11"/>
  <c r="DH259" i="11"/>
  <c r="BP259" i="11"/>
  <c r="H259" i="11"/>
  <c r="BT259" i="11"/>
  <c r="AR259" i="11"/>
  <c r="DD259" i="11"/>
  <c r="C259" i="11"/>
  <c r="DC259" i="11"/>
  <c r="AF259" i="11"/>
  <c r="M259" i="11"/>
  <c r="AC259" i="11"/>
  <c r="AS259" i="11"/>
  <c r="BI259" i="11"/>
  <c r="BY259" i="11"/>
  <c r="CO259" i="11"/>
  <c r="DM259" i="11"/>
  <c r="F259" i="11"/>
  <c r="V259" i="11"/>
  <c r="AP259" i="11"/>
  <c r="BF259" i="11"/>
  <c r="BV259" i="11"/>
  <c r="CL259" i="11"/>
  <c r="DN259" i="11"/>
  <c r="G259" i="11"/>
  <c r="W259" i="11"/>
  <c r="AM259" i="11"/>
  <c r="BC259" i="11"/>
  <c r="BS259" i="11"/>
  <c r="CI259" i="11"/>
  <c r="DG259" i="11"/>
  <c r="DW259" i="11"/>
  <c r="BL259" i="11"/>
  <c r="DX259" i="11"/>
  <c r="CF259" i="11"/>
  <c r="X259" i="11"/>
  <c r="CJ259" i="11"/>
  <c r="BH259" i="11"/>
  <c r="DT259" i="11"/>
  <c r="CX259" i="11"/>
  <c r="CZ259" i="11"/>
  <c r="T259" i="11"/>
  <c r="Q259" i="11"/>
  <c r="AG259" i="11"/>
  <c r="AW259" i="11"/>
  <c r="BM259" i="11"/>
  <c r="CC259" i="11"/>
  <c r="CW259" i="11"/>
  <c r="DQ259" i="11"/>
  <c r="J259" i="11"/>
  <c r="Z259" i="11"/>
  <c r="AT259" i="11"/>
  <c r="BJ259" i="11"/>
  <c r="BZ259" i="11"/>
  <c r="CP259" i="11"/>
  <c r="DR259" i="11"/>
  <c r="K259" i="11"/>
  <c r="AA259" i="11"/>
  <c r="AQ259" i="11"/>
  <c r="BG259" i="11"/>
  <c r="BW259" i="11"/>
  <c r="CM259" i="11"/>
  <c r="DK259" i="11"/>
  <c r="EA259" i="11"/>
  <c r="CB259" i="11"/>
  <c r="AJ259" i="11"/>
  <c r="DL259" i="11"/>
  <c r="AN259" i="11"/>
  <c r="DP259" i="11"/>
  <c r="BX259" i="11"/>
  <c r="D259" i="11"/>
  <c r="DA259" i="11"/>
  <c r="DB259" i="11"/>
  <c r="E259" i="11"/>
  <c r="U259" i="11"/>
  <c r="AK259" i="11"/>
  <c r="BA259" i="11"/>
  <c r="BQ259" i="11"/>
  <c r="CG259" i="11"/>
  <c r="DE259" i="11"/>
  <c r="DU259" i="11"/>
  <c r="N259" i="11"/>
  <c r="AD259" i="11"/>
  <c r="AX259" i="11"/>
  <c r="BN259" i="11"/>
  <c r="CD259" i="11"/>
  <c r="DF259" i="11"/>
  <c r="DV259" i="11"/>
  <c r="O259" i="11"/>
  <c r="AE259" i="11"/>
  <c r="AU259" i="11"/>
  <c r="BK259" i="11"/>
  <c r="CA259" i="11"/>
  <c r="CQ259" i="11"/>
  <c r="DO259" i="11"/>
  <c r="P259" i="11"/>
  <c r="CR259" i="11"/>
  <c r="AZ259" i="11"/>
  <c r="EB259" i="11"/>
  <c r="BD259" i="11"/>
  <c r="AB259" i="11"/>
  <c r="CN259" i="11"/>
  <c r="B259" i="11"/>
  <c r="CY259" i="11"/>
  <c r="AH259" i="11"/>
  <c r="EL181" i="11"/>
  <c r="EM181" i="11"/>
  <c r="EC181" i="11"/>
  <c r="EF181" i="11"/>
  <c r="EE181" i="11"/>
  <c r="ED181" i="11"/>
  <c r="EK181" i="11"/>
  <c r="EJ181" i="11"/>
  <c r="EH181" i="11"/>
  <c r="EG181" i="11"/>
  <c r="EI181" i="11"/>
  <c r="H181" i="11"/>
  <c r="X181" i="11"/>
  <c r="AN181" i="11"/>
  <c r="BD181" i="11"/>
  <c r="BT181" i="11"/>
  <c r="CJ181" i="11"/>
  <c r="CZ181" i="11"/>
  <c r="DP181" i="11"/>
  <c r="F181" i="11"/>
  <c r="V181" i="11"/>
  <c r="AL181" i="11"/>
  <c r="BB181" i="11"/>
  <c r="BR181" i="11"/>
  <c r="CH181" i="11"/>
  <c r="CX181" i="11"/>
  <c r="DN181" i="11"/>
  <c r="G181" i="11"/>
  <c r="AA181" i="11"/>
  <c r="AQ181" i="11"/>
  <c r="BG181" i="11"/>
  <c r="BW181" i="11"/>
  <c r="CM181" i="11"/>
  <c r="DC181" i="11"/>
  <c r="DS181" i="11"/>
  <c r="Y181" i="11"/>
  <c r="CK181" i="11"/>
  <c r="AC181" i="11"/>
  <c r="CO181" i="11"/>
  <c r="AG181" i="11"/>
  <c r="CS181" i="11"/>
  <c r="U181" i="11"/>
  <c r="CG181" i="11"/>
  <c r="D181" i="11"/>
  <c r="L181" i="11"/>
  <c r="AB181" i="11"/>
  <c r="AR181" i="11"/>
  <c r="BH181" i="11"/>
  <c r="BX181" i="11"/>
  <c r="CN181" i="11"/>
  <c r="DD181" i="11"/>
  <c r="DT181" i="11"/>
  <c r="J181" i="11"/>
  <c r="Z181" i="11"/>
  <c r="AP181" i="11"/>
  <c r="BF181" i="11"/>
  <c r="BV181" i="11"/>
  <c r="CL181" i="11"/>
  <c r="DB181" i="11"/>
  <c r="DR181" i="11"/>
  <c r="K181" i="11"/>
  <c r="AE181" i="11"/>
  <c r="AU181" i="11"/>
  <c r="BK181" i="11"/>
  <c r="CA181" i="11"/>
  <c r="CQ181" i="11"/>
  <c r="DG181" i="11"/>
  <c r="DW181" i="11"/>
  <c r="AO181" i="11"/>
  <c r="DA181" i="11"/>
  <c r="AS181" i="11"/>
  <c r="DE181" i="11"/>
  <c r="AW181" i="11"/>
  <c r="DI181" i="11"/>
  <c r="AK181" i="11"/>
  <c r="CW181" i="11"/>
  <c r="B181" i="11"/>
  <c r="P181" i="11"/>
  <c r="AF181" i="11"/>
  <c r="AV181" i="11"/>
  <c r="BL181" i="11"/>
  <c r="CB181" i="11"/>
  <c r="CR181" i="11"/>
  <c r="DH181" i="11"/>
  <c r="DX181" i="11"/>
  <c r="N181" i="11"/>
  <c r="AD181" i="11"/>
  <c r="AT181" i="11"/>
  <c r="BJ181" i="11"/>
  <c r="BZ181" i="11"/>
  <c r="CP181" i="11"/>
  <c r="DF181" i="11"/>
  <c r="DV181" i="11"/>
  <c r="S181" i="11"/>
  <c r="AI181" i="11"/>
  <c r="AY181" i="11"/>
  <c r="BO181" i="11"/>
  <c r="CE181" i="11"/>
  <c r="CU181" i="11"/>
  <c r="DK181" i="11"/>
  <c r="EA181" i="11"/>
  <c r="BE181" i="11"/>
  <c r="DQ181" i="11"/>
  <c r="BI181" i="11"/>
  <c r="DU181" i="11"/>
  <c r="BM181" i="11"/>
  <c r="DY181" i="11"/>
  <c r="BA181" i="11"/>
  <c r="DM181" i="11"/>
  <c r="T181" i="11"/>
  <c r="AJ181" i="11"/>
  <c r="AZ181" i="11"/>
  <c r="BP181" i="11"/>
  <c r="CF181" i="11"/>
  <c r="CV181" i="11"/>
  <c r="DL181" i="11"/>
  <c r="EB181" i="11"/>
  <c r="R181" i="11"/>
  <c r="AH181" i="11"/>
  <c r="AX181" i="11"/>
  <c r="BN181" i="11"/>
  <c r="CD181" i="11"/>
  <c r="CT181" i="11"/>
  <c r="DJ181" i="11"/>
  <c r="DZ181" i="11"/>
  <c r="W181" i="11"/>
  <c r="AM181" i="11"/>
  <c r="BC181" i="11"/>
  <c r="BS181" i="11"/>
  <c r="CI181" i="11"/>
  <c r="CY181" i="11"/>
  <c r="DO181" i="11"/>
  <c r="I181" i="11"/>
  <c r="BU181" i="11"/>
  <c r="M181" i="11"/>
  <c r="BY181" i="11"/>
  <c r="Q181" i="11"/>
  <c r="CC181" i="11"/>
  <c r="E181" i="11"/>
  <c r="BQ181" i="11"/>
  <c r="C181" i="11"/>
  <c r="EN222" i="11"/>
  <c r="EN180" i="11"/>
  <c r="D469" i="11"/>
  <c r="EN468" i="11"/>
  <c r="D307" i="11" s="1"/>
  <c r="C479" i="11"/>
  <c r="B434" i="11"/>
  <c r="G386" i="11"/>
  <c r="EN385" i="11"/>
  <c r="G224" i="11" s="1"/>
  <c r="L422" i="11"/>
  <c r="EN421" i="11"/>
  <c r="L260" i="11" s="1"/>
  <c r="O344" i="11"/>
  <c r="EN343" i="11"/>
  <c r="O182" i="11" s="1"/>
  <c r="D306" i="11"/>
  <c r="EN259" i="11" l="1"/>
  <c r="EF182" i="11"/>
  <c r="EH182" i="11"/>
  <c r="EI182" i="11"/>
  <c r="EJ182" i="11"/>
  <c r="EM182" i="11"/>
  <c r="ED182" i="11"/>
  <c r="EG182" i="11"/>
  <c r="EE182" i="11"/>
  <c r="EC182" i="11"/>
  <c r="EK182" i="11"/>
  <c r="EL182" i="11"/>
  <c r="F182" i="11"/>
  <c r="V182" i="11"/>
  <c r="AL182" i="11"/>
  <c r="BB182" i="11"/>
  <c r="BR182" i="11"/>
  <c r="CH182" i="11"/>
  <c r="CX182" i="11"/>
  <c r="DN182" i="11"/>
  <c r="H182" i="11"/>
  <c r="X182" i="11"/>
  <c r="AN182" i="11"/>
  <c r="BD182" i="11"/>
  <c r="BT182" i="11"/>
  <c r="CJ182" i="11"/>
  <c r="CZ182" i="11"/>
  <c r="DP182" i="11"/>
  <c r="E182" i="11"/>
  <c r="U182" i="11"/>
  <c r="AK182" i="11"/>
  <c r="BA182" i="11"/>
  <c r="BQ182" i="11"/>
  <c r="CG182" i="11"/>
  <c r="CW182" i="11"/>
  <c r="DM182" i="11"/>
  <c r="G182" i="11"/>
  <c r="BS182" i="11"/>
  <c r="K182" i="11"/>
  <c r="BW182" i="11"/>
  <c r="AE182" i="11"/>
  <c r="CQ182" i="11"/>
  <c r="AI182" i="11"/>
  <c r="CU182" i="11"/>
  <c r="C182" i="11"/>
  <c r="J182" i="11"/>
  <c r="Z182" i="11"/>
  <c r="AP182" i="11"/>
  <c r="BF182" i="11"/>
  <c r="BV182" i="11"/>
  <c r="CL182" i="11"/>
  <c r="DB182" i="11"/>
  <c r="DR182" i="11"/>
  <c r="L182" i="11"/>
  <c r="AB182" i="11"/>
  <c r="AR182" i="11"/>
  <c r="BH182" i="11"/>
  <c r="BX182" i="11"/>
  <c r="CN182" i="11"/>
  <c r="DD182" i="11"/>
  <c r="DT182" i="11"/>
  <c r="I182" i="11"/>
  <c r="Y182" i="11"/>
  <c r="AO182" i="11"/>
  <c r="BE182" i="11"/>
  <c r="BU182" i="11"/>
  <c r="CK182" i="11"/>
  <c r="DA182" i="11"/>
  <c r="DQ182" i="11"/>
  <c r="W182" i="11"/>
  <c r="CI182" i="11"/>
  <c r="AA182" i="11"/>
  <c r="CM182" i="11"/>
  <c r="AU182" i="11"/>
  <c r="DG182" i="11"/>
  <c r="AY182" i="11"/>
  <c r="DK182" i="11"/>
  <c r="D182" i="11"/>
  <c r="N182" i="11"/>
  <c r="AD182" i="11"/>
  <c r="AT182" i="11"/>
  <c r="BJ182" i="11"/>
  <c r="BZ182" i="11"/>
  <c r="CP182" i="11"/>
  <c r="DF182" i="11"/>
  <c r="DV182" i="11"/>
  <c r="P182" i="11"/>
  <c r="AF182" i="11"/>
  <c r="AV182" i="11"/>
  <c r="BL182" i="11"/>
  <c r="CB182" i="11"/>
  <c r="CR182" i="11"/>
  <c r="DH182" i="11"/>
  <c r="DX182" i="11"/>
  <c r="M182" i="11"/>
  <c r="AC182" i="11"/>
  <c r="AS182" i="11"/>
  <c r="BI182" i="11"/>
  <c r="BY182" i="11"/>
  <c r="CO182" i="11"/>
  <c r="DE182" i="11"/>
  <c r="DU182" i="11"/>
  <c r="AM182" i="11"/>
  <c r="CY182" i="11"/>
  <c r="AQ182" i="11"/>
  <c r="DC182" i="11"/>
  <c r="BK182" i="11"/>
  <c r="DW182" i="11"/>
  <c r="BO182" i="11"/>
  <c r="EA182" i="11"/>
  <c r="R182" i="11"/>
  <c r="AH182" i="11"/>
  <c r="AX182" i="11"/>
  <c r="BN182" i="11"/>
  <c r="CD182" i="11"/>
  <c r="CT182" i="11"/>
  <c r="DJ182" i="11"/>
  <c r="DZ182" i="11"/>
  <c r="T182" i="11"/>
  <c r="AJ182" i="11"/>
  <c r="AZ182" i="11"/>
  <c r="BP182" i="11"/>
  <c r="CF182" i="11"/>
  <c r="CV182" i="11"/>
  <c r="DL182" i="11"/>
  <c r="EB182" i="11"/>
  <c r="Q182" i="11"/>
  <c r="AG182" i="11"/>
  <c r="AW182" i="11"/>
  <c r="BM182" i="11"/>
  <c r="CC182" i="11"/>
  <c r="CS182" i="11"/>
  <c r="DI182" i="11"/>
  <c r="DY182" i="11"/>
  <c r="BC182" i="11"/>
  <c r="DO182" i="11"/>
  <c r="BG182" i="11"/>
  <c r="DS182" i="11"/>
  <c r="CA182" i="11"/>
  <c r="S182" i="11"/>
  <c r="CE182" i="11"/>
  <c r="B182" i="11"/>
  <c r="EN182" i="11" s="1"/>
  <c r="EM260" i="11"/>
  <c r="EC260" i="11"/>
  <c r="EF260" i="11"/>
  <c r="CV260" i="11"/>
  <c r="P260" i="11"/>
  <c r="EJ260" i="11"/>
  <c r="EE260" i="11"/>
  <c r="AP260" i="11"/>
  <c r="EL260" i="11"/>
  <c r="EG260" i="11"/>
  <c r="EH260" i="11"/>
  <c r="DR260" i="11"/>
  <c r="CT260" i="11"/>
  <c r="ED260" i="11"/>
  <c r="DS260" i="11"/>
  <c r="AQ260" i="11"/>
  <c r="DK260" i="11"/>
  <c r="BL260" i="11"/>
  <c r="E260" i="11"/>
  <c r="BQ260" i="11"/>
  <c r="AD260" i="11"/>
  <c r="BB260" i="11"/>
  <c r="CY260" i="11"/>
  <c r="CA260" i="11"/>
  <c r="BD260" i="11"/>
  <c r="Q260" i="11"/>
  <c r="DI260" i="11"/>
  <c r="DN260" i="11"/>
  <c r="CS260" i="11"/>
  <c r="CE260" i="11"/>
  <c r="BH260" i="11"/>
  <c r="Y260" i="11"/>
  <c r="DM260" i="11"/>
  <c r="AL260" i="11"/>
  <c r="AF260" i="11"/>
  <c r="X260" i="11"/>
  <c r="BY260" i="11"/>
  <c r="D260" i="11"/>
  <c r="DO260" i="11"/>
  <c r="AW260" i="11"/>
  <c r="Z260" i="11"/>
  <c r="M260" i="11"/>
  <c r="CI260" i="11"/>
  <c r="BR260" i="11"/>
  <c r="CN260" i="11"/>
  <c r="DV260" i="11"/>
  <c r="BG260" i="11"/>
  <c r="EA260" i="11"/>
  <c r="CB260" i="11"/>
  <c r="U260" i="11"/>
  <c r="CG260" i="11"/>
  <c r="CP260" i="11"/>
  <c r="BF260" i="11"/>
  <c r="O260" i="11"/>
  <c r="CU260" i="11"/>
  <c r="BX260" i="11"/>
  <c r="AO260" i="11"/>
  <c r="BZ260" i="11"/>
  <c r="BV260" i="11"/>
  <c r="S260" i="11"/>
  <c r="DG260" i="11"/>
  <c r="CF260" i="11"/>
  <c r="AS260" i="11"/>
  <c r="N260" i="11"/>
  <c r="J260" i="11"/>
  <c r="G260" i="11"/>
  <c r="BT260" i="11"/>
  <c r="DY260" i="11"/>
  <c r="T260" i="11"/>
  <c r="AR260" i="11"/>
  <c r="CO260" i="11"/>
  <c r="DB260" i="11"/>
  <c r="CW260" i="11"/>
  <c r="BP260" i="11"/>
  <c r="BJ260" i="11"/>
  <c r="BE260" i="11"/>
  <c r="EI260" i="11"/>
  <c r="K260" i="11"/>
  <c r="BW260" i="11"/>
  <c r="AB260" i="11"/>
  <c r="CR260" i="11"/>
  <c r="AK260" i="11"/>
  <c r="DE260" i="11"/>
  <c r="AX260" i="11"/>
  <c r="C260" i="11"/>
  <c r="AI260" i="11"/>
  <c r="DW260" i="11"/>
  <c r="DD260" i="11"/>
  <c r="BI260" i="11"/>
  <c r="BN260" i="11"/>
  <c r="B260" i="11"/>
  <c r="AM260" i="11"/>
  <c r="H260" i="11"/>
  <c r="DH260" i="11"/>
  <c r="BM260" i="11"/>
  <c r="DF260" i="11"/>
  <c r="CL260" i="11"/>
  <c r="AY260" i="11"/>
  <c r="DT260" i="11"/>
  <c r="R260" i="11"/>
  <c r="W260" i="11"/>
  <c r="CJ260" i="11"/>
  <c r="AT260" i="11"/>
  <c r="BS260" i="11"/>
  <c r="F260" i="11"/>
  <c r="AC260" i="11"/>
  <c r="AH260" i="11"/>
  <c r="AU260" i="11"/>
  <c r="BU260" i="11"/>
  <c r="EK260" i="11"/>
  <c r="AA260" i="11"/>
  <c r="CM260" i="11"/>
  <c r="AV260" i="11"/>
  <c r="DP260" i="11"/>
  <c r="BA260" i="11"/>
  <c r="DU260" i="11"/>
  <c r="DZ260" i="11"/>
  <c r="CX260" i="11"/>
  <c r="BC260" i="11"/>
  <c r="AJ260" i="11"/>
  <c r="DX260" i="11"/>
  <c r="CC260" i="11"/>
  <c r="V260" i="11"/>
  <c r="DA260" i="11"/>
  <c r="BK260" i="11"/>
  <c r="AN260" i="11"/>
  <c r="EB260" i="11"/>
  <c r="CK260" i="11"/>
  <c r="CD260" i="11"/>
  <c r="CZ260" i="11"/>
  <c r="CQ260" i="11"/>
  <c r="AG260" i="11"/>
  <c r="CH260" i="11"/>
  <c r="BO260" i="11"/>
  <c r="I260" i="11"/>
  <c r="DJ260" i="11"/>
  <c r="AZ260" i="11"/>
  <c r="DC260" i="11"/>
  <c r="DQ260" i="11"/>
  <c r="AE260" i="11"/>
  <c r="DL260" i="11"/>
  <c r="EG224" i="11"/>
  <c r="EM224" i="11"/>
  <c r="EC224" i="11"/>
  <c r="AE224" i="11"/>
  <c r="EK224" i="11"/>
  <c r="ED224" i="11"/>
  <c r="EF224" i="11"/>
  <c r="EE224" i="11"/>
  <c r="EH224" i="11"/>
  <c r="EJ224" i="11"/>
  <c r="EI224" i="11"/>
  <c r="EL224" i="11"/>
  <c r="N224" i="11"/>
  <c r="AD224" i="11"/>
  <c r="AT224" i="11"/>
  <c r="BJ224" i="11"/>
  <c r="BZ224" i="11"/>
  <c r="CP224" i="11"/>
  <c r="DF224" i="11"/>
  <c r="DV224" i="11"/>
  <c r="S224" i="11"/>
  <c r="AM224" i="11"/>
  <c r="BC224" i="11"/>
  <c r="BS224" i="11"/>
  <c r="CI224" i="11"/>
  <c r="CY224" i="11"/>
  <c r="DO224" i="11"/>
  <c r="H224" i="11"/>
  <c r="X224" i="11"/>
  <c r="AN224" i="11"/>
  <c r="BD224" i="11"/>
  <c r="BT224" i="11"/>
  <c r="CJ224" i="11"/>
  <c r="CZ224" i="11"/>
  <c r="DP224" i="11"/>
  <c r="E224" i="11"/>
  <c r="U224" i="11"/>
  <c r="AK224" i="11"/>
  <c r="BA224" i="11"/>
  <c r="BQ224" i="11"/>
  <c r="CG224" i="11"/>
  <c r="CW224" i="11"/>
  <c r="DM224" i="11"/>
  <c r="C224" i="11"/>
  <c r="R224" i="11"/>
  <c r="AH224" i="11"/>
  <c r="AX224" i="11"/>
  <c r="BN224" i="11"/>
  <c r="CD224" i="11"/>
  <c r="CT224" i="11"/>
  <c r="DJ224" i="11"/>
  <c r="DZ224" i="11"/>
  <c r="W224" i="11"/>
  <c r="AQ224" i="11"/>
  <c r="BG224" i="11"/>
  <c r="BW224" i="11"/>
  <c r="CM224" i="11"/>
  <c r="DC224" i="11"/>
  <c r="DS224" i="11"/>
  <c r="L224" i="11"/>
  <c r="AB224" i="11"/>
  <c r="AR224" i="11"/>
  <c r="BH224" i="11"/>
  <c r="BX224" i="11"/>
  <c r="CN224" i="11"/>
  <c r="DD224" i="11"/>
  <c r="DT224" i="11"/>
  <c r="I224" i="11"/>
  <c r="Y224" i="11"/>
  <c r="AO224" i="11"/>
  <c r="BE224" i="11"/>
  <c r="BU224" i="11"/>
  <c r="CK224" i="11"/>
  <c r="DA224" i="11"/>
  <c r="DQ224" i="11"/>
  <c r="D224" i="11"/>
  <c r="F224" i="11"/>
  <c r="V224" i="11"/>
  <c r="AL224" i="11"/>
  <c r="BB224" i="11"/>
  <c r="BR224" i="11"/>
  <c r="CH224" i="11"/>
  <c r="CX224" i="11"/>
  <c r="DN224" i="11"/>
  <c r="K224" i="11"/>
  <c r="AA224" i="11"/>
  <c r="AU224" i="11"/>
  <c r="BK224" i="11"/>
  <c r="CA224" i="11"/>
  <c r="CQ224" i="11"/>
  <c r="DG224" i="11"/>
  <c r="DW224" i="11"/>
  <c r="P224" i="11"/>
  <c r="AF224" i="11"/>
  <c r="AV224" i="11"/>
  <c r="BL224" i="11"/>
  <c r="CB224" i="11"/>
  <c r="CR224" i="11"/>
  <c r="DH224" i="11"/>
  <c r="DX224" i="11"/>
  <c r="M224" i="11"/>
  <c r="AC224" i="11"/>
  <c r="AS224" i="11"/>
  <c r="BI224" i="11"/>
  <c r="BY224" i="11"/>
  <c r="CO224" i="11"/>
  <c r="DE224" i="11"/>
  <c r="DU224" i="11"/>
  <c r="B224" i="11"/>
  <c r="J224" i="11"/>
  <c r="Z224" i="11"/>
  <c r="AP224" i="11"/>
  <c r="BF224" i="11"/>
  <c r="BV224" i="11"/>
  <c r="CL224" i="11"/>
  <c r="DB224" i="11"/>
  <c r="DR224" i="11"/>
  <c r="O224" i="11"/>
  <c r="AI224" i="11"/>
  <c r="AY224" i="11"/>
  <c r="BO224" i="11"/>
  <c r="CE224" i="11"/>
  <c r="CU224" i="11"/>
  <c r="DK224" i="11"/>
  <c r="EA224" i="11"/>
  <c r="T224" i="11"/>
  <c r="AJ224" i="11"/>
  <c r="AZ224" i="11"/>
  <c r="BP224" i="11"/>
  <c r="CF224" i="11"/>
  <c r="CV224" i="11"/>
  <c r="DL224" i="11"/>
  <c r="EB224" i="11"/>
  <c r="Q224" i="11"/>
  <c r="AG224" i="11"/>
  <c r="AW224" i="11"/>
  <c r="BM224" i="11"/>
  <c r="CC224" i="11"/>
  <c r="CS224" i="11"/>
  <c r="DI224" i="11"/>
  <c r="DY224" i="11"/>
  <c r="EL307" i="11"/>
  <c r="DT307" i="11"/>
  <c r="M307" i="11"/>
  <c r="BJ307" i="11"/>
  <c r="EK307" i="11"/>
  <c r="EE307" i="11"/>
  <c r="AC307" i="11"/>
  <c r="BP307" i="11"/>
  <c r="BW307" i="11"/>
  <c r="CB307" i="11"/>
  <c r="BZ307" i="11"/>
  <c r="ED307" i="11"/>
  <c r="EM307" i="11"/>
  <c r="AX307" i="11"/>
  <c r="AQ307" i="11"/>
  <c r="CE307" i="11"/>
  <c r="AN307" i="11"/>
  <c r="K307" i="11"/>
  <c r="AP307" i="11"/>
  <c r="EF307" i="11"/>
  <c r="EH307" i="11"/>
  <c r="EI307" i="11"/>
  <c r="CF307" i="11"/>
  <c r="BH307" i="11"/>
  <c r="BO307" i="11"/>
  <c r="AO307" i="11"/>
  <c r="CQ307" i="11"/>
  <c r="AB307" i="11"/>
  <c r="AU307" i="11"/>
  <c r="BU307" i="11"/>
  <c r="EG307" i="11"/>
  <c r="BK307" i="11"/>
  <c r="AW307" i="11"/>
  <c r="BE307" i="11"/>
  <c r="EC307" i="11"/>
  <c r="P307" i="11"/>
  <c r="C307" i="11"/>
  <c r="CP307" i="11"/>
  <c r="CL307" i="11"/>
  <c r="EJ307" i="11"/>
  <c r="BT307" i="11"/>
  <c r="AD307" i="11"/>
  <c r="CR307" i="11"/>
  <c r="CJ307" i="11"/>
  <c r="BI307" i="11"/>
  <c r="AR307" i="11"/>
  <c r="Y307" i="11"/>
  <c r="BR307" i="11"/>
  <c r="BQ307" i="11"/>
  <c r="W307" i="11"/>
  <c r="BL307" i="11"/>
  <c r="CO307" i="11"/>
  <c r="BM307" i="11"/>
  <c r="CD307" i="11"/>
  <c r="BS307" i="11"/>
  <c r="AA307" i="11"/>
  <c r="CU307" i="11"/>
  <c r="DK307" i="11"/>
  <c r="L307" i="11"/>
  <c r="AZ307" i="11"/>
  <c r="DD307" i="11"/>
  <c r="AK307" i="11"/>
  <c r="DE307" i="11"/>
  <c r="BB307" i="11"/>
  <c r="CC307" i="11"/>
  <c r="J307" i="11"/>
  <c r="BV307" i="11"/>
  <c r="DZ307" i="11"/>
  <c r="DL307" i="11"/>
  <c r="DP307" i="11"/>
  <c r="DM307" i="11"/>
  <c r="I307" i="11"/>
  <c r="CM307" i="11"/>
  <c r="AM307" i="11"/>
  <c r="BG307" i="11"/>
  <c r="CI307" i="11"/>
  <c r="AS307" i="11"/>
  <c r="G307" i="11"/>
  <c r="AE307" i="11"/>
  <c r="CY307" i="11"/>
  <c r="DO307" i="11"/>
  <c r="T307" i="11"/>
  <c r="BX307" i="11"/>
  <c r="EB307" i="11"/>
  <c r="BA307" i="11"/>
  <c r="F307" i="11"/>
  <c r="CX307" i="11"/>
  <c r="CS307" i="11"/>
  <c r="R307" i="11"/>
  <c r="CT307" i="11"/>
  <c r="DU307" i="11"/>
  <c r="DJ307" i="11"/>
  <c r="DS307" i="11"/>
  <c r="DH307" i="11"/>
  <c r="N307" i="11"/>
  <c r="BD307" i="11"/>
  <c r="X307" i="11"/>
  <c r="CG307" i="11"/>
  <c r="O307" i="11"/>
  <c r="BC307" i="11"/>
  <c r="DC307" i="11"/>
  <c r="DW307" i="11"/>
  <c r="AF307" i="11"/>
  <c r="CV307" i="11"/>
  <c r="E307" i="11"/>
  <c r="BY307" i="11"/>
  <c r="AL307" i="11"/>
  <c r="DF307" i="11"/>
  <c r="DA307" i="11"/>
  <c r="AH307" i="11"/>
  <c r="DB307" i="11"/>
  <c r="DN307" i="11"/>
  <c r="DY307" i="11"/>
  <c r="EA307" i="11"/>
  <c r="AI307" i="11"/>
  <c r="V307" i="11"/>
  <c r="CH307" i="11"/>
  <c r="CN307" i="11"/>
  <c r="AJ307" i="11"/>
  <c r="Q307" i="11"/>
  <c r="AY307" i="11"/>
  <c r="S307" i="11"/>
  <c r="CA307" i="11"/>
  <c r="DG307" i="11"/>
  <c r="H307" i="11"/>
  <c r="AV307" i="11"/>
  <c r="CZ307" i="11"/>
  <c r="U307" i="11"/>
  <c r="CW307" i="11"/>
  <c r="AT307" i="11"/>
  <c r="B307" i="11"/>
  <c r="DI307" i="11"/>
  <c r="BN307" i="11"/>
  <c r="DR307" i="11"/>
  <c r="DQ307" i="11"/>
  <c r="DX307" i="11"/>
  <c r="DV307" i="11"/>
  <c r="BF307" i="11"/>
  <c r="AG307" i="11"/>
  <c r="CK307" i="11"/>
  <c r="Z307" i="11"/>
  <c r="EN306" i="11"/>
  <c r="EN181" i="11"/>
  <c r="EN223" i="11"/>
  <c r="O345" i="11"/>
  <c r="EN344" i="11"/>
  <c r="O183" i="11"/>
  <c r="L423" i="11"/>
  <c r="EN422" i="11"/>
  <c r="L261" i="11" s="1"/>
  <c r="G387" i="11"/>
  <c r="EN386" i="11"/>
  <c r="G225" i="11" s="1"/>
  <c r="B435" i="11"/>
  <c r="D470" i="11"/>
  <c r="EN469" i="11"/>
  <c r="D308" i="11" s="1"/>
  <c r="B436" i="11" l="1"/>
  <c r="G388" i="11"/>
  <c r="EN387" i="11"/>
  <c r="G226" i="11" s="1"/>
  <c r="L424" i="11"/>
  <c r="EN423" i="11"/>
  <c r="L262" i="11" s="1"/>
  <c r="O346" i="11"/>
  <c r="EN345" i="11"/>
  <c r="O184" i="11" s="1"/>
  <c r="EN260" i="11"/>
  <c r="D471" i="11"/>
  <c r="EN470" i="11"/>
  <c r="EN224" i="11"/>
  <c r="ED225" i="11"/>
  <c r="EI225" i="11"/>
  <c r="EF225" i="11"/>
  <c r="EH225" i="11"/>
  <c r="EM225" i="11"/>
  <c r="EJ225" i="11"/>
  <c r="EL225" i="11"/>
  <c r="EG225" i="11"/>
  <c r="EC225" i="11"/>
  <c r="EE225" i="11"/>
  <c r="EK225" i="11"/>
  <c r="L225" i="11"/>
  <c r="AB225" i="11"/>
  <c r="AR225" i="11"/>
  <c r="BH225" i="11"/>
  <c r="BX225" i="11"/>
  <c r="CN225" i="11"/>
  <c r="DD225" i="11"/>
  <c r="DT225" i="11"/>
  <c r="P225" i="11"/>
  <c r="AF225" i="11"/>
  <c r="AV225" i="11"/>
  <c r="BL225" i="11"/>
  <c r="CB225" i="11"/>
  <c r="CR225" i="11"/>
  <c r="DH225" i="11"/>
  <c r="DX225" i="11"/>
  <c r="T225" i="11"/>
  <c r="AZ225" i="11"/>
  <c r="CF225" i="11"/>
  <c r="DL225" i="11"/>
  <c r="I225" i="11"/>
  <c r="Y225" i="11"/>
  <c r="AO225" i="11"/>
  <c r="BE225" i="11"/>
  <c r="BU225" i="11"/>
  <c r="CK225" i="11"/>
  <c r="DA225" i="11"/>
  <c r="DQ225" i="11"/>
  <c r="J225" i="11"/>
  <c r="Z225" i="11"/>
  <c r="AP225" i="11"/>
  <c r="BF225" i="11"/>
  <c r="BV225" i="11"/>
  <c r="CL225" i="11"/>
  <c r="DB225" i="11"/>
  <c r="DR225" i="11"/>
  <c r="O225" i="11"/>
  <c r="AI225" i="11"/>
  <c r="AY225" i="11"/>
  <c r="BO225" i="11"/>
  <c r="CE225" i="11"/>
  <c r="CU225" i="11"/>
  <c r="DK225" i="11"/>
  <c r="EA225" i="11"/>
  <c r="X225" i="11"/>
  <c r="BD225" i="11"/>
  <c r="CJ225" i="11"/>
  <c r="DP225" i="11"/>
  <c r="M225" i="11"/>
  <c r="AC225" i="11"/>
  <c r="AS225" i="11"/>
  <c r="BI225" i="11"/>
  <c r="BY225" i="11"/>
  <c r="CO225" i="11"/>
  <c r="DE225" i="11"/>
  <c r="DU225" i="11"/>
  <c r="N225" i="11"/>
  <c r="AD225" i="11"/>
  <c r="AT225" i="11"/>
  <c r="BJ225" i="11"/>
  <c r="BZ225" i="11"/>
  <c r="CP225" i="11"/>
  <c r="DF225" i="11"/>
  <c r="DV225" i="11"/>
  <c r="S225" i="11"/>
  <c r="AM225" i="11"/>
  <c r="BC225" i="11"/>
  <c r="BS225" i="11"/>
  <c r="CI225" i="11"/>
  <c r="CY225" i="11"/>
  <c r="DO225" i="11"/>
  <c r="C225" i="11"/>
  <c r="AJ225" i="11"/>
  <c r="BP225" i="11"/>
  <c r="CV225" i="11"/>
  <c r="EB225" i="11"/>
  <c r="Q225" i="11"/>
  <c r="AG225" i="11"/>
  <c r="AW225" i="11"/>
  <c r="BM225" i="11"/>
  <c r="CC225" i="11"/>
  <c r="CS225" i="11"/>
  <c r="DI225" i="11"/>
  <c r="DY225" i="11"/>
  <c r="R225" i="11"/>
  <c r="AH225" i="11"/>
  <c r="AX225" i="11"/>
  <c r="BN225" i="11"/>
  <c r="CD225" i="11"/>
  <c r="CT225" i="11"/>
  <c r="DJ225" i="11"/>
  <c r="DZ225" i="11"/>
  <c r="W225" i="11"/>
  <c r="AQ225" i="11"/>
  <c r="BG225" i="11"/>
  <c r="BW225" i="11"/>
  <c r="CM225" i="11"/>
  <c r="DC225" i="11"/>
  <c r="DS225" i="11"/>
  <c r="D225" i="11"/>
  <c r="H225" i="11"/>
  <c r="AN225" i="11"/>
  <c r="BT225" i="11"/>
  <c r="CZ225" i="11"/>
  <c r="E225" i="11"/>
  <c r="U225" i="11"/>
  <c r="AK225" i="11"/>
  <c r="BA225" i="11"/>
  <c r="BQ225" i="11"/>
  <c r="CG225" i="11"/>
  <c r="CW225" i="11"/>
  <c r="DM225" i="11"/>
  <c r="F225" i="11"/>
  <c r="V225" i="11"/>
  <c r="AL225" i="11"/>
  <c r="BB225" i="11"/>
  <c r="BR225" i="11"/>
  <c r="CH225" i="11"/>
  <c r="CX225" i="11"/>
  <c r="DN225" i="11"/>
  <c r="K225" i="11"/>
  <c r="AA225" i="11"/>
  <c r="AU225" i="11"/>
  <c r="BK225" i="11"/>
  <c r="CA225" i="11"/>
  <c r="CQ225" i="11"/>
  <c r="DG225" i="11"/>
  <c r="DW225" i="11"/>
  <c r="B225" i="11"/>
  <c r="AE225" i="11"/>
  <c r="CT261" i="11"/>
  <c r="EL261" i="11"/>
  <c r="EE261" i="11"/>
  <c r="EJ261" i="11"/>
  <c r="EI261" i="11"/>
  <c r="EF261" i="11"/>
  <c r="EG261" i="11"/>
  <c r="EM261" i="11"/>
  <c r="ED261" i="11"/>
  <c r="EH261" i="11"/>
  <c r="EK261" i="11"/>
  <c r="EC261" i="11"/>
  <c r="CV261" i="11"/>
  <c r="E261" i="11"/>
  <c r="U261" i="11"/>
  <c r="AK261" i="11"/>
  <c r="BA261" i="11"/>
  <c r="BQ261" i="11"/>
  <c r="CG261" i="11"/>
  <c r="DE261" i="11"/>
  <c r="DU261" i="11"/>
  <c r="N261" i="11"/>
  <c r="AD261" i="11"/>
  <c r="AX261" i="11"/>
  <c r="BN261" i="11"/>
  <c r="CD261" i="11"/>
  <c r="DF261" i="11"/>
  <c r="DV261" i="11"/>
  <c r="O261" i="11"/>
  <c r="AE261" i="11"/>
  <c r="AU261" i="11"/>
  <c r="BK261" i="11"/>
  <c r="CA261" i="11"/>
  <c r="CQ261" i="11"/>
  <c r="DO261" i="11"/>
  <c r="AB261" i="11"/>
  <c r="CN261" i="11"/>
  <c r="AV261" i="11"/>
  <c r="DH261" i="11"/>
  <c r="BP261" i="11"/>
  <c r="H261" i="11"/>
  <c r="BT261" i="11"/>
  <c r="D261" i="11"/>
  <c r="DB261" i="11"/>
  <c r="T261" i="11"/>
  <c r="AH261" i="11"/>
  <c r="I261" i="11"/>
  <c r="Y261" i="11"/>
  <c r="AO261" i="11"/>
  <c r="BE261" i="11"/>
  <c r="BU261" i="11"/>
  <c r="CK261" i="11"/>
  <c r="DI261" i="11"/>
  <c r="DY261" i="11"/>
  <c r="R261" i="11"/>
  <c r="AL261" i="11"/>
  <c r="BB261" i="11"/>
  <c r="BR261" i="11"/>
  <c r="CH261" i="11"/>
  <c r="DJ261" i="11"/>
  <c r="DZ261" i="11"/>
  <c r="S261" i="11"/>
  <c r="AI261" i="11"/>
  <c r="AY261" i="11"/>
  <c r="BO261" i="11"/>
  <c r="CE261" i="11"/>
  <c r="CU261" i="11"/>
  <c r="DS261" i="11"/>
  <c r="AR261" i="11"/>
  <c r="DD261" i="11"/>
  <c r="BL261" i="11"/>
  <c r="DX261" i="11"/>
  <c r="CF261" i="11"/>
  <c r="X261" i="11"/>
  <c r="CJ261" i="11"/>
  <c r="B261" i="11"/>
  <c r="CX261" i="11"/>
  <c r="AF261" i="11"/>
  <c r="M261" i="11"/>
  <c r="AC261" i="11"/>
  <c r="AS261" i="11"/>
  <c r="BI261" i="11"/>
  <c r="BY261" i="11"/>
  <c r="CO261" i="11"/>
  <c r="DM261" i="11"/>
  <c r="F261" i="11"/>
  <c r="V261" i="11"/>
  <c r="AP261" i="11"/>
  <c r="BF261" i="11"/>
  <c r="BV261" i="11"/>
  <c r="CL261" i="11"/>
  <c r="DN261" i="11"/>
  <c r="G261" i="11"/>
  <c r="W261" i="11"/>
  <c r="AM261" i="11"/>
  <c r="BC261" i="11"/>
  <c r="BS261" i="11"/>
  <c r="CI261" i="11"/>
  <c r="DG261" i="11"/>
  <c r="DW261" i="11"/>
  <c r="BH261" i="11"/>
  <c r="DT261" i="11"/>
  <c r="CB261" i="11"/>
  <c r="AJ261" i="11"/>
  <c r="DL261" i="11"/>
  <c r="AN261" i="11"/>
  <c r="DP261" i="11"/>
  <c r="CZ261" i="11"/>
  <c r="DC261" i="11"/>
  <c r="Q261" i="11"/>
  <c r="AG261" i="11"/>
  <c r="AW261" i="11"/>
  <c r="BM261" i="11"/>
  <c r="CC261" i="11"/>
  <c r="CW261" i="11"/>
  <c r="DQ261" i="11"/>
  <c r="J261" i="11"/>
  <c r="Z261" i="11"/>
  <c r="AT261" i="11"/>
  <c r="BJ261" i="11"/>
  <c r="BZ261" i="11"/>
  <c r="CP261" i="11"/>
  <c r="DR261" i="11"/>
  <c r="K261" i="11"/>
  <c r="AA261" i="11"/>
  <c r="AQ261" i="11"/>
  <c r="BG261" i="11"/>
  <c r="BW261" i="11"/>
  <c r="CM261" i="11"/>
  <c r="DK261" i="11"/>
  <c r="EA261" i="11"/>
  <c r="BX261" i="11"/>
  <c r="P261" i="11"/>
  <c r="CR261" i="11"/>
  <c r="AZ261" i="11"/>
  <c r="EB261" i="11"/>
  <c r="BD261" i="11"/>
  <c r="C261" i="11"/>
  <c r="DA261" i="11"/>
  <c r="CY261" i="11"/>
  <c r="CS261" i="11"/>
  <c r="ED183" i="11"/>
  <c r="EM183" i="11"/>
  <c r="EE183" i="11"/>
  <c r="EH183" i="11"/>
  <c r="EI183" i="11"/>
  <c r="EJ183" i="11"/>
  <c r="EL183" i="11"/>
  <c r="EF183" i="11"/>
  <c r="EC183" i="11"/>
  <c r="EG183" i="11"/>
  <c r="EK183" i="11"/>
  <c r="P183" i="11"/>
  <c r="AF183" i="11"/>
  <c r="AV183" i="11"/>
  <c r="BL183" i="11"/>
  <c r="CB183" i="11"/>
  <c r="CR183" i="11"/>
  <c r="DH183" i="11"/>
  <c r="DX183" i="11"/>
  <c r="N183" i="11"/>
  <c r="AD183" i="11"/>
  <c r="AT183" i="11"/>
  <c r="G183" i="11"/>
  <c r="AA183" i="11"/>
  <c r="AQ183" i="11"/>
  <c r="BG183" i="11"/>
  <c r="BA183" i="11"/>
  <c r="CA183" i="11"/>
  <c r="CW183" i="11"/>
  <c r="DR183" i="11"/>
  <c r="AO183" i="11"/>
  <c r="BW183" i="11"/>
  <c r="CS183" i="11"/>
  <c r="DN183" i="11"/>
  <c r="AC183" i="11"/>
  <c r="BS183" i="11"/>
  <c r="CO183" i="11"/>
  <c r="DJ183" i="11"/>
  <c r="Q183" i="11"/>
  <c r="T183" i="11"/>
  <c r="AJ183" i="11"/>
  <c r="AZ183" i="11"/>
  <c r="BP183" i="11"/>
  <c r="CF183" i="11"/>
  <c r="CV183" i="11"/>
  <c r="DL183" i="11"/>
  <c r="EB183" i="11"/>
  <c r="R183" i="11"/>
  <c r="AH183" i="11"/>
  <c r="AX183" i="11"/>
  <c r="K183" i="11"/>
  <c r="AE183" i="11"/>
  <c r="AU183" i="11"/>
  <c r="E183" i="11"/>
  <c r="BK183" i="11"/>
  <c r="CG183" i="11"/>
  <c r="DB183" i="11"/>
  <c r="DW183" i="11"/>
  <c r="BE183" i="11"/>
  <c r="CC183" i="11"/>
  <c r="CX183" i="11"/>
  <c r="DS183" i="11"/>
  <c r="AS183" i="11"/>
  <c r="BY183" i="11"/>
  <c r="CT183" i="11"/>
  <c r="DO183" i="11"/>
  <c r="AG183" i="11"/>
  <c r="BU183" i="11"/>
  <c r="CP183" i="11"/>
  <c r="DK183" i="11"/>
  <c r="D183" i="11"/>
  <c r="H183" i="11"/>
  <c r="X183" i="11"/>
  <c r="AN183" i="11"/>
  <c r="BD183" i="11"/>
  <c r="BT183" i="11"/>
  <c r="CJ183" i="11"/>
  <c r="CZ183" i="11"/>
  <c r="DP183" i="11"/>
  <c r="F183" i="11"/>
  <c r="V183" i="11"/>
  <c r="AL183" i="11"/>
  <c r="BB183" i="11"/>
  <c r="S183" i="11"/>
  <c r="AI183" i="11"/>
  <c r="AY183" i="11"/>
  <c r="U183" i="11"/>
  <c r="BQ183" i="11"/>
  <c r="CL183" i="11"/>
  <c r="DG183" i="11"/>
  <c r="I183" i="11"/>
  <c r="BM183" i="11"/>
  <c r="CH183" i="11"/>
  <c r="DC183" i="11"/>
  <c r="DY183" i="11"/>
  <c r="BI183" i="11"/>
  <c r="L183" i="11"/>
  <c r="AB183" i="11"/>
  <c r="AR183" i="11"/>
  <c r="BH183" i="11"/>
  <c r="BX183" i="11"/>
  <c r="CN183" i="11"/>
  <c r="DD183" i="11"/>
  <c r="DT183" i="11"/>
  <c r="J183" i="11"/>
  <c r="Z183" i="11"/>
  <c r="AP183" i="11"/>
  <c r="BF183" i="11"/>
  <c r="W183" i="11"/>
  <c r="AM183" i="11"/>
  <c r="BC183" i="11"/>
  <c r="AK183" i="11"/>
  <c r="BV183" i="11"/>
  <c r="CQ183" i="11"/>
  <c r="DM183" i="11"/>
  <c r="Y183" i="11"/>
  <c r="BR183" i="11"/>
  <c r="CM183" i="11"/>
  <c r="DI183" i="11"/>
  <c r="M183" i="11"/>
  <c r="BN183" i="11"/>
  <c r="CI183" i="11"/>
  <c r="DE183" i="11"/>
  <c r="DZ183" i="11"/>
  <c r="BJ183" i="11"/>
  <c r="AW183" i="11"/>
  <c r="CK183" i="11"/>
  <c r="DQ183" i="11"/>
  <c r="C183" i="11"/>
  <c r="CY183" i="11"/>
  <c r="BZ183" i="11"/>
  <c r="DA183" i="11"/>
  <c r="EA183" i="11"/>
  <c r="CE183" i="11"/>
  <c r="B183" i="11"/>
  <c r="BO183" i="11"/>
  <c r="DV183" i="11"/>
  <c r="DF183" i="11"/>
  <c r="CD183" i="11"/>
  <c r="DU183" i="11"/>
  <c r="CU183" i="11"/>
  <c r="EN307" i="11"/>
  <c r="EF308" i="11"/>
  <c r="EL308" i="11"/>
  <c r="BR308" i="11"/>
  <c r="ED308" i="11"/>
  <c r="EG308" i="11"/>
  <c r="EI308" i="11"/>
  <c r="CR308" i="11"/>
  <c r="EH308" i="11"/>
  <c r="EK308" i="11"/>
  <c r="EM308" i="11"/>
  <c r="AS308" i="11"/>
  <c r="EJ308" i="11"/>
  <c r="AU308" i="11"/>
  <c r="BI308" i="11"/>
  <c r="AC308" i="11"/>
  <c r="BU308" i="11"/>
  <c r="EE308" i="11"/>
  <c r="EC308" i="11"/>
  <c r="BL308" i="11"/>
  <c r="AR308" i="11"/>
  <c r="AP308" i="11"/>
  <c r="AB308" i="11"/>
  <c r="BZ308" i="11"/>
  <c r="W308" i="11"/>
  <c r="AY308" i="11"/>
  <c r="M308" i="11"/>
  <c r="P308" i="11"/>
  <c r="AN308" i="11"/>
  <c r="AQ308" i="11"/>
  <c r="CD308" i="11"/>
  <c r="CB308" i="11"/>
  <c r="BV308" i="11"/>
  <c r="CJ308" i="11"/>
  <c r="CP308" i="11"/>
  <c r="Q308" i="11"/>
  <c r="AD308" i="11"/>
  <c r="CL308" i="11"/>
  <c r="BE308" i="11"/>
  <c r="CF308" i="11"/>
  <c r="AX308" i="11"/>
  <c r="BK308" i="11"/>
  <c r="CE308" i="11"/>
  <c r="BS308" i="11"/>
  <c r="BM308" i="11"/>
  <c r="Y308" i="11"/>
  <c r="C308" i="11"/>
  <c r="BO308" i="11"/>
  <c r="BP308" i="11"/>
  <c r="BW308" i="11"/>
  <c r="CQ308" i="11"/>
  <c r="BT308" i="11"/>
  <c r="CC308" i="11"/>
  <c r="AO308" i="11"/>
  <c r="BH308" i="11"/>
  <c r="AK308" i="11"/>
  <c r="CW308" i="11"/>
  <c r="F308" i="11"/>
  <c r="AH308" i="11"/>
  <c r="BN308" i="11"/>
  <c r="DF308" i="11"/>
  <c r="CU308" i="11"/>
  <c r="T308" i="11"/>
  <c r="DD308" i="11"/>
  <c r="AE308" i="11"/>
  <c r="DO308" i="11"/>
  <c r="AF308" i="11"/>
  <c r="DT308" i="11"/>
  <c r="DZ308" i="11"/>
  <c r="DL308" i="11"/>
  <c r="DY308" i="11"/>
  <c r="CI308" i="11"/>
  <c r="CO308" i="11"/>
  <c r="AM308" i="11"/>
  <c r="CG308" i="11"/>
  <c r="X308" i="11"/>
  <c r="BA308" i="11"/>
  <c r="DA308" i="11"/>
  <c r="J308" i="11"/>
  <c r="AL308" i="11"/>
  <c r="CT308" i="11"/>
  <c r="DR308" i="11"/>
  <c r="DC308" i="11"/>
  <c r="AZ308" i="11"/>
  <c r="EB308" i="11"/>
  <c r="BC308" i="11"/>
  <c r="DW308" i="11"/>
  <c r="AV308" i="11"/>
  <c r="DX308" i="11"/>
  <c r="DM308" i="11"/>
  <c r="DJ308" i="11"/>
  <c r="DH308" i="11"/>
  <c r="AI308" i="11"/>
  <c r="AG308" i="11"/>
  <c r="K308" i="11"/>
  <c r="CH308" i="11"/>
  <c r="CN308" i="11"/>
  <c r="AW308" i="11"/>
  <c r="E308" i="11"/>
  <c r="BY308" i="11"/>
  <c r="DE308" i="11"/>
  <c r="N308" i="11"/>
  <c r="AT308" i="11"/>
  <c r="CX308" i="11"/>
  <c r="S308" i="11"/>
  <c r="DK308" i="11"/>
  <c r="BX308" i="11"/>
  <c r="G308" i="11"/>
  <c r="CY308" i="11"/>
  <c r="B308" i="11"/>
  <c r="CZ308" i="11"/>
  <c r="DQ308" i="11"/>
  <c r="EA308" i="11"/>
  <c r="DV308" i="11"/>
  <c r="AJ308" i="11"/>
  <c r="Z308" i="11"/>
  <c r="CM308" i="11"/>
  <c r="BD308" i="11"/>
  <c r="CK308" i="11"/>
  <c r="BG308" i="11"/>
  <c r="BQ308" i="11"/>
  <c r="U308" i="11"/>
  <c r="CS308" i="11"/>
  <c r="DI308" i="11"/>
  <c r="R308" i="11"/>
  <c r="BB308" i="11"/>
  <c r="DB308" i="11"/>
  <c r="AA308" i="11"/>
  <c r="L308" i="11"/>
  <c r="CV308" i="11"/>
  <c r="O308" i="11"/>
  <c r="DG308" i="11"/>
  <c r="H308" i="11"/>
  <c r="DP308" i="11"/>
  <c r="DN308" i="11"/>
  <c r="DU308" i="11"/>
  <c r="DS308" i="11"/>
  <c r="V308" i="11"/>
  <c r="BF308" i="11"/>
  <c r="BJ308" i="11"/>
  <c r="I308" i="11"/>
  <c r="CA308" i="11"/>
  <c r="EF309" i="11" l="1"/>
  <c r="ED309" i="11"/>
  <c r="EM309" i="11"/>
  <c r="EC309" i="11"/>
  <c r="EH309" i="11"/>
  <c r="EL309" i="11"/>
  <c r="EG309" i="11"/>
  <c r="EE309" i="11"/>
  <c r="EJ309" i="11"/>
  <c r="EK309" i="11"/>
  <c r="EI309" i="11"/>
  <c r="CL309" i="11"/>
  <c r="BS309" i="11"/>
  <c r="BL309" i="11"/>
  <c r="J309" i="11"/>
  <c r="AE309" i="11"/>
  <c r="CY309" i="11"/>
  <c r="DO309" i="11"/>
  <c r="T309" i="11"/>
  <c r="BX309" i="11"/>
  <c r="DE309" i="11"/>
  <c r="CV309" i="11"/>
  <c r="E309" i="11"/>
  <c r="CW309" i="11"/>
  <c r="N309" i="11"/>
  <c r="CS309" i="11"/>
  <c r="B309" i="11"/>
  <c r="DJ309" i="11"/>
  <c r="DY309" i="11"/>
  <c r="DT309" i="11"/>
  <c r="Z309" i="11"/>
  <c r="AJ309" i="11"/>
  <c r="BJ309" i="11"/>
  <c r="CM309" i="11"/>
  <c r="CH309" i="11"/>
  <c r="CN309" i="11"/>
  <c r="AS309" i="11"/>
  <c r="AD309" i="11"/>
  <c r="Y309" i="11"/>
  <c r="CR309" i="11"/>
  <c r="BE309" i="11"/>
  <c r="BQ309" i="11"/>
  <c r="BI309" i="11"/>
  <c r="M309" i="11"/>
  <c r="G309" i="11"/>
  <c r="AI309" i="11"/>
  <c r="DC309" i="11"/>
  <c r="DW309" i="11"/>
  <c r="AF309" i="11"/>
  <c r="AG309" i="11"/>
  <c r="R309" i="11"/>
  <c r="DA309" i="11"/>
  <c r="U309" i="11"/>
  <c r="DB309" i="11"/>
  <c r="AL309" i="11"/>
  <c r="CX309" i="11"/>
  <c r="DU309" i="11"/>
  <c r="DV309" i="11"/>
  <c r="DX309" i="11"/>
  <c r="DP309" i="11"/>
  <c r="BG309" i="11"/>
  <c r="CI309" i="11"/>
  <c r="CO309" i="11"/>
  <c r="AR309" i="11"/>
  <c r="CK309" i="11"/>
  <c r="AY309" i="11"/>
  <c r="W309" i="11"/>
  <c r="CJ309" i="11"/>
  <c r="BK309" i="11"/>
  <c r="CD309" i="11"/>
  <c r="AA309" i="11"/>
  <c r="BM309" i="11"/>
  <c r="C309" i="11"/>
  <c r="O309" i="11"/>
  <c r="BC309" i="11"/>
  <c r="DG309" i="11"/>
  <c r="H309" i="11"/>
  <c r="AV309" i="11"/>
  <c r="CT309" i="11"/>
  <c r="AH309" i="11"/>
  <c r="DF309" i="11"/>
  <c r="AK309" i="11"/>
  <c r="DR309" i="11"/>
  <c r="AT309" i="11"/>
  <c r="DD309" i="11"/>
  <c r="DN309" i="11"/>
  <c r="DS309" i="11"/>
  <c r="DL309" i="11"/>
  <c r="DM309" i="11"/>
  <c r="CG309" i="11"/>
  <c r="AC309" i="11"/>
  <c r="I309" i="11"/>
  <c r="K309" i="11"/>
  <c r="AM309" i="11"/>
  <c r="BZ309" i="11"/>
  <c r="Q309" i="11"/>
  <c r="AB309" i="11"/>
  <c r="CC309" i="11"/>
  <c r="BT309" i="11"/>
  <c r="BR309" i="11"/>
  <c r="BV309" i="11"/>
  <c r="S309" i="11"/>
  <c r="CU309" i="11"/>
  <c r="DK309" i="11"/>
  <c r="L309" i="11"/>
  <c r="AZ309" i="11"/>
  <c r="CZ309" i="11"/>
  <c r="BN309" i="11"/>
  <c r="EB309" i="11"/>
  <c r="BA309" i="11"/>
  <c r="F309" i="11"/>
  <c r="BB309" i="11"/>
  <c r="DI309" i="11"/>
  <c r="DQ309" i="11"/>
  <c r="EA309" i="11"/>
  <c r="DZ309" i="11"/>
  <c r="DH309" i="11"/>
  <c r="BF309" i="11"/>
  <c r="V309" i="11"/>
  <c r="BD309" i="11"/>
  <c r="X309" i="11"/>
  <c r="BP309" i="11"/>
  <c r="CQ309" i="11"/>
  <c r="AQ309" i="11"/>
  <c r="BH309" i="11"/>
  <c r="CB309" i="11"/>
  <c r="BW309" i="11"/>
  <c r="CA309" i="11"/>
  <c r="BO309" i="11"/>
  <c r="P309" i="11"/>
  <c r="AU309" i="11"/>
  <c r="AX309" i="11"/>
  <c r="CF309" i="11"/>
  <c r="AO309" i="11"/>
  <c r="CE309" i="11"/>
  <c r="AW309" i="11"/>
  <c r="CP309" i="11"/>
  <c r="AP309" i="11"/>
  <c r="AN309" i="11"/>
  <c r="BY309" i="11"/>
  <c r="BU309" i="11"/>
  <c r="EN183" i="11"/>
  <c r="EN261" i="11"/>
  <c r="EH184" i="11"/>
  <c r="EG184" i="11"/>
  <c r="EC184" i="11"/>
  <c r="EM184" i="11"/>
  <c r="EL184" i="11"/>
  <c r="EF184" i="11"/>
  <c r="ED184" i="11"/>
  <c r="EK184" i="11"/>
  <c r="EJ184" i="11"/>
  <c r="EI184" i="11"/>
  <c r="EE184" i="11"/>
  <c r="R184" i="11"/>
  <c r="AH184" i="11"/>
  <c r="AX184" i="11"/>
  <c r="BN184" i="11"/>
  <c r="M184" i="11"/>
  <c r="AI184" i="11"/>
  <c r="BD184" i="11"/>
  <c r="BY184" i="11"/>
  <c r="CO184" i="11"/>
  <c r="DE184" i="11"/>
  <c r="DU184" i="11"/>
  <c r="Y184" i="11"/>
  <c r="AU184" i="11"/>
  <c r="BP184" i="11"/>
  <c r="CH184" i="11"/>
  <c r="CX184" i="11"/>
  <c r="DN184" i="11"/>
  <c r="E184" i="11"/>
  <c r="AA184" i="11"/>
  <c r="AV184" i="11"/>
  <c r="BQ184" i="11"/>
  <c r="CI184" i="11"/>
  <c r="CY184" i="11"/>
  <c r="DO184" i="11"/>
  <c r="G184" i="11"/>
  <c r="AB184" i="11"/>
  <c r="AW184" i="11"/>
  <c r="BS184" i="11"/>
  <c r="CJ184" i="11"/>
  <c r="CZ184" i="11"/>
  <c r="DP184" i="11"/>
  <c r="C184" i="11"/>
  <c r="AG184" i="11"/>
  <c r="DD184" i="11"/>
  <c r="D184" i="11"/>
  <c r="F184" i="11"/>
  <c r="V184" i="11"/>
  <c r="AL184" i="11"/>
  <c r="BB184" i="11"/>
  <c r="BR184" i="11"/>
  <c r="S184" i="11"/>
  <c r="AN184" i="11"/>
  <c r="BI184" i="11"/>
  <c r="CC184" i="11"/>
  <c r="CS184" i="11"/>
  <c r="DI184" i="11"/>
  <c r="DY184" i="11"/>
  <c r="AE184" i="11"/>
  <c r="AZ184" i="11"/>
  <c r="BU184" i="11"/>
  <c r="CL184" i="11"/>
  <c r="DB184" i="11"/>
  <c r="DR184" i="11"/>
  <c r="K184" i="11"/>
  <c r="AF184" i="11"/>
  <c r="BA184" i="11"/>
  <c r="BW184" i="11"/>
  <c r="CM184" i="11"/>
  <c r="DC184" i="11"/>
  <c r="DS184" i="11"/>
  <c r="L184" i="11"/>
  <c r="BC184" i="11"/>
  <c r="BX184" i="11"/>
  <c r="CN184" i="11"/>
  <c r="DT184" i="11"/>
  <c r="AD184" i="11"/>
  <c r="BJ184" i="11"/>
  <c r="AC184" i="11"/>
  <c r="BT184" i="11"/>
  <c r="DA184" i="11"/>
  <c r="T184" i="11"/>
  <c r="BK184" i="11"/>
  <c r="CT184" i="11"/>
  <c r="DZ184" i="11"/>
  <c r="AQ184" i="11"/>
  <c r="CE184" i="11"/>
  <c r="DK184" i="11"/>
  <c r="W184" i="11"/>
  <c r="BM184" i="11"/>
  <c r="CV184" i="11"/>
  <c r="EB184" i="11"/>
  <c r="J184" i="11"/>
  <c r="Z184" i="11"/>
  <c r="AP184" i="11"/>
  <c r="BF184" i="11"/>
  <c r="BV184" i="11"/>
  <c r="X184" i="11"/>
  <c r="AS184" i="11"/>
  <c r="BO184" i="11"/>
  <c r="CG184" i="11"/>
  <c r="CW184" i="11"/>
  <c r="DM184" i="11"/>
  <c r="I184" i="11"/>
  <c r="AJ184" i="11"/>
  <c r="BE184" i="11"/>
  <c r="BZ184" i="11"/>
  <c r="CP184" i="11"/>
  <c r="DF184" i="11"/>
  <c r="DV184" i="11"/>
  <c r="P184" i="11"/>
  <c r="AK184" i="11"/>
  <c r="BG184" i="11"/>
  <c r="CA184" i="11"/>
  <c r="CQ184" i="11"/>
  <c r="DG184" i="11"/>
  <c r="DW184" i="11"/>
  <c r="Q184" i="11"/>
  <c r="AM184" i="11"/>
  <c r="BH184" i="11"/>
  <c r="CB184" i="11"/>
  <c r="CR184" i="11"/>
  <c r="DH184" i="11"/>
  <c r="DX184" i="11"/>
  <c r="B184" i="11"/>
  <c r="N184" i="11"/>
  <c r="AT184" i="11"/>
  <c r="H184" i="11"/>
  <c r="AY184" i="11"/>
  <c r="CK184" i="11"/>
  <c r="DQ184" i="11"/>
  <c r="AO184" i="11"/>
  <c r="CD184" i="11"/>
  <c r="DJ184" i="11"/>
  <c r="U184" i="11"/>
  <c r="BL184" i="11"/>
  <c r="CU184" i="11"/>
  <c r="EA184" i="11"/>
  <c r="AR184" i="11"/>
  <c r="CF184" i="11"/>
  <c r="DL184" i="11"/>
  <c r="EI262" i="11"/>
  <c r="EK262" i="11"/>
  <c r="EH262" i="11"/>
  <c r="EM262" i="11"/>
  <c r="EC262" i="11"/>
  <c r="ED262" i="11"/>
  <c r="EJ262" i="11"/>
  <c r="EF262" i="11"/>
  <c r="EL262" i="11"/>
  <c r="EG262" i="11"/>
  <c r="EE262" i="11"/>
  <c r="K262" i="11"/>
  <c r="AA262" i="11"/>
  <c r="AQ262" i="11"/>
  <c r="BG262" i="11"/>
  <c r="BW262" i="11"/>
  <c r="CM262" i="11"/>
  <c r="DK262" i="11"/>
  <c r="EA262" i="11"/>
  <c r="AB262" i="11"/>
  <c r="AV262" i="11"/>
  <c r="BL262" i="11"/>
  <c r="CB262" i="11"/>
  <c r="CR262" i="11"/>
  <c r="DP262" i="11"/>
  <c r="E262" i="11"/>
  <c r="U262" i="11"/>
  <c r="AK262" i="11"/>
  <c r="BA262" i="11"/>
  <c r="BQ262" i="11"/>
  <c r="CG262" i="11"/>
  <c r="DE262" i="11"/>
  <c r="DU262" i="11"/>
  <c r="AP262" i="11"/>
  <c r="DR262" i="11"/>
  <c r="BJ262" i="11"/>
  <c r="DV262" i="11"/>
  <c r="CD262" i="11"/>
  <c r="V262" i="11"/>
  <c r="CH262" i="11"/>
  <c r="D262" i="11"/>
  <c r="DB262" i="11"/>
  <c r="AF262" i="11"/>
  <c r="O262" i="11"/>
  <c r="AE262" i="11"/>
  <c r="AU262" i="11"/>
  <c r="BK262" i="11"/>
  <c r="CA262" i="11"/>
  <c r="CQ262" i="11"/>
  <c r="DO262" i="11"/>
  <c r="H262" i="11"/>
  <c r="AJ262" i="11"/>
  <c r="AZ262" i="11"/>
  <c r="BP262" i="11"/>
  <c r="CF262" i="11"/>
  <c r="DD262" i="11"/>
  <c r="DT262" i="11"/>
  <c r="I262" i="11"/>
  <c r="Y262" i="11"/>
  <c r="AO262" i="11"/>
  <c r="BE262" i="11"/>
  <c r="BU262" i="11"/>
  <c r="CK262" i="11"/>
  <c r="DI262" i="11"/>
  <c r="DY262" i="11"/>
  <c r="BF262" i="11"/>
  <c r="N262" i="11"/>
  <c r="BZ262" i="11"/>
  <c r="R262" i="11"/>
  <c r="DJ262" i="11"/>
  <c r="AL262" i="11"/>
  <c r="DN262" i="11"/>
  <c r="DA262" i="11"/>
  <c r="DC262" i="11"/>
  <c r="T262" i="11"/>
  <c r="S262" i="11"/>
  <c r="AI262" i="11"/>
  <c r="AY262" i="11"/>
  <c r="BO262" i="11"/>
  <c r="CE262" i="11"/>
  <c r="CU262" i="11"/>
  <c r="DS262" i="11"/>
  <c r="P262" i="11"/>
  <c r="AN262" i="11"/>
  <c r="BD262" i="11"/>
  <c r="BT262" i="11"/>
  <c r="CJ262" i="11"/>
  <c r="DH262" i="11"/>
  <c r="DX262" i="11"/>
  <c r="M262" i="11"/>
  <c r="AC262" i="11"/>
  <c r="AS262" i="11"/>
  <c r="BI262" i="11"/>
  <c r="BY262" i="11"/>
  <c r="CO262" i="11"/>
  <c r="DM262" i="11"/>
  <c r="J262" i="11"/>
  <c r="BV262" i="11"/>
  <c r="AD262" i="11"/>
  <c r="CP262" i="11"/>
  <c r="AX262" i="11"/>
  <c r="DZ262" i="11"/>
  <c r="BB262" i="11"/>
  <c r="B262" i="11"/>
  <c r="CX262" i="11"/>
  <c r="CY262" i="11"/>
  <c r="CT262" i="11"/>
  <c r="G262" i="11"/>
  <c r="W262" i="11"/>
  <c r="AM262" i="11"/>
  <c r="BC262" i="11"/>
  <c r="BS262" i="11"/>
  <c r="CI262" i="11"/>
  <c r="DG262" i="11"/>
  <c r="DW262" i="11"/>
  <c r="X262" i="11"/>
  <c r="AR262" i="11"/>
  <c r="BH262" i="11"/>
  <c r="BX262" i="11"/>
  <c r="CN262" i="11"/>
  <c r="DL262" i="11"/>
  <c r="EB262" i="11"/>
  <c r="Q262" i="11"/>
  <c r="AG262" i="11"/>
  <c r="AW262" i="11"/>
  <c r="BM262" i="11"/>
  <c r="CC262" i="11"/>
  <c r="CW262" i="11"/>
  <c r="DQ262" i="11"/>
  <c r="Z262" i="11"/>
  <c r="CL262" i="11"/>
  <c r="AT262" i="11"/>
  <c r="DF262" i="11"/>
  <c r="BN262" i="11"/>
  <c r="F262" i="11"/>
  <c r="BR262" i="11"/>
  <c r="C262" i="11"/>
  <c r="CZ262" i="11"/>
  <c r="CV262" i="11"/>
  <c r="AH262" i="11"/>
  <c r="CS262" i="11"/>
  <c r="AE226" i="11"/>
  <c r="EK226" i="11"/>
  <c r="EL226" i="11"/>
  <c r="EF226" i="11"/>
  <c r="EE226" i="11"/>
  <c r="ED226" i="11"/>
  <c r="EJ226" i="11"/>
  <c r="EI226" i="11"/>
  <c r="EH226" i="11"/>
  <c r="EG226" i="11"/>
  <c r="EM226" i="11"/>
  <c r="EC226" i="11"/>
  <c r="R226" i="11"/>
  <c r="AH226" i="11"/>
  <c r="AX226" i="11"/>
  <c r="BN226" i="11"/>
  <c r="CD226" i="11"/>
  <c r="CT226" i="11"/>
  <c r="DJ226" i="11"/>
  <c r="DZ226" i="11"/>
  <c r="W226" i="11"/>
  <c r="AQ226" i="11"/>
  <c r="BG226" i="11"/>
  <c r="BW226" i="11"/>
  <c r="CM226" i="11"/>
  <c r="DC226" i="11"/>
  <c r="DS226" i="11"/>
  <c r="L226" i="11"/>
  <c r="AB226" i="11"/>
  <c r="AR226" i="11"/>
  <c r="BH226" i="11"/>
  <c r="BX226" i="11"/>
  <c r="CN226" i="11"/>
  <c r="DD226" i="11"/>
  <c r="DT226" i="11"/>
  <c r="I226" i="11"/>
  <c r="Y226" i="11"/>
  <c r="AO226" i="11"/>
  <c r="BE226" i="11"/>
  <c r="BU226" i="11"/>
  <c r="CK226" i="11"/>
  <c r="DA226" i="11"/>
  <c r="DQ226" i="11"/>
  <c r="C226" i="11"/>
  <c r="F226" i="11"/>
  <c r="V226" i="11"/>
  <c r="AL226" i="11"/>
  <c r="BB226" i="11"/>
  <c r="BR226" i="11"/>
  <c r="CH226" i="11"/>
  <c r="CX226" i="11"/>
  <c r="DN226" i="11"/>
  <c r="K226" i="11"/>
  <c r="AA226" i="11"/>
  <c r="AU226" i="11"/>
  <c r="BK226" i="11"/>
  <c r="CA226" i="11"/>
  <c r="CQ226" i="11"/>
  <c r="DG226" i="11"/>
  <c r="DW226" i="11"/>
  <c r="P226" i="11"/>
  <c r="AF226" i="11"/>
  <c r="AV226" i="11"/>
  <c r="BL226" i="11"/>
  <c r="CB226" i="11"/>
  <c r="CR226" i="11"/>
  <c r="DH226" i="11"/>
  <c r="DX226" i="11"/>
  <c r="M226" i="11"/>
  <c r="AC226" i="11"/>
  <c r="AS226" i="11"/>
  <c r="BI226" i="11"/>
  <c r="BY226" i="11"/>
  <c r="CO226" i="11"/>
  <c r="DE226" i="11"/>
  <c r="DU226" i="11"/>
  <c r="D226" i="11"/>
  <c r="J226" i="11"/>
  <c r="Z226" i="11"/>
  <c r="AP226" i="11"/>
  <c r="BF226" i="11"/>
  <c r="BV226" i="11"/>
  <c r="CL226" i="11"/>
  <c r="DB226" i="11"/>
  <c r="DR226" i="11"/>
  <c r="O226" i="11"/>
  <c r="AI226" i="11"/>
  <c r="AY226" i="11"/>
  <c r="BO226" i="11"/>
  <c r="CE226" i="11"/>
  <c r="CU226" i="11"/>
  <c r="DK226" i="11"/>
  <c r="EA226" i="11"/>
  <c r="T226" i="11"/>
  <c r="AJ226" i="11"/>
  <c r="AZ226" i="11"/>
  <c r="BP226" i="11"/>
  <c r="CF226" i="11"/>
  <c r="CV226" i="11"/>
  <c r="DL226" i="11"/>
  <c r="EB226" i="11"/>
  <c r="Q226" i="11"/>
  <c r="AG226" i="11"/>
  <c r="AW226" i="11"/>
  <c r="BM226" i="11"/>
  <c r="CC226" i="11"/>
  <c r="CS226" i="11"/>
  <c r="DI226" i="11"/>
  <c r="DY226" i="11"/>
  <c r="N226" i="11"/>
  <c r="AD226" i="11"/>
  <c r="AT226" i="11"/>
  <c r="BJ226" i="11"/>
  <c r="BZ226" i="11"/>
  <c r="CP226" i="11"/>
  <c r="DF226" i="11"/>
  <c r="DV226" i="11"/>
  <c r="S226" i="11"/>
  <c r="AM226" i="11"/>
  <c r="BC226" i="11"/>
  <c r="BS226" i="11"/>
  <c r="CI226" i="11"/>
  <c r="CY226" i="11"/>
  <c r="DO226" i="11"/>
  <c r="H226" i="11"/>
  <c r="X226" i="11"/>
  <c r="AN226" i="11"/>
  <c r="BD226" i="11"/>
  <c r="BT226" i="11"/>
  <c r="CJ226" i="11"/>
  <c r="CZ226" i="11"/>
  <c r="DP226" i="11"/>
  <c r="E226" i="11"/>
  <c r="U226" i="11"/>
  <c r="AK226" i="11"/>
  <c r="BA226" i="11"/>
  <c r="BQ226" i="11"/>
  <c r="CG226" i="11"/>
  <c r="CW226" i="11"/>
  <c r="DM226" i="11"/>
  <c r="B226" i="11"/>
  <c r="EN225" i="11"/>
  <c r="D472" i="11"/>
  <c r="EN471" i="11"/>
  <c r="D310" i="11" s="1"/>
  <c r="EN308" i="11"/>
  <c r="D309" i="11"/>
  <c r="O347" i="11"/>
  <c r="EN346" i="11"/>
  <c r="L425" i="11"/>
  <c r="EN424" i="11"/>
  <c r="G389" i="11"/>
  <c r="EN388" i="11"/>
  <c r="B437" i="11"/>
  <c r="EH227" i="11" l="1"/>
  <c r="EM227" i="11"/>
  <c r="EJ227" i="11"/>
  <c r="EL227" i="11"/>
  <c r="EG227" i="11"/>
  <c r="EC227" i="11"/>
  <c r="AE227" i="11"/>
  <c r="EE227" i="11"/>
  <c r="EK227" i="11"/>
  <c r="EF227" i="11"/>
  <c r="ED227" i="11"/>
  <c r="EI227" i="11"/>
  <c r="E227" i="11"/>
  <c r="F227" i="11"/>
  <c r="V227" i="11"/>
  <c r="AL227" i="11"/>
  <c r="BB227" i="11"/>
  <c r="BR227" i="11"/>
  <c r="CH227" i="11"/>
  <c r="CX227" i="11"/>
  <c r="DN227" i="11"/>
  <c r="N227" i="11"/>
  <c r="AI227" i="11"/>
  <c r="AY227" i="11"/>
  <c r="BO227" i="11"/>
  <c r="CE227" i="11"/>
  <c r="CU227" i="11"/>
  <c r="DK227" i="11"/>
  <c r="EA227" i="11"/>
  <c r="AB227" i="11"/>
  <c r="AR227" i="11"/>
  <c r="BH227" i="11"/>
  <c r="BX227" i="11"/>
  <c r="CN227" i="11"/>
  <c r="DD227" i="11"/>
  <c r="DT227" i="11"/>
  <c r="U227" i="11"/>
  <c r="AK227" i="11"/>
  <c r="BA227" i="11"/>
  <c r="BQ227" i="11"/>
  <c r="CG227" i="11"/>
  <c r="CW227" i="11"/>
  <c r="DM227" i="11"/>
  <c r="D227" i="11"/>
  <c r="I227" i="11"/>
  <c r="J227" i="11"/>
  <c r="Z227" i="11"/>
  <c r="AP227" i="11"/>
  <c r="BF227" i="11"/>
  <c r="BV227" i="11"/>
  <c r="CL227" i="11"/>
  <c r="DB227" i="11"/>
  <c r="DR227" i="11"/>
  <c r="S227" i="11"/>
  <c r="AM227" i="11"/>
  <c r="BC227" i="11"/>
  <c r="BS227" i="11"/>
  <c r="CI227" i="11"/>
  <c r="CY227" i="11"/>
  <c r="DO227" i="11"/>
  <c r="O227" i="11"/>
  <c r="AF227" i="11"/>
  <c r="AV227" i="11"/>
  <c r="BL227" i="11"/>
  <c r="CB227" i="11"/>
  <c r="CR227" i="11"/>
  <c r="DH227" i="11"/>
  <c r="DX227" i="11"/>
  <c r="Y227" i="11"/>
  <c r="AO227" i="11"/>
  <c r="BE227" i="11"/>
  <c r="BU227" i="11"/>
  <c r="CK227" i="11"/>
  <c r="DA227" i="11"/>
  <c r="DQ227" i="11"/>
  <c r="B227" i="11"/>
  <c r="H227" i="11"/>
  <c r="M227" i="11"/>
  <c r="K227" i="11"/>
  <c r="AD227" i="11"/>
  <c r="AT227" i="11"/>
  <c r="BJ227" i="11"/>
  <c r="BZ227" i="11"/>
  <c r="CP227" i="11"/>
  <c r="DF227" i="11"/>
  <c r="DV227" i="11"/>
  <c r="W227" i="11"/>
  <c r="AQ227" i="11"/>
  <c r="BG227" i="11"/>
  <c r="BW227" i="11"/>
  <c r="CM227" i="11"/>
  <c r="DC227" i="11"/>
  <c r="DS227" i="11"/>
  <c r="T227" i="11"/>
  <c r="AJ227" i="11"/>
  <c r="AZ227" i="11"/>
  <c r="BP227" i="11"/>
  <c r="CF227" i="11"/>
  <c r="CV227" i="11"/>
  <c r="DL227" i="11"/>
  <c r="EB227" i="11"/>
  <c r="AC227" i="11"/>
  <c r="AS227" i="11"/>
  <c r="BI227" i="11"/>
  <c r="BY227" i="11"/>
  <c r="CO227" i="11"/>
  <c r="DE227" i="11"/>
  <c r="DU227" i="11"/>
  <c r="C227" i="11"/>
  <c r="L227" i="11"/>
  <c r="Q227" i="11"/>
  <c r="R227" i="11"/>
  <c r="AH227" i="11"/>
  <c r="AX227" i="11"/>
  <c r="BN227" i="11"/>
  <c r="CD227" i="11"/>
  <c r="CT227" i="11"/>
  <c r="DJ227" i="11"/>
  <c r="DZ227" i="11"/>
  <c r="AA227" i="11"/>
  <c r="AU227" i="11"/>
  <c r="BK227" i="11"/>
  <c r="CA227" i="11"/>
  <c r="CQ227" i="11"/>
  <c r="DG227" i="11"/>
  <c r="DW227" i="11"/>
  <c r="X227" i="11"/>
  <c r="AN227" i="11"/>
  <c r="BD227" i="11"/>
  <c r="BT227" i="11"/>
  <c r="CJ227" i="11"/>
  <c r="CZ227" i="11"/>
  <c r="DP227" i="11"/>
  <c r="P227" i="11"/>
  <c r="AG227" i="11"/>
  <c r="AW227" i="11"/>
  <c r="BM227" i="11"/>
  <c r="CC227" i="11"/>
  <c r="CS227" i="11"/>
  <c r="DI227" i="11"/>
  <c r="DY227" i="11"/>
  <c r="EI185" i="11"/>
  <c r="EM185" i="11"/>
  <c r="ED185" i="11"/>
  <c r="EE185" i="11"/>
  <c r="EF185" i="11"/>
  <c r="EH185" i="11"/>
  <c r="EJ185" i="11"/>
  <c r="EK185" i="11"/>
  <c r="EL185" i="11"/>
  <c r="EG185" i="11"/>
  <c r="EC185" i="11"/>
  <c r="K185" i="11"/>
  <c r="AE185" i="11"/>
  <c r="AU185" i="11"/>
  <c r="BK185" i="11"/>
  <c r="CA185" i="11"/>
  <c r="CQ185" i="11"/>
  <c r="DG185" i="11"/>
  <c r="DW185" i="11"/>
  <c r="P185" i="11"/>
  <c r="AF185" i="11"/>
  <c r="AV185" i="11"/>
  <c r="BL185" i="11"/>
  <c r="CB185" i="11"/>
  <c r="CR185" i="11"/>
  <c r="DH185" i="11"/>
  <c r="DX185" i="11"/>
  <c r="M185" i="11"/>
  <c r="AC185" i="11"/>
  <c r="AS185" i="11"/>
  <c r="BI185" i="11"/>
  <c r="BY185" i="11"/>
  <c r="CO185" i="11"/>
  <c r="DE185" i="11"/>
  <c r="DU185" i="11"/>
  <c r="N185" i="11"/>
  <c r="AD185" i="11"/>
  <c r="AT185" i="11"/>
  <c r="BJ185" i="11"/>
  <c r="BZ185" i="11"/>
  <c r="CP185" i="11"/>
  <c r="DF185" i="11"/>
  <c r="DV185" i="11"/>
  <c r="B185" i="11"/>
  <c r="S185" i="11"/>
  <c r="AI185" i="11"/>
  <c r="AY185" i="11"/>
  <c r="BO185" i="11"/>
  <c r="CE185" i="11"/>
  <c r="CU185" i="11"/>
  <c r="DK185" i="11"/>
  <c r="EA185" i="11"/>
  <c r="T185" i="11"/>
  <c r="AJ185" i="11"/>
  <c r="AZ185" i="11"/>
  <c r="BP185" i="11"/>
  <c r="CF185" i="11"/>
  <c r="CV185" i="11"/>
  <c r="DL185" i="11"/>
  <c r="EB185" i="11"/>
  <c r="Q185" i="11"/>
  <c r="AG185" i="11"/>
  <c r="AW185" i="11"/>
  <c r="BM185" i="11"/>
  <c r="CC185" i="11"/>
  <c r="CS185" i="11"/>
  <c r="DI185" i="11"/>
  <c r="DY185" i="11"/>
  <c r="R185" i="11"/>
  <c r="AH185" i="11"/>
  <c r="AX185" i="11"/>
  <c r="BN185" i="11"/>
  <c r="CD185" i="11"/>
  <c r="CT185" i="11"/>
  <c r="DJ185" i="11"/>
  <c r="DZ185" i="11"/>
  <c r="W185" i="11"/>
  <c r="AM185" i="11"/>
  <c r="BC185" i="11"/>
  <c r="BS185" i="11"/>
  <c r="CI185" i="11"/>
  <c r="CY185" i="11"/>
  <c r="DO185" i="11"/>
  <c r="H185" i="11"/>
  <c r="X185" i="11"/>
  <c r="AN185" i="11"/>
  <c r="BD185" i="11"/>
  <c r="BT185" i="11"/>
  <c r="CJ185" i="11"/>
  <c r="CZ185" i="11"/>
  <c r="DP185" i="11"/>
  <c r="E185" i="11"/>
  <c r="U185" i="11"/>
  <c r="AK185" i="11"/>
  <c r="BA185" i="11"/>
  <c r="BQ185" i="11"/>
  <c r="CG185" i="11"/>
  <c r="CW185" i="11"/>
  <c r="DM185" i="11"/>
  <c r="F185" i="11"/>
  <c r="V185" i="11"/>
  <c r="AL185" i="11"/>
  <c r="BB185" i="11"/>
  <c r="BR185" i="11"/>
  <c r="CH185" i="11"/>
  <c r="CX185" i="11"/>
  <c r="DN185" i="11"/>
  <c r="C185" i="11"/>
  <c r="BG185" i="11"/>
  <c r="DS185" i="11"/>
  <c r="BH185" i="11"/>
  <c r="DT185" i="11"/>
  <c r="BE185" i="11"/>
  <c r="DQ185" i="11"/>
  <c r="BF185" i="11"/>
  <c r="DR185" i="11"/>
  <c r="DC185" i="11"/>
  <c r="DA185" i="11"/>
  <c r="G185" i="11"/>
  <c r="BW185" i="11"/>
  <c r="L185" i="11"/>
  <c r="BX185" i="11"/>
  <c r="I185" i="11"/>
  <c r="BU185" i="11"/>
  <c r="J185" i="11"/>
  <c r="BV185" i="11"/>
  <c r="D185" i="11"/>
  <c r="AQ185" i="11"/>
  <c r="DD185" i="11"/>
  <c r="AP185" i="11"/>
  <c r="AA185" i="11"/>
  <c r="CM185" i="11"/>
  <c r="AB185" i="11"/>
  <c r="CN185" i="11"/>
  <c r="Y185" i="11"/>
  <c r="CK185" i="11"/>
  <c r="Z185" i="11"/>
  <c r="CL185" i="11"/>
  <c r="AR185" i="11"/>
  <c r="AO185" i="11"/>
  <c r="DB185" i="11"/>
  <c r="D473" i="11"/>
  <c r="EN472" i="11"/>
  <c r="D311" i="11" s="1"/>
  <c r="EN262" i="11"/>
  <c r="EN184" i="11"/>
  <c r="EN309" i="11"/>
  <c r="B438" i="11"/>
  <c r="G390" i="11"/>
  <c r="EN389" i="11"/>
  <c r="G228" i="11"/>
  <c r="L426" i="11"/>
  <c r="EN425" i="11"/>
  <c r="L264" i="11"/>
  <c r="O348" i="11"/>
  <c r="EN347" i="11"/>
  <c r="O186" i="11"/>
  <c r="EN226" i="11"/>
  <c r="EG263" i="11"/>
  <c r="EM263" i="11"/>
  <c r="EE263" i="11"/>
  <c r="EK263" i="11"/>
  <c r="EC263" i="11"/>
  <c r="ED263" i="11"/>
  <c r="CW263" i="11"/>
  <c r="EL263" i="11"/>
  <c r="EF263" i="11"/>
  <c r="EJ263" i="11"/>
  <c r="EI263" i="11"/>
  <c r="EH263" i="11"/>
  <c r="CV263" i="11"/>
  <c r="CT263" i="11"/>
  <c r="CS263" i="11"/>
  <c r="Q263" i="11"/>
  <c r="AG263" i="11"/>
  <c r="AW263" i="11"/>
  <c r="BM263" i="11"/>
  <c r="CC263" i="11"/>
  <c r="DE263" i="11"/>
  <c r="DU263" i="11"/>
  <c r="N263" i="11"/>
  <c r="AD263" i="11"/>
  <c r="AX263" i="11"/>
  <c r="BN263" i="11"/>
  <c r="CD263" i="11"/>
  <c r="DF263" i="11"/>
  <c r="DV263" i="11"/>
  <c r="O263" i="11"/>
  <c r="AE263" i="11"/>
  <c r="AU263" i="11"/>
  <c r="BK263" i="11"/>
  <c r="CA263" i="11"/>
  <c r="CQ263" i="11"/>
  <c r="DO263" i="11"/>
  <c r="H263" i="11"/>
  <c r="BT263" i="11"/>
  <c r="AR263" i="11"/>
  <c r="DD263" i="11"/>
  <c r="BL263" i="11"/>
  <c r="DX263" i="11"/>
  <c r="CF263" i="11"/>
  <c r="B263" i="11"/>
  <c r="DB263" i="11"/>
  <c r="T263" i="11"/>
  <c r="E263" i="11"/>
  <c r="U263" i="11"/>
  <c r="AK263" i="11"/>
  <c r="BA263" i="11"/>
  <c r="BQ263" i="11"/>
  <c r="CG263" i="11"/>
  <c r="DI263" i="11"/>
  <c r="DY263" i="11"/>
  <c r="R263" i="11"/>
  <c r="AL263" i="11"/>
  <c r="BB263" i="11"/>
  <c r="BR263" i="11"/>
  <c r="CH263" i="11"/>
  <c r="DJ263" i="11"/>
  <c r="DZ263" i="11"/>
  <c r="S263" i="11"/>
  <c r="AI263" i="11"/>
  <c r="AY263" i="11"/>
  <c r="BO263" i="11"/>
  <c r="CE263" i="11"/>
  <c r="CU263" i="11"/>
  <c r="DS263" i="11"/>
  <c r="X263" i="11"/>
  <c r="CJ263" i="11"/>
  <c r="BH263" i="11"/>
  <c r="DT263" i="11"/>
  <c r="CB263" i="11"/>
  <c r="AJ263" i="11"/>
  <c r="DL263" i="11"/>
  <c r="C263" i="11"/>
  <c r="CZ263" i="11"/>
  <c r="AH263" i="11"/>
  <c r="I263" i="11"/>
  <c r="Y263" i="11"/>
  <c r="AO263" i="11"/>
  <c r="BE263" i="11"/>
  <c r="BU263" i="11"/>
  <c r="CK263" i="11"/>
  <c r="DM263" i="11"/>
  <c r="F263" i="11"/>
  <c r="V263" i="11"/>
  <c r="AP263" i="11"/>
  <c r="BF263" i="11"/>
  <c r="BV263" i="11"/>
  <c r="CL263" i="11"/>
  <c r="DN263" i="11"/>
  <c r="G263" i="11"/>
  <c r="W263" i="11"/>
  <c r="AM263" i="11"/>
  <c r="BC263" i="11"/>
  <c r="BS263" i="11"/>
  <c r="CI263" i="11"/>
  <c r="DG263" i="11"/>
  <c r="DW263" i="11"/>
  <c r="AN263" i="11"/>
  <c r="DP263" i="11"/>
  <c r="BX263" i="11"/>
  <c r="P263" i="11"/>
  <c r="CR263" i="11"/>
  <c r="AZ263" i="11"/>
  <c r="EB263" i="11"/>
  <c r="DA263" i="11"/>
  <c r="CX263" i="11"/>
  <c r="AF263" i="11"/>
  <c r="M263" i="11"/>
  <c r="AC263" i="11"/>
  <c r="AS263" i="11"/>
  <c r="BI263" i="11"/>
  <c r="BY263" i="11"/>
  <c r="CO263" i="11"/>
  <c r="DQ263" i="11"/>
  <c r="J263" i="11"/>
  <c r="Z263" i="11"/>
  <c r="AT263" i="11"/>
  <c r="BJ263" i="11"/>
  <c r="BZ263" i="11"/>
  <c r="CP263" i="11"/>
  <c r="DR263" i="11"/>
  <c r="K263" i="11"/>
  <c r="AA263" i="11"/>
  <c r="AQ263" i="11"/>
  <c r="BG263" i="11"/>
  <c r="BW263" i="11"/>
  <c r="CM263" i="11"/>
  <c r="DK263" i="11"/>
  <c r="EA263" i="11"/>
  <c r="BD263" i="11"/>
  <c r="AB263" i="11"/>
  <c r="CN263" i="11"/>
  <c r="AV263" i="11"/>
  <c r="DH263" i="11"/>
  <c r="BP263" i="11"/>
  <c r="D263" i="11"/>
  <c r="CY263" i="11"/>
  <c r="DC263" i="11"/>
  <c r="G227" i="11"/>
  <c r="L263" i="11"/>
  <c r="O185" i="11"/>
  <c r="BP310" i="11"/>
  <c r="EI310" i="11"/>
  <c r="EK310" i="11"/>
  <c r="ED310" i="11"/>
  <c r="EC310" i="11"/>
  <c r="EL310" i="11"/>
  <c r="EH310" i="11"/>
  <c r="EF310" i="11"/>
  <c r="EM310" i="11"/>
  <c r="EE310" i="11"/>
  <c r="EG310" i="11"/>
  <c r="EJ310" i="11"/>
  <c r="AY310" i="11"/>
  <c r="AO310" i="11"/>
  <c r="AW310" i="11"/>
  <c r="BX310" i="11"/>
  <c r="AG310" i="11"/>
  <c r="CW310" i="11"/>
  <c r="F310" i="11"/>
  <c r="CX310" i="11"/>
  <c r="L310" i="11"/>
  <c r="CT310" i="11"/>
  <c r="H310" i="11"/>
  <c r="AT310" i="11"/>
  <c r="DK310" i="11"/>
  <c r="CV310" i="11"/>
  <c r="DW310" i="11"/>
  <c r="DT310" i="11"/>
  <c r="DH310" i="11"/>
  <c r="DZ310" i="11"/>
  <c r="DU310" i="11"/>
  <c r="AJ310" i="11"/>
  <c r="Z310" i="11"/>
  <c r="BR310" i="11"/>
  <c r="BJ310" i="11"/>
  <c r="AD310" i="11"/>
  <c r="AK310" i="11"/>
  <c r="DA310" i="11"/>
  <c r="AF310" i="11"/>
  <c r="DC310" i="11"/>
  <c r="R310" i="11"/>
  <c r="CY310" i="11"/>
  <c r="N310" i="11"/>
  <c r="CU310" i="11"/>
  <c r="O310" i="11"/>
  <c r="DB310" i="11"/>
  <c r="EB310" i="11"/>
  <c r="DN310" i="11"/>
  <c r="DQ310" i="11"/>
  <c r="DY310" i="11"/>
  <c r="X310" i="11"/>
  <c r="V310" i="11"/>
  <c r="AR310" i="11"/>
  <c r="CM310" i="11"/>
  <c r="AM310" i="11"/>
  <c r="CG310" i="11"/>
  <c r="BQ310" i="11"/>
  <c r="BM310" i="11"/>
  <c r="AA310" i="11"/>
  <c r="Y310" i="11"/>
  <c r="BT310" i="11"/>
  <c r="BE310" i="11"/>
  <c r="E310" i="11"/>
  <c r="BA310" i="11"/>
  <c r="DE310" i="11"/>
  <c r="AV310" i="11"/>
  <c r="B310" i="11"/>
  <c r="AH310" i="11"/>
  <c r="DD310" i="11"/>
  <c r="S310" i="11"/>
  <c r="CZ310" i="11"/>
  <c r="T310" i="11"/>
  <c r="DG310" i="11"/>
  <c r="EA310" i="11"/>
  <c r="DV310" i="11"/>
  <c r="DJ310" i="11"/>
  <c r="DP310" i="11"/>
  <c r="CN310" i="11"/>
  <c r="CI310" i="11"/>
  <c r="BF310" i="11"/>
  <c r="I310" i="11"/>
  <c r="BD310" i="11"/>
  <c r="CH310" i="11"/>
  <c r="M310" i="11"/>
  <c r="BI310" i="11"/>
  <c r="CP310" i="11"/>
  <c r="BC310" i="11"/>
  <c r="C310" i="11"/>
  <c r="CA310" i="11"/>
  <c r="BV310" i="11"/>
  <c r="BH310" i="11"/>
  <c r="U310" i="11"/>
  <c r="CS310" i="11"/>
  <c r="DI310" i="11"/>
  <c r="BB310" i="11"/>
  <c r="G310" i="11"/>
  <c r="BN310" i="11"/>
  <c r="DO310" i="11"/>
  <c r="AI310" i="11"/>
  <c r="DF310" i="11"/>
  <c r="AE310" i="11"/>
  <c r="DR310" i="11"/>
  <c r="DX310" i="11"/>
  <c r="DS310" i="11"/>
  <c r="DL310" i="11"/>
  <c r="DM310" i="11"/>
  <c r="BG310" i="11"/>
  <c r="K310" i="11"/>
  <c r="CO310" i="11"/>
  <c r="AC310" i="11"/>
  <c r="CL310" i="11"/>
  <c r="CK310" i="11"/>
  <c r="CC310" i="11"/>
  <c r="BS310" i="11"/>
  <c r="BO310" i="11"/>
  <c r="CR310" i="11"/>
  <c r="AB310" i="11"/>
  <c r="CQ310" i="11"/>
  <c r="BL310" i="11"/>
  <c r="CJ310" i="11"/>
  <c r="BW310" i="11"/>
  <c r="AS310" i="11"/>
  <c r="P310" i="11"/>
  <c r="AQ310" i="11"/>
  <c r="J310" i="11"/>
  <c r="CF310" i="11"/>
  <c r="CB310" i="11"/>
  <c r="BY310" i="11"/>
  <c r="CE310" i="11"/>
  <c r="W310" i="11"/>
  <c r="CD310" i="11"/>
  <c r="Q310" i="11"/>
  <c r="AL310" i="11"/>
  <c r="AZ310" i="11"/>
  <c r="BU310" i="11"/>
  <c r="BK310" i="11"/>
  <c r="BZ310" i="11"/>
  <c r="AU310" i="11"/>
  <c r="AP310" i="11"/>
  <c r="AX310" i="11"/>
  <c r="AN310" i="11"/>
  <c r="EI186" i="11" l="1"/>
  <c r="EM186" i="11"/>
  <c r="EF186" i="11"/>
  <c r="EE186" i="11"/>
  <c r="EL186" i="11"/>
  <c r="EJ186" i="11"/>
  <c r="EK186" i="11"/>
  <c r="EG186" i="11"/>
  <c r="ED186" i="11"/>
  <c r="EH186" i="11"/>
  <c r="EC186" i="11"/>
  <c r="Q186" i="11"/>
  <c r="AG186" i="11"/>
  <c r="AW186" i="11"/>
  <c r="BM186" i="11"/>
  <c r="CC186" i="11"/>
  <c r="CS186" i="11"/>
  <c r="DI186" i="11"/>
  <c r="DY186" i="11"/>
  <c r="R186" i="11"/>
  <c r="AH186" i="11"/>
  <c r="AX186" i="11"/>
  <c r="BN186" i="11"/>
  <c r="CD186" i="11"/>
  <c r="CT186" i="11"/>
  <c r="DJ186" i="11"/>
  <c r="DZ186" i="11"/>
  <c r="W186" i="11"/>
  <c r="AM186" i="11"/>
  <c r="BC186" i="11"/>
  <c r="E186" i="11"/>
  <c r="U186" i="11"/>
  <c r="AK186" i="11"/>
  <c r="BA186" i="11"/>
  <c r="BQ186" i="11"/>
  <c r="CG186" i="11"/>
  <c r="CW186" i="11"/>
  <c r="I186" i="11"/>
  <c r="Y186" i="11"/>
  <c r="AO186" i="11"/>
  <c r="BE186" i="11"/>
  <c r="BU186" i="11"/>
  <c r="CK186" i="11"/>
  <c r="DA186" i="11"/>
  <c r="DQ186" i="11"/>
  <c r="J186" i="11"/>
  <c r="Z186" i="11"/>
  <c r="AP186" i="11"/>
  <c r="BF186" i="11"/>
  <c r="BV186" i="11"/>
  <c r="CL186" i="11"/>
  <c r="DB186" i="11"/>
  <c r="DR186" i="11"/>
  <c r="K186" i="11"/>
  <c r="AE186" i="11"/>
  <c r="AU186" i="11"/>
  <c r="AC186" i="11"/>
  <c r="CO186" i="11"/>
  <c r="F186" i="11"/>
  <c r="AL186" i="11"/>
  <c r="BR186" i="11"/>
  <c r="CX186" i="11"/>
  <c r="G186" i="11"/>
  <c r="AQ186" i="11"/>
  <c r="BO186" i="11"/>
  <c r="CE186" i="11"/>
  <c r="CU186" i="11"/>
  <c r="DK186" i="11"/>
  <c r="EA186" i="11"/>
  <c r="T186" i="11"/>
  <c r="AJ186" i="11"/>
  <c r="AZ186" i="11"/>
  <c r="BP186" i="11"/>
  <c r="CF186" i="11"/>
  <c r="CV186" i="11"/>
  <c r="DL186" i="11"/>
  <c r="EB186" i="11"/>
  <c r="AS186" i="11"/>
  <c r="DE186" i="11"/>
  <c r="N186" i="11"/>
  <c r="AT186" i="11"/>
  <c r="BZ186" i="11"/>
  <c r="DF186" i="11"/>
  <c r="S186" i="11"/>
  <c r="AY186" i="11"/>
  <c r="BS186" i="11"/>
  <c r="CI186" i="11"/>
  <c r="CY186" i="11"/>
  <c r="DO186" i="11"/>
  <c r="H186" i="11"/>
  <c r="X186" i="11"/>
  <c r="AN186" i="11"/>
  <c r="BD186" i="11"/>
  <c r="BT186" i="11"/>
  <c r="CJ186" i="11"/>
  <c r="CZ186" i="11"/>
  <c r="DP186" i="11"/>
  <c r="B186" i="11"/>
  <c r="M186" i="11"/>
  <c r="DU186" i="11"/>
  <c r="AD186" i="11"/>
  <c r="CP186" i="11"/>
  <c r="AI186" i="11"/>
  <c r="CA186" i="11"/>
  <c r="DW186" i="11"/>
  <c r="AF186" i="11"/>
  <c r="BL186" i="11"/>
  <c r="CR186" i="11"/>
  <c r="DX186" i="11"/>
  <c r="BI186" i="11"/>
  <c r="DM186" i="11"/>
  <c r="V186" i="11"/>
  <c r="BB186" i="11"/>
  <c r="CH186" i="11"/>
  <c r="DN186" i="11"/>
  <c r="AA186" i="11"/>
  <c r="BG186" i="11"/>
  <c r="BW186" i="11"/>
  <c r="CM186" i="11"/>
  <c r="DC186" i="11"/>
  <c r="DS186" i="11"/>
  <c r="L186" i="11"/>
  <c r="AB186" i="11"/>
  <c r="AR186" i="11"/>
  <c r="BH186" i="11"/>
  <c r="BX186" i="11"/>
  <c r="CN186" i="11"/>
  <c r="DD186" i="11"/>
  <c r="DT186" i="11"/>
  <c r="C186" i="11"/>
  <c r="BY186" i="11"/>
  <c r="BJ186" i="11"/>
  <c r="DV186" i="11"/>
  <c r="BK186" i="11"/>
  <c r="CQ186" i="11"/>
  <c r="P186" i="11"/>
  <c r="AV186" i="11"/>
  <c r="CB186" i="11"/>
  <c r="DH186" i="11"/>
  <c r="D186" i="11"/>
  <c r="DG186" i="11"/>
  <c r="EI264" i="11"/>
  <c r="EK264" i="11"/>
  <c r="EF264" i="11"/>
  <c r="CW264" i="11"/>
  <c r="AF264" i="11"/>
  <c r="AE264" i="11"/>
  <c r="DU264" i="11"/>
  <c r="CV264" i="11"/>
  <c r="AW264" i="11"/>
  <c r="AH264" i="11"/>
  <c r="CS264" i="11"/>
  <c r="EM264" i="11"/>
  <c r="EC264" i="11"/>
  <c r="ED264" i="11"/>
  <c r="AN264" i="11"/>
  <c r="BZ264" i="11"/>
  <c r="CQ264" i="11"/>
  <c r="BV264" i="11"/>
  <c r="AU264" i="11"/>
  <c r="V264" i="11"/>
  <c r="DA264" i="11"/>
  <c r="R264" i="11"/>
  <c r="EJ264" i="11"/>
  <c r="EE264" i="11"/>
  <c r="BF264" i="11"/>
  <c r="E264" i="11"/>
  <c r="CM264" i="11"/>
  <c r="BX264" i="11"/>
  <c r="DJ264" i="11"/>
  <c r="EA264" i="11"/>
  <c r="BJ264" i="11"/>
  <c r="EB264" i="11"/>
  <c r="CK264" i="11"/>
  <c r="BQ264" i="11"/>
  <c r="DL264" i="11"/>
  <c r="AA264" i="11"/>
  <c r="CR264" i="11"/>
  <c r="DN264" i="11"/>
  <c r="CZ264" i="11"/>
  <c r="CY264" i="11"/>
  <c r="CG264" i="11"/>
  <c r="BW264" i="11"/>
  <c r="BG264" i="11"/>
  <c r="AR264" i="11"/>
  <c r="I264" i="11"/>
  <c r="DE264" i="11"/>
  <c r="CL264" i="11"/>
  <c r="DZ264" i="11"/>
  <c r="S264" i="11"/>
  <c r="DS264" i="11"/>
  <c r="CN264" i="11"/>
  <c r="BE264" i="11"/>
  <c r="AP264" i="11"/>
  <c r="BN264" i="11"/>
  <c r="T264" i="11"/>
  <c r="AM264" i="11"/>
  <c r="DO264" i="11"/>
  <c r="BP264" i="11"/>
  <c r="M264" i="11"/>
  <c r="BY264" i="11"/>
  <c r="BR264" i="11"/>
  <c r="EL264" i="11"/>
  <c r="B264" i="11"/>
  <c r="AY264" i="11"/>
  <c r="BO264" i="11"/>
  <c r="U264" i="11"/>
  <c r="DR264" i="11"/>
  <c r="CD264" i="11"/>
  <c r="Y264" i="11"/>
  <c r="K264" i="11"/>
  <c r="CA264" i="11"/>
  <c r="BL264" i="11"/>
  <c r="AG264" i="11"/>
  <c r="DY264" i="11"/>
  <c r="AD264" i="11"/>
  <c r="DK264" i="11"/>
  <c r="AQ264" i="11"/>
  <c r="X264" i="11"/>
  <c r="DT264" i="11"/>
  <c r="CC264" i="11"/>
  <c r="DB264" i="11"/>
  <c r="C264" i="11"/>
  <c r="BC264" i="11"/>
  <c r="H264" i="11"/>
  <c r="CF264" i="11"/>
  <c r="AC264" i="11"/>
  <c r="CO264" i="11"/>
  <c r="J264" i="11"/>
  <c r="EG264" i="11"/>
  <c r="AO264" i="11"/>
  <c r="BH264" i="11"/>
  <c r="DW264" i="11"/>
  <c r="BM264" i="11"/>
  <c r="DV264" i="11"/>
  <c r="N264" i="11"/>
  <c r="CB264" i="11"/>
  <c r="O264" i="11"/>
  <c r="DG264" i="11"/>
  <c r="CJ264" i="11"/>
  <c r="BA264" i="11"/>
  <c r="BB264" i="11"/>
  <c r="CP264" i="11"/>
  <c r="DD264" i="11"/>
  <c r="BK264" i="11"/>
  <c r="AV264" i="11"/>
  <c r="Q264" i="11"/>
  <c r="DI264" i="11"/>
  <c r="AT264" i="11"/>
  <c r="CX264" i="11"/>
  <c r="G264" i="11"/>
  <c r="BS264" i="11"/>
  <c r="AJ264" i="11"/>
  <c r="DH264" i="11"/>
  <c r="AS264" i="11"/>
  <c r="DQ264" i="11"/>
  <c r="EH264" i="11"/>
  <c r="CT264" i="11"/>
  <c r="BD264" i="11"/>
  <c r="DM264" i="11"/>
  <c r="D264" i="11"/>
  <c r="CU264" i="11"/>
  <c r="AL264" i="11"/>
  <c r="AB264" i="11"/>
  <c r="AI264" i="11"/>
  <c r="P264" i="11"/>
  <c r="DP264" i="11"/>
  <c r="BU264" i="11"/>
  <c r="Z264" i="11"/>
  <c r="AX264" i="11"/>
  <c r="CE264" i="11"/>
  <c r="BT264" i="11"/>
  <c r="AK264" i="11"/>
  <c r="CH264" i="11"/>
  <c r="DF264" i="11"/>
  <c r="DC264" i="11"/>
  <c r="W264" i="11"/>
  <c r="CI264" i="11"/>
  <c r="AZ264" i="11"/>
  <c r="DX264" i="11"/>
  <c r="BI264" i="11"/>
  <c r="F264" i="11"/>
  <c r="EF228" i="11"/>
  <c r="EE228" i="11"/>
  <c r="EL228" i="11"/>
  <c r="EJ228" i="11"/>
  <c r="EI228" i="11"/>
  <c r="ED228" i="11"/>
  <c r="EG228" i="11"/>
  <c r="EM228" i="11"/>
  <c r="EC228" i="11"/>
  <c r="EK228" i="11"/>
  <c r="EH228" i="11"/>
  <c r="AE228" i="11"/>
  <c r="L228" i="11"/>
  <c r="AB228" i="11"/>
  <c r="AR228" i="11"/>
  <c r="BH228" i="11"/>
  <c r="BX228" i="11"/>
  <c r="CN228" i="11"/>
  <c r="DD228" i="11"/>
  <c r="DT228" i="11"/>
  <c r="I228" i="11"/>
  <c r="Y228" i="11"/>
  <c r="AO228" i="11"/>
  <c r="BE228" i="11"/>
  <c r="BU228" i="11"/>
  <c r="CK228" i="11"/>
  <c r="DA228" i="11"/>
  <c r="DQ228" i="11"/>
  <c r="J228" i="11"/>
  <c r="Z228" i="11"/>
  <c r="AP228" i="11"/>
  <c r="BF228" i="11"/>
  <c r="BV228" i="11"/>
  <c r="CL228" i="11"/>
  <c r="DB228" i="11"/>
  <c r="DR228" i="11"/>
  <c r="O228" i="11"/>
  <c r="AI228" i="11"/>
  <c r="AY228" i="11"/>
  <c r="BO228" i="11"/>
  <c r="CE228" i="11"/>
  <c r="CU228" i="11"/>
  <c r="DO228" i="11"/>
  <c r="C228" i="11"/>
  <c r="P228" i="11"/>
  <c r="AF228" i="11"/>
  <c r="AV228" i="11"/>
  <c r="BL228" i="11"/>
  <c r="CB228" i="11"/>
  <c r="CR228" i="11"/>
  <c r="DH228" i="11"/>
  <c r="DX228" i="11"/>
  <c r="M228" i="11"/>
  <c r="AC228" i="11"/>
  <c r="AS228" i="11"/>
  <c r="BI228" i="11"/>
  <c r="BY228" i="11"/>
  <c r="CO228" i="11"/>
  <c r="DE228" i="11"/>
  <c r="DU228" i="11"/>
  <c r="N228" i="11"/>
  <c r="AD228" i="11"/>
  <c r="AT228" i="11"/>
  <c r="BJ228" i="11"/>
  <c r="BZ228" i="11"/>
  <c r="CP228" i="11"/>
  <c r="DF228" i="11"/>
  <c r="DV228" i="11"/>
  <c r="S228" i="11"/>
  <c r="AM228" i="11"/>
  <c r="BC228" i="11"/>
  <c r="BS228" i="11"/>
  <c r="CI228" i="11"/>
  <c r="DC228" i="11"/>
  <c r="DS228" i="11"/>
  <c r="D228" i="11"/>
  <c r="T228" i="11"/>
  <c r="AJ228" i="11"/>
  <c r="AZ228" i="11"/>
  <c r="BP228" i="11"/>
  <c r="CF228" i="11"/>
  <c r="CV228" i="11"/>
  <c r="DL228" i="11"/>
  <c r="EB228" i="11"/>
  <c r="Q228" i="11"/>
  <c r="AG228" i="11"/>
  <c r="AW228" i="11"/>
  <c r="BM228" i="11"/>
  <c r="CC228" i="11"/>
  <c r="CS228" i="11"/>
  <c r="DI228" i="11"/>
  <c r="DY228" i="11"/>
  <c r="R228" i="11"/>
  <c r="AH228" i="11"/>
  <c r="AX228" i="11"/>
  <c r="BN228" i="11"/>
  <c r="CD228" i="11"/>
  <c r="CT228" i="11"/>
  <c r="DJ228" i="11"/>
  <c r="DZ228" i="11"/>
  <c r="W228" i="11"/>
  <c r="AQ228" i="11"/>
  <c r="BG228" i="11"/>
  <c r="BW228" i="11"/>
  <c r="CM228" i="11"/>
  <c r="DG228" i="11"/>
  <c r="DW228" i="11"/>
  <c r="B228" i="11"/>
  <c r="H228" i="11"/>
  <c r="X228" i="11"/>
  <c r="AN228" i="11"/>
  <c r="BD228" i="11"/>
  <c r="BT228" i="11"/>
  <c r="CJ228" i="11"/>
  <c r="CZ228" i="11"/>
  <c r="DP228" i="11"/>
  <c r="E228" i="11"/>
  <c r="U228" i="11"/>
  <c r="AK228" i="11"/>
  <c r="BA228" i="11"/>
  <c r="BQ228" i="11"/>
  <c r="CG228" i="11"/>
  <c r="CW228" i="11"/>
  <c r="DM228" i="11"/>
  <c r="F228" i="11"/>
  <c r="V228" i="11"/>
  <c r="AL228" i="11"/>
  <c r="BB228" i="11"/>
  <c r="BR228" i="11"/>
  <c r="CH228" i="11"/>
  <c r="CX228" i="11"/>
  <c r="DN228" i="11"/>
  <c r="K228" i="11"/>
  <c r="AA228" i="11"/>
  <c r="AU228" i="11"/>
  <c r="BK228" i="11"/>
  <c r="CA228" i="11"/>
  <c r="CQ228" i="11"/>
  <c r="DK228" i="11"/>
  <c r="EA228" i="11"/>
  <c r="CY228" i="11"/>
  <c r="EN227" i="11"/>
  <c r="D474" i="11"/>
  <c r="EN473" i="11"/>
  <c r="D312" i="11" s="1"/>
  <c r="EN263" i="11"/>
  <c r="O349" i="11"/>
  <c r="EN348" i="11"/>
  <c r="O187" i="11"/>
  <c r="L427" i="11"/>
  <c r="EN426" i="11"/>
  <c r="L265" i="11" s="1"/>
  <c r="G391" i="11"/>
  <c r="EN390" i="11"/>
  <c r="G229" i="11"/>
  <c r="B439" i="11"/>
  <c r="EN438" i="11"/>
  <c r="EN310" i="11"/>
  <c r="EG311" i="11"/>
  <c r="EC311" i="11"/>
  <c r="EL311" i="11"/>
  <c r="EK311" i="11"/>
  <c r="EE311" i="11"/>
  <c r="EM311" i="11"/>
  <c r="BW311" i="11"/>
  <c r="ED311" i="11"/>
  <c r="EI311" i="11"/>
  <c r="EJ311" i="11"/>
  <c r="EH311" i="11"/>
  <c r="BI311" i="11"/>
  <c r="CQ311" i="11"/>
  <c r="AT311" i="11"/>
  <c r="BH311" i="11"/>
  <c r="AW311" i="11"/>
  <c r="BB311" i="11"/>
  <c r="CP311" i="11"/>
  <c r="DZ311" i="11"/>
  <c r="BY311" i="11"/>
  <c r="BP311" i="11"/>
  <c r="S311" i="11"/>
  <c r="AX311" i="11"/>
  <c r="AO311" i="11"/>
  <c r="BZ311" i="11"/>
  <c r="W311" i="11"/>
  <c r="BU311" i="11"/>
  <c r="BC311" i="11"/>
  <c r="AN311" i="11"/>
  <c r="AP311" i="11"/>
  <c r="CE311" i="11"/>
  <c r="EF311" i="11"/>
  <c r="CB311" i="11"/>
  <c r="U311" i="11"/>
  <c r="CF311" i="11"/>
  <c r="BO311" i="11"/>
  <c r="AQ311" i="11"/>
  <c r="AU311" i="11"/>
  <c r="BX311" i="11"/>
  <c r="P311" i="11"/>
  <c r="J311" i="11"/>
  <c r="CA311" i="11"/>
  <c r="BA311" i="11"/>
  <c r="BS311" i="11"/>
  <c r="BL311" i="11"/>
  <c r="BK311" i="11"/>
  <c r="AL311" i="11"/>
  <c r="BT311" i="11"/>
  <c r="C311" i="11"/>
  <c r="AZ311" i="11"/>
  <c r="AD311" i="11"/>
  <c r="CJ311" i="11"/>
  <c r="CR311" i="11"/>
  <c r="CC311" i="11"/>
  <c r="G311" i="11"/>
  <c r="CU311" i="11"/>
  <c r="DK311" i="11"/>
  <c r="T311" i="11"/>
  <c r="E311" i="11"/>
  <c r="CW311" i="11"/>
  <c r="F311" i="11"/>
  <c r="CX311" i="11"/>
  <c r="R311" i="11"/>
  <c r="CZ311" i="11"/>
  <c r="DQ311" i="11"/>
  <c r="DP311" i="11"/>
  <c r="DS311" i="11"/>
  <c r="DH311" i="11"/>
  <c r="BG311" i="11"/>
  <c r="AC311" i="11"/>
  <c r="I311" i="11"/>
  <c r="K311" i="11"/>
  <c r="AA311" i="11"/>
  <c r="O311" i="11"/>
  <c r="CY311" i="11"/>
  <c r="DO311" i="11"/>
  <c r="CV311" i="11"/>
  <c r="AF311" i="11"/>
  <c r="DB311" i="11"/>
  <c r="L311" i="11"/>
  <c r="DD311" i="11"/>
  <c r="AH311" i="11"/>
  <c r="DE311" i="11"/>
  <c r="DL311" i="11"/>
  <c r="DT311" i="11"/>
  <c r="DX311" i="11"/>
  <c r="CH311" i="11"/>
  <c r="X311" i="11"/>
  <c r="CG311" i="11"/>
  <c r="BF311" i="11"/>
  <c r="V311" i="11"/>
  <c r="BD311" i="11"/>
  <c r="AB311" i="11"/>
  <c r="Y311" i="11"/>
  <c r="BE311" i="11"/>
  <c r="AE311" i="11"/>
  <c r="DC311" i="11"/>
  <c r="DW311" i="11"/>
  <c r="DA311" i="11"/>
  <c r="AK311" i="11"/>
  <c r="DR311" i="11"/>
  <c r="AG311" i="11"/>
  <c r="DI311" i="11"/>
  <c r="BN311" i="11"/>
  <c r="EB311" i="11"/>
  <c r="DJ311" i="11"/>
  <c r="DM311" i="11"/>
  <c r="DU311" i="11"/>
  <c r="CK311" i="11"/>
  <c r="CN311" i="11"/>
  <c r="AJ311" i="11"/>
  <c r="BJ311" i="11"/>
  <c r="CM311" i="11"/>
  <c r="BR311" i="11"/>
  <c r="AI311" i="11"/>
  <c r="DG311" i="11"/>
  <c r="N311" i="11"/>
  <c r="DF311" i="11"/>
  <c r="AV311" i="11"/>
  <c r="B311" i="11"/>
  <c r="CS311" i="11"/>
  <c r="H311" i="11"/>
  <c r="CT311" i="11"/>
  <c r="DY311" i="11"/>
  <c r="EA311" i="11"/>
  <c r="DV311" i="11"/>
  <c r="DN311" i="11"/>
  <c r="AM311" i="11"/>
  <c r="Z311" i="11"/>
  <c r="CI311" i="11"/>
  <c r="CO311" i="11"/>
  <c r="AR311" i="11"/>
  <c r="CL311" i="11"/>
  <c r="M311" i="11"/>
  <c r="Q311" i="11"/>
  <c r="AY311" i="11"/>
  <c r="BV311" i="11"/>
  <c r="AS311" i="11"/>
  <c r="BM311" i="11"/>
  <c r="CD311" i="11"/>
  <c r="BQ311" i="11"/>
  <c r="EN185" i="11"/>
  <c r="EJ277" i="11" l="1"/>
  <c r="EM277" i="11"/>
  <c r="EG277" i="11"/>
  <c r="AI277" i="11"/>
  <c r="EK277" i="11"/>
  <c r="EC277" i="11"/>
  <c r="EI277" i="11"/>
  <c r="AG277" i="11"/>
  <c r="ED277" i="11"/>
  <c r="EF277" i="11"/>
  <c r="EE277" i="11"/>
  <c r="AK277" i="11"/>
  <c r="EL277" i="11"/>
  <c r="EH277" i="11"/>
  <c r="Z277" i="11"/>
  <c r="X277" i="11"/>
  <c r="Q277" i="11"/>
  <c r="AO277" i="11"/>
  <c r="BE277" i="11"/>
  <c r="BU277" i="11"/>
  <c r="CK277" i="11"/>
  <c r="DU277" i="11"/>
  <c r="O277" i="11"/>
  <c r="AE277" i="11"/>
  <c r="AY277" i="11"/>
  <c r="BO277" i="11"/>
  <c r="CE277" i="11"/>
  <c r="CY277" i="11"/>
  <c r="DW277" i="11"/>
  <c r="AP277" i="11"/>
  <c r="BV277" i="11"/>
  <c r="DJ277" i="11"/>
  <c r="AB277" i="11"/>
  <c r="BH277" i="11"/>
  <c r="CN277" i="11"/>
  <c r="V277" i="11"/>
  <c r="BB277" i="11"/>
  <c r="CH277" i="11"/>
  <c r="DV277" i="11"/>
  <c r="AV277" i="11"/>
  <c r="CB277" i="11"/>
  <c r="DH277" i="11"/>
  <c r="D277" i="11"/>
  <c r="DM277" i="11"/>
  <c r="DD277" i="11"/>
  <c r="CU277" i="11"/>
  <c r="AF277" i="11"/>
  <c r="E277" i="11"/>
  <c r="U277" i="11"/>
  <c r="AS277" i="11"/>
  <c r="BI277" i="11"/>
  <c r="BY277" i="11"/>
  <c r="CO277" i="11"/>
  <c r="DY277" i="11"/>
  <c r="S277" i="11"/>
  <c r="AM277" i="11"/>
  <c r="BC277" i="11"/>
  <c r="BS277" i="11"/>
  <c r="CI277" i="11"/>
  <c r="DC277" i="11"/>
  <c r="EA277" i="11"/>
  <c r="AX277" i="11"/>
  <c r="CD277" i="11"/>
  <c r="DR277" i="11"/>
  <c r="AJ277" i="11"/>
  <c r="BP277" i="11"/>
  <c r="DT277" i="11"/>
  <c r="AD277" i="11"/>
  <c r="BJ277" i="11"/>
  <c r="CP277" i="11"/>
  <c r="H277" i="11"/>
  <c r="BD277" i="11"/>
  <c r="CJ277" i="11"/>
  <c r="DP277" i="11"/>
  <c r="DK277" i="11"/>
  <c r="DG277" i="11"/>
  <c r="CW277" i="11"/>
  <c r="CV277" i="11"/>
  <c r="I277" i="11"/>
  <c r="Y277" i="11"/>
  <c r="AW277" i="11"/>
  <c r="BM277" i="11"/>
  <c r="CC277" i="11"/>
  <c r="DA277" i="11"/>
  <c r="G277" i="11"/>
  <c r="W277" i="11"/>
  <c r="AQ277" i="11"/>
  <c r="BG277" i="11"/>
  <c r="BW277" i="11"/>
  <c r="CM277" i="11"/>
  <c r="DO277" i="11"/>
  <c r="J277" i="11"/>
  <c r="BF277" i="11"/>
  <c r="CL277" i="11"/>
  <c r="DZ277" i="11"/>
  <c r="AR277" i="11"/>
  <c r="BX277" i="11"/>
  <c r="EB277" i="11"/>
  <c r="AL277" i="11"/>
  <c r="BR277" i="11"/>
  <c r="CX277" i="11"/>
  <c r="P277" i="11"/>
  <c r="BL277" i="11"/>
  <c r="CR277" i="11"/>
  <c r="DX277" i="11"/>
  <c r="DF277" i="11"/>
  <c r="DL277" i="11"/>
  <c r="T277" i="11"/>
  <c r="AH277" i="11"/>
  <c r="M277" i="11"/>
  <c r="AC277" i="11"/>
  <c r="BA277" i="11"/>
  <c r="BQ277" i="11"/>
  <c r="CG277" i="11"/>
  <c r="DQ277" i="11"/>
  <c r="K277" i="11"/>
  <c r="AA277" i="11"/>
  <c r="AU277" i="11"/>
  <c r="BK277" i="11"/>
  <c r="CA277" i="11"/>
  <c r="CQ277" i="11"/>
  <c r="DS277" i="11"/>
  <c r="R277" i="11"/>
  <c r="BN277" i="11"/>
  <c r="DB277" i="11"/>
  <c r="L277" i="11"/>
  <c r="AZ277" i="11"/>
  <c r="CF277" i="11"/>
  <c r="F277" i="11"/>
  <c r="AT277" i="11"/>
  <c r="BZ277" i="11"/>
  <c r="DN277" i="11"/>
  <c r="AN277" i="11"/>
  <c r="BT277" i="11"/>
  <c r="CZ277" i="11"/>
  <c r="C277" i="11"/>
  <c r="DE277" i="11"/>
  <c r="DI277" i="11"/>
  <c r="CT277" i="11"/>
  <c r="CS277" i="11"/>
  <c r="N277" i="11"/>
  <c r="EE229" i="11"/>
  <c r="EK229" i="11"/>
  <c r="ED229" i="11"/>
  <c r="EI229" i="11"/>
  <c r="EF229" i="11"/>
  <c r="EH229" i="11"/>
  <c r="EM229" i="11"/>
  <c r="EJ229" i="11"/>
  <c r="EL229" i="11"/>
  <c r="EG229" i="11"/>
  <c r="EC229" i="11"/>
  <c r="R229" i="11"/>
  <c r="AH229" i="11"/>
  <c r="AX229" i="11"/>
  <c r="BN229" i="11"/>
  <c r="CD229" i="11"/>
  <c r="CT229" i="11"/>
  <c r="DJ229" i="11"/>
  <c r="DZ229" i="11"/>
  <c r="W229" i="11"/>
  <c r="AQ229" i="11"/>
  <c r="BG229" i="11"/>
  <c r="BW229" i="11"/>
  <c r="CM229" i="11"/>
  <c r="DG229" i="11"/>
  <c r="DW229" i="11"/>
  <c r="P229" i="11"/>
  <c r="AF229" i="11"/>
  <c r="AV229" i="11"/>
  <c r="BL229" i="11"/>
  <c r="CB229" i="11"/>
  <c r="CR229" i="11"/>
  <c r="DH229" i="11"/>
  <c r="DX229" i="11"/>
  <c r="M229" i="11"/>
  <c r="AC229" i="11"/>
  <c r="AS229" i="11"/>
  <c r="BI229" i="11"/>
  <c r="BY229" i="11"/>
  <c r="CO229" i="11"/>
  <c r="DE229" i="11"/>
  <c r="DU229" i="11"/>
  <c r="B229" i="11"/>
  <c r="F229" i="11"/>
  <c r="V229" i="11"/>
  <c r="AL229" i="11"/>
  <c r="BB229" i="11"/>
  <c r="BR229" i="11"/>
  <c r="CH229" i="11"/>
  <c r="CX229" i="11"/>
  <c r="DN229" i="11"/>
  <c r="K229" i="11"/>
  <c r="AA229" i="11"/>
  <c r="AU229" i="11"/>
  <c r="BK229" i="11"/>
  <c r="CA229" i="11"/>
  <c r="CQ229" i="11"/>
  <c r="DK229" i="11"/>
  <c r="EA229" i="11"/>
  <c r="T229" i="11"/>
  <c r="AJ229" i="11"/>
  <c r="AZ229" i="11"/>
  <c r="BP229" i="11"/>
  <c r="CF229" i="11"/>
  <c r="CV229" i="11"/>
  <c r="DL229" i="11"/>
  <c r="EB229" i="11"/>
  <c r="Q229" i="11"/>
  <c r="AG229" i="11"/>
  <c r="AW229" i="11"/>
  <c r="BM229" i="11"/>
  <c r="CC229" i="11"/>
  <c r="CS229" i="11"/>
  <c r="DI229" i="11"/>
  <c r="DY229" i="11"/>
  <c r="CY229" i="11"/>
  <c r="J229" i="11"/>
  <c r="Z229" i="11"/>
  <c r="AP229" i="11"/>
  <c r="BF229" i="11"/>
  <c r="BV229" i="11"/>
  <c r="CL229" i="11"/>
  <c r="DB229" i="11"/>
  <c r="DR229" i="11"/>
  <c r="O229" i="11"/>
  <c r="AI229" i="11"/>
  <c r="AY229" i="11"/>
  <c r="N229" i="11"/>
  <c r="AD229" i="11"/>
  <c r="AT229" i="11"/>
  <c r="BJ229" i="11"/>
  <c r="BZ229" i="11"/>
  <c r="CP229" i="11"/>
  <c r="DF229" i="11"/>
  <c r="DV229" i="11"/>
  <c r="S229" i="11"/>
  <c r="AM229" i="11"/>
  <c r="BC229" i="11"/>
  <c r="BS229" i="11"/>
  <c r="CI229" i="11"/>
  <c r="DC229" i="11"/>
  <c r="DS229" i="11"/>
  <c r="L229" i="11"/>
  <c r="AB229" i="11"/>
  <c r="AR229" i="11"/>
  <c r="BH229" i="11"/>
  <c r="BX229" i="11"/>
  <c r="CN229" i="11"/>
  <c r="DD229" i="11"/>
  <c r="CE229" i="11"/>
  <c r="X229" i="11"/>
  <c r="CJ229" i="11"/>
  <c r="E229" i="11"/>
  <c r="AK229" i="11"/>
  <c r="BQ229" i="11"/>
  <c r="CW229" i="11"/>
  <c r="C229" i="11"/>
  <c r="CU229" i="11"/>
  <c r="AN229" i="11"/>
  <c r="CZ229" i="11"/>
  <c r="I229" i="11"/>
  <c r="AO229" i="11"/>
  <c r="BU229" i="11"/>
  <c r="DA229" i="11"/>
  <c r="D229" i="11"/>
  <c r="DO229" i="11"/>
  <c r="BD229" i="11"/>
  <c r="DP229" i="11"/>
  <c r="U229" i="11"/>
  <c r="BA229" i="11"/>
  <c r="CG229" i="11"/>
  <c r="DM229" i="11"/>
  <c r="BO229" i="11"/>
  <c r="H229" i="11"/>
  <c r="BT229" i="11"/>
  <c r="DT229" i="11"/>
  <c r="Y229" i="11"/>
  <c r="BE229" i="11"/>
  <c r="CK229" i="11"/>
  <c r="DQ229" i="11"/>
  <c r="AE229" i="11"/>
  <c r="EE187" i="11"/>
  <c r="EI187" i="11"/>
  <c r="ED187" i="11"/>
  <c r="EJ187" i="11"/>
  <c r="EG187" i="11"/>
  <c r="EH187" i="11"/>
  <c r="EF187" i="11"/>
  <c r="EM187" i="11"/>
  <c r="EL187" i="11"/>
  <c r="EK187" i="11"/>
  <c r="EC187" i="11"/>
  <c r="G187" i="11"/>
  <c r="AA187" i="11"/>
  <c r="AQ187" i="11"/>
  <c r="BG187" i="11"/>
  <c r="BW187" i="11"/>
  <c r="CM187" i="11"/>
  <c r="DC187" i="11"/>
  <c r="DS187" i="11"/>
  <c r="L187" i="11"/>
  <c r="AB187" i="11"/>
  <c r="AR187" i="11"/>
  <c r="BH187" i="11"/>
  <c r="BX187" i="11"/>
  <c r="CN187" i="11"/>
  <c r="DD187" i="11"/>
  <c r="DT187" i="11"/>
  <c r="I187" i="11"/>
  <c r="Y187" i="11"/>
  <c r="AO187" i="11"/>
  <c r="BE187" i="11"/>
  <c r="BU187" i="11"/>
  <c r="CK187" i="11"/>
  <c r="DA187" i="11"/>
  <c r="DQ187" i="11"/>
  <c r="J187" i="11"/>
  <c r="Z187" i="11"/>
  <c r="AP187" i="11"/>
  <c r="BF187" i="11"/>
  <c r="BV187" i="11"/>
  <c r="CL187" i="11"/>
  <c r="DB187" i="11"/>
  <c r="DR187" i="11"/>
  <c r="B187" i="11"/>
  <c r="K187" i="11"/>
  <c r="AE187" i="11"/>
  <c r="AU187" i="11"/>
  <c r="BK187" i="11"/>
  <c r="CA187" i="11"/>
  <c r="CQ187" i="11"/>
  <c r="DG187" i="11"/>
  <c r="DW187" i="11"/>
  <c r="P187" i="11"/>
  <c r="AF187" i="11"/>
  <c r="AV187" i="11"/>
  <c r="BL187" i="11"/>
  <c r="CB187" i="11"/>
  <c r="CR187" i="11"/>
  <c r="DH187" i="11"/>
  <c r="DX187" i="11"/>
  <c r="M187" i="11"/>
  <c r="AC187" i="11"/>
  <c r="AS187" i="11"/>
  <c r="BI187" i="11"/>
  <c r="BY187" i="11"/>
  <c r="CO187" i="11"/>
  <c r="DE187" i="11"/>
  <c r="DU187" i="11"/>
  <c r="N187" i="11"/>
  <c r="AD187" i="11"/>
  <c r="AT187" i="11"/>
  <c r="BJ187" i="11"/>
  <c r="BZ187" i="11"/>
  <c r="CP187" i="11"/>
  <c r="DF187" i="11"/>
  <c r="DV187" i="11"/>
  <c r="C187" i="11"/>
  <c r="S187" i="11"/>
  <c r="AI187" i="11"/>
  <c r="AY187" i="11"/>
  <c r="BO187" i="11"/>
  <c r="CE187" i="11"/>
  <c r="CU187" i="11"/>
  <c r="DK187" i="11"/>
  <c r="EA187" i="11"/>
  <c r="T187" i="11"/>
  <c r="AJ187" i="11"/>
  <c r="AZ187" i="11"/>
  <c r="BP187" i="11"/>
  <c r="CF187" i="11"/>
  <c r="CV187" i="11"/>
  <c r="DL187" i="11"/>
  <c r="EB187" i="11"/>
  <c r="Q187" i="11"/>
  <c r="AG187" i="11"/>
  <c r="AW187" i="11"/>
  <c r="BM187" i="11"/>
  <c r="CC187" i="11"/>
  <c r="CS187" i="11"/>
  <c r="DI187" i="11"/>
  <c r="DY187" i="11"/>
  <c r="R187" i="11"/>
  <c r="AH187" i="11"/>
  <c r="AX187" i="11"/>
  <c r="BN187" i="11"/>
  <c r="CD187" i="11"/>
  <c r="CT187" i="11"/>
  <c r="DJ187" i="11"/>
  <c r="DZ187" i="11"/>
  <c r="W187" i="11"/>
  <c r="AM187" i="11"/>
  <c r="BC187" i="11"/>
  <c r="BS187" i="11"/>
  <c r="CI187" i="11"/>
  <c r="CY187" i="11"/>
  <c r="DO187" i="11"/>
  <c r="H187" i="11"/>
  <c r="X187" i="11"/>
  <c r="AN187" i="11"/>
  <c r="BD187" i="11"/>
  <c r="BT187" i="11"/>
  <c r="CJ187" i="11"/>
  <c r="CZ187" i="11"/>
  <c r="DP187" i="11"/>
  <c r="E187" i="11"/>
  <c r="U187" i="11"/>
  <c r="AK187" i="11"/>
  <c r="BA187" i="11"/>
  <c r="BQ187" i="11"/>
  <c r="CG187" i="11"/>
  <c r="CW187" i="11"/>
  <c r="DM187" i="11"/>
  <c r="F187" i="11"/>
  <c r="V187" i="11"/>
  <c r="AL187" i="11"/>
  <c r="BB187" i="11"/>
  <c r="BR187" i="11"/>
  <c r="CH187" i="11"/>
  <c r="CX187" i="11"/>
  <c r="DN187" i="11"/>
  <c r="D187" i="11"/>
  <c r="EE312" i="11"/>
  <c r="EK312" i="11"/>
  <c r="EJ312" i="11"/>
  <c r="AU312" i="11"/>
  <c r="CE312" i="11"/>
  <c r="EI312" i="11"/>
  <c r="EC312" i="11"/>
  <c r="AT312" i="11"/>
  <c r="ED312" i="11"/>
  <c r="EF312" i="11"/>
  <c r="EM312" i="11"/>
  <c r="AW312" i="11"/>
  <c r="EL312" i="11"/>
  <c r="AL312" i="11"/>
  <c r="S312" i="11"/>
  <c r="AQ312" i="11"/>
  <c r="CF312" i="11"/>
  <c r="BI312" i="11"/>
  <c r="AZ312" i="11"/>
  <c r="J312" i="11"/>
  <c r="BL312" i="11"/>
  <c r="BS312" i="11"/>
  <c r="CB312" i="11"/>
  <c r="EH312" i="11"/>
  <c r="CD312" i="11"/>
  <c r="AX312" i="11"/>
  <c r="BK312" i="11"/>
  <c r="Y312" i="11"/>
  <c r="BU312" i="11"/>
  <c r="P312" i="11"/>
  <c r="BZ312" i="11"/>
  <c r="EG312" i="11"/>
  <c r="CJ312" i="11"/>
  <c r="AB312" i="11"/>
  <c r="BY312" i="11"/>
  <c r="AN312" i="11"/>
  <c r="CP312" i="11"/>
  <c r="U312" i="11"/>
  <c r="BB312" i="11"/>
  <c r="BQ312" i="11"/>
  <c r="H312" i="11"/>
  <c r="AD312" i="11"/>
  <c r="CC312" i="11"/>
  <c r="BH312" i="11"/>
  <c r="CA312" i="11"/>
  <c r="W312" i="11"/>
  <c r="BM312" i="11"/>
  <c r="AY312" i="11"/>
  <c r="BT312" i="11"/>
  <c r="BP312" i="11"/>
  <c r="Q312" i="11"/>
  <c r="AG312" i="11"/>
  <c r="DA312" i="11"/>
  <c r="L312" i="11"/>
  <c r="CT312" i="11"/>
  <c r="N312" i="11"/>
  <c r="DF312" i="11"/>
  <c r="AE312" i="11"/>
  <c r="DL312" i="11"/>
  <c r="AF312" i="11"/>
  <c r="DU312" i="11"/>
  <c r="DP312" i="11"/>
  <c r="EB312" i="11"/>
  <c r="DV312" i="11"/>
  <c r="AM312" i="11"/>
  <c r="X312" i="11"/>
  <c r="V312" i="11"/>
  <c r="AR312" i="11"/>
  <c r="K312" i="11"/>
  <c r="AO312" i="11"/>
  <c r="AK312" i="11"/>
  <c r="DE312" i="11"/>
  <c r="R312" i="11"/>
  <c r="CY312" i="11"/>
  <c r="AI312" i="11"/>
  <c r="DK312" i="11"/>
  <c r="CV312" i="11"/>
  <c r="DR312" i="11"/>
  <c r="AV312" i="11"/>
  <c r="DQ312" i="11"/>
  <c r="DM312" i="11"/>
  <c r="EA312" i="11"/>
  <c r="DS312" i="11"/>
  <c r="I312" i="11"/>
  <c r="CG312" i="11"/>
  <c r="CN312" i="11"/>
  <c r="AP312" i="11"/>
  <c r="BF312" i="11"/>
  <c r="AS312" i="11"/>
  <c r="AC312" i="11"/>
  <c r="BV312" i="11"/>
  <c r="CS312" i="11"/>
  <c r="DI312" i="11"/>
  <c r="AH312" i="11"/>
  <c r="DD312" i="11"/>
  <c r="CU312" i="11"/>
  <c r="O312" i="11"/>
  <c r="DB312" i="11"/>
  <c r="B312" i="11"/>
  <c r="CX312" i="11"/>
  <c r="DX312" i="11"/>
  <c r="DN312" i="11"/>
  <c r="DW312" i="11"/>
  <c r="DY312" i="11"/>
  <c r="BD312" i="11"/>
  <c r="CH312" i="11"/>
  <c r="BG312" i="11"/>
  <c r="CI312" i="11"/>
  <c r="CO312" i="11"/>
  <c r="BR312" i="11"/>
  <c r="BJ312" i="11"/>
  <c r="BC312" i="11"/>
  <c r="E312" i="11"/>
  <c r="CW312" i="11"/>
  <c r="G312" i="11"/>
  <c r="BN312" i="11"/>
  <c r="DO312" i="11"/>
  <c r="CZ312" i="11"/>
  <c r="T312" i="11"/>
  <c r="DG312" i="11"/>
  <c r="F312" i="11"/>
  <c r="DC312" i="11"/>
  <c r="DT312" i="11"/>
  <c r="DZ312" i="11"/>
  <c r="DJ312" i="11"/>
  <c r="DH312" i="11"/>
  <c r="CL312" i="11"/>
  <c r="CK312" i="11"/>
  <c r="AJ312" i="11"/>
  <c r="Z312" i="11"/>
  <c r="CR312" i="11"/>
  <c r="CM312" i="11"/>
  <c r="BX312" i="11"/>
  <c r="BE312" i="11"/>
  <c r="BA312" i="11"/>
  <c r="AA312" i="11"/>
  <c r="BW312" i="11"/>
  <c r="BO312" i="11"/>
  <c r="CQ312" i="11"/>
  <c r="M312" i="11"/>
  <c r="C312" i="11"/>
  <c r="EN264" i="11"/>
  <c r="EG265" i="11"/>
  <c r="EM265" i="11"/>
  <c r="EF265" i="11"/>
  <c r="EK265" i="11"/>
  <c r="EC265" i="11"/>
  <c r="ED265" i="11"/>
  <c r="AH265" i="11"/>
  <c r="EL265" i="11"/>
  <c r="EE265" i="11"/>
  <c r="EJ265" i="11"/>
  <c r="EI265" i="11"/>
  <c r="EH265" i="11"/>
  <c r="CW265" i="11"/>
  <c r="E265" i="11"/>
  <c r="U265" i="11"/>
  <c r="AK265" i="11"/>
  <c r="BA265" i="11"/>
  <c r="BQ265" i="11"/>
  <c r="CG265" i="11"/>
  <c r="DI265" i="11"/>
  <c r="DY265" i="11"/>
  <c r="R265" i="11"/>
  <c r="AL265" i="11"/>
  <c r="BB265" i="11"/>
  <c r="BR265" i="11"/>
  <c r="CH265" i="11"/>
  <c r="DF265" i="11"/>
  <c r="DV265" i="11"/>
  <c r="O265" i="11"/>
  <c r="AE265" i="11"/>
  <c r="AU265" i="11"/>
  <c r="BK265" i="11"/>
  <c r="CA265" i="11"/>
  <c r="CQ265" i="11"/>
  <c r="DS265" i="11"/>
  <c r="AZ265" i="11"/>
  <c r="EB265" i="11"/>
  <c r="BD265" i="11"/>
  <c r="AB265" i="11"/>
  <c r="CN265" i="11"/>
  <c r="BL265" i="11"/>
  <c r="DX265" i="11"/>
  <c r="DG265" i="11"/>
  <c r="CX265" i="11"/>
  <c r="CT265" i="11"/>
  <c r="I265" i="11"/>
  <c r="Y265" i="11"/>
  <c r="AO265" i="11"/>
  <c r="BE265" i="11"/>
  <c r="BU265" i="11"/>
  <c r="CK265" i="11"/>
  <c r="DM265" i="11"/>
  <c r="F265" i="11"/>
  <c r="V265" i="11"/>
  <c r="AP265" i="11"/>
  <c r="BF265" i="11"/>
  <c r="BV265" i="11"/>
  <c r="CL265" i="11"/>
  <c r="DJ265" i="11"/>
  <c r="DZ265" i="11"/>
  <c r="S265" i="11"/>
  <c r="AI265" i="11"/>
  <c r="AY265" i="11"/>
  <c r="BO265" i="11"/>
  <c r="CE265" i="11"/>
  <c r="CY265" i="11"/>
  <c r="DW265" i="11"/>
  <c r="BP265" i="11"/>
  <c r="H265" i="11"/>
  <c r="BT265" i="11"/>
  <c r="AR265" i="11"/>
  <c r="DT265" i="11"/>
  <c r="CB265" i="11"/>
  <c r="C265" i="11"/>
  <c r="DD265" i="11"/>
  <c r="DK265" i="11"/>
  <c r="M265" i="11"/>
  <c r="AC265" i="11"/>
  <c r="AS265" i="11"/>
  <c r="BI265" i="11"/>
  <c r="BY265" i="11"/>
  <c r="CO265" i="11"/>
  <c r="DQ265" i="11"/>
  <c r="J265" i="11"/>
  <c r="Z265" i="11"/>
  <c r="AT265" i="11"/>
  <c r="BJ265" i="11"/>
  <c r="BZ265" i="11"/>
  <c r="CP265" i="11"/>
  <c r="DN265" i="11"/>
  <c r="G265" i="11"/>
  <c r="W265" i="11"/>
  <c r="AM265" i="11"/>
  <c r="BC265" i="11"/>
  <c r="BS265" i="11"/>
  <c r="CI265" i="11"/>
  <c r="DC265" i="11"/>
  <c r="EA265" i="11"/>
  <c r="CF265" i="11"/>
  <c r="X265" i="11"/>
  <c r="CJ265" i="11"/>
  <c r="BH265" i="11"/>
  <c r="P265" i="11"/>
  <c r="CR265" i="11"/>
  <c r="D265" i="11"/>
  <c r="CZ265" i="11"/>
  <c r="AF265" i="11"/>
  <c r="CS265" i="11"/>
  <c r="Q265" i="11"/>
  <c r="AG265" i="11"/>
  <c r="AW265" i="11"/>
  <c r="BM265" i="11"/>
  <c r="CC265" i="11"/>
  <c r="DE265" i="11"/>
  <c r="DU265" i="11"/>
  <c r="N265" i="11"/>
  <c r="AD265" i="11"/>
  <c r="AX265" i="11"/>
  <c r="BN265" i="11"/>
  <c r="CD265" i="11"/>
  <c r="DB265" i="11"/>
  <c r="DR265" i="11"/>
  <c r="K265" i="11"/>
  <c r="AA265" i="11"/>
  <c r="AQ265" i="11"/>
  <c r="BG265" i="11"/>
  <c r="BW265" i="11"/>
  <c r="CM265" i="11"/>
  <c r="DO265" i="11"/>
  <c r="AJ265" i="11"/>
  <c r="DL265" i="11"/>
  <c r="AN265" i="11"/>
  <c r="DP265" i="11"/>
  <c r="BX265" i="11"/>
  <c r="AV265" i="11"/>
  <c r="DH265" i="11"/>
  <c r="B265" i="11"/>
  <c r="DA265" i="11"/>
  <c r="T265" i="11"/>
  <c r="CU265" i="11"/>
  <c r="CV265" i="11"/>
  <c r="EN311" i="11"/>
  <c r="B440" i="11"/>
  <c r="EN439" i="11"/>
  <c r="B278" i="11"/>
  <c r="G392" i="11"/>
  <c r="EN391" i="11"/>
  <c r="G230" i="11"/>
  <c r="L428" i="11"/>
  <c r="EN427" i="11"/>
  <c r="O350" i="11"/>
  <c r="EN349" i="11"/>
  <c r="O188" i="11"/>
  <c r="EN228" i="11"/>
  <c r="EN186" i="11"/>
  <c r="B277" i="11"/>
  <c r="D475" i="11"/>
  <c r="EN474" i="11"/>
  <c r="D313" i="11" s="1"/>
  <c r="EN277" i="11" l="1"/>
  <c r="G393" i="11"/>
  <c r="EN392" i="11"/>
  <c r="G231" i="11" s="1"/>
  <c r="EN229" i="11"/>
  <c r="L429" i="11"/>
  <c r="EN428" i="11"/>
  <c r="O351" i="11"/>
  <c r="EN350" i="11"/>
  <c r="D476" i="11"/>
  <c r="EN475" i="11"/>
  <c r="EJ188" i="11"/>
  <c r="EL188" i="11"/>
  <c r="EH188" i="11"/>
  <c r="EE188" i="11"/>
  <c r="ED188" i="11"/>
  <c r="EC188" i="11"/>
  <c r="EK188" i="11"/>
  <c r="EI188" i="11"/>
  <c r="EF188" i="11"/>
  <c r="EG188" i="11"/>
  <c r="EM188" i="11"/>
  <c r="I188" i="11"/>
  <c r="Y188" i="11"/>
  <c r="AO188" i="11"/>
  <c r="BE188" i="11"/>
  <c r="Q188" i="11"/>
  <c r="AG188" i="11"/>
  <c r="AW188" i="11"/>
  <c r="U188" i="11"/>
  <c r="BA188" i="11"/>
  <c r="BU188" i="11"/>
  <c r="CK188" i="11"/>
  <c r="DA188" i="11"/>
  <c r="DQ188" i="11"/>
  <c r="J188" i="11"/>
  <c r="Z188" i="11"/>
  <c r="AP188" i="11"/>
  <c r="BF188" i="11"/>
  <c r="BV188" i="11"/>
  <c r="CL188" i="11"/>
  <c r="DB188" i="11"/>
  <c r="DR188" i="11"/>
  <c r="K188" i="11"/>
  <c r="AE188" i="11"/>
  <c r="AU188" i="11"/>
  <c r="BK188" i="11"/>
  <c r="CA188" i="11"/>
  <c r="CQ188" i="11"/>
  <c r="DG188" i="11"/>
  <c r="DW188" i="11"/>
  <c r="P188" i="11"/>
  <c r="AF188" i="11"/>
  <c r="AV188" i="11"/>
  <c r="BL188" i="11"/>
  <c r="CB188" i="11"/>
  <c r="CR188" i="11"/>
  <c r="DH188" i="11"/>
  <c r="DX188" i="11"/>
  <c r="B188" i="11"/>
  <c r="M188" i="11"/>
  <c r="E188" i="11"/>
  <c r="BI188" i="11"/>
  <c r="CC188" i="11"/>
  <c r="CW188" i="11"/>
  <c r="DU188" i="11"/>
  <c r="R188" i="11"/>
  <c r="AL188" i="11"/>
  <c r="BJ188" i="11"/>
  <c r="CD188" i="11"/>
  <c r="CX188" i="11"/>
  <c r="DV188" i="11"/>
  <c r="W188" i="11"/>
  <c r="AQ188" i="11"/>
  <c r="BO188" i="11"/>
  <c r="CI188" i="11"/>
  <c r="DC188" i="11"/>
  <c r="EA188" i="11"/>
  <c r="X188" i="11"/>
  <c r="AR188" i="11"/>
  <c r="BP188" i="11"/>
  <c r="CJ188" i="11"/>
  <c r="DD188" i="11"/>
  <c r="EB188" i="11"/>
  <c r="AC188" i="11"/>
  <c r="BM188" i="11"/>
  <c r="CG188" i="11"/>
  <c r="DE188" i="11"/>
  <c r="DY188" i="11"/>
  <c r="V188" i="11"/>
  <c r="AT188" i="11"/>
  <c r="BN188" i="11"/>
  <c r="CH188" i="11"/>
  <c r="DF188" i="11"/>
  <c r="DZ188" i="11"/>
  <c r="AA188" i="11"/>
  <c r="AY188" i="11"/>
  <c r="BS188" i="11"/>
  <c r="CM188" i="11"/>
  <c r="DK188" i="11"/>
  <c r="H188" i="11"/>
  <c r="AB188" i="11"/>
  <c r="AZ188" i="11"/>
  <c r="BT188" i="11"/>
  <c r="CN188" i="11"/>
  <c r="DL188" i="11"/>
  <c r="C188" i="11"/>
  <c r="AK188" i="11"/>
  <c r="BQ188" i="11"/>
  <c r="CO188" i="11"/>
  <c r="DI188" i="11"/>
  <c r="F188" i="11"/>
  <c r="AD188" i="11"/>
  <c r="AX188" i="11"/>
  <c r="BR188" i="11"/>
  <c r="CP188" i="11"/>
  <c r="DJ188" i="11"/>
  <c r="G188" i="11"/>
  <c r="AI188" i="11"/>
  <c r="BC188" i="11"/>
  <c r="BW188" i="11"/>
  <c r="CU188" i="11"/>
  <c r="DO188" i="11"/>
  <c r="L188" i="11"/>
  <c r="AJ188" i="11"/>
  <c r="BD188" i="11"/>
  <c r="BX188" i="11"/>
  <c r="CV188" i="11"/>
  <c r="DP188" i="11"/>
  <c r="D188" i="11"/>
  <c r="AS188" i="11"/>
  <c r="BY188" i="11"/>
  <c r="CS188" i="11"/>
  <c r="DM188" i="11"/>
  <c r="N188" i="11"/>
  <c r="AH188" i="11"/>
  <c r="BB188" i="11"/>
  <c r="BZ188" i="11"/>
  <c r="CT188" i="11"/>
  <c r="DN188" i="11"/>
  <c r="S188" i="11"/>
  <c r="AM188" i="11"/>
  <c r="BG188" i="11"/>
  <c r="CE188" i="11"/>
  <c r="CY188" i="11"/>
  <c r="DS188" i="11"/>
  <c r="T188" i="11"/>
  <c r="AN188" i="11"/>
  <c r="BH188" i="11"/>
  <c r="CF188" i="11"/>
  <c r="CZ188" i="11"/>
  <c r="DT188" i="11"/>
  <c r="ED278" i="11"/>
  <c r="EK278" i="11"/>
  <c r="EG278" i="11"/>
  <c r="Z278" i="11"/>
  <c r="AK278" i="11"/>
  <c r="EL278" i="11"/>
  <c r="EC278" i="11"/>
  <c r="EF278" i="11"/>
  <c r="EM278" i="11"/>
  <c r="EE278" i="11"/>
  <c r="EH278" i="11"/>
  <c r="EI278" i="11"/>
  <c r="AI278" i="11"/>
  <c r="EJ278" i="11"/>
  <c r="X278" i="11"/>
  <c r="AG278" i="11"/>
  <c r="N278" i="11"/>
  <c r="AE278" i="11"/>
  <c r="CE278" i="11"/>
  <c r="DW278" i="11"/>
  <c r="AC278" i="11"/>
  <c r="CG278" i="11"/>
  <c r="P278" i="11"/>
  <c r="CR278" i="11"/>
  <c r="CD278" i="11"/>
  <c r="AB278" i="11"/>
  <c r="CN278" i="11"/>
  <c r="BB278" i="11"/>
  <c r="DV278" i="11"/>
  <c r="DF278" i="11"/>
  <c r="AH278" i="11"/>
  <c r="S278" i="11"/>
  <c r="AM278" i="11"/>
  <c r="BC278" i="11"/>
  <c r="BS278" i="11"/>
  <c r="CI278" i="11"/>
  <c r="DC278" i="11"/>
  <c r="EA278" i="11"/>
  <c r="Q278" i="11"/>
  <c r="AO278" i="11"/>
  <c r="BE278" i="11"/>
  <c r="BU278" i="11"/>
  <c r="CK278" i="11"/>
  <c r="DU278" i="11"/>
  <c r="AN278" i="11"/>
  <c r="BT278" i="11"/>
  <c r="CZ278" i="11"/>
  <c r="J278" i="11"/>
  <c r="BF278" i="11"/>
  <c r="CL278" i="11"/>
  <c r="DZ278" i="11"/>
  <c r="AJ278" i="11"/>
  <c r="BP278" i="11"/>
  <c r="DT278" i="11"/>
  <c r="AD278" i="11"/>
  <c r="BJ278" i="11"/>
  <c r="CP278" i="11"/>
  <c r="DI278" i="11"/>
  <c r="DM278" i="11"/>
  <c r="CU278" i="11"/>
  <c r="CS278" i="11"/>
  <c r="G278" i="11"/>
  <c r="W278" i="11"/>
  <c r="AQ278" i="11"/>
  <c r="BG278" i="11"/>
  <c r="BW278" i="11"/>
  <c r="CM278" i="11"/>
  <c r="DO278" i="11"/>
  <c r="E278" i="11"/>
  <c r="U278" i="11"/>
  <c r="AS278" i="11"/>
  <c r="BI278" i="11"/>
  <c r="BY278" i="11"/>
  <c r="CO278" i="11"/>
  <c r="DY278" i="11"/>
  <c r="AV278" i="11"/>
  <c r="CB278" i="11"/>
  <c r="DH278" i="11"/>
  <c r="R278" i="11"/>
  <c r="BN278" i="11"/>
  <c r="DB278" i="11"/>
  <c r="L278" i="11"/>
  <c r="AR278" i="11"/>
  <c r="BX278" i="11"/>
  <c r="EB278" i="11"/>
  <c r="AL278" i="11"/>
  <c r="BR278" i="11"/>
  <c r="CX278" i="11"/>
  <c r="C278" i="11"/>
  <c r="DG278" i="11"/>
  <c r="DK278" i="11"/>
  <c r="CT278" i="11"/>
  <c r="AF278" i="11"/>
  <c r="K278" i="11"/>
  <c r="AA278" i="11"/>
  <c r="AU278" i="11"/>
  <c r="BK278" i="11"/>
  <c r="CA278" i="11"/>
  <c r="CQ278" i="11"/>
  <c r="DS278" i="11"/>
  <c r="I278" i="11"/>
  <c r="Y278" i="11"/>
  <c r="AW278" i="11"/>
  <c r="BM278" i="11"/>
  <c r="CC278" i="11"/>
  <c r="DA278" i="11"/>
  <c r="H278" i="11"/>
  <c r="BD278" i="11"/>
  <c r="CJ278" i="11"/>
  <c r="DP278" i="11"/>
  <c r="AP278" i="11"/>
  <c r="BV278" i="11"/>
  <c r="DJ278" i="11"/>
  <c r="T278" i="11"/>
  <c r="AZ278" i="11"/>
  <c r="CF278" i="11"/>
  <c r="F278" i="11"/>
  <c r="AT278" i="11"/>
  <c r="BZ278" i="11"/>
  <c r="DN278" i="11"/>
  <c r="D278" i="11"/>
  <c r="DD278" i="11"/>
  <c r="DL278" i="11"/>
  <c r="CW278" i="11"/>
  <c r="O278" i="11"/>
  <c r="AY278" i="11"/>
  <c r="BO278" i="11"/>
  <c r="CY278" i="11"/>
  <c r="M278" i="11"/>
  <c r="BA278" i="11"/>
  <c r="BQ278" i="11"/>
  <c r="DQ278" i="11"/>
  <c r="BL278" i="11"/>
  <c r="DX278" i="11"/>
  <c r="AX278" i="11"/>
  <c r="DR278" i="11"/>
  <c r="BH278" i="11"/>
  <c r="V278" i="11"/>
  <c r="CH278" i="11"/>
  <c r="DE278" i="11"/>
  <c r="CV278" i="11"/>
  <c r="EN312" i="11"/>
  <c r="EN187" i="11"/>
  <c r="B441" i="11"/>
  <c r="EN440" i="11"/>
  <c r="EI266" i="11"/>
  <c r="EK266" i="11"/>
  <c r="EH266" i="11"/>
  <c r="EM266" i="11"/>
  <c r="EC266" i="11"/>
  <c r="ED266" i="11"/>
  <c r="CW266" i="11"/>
  <c r="EJ266" i="11"/>
  <c r="EF266" i="11"/>
  <c r="EL266" i="11"/>
  <c r="EG266" i="11"/>
  <c r="EE266" i="11"/>
  <c r="CS266" i="11"/>
  <c r="O266" i="11"/>
  <c r="AE266" i="11"/>
  <c r="AU266" i="11"/>
  <c r="BK266" i="11"/>
  <c r="CA266" i="11"/>
  <c r="CQ266" i="11"/>
  <c r="DS266" i="11"/>
  <c r="P266" i="11"/>
  <c r="AN266" i="11"/>
  <c r="BD266" i="11"/>
  <c r="BT266" i="11"/>
  <c r="CJ266" i="11"/>
  <c r="DL266" i="11"/>
  <c r="EB266" i="11"/>
  <c r="Q266" i="11"/>
  <c r="AG266" i="11"/>
  <c r="AW266" i="11"/>
  <c r="BM266" i="11"/>
  <c r="CC266" i="11"/>
  <c r="DE266" i="11"/>
  <c r="DU266" i="11"/>
  <c r="BN266" i="11"/>
  <c r="F266" i="11"/>
  <c r="BR266" i="11"/>
  <c r="Z266" i="11"/>
  <c r="CL266" i="11"/>
  <c r="AD266" i="11"/>
  <c r="CP266" i="11"/>
  <c r="C266" i="11"/>
  <c r="DK266" i="11"/>
  <c r="AF266" i="11"/>
  <c r="S266" i="11"/>
  <c r="AI266" i="11"/>
  <c r="AY266" i="11"/>
  <c r="BO266" i="11"/>
  <c r="CE266" i="11"/>
  <c r="CY266" i="11"/>
  <c r="DW266" i="11"/>
  <c r="X266" i="11"/>
  <c r="AR266" i="11"/>
  <c r="BH266" i="11"/>
  <c r="BX266" i="11"/>
  <c r="CN266" i="11"/>
  <c r="DP266" i="11"/>
  <c r="E266" i="11"/>
  <c r="U266" i="11"/>
  <c r="AK266" i="11"/>
  <c r="BA266" i="11"/>
  <c r="BQ266" i="11"/>
  <c r="CG266" i="11"/>
  <c r="DI266" i="11"/>
  <c r="DY266" i="11"/>
  <c r="CD266" i="11"/>
  <c r="V266" i="11"/>
  <c r="CH266" i="11"/>
  <c r="AP266" i="11"/>
  <c r="DB266" i="11"/>
  <c r="AT266" i="11"/>
  <c r="DF266" i="11"/>
  <c r="D266" i="11"/>
  <c r="CX266" i="11"/>
  <c r="T266" i="11"/>
  <c r="G266" i="11"/>
  <c r="W266" i="11"/>
  <c r="AM266" i="11"/>
  <c r="BC266" i="11"/>
  <c r="BS266" i="11"/>
  <c r="CI266" i="11"/>
  <c r="DC266" i="11"/>
  <c r="EA266" i="11"/>
  <c r="AB266" i="11"/>
  <c r="AV266" i="11"/>
  <c r="BL266" i="11"/>
  <c r="CB266" i="11"/>
  <c r="CR266" i="11"/>
  <c r="DT266" i="11"/>
  <c r="I266" i="11"/>
  <c r="Y266" i="11"/>
  <c r="AO266" i="11"/>
  <c r="BE266" i="11"/>
  <c r="BU266" i="11"/>
  <c r="CK266" i="11"/>
  <c r="DM266" i="11"/>
  <c r="R266" i="11"/>
  <c r="DJ266" i="11"/>
  <c r="AL266" i="11"/>
  <c r="DN266" i="11"/>
  <c r="BF266" i="11"/>
  <c r="DR266" i="11"/>
  <c r="BJ266" i="11"/>
  <c r="DV266" i="11"/>
  <c r="CZ266" i="11"/>
  <c r="DA266" i="11"/>
  <c r="K266" i="11"/>
  <c r="AA266" i="11"/>
  <c r="AQ266" i="11"/>
  <c r="BG266" i="11"/>
  <c r="BW266" i="11"/>
  <c r="CM266" i="11"/>
  <c r="DO266" i="11"/>
  <c r="H266" i="11"/>
  <c r="AJ266" i="11"/>
  <c r="AZ266" i="11"/>
  <c r="BP266" i="11"/>
  <c r="CF266" i="11"/>
  <c r="DH266" i="11"/>
  <c r="DX266" i="11"/>
  <c r="M266" i="11"/>
  <c r="AC266" i="11"/>
  <c r="AS266" i="11"/>
  <c r="BI266" i="11"/>
  <c r="BY266" i="11"/>
  <c r="CO266" i="11"/>
  <c r="DQ266" i="11"/>
  <c r="AX266" i="11"/>
  <c r="DZ266" i="11"/>
  <c r="BB266" i="11"/>
  <c r="J266" i="11"/>
  <c r="BV266" i="11"/>
  <c r="N266" i="11"/>
  <c r="BZ266" i="11"/>
  <c r="B266" i="11"/>
  <c r="DG266" i="11"/>
  <c r="DD266" i="11"/>
  <c r="CT266" i="11"/>
  <c r="AH266" i="11"/>
  <c r="CV266" i="11"/>
  <c r="CU266" i="11"/>
  <c r="EN278" i="11"/>
  <c r="EF313" i="11"/>
  <c r="EH313" i="11"/>
  <c r="EM313" i="11"/>
  <c r="CC313" i="11"/>
  <c r="EG313" i="11"/>
  <c r="EE313" i="11"/>
  <c r="EL313" i="11"/>
  <c r="BL313" i="11"/>
  <c r="EK313" i="11"/>
  <c r="EI313" i="11"/>
  <c r="EJ313" i="11"/>
  <c r="BW313" i="11"/>
  <c r="AA313" i="11"/>
  <c r="R313" i="11"/>
  <c r="J313" i="11"/>
  <c r="BK313" i="11"/>
  <c r="AQ313" i="11"/>
  <c r="CD313" i="11"/>
  <c r="H313" i="11"/>
  <c r="Y313" i="11"/>
  <c r="ED313" i="11"/>
  <c r="CJ313" i="11"/>
  <c r="AX313" i="11"/>
  <c r="BQ313" i="11"/>
  <c r="BE313" i="11"/>
  <c r="BT313" i="11"/>
  <c r="BX313" i="11"/>
  <c r="EC313" i="11"/>
  <c r="BM313" i="11"/>
  <c r="AL313" i="11"/>
  <c r="BA313" i="11"/>
  <c r="Q313" i="11"/>
  <c r="BS313" i="11"/>
  <c r="CQ313" i="11"/>
  <c r="CF313" i="11"/>
  <c r="BP313" i="11"/>
  <c r="BV313" i="11"/>
  <c r="BH313" i="11"/>
  <c r="BU313" i="11"/>
  <c r="AY313" i="11"/>
  <c r="P313" i="11"/>
  <c r="S313" i="11"/>
  <c r="CB313" i="11"/>
  <c r="AT313" i="11"/>
  <c r="AV313" i="11"/>
  <c r="AZ313" i="11"/>
  <c r="AB313" i="11"/>
  <c r="BC313" i="11"/>
  <c r="W313" i="11"/>
  <c r="AU313" i="11"/>
  <c r="CP313" i="11"/>
  <c r="BY313" i="11"/>
  <c r="BI313" i="11"/>
  <c r="BO313" i="11"/>
  <c r="BB313" i="11"/>
  <c r="AW313" i="11"/>
  <c r="CE313" i="11"/>
  <c r="CA313" i="11"/>
  <c r="F313" i="11"/>
  <c r="BZ313" i="11"/>
  <c r="AD313" i="11"/>
  <c r="U313" i="11"/>
  <c r="CY313" i="11"/>
  <c r="CW313" i="11"/>
  <c r="CZ313" i="11"/>
  <c r="B313" i="11"/>
  <c r="DJ313" i="11"/>
  <c r="DH313" i="11"/>
  <c r="CH313" i="11"/>
  <c r="CG313" i="11"/>
  <c r="CM313" i="11"/>
  <c r="AE313" i="11"/>
  <c r="DC313" i="11"/>
  <c r="E313" i="11"/>
  <c r="DB313" i="11"/>
  <c r="CS313" i="11"/>
  <c r="AH313" i="11"/>
  <c r="DE313" i="11"/>
  <c r="DA313" i="11"/>
  <c r="DU313" i="11"/>
  <c r="DQ313" i="11"/>
  <c r="DZ313" i="11"/>
  <c r="DX313" i="11"/>
  <c r="BD313" i="11"/>
  <c r="CK313" i="11"/>
  <c r="CN313" i="11"/>
  <c r="AJ313" i="11"/>
  <c r="AC313" i="11"/>
  <c r="CR313" i="11"/>
  <c r="M313" i="11"/>
  <c r="AM313" i="11"/>
  <c r="Z313" i="11"/>
  <c r="AS313" i="11"/>
  <c r="BF313" i="11"/>
  <c r="I313" i="11"/>
  <c r="AI313" i="11"/>
  <c r="DG313" i="11"/>
  <c r="AF313" i="11"/>
  <c r="DR313" i="11"/>
  <c r="CX313" i="11"/>
  <c r="BN313" i="11"/>
  <c r="N313" i="11"/>
  <c r="DF313" i="11"/>
  <c r="DN313" i="11"/>
  <c r="DP313" i="11"/>
  <c r="DS313" i="11"/>
  <c r="DT313" i="11"/>
  <c r="AR313" i="11"/>
  <c r="BR313" i="11"/>
  <c r="G313" i="11"/>
  <c r="CU313" i="11"/>
  <c r="DK313" i="11"/>
  <c r="AK313" i="11"/>
  <c r="L313" i="11"/>
  <c r="DD313" i="11"/>
  <c r="CT313" i="11"/>
  <c r="T313" i="11"/>
  <c r="DL313" i="11"/>
  <c r="DV313" i="11"/>
  <c r="DM313" i="11"/>
  <c r="EA313" i="11"/>
  <c r="EB313" i="11"/>
  <c r="AN313" i="11"/>
  <c r="CL313" i="11"/>
  <c r="X313" i="11"/>
  <c r="BG313" i="11"/>
  <c r="CI313" i="11"/>
  <c r="BJ313" i="11"/>
  <c r="V313" i="11"/>
  <c r="O313" i="11"/>
  <c r="DO313" i="11"/>
  <c r="AG313" i="11"/>
  <c r="DI313" i="11"/>
  <c r="CV313" i="11"/>
  <c r="DW313" i="11"/>
  <c r="DY313" i="11"/>
  <c r="K313" i="11"/>
  <c r="AP313" i="11"/>
  <c r="AO313" i="11"/>
  <c r="CO313" i="11"/>
  <c r="C313" i="11"/>
  <c r="EG230" i="11"/>
  <c r="EM230" i="11"/>
  <c r="EC230" i="11"/>
  <c r="EK230" i="11"/>
  <c r="ED230" i="11"/>
  <c r="EF230" i="11"/>
  <c r="EE230" i="11"/>
  <c r="EH230" i="11"/>
  <c r="EJ230" i="11"/>
  <c r="EI230" i="11"/>
  <c r="EL230" i="11"/>
  <c r="AE230" i="11"/>
  <c r="P230" i="11"/>
  <c r="AF230" i="11"/>
  <c r="AV230" i="11"/>
  <c r="BL230" i="11"/>
  <c r="CB230" i="11"/>
  <c r="CR230" i="11"/>
  <c r="DH230" i="11"/>
  <c r="DX230" i="11"/>
  <c r="M230" i="11"/>
  <c r="AC230" i="11"/>
  <c r="AS230" i="11"/>
  <c r="BI230" i="11"/>
  <c r="BY230" i="11"/>
  <c r="CO230" i="11"/>
  <c r="DE230" i="11"/>
  <c r="DU230" i="11"/>
  <c r="N230" i="11"/>
  <c r="AD230" i="11"/>
  <c r="AT230" i="11"/>
  <c r="BJ230" i="11"/>
  <c r="BZ230" i="11"/>
  <c r="CP230" i="11"/>
  <c r="DF230" i="11"/>
  <c r="DV230" i="11"/>
  <c r="S230" i="11"/>
  <c r="AM230" i="11"/>
  <c r="BC230" i="11"/>
  <c r="BS230" i="11"/>
  <c r="CI230" i="11"/>
  <c r="DC230" i="11"/>
  <c r="DS230" i="11"/>
  <c r="C230" i="11"/>
  <c r="T230" i="11"/>
  <c r="AJ230" i="11"/>
  <c r="AZ230" i="11"/>
  <c r="BP230" i="11"/>
  <c r="CF230" i="11"/>
  <c r="CV230" i="11"/>
  <c r="DL230" i="11"/>
  <c r="EB230" i="11"/>
  <c r="Q230" i="11"/>
  <c r="AG230" i="11"/>
  <c r="AW230" i="11"/>
  <c r="BM230" i="11"/>
  <c r="CC230" i="11"/>
  <c r="CS230" i="11"/>
  <c r="DI230" i="11"/>
  <c r="DY230" i="11"/>
  <c r="R230" i="11"/>
  <c r="AH230" i="11"/>
  <c r="AX230" i="11"/>
  <c r="BN230" i="11"/>
  <c r="CD230" i="11"/>
  <c r="CT230" i="11"/>
  <c r="DJ230" i="11"/>
  <c r="DZ230" i="11"/>
  <c r="W230" i="11"/>
  <c r="AQ230" i="11"/>
  <c r="BG230" i="11"/>
  <c r="BW230" i="11"/>
  <c r="CM230" i="11"/>
  <c r="DG230" i="11"/>
  <c r="DW230" i="11"/>
  <c r="D230" i="11"/>
  <c r="H230" i="11"/>
  <c r="AN230" i="11"/>
  <c r="BT230" i="11"/>
  <c r="CZ230" i="11"/>
  <c r="E230" i="11"/>
  <c r="AK230" i="11"/>
  <c r="BQ230" i="11"/>
  <c r="CW230" i="11"/>
  <c r="F230" i="11"/>
  <c r="AL230" i="11"/>
  <c r="BR230" i="11"/>
  <c r="CX230" i="11"/>
  <c r="K230" i="11"/>
  <c r="AU230" i="11"/>
  <c r="CA230" i="11"/>
  <c r="DK230" i="11"/>
  <c r="CY230" i="11"/>
  <c r="L230" i="11"/>
  <c r="AR230" i="11"/>
  <c r="BX230" i="11"/>
  <c r="DD230" i="11"/>
  <c r="I230" i="11"/>
  <c r="AO230" i="11"/>
  <c r="BU230" i="11"/>
  <c r="DA230" i="11"/>
  <c r="J230" i="11"/>
  <c r="AP230" i="11"/>
  <c r="BV230" i="11"/>
  <c r="DB230" i="11"/>
  <c r="O230" i="11"/>
  <c r="AY230" i="11"/>
  <c r="CE230" i="11"/>
  <c r="DO230" i="11"/>
  <c r="X230" i="11"/>
  <c r="BD230" i="11"/>
  <c r="CJ230" i="11"/>
  <c r="DP230" i="11"/>
  <c r="U230" i="11"/>
  <c r="BA230" i="11"/>
  <c r="CG230" i="11"/>
  <c r="DM230" i="11"/>
  <c r="V230" i="11"/>
  <c r="BB230" i="11"/>
  <c r="CH230" i="11"/>
  <c r="DN230" i="11"/>
  <c r="AA230" i="11"/>
  <c r="BK230" i="11"/>
  <c r="CQ230" i="11"/>
  <c r="EA230" i="11"/>
  <c r="BH230" i="11"/>
  <c r="BE230" i="11"/>
  <c r="BF230" i="11"/>
  <c r="BO230" i="11"/>
  <c r="Z230" i="11"/>
  <c r="CN230" i="11"/>
  <c r="CK230" i="11"/>
  <c r="CL230" i="11"/>
  <c r="CU230" i="11"/>
  <c r="Y230" i="11"/>
  <c r="DT230" i="11"/>
  <c r="DQ230" i="11"/>
  <c r="DR230" i="11"/>
  <c r="B230" i="11"/>
  <c r="EN230" i="11" s="1"/>
  <c r="AB230" i="11"/>
  <c r="AI230" i="11"/>
  <c r="EN265" i="11"/>
  <c r="L266" i="11"/>
  <c r="EN266" i="11" l="1"/>
  <c r="ED279" i="11"/>
  <c r="EE279" i="11"/>
  <c r="EG279" i="11"/>
  <c r="Z279" i="11"/>
  <c r="EL279" i="11"/>
  <c r="EI279" i="11"/>
  <c r="EJ279" i="11"/>
  <c r="EM279" i="11"/>
  <c r="EH279" i="11"/>
  <c r="EK279" i="11"/>
  <c r="EC279" i="11"/>
  <c r="EF279" i="11"/>
  <c r="N279" i="11"/>
  <c r="AK279" i="11"/>
  <c r="X279" i="11"/>
  <c r="Q279" i="11"/>
  <c r="AO279" i="11"/>
  <c r="BE279" i="11"/>
  <c r="BU279" i="11"/>
  <c r="CK279" i="11"/>
  <c r="DU279" i="11"/>
  <c r="O279" i="11"/>
  <c r="AE279" i="11"/>
  <c r="AY279" i="11"/>
  <c r="BO279" i="11"/>
  <c r="CE279" i="11"/>
  <c r="CY279" i="11"/>
  <c r="DW279" i="11"/>
  <c r="AD279" i="11"/>
  <c r="BJ279" i="11"/>
  <c r="CP279" i="11"/>
  <c r="H279" i="11"/>
  <c r="BD279" i="11"/>
  <c r="CJ279" i="11"/>
  <c r="DP279" i="11"/>
  <c r="AP279" i="11"/>
  <c r="BV279" i="11"/>
  <c r="DJ279" i="11"/>
  <c r="T279" i="11"/>
  <c r="AZ279" i="11"/>
  <c r="CF279" i="11"/>
  <c r="D279" i="11"/>
  <c r="DK279" i="11"/>
  <c r="DM279" i="11"/>
  <c r="CU279" i="11"/>
  <c r="AF279" i="11"/>
  <c r="E279" i="11"/>
  <c r="U279" i="11"/>
  <c r="AS279" i="11"/>
  <c r="BI279" i="11"/>
  <c r="BY279" i="11"/>
  <c r="CO279" i="11"/>
  <c r="DY279" i="11"/>
  <c r="S279" i="11"/>
  <c r="AM279" i="11"/>
  <c r="BC279" i="11"/>
  <c r="BS279" i="11"/>
  <c r="CI279" i="11"/>
  <c r="DC279" i="11"/>
  <c r="EA279" i="11"/>
  <c r="AL279" i="11"/>
  <c r="BR279" i="11"/>
  <c r="CX279" i="11"/>
  <c r="P279" i="11"/>
  <c r="BL279" i="11"/>
  <c r="CR279" i="11"/>
  <c r="DX279" i="11"/>
  <c r="AX279" i="11"/>
  <c r="CD279" i="11"/>
  <c r="DR279" i="11"/>
  <c r="AB279" i="11"/>
  <c r="BH279" i="11"/>
  <c r="CN279" i="11"/>
  <c r="DI279" i="11"/>
  <c r="DE279" i="11"/>
  <c r="CW279" i="11"/>
  <c r="CV279" i="11"/>
  <c r="I279" i="11"/>
  <c r="Y279" i="11"/>
  <c r="AW279" i="11"/>
  <c r="BM279" i="11"/>
  <c r="CC279" i="11"/>
  <c r="DA279" i="11"/>
  <c r="G279" i="11"/>
  <c r="W279" i="11"/>
  <c r="AQ279" i="11"/>
  <c r="BG279" i="11"/>
  <c r="BW279" i="11"/>
  <c r="CM279" i="11"/>
  <c r="DO279" i="11"/>
  <c r="F279" i="11"/>
  <c r="AT279" i="11"/>
  <c r="BZ279" i="11"/>
  <c r="DN279" i="11"/>
  <c r="AN279" i="11"/>
  <c r="BT279" i="11"/>
  <c r="CZ279" i="11"/>
  <c r="J279" i="11"/>
  <c r="BF279" i="11"/>
  <c r="CL279" i="11"/>
  <c r="DZ279" i="11"/>
  <c r="AJ279" i="11"/>
  <c r="BP279" i="11"/>
  <c r="DT279" i="11"/>
  <c r="C279" i="11"/>
  <c r="DF279" i="11"/>
  <c r="DD279" i="11"/>
  <c r="AH279" i="11"/>
  <c r="M279" i="11"/>
  <c r="AC279" i="11"/>
  <c r="BA279" i="11"/>
  <c r="BQ279" i="11"/>
  <c r="CG279" i="11"/>
  <c r="DQ279" i="11"/>
  <c r="K279" i="11"/>
  <c r="AA279" i="11"/>
  <c r="AU279" i="11"/>
  <c r="BK279" i="11"/>
  <c r="CA279" i="11"/>
  <c r="CQ279" i="11"/>
  <c r="DS279" i="11"/>
  <c r="V279" i="11"/>
  <c r="BB279" i="11"/>
  <c r="CH279" i="11"/>
  <c r="DV279" i="11"/>
  <c r="AV279" i="11"/>
  <c r="CB279" i="11"/>
  <c r="DH279" i="11"/>
  <c r="R279" i="11"/>
  <c r="BN279" i="11"/>
  <c r="DB279" i="11"/>
  <c r="L279" i="11"/>
  <c r="AR279" i="11"/>
  <c r="BX279" i="11"/>
  <c r="EB279" i="11"/>
  <c r="DL279" i="11"/>
  <c r="DG279" i="11"/>
  <c r="CT279" i="11"/>
  <c r="CS279" i="11"/>
  <c r="AG279" i="11"/>
  <c r="AI279" i="11"/>
  <c r="EE314" i="11"/>
  <c r="EK314" i="11"/>
  <c r="EJ314" i="11"/>
  <c r="CP314" i="11"/>
  <c r="EI314" i="11"/>
  <c r="EL314" i="11"/>
  <c r="ED314" i="11"/>
  <c r="EF314" i="11"/>
  <c r="EM314" i="11"/>
  <c r="EH314" i="11"/>
  <c r="EG314" i="11"/>
  <c r="EC314" i="11"/>
  <c r="BM314" i="11"/>
  <c r="Q314" i="11"/>
  <c r="AU314" i="11"/>
  <c r="AY314" i="11"/>
  <c r="AX314" i="11"/>
  <c r="F314" i="11"/>
  <c r="BT314" i="11"/>
  <c r="BP314" i="11"/>
  <c r="BU314" i="11"/>
  <c r="BK314" i="11"/>
  <c r="BZ314" i="11"/>
  <c r="CC314" i="11"/>
  <c r="U314" i="11"/>
  <c r="R314" i="11"/>
  <c r="BI314" i="11"/>
  <c r="Y314" i="11"/>
  <c r="AG314" i="11"/>
  <c r="DA314" i="11"/>
  <c r="B314" i="11"/>
  <c r="BN314" i="11"/>
  <c r="DF314" i="11"/>
  <c r="AE314" i="11"/>
  <c r="DC314" i="11"/>
  <c r="L314" i="11"/>
  <c r="CV314" i="11"/>
  <c r="EB314" i="11"/>
  <c r="DW314" i="11"/>
  <c r="DX314" i="11"/>
  <c r="DJ314" i="11"/>
  <c r="BR314" i="11"/>
  <c r="AC314" i="11"/>
  <c r="CL314" i="11"/>
  <c r="CK314" i="11"/>
  <c r="K314" i="11"/>
  <c r="AP314" i="11"/>
  <c r="AR314" i="11"/>
  <c r="BB314" i="11"/>
  <c r="AK314" i="11"/>
  <c r="DE314" i="11"/>
  <c r="N314" i="11"/>
  <c r="CT314" i="11"/>
  <c r="DR314" i="11"/>
  <c r="AI314" i="11"/>
  <c r="DG314" i="11"/>
  <c r="T314" i="11"/>
  <c r="CZ314" i="11"/>
  <c r="DY314" i="11"/>
  <c r="DV314" i="11"/>
  <c r="DZ314" i="11"/>
  <c r="EA314" i="11"/>
  <c r="CM314" i="11"/>
  <c r="BJ314" i="11"/>
  <c r="AD314" i="11"/>
  <c r="BG314" i="11"/>
  <c r="CI314" i="11"/>
  <c r="BF314" i="11"/>
  <c r="CA314" i="11"/>
  <c r="BA314" i="11"/>
  <c r="BS314" i="11"/>
  <c r="CS314" i="11"/>
  <c r="DI314" i="11"/>
  <c r="Z314" i="11"/>
  <c r="CX314" i="11"/>
  <c r="G314" i="11"/>
  <c r="CU314" i="11"/>
  <c r="DK314" i="11"/>
  <c r="X314" i="11"/>
  <c r="DD314" i="11"/>
  <c r="DU314" i="11"/>
  <c r="DQ314" i="11"/>
  <c r="DS314" i="11"/>
  <c r="AN314" i="11"/>
  <c r="CQ314" i="11"/>
  <c r="AM314" i="11"/>
  <c r="CG314" i="11"/>
  <c r="CN314" i="11"/>
  <c r="AJ314" i="11"/>
  <c r="I314" i="11"/>
  <c r="CO314" i="11"/>
  <c r="BQ314" i="11"/>
  <c r="H314" i="11"/>
  <c r="M314" i="11"/>
  <c r="CW314" i="11"/>
  <c r="DM314" i="11"/>
  <c r="AH314" i="11"/>
  <c r="DB314" i="11"/>
  <c r="O314" i="11"/>
  <c r="CY314" i="11"/>
  <c r="DO314" i="11"/>
  <c r="AF314" i="11"/>
  <c r="DL314" i="11"/>
  <c r="DT314" i="11"/>
  <c r="DN314" i="11"/>
  <c r="DP314" i="11"/>
  <c r="AS314" i="11"/>
  <c r="AO314" i="11"/>
  <c r="BD314" i="11"/>
  <c r="CH314" i="11"/>
  <c r="DH314" i="11"/>
  <c r="V314" i="11"/>
  <c r="AB314" i="11"/>
  <c r="CR314" i="11"/>
  <c r="BL314" i="11"/>
  <c r="BH314" i="11"/>
  <c r="BC314" i="11"/>
  <c r="BV314" i="11"/>
  <c r="AV314" i="11"/>
  <c r="BO314" i="11"/>
  <c r="CJ314" i="11"/>
  <c r="AQ314" i="11"/>
  <c r="BE314" i="11"/>
  <c r="BW314" i="11"/>
  <c r="P314" i="11"/>
  <c r="E314" i="11"/>
  <c r="BX314" i="11"/>
  <c r="AA314" i="11"/>
  <c r="CF314" i="11"/>
  <c r="W314" i="11"/>
  <c r="CB314" i="11"/>
  <c r="AW314" i="11"/>
  <c r="BY314" i="11"/>
  <c r="S314" i="11"/>
  <c r="J314" i="11"/>
  <c r="CE314" i="11"/>
  <c r="AL314" i="11"/>
  <c r="AZ314" i="11"/>
  <c r="CD314" i="11"/>
  <c r="AT314" i="11"/>
  <c r="C314" i="11"/>
  <c r="EL189" i="11"/>
  <c r="EM189" i="11"/>
  <c r="EC189" i="11"/>
  <c r="EF189" i="11"/>
  <c r="EE189" i="11"/>
  <c r="ED189" i="11"/>
  <c r="EK189" i="11"/>
  <c r="EJ189" i="11"/>
  <c r="EH189" i="11"/>
  <c r="EG189" i="11"/>
  <c r="EI189" i="11"/>
  <c r="W189" i="11"/>
  <c r="AM189" i="11"/>
  <c r="BC189" i="11"/>
  <c r="BS189" i="11"/>
  <c r="CI189" i="11"/>
  <c r="CY189" i="11"/>
  <c r="DO189" i="11"/>
  <c r="H189" i="11"/>
  <c r="X189" i="11"/>
  <c r="AN189" i="11"/>
  <c r="BD189" i="11"/>
  <c r="BT189" i="11"/>
  <c r="CJ189" i="11"/>
  <c r="CZ189" i="11"/>
  <c r="DP189" i="11"/>
  <c r="E189" i="11"/>
  <c r="U189" i="11"/>
  <c r="AK189" i="11"/>
  <c r="BA189" i="11"/>
  <c r="BQ189" i="11"/>
  <c r="CG189" i="11"/>
  <c r="CW189" i="11"/>
  <c r="DM189" i="11"/>
  <c r="F189" i="11"/>
  <c r="V189" i="11"/>
  <c r="AL189" i="11"/>
  <c r="BB189" i="11"/>
  <c r="BR189" i="11"/>
  <c r="CH189" i="11"/>
  <c r="CX189" i="11"/>
  <c r="DN189" i="11"/>
  <c r="C189" i="11"/>
  <c r="G189" i="11"/>
  <c r="AA189" i="11"/>
  <c r="AQ189" i="11"/>
  <c r="BG189" i="11"/>
  <c r="BW189" i="11"/>
  <c r="CM189" i="11"/>
  <c r="DC189" i="11"/>
  <c r="DS189" i="11"/>
  <c r="L189" i="11"/>
  <c r="AB189" i="11"/>
  <c r="AR189" i="11"/>
  <c r="BH189" i="11"/>
  <c r="BX189" i="11"/>
  <c r="CN189" i="11"/>
  <c r="DD189" i="11"/>
  <c r="DT189" i="11"/>
  <c r="I189" i="11"/>
  <c r="Y189" i="11"/>
  <c r="AO189" i="11"/>
  <c r="BE189" i="11"/>
  <c r="BU189" i="11"/>
  <c r="CK189" i="11"/>
  <c r="DA189" i="11"/>
  <c r="DQ189" i="11"/>
  <c r="J189" i="11"/>
  <c r="Z189" i="11"/>
  <c r="AP189" i="11"/>
  <c r="BF189" i="11"/>
  <c r="BV189" i="11"/>
  <c r="CL189" i="11"/>
  <c r="DB189" i="11"/>
  <c r="DR189" i="11"/>
  <c r="D189" i="11"/>
  <c r="K189" i="11"/>
  <c r="AE189" i="11"/>
  <c r="AU189" i="11"/>
  <c r="BK189" i="11"/>
  <c r="CA189" i="11"/>
  <c r="CQ189" i="11"/>
  <c r="DG189" i="11"/>
  <c r="DW189" i="11"/>
  <c r="P189" i="11"/>
  <c r="AF189" i="11"/>
  <c r="AV189" i="11"/>
  <c r="BL189" i="11"/>
  <c r="CB189" i="11"/>
  <c r="CR189" i="11"/>
  <c r="DH189" i="11"/>
  <c r="DX189" i="11"/>
  <c r="M189" i="11"/>
  <c r="AC189" i="11"/>
  <c r="AS189" i="11"/>
  <c r="BI189" i="11"/>
  <c r="BY189" i="11"/>
  <c r="CO189" i="11"/>
  <c r="DE189" i="11"/>
  <c r="DU189" i="11"/>
  <c r="N189" i="11"/>
  <c r="AD189" i="11"/>
  <c r="AT189" i="11"/>
  <c r="BJ189" i="11"/>
  <c r="BZ189" i="11"/>
  <c r="CP189" i="11"/>
  <c r="DF189" i="11"/>
  <c r="DV189" i="11"/>
  <c r="B189" i="11"/>
  <c r="BO189" i="11"/>
  <c r="EA189" i="11"/>
  <c r="BP189" i="11"/>
  <c r="EB189" i="11"/>
  <c r="BM189" i="11"/>
  <c r="DY189" i="11"/>
  <c r="BN189" i="11"/>
  <c r="DZ189" i="11"/>
  <c r="DK189" i="11"/>
  <c r="DL189" i="11"/>
  <c r="AX189" i="11"/>
  <c r="S189" i="11"/>
  <c r="CE189" i="11"/>
  <c r="T189" i="11"/>
  <c r="CF189" i="11"/>
  <c r="Q189" i="11"/>
  <c r="CC189" i="11"/>
  <c r="R189" i="11"/>
  <c r="CD189" i="11"/>
  <c r="AY189" i="11"/>
  <c r="DI189" i="11"/>
  <c r="AI189" i="11"/>
  <c r="CU189" i="11"/>
  <c r="AJ189" i="11"/>
  <c r="CV189" i="11"/>
  <c r="AG189" i="11"/>
  <c r="CS189" i="11"/>
  <c r="AH189" i="11"/>
  <c r="CT189" i="11"/>
  <c r="AZ189" i="11"/>
  <c r="AW189" i="11"/>
  <c r="DJ189" i="11"/>
  <c r="EJ267" i="11"/>
  <c r="EI267" i="11"/>
  <c r="EH267" i="11"/>
  <c r="EG267" i="11"/>
  <c r="EM267" i="11"/>
  <c r="EF267" i="11"/>
  <c r="EK267" i="11"/>
  <c r="EC267" i="11"/>
  <c r="ED267" i="11"/>
  <c r="CW267" i="11"/>
  <c r="EL267" i="11"/>
  <c r="EE267" i="11"/>
  <c r="E267" i="11"/>
  <c r="U267" i="11"/>
  <c r="AK267" i="11"/>
  <c r="BA267" i="11"/>
  <c r="BQ267" i="11"/>
  <c r="CG267" i="11"/>
  <c r="DM267" i="11"/>
  <c r="F267" i="11"/>
  <c r="V267" i="11"/>
  <c r="AP267" i="11"/>
  <c r="BF267" i="11"/>
  <c r="BV267" i="11"/>
  <c r="CL267" i="11"/>
  <c r="DJ267" i="11"/>
  <c r="DZ267" i="11"/>
  <c r="S267" i="11"/>
  <c r="AI267" i="11"/>
  <c r="AY267" i="11"/>
  <c r="BO267" i="11"/>
  <c r="CE267" i="11"/>
  <c r="CY267" i="11"/>
  <c r="DW267" i="11"/>
  <c r="BL267" i="11"/>
  <c r="DX267" i="11"/>
  <c r="CF267" i="11"/>
  <c r="X267" i="11"/>
  <c r="CJ267" i="11"/>
  <c r="BH267" i="11"/>
  <c r="D267" i="11"/>
  <c r="CZ267" i="11"/>
  <c r="CX267" i="11"/>
  <c r="T267" i="11"/>
  <c r="AH267" i="11"/>
  <c r="I267" i="11"/>
  <c r="Y267" i="11"/>
  <c r="AO267" i="11"/>
  <c r="BE267" i="11"/>
  <c r="BU267" i="11"/>
  <c r="CK267" i="11"/>
  <c r="DQ267" i="11"/>
  <c r="J267" i="11"/>
  <c r="Z267" i="11"/>
  <c r="AT267" i="11"/>
  <c r="BJ267" i="11"/>
  <c r="BZ267" i="11"/>
  <c r="CP267" i="11"/>
  <c r="DN267" i="11"/>
  <c r="G267" i="11"/>
  <c r="W267" i="11"/>
  <c r="AM267" i="11"/>
  <c r="BC267" i="11"/>
  <c r="BS267" i="11"/>
  <c r="CI267" i="11"/>
  <c r="DC267" i="11"/>
  <c r="EA267" i="11"/>
  <c r="CB267" i="11"/>
  <c r="AJ267" i="11"/>
  <c r="DL267" i="11"/>
  <c r="AN267" i="11"/>
  <c r="DP267" i="11"/>
  <c r="BX267" i="11"/>
  <c r="DG267" i="11"/>
  <c r="DA267" i="11"/>
  <c r="CT267" i="11"/>
  <c r="M267" i="11"/>
  <c r="AC267" i="11"/>
  <c r="AS267" i="11"/>
  <c r="BI267" i="11"/>
  <c r="BY267" i="11"/>
  <c r="CO267" i="11"/>
  <c r="DU267" i="11"/>
  <c r="N267" i="11"/>
  <c r="AD267" i="11"/>
  <c r="AX267" i="11"/>
  <c r="BN267" i="11"/>
  <c r="CD267" i="11"/>
  <c r="DB267" i="11"/>
  <c r="DR267" i="11"/>
  <c r="K267" i="11"/>
  <c r="AA267" i="11"/>
  <c r="AQ267" i="11"/>
  <c r="BG267" i="11"/>
  <c r="BW267" i="11"/>
  <c r="CM267" i="11"/>
  <c r="DO267" i="11"/>
  <c r="P267" i="11"/>
  <c r="CR267" i="11"/>
  <c r="AZ267" i="11"/>
  <c r="EB267" i="11"/>
  <c r="BD267" i="11"/>
  <c r="AB267" i="11"/>
  <c r="CN267" i="11"/>
  <c r="C267" i="11"/>
  <c r="DD267" i="11"/>
  <c r="Q267" i="11"/>
  <c r="AG267" i="11"/>
  <c r="AW267" i="11"/>
  <c r="BM267" i="11"/>
  <c r="CC267" i="11"/>
  <c r="DI267" i="11"/>
  <c r="DY267" i="11"/>
  <c r="R267" i="11"/>
  <c r="AL267" i="11"/>
  <c r="BB267" i="11"/>
  <c r="BR267" i="11"/>
  <c r="CH267" i="11"/>
  <c r="DF267" i="11"/>
  <c r="DV267" i="11"/>
  <c r="O267" i="11"/>
  <c r="AE267" i="11"/>
  <c r="AU267" i="11"/>
  <c r="BK267" i="11"/>
  <c r="CA267" i="11"/>
  <c r="CQ267" i="11"/>
  <c r="DS267" i="11"/>
  <c r="AV267" i="11"/>
  <c r="DH267" i="11"/>
  <c r="BP267" i="11"/>
  <c r="H267" i="11"/>
  <c r="BT267" i="11"/>
  <c r="AR267" i="11"/>
  <c r="DT267" i="11"/>
  <c r="DK267" i="11"/>
  <c r="DE267" i="11"/>
  <c r="AF267" i="11"/>
  <c r="CS267" i="11"/>
  <c r="CU267" i="11"/>
  <c r="CV267" i="11"/>
  <c r="B267" i="11"/>
  <c r="D314" i="11"/>
  <c r="L267" i="11"/>
  <c r="AE231" i="11"/>
  <c r="EE231" i="11"/>
  <c r="EK231" i="11"/>
  <c r="ED231" i="11"/>
  <c r="EI231" i="11"/>
  <c r="EJ231" i="11"/>
  <c r="EH231" i="11"/>
  <c r="EM231" i="11"/>
  <c r="EF231" i="11"/>
  <c r="EL231" i="11"/>
  <c r="EG231" i="11"/>
  <c r="EC231" i="11"/>
  <c r="F231" i="11"/>
  <c r="V231" i="11"/>
  <c r="AL231" i="11"/>
  <c r="BB231" i="11"/>
  <c r="BR231" i="11"/>
  <c r="CH231" i="11"/>
  <c r="CX231" i="11"/>
  <c r="DN231" i="11"/>
  <c r="K231" i="11"/>
  <c r="AA231" i="11"/>
  <c r="AU231" i="11"/>
  <c r="BK231" i="11"/>
  <c r="CA231" i="11"/>
  <c r="CQ231" i="11"/>
  <c r="DK231" i="11"/>
  <c r="EA231" i="11"/>
  <c r="T231" i="11"/>
  <c r="AJ231" i="11"/>
  <c r="AZ231" i="11"/>
  <c r="BP231" i="11"/>
  <c r="CF231" i="11"/>
  <c r="CV231" i="11"/>
  <c r="DP231" i="11"/>
  <c r="E231" i="11"/>
  <c r="U231" i="11"/>
  <c r="AK231" i="11"/>
  <c r="BA231" i="11"/>
  <c r="BQ231" i="11"/>
  <c r="CG231" i="11"/>
  <c r="CW231" i="11"/>
  <c r="DM231" i="11"/>
  <c r="D231" i="11"/>
  <c r="CZ231" i="11"/>
  <c r="J231" i="11"/>
  <c r="Z231" i="11"/>
  <c r="AP231" i="11"/>
  <c r="BF231" i="11"/>
  <c r="BV231" i="11"/>
  <c r="CL231" i="11"/>
  <c r="DB231" i="11"/>
  <c r="DR231" i="11"/>
  <c r="O231" i="11"/>
  <c r="AI231" i="11"/>
  <c r="AY231" i="11"/>
  <c r="BO231" i="11"/>
  <c r="CE231" i="11"/>
  <c r="CU231" i="11"/>
  <c r="DO231" i="11"/>
  <c r="H231" i="11"/>
  <c r="X231" i="11"/>
  <c r="AN231" i="11"/>
  <c r="BD231" i="11"/>
  <c r="BT231" i="11"/>
  <c r="CJ231" i="11"/>
  <c r="DD231" i="11"/>
  <c r="DT231" i="11"/>
  <c r="I231" i="11"/>
  <c r="Y231" i="11"/>
  <c r="AO231" i="11"/>
  <c r="BE231" i="11"/>
  <c r="BU231" i="11"/>
  <c r="CK231" i="11"/>
  <c r="DA231" i="11"/>
  <c r="DQ231" i="11"/>
  <c r="B231" i="11"/>
  <c r="N231" i="11"/>
  <c r="AT231" i="11"/>
  <c r="BZ231" i="11"/>
  <c r="DF231" i="11"/>
  <c r="S231" i="11"/>
  <c r="BC231" i="11"/>
  <c r="CI231" i="11"/>
  <c r="DS231" i="11"/>
  <c r="AB231" i="11"/>
  <c r="BH231" i="11"/>
  <c r="CN231" i="11"/>
  <c r="DX231" i="11"/>
  <c r="AC231" i="11"/>
  <c r="BI231" i="11"/>
  <c r="CO231" i="11"/>
  <c r="DU231" i="11"/>
  <c r="R231" i="11"/>
  <c r="AX231" i="11"/>
  <c r="CD231" i="11"/>
  <c r="DJ231" i="11"/>
  <c r="W231" i="11"/>
  <c r="BG231" i="11"/>
  <c r="CM231" i="11"/>
  <c r="DW231" i="11"/>
  <c r="AF231" i="11"/>
  <c r="BL231" i="11"/>
  <c r="CR231" i="11"/>
  <c r="EB231" i="11"/>
  <c r="AG231" i="11"/>
  <c r="BM231" i="11"/>
  <c r="CS231" i="11"/>
  <c r="DY231" i="11"/>
  <c r="AD231" i="11"/>
  <c r="BJ231" i="11"/>
  <c r="CP231" i="11"/>
  <c r="DV231" i="11"/>
  <c r="AM231" i="11"/>
  <c r="BS231" i="11"/>
  <c r="DC231" i="11"/>
  <c r="L231" i="11"/>
  <c r="AR231" i="11"/>
  <c r="BX231" i="11"/>
  <c r="DH231" i="11"/>
  <c r="M231" i="11"/>
  <c r="AS231" i="11"/>
  <c r="BY231" i="11"/>
  <c r="DE231" i="11"/>
  <c r="C231" i="11"/>
  <c r="DZ231" i="11"/>
  <c r="P231" i="11"/>
  <c r="Q231" i="11"/>
  <c r="CY231" i="11"/>
  <c r="DG231" i="11"/>
  <c r="DI231" i="11"/>
  <c r="AH231" i="11"/>
  <c r="AQ231" i="11"/>
  <c r="AV231" i="11"/>
  <c r="AW231" i="11"/>
  <c r="CT231" i="11"/>
  <c r="BN231" i="11"/>
  <c r="BW231" i="11"/>
  <c r="CB231" i="11"/>
  <c r="CC231" i="11"/>
  <c r="DL231" i="11"/>
  <c r="B442" i="11"/>
  <c r="EN441" i="11"/>
  <c r="B280" i="11" s="1"/>
  <c r="EN188" i="11"/>
  <c r="D477" i="11"/>
  <c r="EN476" i="11"/>
  <c r="D315" i="11" s="1"/>
  <c r="O352" i="11"/>
  <c r="EN351" i="11"/>
  <c r="L430" i="11"/>
  <c r="EN429" i="11"/>
  <c r="L268" i="11" s="1"/>
  <c r="EN313" i="11"/>
  <c r="B279" i="11"/>
  <c r="EN279" i="11" s="1"/>
  <c r="O189" i="11"/>
  <c r="G394" i="11"/>
  <c r="EN393" i="11"/>
  <c r="G232" i="11"/>
  <c r="EJ190" i="11" l="1"/>
  <c r="EM190" i="11"/>
  <c r="EI190" i="11"/>
  <c r="EG190" i="11"/>
  <c r="EE190" i="11"/>
  <c r="EC190" i="11"/>
  <c r="EL190" i="11"/>
  <c r="EK190" i="11"/>
  <c r="EF190" i="11"/>
  <c r="EH190" i="11"/>
  <c r="ED190" i="11"/>
  <c r="M190" i="11"/>
  <c r="AC190" i="11"/>
  <c r="AS190" i="11"/>
  <c r="BI190" i="11"/>
  <c r="BY190" i="11"/>
  <c r="CO190" i="11"/>
  <c r="DE190" i="11"/>
  <c r="DU190" i="11"/>
  <c r="N190" i="11"/>
  <c r="AD190" i="11"/>
  <c r="AT190" i="11"/>
  <c r="BJ190" i="11"/>
  <c r="BZ190" i="11"/>
  <c r="CP190" i="11"/>
  <c r="DF190" i="11"/>
  <c r="DV190" i="11"/>
  <c r="S190" i="11"/>
  <c r="AI190" i="11"/>
  <c r="AY190" i="11"/>
  <c r="BO190" i="11"/>
  <c r="CE190" i="11"/>
  <c r="CU190" i="11"/>
  <c r="DK190" i="11"/>
  <c r="EA190" i="11"/>
  <c r="T190" i="11"/>
  <c r="AJ190" i="11"/>
  <c r="AZ190" i="11"/>
  <c r="BP190" i="11"/>
  <c r="CF190" i="11"/>
  <c r="CV190" i="11"/>
  <c r="DL190" i="11"/>
  <c r="EB190" i="11"/>
  <c r="E190" i="11"/>
  <c r="U190" i="11"/>
  <c r="AK190" i="11"/>
  <c r="BA190" i="11"/>
  <c r="BQ190" i="11"/>
  <c r="CG190" i="11"/>
  <c r="CW190" i="11"/>
  <c r="DM190" i="11"/>
  <c r="F190" i="11"/>
  <c r="V190" i="11"/>
  <c r="AL190" i="11"/>
  <c r="BB190" i="11"/>
  <c r="BR190" i="11"/>
  <c r="CH190" i="11"/>
  <c r="CX190" i="11"/>
  <c r="DN190" i="11"/>
  <c r="G190" i="11"/>
  <c r="AA190" i="11"/>
  <c r="AQ190" i="11"/>
  <c r="BG190" i="11"/>
  <c r="BW190" i="11"/>
  <c r="CM190" i="11"/>
  <c r="DC190" i="11"/>
  <c r="DS190" i="11"/>
  <c r="L190" i="11"/>
  <c r="AB190" i="11"/>
  <c r="AR190" i="11"/>
  <c r="BH190" i="11"/>
  <c r="BX190" i="11"/>
  <c r="CN190" i="11"/>
  <c r="DD190" i="11"/>
  <c r="DT190" i="11"/>
  <c r="C190" i="11"/>
  <c r="I190" i="11"/>
  <c r="AO190" i="11"/>
  <c r="BU190" i="11"/>
  <c r="DA190" i="11"/>
  <c r="J190" i="11"/>
  <c r="AP190" i="11"/>
  <c r="BV190" i="11"/>
  <c r="DB190" i="11"/>
  <c r="K190" i="11"/>
  <c r="AU190" i="11"/>
  <c r="CA190" i="11"/>
  <c r="DG190" i="11"/>
  <c r="P190" i="11"/>
  <c r="AV190" i="11"/>
  <c r="CB190" i="11"/>
  <c r="DH190" i="11"/>
  <c r="D190" i="11"/>
  <c r="AG190" i="11"/>
  <c r="BM190" i="11"/>
  <c r="CS190" i="11"/>
  <c r="DY190" i="11"/>
  <c r="AH190" i="11"/>
  <c r="BN190" i="11"/>
  <c r="CT190" i="11"/>
  <c r="DZ190" i="11"/>
  <c r="AM190" i="11"/>
  <c r="BS190" i="11"/>
  <c r="CY190" i="11"/>
  <c r="H190" i="11"/>
  <c r="AN190" i="11"/>
  <c r="BT190" i="11"/>
  <c r="CZ190" i="11"/>
  <c r="B190" i="11"/>
  <c r="Q190" i="11"/>
  <c r="CC190" i="11"/>
  <c r="R190" i="11"/>
  <c r="CD190" i="11"/>
  <c r="W190" i="11"/>
  <c r="CI190" i="11"/>
  <c r="X190" i="11"/>
  <c r="CJ190" i="11"/>
  <c r="Y190" i="11"/>
  <c r="CK190" i="11"/>
  <c r="Z190" i="11"/>
  <c r="CL190" i="11"/>
  <c r="AE190" i="11"/>
  <c r="CQ190" i="11"/>
  <c r="AF190" i="11"/>
  <c r="CR190" i="11"/>
  <c r="AW190" i="11"/>
  <c r="DI190" i="11"/>
  <c r="AX190" i="11"/>
  <c r="DJ190" i="11"/>
  <c r="BC190" i="11"/>
  <c r="DO190" i="11"/>
  <c r="BD190" i="11"/>
  <c r="DP190" i="11"/>
  <c r="BE190" i="11"/>
  <c r="DQ190" i="11"/>
  <c r="BF190" i="11"/>
  <c r="DR190" i="11"/>
  <c r="BK190" i="11"/>
  <c r="DW190" i="11"/>
  <c r="BL190" i="11"/>
  <c r="DX190" i="11"/>
  <c r="EN231" i="11"/>
  <c r="EN189" i="11"/>
  <c r="AE232" i="11"/>
  <c r="EJ232" i="11"/>
  <c r="EI232" i="11"/>
  <c r="EL232" i="11"/>
  <c r="EG232" i="11"/>
  <c r="EM232" i="11"/>
  <c r="EC232" i="11"/>
  <c r="EK232" i="11"/>
  <c r="ED232" i="11"/>
  <c r="EF232" i="11"/>
  <c r="EE232" i="11"/>
  <c r="EH232" i="11"/>
  <c r="L232" i="11"/>
  <c r="AB232" i="11"/>
  <c r="AR232" i="11"/>
  <c r="BH232" i="11"/>
  <c r="BX232" i="11"/>
  <c r="CN232" i="11"/>
  <c r="DH232" i="11"/>
  <c r="DX232" i="11"/>
  <c r="M232" i="11"/>
  <c r="AC232" i="11"/>
  <c r="AS232" i="11"/>
  <c r="BI232" i="11"/>
  <c r="BY232" i="11"/>
  <c r="CO232" i="11"/>
  <c r="DE232" i="11"/>
  <c r="DU232" i="11"/>
  <c r="N232" i="11"/>
  <c r="AD232" i="11"/>
  <c r="AT232" i="11"/>
  <c r="BJ232" i="11"/>
  <c r="BZ232" i="11"/>
  <c r="CP232" i="11"/>
  <c r="DF232" i="11"/>
  <c r="DV232" i="11"/>
  <c r="S232" i="11"/>
  <c r="AM232" i="11"/>
  <c r="BC232" i="11"/>
  <c r="BS232" i="11"/>
  <c r="CI232" i="11"/>
  <c r="DC232" i="11"/>
  <c r="DS232" i="11"/>
  <c r="D232" i="11"/>
  <c r="P232" i="11"/>
  <c r="AF232" i="11"/>
  <c r="AV232" i="11"/>
  <c r="BL232" i="11"/>
  <c r="CB232" i="11"/>
  <c r="CR232" i="11"/>
  <c r="DL232" i="11"/>
  <c r="EB232" i="11"/>
  <c r="Q232" i="11"/>
  <c r="AG232" i="11"/>
  <c r="AW232" i="11"/>
  <c r="BM232" i="11"/>
  <c r="CC232" i="11"/>
  <c r="CS232" i="11"/>
  <c r="DI232" i="11"/>
  <c r="DY232" i="11"/>
  <c r="R232" i="11"/>
  <c r="AH232" i="11"/>
  <c r="AX232" i="11"/>
  <c r="BN232" i="11"/>
  <c r="CD232" i="11"/>
  <c r="CT232" i="11"/>
  <c r="DJ232" i="11"/>
  <c r="DZ232" i="11"/>
  <c r="W232" i="11"/>
  <c r="AQ232" i="11"/>
  <c r="BG232" i="11"/>
  <c r="BW232" i="11"/>
  <c r="CM232" i="11"/>
  <c r="DG232" i="11"/>
  <c r="DW232" i="11"/>
  <c r="B232" i="11"/>
  <c r="T232" i="11"/>
  <c r="AJ232" i="11"/>
  <c r="AZ232" i="11"/>
  <c r="BP232" i="11"/>
  <c r="CF232" i="11"/>
  <c r="CV232" i="11"/>
  <c r="DP232" i="11"/>
  <c r="E232" i="11"/>
  <c r="U232" i="11"/>
  <c r="AK232" i="11"/>
  <c r="BA232" i="11"/>
  <c r="BQ232" i="11"/>
  <c r="CG232" i="11"/>
  <c r="CW232" i="11"/>
  <c r="DM232" i="11"/>
  <c r="F232" i="11"/>
  <c r="V232" i="11"/>
  <c r="AL232" i="11"/>
  <c r="BB232" i="11"/>
  <c r="BR232" i="11"/>
  <c r="CH232" i="11"/>
  <c r="CX232" i="11"/>
  <c r="DN232" i="11"/>
  <c r="K232" i="11"/>
  <c r="AA232" i="11"/>
  <c r="AU232" i="11"/>
  <c r="BK232" i="11"/>
  <c r="CA232" i="11"/>
  <c r="CQ232" i="11"/>
  <c r="DK232" i="11"/>
  <c r="EA232" i="11"/>
  <c r="CY232" i="11"/>
  <c r="H232" i="11"/>
  <c r="X232" i="11"/>
  <c r="AN232" i="11"/>
  <c r="BD232" i="11"/>
  <c r="BT232" i="11"/>
  <c r="CJ232" i="11"/>
  <c r="DD232" i="11"/>
  <c r="DT232" i="11"/>
  <c r="I232" i="11"/>
  <c r="Y232" i="11"/>
  <c r="AO232" i="11"/>
  <c r="BE232" i="11"/>
  <c r="BU232" i="11"/>
  <c r="CK232" i="11"/>
  <c r="DA232" i="11"/>
  <c r="DQ232" i="11"/>
  <c r="J232" i="11"/>
  <c r="Z232" i="11"/>
  <c r="AP232" i="11"/>
  <c r="BF232" i="11"/>
  <c r="BV232" i="11"/>
  <c r="CL232" i="11"/>
  <c r="DB232" i="11"/>
  <c r="DR232" i="11"/>
  <c r="O232" i="11"/>
  <c r="AI232" i="11"/>
  <c r="AY232" i="11"/>
  <c r="BO232" i="11"/>
  <c r="CE232" i="11"/>
  <c r="CU232" i="11"/>
  <c r="DO232" i="11"/>
  <c r="C232" i="11"/>
  <c r="CZ232" i="11"/>
  <c r="AK280" i="11"/>
  <c r="EJ280" i="11"/>
  <c r="EI280" i="11"/>
  <c r="ED280" i="11"/>
  <c r="EK280" i="11"/>
  <c r="EH280" i="11"/>
  <c r="AG280" i="11"/>
  <c r="EL280" i="11"/>
  <c r="EC280" i="11"/>
  <c r="EF280" i="11"/>
  <c r="CK280" i="11"/>
  <c r="EM280" i="11"/>
  <c r="X280" i="11"/>
  <c r="EG280" i="11"/>
  <c r="AI280" i="11"/>
  <c r="EE280" i="11"/>
  <c r="Z280" i="11"/>
  <c r="G280" i="11"/>
  <c r="W280" i="11"/>
  <c r="AQ280" i="11"/>
  <c r="BG280" i="11"/>
  <c r="BW280" i="11"/>
  <c r="CM280" i="11"/>
  <c r="DO280" i="11"/>
  <c r="E280" i="11"/>
  <c r="U280" i="11"/>
  <c r="AS280" i="11"/>
  <c r="BI280" i="11"/>
  <c r="BY280" i="11"/>
  <c r="DA280" i="11"/>
  <c r="L280" i="11"/>
  <c r="AR280" i="11"/>
  <c r="BX280" i="11"/>
  <c r="EB280" i="11"/>
  <c r="AL280" i="11"/>
  <c r="BR280" i="11"/>
  <c r="CX280" i="11"/>
  <c r="AN280" i="11"/>
  <c r="BT280" i="11"/>
  <c r="CZ280" i="11"/>
  <c r="J280" i="11"/>
  <c r="BF280" i="11"/>
  <c r="CL280" i="11"/>
  <c r="C280" i="11"/>
  <c r="DM280" i="11"/>
  <c r="DJ280" i="11"/>
  <c r="DG280" i="11"/>
  <c r="CT280" i="11"/>
  <c r="K280" i="11"/>
  <c r="AA280" i="11"/>
  <c r="AU280" i="11"/>
  <c r="BK280" i="11"/>
  <c r="CA280" i="11"/>
  <c r="CQ280" i="11"/>
  <c r="DS280" i="11"/>
  <c r="I280" i="11"/>
  <c r="Y280" i="11"/>
  <c r="AW280" i="11"/>
  <c r="BM280" i="11"/>
  <c r="CC280" i="11"/>
  <c r="DQ280" i="11"/>
  <c r="T280" i="11"/>
  <c r="AZ280" i="11"/>
  <c r="CF280" i="11"/>
  <c r="F280" i="11"/>
  <c r="AT280" i="11"/>
  <c r="BZ280" i="11"/>
  <c r="DV280" i="11"/>
  <c r="AV280" i="11"/>
  <c r="CB280" i="11"/>
  <c r="DH280" i="11"/>
  <c r="R280" i="11"/>
  <c r="BN280" i="11"/>
  <c r="DB280" i="11"/>
  <c r="D280" i="11"/>
  <c r="DI280" i="11"/>
  <c r="DD280" i="11"/>
  <c r="AF280" i="11"/>
  <c r="CW280" i="11"/>
  <c r="O280" i="11"/>
  <c r="AE280" i="11"/>
  <c r="AY280" i="11"/>
  <c r="BO280" i="11"/>
  <c r="CE280" i="11"/>
  <c r="CY280" i="11"/>
  <c r="DW280" i="11"/>
  <c r="M280" i="11"/>
  <c r="AC280" i="11"/>
  <c r="BA280" i="11"/>
  <c r="BQ280" i="11"/>
  <c r="CG280" i="11"/>
  <c r="DU280" i="11"/>
  <c r="AB280" i="11"/>
  <c r="BH280" i="11"/>
  <c r="CN280" i="11"/>
  <c r="V280" i="11"/>
  <c r="BB280" i="11"/>
  <c r="CH280" i="11"/>
  <c r="H280" i="11"/>
  <c r="BD280" i="11"/>
  <c r="CJ280" i="11"/>
  <c r="DP280" i="11"/>
  <c r="AP280" i="11"/>
  <c r="BV280" i="11"/>
  <c r="DR280" i="11"/>
  <c r="DE280" i="11"/>
  <c r="DL280" i="11"/>
  <c r="CV280" i="11"/>
  <c r="AH280" i="11"/>
  <c r="S280" i="11"/>
  <c r="AM280" i="11"/>
  <c r="BC280" i="11"/>
  <c r="BS280" i="11"/>
  <c r="CI280" i="11"/>
  <c r="DC280" i="11"/>
  <c r="EA280" i="11"/>
  <c r="Q280" i="11"/>
  <c r="AO280" i="11"/>
  <c r="BE280" i="11"/>
  <c r="BU280" i="11"/>
  <c r="CO280" i="11"/>
  <c r="DY280" i="11"/>
  <c r="AJ280" i="11"/>
  <c r="BP280" i="11"/>
  <c r="DT280" i="11"/>
  <c r="AD280" i="11"/>
  <c r="BJ280" i="11"/>
  <c r="CP280" i="11"/>
  <c r="P280" i="11"/>
  <c r="BL280" i="11"/>
  <c r="CR280" i="11"/>
  <c r="DX280" i="11"/>
  <c r="AX280" i="11"/>
  <c r="CD280" i="11"/>
  <c r="DZ280" i="11"/>
  <c r="DK280" i="11"/>
  <c r="DN280" i="11"/>
  <c r="DF280" i="11"/>
  <c r="CU280" i="11"/>
  <c r="CS280" i="11"/>
  <c r="N280" i="11"/>
  <c r="L431" i="11"/>
  <c r="EN430" i="11"/>
  <c r="L269" i="11" s="1"/>
  <c r="O353" i="11"/>
  <c r="EN352" i="11"/>
  <c r="O191" i="11" s="1"/>
  <c r="D478" i="11"/>
  <c r="EN477" i="11"/>
  <c r="D316" i="11" s="1"/>
  <c r="G395" i="11"/>
  <c r="EN394" i="11"/>
  <c r="G233" i="11" s="1"/>
  <c r="EJ268" i="11"/>
  <c r="EH268" i="11"/>
  <c r="F268" i="11"/>
  <c r="EL268" i="11"/>
  <c r="EG268" i="11"/>
  <c r="EE268" i="11"/>
  <c r="CU268" i="11"/>
  <c r="EI268" i="11"/>
  <c r="EK268" i="11"/>
  <c r="EF268" i="11"/>
  <c r="BK268" i="11"/>
  <c r="AR268" i="11"/>
  <c r="E268" i="11"/>
  <c r="BQ268" i="11"/>
  <c r="R268" i="11"/>
  <c r="AP268" i="11"/>
  <c r="CT268" i="11"/>
  <c r="BO268" i="11"/>
  <c r="BX268" i="11"/>
  <c r="AW268" i="11"/>
  <c r="BZ268" i="11"/>
  <c r="D268" i="11"/>
  <c r="CV268" i="11"/>
  <c r="CY268" i="11"/>
  <c r="DT268" i="11"/>
  <c r="BY268" i="11"/>
  <c r="CD268" i="11"/>
  <c r="DE268" i="11"/>
  <c r="CM268" i="11"/>
  <c r="BM268" i="11"/>
  <c r="C268" i="11"/>
  <c r="DS268" i="11"/>
  <c r="CC268" i="11"/>
  <c r="DF268" i="11"/>
  <c r="AT268" i="11"/>
  <c r="BI268" i="11"/>
  <c r="CK268" i="11"/>
  <c r="DK268" i="11"/>
  <c r="DP268" i="11"/>
  <c r="AV268" i="11"/>
  <c r="CI268" i="11"/>
  <c r="W268" i="11"/>
  <c r="EM268" i="11"/>
  <c r="AA268" i="11"/>
  <c r="G268" i="11"/>
  <c r="CE268" i="11"/>
  <c r="BP268" i="11"/>
  <c r="U268" i="11"/>
  <c r="CG268" i="11"/>
  <c r="DJ268" i="11"/>
  <c r="DB268" i="11"/>
  <c r="T268" i="11"/>
  <c r="CQ268" i="11"/>
  <c r="DH268" i="11"/>
  <c r="BU268" i="11"/>
  <c r="BN268" i="11"/>
  <c r="CX268" i="11"/>
  <c r="O268" i="11"/>
  <c r="X268" i="11"/>
  <c r="M268" i="11"/>
  <c r="DI268" i="11"/>
  <c r="BB268" i="11"/>
  <c r="DG268" i="11"/>
  <c r="AN268" i="11"/>
  <c r="DU268" i="11"/>
  <c r="AH268" i="11"/>
  <c r="BH268" i="11"/>
  <c r="AD268" i="11"/>
  <c r="BG268" i="11"/>
  <c r="BF268" i="11"/>
  <c r="DV268" i="11"/>
  <c r="DA268" i="11"/>
  <c r="CR268" i="11"/>
  <c r="AB268" i="11"/>
  <c r="BS268" i="11"/>
  <c r="EC268" i="11"/>
  <c r="BR268" i="11"/>
  <c r="S268" i="11"/>
  <c r="DO268" i="11"/>
  <c r="CJ268" i="11"/>
  <c r="AK268" i="11"/>
  <c r="DM268" i="11"/>
  <c r="AL268" i="11"/>
  <c r="K268" i="11"/>
  <c r="H268" i="11"/>
  <c r="I268" i="11"/>
  <c r="CO268" i="11"/>
  <c r="V268" i="11"/>
  <c r="AF268" i="11"/>
  <c r="AU268" i="11"/>
  <c r="BD268" i="11"/>
  <c r="AG268" i="11"/>
  <c r="N268" i="11"/>
  <c r="J268" i="11"/>
  <c r="CZ268" i="11"/>
  <c r="AX268" i="11"/>
  <c r="CS268" i="11"/>
  <c r="DX268" i="11"/>
  <c r="DZ268" i="11"/>
  <c r="BT268" i="11"/>
  <c r="CA268" i="11"/>
  <c r="DR268" i="11"/>
  <c r="AJ268" i="11"/>
  <c r="EB268" i="11"/>
  <c r="CB268" i="11"/>
  <c r="EA268" i="11"/>
  <c r="BC268" i="11"/>
  <c r="ED268" i="11"/>
  <c r="AQ268" i="11"/>
  <c r="P268" i="11"/>
  <c r="DL268" i="11"/>
  <c r="BA268" i="11"/>
  <c r="BJ268" i="11"/>
  <c r="DN268" i="11"/>
  <c r="DD268" i="11"/>
  <c r="AI268" i="11"/>
  <c r="AZ268" i="11"/>
  <c r="AC268" i="11"/>
  <c r="DY268" i="11"/>
  <c r="BV268" i="11"/>
  <c r="CW268" i="11"/>
  <c r="BW268" i="11"/>
  <c r="CF268" i="11"/>
  <c r="BE268" i="11"/>
  <c r="CP268" i="11"/>
  <c r="CL268" i="11"/>
  <c r="AE268" i="11"/>
  <c r="Y268" i="11"/>
  <c r="CH268" i="11"/>
  <c r="AY268" i="11"/>
  <c r="AO268" i="11"/>
  <c r="Z268" i="11"/>
  <c r="AS268" i="11"/>
  <c r="CN268" i="11"/>
  <c r="DW268" i="11"/>
  <c r="DQ268" i="11"/>
  <c r="Q268" i="11"/>
  <c r="BL268" i="11"/>
  <c r="DC268" i="11"/>
  <c r="AM268" i="11"/>
  <c r="B268" i="11"/>
  <c r="O190" i="11"/>
  <c r="BI315" i="11"/>
  <c r="ED315" i="11"/>
  <c r="EM315" i="11"/>
  <c r="EF315" i="11"/>
  <c r="EH315" i="11"/>
  <c r="EC315" i="11"/>
  <c r="EG315" i="11"/>
  <c r="EE315" i="11"/>
  <c r="EL315" i="11"/>
  <c r="EK315" i="11"/>
  <c r="EI315" i="11"/>
  <c r="EJ315" i="11"/>
  <c r="AT315" i="11"/>
  <c r="M315" i="11"/>
  <c r="BU315" i="11"/>
  <c r="BQ315" i="11"/>
  <c r="CD315" i="11"/>
  <c r="BH315" i="11"/>
  <c r="P315" i="11"/>
  <c r="BA315" i="11"/>
  <c r="BM315" i="11"/>
  <c r="AQ315" i="11"/>
  <c r="CA315" i="11"/>
  <c r="AW315" i="11"/>
  <c r="BW315" i="11"/>
  <c r="BY315" i="11"/>
  <c r="BP315" i="11"/>
  <c r="CF315" i="11"/>
  <c r="BZ315" i="11"/>
  <c r="U315" i="11"/>
  <c r="E315" i="11"/>
  <c r="J315" i="11"/>
  <c r="BB315" i="11"/>
  <c r="CB315" i="11"/>
  <c r="BT315" i="11"/>
  <c r="CC315" i="11"/>
  <c r="CE315" i="11"/>
  <c r="AU315" i="11"/>
  <c r="BL315" i="11"/>
  <c r="AV315" i="11"/>
  <c r="DH315" i="11"/>
  <c r="BX315" i="11"/>
  <c r="AL315" i="11"/>
  <c r="AZ315" i="11"/>
  <c r="AE315" i="11"/>
  <c r="DC315" i="11"/>
  <c r="L315" i="11"/>
  <c r="CV315" i="11"/>
  <c r="B315" i="11"/>
  <c r="CW315" i="11"/>
  <c r="DM315" i="11"/>
  <c r="BN315" i="11"/>
  <c r="DF315" i="11"/>
  <c r="DY315" i="11"/>
  <c r="DT315" i="11"/>
  <c r="DV315" i="11"/>
  <c r="AO315" i="11"/>
  <c r="CO315" i="11"/>
  <c r="CM315" i="11"/>
  <c r="AN315" i="11"/>
  <c r="CL315" i="11"/>
  <c r="AM315" i="11"/>
  <c r="BG315" i="11"/>
  <c r="AS315" i="11"/>
  <c r="Y315" i="11"/>
  <c r="AI315" i="11"/>
  <c r="DG315" i="11"/>
  <c r="T315" i="11"/>
  <c r="CZ315" i="11"/>
  <c r="AG315" i="11"/>
  <c r="DA315" i="11"/>
  <c r="N315" i="11"/>
  <c r="CT315" i="11"/>
  <c r="DR315" i="11"/>
  <c r="DW315" i="11"/>
  <c r="DU315" i="11"/>
  <c r="DS315" i="11"/>
  <c r="AC315" i="11"/>
  <c r="CR315" i="11"/>
  <c r="CQ315" i="11"/>
  <c r="K315" i="11"/>
  <c r="CH315" i="11"/>
  <c r="AP315" i="11"/>
  <c r="CG315" i="11"/>
  <c r="CI315" i="11"/>
  <c r="W315" i="11"/>
  <c r="S315" i="11"/>
  <c r="G315" i="11"/>
  <c r="CU315" i="11"/>
  <c r="DK315" i="11"/>
  <c r="X315" i="11"/>
  <c r="DD315" i="11"/>
  <c r="AK315" i="11"/>
  <c r="DE315" i="11"/>
  <c r="Z315" i="11"/>
  <c r="CX315" i="11"/>
  <c r="DP315" i="11"/>
  <c r="DX315" i="11"/>
  <c r="DN315" i="11"/>
  <c r="DQ315" i="11"/>
  <c r="BF315" i="11"/>
  <c r="I315" i="11"/>
  <c r="BD315" i="11"/>
  <c r="CK315" i="11"/>
  <c r="CN315" i="11"/>
  <c r="AJ315" i="11"/>
  <c r="BS315" i="11"/>
  <c r="BE315" i="11"/>
  <c r="AA315" i="11"/>
  <c r="AX315" i="11"/>
  <c r="BC315" i="11"/>
  <c r="F315" i="11"/>
  <c r="O315" i="11"/>
  <c r="CY315" i="11"/>
  <c r="DO315" i="11"/>
  <c r="AF315" i="11"/>
  <c r="DL315" i="11"/>
  <c r="CS315" i="11"/>
  <c r="DI315" i="11"/>
  <c r="AH315" i="11"/>
  <c r="DB315" i="11"/>
  <c r="EB315" i="11"/>
  <c r="EA315" i="11"/>
  <c r="DZ315" i="11"/>
  <c r="DJ315" i="11"/>
  <c r="BJ315" i="11"/>
  <c r="V315" i="11"/>
  <c r="AR315" i="11"/>
  <c r="BR315" i="11"/>
  <c r="CP315" i="11"/>
  <c r="AB315" i="11"/>
  <c r="AD315" i="11"/>
  <c r="CJ315" i="11"/>
  <c r="BO315" i="11"/>
  <c r="BK315" i="11"/>
  <c r="AY315" i="11"/>
  <c r="R315" i="11"/>
  <c r="Q315" i="11"/>
  <c r="BV315" i="11"/>
  <c r="H315" i="11"/>
  <c r="C315" i="11"/>
  <c r="B443" i="11"/>
  <c r="EN442" i="11"/>
  <c r="EN267" i="11"/>
  <c r="EN314" i="11"/>
  <c r="EN280" i="11" l="1"/>
  <c r="EL281" i="11"/>
  <c r="EE281" i="11"/>
  <c r="EJ281" i="11"/>
  <c r="EM281" i="11"/>
  <c r="EG281" i="11"/>
  <c r="EK281" i="11"/>
  <c r="EC281" i="11"/>
  <c r="EI281" i="11"/>
  <c r="AJ281" i="11"/>
  <c r="ED281" i="11"/>
  <c r="AG281" i="11"/>
  <c r="EH281" i="11"/>
  <c r="AK281" i="11"/>
  <c r="CK281" i="11"/>
  <c r="EF281" i="11"/>
  <c r="Z281" i="11"/>
  <c r="E281" i="11"/>
  <c r="U281" i="11"/>
  <c r="AS281" i="11"/>
  <c r="BI281" i="11"/>
  <c r="BY281" i="11"/>
  <c r="DA281" i="11"/>
  <c r="K281" i="11"/>
  <c r="AA281" i="11"/>
  <c r="AU281" i="11"/>
  <c r="BK281" i="11"/>
  <c r="CA281" i="11"/>
  <c r="CQ281" i="11"/>
  <c r="DS281" i="11"/>
  <c r="R281" i="11"/>
  <c r="BN281" i="11"/>
  <c r="DB281" i="11"/>
  <c r="AB281" i="11"/>
  <c r="BP281" i="11"/>
  <c r="DT281" i="11"/>
  <c r="AD281" i="11"/>
  <c r="BJ281" i="11"/>
  <c r="CP281" i="11"/>
  <c r="P281" i="11"/>
  <c r="BL281" i="11"/>
  <c r="CR281" i="11"/>
  <c r="DX281" i="11"/>
  <c r="DE281" i="11"/>
  <c r="DL281" i="11"/>
  <c r="DD281" i="11"/>
  <c r="AH281" i="11"/>
  <c r="CT281" i="11"/>
  <c r="I281" i="11"/>
  <c r="Y281" i="11"/>
  <c r="AW281" i="11"/>
  <c r="BM281" i="11"/>
  <c r="CC281" i="11"/>
  <c r="DU281" i="11"/>
  <c r="O281" i="11"/>
  <c r="AE281" i="11"/>
  <c r="AY281" i="11"/>
  <c r="BO281" i="11"/>
  <c r="CE281" i="11"/>
  <c r="CY281" i="11"/>
  <c r="DW281" i="11"/>
  <c r="AP281" i="11"/>
  <c r="BV281" i="11"/>
  <c r="DZ281" i="11"/>
  <c r="AR281" i="11"/>
  <c r="BX281" i="11"/>
  <c r="EB281" i="11"/>
  <c r="AL281" i="11"/>
  <c r="BR281" i="11"/>
  <c r="CX281" i="11"/>
  <c r="AN281" i="11"/>
  <c r="BT281" i="11"/>
  <c r="CZ281" i="11"/>
  <c r="C281" i="11"/>
  <c r="DQ281" i="11"/>
  <c r="DJ281" i="11"/>
  <c r="DK281" i="11"/>
  <c r="CS281" i="11"/>
  <c r="CU281" i="11"/>
  <c r="M281" i="11"/>
  <c r="AC281" i="11"/>
  <c r="BA281" i="11"/>
  <c r="BQ281" i="11"/>
  <c r="CG281" i="11"/>
  <c r="DY281" i="11"/>
  <c r="S281" i="11"/>
  <c r="AM281" i="11"/>
  <c r="BC281" i="11"/>
  <c r="BS281" i="11"/>
  <c r="CI281" i="11"/>
  <c r="DC281" i="11"/>
  <c r="EA281" i="11"/>
  <c r="AX281" i="11"/>
  <c r="CD281" i="11"/>
  <c r="L281" i="11"/>
  <c r="AZ281" i="11"/>
  <c r="CF281" i="11"/>
  <c r="F281" i="11"/>
  <c r="AT281" i="11"/>
  <c r="BZ281" i="11"/>
  <c r="DV281" i="11"/>
  <c r="AV281" i="11"/>
  <c r="CB281" i="11"/>
  <c r="DH281" i="11"/>
  <c r="D281" i="11"/>
  <c r="DN281" i="11"/>
  <c r="DM281" i="11"/>
  <c r="DF281" i="11"/>
  <c r="AF281" i="11"/>
  <c r="CW281" i="11"/>
  <c r="Q281" i="11"/>
  <c r="AO281" i="11"/>
  <c r="BE281" i="11"/>
  <c r="BU281" i="11"/>
  <c r="CO281" i="11"/>
  <c r="G281" i="11"/>
  <c r="W281" i="11"/>
  <c r="AQ281" i="11"/>
  <c r="BG281" i="11"/>
  <c r="BW281" i="11"/>
  <c r="CM281" i="11"/>
  <c r="DO281" i="11"/>
  <c r="J281" i="11"/>
  <c r="BF281" i="11"/>
  <c r="CL281" i="11"/>
  <c r="T281" i="11"/>
  <c r="BH281" i="11"/>
  <c r="CN281" i="11"/>
  <c r="V281" i="11"/>
  <c r="BB281" i="11"/>
  <c r="CH281" i="11"/>
  <c r="H281" i="11"/>
  <c r="BD281" i="11"/>
  <c r="CJ281" i="11"/>
  <c r="DP281" i="11"/>
  <c r="DR281" i="11"/>
  <c r="DI281" i="11"/>
  <c r="DG281" i="11"/>
  <c r="CV281" i="11"/>
  <c r="N281" i="11"/>
  <c r="X281" i="11"/>
  <c r="AI281" i="11"/>
  <c r="EN232" i="11"/>
  <c r="EN268" i="11"/>
  <c r="G396" i="11"/>
  <c r="EN395" i="11"/>
  <c r="G234" i="11"/>
  <c r="D479" i="11"/>
  <c r="EN478" i="11"/>
  <c r="O354" i="11"/>
  <c r="EN353" i="11"/>
  <c r="O192" i="11"/>
  <c r="L432" i="11"/>
  <c r="EN431" i="11"/>
  <c r="B444" i="11"/>
  <c r="EN443" i="11"/>
  <c r="B282" i="11" s="1"/>
  <c r="EE316" i="11"/>
  <c r="EK316" i="11"/>
  <c r="EJ316" i="11"/>
  <c r="AG316" i="11"/>
  <c r="DA316" i="11"/>
  <c r="N316" i="11"/>
  <c r="CT316" i="11"/>
  <c r="DR316" i="11"/>
  <c r="AI316" i="11"/>
  <c r="DG316" i="11"/>
  <c r="L316" i="11"/>
  <c r="CV316" i="11"/>
  <c r="DY316" i="11"/>
  <c r="DX316" i="11"/>
  <c r="EA316" i="11"/>
  <c r="DQ316" i="11"/>
  <c r="AP316" i="11"/>
  <c r="BF316" i="11"/>
  <c r="CR316" i="11"/>
  <c r="BR316" i="11"/>
  <c r="AC316" i="11"/>
  <c r="AM316" i="11"/>
  <c r="BZ316" i="11"/>
  <c r="CP316" i="11"/>
  <c r="CN316" i="11"/>
  <c r="BO316" i="11"/>
  <c r="BL316" i="11"/>
  <c r="BE316" i="11"/>
  <c r="CB316" i="11"/>
  <c r="BK316" i="11"/>
  <c r="CA316" i="11"/>
  <c r="CD316" i="11"/>
  <c r="AL316" i="11"/>
  <c r="R316" i="11"/>
  <c r="BH316" i="11"/>
  <c r="BY316" i="11"/>
  <c r="AK316" i="11"/>
  <c r="G316" i="11"/>
  <c r="CZ316" i="11"/>
  <c r="DP316" i="11"/>
  <c r="CM316" i="11"/>
  <c r="Q316" i="11"/>
  <c r="BC316" i="11"/>
  <c r="BS316" i="11"/>
  <c r="BU316" i="11"/>
  <c r="DH316" i="11"/>
  <c r="EI316" i="11"/>
  <c r="EM316" i="11"/>
  <c r="CX316" i="11"/>
  <c r="T316" i="11"/>
  <c r="EB316" i="11"/>
  <c r="AN316" i="11"/>
  <c r="CG316" i="11"/>
  <c r="AX316" i="11"/>
  <c r="BQ316" i="11"/>
  <c r="S316" i="11"/>
  <c r="ED316" i="11"/>
  <c r="EF316" i="11"/>
  <c r="EL316" i="11"/>
  <c r="CS316" i="11"/>
  <c r="DI316" i="11"/>
  <c r="AH316" i="11"/>
  <c r="DB316" i="11"/>
  <c r="O316" i="11"/>
  <c r="CY316" i="11"/>
  <c r="DO316" i="11"/>
  <c r="X316" i="11"/>
  <c r="DD316" i="11"/>
  <c r="DZ316" i="11"/>
  <c r="DV316" i="11"/>
  <c r="DW316" i="11"/>
  <c r="AJ316" i="11"/>
  <c r="AB316" i="11"/>
  <c r="CF316" i="11"/>
  <c r="I316" i="11"/>
  <c r="CQ316" i="11"/>
  <c r="BJ316" i="11"/>
  <c r="CL316" i="11"/>
  <c r="CH316" i="11"/>
  <c r="AD316" i="11"/>
  <c r="M316" i="11"/>
  <c r="BP316" i="11"/>
  <c r="AU316" i="11"/>
  <c r="BX316" i="11"/>
  <c r="W316" i="11"/>
  <c r="H316" i="11"/>
  <c r="E316" i="11"/>
  <c r="AQ316" i="11"/>
  <c r="BI316" i="11"/>
  <c r="CC316" i="11"/>
  <c r="Z316" i="11"/>
  <c r="DK316" i="11"/>
  <c r="DJ316" i="11"/>
  <c r="BW316" i="11"/>
  <c r="BD316" i="11"/>
  <c r="BA316" i="11"/>
  <c r="J316" i="11"/>
  <c r="P316" i="11"/>
  <c r="EH316" i="11"/>
  <c r="EG316" i="11"/>
  <c r="EC316" i="11"/>
  <c r="CW316" i="11"/>
  <c r="DM316" i="11"/>
  <c r="BN316" i="11"/>
  <c r="DF316" i="11"/>
  <c r="AE316" i="11"/>
  <c r="DC316" i="11"/>
  <c r="B316" i="11"/>
  <c r="AF316" i="11"/>
  <c r="DL316" i="11"/>
  <c r="DT316" i="11"/>
  <c r="DS316" i="11"/>
  <c r="DU316" i="11"/>
  <c r="V316" i="11"/>
  <c r="AR316" i="11"/>
  <c r="CO316" i="11"/>
  <c r="AS316" i="11"/>
  <c r="AO316" i="11"/>
  <c r="CJ316" i="11"/>
  <c r="CK316" i="11"/>
  <c r="BM316" i="11"/>
  <c r="BG316" i="11"/>
  <c r="AA316" i="11"/>
  <c r="BV316" i="11"/>
  <c r="AY316" i="11"/>
  <c r="CE316" i="11"/>
  <c r="AV316" i="11"/>
  <c r="Y316" i="11"/>
  <c r="AZ316" i="11"/>
  <c r="BB316" i="11"/>
  <c r="BT316" i="11"/>
  <c r="U316" i="11"/>
  <c r="DE316" i="11"/>
  <c r="CU316" i="11"/>
  <c r="DN316" i="11"/>
  <c r="CI316" i="11"/>
  <c r="AW316" i="11"/>
  <c r="K316" i="11"/>
  <c r="AT316" i="11"/>
  <c r="F316" i="11"/>
  <c r="C316" i="11"/>
  <c r="EK269" i="11"/>
  <c r="EC269" i="11"/>
  <c r="EF269" i="11"/>
  <c r="EL269" i="11"/>
  <c r="EE269" i="11"/>
  <c r="ED269" i="11"/>
  <c r="CW269" i="11"/>
  <c r="EI269" i="11"/>
  <c r="EG269" i="11"/>
  <c r="EJ269" i="11"/>
  <c r="EM269" i="11"/>
  <c r="EH269" i="11"/>
  <c r="CV269" i="11"/>
  <c r="M269" i="11"/>
  <c r="AC269" i="11"/>
  <c r="AS269" i="11"/>
  <c r="BI269" i="11"/>
  <c r="BY269" i="11"/>
  <c r="CO269" i="11"/>
  <c r="DY269" i="11"/>
  <c r="R269" i="11"/>
  <c r="AL269" i="11"/>
  <c r="BB269" i="11"/>
  <c r="BR269" i="11"/>
  <c r="CH269" i="11"/>
  <c r="DJ269" i="11"/>
  <c r="DZ269" i="11"/>
  <c r="S269" i="11"/>
  <c r="AI269" i="11"/>
  <c r="AY269" i="11"/>
  <c r="BO269" i="11"/>
  <c r="CE269" i="11"/>
  <c r="CY269" i="11"/>
  <c r="DW269" i="11"/>
  <c r="BH269" i="11"/>
  <c r="P269" i="11"/>
  <c r="CR269" i="11"/>
  <c r="AZ269" i="11"/>
  <c r="EB269" i="11"/>
  <c r="BD269" i="11"/>
  <c r="DP269" i="11"/>
  <c r="DK269" i="11"/>
  <c r="DF269" i="11"/>
  <c r="T269" i="11"/>
  <c r="AF269" i="11"/>
  <c r="Q269" i="11"/>
  <c r="AG269" i="11"/>
  <c r="AW269" i="11"/>
  <c r="BM269" i="11"/>
  <c r="CC269" i="11"/>
  <c r="DM269" i="11"/>
  <c r="F269" i="11"/>
  <c r="V269" i="11"/>
  <c r="AP269" i="11"/>
  <c r="BF269" i="11"/>
  <c r="BV269" i="11"/>
  <c r="CL269" i="11"/>
  <c r="DN269" i="11"/>
  <c r="G269" i="11"/>
  <c r="W269" i="11"/>
  <c r="AM269" i="11"/>
  <c r="BC269" i="11"/>
  <c r="BS269" i="11"/>
  <c r="CI269" i="11"/>
  <c r="DC269" i="11"/>
  <c r="EA269" i="11"/>
  <c r="BX269" i="11"/>
  <c r="AV269" i="11"/>
  <c r="DH269" i="11"/>
  <c r="BP269" i="11"/>
  <c r="H269" i="11"/>
  <c r="BT269" i="11"/>
  <c r="C269" i="11"/>
  <c r="DI269" i="11"/>
  <c r="DE269" i="11"/>
  <c r="CT269" i="11"/>
  <c r="E269" i="11"/>
  <c r="U269" i="11"/>
  <c r="AK269" i="11"/>
  <c r="BA269" i="11"/>
  <c r="BQ269" i="11"/>
  <c r="CG269" i="11"/>
  <c r="DQ269" i="11"/>
  <c r="J269" i="11"/>
  <c r="Z269" i="11"/>
  <c r="AT269" i="11"/>
  <c r="BJ269" i="11"/>
  <c r="BZ269" i="11"/>
  <c r="CP269" i="11"/>
  <c r="DR269" i="11"/>
  <c r="K269" i="11"/>
  <c r="AA269" i="11"/>
  <c r="AQ269" i="11"/>
  <c r="BG269" i="11"/>
  <c r="BW269" i="11"/>
  <c r="CM269" i="11"/>
  <c r="DO269" i="11"/>
  <c r="AB269" i="11"/>
  <c r="CN269" i="11"/>
  <c r="BL269" i="11"/>
  <c r="DX269" i="11"/>
  <c r="CF269" i="11"/>
  <c r="X269" i="11"/>
  <c r="CJ269" i="11"/>
  <c r="D269" i="11"/>
  <c r="DD269" i="11"/>
  <c r="DA269" i="11"/>
  <c r="AH269" i="11"/>
  <c r="CU269" i="11"/>
  <c r="I269" i="11"/>
  <c r="Y269" i="11"/>
  <c r="AO269" i="11"/>
  <c r="BE269" i="11"/>
  <c r="BU269" i="11"/>
  <c r="CK269" i="11"/>
  <c r="DU269" i="11"/>
  <c r="N269" i="11"/>
  <c r="AD269" i="11"/>
  <c r="AX269" i="11"/>
  <c r="BN269" i="11"/>
  <c r="CD269" i="11"/>
  <c r="DB269" i="11"/>
  <c r="DV269" i="11"/>
  <c r="O269" i="11"/>
  <c r="AE269" i="11"/>
  <c r="AU269" i="11"/>
  <c r="BK269" i="11"/>
  <c r="CA269" i="11"/>
  <c r="CQ269" i="11"/>
  <c r="DS269" i="11"/>
  <c r="AR269" i="11"/>
  <c r="DT269" i="11"/>
  <c r="CB269" i="11"/>
  <c r="AJ269" i="11"/>
  <c r="DL269" i="11"/>
  <c r="AN269" i="11"/>
  <c r="CZ269" i="11"/>
  <c r="CX269" i="11"/>
  <c r="DG269" i="11"/>
  <c r="CS269" i="11"/>
  <c r="B269" i="11"/>
  <c r="B281" i="11"/>
  <c r="EN281" i="11" s="1"/>
  <c r="EN315" i="11"/>
  <c r="EL233" i="11"/>
  <c r="EG233" i="11"/>
  <c r="EC233" i="11"/>
  <c r="AE233" i="11"/>
  <c r="EE233" i="11"/>
  <c r="EK233" i="11"/>
  <c r="ED233" i="11"/>
  <c r="EI233" i="11"/>
  <c r="EF233" i="11"/>
  <c r="EH233" i="11"/>
  <c r="EM233" i="11"/>
  <c r="EJ233" i="11"/>
  <c r="F233" i="11"/>
  <c r="V233" i="11"/>
  <c r="AL233" i="11"/>
  <c r="BB233" i="11"/>
  <c r="BR233" i="11"/>
  <c r="CH233" i="11"/>
  <c r="CX233" i="11"/>
  <c r="DN233" i="11"/>
  <c r="K233" i="11"/>
  <c r="AA233" i="11"/>
  <c r="AU233" i="11"/>
  <c r="BK233" i="11"/>
  <c r="CA233" i="11"/>
  <c r="CQ233" i="11"/>
  <c r="DK233" i="11"/>
  <c r="EA233" i="11"/>
  <c r="T233" i="11"/>
  <c r="AJ233" i="11"/>
  <c r="AZ233" i="11"/>
  <c r="BP233" i="11"/>
  <c r="CF233" i="11"/>
  <c r="CV233" i="11"/>
  <c r="DP233" i="11"/>
  <c r="E233" i="11"/>
  <c r="U233" i="11"/>
  <c r="AK233" i="11"/>
  <c r="BA233" i="11"/>
  <c r="BQ233" i="11"/>
  <c r="CG233" i="11"/>
  <c r="CW233" i="11"/>
  <c r="DM233" i="11"/>
  <c r="C233" i="11"/>
  <c r="CY233" i="11"/>
  <c r="J233" i="11"/>
  <c r="Z233" i="11"/>
  <c r="AP233" i="11"/>
  <c r="BF233" i="11"/>
  <c r="BV233" i="11"/>
  <c r="CL233" i="11"/>
  <c r="DB233" i="11"/>
  <c r="DR233" i="11"/>
  <c r="O233" i="11"/>
  <c r="AI233" i="11"/>
  <c r="AY233" i="11"/>
  <c r="BO233" i="11"/>
  <c r="CE233" i="11"/>
  <c r="CU233" i="11"/>
  <c r="DO233" i="11"/>
  <c r="H233" i="11"/>
  <c r="X233" i="11"/>
  <c r="AN233" i="11"/>
  <c r="BD233" i="11"/>
  <c r="BT233" i="11"/>
  <c r="CJ233" i="11"/>
  <c r="DD233" i="11"/>
  <c r="DT233" i="11"/>
  <c r="I233" i="11"/>
  <c r="Y233" i="11"/>
  <c r="AO233" i="11"/>
  <c r="BE233" i="11"/>
  <c r="BU233" i="11"/>
  <c r="CK233" i="11"/>
  <c r="DA233" i="11"/>
  <c r="DQ233" i="11"/>
  <c r="D233" i="11"/>
  <c r="N233" i="11"/>
  <c r="AD233" i="11"/>
  <c r="AT233" i="11"/>
  <c r="BJ233" i="11"/>
  <c r="BZ233" i="11"/>
  <c r="CP233" i="11"/>
  <c r="DF233" i="11"/>
  <c r="DV233" i="11"/>
  <c r="S233" i="11"/>
  <c r="AM233" i="11"/>
  <c r="BC233" i="11"/>
  <c r="BS233" i="11"/>
  <c r="CI233" i="11"/>
  <c r="DC233" i="11"/>
  <c r="DS233" i="11"/>
  <c r="L233" i="11"/>
  <c r="AB233" i="11"/>
  <c r="AR233" i="11"/>
  <c r="BH233" i="11"/>
  <c r="BX233" i="11"/>
  <c r="CN233" i="11"/>
  <c r="DH233" i="11"/>
  <c r="DX233" i="11"/>
  <c r="M233" i="11"/>
  <c r="AC233" i="11"/>
  <c r="AS233" i="11"/>
  <c r="BI233" i="11"/>
  <c r="BY233" i="11"/>
  <c r="CO233" i="11"/>
  <c r="DE233" i="11"/>
  <c r="DU233" i="11"/>
  <c r="B233" i="11"/>
  <c r="R233" i="11"/>
  <c r="AH233" i="11"/>
  <c r="AX233" i="11"/>
  <c r="BN233" i="11"/>
  <c r="CD233" i="11"/>
  <c r="CT233" i="11"/>
  <c r="DJ233" i="11"/>
  <c r="DZ233" i="11"/>
  <c r="W233" i="11"/>
  <c r="AQ233" i="11"/>
  <c r="BG233" i="11"/>
  <c r="BW233" i="11"/>
  <c r="CM233" i="11"/>
  <c r="DG233" i="11"/>
  <c r="DW233" i="11"/>
  <c r="P233" i="11"/>
  <c r="AF233" i="11"/>
  <c r="AV233" i="11"/>
  <c r="BL233" i="11"/>
  <c r="CB233" i="11"/>
  <c r="CR233" i="11"/>
  <c r="DL233" i="11"/>
  <c r="EB233" i="11"/>
  <c r="Q233" i="11"/>
  <c r="AG233" i="11"/>
  <c r="AW233" i="11"/>
  <c r="BM233" i="11"/>
  <c r="CC233" i="11"/>
  <c r="CS233" i="11"/>
  <c r="DI233" i="11"/>
  <c r="DY233" i="11"/>
  <c r="CZ233" i="11"/>
  <c r="EG191" i="11"/>
  <c r="EK191" i="11"/>
  <c r="ED191" i="11"/>
  <c r="EM191" i="11"/>
  <c r="EE191" i="11"/>
  <c r="EH191" i="11"/>
  <c r="EI191" i="11"/>
  <c r="EJ191" i="11"/>
  <c r="EL191" i="11"/>
  <c r="EF191" i="11"/>
  <c r="EC191" i="11"/>
  <c r="G191" i="11"/>
  <c r="AA191" i="11"/>
  <c r="AQ191" i="11"/>
  <c r="BG191" i="11"/>
  <c r="BW191" i="11"/>
  <c r="CM191" i="11"/>
  <c r="DC191" i="11"/>
  <c r="DS191" i="11"/>
  <c r="L191" i="11"/>
  <c r="AB191" i="11"/>
  <c r="AR191" i="11"/>
  <c r="BH191" i="11"/>
  <c r="BX191" i="11"/>
  <c r="CN191" i="11"/>
  <c r="DD191" i="11"/>
  <c r="DT191" i="11"/>
  <c r="I191" i="11"/>
  <c r="Y191" i="11"/>
  <c r="AO191" i="11"/>
  <c r="BE191" i="11"/>
  <c r="BU191" i="11"/>
  <c r="CK191" i="11"/>
  <c r="DA191" i="11"/>
  <c r="DQ191" i="11"/>
  <c r="J191" i="11"/>
  <c r="Z191" i="11"/>
  <c r="AP191" i="11"/>
  <c r="BF191" i="11"/>
  <c r="BV191" i="11"/>
  <c r="CL191" i="11"/>
  <c r="DB191" i="11"/>
  <c r="DR191" i="11"/>
  <c r="B191" i="11"/>
  <c r="AE191" i="11"/>
  <c r="AY191" i="11"/>
  <c r="BS191" i="11"/>
  <c r="CQ191" i="11"/>
  <c r="DK191" i="11"/>
  <c r="H191" i="11"/>
  <c r="AF191" i="11"/>
  <c r="AZ191" i="11"/>
  <c r="BT191" i="11"/>
  <c r="CR191" i="11"/>
  <c r="DL191" i="11"/>
  <c r="E191" i="11"/>
  <c r="AC191" i="11"/>
  <c r="AW191" i="11"/>
  <c r="BQ191" i="11"/>
  <c r="CO191" i="11"/>
  <c r="DI191" i="11"/>
  <c r="F191" i="11"/>
  <c r="AD191" i="11"/>
  <c r="AX191" i="11"/>
  <c r="BR191" i="11"/>
  <c r="CP191" i="11"/>
  <c r="DJ191" i="11"/>
  <c r="D191" i="11"/>
  <c r="K191" i="11"/>
  <c r="AI191" i="11"/>
  <c r="BC191" i="11"/>
  <c r="CA191" i="11"/>
  <c r="CU191" i="11"/>
  <c r="DO191" i="11"/>
  <c r="P191" i="11"/>
  <c r="AJ191" i="11"/>
  <c r="BD191" i="11"/>
  <c r="CB191" i="11"/>
  <c r="CV191" i="11"/>
  <c r="DP191" i="11"/>
  <c r="M191" i="11"/>
  <c r="AG191" i="11"/>
  <c r="BA191" i="11"/>
  <c r="BY191" i="11"/>
  <c r="CS191" i="11"/>
  <c r="DM191" i="11"/>
  <c r="N191" i="11"/>
  <c r="AH191" i="11"/>
  <c r="BB191" i="11"/>
  <c r="BZ191" i="11"/>
  <c r="CT191" i="11"/>
  <c r="DN191" i="11"/>
  <c r="C191" i="11"/>
  <c r="S191" i="11"/>
  <c r="AM191" i="11"/>
  <c r="BK191" i="11"/>
  <c r="CE191" i="11"/>
  <c r="CY191" i="11"/>
  <c r="DW191" i="11"/>
  <c r="T191" i="11"/>
  <c r="AN191" i="11"/>
  <c r="BL191" i="11"/>
  <c r="CF191" i="11"/>
  <c r="CZ191" i="11"/>
  <c r="DX191" i="11"/>
  <c r="Q191" i="11"/>
  <c r="AK191" i="11"/>
  <c r="BI191" i="11"/>
  <c r="CC191" i="11"/>
  <c r="CW191" i="11"/>
  <c r="DU191" i="11"/>
  <c r="R191" i="11"/>
  <c r="AL191" i="11"/>
  <c r="BJ191" i="11"/>
  <c r="CD191" i="11"/>
  <c r="CX191" i="11"/>
  <c r="DV191" i="11"/>
  <c r="W191" i="11"/>
  <c r="AU191" i="11"/>
  <c r="BO191" i="11"/>
  <c r="CI191" i="11"/>
  <c r="DG191" i="11"/>
  <c r="EA191" i="11"/>
  <c r="X191" i="11"/>
  <c r="AV191" i="11"/>
  <c r="BP191" i="11"/>
  <c r="CJ191" i="11"/>
  <c r="DH191" i="11"/>
  <c r="EB191" i="11"/>
  <c r="U191" i="11"/>
  <c r="AS191" i="11"/>
  <c r="BM191" i="11"/>
  <c r="CG191" i="11"/>
  <c r="DE191" i="11"/>
  <c r="DY191" i="11"/>
  <c r="V191" i="11"/>
  <c r="AT191" i="11"/>
  <c r="BN191" i="11"/>
  <c r="CH191" i="11"/>
  <c r="DF191" i="11"/>
  <c r="DZ191" i="11"/>
  <c r="EN190" i="11"/>
  <c r="EN191" i="11" l="1"/>
  <c r="EN233" i="11"/>
  <c r="B445" i="11"/>
  <c r="EN444" i="11"/>
  <c r="B283" i="11" s="1"/>
  <c r="L433" i="11"/>
  <c r="EN432" i="11"/>
  <c r="L271" i="11" s="1"/>
  <c r="O355" i="11"/>
  <c r="EN354" i="11"/>
  <c r="O193" i="11" s="1"/>
  <c r="EN479" i="11"/>
  <c r="G397" i="11"/>
  <c r="EN396" i="11"/>
  <c r="EN316" i="11"/>
  <c r="EI270" i="11"/>
  <c r="EC270" i="11"/>
  <c r="ED270" i="11"/>
  <c r="CJ270" i="11"/>
  <c r="EM270" i="11"/>
  <c r="EF270" i="11"/>
  <c r="EG270" i="11"/>
  <c r="CW270" i="11"/>
  <c r="CV270" i="11"/>
  <c r="CX270" i="11"/>
  <c r="EJ270" i="11"/>
  <c r="EE270" i="11"/>
  <c r="DU270" i="11"/>
  <c r="EL270" i="11"/>
  <c r="AO270" i="11"/>
  <c r="DZ270" i="11"/>
  <c r="K270" i="11"/>
  <c r="AS270" i="11"/>
  <c r="BN270" i="11"/>
  <c r="BG270" i="11"/>
  <c r="BU270" i="11"/>
  <c r="DT270" i="11"/>
  <c r="CD270" i="11"/>
  <c r="CA270" i="11"/>
  <c r="AN270" i="11"/>
  <c r="AK270" i="11"/>
  <c r="DQ270" i="11"/>
  <c r="N270" i="11"/>
  <c r="CN270" i="11"/>
  <c r="C270" i="11"/>
  <c r="AQ270" i="11"/>
  <c r="H270" i="11"/>
  <c r="Q270" i="11"/>
  <c r="CC270" i="11"/>
  <c r="DX270" i="11"/>
  <c r="CF270" i="11"/>
  <c r="T270" i="11"/>
  <c r="EK270" i="11"/>
  <c r="CY270" i="11"/>
  <c r="CE270" i="11"/>
  <c r="BY270" i="11"/>
  <c r="V270" i="11"/>
  <c r="CI270" i="11"/>
  <c r="CK270" i="11"/>
  <c r="BZ270" i="11"/>
  <c r="DW270" i="11"/>
  <c r="DY270" i="11"/>
  <c r="DV270" i="11"/>
  <c r="DL270" i="11"/>
  <c r="M270" i="11"/>
  <c r="CQ270" i="11"/>
  <c r="BD270" i="11"/>
  <c r="BA270" i="11"/>
  <c r="J270" i="11"/>
  <c r="BV270" i="11"/>
  <c r="F270" i="11"/>
  <c r="DK270" i="11"/>
  <c r="BW270" i="11"/>
  <c r="AJ270" i="11"/>
  <c r="AG270" i="11"/>
  <c r="DM270" i="11"/>
  <c r="BJ270" i="11"/>
  <c r="EB270" i="11"/>
  <c r="DF270" i="11"/>
  <c r="EH270" i="11"/>
  <c r="CU270" i="11"/>
  <c r="CH270" i="11"/>
  <c r="AR270" i="11"/>
  <c r="EA270" i="11"/>
  <c r="Z270" i="11"/>
  <c r="D270" i="11"/>
  <c r="X270" i="11"/>
  <c r="CB270" i="11"/>
  <c r="DG270" i="11"/>
  <c r="AV270" i="11"/>
  <c r="DH270" i="11"/>
  <c r="DI270" i="11"/>
  <c r="BE270" i="11"/>
  <c r="O270" i="11"/>
  <c r="DS270" i="11"/>
  <c r="E270" i="11"/>
  <c r="BQ270" i="11"/>
  <c r="BT270" i="11"/>
  <c r="DJ270" i="11"/>
  <c r="BR270" i="11"/>
  <c r="DA270" i="11"/>
  <c r="CM270" i="11"/>
  <c r="AZ270" i="11"/>
  <c r="AW270" i="11"/>
  <c r="BF270" i="11"/>
  <c r="DB270" i="11"/>
  <c r="BB270" i="11"/>
  <c r="DE270" i="11"/>
  <c r="BH270" i="11"/>
  <c r="AD270" i="11"/>
  <c r="I270" i="11"/>
  <c r="AT270" i="11"/>
  <c r="CS270" i="11"/>
  <c r="Y270" i="11"/>
  <c r="DR270" i="11"/>
  <c r="W270" i="11"/>
  <c r="BC270" i="11"/>
  <c r="P270" i="11"/>
  <c r="U270" i="11"/>
  <c r="CG270" i="11"/>
  <c r="CZ270" i="11"/>
  <c r="AX270" i="11"/>
  <c r="DN270" i="11"/>
  <c r="AH270" i="11"/>
  <c r="DO270" i="11"/>
  <c r="BP270" i="11"/>
  <c r="BM270" i="11"/>
  <c r="CR270" i="11"/>
  <c r="R270" i="11"/>
  <c r="CP270" i="11"/>
  <c r="CT270" i="11"/>
  <c r="AF270" i="11"/>
  <c r="CL270" i="11"/>
  <c r="BI270" i="11"/>
  <c r="DC270" i="11"/>
  <c r="AA270" i="11"/>
  <c r="BO270" i="11"/>
  <c r="AU270" i="11"/>
  <c r="DD270" i="11"/>
  <c r="DP270" i="11"/>
  <c r="AC270" i="11"/>
  <c r="BS270" i="11"/>
  <c r="AY270" i="11"/>
  <c r="AE270" i="11"/>
  <c r="AL270" i="11"/>
  <c r="AP270" i="11"/>
  <c r="BL270" i="11"/>
  <c r="AM270" i="11"/>
  <c r="AI270" i="11"/>
  <c r="BX270" i="11"/>
  <c r="CO270" i="11"/>
  <c r="AB270" i="11"/>
  <c r="G270" i="11"/>
  <c r="S270" i="11"/>
  <c r="BK270" i="11"/>
  <c r="B270" i="11"/>
  <c r="EK317" i="11"/>
  <c r="EI317" i="11"/>
  <c r="EJ317" i="11"/>
  <c r="G317" i="11"/>
  <c r="CU317" i="11"/>
  <c r="DK317" i="11"/>
  <c r="X317" i="11"/>
  <c r="DD317" i="11"/>
  <c r="CK317" i="11"/>
  <c r="DE317" i="11"/>
  <c r="Z317" i="11"/>
  <c r="CX317" i="11"/>
  <c r="DN317" i="11"/>
  <c r="DS317" i="11"/>
  <c r="DX317" i="11"/>
  <c r="EB317" i="11"/>
  <c r="AX317" i="11"/>
  <c r="AJ317" i="11"/>
  <c r="BM317" i="11"/>
  <c r="BF317" i="11"/>
  <c r="CR317" i="11"/>
  <c r="CM317" i="11"/>
  <c r="AN317" i="11"/>
  <c r="BD317" i="11"/>
  <c r="CF317" i="11"/>
  <c r="AP317" i="11"/>
  <c r="BH317" i="11"/>
  <c r="U317" i="11"/>
  <c r="BQ317" i="11"/>
  <c r="BS317" i="11"/>
  <c r="W317" i="11"/>
  <c r="AL317" i="11"/>
  <c r="AZ317" i="11"/>
  <c r="DH317" i="11"/>
  <c r="ED317" i="11"/>
  <c r="EM317" i="11"/>
  <c r="O317" i="11"/>
  <c r="CY317" i="11"/>
  <c r="DO317" i="11"/>
  <c r="AF317" i="11"/>
  <c r="DL317" i="11"/>
  <c r="CS317" i="11"/>
  <c r="DI317" i="11"/>
  <c r="AH317" i="11"/>
  <c r="DB317" i="11"/>
  <c r="DR317" i="11"/>
  <c r="DU317" i="11"/>
  <c r="DT317" i="11"/>
  <c r="DV317" i="11"/>
  <c r="BG317" i="11"/>
  <c r="M317" i="11"/>
  <c r="CI317" i="11"/>
  <c r="BJ317" i="11"/>
  <c r="CQ317" i="11"/>
  <c r="K317" i="11"/>
  <c r="BR317" i="11"/>
  <c r="CH317" i="11"/>
  <c r="BE317" i="11"/>
  <c r="AQ317" i="11"/>
  <c r="BP317" i="11"/>
  <c r="H317" i="11"/>
  <c r="BY317" i="11"/>
  <c r="BI317" i="11"/>
  <c r="R317" i="11"/>
  <c r="F317" i="11"/>
  <c r="BC317" i="11"/>
  <c r="BA317" i="11"/>
  <c r="EF317" i="11"/>
  <c r="EH317" i="11"/>
  <c r="EC317" i="11"/>
  <c r="AE317" i="11"/>
  <c r="DC317" i="11"/>
  <c r="L317" i="11"/>
  <c r="CV317" i="11"/>
  <c r="AG317" i="11"/>
  <c r="CW317" i="11"/>
  <c r="DM317" i="11"/>
  <c r="BN317" i="11"/>
  <c r="DF317" i="11"/>
  <c r="B317" i="11"/>
  <c r="EA317" i="11"/>
  <c r="DZ317" i="11"/>
  <c r="DW317" i="11"/>
  <c r="BW317" i="11"/>
  <c r="AD317" i="11"/>
  <c r="AO317" i="11"/>
  <c r="BZ317" i="11"/>
  <c r="I317" i="11"/>
  <c r="AR317" i="11"/>
  <c r="Q317" i="11"/>
  <c r="CL317" i="11"/>
  <c r="CP317" i="11"/>
  <c r="CN317" i="11"/>
  <c r="BV317" i="11"/>
  <c r="BB317" i="11"/>
  <c r="J317" i="11"/>
  <c r="BU317" i="11"/>
  <c r="AA317" i="11"/>
  <c r="BT317" i="11"/>
  <c r="CA317" i="11"/>
  <c r="S317" i="11"/>
  <c r="CC317" i="11"/>
  <c r="CE317" i="11"/>
  <c r="AV317" i="11"/>
  <c r="EG317" i="11"/>
  <c r="EE317" i="11"/>
  <c r="EL317" i="11"/>
  <c r="AI317" i="11"/>
  <c r="DG317" i="11"/>
  <c r="T317" i="11"/>
  <c r="CZ317" i="11"/>
  <c r="AK317" i="11"/>
  <c r="DA317" i="11"/>
  <c r="N317" i="11"/>
  <c r="CT317" i="11"/>
  <c r="DJ317" i="11"/>
  <c r="DP317" i="11"/>
  <c r="DY317" i="11"/>
  <c r="DQ317" i="11"/>
  <c r="AB317" i="11"/>
  <c r="CG317" i="11"/>
  <c r="AS317" i="11"/>
  <c r="AC317" i="11"/>
  <c r="CO317" i="11"/>
  <c r="V317" i="11"/>
  <c r="CJ317" i="11"/>
  <c r="Y317" i="11"/>
  <c r="AW317" i="11"/>
  <c r="AM317" i="11"/>
  <c r="CB317" i="11"/>
  <c r="CD317" i="11"/>
  <c r="AY317" i="11"/>
  <c r="BX317" i="11"/>
  <c r="AT317" i="11"/>
  <c r="E317" i="11"/>
  <c r="BL317" i="11"/>
  <c r="AU317" i="11"/>
  <c r="BO317" i="11"/>
  <c r="BK317" i="11"/>
  <c r="P317" i="11"/>
  <c r="C317" i="11"/>
  <c r="EL282" i="11"/>
  <c r="EC282" i="11"/>
  <c r="EH282" i="11"/>
  <c r="EM282" i="11"/>
  <c r="EI282" i="11"/>
  <c r="EE282" i="11"/>
  <c r="AG282" i="11"/>
  <c r="EJ282" i="11"/>
  <c r="EG282" i="11"/>
  <c r="AK282" i="11"/>
  <c r="EF282" i="11"/>
  <c r="ED282" i="11"/>
  <c r="AI282" i="11"/>
  <c r="EK282" i="11"/>
  <c r="Z282" i="11"/>
  <c r="X282" i="11"/>
  <c r="AJ282" i="11"/>
  <c r="G282" i="11"/>
  <c r="W282" i="11"/>
  <c r="AQ282" i="11"/>
  <c r="BG282" i="11"/>
  <c r="BW282" i="11"/>
  <c r="CM282" i="11"/>
  <c r="DO282" i="11"/>
  <c r="E282" i="11"/>
  <c r="U282" i="11"/>
  <c r="AS282" i="11"/>
  <c r="BI282" i="11"/>
  <c r="BY282" i="11"/>
  <c r="DA282" i="11"/>
  <c r="P282" i="11"/>
  <c r="BL282" i="11"/>
  <c r="CR282" i="11"/>
  <c r="DX282" i="11"/>
  <c r="AX282" i="11"/>
  <c r="CD282" i="11"/>
  <c r="L282" i="11"/>
  <c r="AZ282" i="11"/>
  <c r="CF282" i="11"/>
  <c r="F282" i="11"/>
  <c r="AT282" i="11"/>
  <c r="BZ282" i="11"/>
  <c r="DV282" i="11"/>
  <c r="DI282" i="11"/>
  <c r="DL282" i="11"/>
  <c r="DK282" i="11"/>
  <c r="AH282" i="11"/>
  <c r="CU282" i="11"/>
  <c r="K282" i="11"/>
  <c r="AA282" i="11"/>
  <c r="AU282" i="11"/>
  <c r="BK282" i="11"/>
  <c r="CA282" i="11"/>
  <c r="CQ282" i="11"/>
  <c r="DS282" i="11"/>
  <c r="I282" i="11"/>
  <c r="Y282" i="11"/>
  <c r="AW282" i="11"/>
  <c r="BM282" i="11"/>
  <c r="CC282" i="11"/>
  <c r="DU282" i="11"/>
  <c r="AN282" i="11"/>
  <c r="BT282" i="11"/>
  <c r="CZ282" i="11"/>
  <c r="J282" i="11"/>
  <c r="BF282" i="11"/>
  <c r="CL282" i="11"/>
  <c r="T282" i="11"/>
  <c r="BH282" i="11"/>
  <c r="CN282" i="11"/>
  <c r="V282" i="11"/>
  <c r="BB282" i="11"/>
  <c r="CH282" i="11"/>
  <c r="DJ282" i="11"/>
  <c r="DQ282" i="11"/>
  <c r="DE282" i="11"/>
  <c r="CS282" i="11"/>
  <c r="CT282" i="11"/>
  <c r="O282" i="11"/>
  <c r="AE282" i="11"/>
  <c r="AY282" i="11"/>
  <c r="BO282" i="11"/>
  <c r="CE282" i="11"/>
  <c r="CY282" i="11"/>
  <c r="DW282" i="11"/>
  <c r="M282" i="11"/>
  <c r="AC282" i="11"/>
  <c r="BA282" i="11"/>
  <c r="BQ282" i="11"/>
  <c r="CG282" i="11"/>
  <c r="DY282" i="11"/>
  <c r="AV282" i="11"/>
  <c r="CB282" i="11"/>
  <c r="DH282" i="11"/>
  <c r="R282" i="11"/>
  <c r="BN282" i="11"/>
  <c r="DB282" i="11"/>
  <c r="AB282" i="11"/>
  <c r="BP282" i="11"/>
  <c r="DT282" i="11"/>
  <c r="AD282" i="11"/>
  <c r="BJ282" i="11"/>
  <c r="CP282" i="11"/>
  <c r="C282" i="11"/>
  <c r="DD282" i="11"/>
  <c r="DR282" i="11"/>
  <c r="DN282" i="11"/>
  <c r="AF282" i="11"/>
  <c r="CW282" i="11"/>
  <c r="CK282" i="11"/>
  <c r="S282" i="11"/>
  <c r="AM282" i="11"/>
  <c r="BC282" i="11"/>
  <c r="BS282" i="11"/>
  <c r="CI282" i="11"/>
  <c r="DC282" i="11"/>
  <c r="EA282" i="11"/>
  <c r="Q282" i="11"/>
  <c r="AO282" i="11"/>
  <c r="BE282" i="11"/>
  <c r="BU282" i="11"/>
  <c r="CO282" i="11"/>
  <c r="H282" i="11"/>
  <c r="BD282" i="11"/>
  <c r="CJ282" i="11"/>
  <c r="DP282" i="11"/>
  <c r="AP282" i="11"/>
  <c r="BV282" i="11"/>
  <c r="DZ282" i="11"/>
  <c r="AR282" i="11"/>
  <c r="BX282" i="11"/>
  <c r="EB282" i="11"/>
  <c r="AL282" i="11"/>
  <c r="BR282" i="11"/>
  <c r="CX282" i="11"/>
  <c r="D282" i="11"/>
  <c r="DG282" i="11"/>
  <c r="DM282" i="11"/>
  <c r="DF282" i="11"/>
  <c r="CV282" i="11"/>
  <c r="N282" i="11"/>
  <c r="EJ192" i="11"/>
  <c r="EI192" i="11"/>
  <c r="EK192" i="11"/>
  <c r="EH192" i="11"/>
  <c r="EG192" i="11"/>
  <c r="EC192" i="11"/>
  <c r="EM192" i="11"/>
  <c r="EL192" i="11"/>
  <c r="EF192" i="11"/>
  <c r="ED192" i="11"/>
  <c r="EE192" i="11"/>
  <c r="I192" i="11"/>
  <c r="Y192" i="11"/>
  <c r="AO192" i="11"/>
  <c r="BE192" i="11"/>
  <c r="BU192" i="11"/>
  <c r="CK192" i="11"/>
  <c r="DA192" i="11"/>
  <c r="DQ192" i="11"/>
  <c r="J192" i="11"/>
  <c r="Z192" i="11"/>
  <c r="AP192" i="11"/>
  <c r="BF192" i="11"/>
  <c r="BV192" i="11"/>
  <c r="CL192" i="11"/>
  <c r="DB192" i="11"/>
  <c r="DR192" i="11"/>
  <c r="K192" i="11"/>
  <c r="AE192" i="11"/>
  <c r="AU192" i="11"/>
  <c r="BK192" i="11"/>
  <c r="CA192" i="11"/>
  <c r="CQ192" i="11"/>
  <c r="DG192" i="11"/>
  <c r="DW192" i="11"/>
  <c r="P192" i="11"/>
  <c r="AF192" i="11"/>
  <c r="AV192" i="11"/>
  <c r="BL192" i="11"/>
  <c r="CB192" i="11"/>
  <c r="CR192" i="11"/>
  <c r="DH192" i="11"/>
  <c r="DX192" i="11"/>
  <c r="B192" i="11"/>
  <c r="M192" i="11"/>
  <c r="AC192" i="11"/>
  <c r="AS192" i="11"/>
  <c r="BI192" i="11"/>
  <c r="BY192" i="11"/>
  <c r="CO192" i="11"/>
  <c r="DE192" i="11"/>
  <c r="DU192" i="11"/>
  <c r="N192" i="11"/>
  <c r="AD192" i="11"/>
  <c r="AT192" i="11"/>
  <c r="BJ192" i="11"/>
  <c r="BZ192" i="11"/>
  <c r="CP192" i="11"/>
  <c r="DF192" i="11"/>
  <c r="DV192" i="11"/>
  <c r="S192" i="11"/>
  <c r="AI192" i="11"/>
  <c r="AY192" i="11"/>
  <c r="BO192" i="11"/>
  <c r="CE192" i="11"/>
  <c r="CU192" i="11"/>
  <c r="DK192" i="11"/>
  <c r="EA192" i="11"/>
  <c r="T192" i="11"/>
  <c r="AJ192" i="11"/>
  <c r="AZ192" i="11"/>
  <c r="BP192" i="11"/>
  <c r="CF192" i="11"/>
  <c r="CV192" i="11"/>
  <c r="DL192" i="11"/>
  <c r="EB192" i="11"/>
  <c r="U192" i="11"/>
  <c r="BA192" i="11"/>
  <c r="CG192" i="11"/>
  <c r="DM192" i="11"/>
  <c r="V192" i="11"/>
  <c r="BB192" i="11"/>
  <c r="CH192" i="11"/>
  <c r="DN192" i="11"/>
  <c r="AA192" i="11"/>
  <c r="BG192" i="11"/>
  <c r="CM192" i="11"/>
  <c r="DS192" i="11"/>
  <c r="AB192" i="11"/>
  <c r="BH192" i="11"/>
  <c r="DD192" i="11"/>
  <c r="D192" i="11"/>
  <c r="Q192" i="11"/>
  <c r="AG192" i="11"/>
  <c r="AW192" i="11"/>
  <c r="BM192" i="11"/>
  <c r="CC192" i="11"/>
  <c r="CS192" i="11"/>
  <c r="DI192" i="11"/>
  <c r="DY192" i="11"/>
  <c r="R192" i="11"/>
  <c r="AH192" i="11"/>
  <c r="AX192" i="11"/>
  <c r="BN192" i="11"/>
  <c r="CD192" i="11"/>
  <c r="CT192" i="11"/>
  <c r="DJ192" i="11"/>
  <c r="DZ192" i="11"/>
  <c r="W192" i="11"/>
  <c r="AM192" i="11"/>
  <c r="BC192" i="11"/>
  <c r="BS192" i="11"/>
  <c r="CI192" i="11"/>
  <c r="CY192" i="11"/>
  <c r="DO192" i="11"/>
  <c r="H192" i="11"/>
  <c r="X192" i="11"/>
  <c r="AN192" i="11"/>
  <c r="BD192" i="11"/>
  <c r="BT192" i="11"/>
  <c r="CJ192" i="11"/>
  <c r="CZ192" i="11"/>
  <c r="DP192" i="11"/>
  <c r="C192" i="11"/>
  <c r="E192" i="11"/>
  <c r="AK192" i="11"/>
  <c r="BQ192" i="11"/>
  <c r="CW192" i="11"/>
  <c r="F192" i="11"/>
  <c r="AL192" i="11"/>
  <c r="BR192" i="11"/>
  <c r="CX192" i="11"/>
  <c r="G192" i="11"/>
  <c r="AQ192" i="11"/>
  <c r="BW192" i="11"/>
  <c r="DC192" i="11"/>
  <c r="L192" i="11"/>
  <c r="AR192" i="11"/>
  <c r="BX192" i="11"/>
  <c r="CN192" i="11"/>
  <c r="DT192" i="11"/>
  <c r="AE234" i="11"/>
  <c r="EK234" i="11"/>
  <c r="EL234" i="11"/>
  <c r="EF234" i="11"/>
  <c r="EE234" i="11"/>
  <c r="EH234" i="11"/>
  <c r="EJ234" i="11"/>
  <c r="EI234" i="11"/>
  <c r="EC234" i="11"/>
  <c r="EG234" i="11"/>
  <c r="EM234" i="11"/>
  <c r="ED234" i="11"/>
  <c r="T234" i="11"/>
  <c r="AJ234" i="11"/>
  <c r="AZ234" i="11"/>
  <c r="BP234" i="11"/>
  <c r="CF234" i="11"/>
  <c r="CV234" i="11"/>
  <c r="DP234" i="11"/>
  <c r="E234" i="11"/>
  <c r="U234" i="11"/>
  <c r="AK234" i="11"/>
  <c r="BA234" i="11"/>
  <c r="BQ234" i="11"/>
  <c r="CG234" i="11"/>
  <c r="CW234" i="11"/>
  <c r="DM234" i="11"/>
  <c r="F234" i="11"/>
  <c r="V234" i="11"/>
  <c r="AL234" i="11"/>
  <c r="BB234" i="11"/>
  <c r="BR234" i="11"/>
  <c r="CH234" i="11"/>
  <c r="CX234" i="11"/>
  <c r="DN234" i="11"/>
  <c r="K234" i="11"/>
  <c r="AA234" i="11"/>
  <c r="AU234" i="11"/>
  <c r="BK234" i="11"/>
  <c r="CA234" i="11"/>
  <c r="CQ234" i="11"/>
  <c r="DK234" i="11"/>
  <c r="EA234" i="11"/>
  <c r="CY234" i="11"/>
  <c r="H234" i="11"/>
  <c r="X234" i="11"/>
  <c r="AN234" i="11"/>
  <c r="BD234" i="11"/>
  <c r="BT234" i="11"/>
  <c r="CJ234" i="11"/>
  <c r="DD234" i="11"/>
  <c r="DT234" i="11"/>
  <c r="I234" i="11"/>
  <c r="Y234" i="11"/>
  <c r="AO234" i="11"/>
  <c r="BE234" i="11"/>
  <c r="BU234" i="11"/>
  <c r="CK234" i="11"/>
  <c r="DA234" i="11"/>
  <c r="DQ234" i="11"/>
  <c r="J234" i="11"/>
  <c r="Z234" i="11"/>
  <c r="AP234" i="11"/>
  <c r="BF234" i="11"/>
  <c r="BV234" i="11"/>
  <c r="CL234" i="11"/>
  <c r="DB234" i="11"/>
  <c r="DR234" i="11"/>
  <c r="O234" i="11"/>
  <c r="AI234" i="11"/>
  <c r="AY234" i="11"/>
  <c r="BO234" i="11"/>
  <c r="CE234" i="11"/>
  <c r="CU234" i="11"/>
  <c r="DO234" i="11"/>
  <c r="B234" i="11"/>
  <c r="CZ234" i="11"/>
  <c r="L234" i="11"/>
  <c r="AB234" i="11"/>
  <c r="AR234" i="11"/>
  <c r="BH234" i="11"/>
  <c r="BX234" i="11"/>
  <c r="CN234" i="11"/>
  <c r="DH234" i="11"/>
  <c r="DX234" i="11"/>
  <c r="M234" i="11"/>
  <c r="BL234" i="11"/>
  <c r="EB234" i="11"/>
  <c r="AS234" i="11"/>
  <c r="BY234" i="11"/>
  <c r="DE234" i="11"/>
  <c r="N234" i="11"/>
  <c r="AT234" i="11"/>
  <c r="BZ234" i="11"/>
  <c r="DF234" i="11"/>
  <c r="S234" i="11"/>
  <c r="BC234" i="11"/>
  <c r="CI234" i="11"/>
  <c r="DS234" i="11"/>
  <c r="P234" i="11"/>
  <c r="CB234" i="11"/>
  <c r="Q234" i="11"/>
  <c r="AW234" i="11"/>
  <c r="CC234" i="11"/>
  <c r="DI234" i="11"/>
  <c r="R234" i="11"/>
  <c r="AX234" i="11"/>
  <c r="CD234" i="11"/>
  <c r="DJ234" i="11"/>
  <c r="W234" i="11"/>
  <c r="BG234" i="11"/>
  <c r="CM234" i="11"/>
  <c r="DW234" i="11"/>
  <c r="AF234" i="11"/>
  <c r="CR234" i="11"/>
  <c r="AC234" i="11"/>
  <c r="BI234" i="11"/>
  <c r="CO234" i="11"/>
  <c r="DU234" i="11"/>
  <c r="AD234" i="11"/>
  <c r="BJ234" i="11"/>
  <c r="CP234" i="11"/>
  <c r="DV234" i="11"/>
  <c r="AM234" i="11"/>
  <c r="BS234" i="11"/>
  <c r="DC234" i="11"/>
  <c r="C234" i="11"/>
  <c r="BM234" i="11"/>
  <c r="BN234" i="11"/>
  <c r="BW234" i="11"/>
  <c r="AH234" i="11"/>
  <c r="AQ234" i="11"/>
  <c r="AV234" i="11"/>
  <c r="CS234" i="11"/>
  <c r="CT234" i="11"/>
  <c r="DG234" i="11"/>
  <c r="DL234" i="11"/>
  <c r="DY234" i="11"/>
  <c r="DZ234" i="11"/>
  <c r="D234" i="11"/>
  <c r="AG234" i="11"/>
  <c r="EN269" i="11"/>
  <c r="L270" i="11"/>
  <c r="D317" i="11"/>
  <c r="EN282" i="11" l="1"/>
  <c r="EN317" i="11"/>
  <c r="EN270" i="11"/>
  <c r="EL235" i="11"/>
  <c r="EG235" i="11"/>
  <c r="EC235" i="11"/>
  <c r="EE235" i="11"/>
  <c r="EK235" i="11"/>
  <c r="ED235" i="11"/>
  <c r="AE235" i="11"/>
  <c r="EI235" i="11"/>
  <c r="EF235" i="11"/>
  <c r="EH235" i="11"/>
  <c r="EM235" i="11"/>
  <c r="EJ235" i="11"/>
  <c r="J235" i="11"/>
  <c r="Z235" i="11"/>
  <c r="AP235" i="11"/>
  <c r="BF235" i="11"/>
  <c r="BV235" i="11"/>
  <c r="CL235" i="11"/>
  <c r="DF235" i="11"/>
  <c r="DV235" i="11"/>
  <c r="S235" i="11"/>
  <c r="AM235" i="11"/>
  <c r="BC235" i="11"/>
  <c r="BS235" i="11"/>
  <c r="CI235" i="11"/>
  <c r="DC235" i="11"/>
  <c r="DS235" i="11"/>
  <c r="L235" i="11"/>
  <c r="AB235" i="11"/>
  <c r="AR235" i="11"/>
  <c r="BH235" i="11"/>
  <c r="BX235" i="11"/>
  <c r="CN235" i="11"/>
  <c r="DH235" i="11"/>
  <c r="DX235" i="11"/>
  <c r="M235" i="11"/>
  <c r="AC235" i="11"/>
  <c r="AS235" i="11"/>
  <c r="BI235" i="11"/>
  <c r="BY235" i="11"/>
  <c r="CO235" i="11"/>
  <c r="DE235" i="11"/>
  <c r="DU235" i="11"/>
  <c r="C235" i="11"/>
  <c r="N235" i="11"/>
  <c r="AD235" i="11"/>
  <c r="AT235" i="11"/>
  <c r="BJ235" i="11"/>
  <c r="BZ235" i="11"/>
  <c r="CP235" i="11"/>
  <c r="DJ235" i="11"/>
  <c r="DZ235" i="11"/>
  <c r="W235" i="11"/>
  <c r="AQ235" i="11"/>
  <c r="BG235" i="11"/>
  <c r="BW235" i="11"/>
  <c r="CM235" i="11"/>
  <c r="DG235" i="11"/>
  <c r="DW235" i="11"/>
  <c r="P235" i="11"/>
  <c r="AF235" i="11"/>
  <c r="AV235" i="11"/>
  <c r="BL235" i="11"/>
  <c r="CB235" i="11"/>
  <c r="CR235" i="11"/>
  <c r="DL235" i="11"/>
  <c r="EB235" i="11"/>
  <c r="Q235" i="11"/>
  <c r="AG235" i="11"/>
  <c r="AW235" i="11"/>
  <c r="BM235" i="11"/>
  <c r="CC235" i="11"/>
  <c r="CS235" i="11"/>
  <c r="DI235" i="11"/>
  <c r="DY235" i="11"/>
  <c r="CX235" i="11"/>
  <c r="R235" i="11"/>
  <c r="AX235" i="11"/>
  <c r="CD235" i="11"/>
  <c r="DN235" i="11"/>
  <c r="AA235" i="11"/>
  <c r="BK235" i="11"/>
  <c r="CQ235" i="11"/>
  <c r="EA235" i="11"/>
  <c r="AJ235" i="11"/>
  <c r="BP235" i="11"/>
  <c r="CV235" i="11"/>
  <c r="E235" i="11"/>
  <c r="AK235" i="11"/>
  <c r="BQ235" i="11"/>
  <c r="CW235" i="11"/>
  <c r="D235" i="11"/>
  <c r="V235" i="11"/>
  <c r="BB235" i="11"/>
  <c r="CH235" i="11"/>
  <c r="DR235" i="11"/>
  <c r="AI235" i="11"/>
  <c r="BO235" i="11"/>
  <c r="CU235" i="11"/>
  <c r="H235" i="11"/>
  <c r="AN235" i="11"/>
  <c r="BT235" i="11"/>
  <c r="DD235" i="11"/>
  <c r="I235" i="11"/>
  <c r="AO235" i="11"/>
  <c r="BU235" i="11"/>
  <c r="DA235" i="11"/>
  <c r="B235" i="11"/>
  <c r="AH235" i="11"/>
  <c r="BN235" i="11"/>
  <c r="CT235" i="11"/>
  <c r="K235" i="11"/>
  <c r="AU235" i="11"/>
  <c r="CA235" i="11"/>
  <c r="DK235" i="11"/>
  <c r="T235" i="11"/>
  <c r="AZ235" i="11"/>
  <c r="CF235" i="11"/>
  <c r="DP235" i="11"/>
  <c r="U235" i="11"/>
  <c r="BA235" i="11"/>
  <c r="CG235" i="11"/>
  <c r="DM235" i="11"/>
  <c r="CZ235" i="11"/>
  <c r="F235" i="11"/>
  <c r="O235" i="11"/>
  <c r="X235" i="11"/>
  <c r="Y235" i="11"/>
  <c r="CY235" i="11"/>
  <c r="DO235" i="11"/>
  <c r="DQ235" i="11"/>
  <c r="AL235" i="11"/>
  <c r="AY235" i="11"/>
  <c r="BD235" i="11"/>
  <c r="BE235" i="11"/>
  <c r="BR235" i="11"/>
  <c r="CE235" i="11"/>
  <c r="CJ235" i="11"/>
  <c r="CK235" i="11"/>
  <c r="DB235" i="11"/>
  <c r="DT235" i="11"/>
  <c r="EK318" i="11"/>
  <c r="EC318" i="11"/>
  <c r="EF318" i="11"/>
  <c r="AC318" i="11"/>
  <c r="ED318" i="11"/>
  <c r="EE318" i="11"/>
  <c r="EJ318" i="11"/>
  <c r="BT318" i="11"/>
  <c r="EH318" i="11"/>
  <c r="EI318" i="11"/>
  <c r="AH318" i="11"/>
  <c r="EM318" i="11"/>
  <c r="DX318" i="11"/>
  <c r="CD318" i="11"/>
  <c r="AG318" i="11"/>
  <c r="DW318" i="11"/>
  <c r="P318" i="11"/>
  <c r="BJ318" i="11"/>
  <c r="W318" i="11"/>
  <c r="DL318" i="11"/>
  <c r="DG318" i="11"/>
  <c r="AB318" i="11"/>
  <c r="CJ318" i="11"/>
  <c r="J318" i="11"/>
  <c r="DH318" i="11"/>
  <c r="AW318" i="11"/>
  <c r="BA318" i="11"/>
  <c r="S318" i="11"/>
  <c r="AE318" i="11"/>
  <c r="AM318" i="11"/>
  <c r="CA318" i="11"/>
  <c r="BO318" i="11"/>
  <c r="Q318" i="11"/>
  <c r="DN318" i="11"/>
  <c r="DK318" i="11"/>
  <c r="G318" i="11"/>
  <c r="BL318" i="11"/>
  <c r="CE318" i="11"/>
  <c r="BB318" i="11"/>
  <c r="AA318" i="11"/>
  <c r="AP318" i="11"/>
  <c r="F318" i="11"/>
  <c r="CU318" i="11"/>
  <c r="DB318" i="11"/>
  <c r="BW318" i="11"/>
  <c r="CL318" i="11"/>
  <c r="AL318" i="11"/>
  <c r="DV318" i="11"/>
  <c r="Z318" i="11"/>
  <c r="CO318" i="11"/>
  <c r="BI318" i="11"/>
  <c r="AD318" i="11"/>
  <c r="BS318" i="11"/>
  <c r="AV318" i="11"/>
  <c r="X318" i="11"/>
  <c r="I318" i="11"/>
  <c r="CP318" i="11"/>
  <c r="E318" i="11"/>
  <c r="BD318" i="11"/>
  <c r="CR318" i="11"/>
  <c r="L318" i="11"/>
  <c r="CV318" i="11"/>
  <c r="CZ318" i="11"/>
  <c r="BU318" i="11"/>
  <c r="Y318" i="11"/>
  <c r="EG318" i="11"/>
  <c r="CM318" i="11"/>
  <c r="AY318" i="11"/>
  <c r="CW318" i="11"/>
  <c r="CK318" i="11"/>
  <c r="BE318" i="11"/>
  <c r="AS318" i="11"/>
  <c r="BZ318" i="11"/>
  <c r="DP318" i="11"/>
  <c r="DD318" i="11"/>
  <c r="CN318" i="11"/>
  <c r="BK318" i="11"/>
  <c r="CG318" i="11"/>
  <c r="DI318" i="11"/>
  <c r="CI318" i="11"/>
  <c r="AT318" i="11"/>
  <c r="CC318" i="11"/>
  <c r="AJ318" i="11"/>
  <c r="BF318" i="11"/>
  <c r="R318" i="11"/>
  <c r="EA318" i="11"/>
  <c r="BY318" i="11"/>
  <c r="AX318" i="11"/>
  <c r="BC318" i="11"/>
  <c r="M318" i="11"/>
  <c r="DA318" i="11"/>
  <c r="CS318" i="11"/>
  <c r="DM318" i="11"/>
  <c r="EL318" i="11"/>
  <c r="BX318" i="11"/>
  <c r="BV318" i="11"/>
  <c r="DZ318" i="11"/>
  <c r="CX318" i="11"/>
  <c r="BG318" i="11"/>
  <c r="CQ318" i="11"/>
  <c r="CB318" i="11"/>
  <c r="CT318" i="11"/>
  <c r="DE318" i="11"/>
  <c r="V318" i="11"/>
  <c r="AU318" i="11"/>
  <c r="DQ318" i="11"/>
  <c r="AN318" i="11"/>
  <c r="U318" i="11"/>
  <c r="BH318" i="11"/>
  <c r="DS318" i="11"/>
  <c r="BR318" i="11"/>
  <c r="H318" i="11"/>
  <c r="DR318" i="11"/>
  <c r="N318" i="11"/>
  <c r="AZ318" i="11"/>
  <c r="CY318" i="11"/>
  <c r="DF318" i="11"/>
  <c r="BN318" i="11"/>
  <c r="CF318" i="11"/>
  <c r="BM318" i="11"/>
  <c r="DU318" i="11"/>
  <c r="AI318" i="11"/>
  <c r="DJ318" i="11"/>
  <c r="CH318" i="11"/>
  <c r="AR318" i="11"/>
  <c r="K318" i="11"/>
  <c r="DC318" i="11"/>
  <c r="T318" i="11"/>
  <c r="DO318" i="11"/>
  <c r="BQ318" i="11"/>
  <c r="BP318" i="11"/>
  <c r="O318" i="11"/>
  <c r="DT318" i="11"/>
  <c r="EB318" i="11"/>
  <c r="AK318" i="11"/>
  <c r="AO318" i="11"/>
  <c r="AQ318" i="11"/>
  <c r="AF318" i="11"/>
  <c r="B318" i="11"/>
  <c r="DY318" i="11"/>
  <c r="C318" i="11"/>
  <c r="EN234" i="11"/>
  <c r="D318" i="11"/>
  <c r="O356" i="11"/>
  <c r="EN355" i="11"/>
  <c r="O194" i="11"/>
  <c r="L434" i="11"/>
  <c r="EN433" i="11"/>
  <c r="B446" i="11"/>
  <c r="EN445" i="11"/>
  <c r="B284" i="11" s="1"/>
  <c r="EN192" i="11"/>
  <c r="G398" i="11"/>
  <c r="EN397" i="11"/>
  <c r="G236" i="11" s="1"/>
  <c r="EJ271" i="11"/>
  <c r="EI271" i="11"/>
  <c r="EF271" i="11"/>
  <c r="DS271" i="11"/>
  <c r="CZ271" i="11"/>
  <c r="CR271" i="11"/>
  <c r="O271" i="11"/>
  <c r="CA271" i="11"/>
  <c r="DJ271" i="11"/>
  <c r="AO271" i="11"/>
  <c r="BZ271" i="11"/>
  <c r="DL271" i="11"/>
  <c r="C271" i="11"/>
  <c r="BI271" i="11"/>
  <c r="AS271" i="11"/>
  <c r="EK271" i="11"/>
  <c r="EM271" i="11"/>
  <c r="EE271" i="11"/>
  <c r="F271" i="11"/>
  <c r="AK271" i="11"/>
  <c r="DU271" i="11"/>
  <c r="E271" i="11"/>
  <c r="I271" i="11"/>
  <c r="BB271" i="11"/>
  <c r="BX271" i="11"/>
  <c r="CO271" i="11"/>
  <c r="BL271" i="11"/>
  <c r="DI271" i="11"/>
  <c r="CU271" i="11"/>
  <c r="BV271" i="11"/>
  <c r="AX271" i="11"/>
  <c r="ED271" i="11"/>
  <c r="EC271" i="11"/>
  <c r="EG271" i="11"/>
  <c r="DF271" i="11"/>
  <c r="AJ271" i="11"/>
  <c r="BY271" i="11"/>
  <c r="AN271" i="11"/>
  <c r="DD271" i="11"/>
  <c r="AE271" i="11"/>
  <c r="AP271" i="11"/>
  <c r="CV271" i="11"/>
  <c r="X271" i="11"/>
  <c r="CH271" i="11"/>
  <c r="EH271" i="11"/>
  <c r="CT271" i="11"/>
  <c r="AA271" i="11"/>
  <c r="DR271" i="11"/>
  <c r="BK271" i="11"/>
  <c r="BE271" i="11"/>
  <c r="BW271" i="11"/>
  <c r="CX271" i="11"/>
  <c r="J271" i="11"/>
  <c r="AU271" i="11"/>
  <c r="AC271" i="11"/>
  <c r="DM271" i="11"/>
  <c r="BO271" i="11"/>
  <c r="AD271" i="11"/>
  <c r="AV271" i="11"/>
  <c r="BF271" i="11"/>
  <c r="CF271" i="11"/>
  <c r="T271" i="11"/>
  <c r="BA271" i="11"/>
  <c r="G271" i="11"/>
  <c r="BS271" i="11"/>
  <c r="AL271" i="11"/>
  <c r="BD271" i="11"/>
  <c r="BN271" i="11"/>
  <c r="CN271" i="11"/>
  <c r="DX271" i="11"/>
  <c r="N271" i="11"/>
  <c r="BG271" i="11"/>
  <c r="CK271" i="11"/>
  <c r="DO271" i="11"/>
  <c r="DT271" i="11"/>
  <c r="BT271" i="11"/>
  <c r="DY271" i="11"/>
  <c r="AW271" i="11"/>
  <c r="S271" i="11"/>
  <c r="CE271" i="11"/>
  <c r="BJ271" i="11"/>
  <c r="CB271" i="11"/>
  <c r="CL271" i="11"/>
  <c r="EB271" i="11"/>
  <c r="CS271" i="11"/>
  <c r="BQ271" i="11"/>
  <c r="W271" i="11"/>
  <c r="CI271" i="11"/>
  <c r="BR271" i="11"/>
  <c r="CJ271" i="11"/>
  <c r="DB271" i="11"/>
  <c r="D271" i="11"/>
  <c r="AF271" i="11"/>
  <c r="CW271" i="11"/>
  <c r="K271" i="11"/>
  <c r="AT271" i="11"/>
  <c r="AR271" i="11"/>
  <c r="V271" i="11"/>
  <c r="BU271" i="11"/>
  <c r="BM271" i="11"/>
  <c r="AI271" i="11"/>
  <c r="CY271" i="11"/>
  <c r="CP271" i="11"/>
  <c r="DH271" i="11"/>
  <c r="DZ271" i="11"/>
  <c r="DE271" i="11"/>
  <c r="Q271" i="11"/>
  <c r="CG271" i="11"/>
  <c r="AM271" i="11"/>
  <c r="DC271" i="11"/>
  <c r="DN271" i="11"/>
  <c r="DP271" i="11"/>
  <c r="AB271" i="11"/>
  <c r="DG271" i="11"/>
  <c r="EL271" i="11"/>
  <c r="BP271" i="11"/>
  <c r="CQ271" i="11"/>
  <c r="U271" i="11"/>
  <c r="AQ271" i="11"/>
  <c r="DV271" i="11"/>
  <c r="AH271" i="11"/>
  <c r="CD271" i="11"/>
  <c r="CM271" i="11"/>
  <c r="Y271" i="11"/>
  <c r="M271" i="11"/>
  <c r="CC271" i="11"/>
  <c r="AY271" i="11"/>
  <c r="DW271" i="11"/>
  <c r="H271" i="11"/>
  <c r="R271" i="11"/>
  <c r="AZ271" i="11"/>
  <c r="DA271" i="11"/>
  <c r="AG271" i="11"/>
  <c r="DQ271" i="11"/>
  <c r="BC271" i="11"/>
  <c r="EA271" i="11"/>
  <c r="P271" i="11"/>
  <c r="Z271" i="11"/>
  <c r="BH271" i="11"/>
  <c r="DK271" i="11"/>
  <c r="B271" i="11"/>
  <c r="G235" i="11"/>
  <c r="EI193" i="11"/>
  <c r="EM193" i="11"/>
  <c r="ED193" i="11"/>
  <c r="EE193" i="11"/>
  <c r="EF193" i="11"/>
  <c r="EH193" i="11"/>
  <c r="EJ193" i="11"/>
  <c r="EK193" i="11"/>
  <c r="EL193" i="11"/>
  <c r="EG193" i="11"/>
  <c r="EC193" i="11"/>
  <c r="K193" i="11"/>
  <c r="AE193" i="11"/>
  <c r="AU193" i="11"/>
  <c r="BK193" i="11"/>
  <c r="CA193" i="11"/>
  <c r="CQ193" i="11"/>
  <c r="DG193" i="11"/>
  <c r="DW193" i="11"/>
  <c r="P193" i="11"/>
  <c r="AF193" i="11"/>
  <c r="AV193" i="11"/>
  <c r="BL193" i="11"/>
  <c r="CB193" i="11"/>
  <c r="CR193" i="11"/>
  <c r="DH193" i="11"/>
  <c r="DX193" i="11"/>
  <c r="M193" i="11"/>
  <c r="AC193" i="11"/>
  <c r="AS193" i="11"/>
  <c r="BI193" i="11"/>
  <c r="BY193" i="11"/>
  <c r="CO193" i="11"/>
  <c r="DE193" i="11"/>
  <c r="DU193" i="11"/>
  <c r="N193" i="11"/>
  <c r="AD193" i="11"/>
  <c r="AT193" i="11"/>
  <c r="BJ193" i="11"/>
  <c r="BZ193" i="11"/>
  <c r="CP193" i="11"/>
  <c r="DF193" i="11"/>
  <c r="DV193" i="11"/>
  <c r="B193" i="11"/>
  <c r="S193" i="11"/>
  <c r="AI193" i="11"/>
  <c r="AY193" i="11"/>
  <c r="BO193" i="11"/>
  <c r="CE193" i="11"/>
  <c r="CU193" i="11"/>
  <c r="DK193" i="11"/>
  <c r="EA193" i="11"/>
  <c r="T193" i="11"/>
  <c r="AJ193" i="11"/>
  <c r="AZ193" i="11"/>
  <c r="BP193" i="11"/>
  <c r="CF193" i="11"/>
  <c r="CV193" i="11"/>
  <c r="DL193" i="11"/>
  <c r="EB193" i="11"/>
  <c r="Q193" i="11"/>
  <c r="AG193" i="11"/>
  <c r="AW193" i="11"/>
  <c r="BM193" i="11"/>
  <c r="CC193" i="11"/>
  <c r="CS193" i="11"/>
  <c r="DI193" i="11"/>
  <c r="DY193" i="11"/>
  <c r="R193" i="11"/>
  <c r="AH193" i="11"/>
  <c r="AX193" i="11"/>
  <c r="BN193" i="11"/>
  <c r="CD193" i="11"/>
  <c r="CT193" i="11"/>
  <c r="DJ193" i="11"/>
  <c r="DZ193" i="11"/>
  <c r="W193" i="11"/>
  <c r="AM193" i="11"/>
  <c r="BC193" i="11"/>
  <c r="BS193" i="11"/>
  <c r="CI193" i="11"/>
  <c r="CY193" i="11"/>
  <c r="DO193" i="11"/>
  <c r="H193" i="11"/>
  <c r="X193" i="11"/>
  <c r="AN193" i="11"/>
  <c r="BD193" i="11"/>
  <c r="BT193" i="11"/>
  <c r="CJ193" i="11"/>
  <c r="CZ193" i="11"/>
  <c r="DP193" i="11"/>
  <c r="E193" i="11"/>
  <c r="U193" i="11"/>
  <c r="AK193" i="11"/>
  <c r="BA193" i="11"/>
  <c r="BQ193" i="11"/>
  <c r="CG193" i="11"/>
  <c r="CW193" i="11"/>
  <c r="DM193" i="11"/>
  <c r="F193" i="11"/>
  <c r="V193" i="11"/>
  <c r="AL193" i="11"/>
  <c r="BB193" i="11"/>
  <c r="BR193" i="11"/>
  <c r="CH193" i="11"/>
  <c r="CX193" i="11"/>
  <c r="DN193" i="11"/>
  <c r="C193" i="11"/>
  <c r="G193" i="11"/>
  <c r="BW193" i="11"/>
  <c r="L193" i="11"/>
  <c r="BX193" i="11"/>
  <c r="I193" i="11"/>
  <c r="BU193" i="11"/>
  <c r="J193" i="11"/>
  <c r="BV193" i="11"/>
  <c r="D193" i="11"/>
  <c r="DS193" i="11"/>
  <c r="BE193" i="11"/>
  <c r="DR193" i="11"/>
  <c r="AA193" i="11"/>
  <c r="CM193" i="11"/>
  <c r="AB193" i="11"/>
  <c r="CN193" i="11"/>
  <c r="Y193" i="11"/>
  <c r="CK193" i="11"/>
  <c r="Z193" i="11"/>
  <c r="CL193" i="11"/>
  <c r="BH193" i="11"/>
  <c r="DQ193" i="11"/>
  <c r="AQ193" i="11"/>
  <c r="DC193" i="11"/>
  <c r="AR193" i="11"/>
  <c r="DD193" i="11"/>
  <c r="AO193" i="11"/>
  <c r="DA193" i="11"/>
  <c r="AP193" i="11"/>
  <c r="DB193" i="11"/>
  <c r="BG193" i="11"/>
  <c r="DT193" i="11"/>
  <c r="BF193" i="11"/>
  <c r="EK283" i="11"/>
  <c r="EC283" i="11"/>
  <c r="EI283" i="11"/>
  <c r="ED283" i="11"/>
  <c r="EH283" i="11"/>
  <c r="EE283" i="11"/>
  <c r="AJ283" i="11"/>
  <c r="EL283" i="11"/>
  <c r="EG283" i="11"/>
  <c r="EM283" i="11"/>
  <c r="EF283" i="11"/>
  <c r="EJ283" i="11"/>
  <c r="AK283" i="11"/>
  <c r="N283" i="11"/>
  <c r="AI283" i="11"/>
  <c r="X283" i="11"/>
  <c r="Z283" i="11"/>
  <c r="E283" i="11"/>
  <c r="U283" i="11"/>
  <c r="AS283" i="11"/>
  <c r="BI283" i="11"/>
  <c r="BY283" i="11"/>
  <c r="DA283" i="11"/>
  <c r="K283" i="11"/>
  <c r="AA283" i="11"/>
  <c r="AU283" i="11"/>
  <c r="BK283" i="11"/>
  <c r="CA283" i="11"/>
  <c r="CQ283" i="11"/>
  <c r="DS283" i="11"/>
  <c r="V283" i="11"/>
  <c r="BB283" i="11"/>
  <c r="CH283" i="11"/>
  <c r="H283" i="11"/>
  <c r="AV283" i="11"/>
  <c r="CB283" i="11"/>
  <c r="DH283" i="11"/>
  <c r="R283" i="11"/>
  <c r="BN283" i="11"/>
  <c r="DB283" i="11"/>
  <c r="AB283" i="11"/>
  <c r="BP283" i="11"/>
  <c r="DT283" i="11"/>
  <c r="C283" i="11"/>
  <c r="DM283" i="11"/>
  <c r="DN283" i="11"/>
  <c r="DG283" i="11"/>
  <c r="CS283" i="11"/>
  <c r="I283" i="11"/>
  <c r="Y283" i="11"/>
  <c r="AW283" i="11"/>
  <c r="BM283" i="11"/>
  <c r="CC283" i="11"/>
  <c r="DU283" i="11"/>
  <c r="O283" i="11"/>
  <c r="AE283" i="11"/>
  <c r="AY283" i="11"/>
  <c r="BO283" i="11"/>
  <c r="CE283" i="11"/>
  <c r="CY283" i="11"/>
  <c r="DW283" i="11"/>
  <c r="AD283" i="11"/>
  <c r="BJ283" i="11"/>
  <c r="CP283" i="11"/>
  <c r="P283" i="11"/>
  <c r="BD283" i="11"/>
  <c r="CJ283" i="11"/>
  <c r="DP283" i="11"/>
  <c r="AP283" i="11"/>
  <c r="BV283" i="11"/>
  <c r="DZ283" i="11"/>
  <c r="AR283" i="11"/>
  <c r="BX283" i="11"/>
  <c r="EB283" i="11"/>
  <c r="DK283" i="11"/>
  <c r="DE283" i="11"/>
  <c r="DQ283" i="11"/>
  <c r="CU283" i="11"/>
  <c r="CV283" i="11"/>
  <c r="M283" i="11"/>
  <c r="AC283" i="11"/>
  <c r="BA283" i="11"/>
  <c r="BQ283" i="11"/>
  <c r="CG283" i="11"/>
  <c r="DY283" i="11"/>
  <c r="S283" i="11"/>
  <c r="AM283" i="11"/>
  <c r="BC283" i="11"/>
  <c r="BS283" i="11"/>
  <c r="CI283" i="11"/>
  <c r="DC283" i="11"/>
  <c r="EA283" i="11"/>
  <c r="AL283" i="11"/>
  <c r="BR283" i="11"/>
  <c r="CX283" i="11"/>
  <c r="AF283" i="11"/>
  <c r="BL283" i="11"/>
  <c r="CR283" i="11"/>
  <c r="DX283" i="11"/>
  <c r="AX283" i="11"/>
  <c r="CD283" i="11"/>
  <c r="L283" i="11"/>
  <c r="AZ283" i="11"/>
  <c r="CF283" i="11"/>
  <c r="D283" i="11"/>
  <c r="DI283" i="11"/>
  <c r="DD283" i="11"/>
  <c r="DL283" i="11"/>
  <c r="CW283" i="11"/>
  <c r="CT283" i="11"/>
  <c r="Q283" i="11"/>
  <c r="AO283" i="11"/>
  <c r="BE283" i="11"/>
  <c r="BU283" i="11"/>
  <c r="CO283" i="11"/>
  <c r="G283" i="11"/>
  <c r="W283" i="11"/>
  <c r="AQ283" i="11"/>
  <c r="BG283" i="11"/>
  <c r="BW283" i="11"/>
  <c r="CM283" i="11"/>
  <c r="DO283" i="11"/>
  <c r="F283" i="11"/>
  <c r="AT283" i="11"/>
  <c r="BZ283" i="11"/>
  <c r="DV283" i="11"/>
  <c r="AN283" i="11"/>
  <c r="BT283" i="11"/>
  <c r="CZ283" i="11"/>
  <c r="J283" i="11"/>
  <c r="BF283" i="11"/>
  <c r="CL283" i="11"/>
  <c r="T283" i="11"/>
  <c r="BH283" i="11"/>
  <c r="CN283" i="11"/>
  <c r="DF283" i="11"/>
  <c r="DR283" i="11"/>
  <c r="DJ283" i="11"/>
  <c r="AH283" i="11"/>
  <c r="AG283" i="11"/>
  <c r="CK283" i="11"/>
  <c r="EN283" i="11" l="1"/>
  <c r="B447" i="11"/>
  <c r="EN446" i="11"/>
  <c r="B285" i="11"/>
  <c r="L435" i="11"/>
  <c r="EN434" i="11"/>
  <c r="O357" i="11"/>
  <c r="EN356" i="11"/>
  <c r="O195" i="11"/>
  <c r="AE236" i="11"/>
  <c r="EE236" i="11"/>
  <c r="EJ236" i="11"/>
  <c r="EF236" i="11"/>
  <c r="EI236" i="11"/>
  <c r="EL236" i="11"/>
  <c r="EG236" i="11"/>
  <c r="EM236" i="11"/>
  <c r="EC236" i="11"/>
  <c r="EK236" i="11"/>
  <c r="EH236" i="11"/>
  <c r="ED236" i="11"/>
  <c r="P236" i="11"/>
  <c r="AF236" i="11"/>
  <c r="AV236" i="11"/>
  <c r="BL236" i="11"/>
  <c r="CB236" i="11"/>
  <c r="CR236" i="11"/>
  <c r="DL236" i="11"/>
  <c r="EB236" i="11"/>
  <c r="Q236" i="11"/>
  <c r="AG236" i="11"/>
  <c r="AW236" i="11"/>
  <c r="BM236" i="11"/>
  <c r="CC236" i="11"/>
  <c r="CS236" i="11"/>
  <c r="DM236" i="11"/>
  <c r="F236" i="11"/>
  <c r="V236" i="11"/>
  <c r="AL236" i="11"/>
  <c r="BB236" i="11"/>
  <c r="BR236" i="11"/>
  <c r="CH236" i="11"/>
  <c r="DB236" i="11"/>
  <c r="DR236" i="11"/>
  <c r="O236" i="11"/>
  <c r="AI236" i="11"/>
  <c r="AY236" i="11"/>
  <c r="BO236" i="11"/>
  <c r="CE236" i="11"/>
  <c r="CU236" i="11"/>
  <c r="DO236" i="11"/>
  <c r="C236" i="11"/>
  <c r="CZ236" i="11"/>
  <c r="T236" i="11"/>
  <c r="AJ236" i="11"/>
  <c r="AZ236" i="11"/>
  <c r="BP236" i="11"/>
  <c r="CF236" i="11"/>
  <c r="CV236" i="11"/>
  <c r="DP236" i="11"/>
  <c r="E236" i="11"/>
  <c r="U236" i="11"/>
  <c r="AK236" i="11"/>
  <c r="BA236" i="11"/>
  <c r="BQ236" i="11"/>
  <c r="CG236" i="11"/>
  <c r="CW236" i="11"/>
  <c r="DQ236" i="11"/>
  <c r="J236" i="11"/>
  <c r="Z236" i="11"/>
  <c r="AP236" i="11"/>
  <c r="BF236" i="11"/>
  <c r="BV236" i="11"/>
  <c r="CL236" i="11"/>
  <c r="DF236" i="11"/>
  <c r="DV236" i="11"/>
  <c r="S236" i="11"/>
  <c r="AM236" i="11"/>
  <c r="BC236" i="11"/>
  <c r="BS236" i="11"/>
  <c r="CI236" i="11"/>
  <c r="DC236" i="11"/>
  <c r="DS236" i="11"/>
  <c r="D236" i="11"/>
  <c r="CX236" i="11"/>
  <c r="H236" i="11"/>
  <c r="X236" i="11"/>
  <c r="AN236" i="11"/>
  <c r="BD236" i="11"/>
  <c r="BT236" i="11"/>
  <c r="CJ236" i="11"/>
  <c r="DD236" i="11"/>
  <c r="DT236" i="11"/>
  <c r="I236" i="11"/>
  <c r="Y236" i="11"/>
  <c r="AO236" i="11"/>
  <c r="BE236" i="11"/>
  <c r="BU236" i="11"/>
  <c r="CK236" i="11"/>
  <c r="DE236" i="11"/>
  <c r="DU236" i="11"/>
  <c r="N236" i="11"/>
  <c r="AD236" i="11"/>
  <c r="AT236" i="11"/>
  <c r="BJ236" i="11"/>
  <c r="BZ236" i="11"/>
  <c r="CP236" i="11"/>
  <c r="DJ236" i="11"/>
  <c r="DZ236" i="11"/>
  <c r="W236" i="11"/>
  <c r="AQ236" i="11"/>
  <c r="BG236" i="11"/>
  <c r="BW236" i="11"/>
  <c r="CM236" i="11"/>
  <c r="DG236" i="11"/>
  <c r="DW236" i="11"/>
  <c r="B236" i="11"/>
  <c r="DA236" i="11"/>
  <c r="L236" i="11"/>
  <c r="AB236" i="11"/>
  <c r="AR236" i="11"/>
  <c r="BH236" i="11"/>
  <c r="BX236" i="11"/>
  <c r="CN236" i="11"/>
  <c r="DH236" i="11"/>
  <c r="DX236" i="11"/>
  <c r="M236" i="11"/>
  <c r="AC236" i="11"/>
  <c r="AS236" i="11"/>
  <c r="BI236" i="11"/>
  <c r="BY236" i="11"/>
  <c r="CO236" i="11"/>
  <c r="DI236" i="11"/>
  <c r="DY236" i="11"/>
  <c r="R236" i="11"/>
  <c r="AH236" i="11"/>
  <c r="AX236" i="11"/>
  <c r="BN236" i="11"/>
  <c r="CD236" i="11"/>
  <c r="CT236" i="11"/>
  <c r="DN236" i="11"/>
  <c r="K236" i="11"/>
  <c r="AA236" i="11"/>
  <c r="AU236" i="11"/>
  <c r="BK236" i="11"/>
  <c r="CA236" i="11"/>
  <c r="CQ236" i="11"/>
  <c r="DK236" i="11"/>
  <c r="EA236" i="11"/>
  <c r="CY236" i="11"/>
  <c r="AK272" i="11"/>
  <c r="EJ272" i="11"/>
  <c r="EE272" i="11"/>
  <c r="ED272" i="11"/>
  <c r="EK272" i="11"/>
  <c r="EH272" i="11"/>
  <c r="EL272" i="11"/>
  <c r="EC272" i="11"/>
  <c r="EI272" i="11"/>
  <c r="AG272" i="11"/>
  <c r="EM272" i="11"/>
  <c r="EG272" i="11"/>
  <c r="EF272" i="11"/>
  <c r="CW272" i="11"/>
  <c r="G272" i="11"/>
  <c r="W272" i="11"/>
  <c r="AQ272" i="11"/>
  <c r="BG272" i="11"/>
  <c r="BW272" i="11"/>
  <c r="CM272" i="11"/>
  <c r="DO272" i="11"/>
  <c r="E272" i="11"/>
  <c r="U272" i="11"/>
  <c r="AS272" i="11"/>
  <c r="BI272" i="11"/>
  <c r="BY272" i="11"/>
  <c r="CO272" i="11"/>
  <c r="DY272" i="11"/>
  <c r="AZ272" i="11"/>
  <c r="CF272" i="11"/>
  <c r="EB272" i="11"/>
  <c r="AL272" i="11"/>
  <c r="BR272" i="11"/>
  <c r="CX272" i="11"/>
  <c r="P272" i="11"/>
  <c r="BD272" i="11"/>
  <c r="CJ272" i="11"/>
  <c r="DP272" i="11"/>
  <c r="Z272" i="11"/>
  <c r="BN272" i="11"/>
  <c r="DB272" i="11"/>
  <c r="C272" i="11"/>
  <c r="DI272" i="11"/>
  <c r="DE272" i="11"/>
  <c r="T272" i="11"/>
  <c r="CS272" i="11"/>
  <c r="K272" i="11"/>
  <c r="AA272" i="11"/>
  <c r="AU272" i="11"/>
  <c r="BK272" i="11"/>
  <c r="CA272" i="11"/>
  <c r="CQ272" i="11"/>
  <c r="DS272" i="11"/>
  <c r="I272" i="11"/>
  <c r="Y272" i="11"/>
  <c r="AW272" i="11"/>
  <c r="BM272" i="11"/>
  <c r="CC272" i="11"/>
  <c r="DM272" i="11"/>
  <c r="AB272" i="11"/>
  <c r="BH272" i="11"/>
  <c r="CN272" i="11"/>
  <c r="F272" i="11"/>
  <c r="AT272" i="11"/>
  <c r="BZ272" i="11"/>
  <c r="DN272" i="11"/>
  <c r="X272" i="11"/>
  <c r="BL272" i="11"/>
  <c r="CR272" i="11"/>
  <c r="DX272" i="11"/>
  <c r="AP272" i="11"/>
  <c r="BV272" i="11"/>
  <c r="DJ272" i="11"/>
  <c r="D272" i="11"/>
  <c r="DG272" i="11"/>
  <c r="DF272" i="11"/>
  <c r="CV272" i="11"/>
  <c r="O272" i="11"/>
  <c r="AE272" i="11"/>
  <c r="AY272" i="11"/>
  <c r="BO272" i="11"/>
  <c r="CE272" i="11"/>
  <c r="CY272" i="11"/>
  <c r="DW272" i="11"/>
  <c r="M272" i="11"/>
  <c r="AC272" i="11"/>
  <c r="BA272" i="11"/>
  <c r="BQ272" i="11"/>
  <c r="CG272" i="11"/>
  <c r="DQ272" i="11"/>
  <c r="AJ272" i="11"/>
  <c r="BP272" i="11"/>
  <c r="DL272" i="11"/>
  <c r="V272" i="11"/>
  <c r="BB272" i="11"/>
  <c r="CH272" i="11"/>
  <c r="DV272" i="11"/>
  <c r="AN272" i="11"/>
  <c r="BT272" i="11"/>
  <c r="CZ272" i="11"/>
  <c r="J272" i="11"/>
  <c r="AX272" i="11"/>
  <c r="CD272" i="11"/>
  <c r="DR272" i="11"/>
  <c r="DA272" i="11"/>
  <c r="AF272" i="11"/>
  <c r="CT272" i="11"/>
  <c r="S272" i="11"/>
  <c r="AM272" i="11"/>
  <c r="BC272" i="11"/>
  <c r="BS272" i="11"/>
  <c r="CI272" i="11"/>
  <c r="DC272" i="11"/>
  <c r="EA272" i="11"/>
  <c r="Q272" i="11"/>
  <c r="AO272" i="11"/>
  <c r="BE272" i="11"/>
  <c r="BU272" i="11"/>
  <c r="CK272" i="11"/>
  <c r="DU272" i="11"/>
  <c r="AR272" i="11"/>
  <c r="BX272" i="11"/>
  <c r="DT272" i="11"/>
  <c r="AD272" i="11"/>
  <c r="BJ272" i="11"/>
  <c r="CP272" i="11"/>
  <c r="H272" i="11"/>
  <c r="AV272" i="11"/>
  <c r="CB272" i="11"/>
  <c r="DH272" i="11"/>
  <c r="R272" i="11"/>
  <c r="BF272" i="11"/>
  <c r="CL272" i="11"/>
  <c r="DZ272" i="11"/>
  <c r="DD272" i="11"/>
  <c r="DK272" i="11"/>
  <c r="AH272" i="11"/>
  <c r="AI272" i="11"/>
  <c r="N272" i="11"/>
  <c r="CU272" i="11"/>
  <c r="B272" i="11"/>
  <c r="EN318" i="11"/>
  <c r="EN235" i="11"/>
  <c r="EN193" i="11"/>
  <c r="EL284" i="11"/>
  <c r="EH284" i="11"/>
  <c r="EI284" i="11"/>
  <c r="EM284" i="11"/>
  <c r="EF284" i="11"/>
  <c r="EJ284" i="11"/>
  <c r="CK284" i="11"/>
  <c r="EK284" i="11"/>
  <c r="EE284" i="11"/>
  <c r="EG284" i="11"/>
  <c r="ED284" i="11"/>
  <c r="EC284" i="11"/>
  <c r="AI284" i="11"/>
  <c r="AG284" i="11"/>
  <c r="D284" i="11"/>
  <c r="Z284" i="11"/>
  <c r="X284" i="11"/>
  <c r="CM284" i="11"/>
  <c r="AJ284" i="11"/>
  <c r="O284" i="11"/>
  <c r="AE284" i="11"/>
  <c r="AY284" i="11"/>
  <c r="BS284" i="11"/>
  <c r="CI284" i="11"/>
  <c r="DO284" i="11"/>
  <c r="E284" i="11"/>
  <c r="U284" i="11"/>
  <c r="AO284" i="11"/>
  <c r="BE284" i="11"/>
  <c r="BU284" i="11"/>
  <c r="CO284" i="11"/>
  <c r="L284" i="11"/>
  <c r="AZ284" i="11"/>
  <c r="CF284" i="11"/>
  <c r="F284" i="11"/>
  <c r="AT284" i="11"/>
  <c r="BZ284" i="11"/>
  <c r="DV284" i="11"/>
  <c r="AN284" i="11"/>
  <c r="BT284" i="11"/>
  <c r="CZ284" i="11"/>
  <c r="J284" i="11"/>
  <c r="BF284" i="11"/>
  <c r="CL284" i="11"/>
  <c r="DN284" i="11"/>
  <c r="DJ284" i="11"/>
  <c r="DK284" i="11"/>
  <c r="AH284" i="11"/>
  <c r="S284" i="11"/>
  <c r="AM284" i="11"/>
  <c r="BC284" i="11"/>
  <c r="BW284" i="11"/>
  <c r="CQ284" i="11"/>
  <c r="DS284" i="11"/>
  <c r="I284" i="11"/>
  <c r="Y284" i="11"/>
  <c r="AS284" i="11"/>
  <c r="BI284" i="11"/>
  <c r="BY284" i="11"/>
  <c r="DA284" i="11"/>
  <c r="T284" i="11"/>
  <c r="BH284" i="11"/>
  <c r="CN284" i="11"/>
  <c r="V284" i="11"/>
  <c r="BB284" i="11"/>
  <c r="CH284" i="11"/>
  <c r="H284" i="11"/>
  <c r="AV284" i="11"/>
  <c r="CB284" i="11"/>
  <c r="DH284" i="11"/>
  <c r="R284" i="11"/>
  <c r="BN284" i="11"/>
  <c r="DB284" i="11"/>
  <c r="DI284" i="11"/>
  <c r="DR284" i="11"/>
  <c r="DF284" i="11"/>
  <c r="CT284" i="11"/>
  <c r="CS284" i="11"/>
  <c r="G284" i="11"/>
  <c r="W284" i="11"/>
  <c r="AQ284" i="11"/>
  <c r="BK284" i="11"/>
  <c r="CA284" i="11"/>
  <c r="CY284" i="11"/>
  <c r="DW284" i="11"/>
  <c r="M284" i="11"/>
  <c r="AC284" i="11"/>
  <c r="AW284" i="11"/>
  <c r="BM284" i="11"/>
  <c r="CC284" i="11"/>
  <c r="DU284" i="11"/>
  <c r="AB284" i="11"/>
  <c r="BP284" i="11"/>
  <c r="DT284" i="11"/>
  <c r="AD284" i="11"/>
  <c r="BJ284" i="11"/>
  <c r="CP284" i="11"/>
  <c r="P284" i="11"/>
  <c r="BD284" i="11"/>
  <c r="CJ284" i="11"/>
  <c r="DP284" i="11"/>
  <c r="AP284" i="11"/>
  <c r="BV284" i="11"/>
  <c r="DZ284" i="11"/>
  <c r="DE284" i="11"/>
  <c r="DD284" i="11"/>
  <c r="DM284" i="11"/>
  <c r="CW284" i="11"/>
  <c r="CV284" i="11"/>
  <c r="K284" i="11"/>
  <c r="AA284" i="11"/>
  <c r="AU284" i="11"/>
  <c r="BO284" i="11"/>
  <c r="CE284" i="11"/>
  <c r="DC284" i="11"/>
  <c r="EA284" i="11"/>
  <c r="Q284" i="11"/>
  <c r="AK284" i="11"/>
  <c r="BA284" i="11"/>
  <c r="BQ284" i="11"/>
  <c r="CG284" i="11"/>
  <c r="DY284" i="11"/>
  <c r="AR284" i="11"/>
  <c r="BX284" i="11"/>
  <c r="EB284" i="11"/>
  <c r="AL284" i="11"/>
  <c r="BR284" i="11"/>
  <c r="CX284" i="11"/>
  <c r="AF284" i="11"/>
  <c r="BL284" i="11"/>
  <c r="CR284" i="11"/>
  <c r="DX284" i="11"/>
  <c r="AX284" i="11"/>
  <c r="CD284" i="11"/>
  <c r="C284" i="11"/>
  <c r="DQ284" i="11"/>
  <c r="DL284" i="11"/>
  <c r="DG284" i="11"/>
  <c r="N284" i="11"/>
  <c r="CU284" i="11"/>
  <c r="BG284" i="11"/>
  <c r="ED194" i="11"/>
  <c r="EH194" i="11"/>
  <c r="EC194" i="11"/>
  <c r="EI194" i="11"/>
  <c r="EM194" i="11"/>
  <c r="EF194" i="11"/>
  <c r="EE194" i="11"/>
  <c r="EG194" i="11"/>
  <c r="EJ194" i="11"/>
  <c r="EK194" i="11"/>
  <c r="EL194" i="11"/>
  <c r="I194" i="11"/>
  <c r="Y194" i="11"/>
  <c r="AO194" i="11"/>
  <c r="BE194" i="11"/>
  <c r="BU194" i="11"/>
  <c r="CK194" i="11"/>
  <c r="DA194" i="11"/>
  <c r="DQ194" i="11"/>
  <c r="J194" i="11"/>
  <c r="Z194" i="11"/>
  <c r="AP194" i="11"/>
  <c r="BF194" i="11"/>
  <c r="BV194" i="11"/>
  <c r="CL194" i="11"/>
  <c r="DB194" i="11"/>
  <c r="DR194" i="11"/>
  <c r="K194" i="11"/>
  <c r="AE194" i="11"/>
  <c r="AU194" i="11"/>
  <c r="BK194" i="11"/>
  <c r="CA194" i="11"/>
  <c r="CQ194" i="11"/>
  <c r="DG194" i="11"/>
  <c r="DW194" i="11"/>
  <c r="P194" i="11"/>
  <c r="AF194" i="11"/>
  <c r="AV194" i="11"/>
  <c r="BL194" i="11"/>
  <c r="CB194" i="11"/>
  <c r="CR194" i="11"/>
  <c r="DH194" i="11"/>
  <c r="DX194" i="11"/>
  <c r="D194" i="11"/>
  <c r="M194" i="11"/>
  <c r="AC194" i="11"/>
  <c r="AS194" i="11"/>
  <c r="BI194" i="11"/>
  <c r="BY194" i="11"/>
  <c r="CO194" i="11"/>
  <c r="DE194" i="11"/>
  <c r="DU194" i="11"/>
  <c r="N194" i="11"/>
  <c r="AD194" i="11"/>
  <c r="AT194" i="11"/>
  <c r="BJ194" i="11"/>
  <c r="BZ194" i="11"/>
  <c r="CP194" i="11"/>
  <c r="DF194" i="11"/>
  <c r="DV194" i="11"/>
  <c r="S194" i="11"/>
  <c r="AI194" i="11"/>
  <c r="AY194" i="11"/>
  <c r="BO194" i="11"/>
  <c r="CE194" i="11"/>
  <c r="CU194" i="11"/>
  <c r="DK194" i="11"/>
  <c r="EA194" i="11"/>
  <c r="T194" i="11"/>
  <c r="AJ194" i="11"/>
  <c r="AZ194" i="11"/>
  <c r="BP194" i="11"/>
  <c r="CF194" i="11"/>
  <c r="CV194" i="11"/>
  <c r="DL194" i="11"/>
  <c r="EB194" i="11"/>
  <c r="Q194" i="11"/>
  <c r="AG194" i="11"/>
  <c r="AW194" i="11"/>
  <c r="BM194" i="11"/>
  <c r="CC194" i="11"/>
  <c r="CS194" i="11"/>
  <c r="DI194" i="11"/>
  <c r="DY194" i="11"/>
  <c r="R194" i="11"/>
  <c r="AH194" i="11"/>
  <c r="AX194" i="11"/>
  <c r="BN194" i="11"/>
  <c r="CD194" i="11"/>
  <c r="CT194" i="11"/>
  <c r="DJ194" i="11"/>
  <c r="DZ194" i="11"/>
  <c r="W194" i="11"/>
  <c r="AM194" i="11"/>
  <c r="BC194" i="11"/>
  <c r="BS194" i="11"/>
  <c r="CI194" i="11"/>
  <c r="CY194" i="11"/>
  <c r="DO194" i="11"/>
  <c r="H194" i="11"/>
  <c r="X194" i="11"/>
  <c r="AN194" i="11"/>
  <c r="BD194" i="11"/>
  <c r="BT194" i="11"/>
  <c r="CJ194" i="11"/>
  <c r="CZ194" i="11"/>
  <c r="DP194" i="11"/>
  <c r="B194" i="11"/>
  <c r="AK194" i="11"/>
  <c r="CW194" i="11"/>
  <c r="AL194" i="11"/>
  <c r="CX194" i="11"/>
  <c r="AQ194" i="11"/>
  <c r="DC194" i="11"/>
  <c r="AR194" i="11"/>
  <c r="DD194" i="11"/>
  <c r="BA194" i="11"/>
  <c r="DM194" i="11"/>
  <c r="BB194" i="11"/>
  <c r="DN194" i="11"/>
  <c r="BG194" i="11"/>
  <c r="DS194" i="11"/>
  <c r="BH194" i="11"/>
  <c r="DT194" i="11"/>
  <c r="U194" i="11"/>
  <c r="V194" i="11"/>
  <c r="AA194" i="11"/>
  <c r="AB194" i="11"/>
  <c r="E194" i="11"/>
  <c r="BQ194" i="11"/>
  <c r="F194" i="11"/>
  <c r="BR194" i="11"/>
  <c r="G194" i="11"/>
  <c r="BW194" i="11"/>
  <c r="L194" i="11"/>
  <c r="BX194" i="11"/>
  <c r="C194" i="11"/>
  <c r="CG194" i="11"/>
  <c r="CH194" i="11"/>
  <c r="CM194" i="11"/>
  <c r="CN194" i="11"/>
  <c r="EN271" i="11"/>
  <c r="G399" i="11"/>
  <c r="EN398" i="11"/>
  <c r="L272" i="11"/>
  <c r="EN284" i="11" l="1"/>
  <c r="EF237" i="11"/>
  <c r="EH237" i="11"/>
  <c r="EC237" i="11"/>
  <c r="EJ237" i="11"/>
  <c r="EL237" i="11"/>
  <c r="AE237" i="11"/>
  <c r="EG237" i="11"/>
  <c r="EI237" i="11"/>
  <c r="EE237" i="11"/>
  <c r="EK237" i="11"/>
  <c r="EM237" i="11"/>
  <c r="ED237" i="11"/>
  <c r="J237" i="11"/>
  <c r="Z237" i="11"/>
  <c r="AP237" i="11"/>
  <c r="BF237" i="11"/>
  <c r="BV237" i="11"/>
  <c r="CL237" i="11"/>
  <c r="DF237" i="11"/>
  <c r="DV237" i="11"/>
  <c r="S237" i="11"/>
  <c r="AM237" i="11"/>
  <c r="BC237" i="11"/>
  <c r="BS237" i="11"/>
  <c r="CI237" i="11"/>
  <c r="DC237" i="11"/>
  <c r="DS237" i="11"/>
  <c r="L237" i="11"/>
  <c r="AB237" i="11"/>
  <c r="AR237" i="11"/>
  <c r="BH237" i="11"/>
  <c r="BX237" i="11"/>
  <c r="CN237" i="11"/>
  <c r="DH237" i="11"/>
  <c r="DX237" i="11"/>
  <c r="M237" i="11"/>
  <c r="AC237" i="11"/>
  <c r="AS237" i="11"/>
  <c r="BI237" i="11"/>
  <c r="BY237" i="11"/>
  <c r="CO237" i="11"/>
  <c r="DI237" i="11"/>
  <c r="DY237" i="11"/>
  <c r="DA237" i="11"/>
  <c r="N237" i="11"/>
  <c r="AD237" i="11"/>
  <c r="AT237" i="11"/>
  <c r="BJ237" i="11"/>
  <c r="BZ237" i="11"/>
  <c r="CP237" i="11"/>
  <c r="DJ237" i="11"/>
  <c r="DZ237" i="11"/>
  <c r="W237" i="11"/>
  <c r="AQ237" i="11"/>
  <c r="BG237" i="11"/>
  <c r="BW237" i="11"/>
  <c r="CM237" i="11"/>
  <c r="DG237" i="11"/>
  <c r="DW237" i="11"/>
  <c r="P237" i="11"/>
  <c r="AF237" i="11"/>
  <c r="AV237" i="11"/>
  <c r="BL237" i="11"/>
  <c r="CB237" i="11"/>
  <c r="CR237" i="11"/>
  <c r="DL237" i="11"/>
  <c r="EB237" i="11"/>
  <c r="Q237" i="11"/>
  <c r="AG237" i="11"/>
  <c r="AW237" i="11"/>
  <c r="BM237" i="11"/>
  <c r="CC237" i="11"/>
  <c r="CS237" i="11"/>
  <c r="DM237" i="11"/>
  <c r="C237" i="11"/>
  <c r="CY237" i="11"/>
  <c r="R237" i="11"/>
  <c r="AH237" i="11"/>
  <c r="AX237" i="11"/>
  <c r="BN237" i="11"/>
  <c r="CD237" i="11"/>
  <c r="CT237" i="11"/>
  <c r="DN237" i="11"/>
  <c r="K237" i="11"/>
  <c r="AA237" i="11"/>
  <c r="AU237" i="11"/>
  <c r="BK237" i="11"/>
  <c r="CA237" i="11"/>
  <c r="CQ237" i="11"/>
  <c r="DK237" i="11"/>
  <c r="EA237" i="11"/>
  <c r="T237" i="11"/>
  <c r="AJ237" i="11"/>
  <c r="AZ237" i="11"/>
  <c r="BP237" i="11"/>
  <c r="CF237" i="11"/>
  <c r="CV237" i="11"/>
  <c r="DP237" i="11"/>
  <c r="E237" i="11"/>
  <c r="U237" i="11"/>
  <c r="AK237" i="11"/>
  <c r="BA237" i="11"/>
  <c r="BQ237" i="11"/>
  <c r="CG237" i="11"/>
  <c r="CW237" i="11"/>
  <c r="DQ237" i="11"/>
  <c r="D237" i="11"/>
  <c r="CX237" i="11"/>
  <c r="F237" i="11"/>
  <c r="V237" i="11"/>
  <c r="AL237" i="11"/>
  <c r="BB237" i="11"/>
  <c r="BR237" i="11"/>
  <c r="CH237" i="11"/>
  <c r="DB237" i="11"/>
  <c r="DR237" i="11"/>
  <c r="O237" i="11"/>
  <c r="AI237" i="11"/>
  <c r="AY237" i="11"/>
  <c r="BO237" i="11"/>
  <c r="CE237" i="11"/>
  <c r="CU237" i="11"/>
  <c r="DO237" i="11"/>
  <c r="H237" i="11"/>
  <c r="X237" i="11"/>
  <c r="AN237" i="11"/>
  <c r="BD237" i="11"/>
  <c r="BT237" i="11"/>
  <c r="CJ237" i="11"/>
  <c r="DD237" i="11"/>
  <c r="DT237" i="11"/>
  <c r="I237" i="11"/>
  <c r="Y237" i="11"/>
  <c r="AO237" i="11"/>
  <c r="BE237" i="11"/>
  <c r="BU237" i="11"/>
  <c r="CK237" i="11"/>
  <c r="DE237" i="11"/>
  <c r="DU237" i="11"/>
  <c r="B237" i="11"/>
  <c r="CZ237" i="11"/>
  <c r="EN236" i="11"/>
  <c r="EK273" i="11"/>
  <c r="EC273" i="11"/>
  <c r="EH273" i="11"/>
  <c r="ED273" i="11"/>
  <c r="EF273" i="11"/>
  <c r="EI273" i="11"/>
  <c r="AG273" i="11"/>
  <c r="EL273" i="11"/>
  <c r="EE273" i="11"/>
  <c r="EM273" i="11"/>
  <c r="EG273" i="11"/>
  <c r="EJ273" i="11"/>
  <c r="I273" i="11"/>
  <c r="Y273" i="11"/>
  <c r="AW273" i="11"/>
  <c r="BM273" i="11"/>
  <c r="CC273" i="11"/>
  <c r="DA273" i="11"/>
  <c r="DY273" i="11"/>
  <c r="S273" i="11"/>
  <c r="AM273" i="11"/>
  <c r="BC273" i="11"/>
  <c r="BS273" i="11"/>
  <c r="CI273" i="11"/>
  <c r="DC273" i="11"/>
  <c r="EA273" i="11"/>
  <c r="AP273" i="11"/>
  <c r="BV273" i="11"/>
  <c r="DJ273" i="11"/>
  <c r="AJ273" i="11"/>
  <c r="BP273" i="11"/>
  <c r="DL273" i="11"/>
  <c r="V273" i="11"/>
  <c r="BB273" i="11"/>
  <c r="CH273" i="11"/>
  <c r="DV273" i="11"/>
  <c r="AN273" i="11"/>
  <c r="BT273" i="11"/>
  <c r="CZ273" i="11"/>
  <c r="C273" i="11"/>
  <c r="DD273" i="11"/>
  <c r="DG273" i="11"/>
  <c r="CV273" i="11"/>
  <c r="CU273" i="11"/>
  <c r="AI273" i="11"/>
  <c r="M273" i="11"/>
  <c r="AC273" i="11"/>
  <c r="BA273" i="11"/>
  <c r="BQ273" i="11"/>
  <c r="CG273" i="11"/>
  <c r="DM273" i="11"/>
  <c r="G273" i="11"/>
  <c r="W273" i="11"/>
  <c r="AQ273" i="11"/>
  <c r="BG273" i="11"/>
  <c r="BW273" i="11"/>
  <c r="CM273" i="11"/>
  <c r="DO273" i="11"/>
  <c r="J273" i="11"/>
  <c r="AX273" i="11"/>
  <c r="CD273" i="11"/>
  <c r="DR273" i="11"/>
  <c r="AR273" i="11"/>
  <c r="BX273" i="11"/>
  <c r="DT273" i="11"/>
  <c r="AD273" i="11"/>
  <c r="BJ273" i="11"/>
  <c r="CP273" i="11"/>
  <c r="H273" i="11"/>
  <c r="AV273" i="11"/>
  <c r="CB273" i="11"/>
  <c r="DH273" i="11"/>
  <c r="D273" i="11"/>
  <c r="DF273" i="11"/>
  <c r="AH273" i="11"/>
  <c r="T273" i="11"/>
  <c r="Q273" i="11"/>
  <c r="AO273" i="11"/>
  <c r="BE273" i="11"/>
  <c r="BU273" i="11"/>
  <c r="CK273" i="11"/>
  <c r="DQ273" i="11"/>
  <c r="K273" i="11"/>
  <c r="AA273" i="11"/>
  <c r="AU273" i="11"/>
  <c r="BK273" i="11"/>
  <c r="CA273" i="11"/>
  <c r="CQ273" i="11"/>
  <c r="DS273" i="11"/>
  <c r="R273" i="11"/>
  <c r="BF273" i="11"/>
  <c r="CL273" i="11"/>
  <c r="DZ273" i="11"/>
  <c r="AZ273" i="11"/>
  <c r="CF273" i="11"/>
  <c r="EB273" i="11"/>
  <c r="AL273" i="11"/>
  <c r="BR273" i="11"/>
  <c r="CX273" i="11"/>
  <c r="P273" i="11"/>
  <c r="BD273" i="11"/>
  <c r="CJ273" i="11"/>
  <c r="DP273" i="11"/>
  <c r="DK273" i="11"/>
  <c r="CS273" i="11"/>
  <c r="CT273" i="11"/>
  <c r="E273" i="11"/>
  <c r="U273" i="11"/>
  <c r="AS273" i="11"/>
  <c r="BI273" i="11"/>
  <c r="BY273" i="11"/>
  <c r="CO273" i="11"/>
  <c r="DU273" i="11"/>
  <c r="O273" i="11"/>
  <c r="AE273" i="11"/>
  <c r="AY273" i="11"/>
  <c r="BO273" i="11"/>
  <c r="CE273" i="11"/>
  <c r="CY273" i="11"/>
  <c r="DW273" i="11"/>
  <c r="Z273" i="11"/>
  <c r="BN273" i="11"/>
  <c r="DB273" i="11"/>
  <c r="AB273" i="11"/>
  <c r="BH273" i="11"/>
  <c r="CN273" i="11"/>
  <c r="F273" i="11"/>
  <c r="AT273" i="11"/>
  <c r="BZ273" i="11"/>
  <c r="DN273" i="11"/>
  <c r="X273" i="11"/>
  <c r="BL273" i="11"/>
  <c r="CR273" i="11"/>
  <c r="DX273" i="11"/>
  <c r="DI273" i="11"/>
  <c r="DE273" i="11"/>
  <c r="AF273" i="11"/>
  <c r="AK273" i="11"/>
  <c r="N273" i="11"/>
  <c r="CW273" i="11"/>
  <c r="B273" i="11"/>
  <c r="EN194" i="11"/>
  <c r="EN272" i="11"/>
  <c r="EL195" i="11"/>
  <c r="EK195" i="11"/>
  <c r="EC195" i="11"/>
  <c r="EE195" i="11"/>
  <c r="EI195" i="11"/>
  <c r="ED195" i="11"/>
  <c r="EJ195" i="11"/>
  <c r="EG195" i="11"/>
  <c r="EH195" i="11"/>
  <c r="EF195" i="11"/>
  <c r="EM195" i="11"/>
  <c r="S195" i="11"/>
  <c r="AI195" i="11"/>
  <c r="AY195" i="11"/>
  <c r="BO195" i="11"/>
  <c r="CE195" i="11"/>
  <c r="CU195" i="11"/>
  <c r="DK195" i="11"/>
  <c r="EA195" i="11"/>
  <c r="T195" i="11"/>
  <c r="AJ195" i="11"/>
  <c r="AZ195" i="11"/>
  <c r="BP195" i="11"/>
  <c r="CF195" i="11"/>
  <c r="CV195" i="11"/>
  <c r="DL195" i="11"/>
  <c r="EB195" i="11"/>
  <c r="Q195" i="11"/>
  <c r="AG195" i="11"/>
  <c r="AW195" i="11"/>
  <c r="BM195" i="11"/>
  <c r="CC195" i="11"/>
  <c r="CS195" i="11"/>
  <c r="DI195" i="11"/>
  <c r="DY195" i="11"/>
  <c r="R195" i="11"/>
  <c r="AH195" i="11"/>
  <c r="AX195" i="11"/>
  <c r="BN195" i="11"/>
  <c r="CD195" i="11"/>
  <c r="CT195" i="11"/>
  <c r="DJ195" i="11"/>
  <c r="DZ195" i="11"/>
  <c r="W195" i="11"/>
  <c r="AM195" i="11"/>
  <c r="BC195" i="11"/>
  <c r="BS195" i="11"/>
  <c r="CI195" i="11"/>
  <c r="CY195" i="11"/>
  <c r="DO195" i="11"/>
  <c r="H195" i="11"/>
  <c r="X195" i="11"/>
  <c r="AN195" i="11"/>
  <c r="BD195" i="11"/>
  <c r="BT195" i="11"/>
  <c r="CJ195" i="11"/>
  <c r="CZ195" i="11"/>
  <c r="DP195" i="11"/>
  <c r="E195" i="11"/>
  <c r="U195" i="11"/>
  <c r="AK195" i="11"/>
  <c r="BA195" i="11"/>
  <c r="BQ195" i="11"/>
  <c r="CG195" i="11"/>
  <c r="CW195" i="11"/>
  <c r="DM195" i="11"/>
  <c r="F195" i="11"/>
  <c r="V195" i="11"/>
  <c r="AL195" i="11"/>
  <c r="BB195" i="11"/>
  <c r="BR195" i="11"/>
  <c r="CH195" i="11"/>
  <c r="CX195" i="11"/>
  <c r="DN195" i="11"/>
  <c r="D195" i="11"/>
  <c r="G195" i="11"/>
  <c r="AA195" i="11"/>
  <c r="AQ195" i="11"/>
  <c r="BG195" i="11"/>
  <c r="BW195" i="11"/>
  <c r="CM195" i="11"/>
  <c r="DC195" i="11"/>
  <c r="DS195" i="11"/>
  <c r="L195" i="11"/>
  <c r="AB195" i="11"/>
  <c r="AR195" i="11"/>
  <c r="BH195" i="11"/>
  <c r="BX195" i="11"/>
  <c r="CN195" i="11"/>
  <c r="DD195" i="11"/>
  <c r="DT195" i="11"/>
  <c r="I195" i="11"/>
  <c r="Y195" i="11"/>
  <c r="AO195" i="11"/>
  <c r="BE195" i="11"/>
  <c r="BU195" i="11"/>
  <c r="CK195" i="11"/>
  <c r="DA195" i="11"/>
  <c r="DQ195" i="11"/>
  <c r="J195" i="11"/>
  <c r="Z195" i="11"/>
  <c r="AP195" i="11"/>
  <c r="BF195" i="11"/>
  <c r="BV195" i="11"/>
  <c r="CL195" i="11"/>
  <c r="DB195" i="11"/>
  <c r="DR195" i="11"/>
  <c r="B195" i="11"/>
  <c r="K195" i="11"/>
  <c r="AE195" i="11"/>
  <c r="AU195" i="11"/>
  <c r="BK195" i="11"/>
  <c r="CA195" i="11"/>
  <c r="CQ195" i="11"/>
  <c r="DG195" i="11"/>
  <c r="DW195" i="11"/>
  <c r="P195" i="11"/>
  <c r="AF195" i="11"/>
  <c r="AV195" i="11"/>
  <c r="BL195" i="11"/>
  <c r="CB195" i="11"/>
  <c r="CR195" i="11"/>
  <c r="DH195" i="11"/>
  <c r="DX195" i="11"/>
  <c r="M195" i="11"/>
  <c r="AC195" i="11"/>
  <c r="AS195" i="11"/>
  <c r="BI195" i="11"/>
  <c r="BY195" i="11"/>
  <c r="CO195" i="11"/>
  <c r="DE195" i="11"/>
  <c r="DU195" i="11"/>
  <c r="N195" i="11"/>
  <c r="AD195" i="11"/>
  <c r="AT195" i="11"/>
  <c r="BJ195" i="11"/>
  <c r="BZ195" i="11"/>
  <c r="CP195" i="11"/>
  <c r="DF195" i="11"/>
  <c r="DV195" i="11"/>
  <c r="C195" i="11"/>
  <c r="EL285" i="11"/>
  <c r="EI285" i="11"/>
  <c r="EJ285" i="11"/>
  <c r="D285" i="11"/>
  <c r="EM285" i="11"/>
  <c r="EE285" i="11"/>
  <c r="EK285" i="11"/>
  <c r="EC285" i="11"/>
  <c r="EH285" i="11"/>
  <c r="ED285" i="11"/>
  <c r="EG285" i="11"/>
  <c r="EF285" i="11"/>
  <c r="CK285" i="11"/>
  <c r="Z285" i="11"/>
  <c r="BG285" i="11"/>
  <c r="AJ285" i="11"/>
  <c r="I285" i="11"/>
  <c r="Y285" i="11"/>
  <c r="AS285" i="11"/>
  <c r="BI285" i="11"/>
  <c r="BY285" i="11"/>
  <c r="DA285" i="11"/>
  <c r="K285" i="11"/>
  <c r="AA285" i="11"/>
  <c r="AU285" i="11"/>
  <c r="BO285" i="11"/>
  <c r="CE285" i="11"/>
  <c r="DC285" i="11"/>
  <c r="EA285" i="11"/>
  <c r="AX285" i="11"/>
  <c r="CD285" i="11"/>
  <c r="DZ285" i="11"/>
  <c r="AR285" i="11"/>
  <c r="BX285" i="11"/>
  <c r="EB285" i="11"/>
  <c r="AL285" i="11"/>
  <c r="BR285" i="11"/>
  <c r="CX285" i="11"/>
  <c r="AF285" i="11"/>
  <c r="BL285" i="11"/>
  <c r="CR285" i="11"/>
  <c r="DX285" i="11"/>
  <c r="DJ285" i="11"/>
  <c r="DN285" i="11"/>
  <c r="DE285" i="11"/>
  <c r="CU285" i="11"/>
  <c r="AH285" i="11"/>
  <c r="M285" i="11"/>
  <c r="AC285" i="11"/>
  <c r="AW285" i="11"/>
  <c r="BM285" i="11"/>
  <c r="CC285" i="11"/>
  <c r="DU285" i="11"/>
  <c r="O285" i="11"/>
  <c r="AE285" i="11"/>
  <c r="AY285" i="11"/>
  <c r="BS285" i="11"/>
  <c r="CI285" i="11"/>
  <c r="DO285" i="11"/>
  <c r="J285" i="11"/>
  <c r="BF285" i="11"/>
  <c r="CL285" i="11"/>
  <c r="L285" i="11"/>
  <c r="AZ285" i="11"/>
  <c r="CF285" i="11"/>
  <c r="F285" i="11"/>
  <c r="AT285" i="11"/>
  <c r="BZ285" i="11"/>
  <c r="DV285" i="11"/>
  <c r="AN285" i="11"/>
  <c r="BT285" i="11"/>
  <c r="CZ285" i="11"/>
  <c r="C285" i="11"/>
  <c r="DK285" i="11"/>
  <c r="DF285" i="11"/>
  <c r="DR285" i="11"/>
  <c r="CW285" i="11"/>
  <c r="CS285" i="11"/>
  <c r="Q285" i="11"/>
  <c r="AK285" i="11"/>
  <c r="BA285" i="11"/>
  <c r="BQ285" i="11"/>
  <c r="CG285" i="11"/>
  <c r="DY285" i="11"/>
  <c r="S285" i="11"/>
  <c r="AM285" i="11"/>
  <c r="BC285" i="11"/>
  <c r="BW285" i="11"/>
  <c r="CQ285" i="11"/>
  <c r="DS285" i="11"/>
  <c r="R285" i="11"/>
  <c r="BN285" i="11"/>
  <c r="CT285" i="11"/>
  <c r="T285" i="11"/>
  <c r="BH285" i="11"/>
  <c r="CN285" i="11"/>
  <c r="V285" i="11"/>
  <c r="BB285" i="11"/>
  <c r="CH285" i="11"/>
  <c r="H285" i="11"/>
  <c r="AV285" i="11"/>
  <c r="CB285" i="11"/>
  <c r="DH285" i="11"/>
  <c r="DI285" i="11"/>
  <c r="DQ285" i="11"/>
  <c r="DG285" i="11"/>
  <c r="N285" i="11"/>
  <c r="CV285" i="11"/>
  <c r="E285" i="11"/>
  <c r="U285" i="11"/>
  <c r="AO285" i="11"/>
  <c r="BE285" i="11"/>
  <c r="BU285" i="11"/>
  <c r="CO285" i="11"/>
  <c r="G285" i="11"/>
  <c r="W285" i="11"/>
  <c r="AQ285" i="11"/>
  <c r="BK285" i="11"/>
  <c r="CA285" i="11"/>
  <c r="CY285" i="11"/>
  <c r="DW285" i="11"/>
  <c r="AP285" i="11"/>
  <c r="BV285" i="11"/>
  <c r="DB285" i="11"/>
  <c r="AB285" i="11"/>
  <c r="BP285" i="11"/>
  <c r="DT285" i="11"/>
  <c r="AD285" i="11"/>
  <c r="BJ285" i="11"/>
  <c r="CP285" i="11"/>
  <c r="P285" i="11"/>
  <c r="BD285" i="11"/>
  <c r="CJ285" i="11"/>
  <c r="DP285" i="11"/>
  <c r="DL285" i="11"/>
  <c r="DD285" i="11"/>
  <c r="DM285" i="11"/>
  <c r="AI285" i="11"/>
  <c r="AG285" i="11"/>
  <c r="CM285" i="11"/>
  <c r="X285" i="11"/>
  <c r="G400" i="11"/>
  <c r="EN399" i="11"/>
  <c r="G238" i="11"/>
  <c r="L273" i="11"/>
  <c r="G237" i="11"/>
  <c r="O358" i="11"/>
  <c r="EN357" i="11"/>
  <c r="O196" i="11"/>
  <c r="L436" i="11"/>
  <c r="EN435" i="11"/>
  <c r="L274" i="11" s="1"/>
  <c r="B448" i="11"/>
  <c r="EN447" i="11"/>
  <c r="B286" i="11" s="1"/>
  <c r="EN285" i="11" l="1"/>
  <c r="EN237" i="11"/>
  <c r="B449" i="11"/>
  <c r="EN448" i="11"/>
  <c r="L437" i="11"/>
  <c r="EN436" i="11"/>
  <c r="L275" i="11" s="1"/>
  <c r="O359" i="11"/>
  <c r="EN358" i="11"/>
  <c r="EE238" i="11"/>
  <c r="EJ238" i="11"/>
  <c r="ED238" i="11"/>
  <c r="EI238" i="11"/>
  <c r="EG238" i="11"/>
  <c r="AE238" i="11"/>
  <c r="EH238" i="11"/>
  <c r="EM238" i="11"/>
  <c r="EK238" i="11"/>
  <c r="EL238" i="11"/>
  <c r="EF238" i="11"/>
  <c r="EC238" i="11"/>
  <c r="P238" i="11"/>
  <c r="AF238" i="11"/>
  <c r="AV238" i="11"/>
  <c r="BL238" i="11"/>
  <c r="CB238" i="11"/>
  <c r="CR238" i="11"/>
  <c r="DL238" i="11"/>
  <c r="EB238" i="11"/>
  <c r="Q238" i="11"/>
  <c r="AG238" i="11"/>
  <c r="AW238" i="11"/>
  <c r="BM238" i="11"/>
  <c r="CC238" i="11"/>
  <c r="CS238" i="11"/>
  <c r="DM238" i="11"/>
  <c r="F238" i="11"/>
  <c r="X238" i="11"/>
  <c r="AR238" i="11"/>
  <c r="BP238" i="11"/>
  <c r="CJ238" i="11"/>
  <c r="DH238" i="11"/>
  <c r="E238" i="11"/>
  <c r="H238" i="11"/>
  <c r="AB238" i="11"/>
  <c r="AZ238" i="11"/>
  <c r="BT238" i="11"/>
  <c r="CN238" i="11"/>
  <c r="DP238" i="11"/>
  <c r="I238" i="11"/>
  <c r="AC238" i="11"/>
  <c r="BA238" i="11"/>
  <c r="BU238" i="11"/>
  <c r="CO238" i="11"/>
  <c r="DQ238" i="11"/>
  <c r="N238" i="11"/>
  <c r="AD238" i="11"/>
  <c r="AT238" i="11"/>
  <c r="BJ238" i="11"/>
  <c r="BZ238" i="11"/>
  <c r="CP238" i="11"/>
  <c r="DJ238" i="11"/>
  <c r="DZ238" i="11"/>
  <c r="W238" i="11"/>
  <c r="AQ238" i="11"/>
  <c r="BG238" i="11"/>
  <c r="BW238" i="11"/>
  <c r="CM238" i="11"/>
  <c r="DG238" i="11"/>
  <c r="DW238" i="11"/>
  <c r="D238" i="11"/>
  <c r="DA238" i="11"/>
  <c r="L238" i="11"/>
  <c r="AJ238" i="11"/>
  <c r="BD238" i="11"/>
  <c r="BX238" i="11"/>
  <c r="CV238" i="11"/>
  <c r="DT238" i="11"/>
  <c r="M238" i="11"/>
  <c r="AK238" i="11"/>
  <c r="BE238" i="11"/>
  <c r="BY238" i="11"/>
  <c r="CW238" i="11"/>
  <c r="DU238" i="11"/>
  <c r="R238" i="11"/>
  <c r="AH238" i="11"/>
  <c r="AX238" i="11"/>
  <c r="BN238" i="11"/>
  <c r="CD238" i="11"/>
  <c r="CT238" i="11"/>
  <c r="DN238" i="11"/>
  <c r="K238" i="11"/>
  <c r="AA238" i="11"/>
  <c r="AU238" i="11"/>
  <c r="BK238" i="11"/>
  <c r="CA238" i="11"/>
  <c r="CQ238" i="11"/>
  <c r="DK238" i="11"/>
  <c r="EA238" i="11"/>
  <c r="CZ238" i="11"/>
  <c r="T238" i="11"/>
  <c r="AN238" i="11"/>
  <c r="BH238" i="11"/>
  <c r="CF238" i="11"/>
  <c r="DD238" i="11"/>
  <c r="DX238" i="11"/>
  <c r="U238" i="11"/>
  <c r="AO238" i="11"/>
  <c r="BI238" i="11"/>
  <c r="CG238" i="11"/>
  <c r="DE238" i="11"/>
  <c r="DY238" i="11"/>
  <c r="V238" i="11"/>
  <c r="AL238" i="11"/>
  <c r="BB238" i="11"/>
  <c r="BR238" i="11"/>
  <c r="CH238" i="11"/>
  <c r="DB238" i="11"/>
  <c r="DR238" i="11"/>
  <c r="O238" i="11"/>
  <c r="AI238" i="11"/>
  <c r="AY238" i="11"/>
  <c r="BO238" i="11"/>
  <c r="CE238" i="11"/>
  <c r="CU238" i="11"/>
  <c r="DO238" i="11"/>
  <c r="B238" i="11"/>
  <c r="CY238" i="11"/>
  <c r="AS238" i="11"/>
  <c r="J238" i="11"/>
  <c r="BV238" i="11"/>
  <c r="S238" i="11"/>
  <c r="CI238" i="11"/>
  <c r="CX238" i="11"/>
  <c r="BQ238" i="11"/>
  <c r="Z238" i="11"/>
  <c r="CL238" i="11"/>
  <c r="AM238" i="11"/>
  <c r="DC238" i="11"/>
  <c r="CK238" i="11"/>
  <c r="AP238" i="11"/>
  <c r="DF238" i="11"/>
  <c r="BC238" i="11"/>
  <c r="DS238" i="11"/>
  <c r="DI238" i="11"/>
  <c r="C238" i="11"/>
  <c r="Y238" i="11"/>
  <c r="BF238" i="11"/>
  <c r="DV238" i="11"/>
  <c r="BS238" i="11"/>
  <c r="EN273" i="11"/>
  <c r="EL274" i="11"/>
  <c r="EC274" i="11"/>
  <c r="EG274" i="11"/>
  <c r="EM274" i="11"/>
  <c r="EF274" i="11"/>
  <c r="EI274" i="11"/>
  <c r="AI274" i="11"/>
  <c r="EJ274" i="11"/>
  <c r="EH274" i="11"/>
  <c r="EE274" i="11"/>
  <c r="ED274" i="11"/>
  <c r="EK274" i="11"/>
  <c r="N274" i="11"/>
  <c r="AK274" i="11"/>
  <c r="CU274" i="11"/>
  <c r="AG274" i="11"/>
  <c r="G274" i="11"/>
  <c r="W274" i="11"/>
  <c r="AQ274" i="11"/>
  <c r="BG274" i="11"/>
  <c r="BW274" i="11"/>
  <c r="CM274" i="11"/>
  <c r="DO274" i="11"/>
  <c r="E274" i="11"/>
  <c r="U274" i="11"/>
  <c r="AS274" i="11"/>
  <c r="BI274" i="11"/>
  <c r="BY274" i="11"/>
  <c r="CO274" i="11"/>
  <c r="DU274" i="11"/>
  <c r="X274" i="11"/>
  <c r="BL274" i="11"/>
  <c r="CR274" i="11"/>
  <c r="DX274" i="11"/>
  <c r="AP274" i="11"/>
  <c r="BV274" i="11"/>
  <c r="DJ274" i="11"/>
  <c r="AJ274" i="11"/>
  <c r="BP274" i="11"/>
  <c r="DL274" i="11"/>
  <c r="V274" i="11"/>
  <c r="BB274" i="11"/>
  <c r="CH274" i="11"/>
  <c r="DV274" i="11"/>
  <c r="DD274" i="11"/>
  <c r="DF274" i="11"/>
  <c r="AF274" i="11"/>
  <c r="CT274" i="11"/>
  <c r="K274" i="11"/>
  <c r="AA274" i="11"/>
  <c r="AU274" i="11"/>
  <c r="BK274" i="11"/>
  <c r="CA274" i="11"/>
  <c r="CQ274" i="11"/>
  <c r="DS274" i="11"/>
  <c r="I274" i="11"/>
  <c r="Y274" i="11"/>
  <c r="AW274" i="11"/>
  <c r="BM274" i="11"/>
  <c r="CC274" i="11"/>
  <c r="DA274" i="11"/>
  <c r="DY274" i="11"/>
  <c r="AN274" i="11"/>
  <c r="BT274" i="11"/>
  <c r="CZ274" i="11"/>
  <c r="J274" i="11"/>
  <c r="AX274" i="11"/>
  <c r="CD274" i="11"/>
  <c r="DR274" i="11"/>
  <c r="AR274" i="11"/>
  <c r="BX274" i="11"/>
  <c r="DT274" i="11"/>
  <c r="AD274" i="11"/>
  <c r="BJ274" i="11"/>
  <c r="CP274" i="11"/>
  <c r="DK274" i="11"/>
  <c r="DG274" i="11"/>
  <c r="T274" i="11"/>
  <c r="O274" i="11"/>
  <c r="AE274" i="11"/>
  <c r="AY274" i="11"/>
  <c r="BO274" i="11"/>
  <c r="CE274" i="11"/>
  <c r="CY274" i="11"/>
  <c r="DW274" i="11"/>
  <c r="M274" i="11"/>
  <c r="AC274" i="11"/>
  <c r="BA274" i="11"/>
  <c r="BQ274" i="11"/>
  <c r="CG274" i="11"/>
  <c r="DM274" i="11"/>
  <c r="H274" i="11"/>
  <c r="AV274" i="11"/>
  <c r="CB274" i="11"/>
  <c r="DH274" i="11"/>
  <c r="R274" i="11"/>
  <c r="BF274" i="11"/>
  <c r="CL274" i="11"/>
  <c r="DZ274" i="11"/>
  <c r="AZ274" i="11"/>
  <c r="CF274" i="11"/>
  <c r="EB274" i="11"/>
  <c r="AL274" i="11"/>
  <c r="BR274" i="11"/>
  <c r="CX274" i="11"/>
  <c r="C274" i="11"/>
  <c r="DE274" i="11"/>
  <c r="AH274" i="11"/>
  <c r="CV274" i="11"/>
  <c r="S274" i="11"/>
  <c r="AM274" i="11"/>
  <c r="BC274" i="11"/>
  <c r="BS274" i="11"/>
  <c r="CI274" i="11"/>
  <c r="DC274" i="11"/>
  <c r="EA274" i="11"/>
  <c r="Q274" i="11"/>
  <c r="AO274" i="11"/>
  <c r="BE274" i="11"/>
  <c r="BU274" i="11"/>
  <c r="CK274" i="11"/>
  <c r="DQ274" i="11"/>
  <c r="P274" i="11"/>
  <c r="BD274" i="11"/>
  <c r="CJ274" i="11"/>
  <c r="DP274" i="11"/>
  <c r="Z274" i="11"/>
  <c r="BN274" i="11"/>
  <c r="DB274" i="11"/>
  <c r="AB274" i="11"/>
  <c r="BH274" i="11"/>
  <c r="CN274" i="11"/>
  <c r="F274" i="11"/>
  <c r="AT274" i="11"/>
  <c r="BZ274" i="11"/>
  <c r="DN274" i="11"/>
  <c r="D274" i="11"/>
  <c r="DI274" i="11"/>
  <c r="CS274" i="11"/>
  <c r="CW274" i="11"/>
  <c r="B274" i="11"/>
  <c r="EN195" i="11"/>
  <c r="ED286" i="11"/>
  <c r="EC286" i="11"/>
  <c r="EH286" i="11"/>
  <c r="EL286" i="11"/>
  <c r="EG286" i="11"/>
  <c r="EE286" i="11"/>
  <c r="EM286" i="11"/>
  <c r="EI286" i="11"/>
  <c r="EJ286" i="11"/>
  <c r="Z286" i="11"/>
  <c r="EK286" i="11"/>
  <c r="EF286" i="11"/>
  <c r="D286" i="11"/>
  <c r="AJ286" i="11"/>
  <c r="CK286" i="11"/>
  <c r="X286" i="11"/>
  <c r="CM286" i="11"/>
  <c r="BG286" i="11"/>
  <c r="O286" i="11"/>
  <c r="AE286" i="11"/>
  <c r="AY286" i="11"/>
  <c r="BS286" i="11"/>
  <c r="CI286" i="11"/>
  <c r="DS286" i="11"/>
  <c r="I286" i="11"/>
  <c r="P286" i="11"/>
  <c r="AR286" i="11"/>
  <c r="BM286" i="11"/>
  <c r="CH286" i="11"/>
  <c r="J286" i="11"/>
  <c r="AS286" i="11"/>
  <c r="BN286" i="11"/>
  <c r="CJ286" i="11"/>
  <c r="DP286" i="11"/>
  <c r="T286" i="11"/>
  <c r="AT286" i="11"/>
  <c r="BP286" i="11"/>
  <c r="CP286" i="11"/>
  <c r="F286" i="11"/>
  <c r="AP286" i="11"/>
  <c r="BL286" i="11"/>
  <c r="CG286" i="11"/>
  <c r="DH286" i="11"/>
  <c r="DF286" i="11"/>
  <c r="DQ286" i="11"/>
  <c r="DR286" i="11"/>
  <c r="DD286" i="11"/>
  <c r="N286" i="11"/>
  <c r="AH286" i="11"/>
  <c r="S286" i="11"/>
  <c r="AM286" i="11"/>
  <c r="BC286" i="11"/>
  <c r="BW286" i="11"/>
  <c r="CQ286" i="11"/>
  <c r="DW286" i="11"/>
  <c r="M286" i="11"/>
  <c r="V286" i="11"/>
  <c r="AW286" i="11"/>
  <c r="BR286" i="11"/>
  <c r="CN286" i="11"/>
  <c r="R286" i="11"/>
  <c r="AX286" i="11"/>
  <c r="BT286" i="11"/>
  <c r="CO286" i="11"/>
  <c r="DU286" i="11"/>
  <c r="Y286" i="11"/>
  <c r="AZ286" i="11"/>
  <c r="BU286" i="11"/>
  <c r="DA286" i="11"/>
  <c r="U286" i="11"/>
  <c r="AV286" i="11"/>
  <c r="BQ286" i="11"/>
  <c r="CL286" i="11"/>
  <c r="DX286" i="11"/>
  <c r="DG286" i="11"/>
  <c r="DE286" i="11"/>
  <c r="DM286" i="11"/>
  <c r="DL286" i="11"/>
  <c r="AI286" i="11"/>
  <c r="CS286" i="11"/>
  <c r="G286" i="11"/>
  <c r="W286" i="11"/>
  <c r="AQ286" i="11"/>
  <c r="BK286" i="11"/>
  <c r="CA286" i="11"/>
  <c r="CY286" i="11"/>
  <c r="EA286" i="11"/>
  <c r="Q286" i="11"/>
  <c r="AB286" i="11"/>
  <c r="BB286" i="11"/>
  <c r="BX286" i="11"/>
  <c r="CX286" i="11"/>
  <c r="AC286" i="11"/>
  <c r="BD286" i="11"/>
  <c r="BY286" i="11"/>
  <c r="CT286" i="11"/>
  <c r="DZ286" i="11"/>
  <c r="AD286" i="11"/>
  <c r="BE286" i="11"/>
  <c r="BZ286" i="11"/>
  <c r="DV286" i="11"/>
  <c r="AF286" i="11"/>
  <c r="BA286" i="11"/>
  <c r="BV286" i="11"/>
  <c r="CR286" i="11"/>
  <c r="DN286" i="11"/>
  <c r="DO286" i="11"/>
  <c r="DK286" i="11"/>
  <c r="CV286" i="11"/>
  <c r="CW286" i="11"/>
  <c r="K286" i="11"/>
  <c r="AA286" i="11"/>
  <c r="AU286" i="11"/>
  <c r="BO286" i="11"/>
  <c r="CE286" i="11"/>
  <c r="DC286" i="11"/>
  <c r="E286" i="11"/>
  <c r="H286" i="11"/>
  <c r="AL286" i="11"/>
  <c r="BH286" i="11"/>
  <c r="CC286" i="11"/>
  <c r="DY286" i="11"/>
  <c r="AN286" i="11"/>
  <c r="BI286" i="11"/>
  <c r="CD286" i="11"/>
  <c r="CZ286" i="11"/>
  <c r="L286" i="11"/>
  <c r="AO286" i="11"/>
  <c r="BJ286" i="11"/>
  <c r="CF286" i="11"/>
  <c r="EB286" i="11"/>
  <c r="AK286" i="11"/>
  <c r="BF286" i="11"/>
  <c r="CB286" i="11"/>
  <c r="DB286" i="11"/>
  <c r="C286" i="11"/>
  <c r="DT286" i="11"/>
  <c r="DJ286" i="11"/>
  <c r="DI286" i="11"/>
  <c r="CU286" i="11"/>
  <c r="AG286" i="11"/>
  <c r="EK196" i="11"/>
  <c r="EI196" i="11"/>
  <c r="EF196" i="11"/>
  <c r="EG196" i="11"/>
  <c r="EH196" i="11"/>
  <c r="EJ196" i="11"/>
  <c r="EL196" i="11"/>
  <c r="EM196" i="11"/>
  <c r="EE196" i="11"/>
  <c r="ED196" i="11"/>
  <c r="EC196" i="11"/>
  <c r="Q196" i="11"/>
  <c r="AG196" i="11"/>
  <c r="AW196" i="11"/>
  <c r="BM196" i="11"/>
  <c r="CC196" i="11"/>
  <c r="CS196" i="11"/>
  <c r="DI196" i="11"/>
  <c r="DY196" i="11"/>
  <c r="R196" i="11"/>
  <c r="AH196" i="11"/>
  <c r="AX196" i="11"/>
  <c r="BN196" i="11"/>
  <c r="CD196" i="11"/>
  <c r="CT196" i="11"/>
  <c r="DJ196" i="11"/>
  <c r="DZ196" i="11"/>
  <c r="W196" i="11"/>
  <c r="AM196" i="11"/>
  <c r="BC196" i="11"/>
  <c r="BS196" i="11"/>
  <c r="CI196" i="11"/>
  <c r="CY196" i="11"/>
  <c r="DO196" i="11"/>
  <c r="H196" i="11"/>
  <c r="X196" i="11"/>
  <c r="AN196" i="11"/>
  <c r="BD196" i="11"/>
  <c r="BT196" i="11"/>
  <c r="CJ196" i="11"/>
  <c r="CZ196" i="11"/>
  <c r="DP196" i="11"/>
  <c r="C196" i="11"/>
  <c r="I196" i="11"/>
  <c r="Y196" i="11"/>
  <c r="AO196" i="11"/>
  <c r="BE196" i="11"/>
  <c r="BU196" i="11"/>
  <c r="CK196" i="11"/>
  <c r="DA196" i="11"/>
  <c r="DQ196" i="11"/>
  <c r="J196" i="11"/>
  <c r="Z196" i="11"/>
  <c r="AP196" i="11"/>
  <c r="BF196" i="11"/>
  <c r="BV196" i="11"/>
  <c r="CL196" i="11"/>
  <c r="DB196" i="11"/>
  <c r="DR196" i="11"/>
  <c r="K196" i="11"/>
  <c r="AE196" i="11"/>
  <c r="AU196" i="11"/>
  <c r="BK196" i="11"/>
  <c r="CA196" i="11"/>
  <c r="CQ196" i="11"/>
  <c r="DG196" i="11"/>
  <c r="DW196" i="11"/>
  <c r="P196" i="11"/>
  <c r="AF196" i="11"/>
  <c r="AV196" i="11"/>
  <c r="BL196" i="11"/>
  <c r="CB196" i="11"/>
  <c r="CR196" i="11"/>
  <c r="DH196" i="11"/>
  <c r="DX196" i="11"/>
  <c r="B196" i="11"/>
  <c r="AC196" i="11"/>
  <c r="BI196" i="11"/>
  <c r="CO196" i="11"/>
  <c r="DU196" i="11"/>
  <c r="AD196" i="11"/>
  <c r="BJ196" i="11"/>
  <c r="CP196" i="11"/>
  <c r="DV196" i="11"/>
  <c r="AI196" i="11"/>
  <c r="BO196" i="11"/>
  <c r="CU196" i="11"/>
  <c r="EA196" i="11"/>
  <c r="AJ196" i="11"/>
  <c r="BP196" i="11"/>
  <c r="CV196" i="11"/>
  <c r="EB196" i="11"/>
  <c r="U196" i="11"/>
  <c r="BA196" i="11"/>
  <c r="CG196" i="11"/>
  <c r="DM196" i="11"/>
  <c r="V196" i="11"/>
  <c r="BB196" i="11"/>
  <c r="CH196" i="11"/>
  <c r="DN196" i="11"/>
  <c r="AA196" i="11"/>
  <c r="BG196" i="11"/>
  <c r="CM196" i="11"/>
  <c r="DS196" i="11"/>
  <c r="AB196" i="11"/>
  <c r="BH196" i="11"/>
  <c r="CN196" i="11"/>
  <c r="DT196" i="11"/>
  <c r="M196" i="11"/>
  <c r="BY196" i="11"/>
  <c r="N196" i="11"/>
  <c r="BZ196" i="11"/>
  <c r="S196" i="11"/>
  <c r="CE196" i="11"/>
  <c r="T196" i="11"/>
  <c r="CF196" i="11"/>
  <c r="AK196" i="11"/>
  <c r="CW196" i="11"/>
  <c r="AL196" i="11"/>
  <c r="CX196" i="11"/>
  <c r="AQ196" i="11"/>
  <c r="DC196" i="11"/>
  <c r="AR196" i="11"/>
  <c r="DD196" i="11"/>
  <c r="AS196" i="11"/>
  <c r="DE196" i="11"/>
  <c r="AT196" i="11"/>
  <c r="DF196" i="11"/>
  <c r="AY196" i="11"/>
  <c r="DK196" i="11"/>
  <c r="AZ196" i="11"/>
  <c r="DL196" i="11"/>
  <c r="E196" i="11"/>
  <c r="BQ196" i="11"/>
  <c r="F196" i="11"/>
  <c r="BR196" i="11"/>
  <c r="G196" i="11"/>
  <c r="BW196" i="11"/>
  <c r="L196" i="11"/>
  <c r="BX196" i="11"/>
  <c r="D196" i="11"/>
  <c r="G401" i="11"/>
  <c r="EN400" i="11"/>
  <c r="G239" i="11" s="1"/>
  <c r="EN286" i="11" l="1"/>
  <c r="EL197" i="11"/>
  <c r="EM197" i="11"/>
  <c r="EC197" i="11"/>
  <c r="EF197" i="11"/>
  <c r="EE197" i="11"/>
  <c r="ED197" i="11"/>
  <c r="EK197" i="11"/>
  <c r="EJ197" i="11"/>
  <c r="EH197" i="11"/>
  <c r="EG197" i="11"/>
  <c r="EI197" i="11"/>
  <c r="W197" i="11"/>
  <c r="AM197" i="11"/>
  <c r="BC197" i="11"/>
  <c r="BS197" i="11"/>
  <c r="CI197" i="11"/>
  <c r="CY197" i="11"/>
  <c r="DO197" i="11"/>
  <c r="H197" i="11"/>
  <c r="X197" i="11"/>
  <c r="AN197" i="11"/>
  <c r="BD197" i="11"/>
  <c r="BT197" i="11"/>
  <c r="CJ197" i="11"/>
  <c r="CZ197" i="11"/>
  <c r="DP197" i="11"/>
  <c r="E197" i="11"/>
  <c r="U197" i="11"/>
  <c r="AK197" i="11"/>
  <c r="BA197" i="11"/>
  <c r="BQ197" i="11"/>
  <c r="CG197" i="11"/>
  <c r="CW197" i="11"/>
  <c r="DM197" i="11"/>
  <c r="F197" i="11"/>
  <c r="V197" i="11"/>
  <c r="AL197" i="11"/>
  <c r="BB197" i="11"/>
  <c r="BR197" i="11"/>
  <c r="CH197" i="11"/>
  <c r="CX197" i="11"/>
  <c r="DN197" i="11"/>
  <c r="C197" i="11"/>
  <c r="G197" i="11"/>
  <c r="AA197" i="11"/>
  <c r="AQ197" i="11"/>
  <c r="BG197" i="11"/>
  <c r="BW197" i="11"/>
  <c r="CM197" i="11"/>
  <c r="DC197" i="11"/>
  <c r="DS197" i="11"/>
  <c r="L197" i="11"/>
  <c r="AB197" i="11"/>
  <c r="AR197" i="11"/>
  <c r="BH197" i="11"/>
  <c r="BX197" i="11"/>
  <c r="CN197" i="11"/>
  <c r="DD197" i="11"/>
  <c r="DT197" i="11"/>
  <c r="I197" i="11"/>
  <c r="Y197" i="11"/>
  <c r="AO197" i="11"/>
  <c r="BE197" i="11"/>
  <c r="BU197" i="11"/>
  <c r="CK197" i="11"/>
  <c r="DA197" i="11"/>
  <c r="DQ197" i="11"/>
  <c r="J197" i="11"/>
  <c r="Z197" i="11"/>
  <c r="AP197" i="11"/>
  <c r="BF197" i="11"/>
  <c r="BV197" i="11"/>
  <c r="CL197" i="11"/>
  <c r="DB197" i="11"/>
  <c r="DR197" i="11"/>
  <c r="D197" i="11"/>
  <c r="K197" i="11"/>
  <c r="AE197" i="11"/>
  <c r="AU197" i="11"/>
  <c r="BK197" i="11"/>
  <c r="CA197" i="11"/>
  <c r="CQ197" i="11"/>
  <c r="DG197" i="11"/>
  <c r="DW197" i="11"/>
  <c r="P197" i="11"/>
  <c r="AF197" i="11"/>
  <c r="AV197" i="11"/>
  <c r="BL197" i="11"/>
  <c r="CB197" i="11"/>
  <c r="CR197" i="11"/>
  <c r="DH197" i="11"/>
  <c r="DX197" i="11"/>
  <c r="M197" i="11"/>
  <c r="AC197" i="11"/>
  <c r="AS197" i="11"/>
  <c r="BI197" i="11"/>
  <c r="BY197" i="11"/>
  <c r="CO197" i="11"/>
  <c r="DE197" i="11"/>
  <c r="DU197" i="11"/>
  <c r="N197" i="11"/>
  <c r="AD197" i="11"/>
  <c r="AT197" i="11"/>
  <c r="BJ197" i="11"/>
  <c r="BZ197" i="11"/>
  <c r="CP197" i="11"/>
  <c r="DF197" i="11"/>
  <c r="DV197" i="11"/>
  <c r="B197" i="11"/>
  <c r="S197" i="11"/>
  <c r="CE197" i="11"/>
  <c r="T197" i="11"/>
  <c r="CF197" i="11"/>
  <c r="Q197" i="11"/>
  <c r="CC197" i="11"/>
  <c r="R197" i="11"/>
  <c r="CD197" i="11"/>
  <c r="EA197" i="11"/>
  <c r="BM197" i="11"/>
  <c r="DZ197" i="11"/>
  <c r="AI197" i="11"/>
  <c r="CU197" i="11"/>
  <c r="AJ197" i="11"/>
  <c r="CV197" i="11"/>
  <c r="AG197" i="11"/>
  <c r="CS197" i="11"/>
  <c r="AH197" i="11"/>
  <c r="CT197" i="11"/>
  <c r="BP197" i="11"/>
  <c r="BN197" i="11"/>
  <c r="AY197" i="11"/>
  <c r="DK197" i="11"/>
  <c r="AZ197" i="11"/>
  <c r="DL197" i="11"/>
  <c r="AW197" i="11"/>
  <c r="DI197" i="11"/>
  <c r="AX197" i="11"/>
  <c r="DJ197" i="11"/>
  <c r="BO197" i="11"/>
  <c r="EB197" i="11"/>
  <c r="DY197" i="11"/>
  <c r="ED287" i="11"/>
  <c r="EI287" i="11"/>
  <c r="EG287" i="11"/>
  <c r="EM287" i="11"/>
  <c r="EF287" i="11"/>
  <c r="EJ287" i="11"/>
  <c r="BG287" i="11"/>
  <c r="EL287" i="11"/>
  <c r="EE287" i="11"/>
  <c r="EK287" i="11"/>
  <c r="EC287" i="11"/>
  <c r="EH287" i="11"/>
  <c r="X287" i="11"/>
  <c r="D287" i="11"/>
  <c r="CK287" i="11"/>
  <c r="CM287" i="11"/>
  <c r="Z287" i="11"/>
  <c r="CI287" i="11"/>
  <c r="I287" i="11"/>
  <c r="Y287" i="11"/>
  <c r="AS287" i="11"/>
  <c r="BI287" i="11"/>
  <c r="BY287" i="11"/>
  <c r="DA287" i="11"/>
  <c r="O287" i="11"/>
  <c r="AU287" i="11"/>
  <c r="BV287" i="11"/>
  <c r="CQ287" i="11"/>
  <c r="F287" i="11"/>
  <c r="AA287" i="11"/>
  <c r="AV287" i="11"/>
  <c r="BW287" i="11"/>
  <c r="CX287" i="11"/>
  <c r="G287" i="11"/>
  <c r="AB287" i="11"/>
  <c r="BC287" i="11"/>
  <c r="BX287" i="11"/>
  <c r="CY287" i="11"/>
  <c r="AD287" i="11"/>
  <c r="BD287" i="11"/>
  <c r="M287" i="11"/>
  <c r="AC287" i="11"/>
  <c r="AW287" i="11"/>
  <c r="BM287" i="11"/>
  <c r="CC287" i="11"/>
  <c r="DU287" i="11"/>
  <c r="T287" i="11"/>
  <c r="AZ287" i="11"/>
  <c r="CA287" i="11"/>
  <c r="DB287" i="11"/>
  <c r="K287" i="11"/>
  <c r="AF287" i="11"/>
  <c r="BB287" i="11"/>
  <c r="CB287" i="11"/>
  <c r="DC287" i="11"/>
  <c r="L287" i="11"/>
  <c r="AM287" i="11"/>
  <c r="BH287" i="11"/>
  <c r="CD287" i="11"/>
  <c r="DZ287" i="11"/>
  <c r="AN287" i="11"/>
  <c r="Q287" i="11"/>
  <c r="AK287" i="11"/>
  <c r="BA287" i="11"/>
  <c r="BQ287" i="11"/>
  <c r="CG287" i="11"/>
  <c r="DY287" i="11"/>
  <c r="AE287" i="11"/>
  <c r="BK287" i="11"/>
  <c r="CF287" i="11"/>
  <c r="DW287" i="11"/>
  <c r="P287" i="11"/>
  <c r="AL287" i="11"/>
  <c r="BL287" i="11"/>
  <c r="CH287" i="11"/>
  <c r="DS287" i="11"/>
  <c r="R287" i="11"/>
  <c r="AR287" i="11"/>
  <c r="BN287" i="11"/>
  <c r="CN287" i="11"/>
  <c r="H287" i="11"/>
  <c r="AT287" i="11"/>
  <c r="BF287" i="11"/>
  <c r="E287" i="11"/>
  <c r="U287" i="11"/>
  <c r="AO287" i="11"/>
  <c r="BE287" i="11"/>
  <c r="BU287" i="11"/>
  <c r="CO287" i="11"/>
  <c r="J287" i="11"/>
  <c r="AP287" i="11"/>
  <c r="BP287" i="11"/>
  <c r="CL287" i="11"/>
  <c r="EB287" i="11"/>
  <c r="V287" i="11"/>
  <c r="AQ287" i="11"/>
  <c r="BR287" i="11"/>
  <c r="CR287" i="11"/>
  <c r="DX287" i="11"/>
  <c r="W287" i="11"/>
  <c r="AX287" i="11"/>
  <c r="BS287" i="11"/>
  <c r="CT287" i="11"/>
  <c r="S287" i="11"/>
  <c r="AY287" i="11"/>
  <c r="BT287" i="11"/>
  <c r="CP287" i="11"/>
  <c r="EA287" i="11"/>
  <c r="DM287" i="11"/>
  <c r="DO287" i="11"/>
  <c r="DL287" i="11"/>
  <c r="DI287" i="11"/>
  <c r="CW287" i="11"/>
  <c r="CS287" i="11"/>
  <c r="AJ287" i="11"/>
  <c r="BZ287" i="11"/>
  <c r="CZ287" i="11"/>
  <c r="DE287" i="11"/>
  <c r="DN287" i="11"/>
  <c r="DJ287" i="11"/>
  <c r="DF287" i="11"/>
  <c r="N287" i="11"/>
  <c r="CV287" i="11"/>
  <c r="BJ287" i="11"/>
  <c r="CE287" i="11"/>
  <c r="DP287" i="11"/>
  <c r="C287" i="11"/>
  <c r="DD287" i="11"/>
  <c r="DH287" i="11"/>
  <c r="DR287" i="11"/>
  <c r="AI287" i="11"/>
  <c r="AG287" i="11"/>
  <c r="BO287" i="11"/>
  <c r="CJ287" i="11"/>
  <c r="DV287" i="11"/>
  <c r="DG287" i="11"/>
  <c r="DT287" i="11"/>
  <c r="DQ287" i="11"/>
  <c r="DK287" i="11"/>
  <c r="CU287" i="11"/>
  <c r="AH287" i="11"/>
  <c r="AE239" i="11"/>
  <c r="EK239" i="11"/>
  <c r="EI239" i="11"/>
  <c r="EF239" i="11"/>
  <c r="EH239" i="11"/>
  <c r="EM239" i="11"/>
  <c r="EJ239" i="11"/>
  <c r="EL239" i="11"/>
  <c r="EC239" i="11"/>
  <c r="EG239" i="11"/>
  <c r="EE239" i="11"/>
  <c r="ED239" i="11"/>
  <c r="N239" i="11"/>
  <c r="AD239" i="11"/>
  <c r="AT239" i="11"/>
  <c r="BJ239" i="11"/>
  <c r="BZ239" i="11"/>
  <c r="CP239" i="11"/>
  <c r="DJ239" i="11"/>
  <c r="DZ239" i="11"/>
  <c r="W239" i="11"/>
  <c r="AQ239" i="11"/>
  <c r="BG239" i="11"/>
  <c r="BW239" i="11"/>
  <c r="CM239" i="11"/>
  <c r="DG239" i="11"/>
  <c r="DW239" i="11"/>
  <c r="P239" i="11"/>
  <c r="AF239" i="11"/>
  <c r="AV239" i="11"/>
  <c r="BL239" i="11"/>
  <c r="CB239" i="11"/>
  <c r="CR239" i="11"/>
  <c r="DL239" i="11"/>
  <c r="EB239" i="11"/>
  <c r="Q239" i="11"/>
  <c r="AG239" i="11"/>
  <c r="AW239" i="11"/>
  <c r="BM239" i="11"/>
  <c r="CC239" i="11"/>
  <c r="CS239" i="11"/>
  <c r="DM239" i="11"/>
  <c r="D239" i="11"/>
  <c r="CZ239" i="11"/>
  <c r="R239" i="11"/>
  <c r="AH239" i="11"/>
  <c r="AX239" i="11"/>
  <c r="BN239" i="11"/>
  <c r="CD239" i="11"/>
  <c r="CT239" i="11"/>
  <c r="DN239" i="11"/>
  <c r="K239" i="11"/>
  <c r="AA239" i="11"/>
  <c r="AU239" i="11"/>
  <c r="BK239" i="11"/>
  <c r="CA239" i="11"/>
  <c r="CQ239" i="11"/>
  <c r="DK239" i="11"/>
  <c r="EA239" i="11"/>
  <c r="T239" i="11"/>
  <c r="AJ239" i="11"/>
  <c r="AZ239" i="11"/>
  <c r="BP239" i="11"/>
  <c r="CF239" i="11"/>
  <c r="CV239" i="11"/>
  <c r="DP239" i="11"/>
  <c r="E239" i="11"/>
  <c r="U239" i="11"/>
  <c r="AK239" i="11"/>
  <c r="BA239" i="11"/>
  <c r="BQ239" i="11"/>
  <c r="CG239" i="11"/>
  <c r="CW239" i="11"/>
  <c r="DQ239" i="11"/>
  <c r="B239" i="11"/>
  <c r="DA239" i="11"/>
  <c r="V239" i="11"/>
  <c r="BB239" i="11"/>
  <c r="CH239" i="11"/>
  <c r="DR239" i="11"/>
  <c r="AI239" i="11"/>
  <c r="BO239" i="11"/>
  <c r="CU239" i="11"/>
  <c r="H239" i="11"/>
  <c r="AN239" i="11"/>
  <c r="BT239" i="11"/>
  <c r="DD239" i="11"/>
  <c r="I239" i="11"/>
  <c r="AO239" i="11"/>
  <c r="BU239" i="11"/>
  <c r="DE239" i="11"/>
  <c r="C239" i="11"/>
  <c r="Z239" i="11"/>
  <c r="BF239" i="11"/>
  <c r="CL239" i="11"/>
  <c r="DV239" i="11"/>
  <c r="AM239" i="11"/>
  <c r="BS239" i="11"/>
  <c r="DC239" i="11"/>
  <c r="L239" i="11"/>
  <c r="AR239" i="11"/>
  <c r="BX239" i="11"/>
  <c r="DH239" i="11"/>
  <c r="M239" i="11"/>
  <c r="AS239" i="11"/>
  <c r="BY239" i="11"/>
  <c r="DI239" i="11"/>
  <c r="CX239" i="11"/>
  <c r="F239" i="11"/>
  <c r="AL239" i="11"/>
  <c r="BR239" i="11"/>
  <c r="DB239" i="11"/>
  <c r="O239" i="11"/>
  <c r="AY239" i="11"/>
  <c r="CE239" i="11"/>
  <c r="DO239" i="11"/>
  <c r="X239" i="11"/>
  <c r="BD239" i="11"/>
  <c r="CJ239" i="11"/>
  <c r="DT239" i="11"/>
  <c r="Y239" i="11"/>
  <c r="BE239" i="11"/>
  <c r="CK239" i="11"/>
  <c r="DU239" i="11"/>
  <c r="CY239" i="11"/>
  <c r="J239" i="11"/>
  <c r="S239" i="11"/>
  <c r="AB239" i="11"/>
  <c r="AC239" i="11"/>
  <c r="DF239" i="11"/>
  <c r="DY239" i="11"/>
  <c r="AP239" i="11"/>
  <c r="BC239" i="11"/>
  <c r="BH239" i="11"/>
  <c r="BI239" i="11"/>
  <c r="BV239" i="11"/>
  <c r="CI239" i="11"/>
  <c r="CN239" i="11"/>
  <c r="CO239" i="11"/>
  <c r="DS239" i="11"/>
  <c r="DX239" i="11"/>
  <c r="EN196" i="11"/>
  <c r="EN238" i="11"/>
  <c r="O360" i="11"/>
  <c r="EN359" i="11"/>
  <c r="EN437" i="11"/>
  <c r="B450" i="11"/>
  <c r="EN449" i="11"/>
  <c r="B288" i="11" s="1"/>
  <c r="G402" i="11"/>
  <c r="EN401" i="11"/>
  <c r="G240" i="11" s="1"/>
  <c r="EN274" i="11"/>
  <c r="O197" i="11"/>
  <c r="EK275" i="11"/>
  <c r="EC275" i="11"/>
  <c r="EH275" i="11"/>
  <c r="CB275" i="11"/>
  <c r="ED275" i="11"/>
  <c r="EG275" i="11"/>
  <c r="EI275" i="11"/>
  <c r="AI275" i="11"/>
  <c r="EL275" i="11"/>
  <c r="EE275" i="11"/>
  <c r="AS275" i="11"/>
  <c r="AG275" i="11"/>
  <c r="EJ275" i="11"/>
  <c r="M275" i="11"/>
  <c r="BS275" i="11"/>
  <c r="AV275" i="11"/>
  <c r="CF275" i="11"/>
  <c r="BI275" i="11"/>
  <c r="CA275" i="11"/>
  <c r="BL275" i="11"/>
  <c r="DT275" i="11"/>
  <c r="E275" i="11"/>
  <c r="CH275" i="11"/>
  <c r="AC275" i="11"/>
  <c r="H275" i="11"/>
  <c r="AK275" i="11"/>
  <c r="AH275" i="11"/>
  <c r="CL275" i="11"/>
  <c r="BP275" i="11"/>
  <c r="CS275" i="11"/>
  <c r="BX275" i="11"/>
  <c r="AX275" i="11"/>
  <c r="AN275" i="11"/>
  <c r="DW275" i="11"/>
  <c r="AY275" i="11"/>
  <c r="DA275" i="11"/>
  <c r="Y275" i="11"/>
  <c r="EM275" i="11"/>
  <c r="BQ275" i="11"/>
  <c r="BA275" i="11"/>
  <c r="DC275" i="11"/>
  <c r="DH275" i="11"/>
  <c r="DD275" i="11"/>
  <c r="CO275" i="11"/>
  <c r="DS275" i="11"/>
  <c r="DX275" i="11"/>
  <c r="DK275" i="11"/>
  <c r="BY275" i="11"/>
  <c r="CR275" i="11"/>
  <c r="DM275" i="11"/>
  <c r="R275" i="11"/>
  <c r="DU275" i="11"/>
  <c r="CW275" i="11"/>
  <c r="CT275" i="11"/>
  <c r="N275" i="11"/>
  <c r="BK275" i="11"/>
  <c r="DI275" i="11"/>
  <c r="AR275" i="11"/>
  <c r="J275" i="11"/>
  <c r="CP275" i="11"/>
  <c r="CY275" i="11"/>
  <c r="AE275" i="11"/>
  <c r="CC275" i="11"/>
  <c r="I275" i="11"/>
  <c r="EF275" i="11"/>
  <c r="CG275" i="11"/>
  <c r="AL275" i="11"/>
  <c r="BF275" i="11"/>
  <c r="K275" i="11"/>
  <c r="BB275" i="11"/>
  <c r="BV275" i="11"/>
  <c r="CV275" i="11"/>
  <c r="AA275" i="11"/>
  <c r="DJ275" i="11"/>
  <c r="BC275" i="11"/>
  <c r="AZ275" i="11"/>
  <c r="V275" i="11"/>
  <c r="S275" i="11"/>
  <c r="D275" i="11"/>
  <c r="DL275" i="11"/>
  <c r="DR275" i="11"/>
  <c r="CZ275" i="11"/>
  <c r="BJ275" i="11"/>
  <c r="CE275" i="11"/>
  <c r="O275" i="11"/>
  <c r="BM275" i="11"/>
  <c r="X275" i="11"/>
  <c r="Q275" i="11"/>
  <c r="AM275" i="11"/>
  <c r="CX275" i="11"/>
  <c r="DZ275" i="11"/>
  <c r="U275" i="11"/>
  <c r="AU275" i="11"/>
  <c r="DV275" i="11"/>
  <c r="AJ275" i="11"/>
  <c r="CU275" i="11"/>
  <c r="CQ275" i="11"/>
  <c r="C275" i="11"/>
  <c r="EA275" i="11"/>
  <c r="DF275" i="11"/>
  <c r="AP275" i="11"/>
  <c r="BR275" i="11"/>
  <c r="CI275" i="11"/>
  <c r="T275" i="11"/>
  <c r="EB275" i="11"/>
  <c r="CD275" i="11"/>
  <c r="BT275" i="11"/>
  <c r="AD275" i="11"/>
  <c r="BO275" i="11"/>
  <c r="DY275" i="11"/>
  <c r="AW275" i="11"/>
  <c r="DE275" i="11"/>
  <c r="BH275" i="11"/>
  <c r="Z275" i="11"/>
  <c r="P275" i="11"/>
  <c r="F275" i="11"/>
  <c r="BG275" i="11"/>
  <c r="DQ275" i="11"/>
  <c r="AO275" i="11"/>
  <c r="DG275" i="11"/>
  <c r="AB275" i="11"/>
  <c r="DP275" i="11"/>
  <c r="DN275" i="11"/>
  <c r="DO275" i="11"/>
  <c r="AQ275" i="11"/>
  <c r="CK275" i="11"/>
  <c r="DB275" i="11"/>
  <c r="CJ275" i="11"/>
  <c r="BZ275" i="11"/>
  <c r="CM275" i="11"/>
  <c r="W275" i="11"/>
  <c r="BU275" i="11"/>
  <c r="AF275" i="11"/>
  <c r="CN275" i="11"/>
  <c r="BN275" i="11"/>
  <c r="BD275" i="11"/>
  <c r="AT275" i="11"/>
  <c r="BW275" i="11"/>
  <c r="G275" i="11"/>
  <c r="BE275" i="11"/>
  <c r="B275" i="11"/>
  <c r="B287" i="11"/>
  <c r="EN275" i="11" l="1"/>
  <c r="EN287" i="11"/>
  <c r="EL276" i="11"/>
  <c r="EC276" i="11"/>
  <c r="EI276" i="11"/>
  <c r="EM276" i="11"/>
  <c r="EE276" i="11"/>
  <c r="EF276" i="11"/>
  <c r="BL276" i="11"/>
  <c r="EJ276" i="11"/>
  <c r="EG276" i="11"/>
  <c r="EK276" i="11"/>
  <c r="O276" i="11"/>
  <c r="DA276" i="11"/>
  <c r="DH276" i="11"/>
  <c r="AK276" i="11"/>
  <c r="DY276" i="11"/>
  <c r="DX276" i="11"/>
  <c r="BK276" i="11"/>
  <c r="D276" i="11"/>
  <c r="CX276" i="11"/>
  <c r="AZ276" i="11"/>
  <c r="DZ276" i="11"/>
  <c r="DV276" i="11"/>
  <c r="AG276" i="11"/>
  <c r="BM276" i="11"/>
  <c r="DI276" i="11"/>
  <c r="DP276" i="11"/>
  <c r="BR276" i="11"/>
  <c r="DM276" i="11"/>
  <c r="CE276" i="11"/>
  <c r="W276" i="11"/>
  <c r="CM276" i="11"/>
  <c r="AS276" i="11"/>
  <c r="DU276" i="11"/>
  <c r="AD276" i="11"/>
  <c r="BT276" i="11"/>
  <c r="CD276" i="11"/>
  <c r="CT276" i="11"/>
  <c r="BC276" i="11"/>
  <c r="EA276" i="11"/>
  <c r="BU276" i="11"/>
  <c r="EH276" i="11"/>
  <c r="K276" i="11"/>
  <c r="BX276" i="11"/>
  <c r="BV276" i="11"/>
  <c r="AA276" i="11"/>
  <c r="CN276" i="11"/>
  <c r="DB276" i="11"/>
  <c r="CC276" i="11"/>
  <c r="N276" i="11"/>
  <c r="Z276" i="11"/>
  <c r="BF276" i="11"/>
  <c r="CU276" i="11"/>
  <c r="C276" i="11"/>
  <c r="CB276" i="11"/>
  <c r="V276" i="11"/>
  <c r="BQ276" i="11"/>
  <c r="AY276" i="11"/>
  <c r="AQ276" i="11"/>
  <c r="DO276" i="11"/>
  <c r="BI276" i="11"/>
  <c r="AJ276" i="11"/>
  <c r="BJ276" i="11"/>
  <c r="CZ276" i="11"/>
  <c r="DR276" i="11"/>
  <c r="AF276" i="11"/>
  <c r="BS276" i="11"/>
  <c r="Q276" i="11"/>
  <c r="CK276" i="11"/>
  <c r="CA276" i="11"/>
  <c r="BB276" i="11"/>
  <c r="DK276" i="11"/>
  <c r="CQ276" i="11"/>
  <c r="BZ276" i="11"/>
  <c r="DF276" i="11"/>
  <c r="AL276" i="11"/>
  <c r="DS276" i="11"/>
  <c r="DL276" i="11"/>
  <c r="AU276" i="11"/>
  <c r="AH276" i="11"/>
  <c r="T276" i="11"/>
  <c r="CL276" i="11"/>
  <c r="X276" i="11"/>
  <c r="CF276" i="11"/>
  <c r="AC276" i="11"/>
  <c r="BG276" i="11"/>
  <c r="E276" i="11"/>
  <c r="BY276" i="11"/>
  <c r="BP276" i="11"/>
  <c r="ED276" i="11"/>
  <c r="Y276" i="11"/>
  <c r="P276" i="11"/>
  <c r="AW276" i="11"/>
  <c r="AV276" i="11"/>
  <c r="CV276" i="11"/>
  <c r="CJ276" i="11"/>
  <c r="AB276" i="11"/>
  <c r="AI276" i="11"/>
  <c r="F276" i="11"/>
  <c r="I276" i="11"/>
  <c r="CW276" i="11"/>
  <c r="AP276" i="11"/>
  <c r="DN276" i="11"/>
  <c r="AR276" i="11"/>
  <c r="DW276" i="11"/>
  <c r="G276" i="11"/>
  <c r="BW276" i="11"/>
  <c r="U276" i="11"/>
  <c r="CO276" i="11"/>
  <c r="DT276" i="11"/>
  <c r="J276" i="11"/>
  <c r="S276" i="11"/>
  <c r="AO276" i="11"/>
  <c r="DJ276" i="11"/>
  <c r="BD276" i="11"/>
  <c r="EB276" i="11"/>
  <c r="M276" i="11"/>
  <c r="AX276" i="11"/>
  <c r="AM276" i="11"/>
  <c r="BE276" i="11"/>
  <c r="CS276" i="11"/>
  <c r="BN276" i="11"/>
  <c r="H276" i="11"/>
  <c r="BH276" i="11"/>
  <c r="CY276" i="11"/>
  <c r="CP276" i="11"/>
  <c r="CI276" i="11"/>
  <c r="DQ276" i="11"/>
  <c r="DD276" i="11"/>
  <c r="R276" i="11"/>
  <c r="CH276" i="11"/>
  <c r="CG276" i="11"/>
  <c r="BO276" i="11"/>
  <c r="AN276" i="11"/>
  <c r="DE276" i="11"/>
  <c r="DC276" i="11"/>
  <c r="DG276" i="11"/>
  <c r="CR276" i="11"/>
  <c r="AT276" i="11"/>
  <c r="BA276" i="11"/>
  <c r="AE276" i="11"/>
  <c r="B276" i="11"/>
  <c r="EG198" i="11"/>
  <c r="EE198" i="11"/>
  <c r="EC198" i="11"/>
  <c r="EL198" i="11"/>
  <c r="EK198" i="11"/>
  <c r="EF198" i="11"/>
  <c r="EH198" i="11"/>
  <c r="ED198" i="11"/>
  <c r="EJ198" i="11"/>
  <c r="EM198" i="11"/>
  <c r="EI198" i="11"/>
  <c r="E198" i="11"/>
  <c r="U198" i="11"/>
  <c r="AK198" i="11"/>
  <c r="BA198" i="11"/>
  <c r="BQ198" i="11"/>
  <c r="CG198" i="11"/>
  <c r="CW198" i="11"/>
  <c r="DM198" i="11"/>
  <c r="F198" i="11"/>
  <c r="V198" i="11"/>
  <c r="AL198" i="11"/>
  <c r="BB198" i="11"/>
  <c r="BR198" i="11"/>
  <c r="CH198" i="11"/>
  <c r="CX198" i="11"/>
  <c r="DN198" i="11"/>
  <c r="G198" i="11"/>
  <c r="AA198" i="11"/>
  <c r="AQ198" i="11"/>
  <c r="BG198" i="11"/>
  <c r="BW198" i="11"/>
  <c r="CM198" i="11"/>
  <c r="DC198" i="11"/>
  <c r="DS198" i="11"/>
  <c r="L198" i="11"/>
  <c r="AB198" i="11"/>
  <c r="AR198" i="11"/>
  <c r="BH198" i="11"/>
  <c r="BX198" i="11"/>
  <c r="CN198" i="11"/>
  <c r="DD198" i="11"/>
  <c r="DT198" i="11"/>
  <c r="C198" i="11"/>
  <c r="M198" i="11"/>
  <c r="AC198" i="11"/>
  <c r="AS198" i="11"/>
  <c r="BI198" i="11"/>
  <c r="BY198" i="11"/>
  <c r="CO198" i="11"/>
  <c r="DE198" i="11"/>
  <c r="DU198" i="11"/>
  <c r="N198" i="11"/>
  <c r="AD198" i="11"/>
  <c r="AT198" i="11"/>
  <c r="BJ198" i="11"/>
  <c r="BZ198" i="11"/>
  <c r="CP198" i="11"/>
  <c r="DF198" i="11"/>
  <c r="DV198" i="11"/>
  <c r="S198" i="11"/>
  <c r="AI198" i="11"/>
  <c r="AY198" i="11"/>
  <c r="BO198" i="11"/>
  <c r="CE198" i="11"/>
  <c r="CU198" i="11"/>
  <c r="DK198" i="11"/>
  <c r="EA198" i="11"/>
  <c r="T198" i="11"/>
  <c r="AJ198" i="11"/>
  <c r="AZ198" i="11"/>
  <c r="BP198" i="11"/>
  <c r="CF198" i="11"/>
  <c r="CV198" i="11"/>
  <c r="DL198" i="11"/>
  <c r="EB198" i="11"/>
  <c r="Q198" i="11"/>
  <c r="AW198" i="11"/>
  <c r="CC198" i="11"/>
  <c r="DI198" i="11"/>
  <c r="R198" i="11"/>
  <c r="AX198" i="11"/>
  <c r="CD198" i="11"/>
  <c r="DJ198" i="11"/>
  <c r="W198" i="11"/>
  <c r="BC198" i="11"/>
  <c r="CI198" i="11"/>
  <c r="DO198" i="11"/>
  <c r="X198" i="11"/>
  <c r="BD198" i="11"/>
  <c r="CJ198" i="11"/>
  <c r="DP198" i="11"/>
  <c r="I198" i="11"/>
  <c r="AO198" i="11"/>
  <c r="BU198" i="11"/>
  <c r="DA198" i="11"/>
  <c r="J198" i="11"/>
  <c r="AP198" i="11"/>
  <c r="BV198" i="11"/>
  <c r="DB198" i="11"/>
  <c r="K198" i="11"/>
  <c r="AU198" i="11"/>
  <c r="CA198" i="11"/>
  <c r="DG198" i="11"/>
  <c r="P198" i="11"/>
  <c r="AV198" i="11"/>
  <c r="CB198" i="11"/>
  <c r="DH198" i="11"/>
  <c r="D198" i="11"/>
  <c r="Y198" i="11"/>
  <c r="CK198" i="11"/>
  <c r="Z198" i="11"/>
  <c r="CL198" i="11"/>
  <c r="AE198" i="11"/>
  <c r="CQ198" i="11"/>
  <c r="AF198" i="11"/>
  <c r="CR198" i="11"/>
  <c r="AG198" i="11"/>
  <c r="CS198" i="11"/>
  <c r="AH198" i="11"/>
  <c r="CT198" i="11"/>
  <c r="AM198" i="11"/>
  <c r="CY198" i="11"/>
  <c r="AN198" i="11"/>
  <c r="CZ198" i="11"/>
  <c r="BE198" i="11"/>
  <c r="DQ198" i="11"/>
  <c r="BF198" i="11"/>
  <c r="DR198" i="11"/>
  <c r="BK198" i="11"/>
  <c r="DW198" i="11"/>
  <c r="BL198" i="11"/>
  <c r="DX198" i="11"/>
  <c r="BM198" i="11"/>
  <c r="DY198" i="11"/>
  <c r="BN198" i="11"/>
  <c r="DZ198" i="11"/>
  <c r="BS198" i="11"/>
  <c r="H198" i="11"/>
  <c r="BT198" i="11"/>
  <c r="B198" i="11"/>
  <c r="EE240" i="11"/>
  <c r="EJ240" i="11"/>
  <c r="ED240" i="11"/>
  <c r="EI240" i="11"/>
  <c r="EG240" i="11"/>
  <c r="EH240" i="11"/>
  <c r="EM240" i="11"/>
  <c r="EK240" i="11"/>
  <c r="EL240" i="11"/>
  <c r="EF240" i="11"/>
  <c r="EC240" i="11"/>
  <c r="P240" i="11"/>
  <c r="AF240" i="11"/>
  <c r="AV240" i="11"/>
  <c r="BL240" i="11"/>
  <c r="CB240" i="11"/>
  <c r="CR240" i="11"/>
  <c r="DL240" i="11"/>
  <c r="EB240" i="11"/>
  <c r="Q240" i="11"/>
  <c r="AG240" i="11"/>
  <c r="AW240" i="11"/>
  <c r="BM240" i="11"/>
  <c r="CC240" i="11"/>
  <c r="CS240" i="11"/>
  <c r="DM240" i="11"/>
  <c r="F240" i="11"/>
  <c r="V240" i="11"/>
  <c r="AL240" i="11"/>
  <c r="BB240" i="11"/>
  <c r="BR240" i="11"/>
  <c r="CH240" i="11"/>
  <c r="DB240" i="11"/>
  <c r="DR240" i="11"/>
  <c r="O240" i="11"/>
  <c r="AI240" i="11"/>
  <c r="AY240" i="11"/>
  <c r="BO240" i="11"/>
  <c r="CE240" i="11"/>
  <c r="CU240" i="11"/>
  <c r="DO240" i="11"/>
  <c r="C240" i="11"/>
  <c r="DA240" i="11"/>
  <c r="AE240" i="11"/>
  <c r="T240" i="11"/>
  <c r="AJ240" i="11"/>
  <c r="AZ240" i="11"/>
  <c r="BP240" i="11"/>
  <c r="CF240" i="11"/>
  <c r="CV240" i="11"/>
  <c r="DP240" i="11"/>
  <c r="E240" i="11"/>
  <c r="U240" i="11"/>
  <c r="AK240" i="11"/>
  <c r="BA240" i="11"/>
  <c r="BQ240" i="11"/>
  <c r="CG240" i="11"/>
  <c r="CW240" i="11"/>
  <c r="DQ240" i="11"/>
  <c r="J240" i="11"/>
  <c r="Z240" i="11"/>
  <c r="AP240" i="11"/>
  <c r="BF240" i="11"/>
  <c r="BV240" i="11"/>
  <c r="CL240" i="11"/>
  <c r="DF240" i="11"/>
  <c r="DV240" i="11"/>
  <c r="S240" i="11"/>
  <c r="AM240" i="11"/>
  <c r="BC240" i="11"/>
  <c r="BS240" i="11"/>
  <c r="CI240" i="11"/>
  <c r="DC240" i="11"/>
  <c r="DS240" i="11"/>
  <c r="D240" i="11"/>
  <c r="CY240" i="11"/>
  <c r="X240" i="11"/>
  <c r="AN240" i="11"/>
  <c r="BD240" i="11"/>
  <c r="BT240" i="11"/>
  <c r="CJ240" i="11"/>
  <c r="DD240" i="11"/>
  <c r="DT240" i="11"/>
  <c r="I240" i="11"/>
  <c r="Y240" i="11"/>
  <c r="AO240" i="11"/>
  <c r="BE240" i="11"/>
  <c r="BU240" i="11"/>
  <c r="CK240" i="11"/>
  <c r="DE240" i="11"/>
  <c r="DU240" i="11"/>
  <c r="N240" i="11"/>
  <c r="AD240" i="11"/>
  <c r="AT240" i="11"/>
  <c r="BJ240" i="11"/>
  <c r="BZ240" i="11"/>
  <c r="CP240" i="11"/>
  <c r="DJ240" i="11"/>
  <c r="DZ240" i="11"/>
  <c r="W240" i="11"/>
  <c r="AQ240" i="11"/>
  <c r="BG240" i="11"/>
  <c r="BW240" i="11"/>
  <c r="CM240" i="11"/>
  <c r="DG240" i="11"/>
  <c r="DW240" i="11"/>
  <c r="B240" i="11"/>
  <c r="CX240" i="11"/>
  <c r="H240" i="11"/>
  <c r="AB240" i="11"/>
  <c r="AR240" i="11"/>
  <c r="BH240" i="11"/>
  <c r="BX240" i="11"/>
  <c r="CN240" i="11"/>
  <c r="DH240" i="11"/>
  <c r="DX240" i="11"/>
  <c r="M240" i="11"/>
  <c r="AC240" i="11"/>
  <c r="AS240" i="11"/>
  <c r="BI240" i="11"/>
  <c r="BY240" i="11"/>
  <c r="CO240" i="11"/>
  <c r="DI240" i="11"/>
  <c r="DY240" i="11"/>
  <c r="R240" i="11"/>
  <c r="AH240" i="11"/>
  <c r="AX240" i="11"/>
  <c r="BN240" i="11"/>
  <c r="CD240" i="11"/>
  <c r="CT240" i="11"/>
  <c r="DN240" i="11"/>
  <c r="K240" i="11"/>
  <c r="AA240" i="11"/>
  <c r="AU240" i="11"/>
  <c r="BK240" i="11"/>
  <c r="CA240" i="11"/>
  <c r="CQ240" i="11"/>
  <c r="DK240" i="11"/>
  <c r="EA240" i="11"/>
  <c r="CZ240" i="11"/>
  <c r="L240" i="11"/>
  <c r="BG288" i="11"/>
  <c r="EL288" i="11"/>
  <c r="EE288" i="11"/>
  <c r="ED288" i="11"/>
  <c r="EM288" i="11"/>
  <c r="EG288" i="11"/>
  <c r="EK288" i="11"/>
  <c r="EH288" i="11"/>
  <c r="EI288" i="11"/>
  <c r="EJ288" i="11"/>
  <c r="EC288" i="11"/>
  <c r="EF288" i="11"/>
  <c r="D288" i="11"/>
  <c r="CK288" i="11"/>
  <c r="X288" i="11"/>
  <c r="BF288" i="11"/>
  <c r="CM288" i="11"/>
  <c r="AJ288" i="11"/>
  <c r="CI288" i="11"/>
  <c r="CG288" i="11"/>
  <c r="K288" i="11"/>
  <c r="AA288" i="11"/>
  <c r="AU288" i="11"/>
  <c r="BO288" i="11"/>
  <c r="CE288" i="11"/>
  <c r="DS288" i="11"/>
  <c r="AC288" i="11"/>
  <c r="BD288" i="11"/>
  <c r="BY288" i="11"/>
  <c r="CT288" i="11"/>
  <c r="DY288" i="11"/>
  <c r="AD288" i="11"/>
  <c r="BE288" i="11"/>
  <c r="BZ288" i="11"/>
  <c r="DV288" i="11"/>
  <c r="P288" i="11"/>
  <c r="AP288" i="11"/>
  <c r="BQ288" i="11"/>
  <c r="CR288" i="11"/>
  <c r="F288" i="11"/>
  <c r="AB288" i="11"/>
  <c r="BB288" i="11"/>
  <c r="BX288" i="11"/>
  <c r="CX288" i="11"/>
  <c r="DF288" i="11"/>
  <c r="DT288" i="11"/>
  <c r="DO288" i="11"/>
  <c r="CV288" i="11"/>
  <c r="CW288" i="11"/>
  <c r="O288" i="11"/>
  <c r="AE288" i="11"/>
  <c r="AY288" i="11"/>
  <c r="BS288" i="11"/>
  <c r="CQ288" i="11"/>
  <c r="H288" i="11"/>
  <c r="AN288" i="11"/>
  <c r="BI288" i="11"/>
  <c r="CD288" i="11"/>
  <c r="CZ288" i="11"/>
  <c r="I288" i="11"/>
  <c r="AO288" i="11"/>
  <c r="BJ288" i="11"/>
  <c r="CF288" i="11"/>
  <c r="DZ288" i="11"/>
  <c r="U288" i="11"/>
  <c r="AV288" i="11"/>
  <c r="BV288" i="11"/>
  <c r="DB288" i="11"/>
  <c r="L288" i="11"/>
  <c r="AL288" i="11"/>
  <c r="BH288" i="11"/>
  <c r="CC288" i="11"/>
  <c r="DX288" i="11"/>
  <c r="DD288" i="11"/>
  <c r="DE288" i="11"/>
  <c r="DQ288" i="11"/>
  <c r="DN288" i="11"/>
  <c r="CU288" i="11"/>
  <c r="AG288" i="11"/>
  <c r="S288" i="11"/>
  <c r="AM288" i="11"/>
  <c r="BC288" i="11"/>
  <c r="BW288" i="11"/>
  <c r="CY288" i="11"/>
  <c r="M288" i="11"/>
  <c r="AS288" i="11"/>
  <c r="BN288" i="11"/>
  <c r="CJ288" i="11"/>
  <c r="DP288" i="11"/>
  <c r="T288" i="11"/>
  <c r="AT288" i="11"/>
  <c r="BP288" i="11"/>
  <c r="CP288" i="11"/>
  <c r="E288" i="11"/>
  <c r="AF288" i="11"/>
  <c r="BA288" i="11"/>
  <c r="CB288" i="11"/>
  <c r="DW288" i="11"/>
  <c r="Q288" i="11"/>
  <c r="AR288" i="11"/>
  <c r="BM288" i="11"/>
  <c r="CH288" i="11"/>
  <c r="EB288" i="11"/>
  <c r="DL288" i="11"/>
  <c r="DR288" i="11"/>
  <c r="DK288" i="11"/>
  <c r="DI288" i="11"/>
  <c r="AI288" i="11"/>
  <c r="AH288" i="11"/>
  <c r="Z288" i="11"/>
  <c r="G288" i="11"/>
  <c r="W288" i="11"/>
  <c r="AQ288" i="11"/>
  <c r="BK288" i="11"/>
  <c r="CA288" i="11"/>
  <c r="DC288" i="11"/>
  <c r="R288" i="11"/>
  <c r="AX288" i="11"/>
  <c r="BT288" i="11"/>
  <c r="CO288" i="11"/>
  <c r="DU288" i="11"/>
  <c r="Y288" i="11"/>
  <c r="AZ288" i="11"/>
  <c r="BU288" i="11"/>
  <c r="DA288" i="11"/>
  <c r="J288" i="11"/>
  <c r="AK288" i="11"/>
  <c r="BL288" i="11"/>
  <c r="CL288" i="11"/>
  <c r="EA288" i="11"/>
  <c r="V288" i="11"/>
  <c r="AW288" i="11"/>
  <c r="BR288" i="11"/>
  <c r="CN288" i="11"/>
  <c r="C288" i="11"/>
  <c r="DJ288" i="11"/>
  <c r="DG288" i="11"/>
  <c r="DM288" i="11"/>
  <c r="DH288" i="11"/>
  <c r="N288" i="11"/>
  <c r="CS288" i="11"/>
  <c r="L276" i="11"/>
  <c r="O361" i="11"/>
  <c r="EN360" i="11"/>
  <c r="O199" i="11" s="1"/>
  <c r="G403" i="11"/>
  <c r="EN402" i="11"/>
  <c r="G241" i="11" s="1"/>
  <c r="B451" i="11"/>
  <c r="EN450" i="11"/>
  <c r="B289" i="11" s="1"/>
  <c r="O198" i="11"/>
  <c r="EN239" i="11"/>
  <c r="EN197" i="11"/>
  <c r="EN288" i="11" l="1"/>
  <c r="B452" i="11"/>
  <c r="EN451" i="11"/>
  <c r="G404" i="11"/>
  <c r="EN403" i="11"/>
  <c r="O362" i="11"/>
  <c r="EN361" i="11"/>
  <c r="EN198" i="11"/>
  <c r="EN240" i="11"/>
  <c r="EN276" i="11"/>
  <c r="CI289" i="11"/>
  <c r="EC289" i="11"/>
  <c r="EI289" i="11"/>
  <c r="ED289" i="11"/>
  <c r="EK289" i="11"/>
  <c r="EE289" i="11"/>
  <c r="EL289" i="11"/>
  <c r="EH289" i="11"/>
  <c r="EF289" i="11"/>
  <c r="EM289" i="11"/>
  <c r="EG289" i="11"/>
  <c r="EJ289" i="11"/>
  <c r="BF289" i="11"/>
  <c r="CG289" i="11"/>
  <c r="D289" i="11"/>
  <c r="BG289" i="11"/>
  <c r="CK289" i="11"/>
  <c r="I289" i="11"/>
  <c r="G289" i="11"/>
  <c r="W289" i="11"/>
  <c r="AQ289" i="11"/>
  <c r="BK289" i="11"/>
  <c r="CA289" i="11"/>
  <c r="DC289" i="11"/>
  <c r="H289" i="11"/>
  <c r="AB289" i="11"/>
  <c r="AV289" i="11"/>
  <c r="BL289" i="11"/>
  <c r="CB289" i="11"/>
  <c r="CR289" i="11"/>
  <c r="E289" i="11"/>
  <c r="Y289" i="11"/>
  <c r="AS289" i="11"/>
  <c r="BI289" i="11"/>
  <c r="BY289" i="11"/>
  <c r="DU289" i="11"/>
  <c r="R289" i="11"/>
  <c r="AP289" i="11"/>
  <c r="BJ289" i="11"/>
  <c r="BZ289" i="11"/>
  <c r="CP289" i="11"/>
  <c r="DV289" i="11"/>
  <c r="DI289" i="11"/>
  <c r="DN289" i="11"/>
  <c r="DK289" i="11"/>
  <c r="DL289" i="11"/>
  <c r="AH289" i="11"/>
  <c r="CU289" i="11"/>
  <c r="K289" i="11"/>
  <c r="AA289" i="11"/>
  <c r="AU289" i="11"/>
  <c r="BO289" i="11"/>
  <c r="CE289" i="11"/>
  <c r="DO289" i="11"/>
  <c r="L289" i="11"/>
  <c r="AF289" i="11"/>
  <c r="AZ289" i="11"/>
  <c r="BP289" i="11"/>
  <c r="CF289" i="11"/>
  <c r="CZ289" i="11"/>
  <c r="M289" i="11"/>
  <c r="AC289" i="11"/>
  <c r="AW289" i="11"/>
  <c r="BM289" i="11"/>
  <c r="CC289" i="11"/>
  <c r="DY289" i="11"/>
  <c r="V289" i="11"/>
  <c r="AT289" i="11"/>
  <c r="BN289" i="11"/>
  <c r="CD289" i="11"/>
  <c r="CT289" i="11"/>
  <c r="DZ289" i="11"/>
  <c r="DD289" i="11"/>
  <c r="DF289" i="11"/>
  <c r="DS289" i="11"/>
  <c r="DJ289" i="11"/>
  <c r="CS289" i="11"/>
  <c r="CW289" i="11"/>
  <c r="O289" i="11"/>
  <c r="AE289" i="11"/>
  <c r="AY289" i="11"/>
  <c r="BS289" i="11"/>
  <c r="CQ289" i="11"/>
  <c r="DW289" i="11"/>
  <c r="P289" i="11"/>
  <c r="AN289" i="11"/>
  <c r="BD289" i="11"/>
  <c r="BT289" i="11"/>
  <c r="CJ289" i="11"/>
  <c r="DX289" i="11"/>
  <c r="Q289" i="11"/>
  <c r="AK289" i="11"/>
  <c r="BA289" i="11"/>
  <c r="BQ289" i="11"/>
  <c r="CO289" i="11"/>
  <c r="F289" i="11"/>
  <c r="AD289" i="11"/>
  <c r="AX289" i="11"/>
  <c r="BR289" i="11"/>
  <c r="CH289" i="11"/>
  <c r="CX289" i="11"/>
  <c r="C289" i="11"/>
  <c r="DT289" i="11"/>
  <c r="DE289" i="11"/>
  <c r="DR289" i="11"/>
  <c r="DH289" i="11"/>
  <c r="CV289" i="11"/>
  <c r="N289" i="11"/>
  <c r="S289" i="11"/>
  <c r="AM289" i="11"/>
  <c r="BC289" i="11"/>
  <c r="BW289" i="11"/>
  <c r="CY289" i="11"/>
  <c r="EA289" i="11"/>
  <c r="T289" i="11"/>
  <c r="AR289" i="11"/>
  <c r="BH289" i="11"/>
  <c r="BX289" i="11"/>
  <c r="CN289" i="11"/>
  <c r="EB289" i="11"/>
  <c r="U289" i="11"/>
  <c r="AO289" i="11"/>
  <c r="BE289" i="11"/>
  <c r="BU289" i="11"/>
  <c r="DA289" i="11"/>
  <c r="J289" i="11"/>
  <c r="AL289" i="11"/>
  <c r="BB289" i="11"/>
  <c r="BV289" i="11"/>
  <c r="CL289" i="11"/>
  <c r="DB289" i="11"/>
  <c r="DP289" i="11"/>
  <c r="DM289" i="11"/>
  <c r="DQ289" i="11"/>
  <c r="DG289" i="11"/>
  <c r="AI289" i="11"/>
  <c r="AG289" i="11"/>
  <c r="Z289" i="11"/>
  <c r="AJ289" i="11"/>
  <c r="X289" i="11"/>
  <c r="CM289" i="11"/>
  <c r="EF241" i="11"/>
  <c r="EH241" i="11"/>
  <c r="EM241" i="11"/>
  <c r="EJ241" i="11"/>
  <c r="EL241" i="11"/>
  <c r="EC241" i="11"/>
  <c r="EG241" i="11"/>
  <c r="EE241" i="11"/>
  <c r="ED241" i="11"/>
  <c r="EK241" i="11"/>
  <c r="EI241" i="11"/>
  <c r="N241" i="11"/>
  <c r="AD241" i="11"/>
  <c r="AT241" i="11"/>
  <c r="BJ241" i="11"/>
  <c r="BZ241" i="11"/>
  <c r="CP241" i="11"/>
  <c r="DJ241" i="11"/>
  <c r="DZ241" i="11"/>
  <c r="W241" i="11"/>
  <c r="AQ241" i="11"/>
  <c r="BG241" i="11"/>
  <c r="BW241" i="11"/>
  <c r="CM241" i="11"/>
  <c r="DG241" i="11"/>
  <c r="DW241" i="11"/>
  <c r="X241" i="11"/>
  <c r="AN241" i="11"/>
  <c r="BD241" i="11"/>
  <c r="BT241" i="11"/>
  <c r="CJ241" i="11"/>
  <c r="DD241" i="11"/>
  <c r="DT241" i="11"/>
  <c r="I241" i="11"/>
  <c r="Y241" i="11"/>
  <c r="AO241" i="11"/>
  <c r="BE241" i="11"/>
  <c r="BU241" i="11"/>
  <c r="CK241" i="11"/>
  <c r="DE241" i="11"/>
  <c r="DU241" i="11"/>
  <c r="B241" i="11"/>
  <c r="DA241" i="11"/>
  <c r="T241" i="11"/>
  <c r="L241" i="11"/>
  <c r="R241" i="11"/>
  <c r="AH241" i="11"/>
  <c r="AX241" i="11"/>
  <c r="BN241" i="11"/>
  <c r="CD241" i="11"/>
  <c r="CT241" i="11"/>
  <c r="DN241" i="11"/>
  <c r="K241" i="11"/>
  <c r="AA241" i="11"/>
  <c r="AU241" i="11"/>
  <c r="BK241" i="11"/>
  <c r="CA241" i="11"/>
  <c r="CQ241" i="11"/>
  <c r="DK241" i="11"/>
  <c r="EA241" i="11"/>
  <c r="AB241" i="11"/>
  <c r="AR241" i="11"/>
  <c r="BH241" i="11"/>
  <c r="BX241" i="11"/>
  <c r="CN241" i="11"/>
  <c r="DH241" i="11"/>
  <c r="DX241" i="11"/>
  <c r="M241" i="11"/>
  <c r="AC241" i="11"/>
  <c r="AS241" i="11"/>
  <c r="BI241" i="11"/>
  <c r="BY241" i="11"/>
  <c r="CO241" i="11"/>
  <c r="DI241" i="11"/>
  <c r="DY241" i="11"/>
  <c r="CX241" i="11"/>
  <c r="F241" i="11"/>
  <c r="V241" i="11"/>
  <c r="AL241" i="11"/>
  <c r="BB241" i="11"/>
  <c r="BR241" i="11"/>
  <c r="CH241" i="11"/>
  <c r="DB241" i="11"/>
  <c r="DR241" i="11"/>
  <c r="O241" i="11"/>
  <c r="AI241" i="11"/>
  <c r="AY241" i="11"/>
  <c r="BO241" i="11"/>
  <c r="CE241" i="11"/>
  <c r="CU241" i="11"/>
  <c r="DO241" i="11"/>
  <c r="H241" i="11"/>
  <c r="AF241" i="11"/>
  <c r="AV241" i="11"/>
  <c r="BL241" i="11"/>
  <c r="CB241" i="11"/>
  <c r="CR241" i="11"/>
  <c r="DL241" i="11"/>
  <c r="EB241" i="11"/>
  <c r="Q241" i="11"/>
  <c r="AG241" i="11"/>
  <c r="AW241" i="11"/>
  <c r="BM241" i="11"/>
  <c r="CC241" i="11"/>
  <c r="CS241" i="11"/>
  <c r="DM241" i="11"/>
  <c r="C241" i="11"/>
  <c r="CZ241" i="11"/>
  <c r="AE241" i="11"/>
  <c r="J241" i="11"/>
  <c r="Z241" i="11"/>
  <c r="AP241" i="11"/>
  <c r="BF241" i="11"/>
  <c r="BV241" i="11"/>
  <c r="CL241" i="11"/>
  <c r="DF241" i="11"/>
  <c r="DV241" i="11"/>
  <c r="S241" i="11"/>
  <c r="AM241" i="11"/>
  <c r="BC241" i="11"/>
  <c r="BS241" i="11"/>
  <c r="CI241" i="11"/>
  <c r="DC241" i="11"/>
  <c r="DS241" i="11"/>
  <c r="P241" i="11"/>
  <c r="AJ241" i="11"/>
  <c r="AZ241" i="11"/>
  <c r="BP241" i="11"/>
  <c r="CF241" i="11"/>
  <c r="CV241" i="11"/>
  <c r="DP241" i="11"/>
  <c r="E241" i="11"/>
  <c r="U241" i="11"/>
  <c r="AK241" i="11"/>
  <c r="BA241" i="11"/>
  <c r="BQ241" i="11"/>
  <c r="CG241" i="11"/>
  <c r="CW241" i="11"/>
  <c r="DQ241" i="11"/>
  <c r="D241" i="11"/>
  <c r="CY241" i="11"/>
  <c r="EG199" i="11"/>
  <c r="EK199" i="11"/>
  <c r="ED199" i="11"/>
  <c r="EM199" i="11"/>
  <c r="EJ199" i="11"/>
  <c r="EH199" i="11"/>
  <c r="EI199" i="11"/>
  <c r="EE199" i="11"/>
  <c r="EL199" i="11"/>
  <c r="EF199" i="11"/>
  <c r="EC199" i="11"/>
  <c r="G199" i="11"/>
  <c r="AA199" i="11"/>
  <c r="AQ199" i="11"/>
  <c r="BG199" i="11"/>
  <c r="BW199" i="11"/>
  <c r="CM199" i="11"/>
  <c r="DC199" i="11"/>
  <c r="DS199" i="11"/>
  <c r="L199" i="11"/>
  <c r="AB199" i="11"/>
  <c r="AR199" i="11"/>
  <c r="BH199" i="11"/>
  <c r="BX199" i="11"/>
  <c r="CN199" i="11"/>
  <c r="DD199" i="11"/>
  <c r="DT199" i="11"/>
  <c r="I199" i="11"/>
  <c r="Y199" i="11"/>
  <c r="AO199" i="11"/>
  <c r="BE199" i="11"/>
  <c r="BU199" i="11"/>
  <c r="CK199" i="11"/>
  <c r="DA199" i="11"/>
  <c r="DQ199" i="11"/>
  <c r="J199" i="11"/>
  <c r="Z199" i="11"/>
  <c r="AP199" i="11"/>
  <c r="BF199" i="11"/>
  <c r="BV199" i="11"/>
  <c r="CL199" i="11"/>
  <c r="DB199" i="11"/>
  <c r="DR199" i="11"/>
  <c r="B199" i="11"/>
  <c r="K199" i="11"/>
  <c r="AE199" i="11"/>
  <c r="AU199" i="11"/>
  <c r="BK199" i="11"/>
  <c r="CA199" i="11"/>
  <c r="CQ199" i="11"/>
  <c r="DG199" i="11"/>
  <c r="DW199" i="11"/>
  <c r="P199" i="11"/>
  <c r="AF199" i="11"/>
  <c r="AV199" i="11"/>
  <c r="BL199" i="11"/>
  <c r="CB199" i="11"/>
  <c r="CR199" i="11"/>
  <c r="DH199" i="11"/>
  <c r="DX199" i="11"/>
  <c r="M199" i="11"/>
  <c r="AC199" i="11"/>
  <c r="AS199" i="11"/>
  <c r="BI199" i="11"/>
  <c r="BY199" i="11"/>
  <c r="CO199" i="11"/>
  <c r="DE199" i="11"/>
  <c r="DU199" i="11"/>
  <c r="N199" i="11"/>
  <c r="AD199" i="11"/>
  <c r="AT199" i="11"/>
  <c r="BJ199" i="11"/>
  <c r="BZ199" i="11"/>
  <c r="CP199" i="11"/>
  <c r="DF199" i="11"/>
  <c r="DV199" i="11"/>
  <c r="C199" i="11"/>
  <c r="S199" i="11"/>
  <c r="AI199" i="11"/>
  <c r="AY199" i="11"/>
  <c r="BO199" i="11"/>
  <c r="CE199" i="11"/>
  <c r="CU199" i="11"/>
  <c r="DK199" i="11"/>
  <c r="EA199" i="11"/>
  <c r="T199" i="11"/>
  <c r="AJ199" i="11"/>
  <c r="AZ199" i="11"/>
  <c r="BP199" i="11"/>
  <c r="CF199" i="11"/>
  <c r="CV199" i="11"/>
  <c r="DL199" i="11"/>
  <c r="EB199" i="11"/>
  <c r="Q199" i="11"/>
  <c r="AG199" i="11"/>
  <c r="AW199" i="11"/>
  <c r="BM199" i="11"/>
  <c r="CC199" i="11"/>
  <c r="CS199" i="11"/>
  <c r="DI199" i="11"/>
  <c r="DY199" i="11"/>
  <c r="R199" i="11"/>
  <c r="AH199" i="11"/>
  <c r="AX199" i="11"/>
  <c r="BN199" i="11"/>
  <c r="CD199" i="11"/>
  <c r="CT199" i="11"/>
  <c r="DJ199" i="11"/>
  <c r="DZ199" i="11"/>
  <c r="W199" i="11"/>
  <c r="AM199" i="11"/>
  <c r="BC199" i="11"/>
  <c r="BS199" i="11"/>
  <c r="CI199" i="11"/>
  <c r="CY199" i="11"/>
  <c r="DO199" i="11"/>
  <c r="H199" i="11"/>
  <c r="X199" i="11"/>
  <c r="AN199" i="11"/>
  <c r="BD199" i="11"/>
  <c r="BT199" i="11"/>
  <c r="CJ199" i="11"/>
  <c r="CZ199" i="11"/>
  <c r="DP199" i="11"/>
  <c r="E199" i="11"/>
  <c r="U199" i="11"/>
  <c r="AK199" i="11"/>
  <c r="BA199" i="11"/>
  <c r="BQ199" i="11"/>
  <c r="CG199" i="11"/>
  <c r="CW199" i="11"/>
  <c r="DM199" i="11"/>
  <c r="F199" i="11"/>
  <c r="V199" i="11"/>
  <c r="AL199" i="11"/>
  <c r="BB199" i="11"/>
  <c r="BR199" i="11"/>
  <c r="CH199" i="11"/>
  <c r="CX199" i="11"/>
  <c r="DN199" i="11"/>
  <c r="D199" i="11"/>
  <c r="EN289" i="11" l="1"/>
  <c r="EH200" i="11"/>
  <c r="EG200" i="11"/>
  <c r="EC200" i="11"/>
  <c r="EM200" i="11"/>
  <c r="EL200" i="11"/>
  <c r="EF200" i="11"/>
  <c r="ED200" i="11"/>
  <c r="EE200" i="11"/>
  <c r="EJ200" i="11"/>
  <c r="EI200" i="11"/>
  <c r="EK200" i="11"/>
  <c r="Q200" i="11"/>
  <c r="AG200" i="11"/>
  <c r="AW200" i="11"/>
  <c r="BM200" i="11"/>
  <c r="CC200" i="11"/>
  <c r="CS200" i="11"/>
  <c r="DI200" i="11"/>
  <c r="DY200" i="11"/>
  <c r="R200" i="11"/>
  <c r="AH200" i="11"/>
  <c r="AX200" i="11"/>
  <c r="BN200" i="11"/>
  <c r="CD200" i="11"/>
  <c r="CT200" i="11"/>
  <c r="DJ200" i="11"/>
  <c r="DZ200" i="11"/>
  <c r="W200" i="11"/>
  <c r="AM200" i="11"/>
  <c r="BC200" i="11"/>
  <c r="BS200" i="11"/>
  <c r="CI200" i="11"/>
  <c r="CY200" i="11"/>
  <c r="DO200" i="11"/>
  <c r="H200" i="11"/>
  <c r="X200" i="11"/>
  <c r="AN200" i="11"/>
  <c r="BD200" i="11"/>
  <c r="BT200" i="11"/>
  <c r="CJ200" i="11"/>
  <c r="CZ200" i="11"/>
  <c r="DP200" i="11"/>
  <c r="C200" i="11"/>
  <c r="E200" i="11"/>
  <c r="U200" i="11"/>
  <c r="AK200" i="11"/>
  <c r="BA200" i="11"/>
  <c r="BQ200" i="11"/>
  <c r="CG200" i="11"/>
  <c r="CW200" i="11"/>
  <c r="DM200" i="11"/>
  <c r="F200" i="11"/>
  <c r="V200" i="11"/>
  <c r="AL200" i="11"/>
  <c r="BB200" i="11"/>
  <c r="BR200" i="11"/>
  <c r="CH200" i="11"/>
  <c r="CX200" i="11"/>
  <c r="DN200" i="11"/>
  <c r="G200" i="11"/>
  <c r="AA200" i="11"/>
  <c r="AQ200" i="11"/>
  <c r="BG200" i="11"/>
  <c r="BW200" i="11"/>
  <c r="CM200" i="11"/>
  <c r="DC200" i="11"/>
  <c r="DS200" i="11"/>
  <c r="L200" i="11"/>
  <c r="AB200" i="11"/>
  <c r="AR200" i="11"/>
  <c r="BH200" i="11"/>
  <c r="BX200" i="11"/>
  <c r="CN200" i="11"/>
  <c r="DD200" i="11"/>
  <c r="DT200" i="11"/>
  <c r="D200" i="11"/>
  <c r="AC200" i="11"/>
  <c r="BI200" i="11"/>
  <c r="CO200" i="11"/>
  <c r="DU200" i="11"/>
  <c r="AD200" i="11"/>
  <c r="BJ200" i="11"/>
  <c r="CP200" i="11"/>
  <c r="DV200" i="11"/>
  <c r="AI200" i="11"/>
  <c r="BO200" i="11"/>
  <c r="CU200" i="11"/>
  <c r="DK200" i="11"/>
  <c r="T200" i="11"/>
  <c r="AZ200" i="11"/>
  <c r="CF200" i="11"/>
  <c r="DL200" i="11"/>
  <c r="EB200" i="11"/>
  <c r="I200" i="11"/>
  <c r="Y200" i="11"/>
  <c r="AO200" i="11"/>
  <c r="BE200" i="11"/>
  <c r="BU200" i="11"/>
  <c r="CK200" i="11"/>
  <c r="DA200" i="11"/>
  <c r="DQ200" i="11"/>
  <c r="J200" i="11"/>
  <c r="Z200" i="11"/>
  <c r="AP200" i="11"/>
  <c r="BF200" i="11"/>
  <c r="BV200" i="11"/>
  <c r="CL200" i="11"/>
  <c r="DB200" i="11"/>
  <c r="DR200" i="11"/>
  <c r="K200" i="11"/>
  <c r="AE200" i="11"/>
  <c r="AU200" i="11"/>
  <c r="BK200" i="11"/>
  <c r="CA200" i="11"/>
  <c r="CQ200" i="11"/>
  <c r="DG200" i="11"/>
  <c r="DW200" i="11"/>
  <c r="P200" i="11"/>
  <c r="AF200" i="11"/>
  <c r="AV200" i="11"/>
  <c r="BL200" i="11"/>
  <c r="CB200" i="11"/>
  <c r="CR200" i="11"/>
  <c r="DH200" i="11"/>
  <c r="DX200" i="11"/>
  <c r="B200" i="11"/>
  <c r="M200" i="11"/>
  <c r="AS200" i="11"/>
  <c r="BY200" i="11"/>
  <c r="DE200" i="11"/>
  <c r="N200" i="11"/>
  <c r="AT200" i="11"/>
  <c r="BZ200" i="11"/>
  <c r="DF200" i="11"/>
  <c r="S200" i="11"/>
  <c r="AY200" i="11"/>
  <c r="CE200" i="11"/>
  <c r="EA200" i="11"/>
  <c r="AJ200" i="11"/>
  <c r="BP200" i="11"/>
  <c r="CV200" i="11"/>
  <c r="L242" i="11"/>
  <c r="EI242" i="11"/>
  <c r="EG242" i="11"/>
  <c r="EH242" i="11"/>
  <c r="EM242" i="11"/>
  <c r="EK242" i="11"/>
  <c r="EL242" i="11"/>
  <c r="EF242" i="11"/>
  <c r="EC242" i="11"/>
  <c r="EJ242" i="11"/>
  <c r="ED242" i="11"/>
  <c r="EE242" i="11"/>
  <c r="T242" i="11"/>
  <c r="X242" i="11"/>
  <c r="AN242" i="11"/>
  <c r="BD242" i="11"/>
  <c r="BT242" i="11"/>
  <c r="CJ242" i="11"/>
  <c r="DD242" i="11"/>
  <c r="DT242" i="11"/>
  <c r="I242" i="11"/>
  <c r="Y242" i="11"/>
  <c r="AO242" i="11"/>
  <c r="BE242" i="11"/>
  <c r="BU242" i="11"/>
  <c r="CK242" i="11"/>
  <c r="DE242" i="11"/>
  <c r="DU242" i="11"/>
  <c r="N242" i="11"/>
  <c r="AD242" i="11"/>
  <c r="AT242" i="11"/>
  <c r="BJ242" i="11"/>
  <c r="BZ242" i="11"/>
  <c r="CP242" i="11"/>
  <c r="DN242" i="11"/>
  <c r="K242" i="11"/>
  <c r="AA242" i="11"/>
  <c r="AU242" i="11"/>
  <c r="BK242" i="11"/>
  <c r="CA242" i="11"/>
  <c r="CQ242" i="11"/>
  <c r="DK242" i="11"/>
  <c r="EA242" i="11"/>
  <c r="CY242" i="11"/>
  <c r="DB242" i="11"/>
  <c r="AB242" i="11"/>
  <c r="AR242" i="11"/>
  <c r="BH242" i="11"/>
  <c r="BX242" i="11"/>
  <c r="CN242" i="11"/>
  <c r="DH242" i="11"/>
  <c r="DX242" i="11"/>
  <c r="M242" i="11"/>
  <c r="AC242" i="11"/>
  <c r="AS242" i="11"/>
  <c r="BI242" i="11"/>
  <c r="BY242" i="11"/>
  <c r="CO242" i="11"/>
  <c r="DI242" i="11"/>
  <c r="DY242" i="11"/>
  <c r="R242" i="11"/>
  <c r="AH242" i="11"/>
  <c r="AX242" i="11"/>
  <c r="BN242" i="11"/>
  <c r="CD242" i="11"/>
  <c r="CT242" i="11"/>
  <c r="DR242" i="11"/>
  <c r="O242" i="11"/>
  <c r="AI242" i="11"/>
  <c r="AY242" i="11"/>
  <c r="BO242" i="11"/>
  <c r="CE242" i="11"/>
  <c r="CU242" i="11"/>
  <c r="DO242" i="11"/>
  <c r="B242" i="11"/>
  <c r="CX242" i="11"/>
  <c r="H242" i="11"/>
  <c r="AF242" i="11"/>
  <c r="AV242" i="11"/>
  <c r="BL242" i="11"/>
  <c r="CB242" i="11"/>
  <c r="CR242" i="11"/>
  <c r="DL242" i="11"/>
  <c r="EB242" i="11"/>
  <c r="Q242" i="11"/>
  <c r="AG242" i="11"/>
  <c r="AW242" i="11"/>
  <c r="BM242" i="11"/>
  <c r="CC242" i="11"/>
  <c r="CS242" i="11"/>
  <c r="DM242" i="11"/>
  <c r="F242" i="11"/>
  <c r="V242" i="11"/>
  <c r="AL242" i="11"/>
  <c r="BB242" i="11"/>
  <c r="BR242" i="11"/>
  <c r="CH242" i="11"/>
  <c r="DF242" i="11"/>
  <c r="DV242" i="11"/>
  <c r="S242" i="11"/>
  <c r="AM242" i="11"/>
  <c r="BC242" i="11"/>
  <c r="BS242" i="11"/>
  <c r="CI242" i="11"/>
  <c r="DC242" i="11"/>
  <c r="DS242" i="11"/>
  <c r="C242" i="11"/>
  <c r="DA242" i="11"/>
  <c r="AE242" i="11"/>
  <c r="P242" i="11"/>
  <c r="AJ242" i="11"/>
  <c r="AZ242" i="11"/>
  <c r="BP242" i="11"/>
  <c r="CF242" i="11"/>
  <c r="CV242" i="11"/>
  <c r="DP242" i="11"/>
  <c r="E242" i="11"/>
  <c r="U242" i="11"/>
  <c r="AK242" i="11"/>
  <c r="BA242" i="11"/>
  <c r="BQ242" i="11"/>
  <c r="CG242" i="11"/>
  <c r="CW242" i="11"/>
  <c r="DQ242" i="11"/>
  <c r="J242" i="11"/>
  <c r="Z242" i="11"/>
  <c r="AP242" i="11"/>
  <c r="BF242" i="11"/>
  <c r="BV242" i="11"/>
  <c r="CL242" i="11"/>
  <c r="DJ242" i="11"/>
  <c r="DZ242" i="11"/>
  <c r="W242" i="11"/>
  <c r="AQ242" i="11"/>
  <c r="BG242" i="11"/>
  <c r="BW242" i="11"/>
  <c r="CM242" i="11"/>
  <c r="DG242" i="11"/>
  <c r="DW242" i="11"/>
  <c r="D242" i="11"/>
  <c r="CZ242" i="11"/>
  <c r="AJ290" i="11"/>
  <c r="EM290" i="11"/>
  <c r="EE290" i="11"/>
  <c r="ED290" i="11"/>
  <c r="EF290" i="11"/>
  <c r="EK290" i="11"/>
  <c r="EL290" i="11"/>
  <c r="EH290" i="11"/>
  <c r="EI290" i="11"/>
  <c r="EJ290" i="11"/>
  <c r="D290" i="11"/>
  <c r="I290" i="11"/>
  <c r="EC290" i="11"/>
  <c r="BF290" i="11"/>
  <c r="EG290" i="11"/>
  <c r="U290" i="11"/>
  <c r="AO290" i="11"/>
  <c r="BE290" i="11"/>
  <c r="BU290" i="11"/>
  <c r="DA290" i="11"/>
  <c r="J290" i="11"/>
  <c r="AL290" i="11"/>
  <c r="BB290" i="11"/>
  <c r="BV290" i="11"/>
  <c r="CL290" i="11"/>
  <c r="DB290" i="11"/>
  <c r="K290" i="11"/>
  <c r="AA290" i="11"/>
  <c r="AU290" i="11"/>
  <c r="BO290" i="11"/>
  <c r="CE290" i="11"/>
  <c r="DO290" i="11"/>
  <c r="L290" i="11"/>
  <c r="AF290" i="11"/>
  <c r="AZ290" i="11"/>
  <c r="BP290" i="11"/>
  <c r="CF290" i="11"/>
  <c r="CZ290" i="11"/>
  <c r="C290" i="11"/>
  <c r="DM290" i="11"/>
  <c r="DS290" i="11"/>
  <c r="DI290" i="11"/>
  <c r="DQ290" i="11"/>
  <c r="N290" i="11"/>
  <c r="AI290" i="11"/>
  <c r="CM290" i="11"/>
  <c r="E290" i="11"/>
  <c r="Y290" i="11"/>
  <c r="AS290" i="11"/>
  <c r="BI290" i="11"/>
  <c r="BY290" i="11"/>
  <c r="DU290" i="11"/>
  <c r="R290" i="11"/>
  <c r="AP290" i="11"/>
  <c r="BJ290" i="11"/>
  <c r="BZ290" i="11"/>
  <c r="CP290" i="11"/>
  <c r="DV290" i="11"/>
  <c r="O290" i="11"/>
  <c r="AE290" i="11"/>
  <c r="AY290" i="11"/>
  <c r="BS290" i="11"/>
  <c r="CQ290" i="11"/>
  <c r="DW290" i="11"/>
  <c r="P290" i="11"/>
  <c r="AN290" i="11"/>
  <c r="BD290" i="11"/>
  <c r="BT290" i="11"/>
  <c r="CJ290" i="11"/>
  <c r="DX290" i="11"/>
  <c r="DN290" i="11"/>
  <c r="DK290" i="11"/>
  <c r="DH290" i="11"/>
  <c r="DG290" i="11"/>
  <c r="AG290" i="11"/>
  <c r="X290" i="11"/>
  <c r="Z290" i="11"/>
  <c r="CI290" i="11"/>
  <c r="M290" i="11"/>
  <c r="AC290" i="11"/>
  <c r="AW290" i="11"/>
  <c r="BM290" i="11"/>
  <c r="CC290" i="11"/>
  <c r="DY290" i="11"/>
  <c r="V290" i="11"/>
  <c r="AT290" i="11"/>
  <c r="BN290" i="11"/>
  <c r="CD290" i="11"/>
  <c r="CT290" i="11"/>
  <c r="DZ290" i="11"/>
  <c r="S290" i="11"/>
  <c r="AM290" i="11"/>
  <c r="BC290" i="11"/>
  <c r="BW290" i="11"/>
  <c r="CY290" i="11"/>
  <c r="EA290" i="11"/>
  <c r="T290" i="11"/>
  <c r="AR290" i="11"/>
  <c r="BH290" i="11"/>
  <c r="BX290" i="11"/>
  <c r="CN290" i="11"/>
  <c r="EB290" i="11"/>
  <c r="DR290" i="11"/>
  <c r="DL290" i="11"/>
  <c r="DF290" i="11"/>
  <c r="DT290" i="11"/>
  <c r="AH290" i="11"/>
  <c r="CV290" i="11"/>
  <c r="CW290" i="11"/>
  <c r="Q290" i="11"/>
  <c r="AK290" i="11"/>
  <c r="BA290" i="11"/>
  <c r="BQ290" i="11"/>
  <c r="CO290" i="11"/>
  <c r="F290" i="11"/>
  <c r="AD290" i="11"/>
  <c r="AX290" i="11"/>
  <c r="BR290" i="11"/>
  <c r="CH290" i="11"/>
  <c r="CX290" i="11"/>
  <c r="G290" i="11"/>
  <c r="W290" i="11"/>
  <c r="AQ290" i="11"/>
  <c r="BK290" i="11"/>
  <c r="CA290" i="11"/>
  <c r="DC290" i="11"/>
  <c r="H290" i="11"/>
  <c r="AB290" i="11"/>
  <c r="AV290" i="11"/>
  <c r="BL290" i="11"/>
  <c r="CB290" i="11"/>
  <c r="CR290" i="11"/>
  <c r="DP290" i="11"/>
  <c r="DE290" i="11"/>
  <c r="DJ290" i="11"/>
  <c r="DD290" i="11"/>
  <c r="CS290" i="11"/>
  <c r="CU290" i="11"/>
  <c r="BG290" i="11"/>
  <c r="CG290" i="11"/>
  <c r="CK290" i="11"/>
  <c r="EN241" i="11"/>
  <c r="EN199" i="11"/>
  <c r="O363" i="11"/>
  <c r="EN362" i="11"/>
  <c r="G405" i="11"/>
  <c r="EN404" i="11"/>
  <c r="B453" i="11"/>
  <c r="EN452" i="11"/>
  <c r="O200" i="11"/>
  <c r="G242" i="11"/>
  <c r="B290" i="11"/>
  <c r="EN290" i="11" l="1"/>
  <c r="ED291" i="11"/>
  <c r="EF291" i="11"/>
  <c r="EG291" i="11"/>
  <c r="EL291" i="11"/>
  <c r="EE291" i="11"/>
  <c r="EI291" i="11"/>
  <c r="EM291" i="11"/>
  <c r="EK291" i="11"/>
  <c r="EJ291" i="11"/>
  <c r="CM291" i="11"/>
  <c r="EC291" i="11"/>
  <c r="EH291" i="11"/>
  <c r="CI291" i="11"/>
  <c r="CG291" i="11"/>
  <c r="AJ291" i="11"/>
  <c r="CH291" i="11"/>
  <c r="BG291" i="11"/>
  <c r="BF291" i="11"/>
  <c r="CK291" i="11"/>
  <c r="G291" i="11"/>
  <c r="W291" i="11"/>
  <c r="AQ291" i="11"/>
  <c r="BK291" i="11"/>
  <c r="CA291" i="11"/>
  <c r="DC291" i="11"/>
  <c r="H291" i="11"/>
  <c r="AB291" i="11"/>
  <c r="AV291" i="11"/>
  <c r="BL291" i="11"/>
  <c r="CB291" i="11"/>
  <c r="CR291" i="11"/>
  <c r="E291" i="11"/>
  <c r="Y291" i="11"/>
  <c r="AS291" i="11"/>
  <c r="BI291" i="11"/>
  <c r="BY291" i="11"/>
  <c r="DU291" i="11"/>
  <c r="R291" i="11"/>
  <c r="AP291" i="11"/>
  <c r="BJ291" i="11"/>
  <c r="BZ291" i="11"/>
  <c r="CT291" i="11"/>
  <c r="DZ291" i="11"/>
  <c r="DN291" i="11"/>
  <c r="DL291" i="11"/>
  <c r="DK291" i="11"/>
  <c r="DE291" i="11"/>
  <c r="CU291" i="11"/>
  <c r="AH291" i="11"/>
  <c r="Z291" i="11"/>
  <c r="K291" i="11"/>
  <c r="AA291" i="11"/>
  <c r="AU291" i="11"/>
  <c r="BO291" i="11"/>
  <c r="CE291" i="11"/>
  <c r="DO291" i="11"/>
  <c r="L291" i="11"/>
  <c r="AF291" i="11"/>
  <c r="AZ291" i="11"/>
  <c r="BP291" i="11"/>
  <c r="CF291" i="11"/>
  <c r="CZ291" i="11"/>
  <c r="M291" i="11"/>
  <c r="AC291" i="11"/>
  <c r="AW291" i="11"/>
  <c r="BM291" i="11"/>
  <c r="CC291" i="11"/>
  <c r="DY291" i="11"/>
  <c r="V291" i="11"/>
  <c r="AT291" i="11"/>
  <c r="BN291" i="11"/>
  <c r="CD291" i="11"/>
  <c r="CX291" i="11"/>
  <c r="DR291" i="11"/>
  <c r="DJ291" i="11"/>
  <c r="DI291" i="11"/>
  <c r="DG291" i="11"/>
  <c r="CW291" i="11"/>
  <c r="CS291" i="11"/>
  <c r="O291" i="11"/>
  <c r="AE291" i="11"/>
  <c r="AY291" i="11"/>
  <c r="BS291" i="11"/>
  <c r="CQ291" i="11"/>
  <c r="DW291" i="11"/>
  <c r="P291" i="11"/>
  <c r="AN291" i="11"/>
  <c r="BD291" i="11"/>
  <c r="BT291" i="11"/>
  <c r="CJ291" i="11"/>
  <c r="DX291" i="11"/>
  <c r="Q291" i="11"/>
  <c r="AK291" i="11"/>
  <c r="BA291" i="11"/>
  <c r="BQ291" i="11"/>
  <c r="CO291" i="11"/>
  <c r="F291" i="11"/>
  <c r="AD291" i="11"/>
  <c r="AX291" i="11"/>
  <c r="BR291" i="11"/>
  <c r="CL291" i="11"/>
  <c r="DB291" i="11"/>
  <c r="C291" i="11"/>
  <c r="DT291" i="11"/>
  <c r="DD291" i="11"/>
  <c r="DF291" i="11"/>
  <c r="DH291" i="11"/>
  <c r="N291" i="11"/>
  <c r="CV291" i="11"/>
  <c r="S291" i="11"/>
  <c r="AM291" i="11"/>
  <c r="BC291" i="11"/>
  <c r="BW291" i="11"/>
  <c r="CY291" i="11"/>
  <c r="EA291" i="11"/>
  <c r="T291" i="11"/>
  <c r="AR291" i="11"/>
  <c r="BH291" i="11"/>
  <c r="BX291" i="11"/>
  <c r="CN291" i="11"/>
  <c r="EB291" i="11"/>
  <c r="U291" i="11"/>
  <c r="AO291" i="11"/>
  <c r="BE291" i="11"/>
  <c r="BU291" i="11"/>
  <c r="DA291" i="11"/>
  <c r="J291" i="11"/>
  <c r="AL291" i="11"/>
  <c r="BB291" i="11"/>
  <c r="BV291" i="11"/>
  <c r="CP291" i="11"/>
  <c r="DV291" i="11"/>
  <c r="DS291" i="11"/>
  <c r="DQ291" i="11"/>
  <c r="DP291" i="11"/>
  <c r="DM291" i="11"/>
  <c r="AI291" i="11"/>
  <c r="AG291" i="11"/>
  <c r="X291" i="11"/>
  <c r="I291" i="11"/>
  <c r="D291" i="11"/>
  <c r="EJ243" i="11"/>
  <c r="EL243" i="11"/>
  <c r="EC243" i="11"/>
  <c r="EG243" i="11"/>
  <c r="EE243" i="11"/>
  <c r="ED243" i="11"/>
  <c r="T243" i="11"/>
  <c r="EK243" i="11"/>
  <c r="EI243" i="11"/>
  <c r="EF243" i="11"/>
  <c r="EH243" i="11"/>
  <c r="EM243" i="11"/>
  <c r="R243" i="11"/>
  <c r="AH243" i="11"/>
  <c r="AX243" i="11"/>
  <c r="BN243" i="11"/>
  <c r="CD243" i="11"/>
  <c r="CT243" i="11"/>
  <c r="DR243" i="11"/>
  <c r="O243" i="11"/>
  <c r="AI243" i="11"/>
  <c r="AY243" i="11"/>
  <c r="BO243" i="11"/>
  <c r="CE243" i="11"/>
  <c r="CU243" i="11"/>
  <c r="DO243" i="11"/>
  <c r="H243" i="11"/>
  <c r="AF243" i="11"/>
  <c r="AV243" i="11"/>
  <c r="BL243" i="11"/>
  <c r="CB243" i="11"/>
  <c r="CR243" i="11"/>
  <c r="DL243" i="11"/>
  <c r="EB243" i="11"/>
  <c r="Q243" i="11"/>
  <c r="AG243" i="11"/>
  <c r="AW243" i="11"/>
  <c r="BM243" i="11"/>
  <c r="CC243" i="11"/>
  <c r="CS243" i="11"/>
  <c r="DM243" i="11"/>
  <c r="D243" i="11"/>
  <c r="CX243" i="11"/>
  <c r="F243" i="11"/>
  <c r="V243" i="11"/>
  <c r="AL243" i="11"/>
  <c r="BB243" i="11"/>
  <c r="BR243" i="11"/>
  <c r="CH243" i="11"/>
  <c r="DF243" i="11"/>
  <c r="DV243" i="11"/>
  <c r="S243" i="11"/>
  <c r="AM243" i="11"/>
  <c r="BC243" i="11"/>
  <c r="BS243" i="11"/>
  <c r="CI243" i="11"/>
  <c r="DC243" i="11"/>
  <c r="DS243" i="11"/>
  <c r="P243" i="11"/>
  <c r="AJ243" i="11"/>
  <c r="AZ243" i="11"/>
  <c r="BP243" i="11"/>
  <c r="CF243" i="11"/>
  <c r="CV243" i="11"/>
  <c r="DP243" i="11"/>
  <c r="E243" i="11"/>
  <c r="U243" i="11"/>
  <c r="AK243" i="11"/>
  <c r="BA243" i="11"/>
  <c r="BQ243" i="11"/>
  <c r="CG243" i="11"/>
  <c r="CW243" i="11"/>
  <c r="DQ243" i="11"/>
  <c r="B243" i="11"/>
  <c r="DA243" i="11"/>
  <c r="AE243" i="11"/>
  <c r="J243" i="11"/>
  <c r="Z243" i="11"/>
  <c r="AP243" i="11"/>
  <c r="BF243" i="11"/>
  <c r="BV243" i="11"/>
  <c r="CL243" i="11"/>
  <c r="DJ243" i="11"/>
  <c r="DZ243" i="11"/>
  <c r="W243" i="11"/>
  <c r="AQ243" i="11"/>
  <c r="BG243" i="11"/>
  <c r="BW243" i="11"/>
  <c r="CM243" i="11"/>
  <c r="DG243" i="11"/>
  <c r="DW243" i="11"/>
  <c r="X243" i="11"/>
  <c r="AN243" i="11"/>
  <c r="BD243" i="11"/>
  <c r="BT243" i="11"/>
  <c r="CJ243" i="11"/>
  <c r="DD243" i="11"/>
  <c r="DT243" i="11"/>
  <c r="I243" i="11"/>
  <c r="Y243" i="11"/>
  <c r="AO243" i="11"/>
  <c r="BE243" i="11"/>
  <c r="BU243" i="11"/>
  <c r="CK243" i="11"/>
  <c r="DE243" i="11"/>
  <c r="DU243" i="11"/>
  <c r="C243" i="11"/>
  <c r="CY243" i="11"/>
  <c r="N243" i="11"/>
  <c r="AD243" i="11"/>
  <c r="AT243" i="11"/>
  <c r="BJ243" i="11"/>
  <c r="BZ243" i="11"/>
  <c r="CP243" i="11"/>
  <c r="DN243" i="11"/>
  <c r="K243" i="11"/>
  <c r="AA243" i="11"/>
  <c r="AU243" i="11"/>
  <c r="BK243" i="11"/>
  <c r="CA243" i="11"/>
  <c r="CQ243" i="11"/>
  <c r="DK243" i="11"/>
  <c r="EA243" i="11"/>
  <c r="AB243" i="11"/>
  <c r="AR243" i="11"/>
  <c r="BH243" i="11"/>
  <c r="BX243" i="11"/>
  <c r="CN243" i="11"/>
  <c r="DH243" i="11"/>
  <c r="DX243" i="11"/>
  <c r="M243" i="11"/>
  <c r="AC243" i="11"/>
  <c r="AS243" i="11"/>
  <c r="BI243" i="11"/>
  <c r="BY243" i="11"/>
  <c r="CO243" i="11"/>
  <c r="DI243" i="11"/>
  <c r="DY243" i="11"/>
  <c r="DB243" i="11"/>
  <c r="CZ243" i="11"/>
  <c r="L243" i="11"/>
  <c r="EI201" i="11"/>
  <c r="EM201" i="11"/>
  <c r="ED201" i="11"/>
  <c r="EE201" i="11"/>
  <c r="EK201" i="11"/>
  <c r="EH201" i="11"/>
  <c r="EJ201" i="11"/>
  <c r="EF201" i="11"/>
  <c r="EL201" i="11"/>
  <c r="EG201" i="11"/>
  <c r="EC201" i="11"/>
  <c r="W201" i="11"/>
  <c r="AM201" i="11"/>
  <c r="BC201" i="11"/>
  <c r="BS201" i="11"/>
  <c r="CI201" i="11"/>
  <c r="CY201" i="11"/>
  <c r="DO201" i="11"/>
  <c r="H201" i="11"/>
  <c r="X201" i="11"/>
  <c r="AN201" i="11"/>
  <c r="BD201" i="11"/>
  <c r="BT201" i="11"/>
  <c r="CJ201" i="11"/>
  <c r="CZ201" i="11"/>
  <c r="DP201" i="11"/>
  <c r="E201" i="11"/>
  <c r="U201" i="11"/>
  <c r="AK201" i="11"/>
  <c r="BA201" i="11"/>
  <c r="G201" i="11"/>
  <c r="AA201" i="11"/>
  <c r="AQ201" i="11"/>
  <c r="BG201" i="11"/>
  <c r="BW201" i="11"/>
  <c r="CM201" i="11"/>
  <c r="DC201" i="11"/>
  <c r="DS201" i="11"/>
  <c r="L201" i="11"/>
  <c r="AB201" i="11"/>
  <c r="AR201" i="11"/>
  <c r="BH201" i="11"/>
  <c r="BX201" i="11"/>
  <c r="CN201" i="11"/>
  <c r="DD201" i="11"/>
  <c r="DT201" i="11"/>
  <c r="I201" i="11"/>
  <c r="Y201" i="11"/>
  <c r="AO201" i="11"/>
  <c r="AI201" i="11"/>
  <c r="BO201" i="11"/>
  <c r="CU201" i="11"/>
  <c r="EA201" i="11"/>
  <c r="AJ201" i="11"/>
  <c r="BP201" i="11"/>
  <c r="CV201" i="11"/>
  <c r="EB201" i="11"/>
  <c r="AG201" i="11"/>
  <c r="BI201" i="11"/>
  <c r="BY201" i="11"/>
  <c r="CO201" i="11"/>
  <c r="DE201" i="11"/>
  <c r="DU201" i="11"/>
  <c r="N201" i="11"/>
  <c r="AD201" i="11"/>
  <c r="AT201" i="11"/>
  <c r="BJ201" i="11"/>
  <c r="BZ201" i="11"/>
  <c r="CP201" i="11"/>
  <c r="DF201" i="11"/>
  <c r="DV201" i="11"/>
  <c r="B201" i="11"/>
  <c r="K201" i="11"/>
  <c r="AU201" i="11"/>
  <c r="CA201" i="11"/>
  <c r="DG201" i="11"/>
  <c r="P201" i="11"/>
  <c r="AV201" i="11"/>
  <c r="CB201" i="11"/>
  <c r="DH201" i="11"/>
  <c r="M201" i="11"/>
  <c r="AS201" i="11"/>
  <c r="BM201" i="11"/>
  <c r="CC201" i="11"/>
  <c r="CS201" i="11"/>
  <c r="DI201" i="11"/>
  <c r="DY201" i="11"/>
  <c r="R201" i="11"/>
  <c r="AH201" i="11"/>
  <c r="AX201" i="11"/>
  <c r="BN201" i="11"/>
  <c r="CD201" i="11"/>
  <c r="CT201" i="11"/>
  <c r="DJ201" i="11"/>
  <c r="DZ201" i="11"/>
  <c r="S201" i="11"/>
  <c r="AY201" i="11"/>
  <c r="CE201" i="11"/>
  <c r="DK201" i="11"/>
  <c r="T201" i="11"/>
  <c r="AZ201" i="11"/>
  <c r="CF201" i="11"/>
  <c r="DL201" i="11"/>
  <c r="Q201" i="11"/>
  <c r="AW201" i="11"/>
  <c r="BQ201" i="11"/>
  <c r="CG201" i="11"/>
  <c r="CW201" i="11"/>
  <c r="DM201" i="11"/>
  <c r="F201" i="11"/>
  <c r="V201" i="11"/>
  <c r="AL201" i="11"/>
  <c r="BB201" i="11"/>
  <c r="BR201" i="11"/>
  <c r="CH201" i="11"/>
  <c r="CX201" i="11"/>
  <c r="DN201" i="11"/>
  <c r="C201" i="11"/>
  <c r="DW201" i="11"/>
  <c r="DX201" i="11"/>
  <c r="CK201" i="11"/>
  <c r="Z201" i="11"/>
  <c r="CL201" i="11"/>
  <c r="BU201" i="11"/>
  <c r="D201" i="11"/>
  <c r="AE201" i="11"/>
  <c r="AF201" i="11"/>
  <c r="AC201" i="11"/>
  <c r="DA201" i="11"/>
  <c r="AP201" i="11"/>
  <c r="DB201" i="11"/>
  <c r="CR201" i="11"/>
  <c r="BV201" i="11"/>
  <c r="BK201" i="11"/>
  <c r="BL201" i="11"/>
  <c r="BE201" i="11"/>
  <c r="DQ201" i="11"/>
  <c r="BF201" i="11"/>
  <c r="DR201" i="11"/>
  <c r="CQ201" i="11"/>
  <c r="J201" i="11"/>
  <c r="EN242" i="11"/>
  <c r="B454" i="11"/>
  <c r="EN453" i="11"/>
  <c r="B292" i="11" s="1"/>
  <c r="G406" i="11"/>
  <c r="EN405" i="11"/>
  <c r="G244" i="11" s="1"/>
  <c r="O364" i="11"/>
  <c r="EN363" i="11"/>
  <c r="O202" i="11"/>
  <c r="EN200" i="11"/>
  <c r="B291" i="11"/>
  <c r="G243" i="11"/>
  <c r="O201" i="11"/>
  <c r="EN291" i="11" l="1"/>
  <c r="EM292" i="11"/>
  <c r="EK292" i="11"/>
  <c r="EC292" i="11"/>
  <c r="EE292" i="11"/>
  <c r="EH292" i="11"/>
  <c r="ED292" i="11"/>
  <c r="EG292" i="11"/>
  <c r="EF292" i="11"/>
  <c r="EL292" i="11"/>
  <c r="EI292" i="11"/>
  <c r="EJ292" i="11"/>
  <c r="V292" i="11"/>
  <c r="CH292" i="11"/>
  <c r="CM292" i="11"/>
  <c r="BF292" i="11"/>
  <c r="CI292" i="11"/>
  <c r="D292" i="11"/>
  <c r="AM292" i="11"/>
  <c r="BD292" i="11"/>
  <c r="AJ292" i="11"/>
  <c r="BG292" i="11"/>
  <c r="E292" i="11"/>
  <c r="Y292" i="11"/>
  <c r="AS292" i="11"/>
  <c r="BI292" i="11"/>
  <c r="BY292" i="11"/>
  <c r="DU292" i="11"/>
  <c r="R292" i="11"/>
  <c r="AP292" i="11"/>
  <c r="BJ292" i="11"/>
  <c r="BZ292" i="11"/>
  <c r="CT292" i="11"/>
  <c r="DZ292" i="11"/>
  <c r="S292" i="11"/>
  <c r="AQ292" i="11"/>
  <c r="BK292" i="11"/>
  <c r="CA292" i="11"/>
  <c r="DC292" i="11"/>
  <c r="H292" i="11"/>
  <c r="AB292" i="11"/>
  <c r="AV292" i="11"/>
  <c r="BP292" i="11"/>
  <c r="CF292" i="11"/>
  <c r="CZ292" i="11"/>
  <c r="DP292" i="11"/>
  <c r="DQ292" i="11"/>
  <c r="DE292" i="11"/>
  <c r="DG292" i="11"/>
  <c r="AG292" i="11"/>
  <c r="N292" i="11"/>
  <c r="M292" i="11"/>
  <c r="AC292" i="11"/>
  <c r="AW292" i="11"/>
  <c r="BM292" i="11"/>
  <c r="CC292" i="11"/>
  <c r="DY292" i="11"/>
  <c r="AD292" i="11"/>
  <c r="AT292" i="11"/>
  <c r="BN292" i="11"/>
  <c r="CD292" i="11"/>
  <c r="CX292" i="11"/>
  <c r="G292" i="11"/>
  <c r="W292" i="11"/>
  <c r="AU292" i="11"/>
  <c r="BO292" i="11"/>
  <c r="CE292" i="11"/>
  <c r="DO292" i="11"/>
  <c r="L292" i="11"/>
  <c r="AF292" i="11"/>
  <c r="AZ292" i="11"/>
  <c r="BT292" i="11"/>
  <c r="CJ292" i="11"/>
  <c r="DX292" i="11"/>
  <c r="DM292" i="11"/>
  <c r="DN292" i="11"/>
  <c r="DL292" i="11"/>
  <c r="DS292" i="11"/>
  <c r="AI292" i="11"/>
  <c r="CS292" i="11"/>
  <c r="CU292" i="11"/>
  <c r="Q292" i="11"/>
  <c r="AK292" i="11"/>
  <c r="BA292" i="11"/>
  <c r="BQ292" i="11"/>
  <c r="CO292" i="11"/>
  <c r="F292" i="11"/>
  <c r="AH292" i="11"/>
  <c r="AX292" i="11"/>
  <c r="BR292" i="11"/>
  <c r="CL292" i="11"/>
  <c r="DB292" i="11"/>
  <c r="K292" i="11"/>
  <c r="AA292" i="11"/>
  <c r="AY292" i="11"/>
  <c r="BS292" i="11"/>
  <c r="CQ292" i="11"/>
  <c r="DW292" i="11"/>
  <c r="P292" i="11"/>
  <c r="AN292" i="11"/>
  <c r="BH292" i="11"/>
  <c r="BX292" i="11"/>
  <c r="CN292" i="11"/>
  <c r="EB292" i="11"/>
  <c r="DK292" i="11"/>
  <c r="DI292" i="11"/>
  <c r="DJ292" i="11"/>
  <c r="DR292" i="11"/>
  <c r="Z292" i="11"/>
  <c r="X292" i="11"/>
  <c r="U292" i="11"/>
  <c r="AO292" i="11"/>
  <c r="BE292" i="11"/>
  <c r="BU292" i="11"/>
  <c r="DA292" i="11"/>
  <c r="J292" i="11"/>
  <c r="AL292" i="11"/>
  <c r="BB292" i="11"/>
  <c r="BV292" i="11"/>
  <c r="CP292" i="11"/>
  <c r="DV292" i="11"/>
  <c r="O292" i="11"/>
  <c r="AE292" i="11"/>
  <c r="BC292" i="11"/>
  <c r="BW292" i="11"/>
  <c r="CY292" i="11"/>
  <c r="EA292" i="11"/>
  <c r="T292" i="11"/>
  <c r="AR292" i="11"/>
  <c r="BL292" i="11"/>
  <c r="CB292" i="11"/>
  <c r="CR292" i="11"/>
  <c r="C292" i="11"/>
  <c r="DT292" i="11"/>
  <c r="DD292" i="11"/>
  <c r="DF292" i="11"/>
  <c r="DH292" i="11"/>
  <c r="CW292" i="11"/>
  <c r="CV292" i="11"/>
  <c r="CG292" i="11"/>
  <c r="CK292" i="11"/>
  <c r="I292" i="11"/>
  <c r="EN243" i="11"/>
  <c r="EI202" i="11"/>
  <c r="EM202" i="11"/>
  <c r="EF202" i="11"/>
  <c r="EE202" i="11"/>
  <c r="EG202" i="11"/>
  <c r="EJ202" i="11"/>
  <c r="EK202" i="11"/>
  <c r="EL202" i="11"/>
  <c r="ED202" i="11"/>
  <c r="EH202" i="11"/>
  <c r="EC202" i="11"/>
  <c r="F202" i="11"/>
  <c r="H202" i="11"/>
  <c r="Y202" i="11"/>
  <c r="AO202" i="11"/>
  <c r="BE202" i="11"/>
  <c r="BU202" i="11"/>
  <c r="CK202" i="11"/>
  <c r="DA202" i="11"/>
  <c r="DQ202" i="11"/>
  <c r="R202" i="11"/>
  <c r="AH202" i="11"/>
  <c r="AX202" i="11"/>
  <c r="BN202" i="11"/>
  <c r="CD202" i="11"/>
  <c r="CT202" i="11"/>
  <c r="DJ202" i="11"/>
  <c r="DZ202" i="11"/>
  <c r="AE202" i="11"/>
  <c r="AU202" i="11"/>
  <c r="BK202" i="11"/>
  <c r="CA202" i="11"/>
  <c r="CQ202" i="11"/>
  <c r="DG202" i="11"/>
  <c r="DW202" i="11"/>
  <c r="X202" i="11"/>
  <c r="AN202" i="11"/>
  <c r="BD202" i="11"/>
  <c r="BT202" i="11"/>
  <c r="CJ202" i="11"/>
  <c r="CZ202" i="11"/>
  <c r="DP202" i="11"/>
  <c r="B202" i="11"/>
  <c r="E202" i="11"/>
  <c r="J202" i="11"/>
  <c r="L202" i="11"/>
  <c r="AC202" i="11"/>
  <c r="AS202" i="11"/>
  <c r="BI202" i="11"/>
  <c r="BY202" i="11"/>
  <c r="CO202" i="11"/>
  <c r="DE202" i="11"/>
  <c r="DU202" i="11"/>
  <c r="V202" i="11"/>
  <c r="AL202" i="11"/>
  <c r="BB202" i="11"/>
  <c r="BR202" i="11"/>
  <c r="CH202" i="11"/>
  <c r="CX202" i="11"/>
  <c r="DN202" i="11"/>
  <c r="S202" i="11"/>
  <c r="AI202" i="11"/>
  <c r="AY202" i="11"/>
  <c r="BO202" i="11"/>
  <c r="CE202" i="11"/>
  <c r="CU202" i="11"/>
  <c r="DK202" i="11"/>
  <c r="EA202" i="11"/>
  <c r="AB202" i="11"/>
  <c r="AR202" i="11"/>
  <c r="BH202" i="11"/>
  <c r="BX202" i="11"/>
  <c r="CN202" i="11"/>
  <c r="DD202" i="11"/>
  <c r="DT202" i="11"/>
  <c r="C202" i="11"/>
  <c r="I202" i="11"/>
  <c r="G202" i="11"/>
  <c r="Q202" i="11"/>
  <c r="AG202" i="11"/>
  <c r="AW202" i="11"/>
  <c r="BM202" i="11"/>
  <c r="CC202" i="11"/>
  <c r="CS202" i="11"/>
  <c r="DI202" i="11"/>
  <c r="DY202" i="11"/>
  <c r="Z202" i="11"/>
  <c r="AP202" i="11"/>
  <c r="BF202" i="11"/>
  <c r="BV202" i="11"/>
  <c r="CL202" i="11"/>
  <c r="DB202" i="11"/>
  <c r="DR202" i="11"/>
  <c r="W202" i="11"/>
  <c r="AM202" i="11"/>
  <c r="BC202" i="11"/>
  <c r="BS202" i="11"/>
  <c r="CI202" i="11"/>
  <c r="CY202" i="11"/>
  <c r="DO202" i="11"/>
  <c r="P202" i="11"/>
  <c r="AF202" i="11"/>
  <c r="AV202" i="11"/>
  <c r="BL202" i="11"/>
  <c r="CB202" i="11"/>
  <c r="CR202" i="11"/>
  <c r="DH202" i="11"/>
  <c r="DX202" i="11"/>
  <c r="D202" i="11"/>
  <c r="U202" i="11"/>
  <c r="CG202" i="11"/>
  <c r="AD202" i="11"/>
  <c r="CP202" i="11"/>
  <c r="AQ202" i="11"/>
  <c r="DC202" i="11"/>
  <c r="AZ202" i="11"/>
  <c r="DL202" i="11"/>
  <c r="N202" i="11"/>
  <c r="AK202" i="11"/>
  <c r="CW202" i="11"/>
  <c r="AT202" i="11"/>
  <c r="DF202" i="11"/>
  <c r="BG202" i="11"/>
  <c r="DS202" i="11"/>
  <c r="BP202" i="11"/>
  <c r="EB202" i="11"/>
  <c r="BQ202" i="11"/>
  <c r="AA202" i="11"/>
  <c r="AJ202" i="11"/>
  <c r="M202" i="11"/>
  <c r="BA202" i="11"/>
  <c r="DM202" i="11"/>
  <c r="BJ202" i="11"/>
  <c r="DV202" i="11"/>
  <c r="BW202" i="11"/>
  <c r="T202" i="11"/>
  <c r="CF202" i="11"/>
  <c r="K202" i="11"/>
  <c r="BZ202" i="11"/>
  <c r="CM202" i="11"/>
  <c r="CV202" i="11"/>
  <c r="EN201" i="11"/>
  <c r="EH244" i="11"/>
  <c r="EM244" i="11"/>
  <c r="EK244" i="11"/>
  <c r="AJ244" i="11"/>
  <c r="DA244" i="11"/>
  <c r="CB244" i="11"/>
  <c r="W244" i="11"/>
  <c r="CD244" i="11"/>
  <c r="CC244" i="11"/>
  <c r="AR244" i="11"/>
  <c r="EB244" i="11"/>
  <c r="CG244" i="11"/>
  <c r="BN244" i="11"/>
  <c r="AI244" i="11"/>
  <c r="DK244" i="11"/>
  <c r="AV244" i="11"/>
  <c r="E244" i="11"/>
  <c r="CO244" i="11"/>
  <c r="AX244" i="11"/>
  <c r="O244" i="11"/>
  <c r="CQ244" i="11"/>
  <c r="L244" i="11"/>
  <c r="DO244" i="11"/>
  <c r="AH244" i="11"/>
  <c r="DP244" i="11"/>
  <c r="BW244" i="11"/>
  <c r="R244" i="11"/>
  <c r="CV244" i="11"/>
  <c r="EL244" i="11"/>
  <c r="EF244" i="11"/>
  <c r="EC244" i="11"/>
  <c r="CT244" i="11"/>
  <c r="AY244" i="11"/>
  <c r="N244" i="11"/>
  <c r="CS244" i="11"/>
  <c r="DX244" i="11"/>
  <c r="BL244" i="11"/>
  <c r="U244" i="11"/>
  <c r="DI244" i="11"/>
  <c r="CH244" i="11"/>
  <c r="BG244" i="11"/>
  <c r="CZ244" i="11"/>
  <c r="BP244" i="11"/>
  <c r="AC244" i="11"/>
  <c r="DM244" i="11"/>
  <c r="BR244" i="11"/>
  <c r="AQ244" i="11"/>
  <c r="EA244" i="11"/>
  <c r="AU244" i="11"/>
  <c r="DQ244" i="11"/>
  <c r="BX244" i="11"/>
  <c r="AA244" i="11"/>
  <c r="CW244" i="11"/>
  <c r="BH244" i="11"/>
  <c r="EE244" i="11"/>
  <c r="EJ244" i="11"/>
  <c r="ED244" i="11"/>
  <c r="DG244" i="11"/>
  <c r="BB244" i="11"/>
  <c r="AK244" i="11"/>
  <c r="CR244" i="11"/>
  <c r="CM244" i="11"/>
  <c r="X244" i="11"/>
  <c r="CF244" i="11"/>
  <c r="AS244" i="11"/>
  <c r="V244" i="11"/>
  <c r="DN244" i="11"/>
  <c r="CA244" i="11"/>
  <c r="AE244" i="11"/>
  <c r="CN244" i="11"/>
  <c r="AW244" i="11"/>
  <c r="F244" i="11"/>
  <c r="CP244" i="11"/>
  <c r="BK244" i="11"/>
  <c r="CX244" i="11"/>
  <c r="DV244" i="11"/>
  <c r="BY244" i="11"/>
  <c r="AF244" i="11"/>
  <c r="CY244" i="11"/>
  <c r="DF244" i="11"/>
  <c r="BI244" i="11"/>
  <c r="H244" i="11"/>
  <c r="BA244" i="11"/>
  <c r="DH244" i="11"/>
  <c r="DC244" i="11"/>
  <c r="AD244" i="11"/>
  <c r="AG244" i="11"/>
  <c r="BJ244" i="11"/>
  <c r="DS244" i="11"/>
  <c r="AM244" i="11"/>
  <c r="CL244" i="11"/>
  <c r="Z244" i="11"/>
  <c r="CK244" i="11"/>
  <c r="Y244" i="11"/>
  <c r="CJ244" i="11"/>
  <c r="DY244" i="11"/>
  <c r="BO244" i="11"/>
  <c r="AL244" i="11"/>
  <c r="BM244" i="11"/>
  <c r="AB244" i="11"/>
  <c r="DR244" i="11"/>
  <c r="Q244" i="11"/>
  <c r="DB244" i="11"/>
  <c r="CI244" i="11"/>
  <c r="S244" i="11"/>
  <c r="BV244" i="11"/>
  <c r="J244" i="11"/>
  <c r="BU244" i="11"/>
  <c r="I244" i="11"/>
  <c r="BT244" i="11"/>
  <c r="EI244" i="11"/>
  <c r="B244" i="11"/>
  <c r="AT244" i="11"/>
  <c r="DL244" i="11"/>
  <c r="CE244" i="11"/>
  <c r="C244" i="11"/>
  <c r="D244" i="11"/>
  <c r="BS244" i="11"/>
  <c r="DZ244" i="11"/>
  <c r="BF244" i="11"/>
  <c r="DU244" i="11"/>
  <c r="BE244" i="11"/>
  <c r="DT244" i="11"/>
  <c r="BD244" i="11"/>
  <c r="EG244" i="11"/>
  <c r="M244" i="11"/>
  <c r="AZ244" i="11"/>
  <c r="P244" i="11"/>
  <c r="K244" i="11"/>
  <c r="BQ244" i="11"/>
  <c r="T244" i="11"/>
  <c r="BZ244" i="11"/>
  <c r="DW244" i="11"/>
  <c r="CU244" i="11"/>
  <c r="BC244" i="11"/>
  <c r="DJ244" i="11"/>
  <c r="AP244" i="11"/>
  <c r="DE244" i="11"/>
  <c r="AO244" i="11"/>
  <c r="DD244" i="11"/>
  <c r="AN244" i="11"/>
  <c r="O365" i="11"/>
  <c r="EN364" i="11"/>
  <c r="O203" i="11"/>
  <c r="G407" i="11"/>
  <c r="EN406" i="11"/>
  <c r="G245" i="11" s="1"/>
  <c r="B455" i="11"/>
  <c r="EN454" i="11"/>
  <c r="B293" i="11" s="1"/>
  <c r="EN292" i="11" l="1"/>
  <c r="O366" i="11"/>
  <c r="EN365" i="11"/>
  <c r="EN455" i="11"/>
  <c r="B294" i="11" s="1"/>
  <c r="G408" i="11"/>
  <c r="EN407" i="11"/>
  <c r="G246" i="11" s="1"/>
  <c r="EN202" i="11"/>
  <c r="BG293" i="11"/>
  <c r="EC293" i="11"/>
  <c r="EI293" i="11"/>
  <c r="BD293" i="11"/>
  <c r="ED293" i="11"/>
  <c r="EF293" i="11"/>
  <c r="EK293" i="11"/>
  <c r="I293" i="11"/>
  <c r="EL293" i="11"/>
  <c r="EE293" i="11"/>
  <c r="EH293" i="11"/>
  <c r="AM293" i="11"/>
  <c r="BF293" i="11"/>
  <c r="EM293" i="11"/>
  <c r="CG293" i="11"/>
  <c r="V293" i="11"/>
  <c r="EG293" i="11"/>
  <c r="CM293" i="11"/>
  <c r="CI293" i="11"/>
  <c r="CH293" i="11"/>
  <c r="EJ293" i="11"/>
  <c r="D293" i="11"/>
  <c r="AJ293" i="11"/>
  <c r="AQ293" i="11"/>
  <c r="DC293" i="11"/>
  <c r="AV293" i="11"/>
  <c r="CF293" i="11"/>
  <c r="Q293" i="11"/>
  <c r="BQ293" i="11"/>
  <c r="AD293" i="11"/>
  <c r="BN293" i="11"/>
  <c r="CX293" i="11"/>
  <c r="DA293" i="11"/>
  <c r="DL293" i="11"/>
  <c r="DT293" i="11"/>
  <c r="CV293" i="11"/>
  <c r="DN293" i="11"/>
  <c r="N293" i="11"/>
  <c r="G293" i="11"/>
  <c r="W293" i="11"/>
  <c r="AU293" i="11"/>
  <c r="BO293" i="11"/>
  <c r="CE293" i="11"/>
  <c r="DO293" i="11"/>
  <c r="L293" i="11"/>
  <c r="AF293" i="11"/>
  <c r="AZ293" i="11"/>
  <c r="BT293" i="11"/>
  <c r="CJ293" i="11"/>
  <c r="EB293" i="11"/>
  <c r="U293" i="11"/>
  <c r="AO293" i="11"/>
  <c r="BE293" i="11"/>
  <c r="BU293" i="11"/>
  <c r="F293" i="11"/>
  <c r="AH293" i="11"/>
  <c r="AX293" i="11"/>
  <c r="BR293" i="11"/>
  <c r="CL293" i="11"/>
  <c r="DB293" i="11"/>
  <c r="CS293" i="11"/>
  <c r="DS293" i="11"/>
  <c r="DJ293" i="11"/>
  <c r="DI293" i="11"/>
  <c r="DH293" i="11"/>
  <c r="CW293" i="11"/>
  <c r="DG293" i="11"/>
  <c r="K293" i="11"/>
  <c r="AA293" i="11"/>
  <c r="AY293" i="11"/>
  <c r="BS293" i="11"/>
  <c r="CQ293" i="11"/>
  <c r="DW293" i="11"/>
  <c r="P293" i="11"/>
  <c r="AN293" i="11"/>
  <c r="BH293" i="11"/>
  <c r="BX293" i="11"/>
  <c r="CN293" i="11"/>
  <c r="E293" i="11"/>
  <c r="Y293" i="11"/>
  <c r="AS293" i="11"/>
  <c r="BI293" i="11"/>
  <c r="BY293" i="11"/>
  <c r="J293" i="11"/>
  <c r="AL293" i="11"/>
  <c r="BB293" i="11"/>
  <c r="BV293" i="11"/>
  <c r="CP293" i="11"/>
  <c r="DV293" i="11"/>
  <c r="DY293" i="11"/>
  <c r="DF293" i="11"/>
  <c r="DR293" i="11"/>
  <c r="DP293" i="11"/>
  <c r="O293" i="11"/>
  <c r="AE293" i="11"/>
  <c r="BC293" i="11"/>
  <c r="BW293" i="11"/>
  <c r="CY293" i="11"/>
  <c r="EA293" i="11"/>
  <c r="T293" i="11"/>
  <c r="AR293" i="11"/>
  <c r="BL293" i="11"/>
  <c r="CB293" i="11"/>
  <c r="CR293" i="11"/>
  <c r="M293" i="11"/>
  <c r="AC293" i="11"/>
  <c r="AW293" i="11"/>
  <c r="BM293" i="11"/>
  <c r="CC293" i="11"/>
  <c r="R293" i="11"/>
  <c r="AP293" i="11"/>
  <c r="BJ293" i="11"/>
  <c r="BZ293" i="11"/>
  <c r="CT293" i="11"/>
  <c r="DZ293" i="11"/>
  <c r="C293" i="11"/>
  <c r="DK293" i="11"/>
  <c r="DM293" i="11"/>
  <c r="DX293" i="11"/>
  <c r="DD293" i="11"/>
  <c r="AI293" i="11"/>
  <c r="AG293" i="11"/>
  <c r="X293" i="11"/>
  <c r="S293" i="11"/>
  <c r="BK293" i="11"/>
  <c r="CA293" i="11"/>
  <c r="H293" i="11"/>
  <c r="AB293" i="11"/>
  <c r="BP293" i="11"/>
  <c r="CZ293" i="11"/>
  <c r="AK293" i="11"/>
  <c r="BA293" i="11"/>
  <c r="CO293" i="11"/>
  <c r="AT293" i="11"/>
  <c r="CD293" i="11"/>
  <c r="DU293" i="11"/>
  <c r="DE293" i="11"/>
  <c r="DQ293" i="11"/>
  <c r="CU293" i="11"/>
  <c r="Z293" i="11"/>
  <c r="CK293" i="11"/>
  <c r="EG245" i="11"/>
  <c r="EE245" i="11"/>
  <c r="ED245" i="11"/>
  <c r="EK245" i="11"/>
  <c r="EI245" i="11"/>
  <c r="EF245" i="11"/>
  <c r="EH245" i="11"/>
  <c r="EM245" i="11"/>
  <c r="T245" i="11"/>
  <c r="EJ245" i="11"/>
  <c r="AF245" i="11"/>
  <c r="EL245" i="11"/>
  <c r="EC245" i="11"/>
  <c r="R245" i="11"/>
  <c r="AH245" i="11"/>
  <c r="AX245" i="11"/>
  <c r="BN245" i="11"/>
  <c r="CD245" i="11"/>
  <c r="CT245" i="11"/>
  <c r="DR245" i="11"/>
  <c r="O245" i="11"/>
  <c r="AI245" i="11"/>
  <c r="AY245" i="11"/>
  <c r="BO245" i="11"/>
  <c r="CE245" i="11"/>
  <c r="CU245" i="11"/>
  <c r="DO245" i="11"/>
  <c r="H245" i="11"/>
  <c r="AJ245" i="11"/>
  <c r="AZ245" i="11"/>
  <c r="BP245" i="11"/>
  <c r="CF245" i="11"/>
  <c r="CV245" i="11"/>
  <c r="DP245" i="11"/>
  <c r="E245" i="11"/>
  <c r="BQ245" i="11"/>
  <c r="I245" i="11"/>
  <c r="BU245" i="11"/>
  <c r="AC245" i="11"/>
  <c r="CO245" i="11"/>
  <c r="CC245" i="11"/>
  <c r="DI245" i="11"/>
  <c r="D245" i="11"/>
  <c r="CY245" i="11"/>
  <c r="F245" i="11"/>
  <c r="V245" i="11"/>
  <c r="AL245" i="11"/>
  <c r="BB245" i="11"/>
  <c r="BR245" i="11"/>
  <c r="CH245" i="11"/>
  <c r="DF245" i="11"/>
  <c r="DV245" i="11"/>
  <c r="S245" i="11"/>
  <c r="AM245" i="11"/>
  <c r="BC245" i="11"/>
  <c r="BS245" i="11"/>
  <c r="CI245" i="11"/>
  <c r="DC245" i="11"/>
  <c r="DS245" i="11"/>
  <c r="P245" i="11"/>
  <c r="AN245" i="11"/>
  <c r="BD245" i="11"/>
  <c r="BT245" i="11"/>
  <c r="CJ245" i="11"/>
  <c r="DD245" i="11"/>
  <c r="DT245" i="11"/>
  <c r="U245" i="11"/>
  <c r="CG245" i="11"/>
  <c r="Y245" i="11"/>
  <c r="CK245" i="11"/>
  <c r="AS245" i="11"/>
  <c r="DE245" i="11"/>
  <c r="AG245" i="11"/>
  <c r="BM245" i="11"/>
  <c r="B245" i="11"/>
  <c r="CZ245" i="11"/>
  <c r="J245" i="11"/>
  <c r="Z245" i="11"/>
  <c r="AP245" i="11"/>
  <c r="BF245" i="11"/>
  <c r="BV245" i="11"/>
  <c r="CL245" i="11"/>
  <c r="DJ245" i="11"/>
  <c r="DZ245" i="11"/>
  <c r="W245" i="11"/>
  <c r="AQ245" i="11"/>
  <c r="BG245" i="11"/>
  <c r="BW245" i="11"/>
  <c r="CM245" i="11"/>
  <c r="DG245" i="11"/>
  <c r="DW245" i="11"/>
  <c r="X245" i="11"/>
  <c r="AR245" i="11"/>
  <c r="BH245" i="11"/>
  <c r="BX245" i="11"/>
  <c r="CN245" i="11"/>
  <c r="DH245" i="11"/>
  <c r="DX245" i="11"/>
  <c r="AK245" i="11"/>
  <c r="CW245" i="11"/>
  <c r="AO245" i="11"/>
  <c r="DQ245" i="11"/>
  <c r="BI245" i="11"/>
  <c r="DU245" i="11"/>
  <c r="CS245" i="11"/>
  <c r="DY245" i="11"/>
  <c r="DB245" i="11"/>
  <c r="DA245" i="11"/>
  <c r="N245" i="11"/>
  <c r="AD245" i="11"/>
  <c r="AT245" i="11"/>
  <c r="BJ245" i="11"/>
  <c r="BZ245" i="11"/>
  <c r="CP245" i="11"/>
  <c r="DN245" i="11"/>
  <c r="K245" i="11"/>
  <c r="AA245" i="11"/>
  <c r="AU245" i="11"/>
  <c r="BK245" i="11"/>
  <c r="CA245" i="11"/>
  <c r="CQ245" i="11"/>
  <c r="DK245" i="11"/>
  <c r="EA245" i="11"/>
  <c r="AB245" i="11"/>
  <c r="AV245" i="11"/>
  <c r="BL245" i="11"/>
  <c r="CB245" i="11"/>
  <c r="CR245" i="11"/>
  <c r="DL245" i="11"/>
  <c r="EB245" i="11"/>
  <c r="BA245" i="11"/>
  <c r="DM245" i="11"/>
  <c r="BE245" i="11"/>
  <c r="M245" i="11"/>
  <c r="BY245" i="11"/>
  <c r="Q245" i="11"/>
  <c r="AW245" i="11"/>
  <c r="C245" i="11"/>
  <c r="CX245" i="11"/>
  <c r="AE245" i="11"/>
  <c r="L245" i="11"/>
  <c r="EH203" i="11"/>
  <c r="EF203" i="11"/>
  <c r="EG203" i="11"/>
  <c r="EL203" i="11"/>
  <c r="EK203" i="11"/>
  <c r="EC203" i="11"/>
  <c r="EE203" i="11"/>
  <c r="EI203" i="11"/>
  <c r="ED203" i="11"/>
  <c r="EJ203" i="11"/>
  <c r="EM203" i="11"/>
  <c r="S203" i="11"/>
  <c r="AI203" i="11"/>
  <c r="AY203" i="11"/>
  <c r="BO203" i="11"/>
  <c r="CE203" i="11"/>
  <c r="CU203" i="11"/>
  <c r="DK203" i="11"/>
  <c r="EA203" i="11"/>
  <c r="T203" i="11"/>
  <c r="AJ203" i="11"/>
  <c r="AZ203" i="11"/>
  <c r="BP203" i="11"/>
  <c r="CF203" i="11"/>
  <c r="CV203" i="11"/>
  <c r="DL203" i="11"/>
  <c r="EB203" i="11"/>
  <c r="Q203" i="11"/>
  <c r="AG203" i="11"/>
  <c r="AW203" i="11"/>
  <c r="BM203" i="11"/>
  <c r="CC203" i="11"/>
  <c r="CS203" i="11"/>
  <c r="DI203" i="11"/>
  <c r="DY203" i="11"/>
  <c r="R203" i="11"/>
  <c r="AH203" i="11"/>
  <c r="AX203" i="11"/>
  <c r="BN203" i="11"/>
  <c r="CD203" i="11"/>
  <c r="CT203" i="11"/>
  <c r="DJ203" i="11"/>
  <c r="DZ203" i="11"/>
  <c r="W203" i="11"/>
  <c r="AM203" i="11"/>
  <c r="BC203" i="11"/>
  <c r="BS203" i="11"/>
  <c r="CI203" i="11"/>
  <c r="CY203" i="11"/>
  <c r="DO203" i="11"/>
  <c r="H203" i="11"/>
  <c r="X203" i="11"/>
  <c r="AN203" i="11"/>
  <c r="BD203" i="11"/>
  <c r="BT203" i="11"/>
  <c r="CJ203" i="11"/>
  <c r="CZ203" i="11"/>
  <c r="DP203" i="11"/>
  <c r="E203" i="11"/>
  <c r="U203" i="11"/>
  <c r="AK203" i="11"/>
  <c r="BA203" i="11"/>
  <c r="BQ203" i="11"/>
  <c r="CG203" i="11"/>
  <c r="CW203" i="11"/>
  <c r="DM203" i="11"/>
  <c r="F203" i="11"/>
  <c r="V203" i="11"/>
  <c r="AL203" i="11"/>
  <c r="BB203" i="11"/>
  <c r="BR203" i="11"/>
  <c r="CH203" i="11"/>
  <c r="CX203" i="11"/>
  <c r="DN203" i="11"/>
  <c r="D203" i="11"/>
  <c r="G203" i="11"/>
  <c r="AA203" i="11"/>
  <c r="AQ203" i="11"/>
  <c r="BG203" i="11"/>
  <c r="BW203" i="11"/>
  <c r="CM203" i="11"/>
  <c r="DC203" i="11"/>
  <c r="DS203" i="11"/>
  <c r="L203" i="11"/>
  <c r="AB203" i="11"/>
  <c r="AR203" i="11"/>
  <c r="BH203" i="11"/>
  <c r="BX203" i="11"/>
  <c r="CN203" i="11"/>
  <c r="DD203" i="11"/>
  <c r="DT203" i="11"/>
  <c r="I203" i="11"/>
  <c r="Y203" i="11"/>
  <c r="AO203" i="11"/>
  <c r="BE203" i="11"/>
  <c r="BU203" i="11"/>
  <c r="CK203" i="11"/>
  <c r="DA203" i="11"/>
  <c r="DQ203" i="11"/>
  <c r="J203" i="11"/>
  <c r="Z203" i="11"/>
  <c r="AP203" i="11"/>
  <c r="BF203" i="11"/>
  <c r="BV203" i="11"/>
  <c r="CL203" i="11"/>
  <c r="DB203" i="11"/>
  <c r="DR203" i="11"/>
  <c r="B203" i="11"/>
  <c r="K203" i="11"/>
  <c r="AE203" i="11"/>
  <c r="AU203" i="11"/>
  <c r="BK203" i="11"/>
  <c r="CA203" i="11"/>
  <c r="CQ203" i="11"/>
  <c r="DG203" i="11"/>
  <c r="DW203" i="11"/>
  <c r="P203" i="11"/>
  <c r="AF203" i="11"/>
  <c r="AV203" i="11"/>
  <c r="BL203" i="11"/>
  <c r="CB203" i="11"/>
  <c r="CR203" i="11"/>
  <c r="DH203" i="11"/>
  <c r="DX203" i="11"/>
  <c r="M203" i="11"/>
  <c r="AC203" i="11"/>
  <c r="AS203" i="11"/>
  <c r="BI203" i="11"/>
  <c r="BY203" i="11"/>
  <c r="CO203" i="11"/>
  <c r="DE203" i="11"/>
  <c r="DU203" i="11"/>
  <c r="N203" i="11"/>
  <c r="AD203" i="11"/>
  <c r="AT203" i="11"/>
  <c r="BJ203" i="11"/>
  <c r="BZ203" i="11"/>
  <c r="CP203" i="11"/>
  <c r="DF203" i="11"/>
  <c r="DV203" i="11"/>
  <c r="C203" i="11"/>
  <c r="EN244" i="11"/>
  <c r="EN293" i="11" l="1"/>
  <c r="EF204" i="11"/>
  <c r="EG204" i="11"/>
  <c r="EH204" i="11"/>
  <c r="EJ204" i="11"/>
  <c r="EL204" i="11"/>
  <c r="EM204" i="11"/>
  <c r="EE204" i="11"/>
  <c r="ED204" i="11"/>
  <c r="EC204" i="11"/>
  <c r="EK204" i="11"/>
  <c r="EI204" i="11"/>
  <c r="Q204" i="11"/>
  <c r="AG204" i="11"/>
  <c r="AW204" i="11"/>
  <c r="BM204" i="11"/>
  <c r="M204" i="11"/>
  <c r="AK204" i="11"/>
  <c r="BE204" i="11"/>
  <c r="BY204" i="11"/>
  <c r="CO204" i="11"/>
  <c r="DE204" i="11"/>
  <c r="DU204" i="11"/>
  <c r="N204" i="11"/>
  <c r="AD204" i="11"/>
  <c r="AT204" i="11"/>
  <c r="BJ204" i="11"/>
  <c r="BZ204" i="11"/>
  <c r="CP204" i="11"/>
  <c r="DF204" i="11"/>
  <c r="DV204" i="11"/>
  <c r="S204" i="11"/>
  <c r="AI204" i="11"/>
  <c r="AY204" i="11"/>
  <c r="BO204" i="11"/>
  <c r="CE204" i="11"/>
  <c r="CU204" i="11"/>
  <c r="DK204" i="11"/>
  <c r="EA204" i="11"/>
  <c r="T204" i="11"/>
  <c r="AJ204" i="11"/>
  <c r="AZ204" i="11"/>
  <c r="BP204" i="11"/>
  <c r="CF204" i="11"/>
  <c r="CV204" i="11"/>
  <c r="DL204" i="11"/>
  <c r="EB204" i="11"/>
  <c r="E204" i="11"/>
  <c r="Y204" i="11"/>
  <c r="AS204" i="11"/>
  <c r="BQ204" i="11"/>
  <c r="CG204" i="11"/>
  <c r="CW204" i="11"/>
  <c r="DM204" i="11"/>
  <c r="F204" i="11"/>
  <c r="V204" i="11"/>
  <c r="AL204" i="11"/>
  <c r="BB204" i="11"/>
  <c r="BR204" i="11"/>
  <c r="CH204" i="11"/>
  <c r="CX204" i="11"/>
  <c r="DN204" i="11"/>
  <c r="G204" i="11"/>
  <c r="AA204" i="11"/>
  <c r="AQ204" i="11"/>
  <c r="BG204" i="11"/>
  <c r="BW204" i="11"/>
  <c r="CM204" i="11"/>
  <c r="DC204" i="11"/>
  <c r="DS204" i="11"/>
  <c r="L204" i="11"/>
  <c r="AB204" i="11"/>
  <c r="AR204" i="11"/>
  <c r="BH204" i="11"/>
  <c r="BX204" i="11"/>
  <c r="CN204" i="11"/>
  <c r="DD204" i="11"/>
  <c r="DT204" i="11"/>
  <c r="D204" i="11"/>
  <c r="I204" i="11"/>
  <c r="BA204" i="11"/>
  <c r="CK204" i="11"/>
  <c r="DQ204" i="11"/>
  <c r="Z204" i="11"/>
  <c r="BF204" i="11"/>
  <c r="CL204" i="11"/>
  <c r="DR204" i="11"/>
  <c r="AE204" i="11"/>
  <c r="BK204" i="11"/>
  <c r="CQ204" i="11"/>
  <c r="DW204" i="11"/>
  <c r="AF204" i="11"/>
  <c r="BL204" i="11"/>
  <c r="CR204" i="11"/>
  <c r="DX204" i="11"/>
  <c r="AO204" i="11"/>
  <c r="CC204" i="11"/>
  <c r="DI204" i="11"/>
  <c r="R204" i="11"/>
  <c r="AX204" i="11"/>
  <c r="CD204" i="11"/>
  <c r="DJ204" i="11"/>
  <c r="W204" i="11"/>
  <c r="BC204" i="11"/>
  <c r="CI204" i="11"/>
  <c r="DO204" i="11"/>
  <c r="X204" i="11"/>
  <c r="BD204" i="11"/>
  <c r="CJ204" i="11"/>
  <c r="DP204" i="11"/>
  <c r="U204" i="11"/>
  <c r="CS204" i="11"/>
  <c r="AH204" i="11"/>
  <c r="CT204" i="11"/>
  <c r="AM204" i="11"/>
  <c r="CY204" i="11"/>
  <c r="AN204" i="11"/>
  <c r="CZ204" i="11"/>
  <c r="AC204" i="11"/>
  <c r="DA204" i="11"/>
  <c r="AP204" i="11"/>
  <c r="DB204" i="11"/>
  <c r="AU204" i="11"/>
  <c r="DG204" i="11"/>
  <c r="AV204" i="11"/>
  <c r="DH204" i="11"/>
  <c r="BI204" i="11"/>
  <c r="DY204" i="11"/>
  <c r="BN204" i="11"/>
  <c r="DZ204" i="11"/>
  <c r="BS204" i="11"/>
  <c r="H204" i="11"/>
  <c r="BT204" i="11"/>
  <c r="C204" i="11"/>
  <c r="BU204" i="11"/>
  <c r="J204" i="11"/>
  <c r="BV204" i="11"/>
  <c r="K204" i="11"/>
  <c r="CA204" i="11"/>
  <c r="P204" i="11"/>
  <c r="CB204" i="11"/>
  <c r="B204" i="11"/>
  <c r="EN203" i="11"/>
  <c r="EE246" i="11"/>
  <c r="EJ246" i="11"/>
  <c r="ED246" i="11"/>
  <c r="L246" i="11"/>
  <c r="EI246" i="11"/>
  <c r="EG246" i="11"/>
  <c r="EH246" i="11"/>
  <c r="EM246" i="11"/>
  <c r="EK246" i="11"/>
  <c r="EL246" i="11"/>
  <c r="EF246" i="11"/>
  <c r="EC246" i="11"/>
  <c r="AF246" i="11"/>
  <c r="AB246" i="11"/>
  <c r="AV246" i="11"/>
  <c r="BL246" i="11"/>
  <c r="CB246" i="11"/>
  <c r="CR246" i="11"/>
  <c r="DL246" i="11"/>
  <c r="Q246" i="11"/>
  <c r="AG246" i="11"/>
  <c r="H246" i="11"/>
  <c r="AJ246" i="11"/>
  <c r="AZ246" i="11"/>
  <c r="BP246" i="11"/>
  <c r="CF246" i="11"/>
  <c r="CV246" i="11"/>
  <c r="E246" i="11"/>
  <c r="U246" i="11"/>
  <c r="T246" i="11"/>
  <c r="P246" i="11"/>
  <c r="AN246" i="11"/>
  <c r="BD246" i="11"/>
  <c r="BT246" i="11"/>
  <c r="CJ246" i="11"/>
  <c r="DD246" i="11"/>
  <c r="I246" i="11"/>
  <c r="Y246" i="11"/>
  <c r="X246" i="11"/>
  <c r="AR246" i="11"/>
  <c r="BH246" i="11"/>
  <c r="BX246" i="11"/>
  <c r="CN246" i="11"/>
  <c r="DH246" i="11"/>
  <c r="M246" i="11"/>
  <c r="AC246" i="11"/>
  <c r="AW246" i="11"/>
  <c r="BM246" i="11"/>
  <c r="CC246" i="11"/>
  <c r="CS246" i="11"/>
  <c r="DM246" i="11"/>
  <c r="F246" i="11"/>
  <c r="V246" i="11"/>
  <c r="AL246" i="11"/>
  <c r="BB246" i="11"/>
  <c r="BR246" i="11"/>
  <c r="CH246" i="11"/>
  <c r="DF246" i="11"/>
  <c r="DV246" i="11"/>
  <c r="AY246" i="11"/>
  <c r="DK246" i="11"/>
  <c r="AM246" i="11"/>
  <c r="DO246" i="11"/>
  <c r="AQ246" i="11"/>
  <c r="DC246" i="11"/>
  <c r="CA246" i="11"/>
  <c r="DG246" i="11"/>
  <c r="C246" i="11"/>
  <c r="CX246" i="11"/>
  <c r="AE246" i="11"/>
  <c r="AK246" i="11"/>
  <c r="BA246" i="11"/>
  <c r="BQ246" i="11"/>
  <c r="CG246" i="11"/>
  <c r="CW246" i="11"/>
  <c r="DQ246" i="11"/>
  <c r="J246" i="11"/>
  <c r="Z246" i="11"/>
  <c r="AP246" i="11"/>
  <c r="BF246" i="11"/>
  <c r="BV246" i="11"/>
  <c r="CL246" i="11"/>
  <c r="DJ246" i="11"/>
  <c r="DZ246" i="11"/>
  <c r="BO246" i="11"/>
  <c r="DT246" i="11"/>
  <c r="BC246" i="11"/>
  <c r="DW246" i="11"/>
  <c r="BG246" i="11"/>
  <c r="DP246" i="11"/>
  <c r="EA246" i="11"/>
  <c r="BK246" i="11"/>
  <c r="D246" i="11"/>
  <c r="DB246" i="11"/>
  <c r="AO246" i="11"/>
  <c r="BE246" i="11"/>
  <c r="BU246" i="11"/>
  <c r="CK246" i="11"/>
  <c r="DE246" i="11"/>
  <c r="DU246" i="11"/>
  <c r="N246" i="11"/>
  <c r="AD246" i="11"/>
  <c r="AT246" i="11"/>
  <c r="BJ246" i="11"/>
  <c r="BZ246" i="11"/>
  <c r="CP246" i="11"/>
  <c r="DN246" i="11"/>
  <c r="S246" i="11"/>
  <c r="CE246" i="11"/>
  <c r="EB246" i="11"/>
  <c r="BS246" i="11"/>
  <c r="K246" i="11"/>
  <c r="BW246" i="11"/>
  <c r="DX246" i="11"/>
  <c r="CQ246" i="11"/>
  <c r="DS246" i="11"/>
  <c r="DA246" i="11"/>
  <c r="CY246" i="11"/>
  <c r="AS246" i="11"/>
  <c r="BI246" i="11"/>
  <c r="BY246" i="11"/>
  <c r="CO246" i="11"/>
  <c r="DI246" i="11"/>
  <c r="DY246" i="11"/>
  <c r="R246" i="11"/>
  <c r="AH246" i="11"/>
  <c r="AX246" i="11"/>
  <c r="BN246" i="11"/>
  <c r="CD246" i="11"/>
  <c r="CT246" i="11"/>
  <c r="DR246" i="11"/>
  <c r="AI246" i="11"/>
  <c r="CU246" i="11"/>
  <c r="W246" i="11"/>
  <c r="CI246" i="11"/>
  <c r="AA246" i="11"/>
  <c r="CM246" i="11"/>
  <c r="O246" i="11"/>
  <c r="AU246" i="11"/>
  <c r="B246" i="11"/>
  <c r="CZ246" i="11"/>
  <c r="EF294" i="11"/>
  <c r="EE294" i="11"/>
  <c r="EI294" i="11"/>
  <c r="ED294" i="11"/>
  <c r="EM294" i="11"/>
  <c r="EH294" i="11"/>
  <c r="EL294" i="11"/>
  <c r="EG294" i="11"/>
  <c r="EJ294" i="11"/>
  <c r="EK294" i="11"/>
  <c r="BF294" i="11"/>
  <c r="V294" i="11"/>
  <c r="EC294" i="11"/>
  <c r="CN294" i="11"/>
  <c r="DG294" i="11"/>
  <c r="CH294" i="11"/>
  <c r="AM294" i="11"/>
  <c r="BD294" i="11"/>
  <c r="D294" i="11"/>
  <c r="I294" i="11"/>
  <c r="CI294" i="11"/>
  <c r="CM294" i="11"/>
  <c r="Q294" i="11"/>
  <c r="AK294" i="11"/>
  <c r="BA294" i="11"/>
  <c r="BQ294" i="11"/>
  <c r="CO294" i="11"/>
  <c r="DY294" i="11"/>
  <c r="AD294" i="11"/>
  <c r="AT294" i="11"/>
  <c r="BN294" i="11"/>
  <c r="CD294" i="11"/>
  <c r="CX294" i="11"/>
  <c r="H294" i="11"/>
  <c r="W294" i="11"/>
  <c r="BK294" i="11"/>
  <c r="CY294" i="11"/>
  <c r="O294" i="11"/>
  <c r="BL294" i="11"/>
  <c r="CR294" i="11"/>
  <c r="AQ294" i="11"/>
  <c r="CE294" i="11"/>
  <c r="G294" i="11"/>
  <c r="AZ294" i="11"/>
  <c r="CF294" i="11"/>
  <c r="DD294" i="11"/>
  <c r="DF294" i="11"/>
  <c r="DR294" i="11"/>
  <c r="DJ294" i="11"/>
  <c r="CU294" i="11"/>
  <c r="CW294" i="11"/>
  <c r="U294" i="11"/>
  <c r="AO294" i="11"/>
  <c r="BE294" i="11"/>
  <c r="BU294" i="11"/>
  <c r="CS294" i="11"/>
  <c r="F294" i="11"/>
  <c r="AH294" i="11"/>
  <c r="AX294" i="11"/>
  <c r="BR294" i="11"/>
  <c r="CL294" i="11"/>
  <c r="DB294" i="11"/>
  <c r="L294" i="11"/>
  <c r="AE294" i="11"/>
  <c r="BS294" i="11"/>
  <c r="DO294" i="11"/>
  <c r="AF294" i="11"/>
  <c r="BT294" i="11"/>
  <c r="CZ294" i="11"/>
  <c r="AY294" i="11"/>
  <c r="DC294" i="11"/>
  <c r="T294" i="11"/>
  <c r="BH294" i="11"/>
  <c r="EB294" i="11"/>
  <c r="DX294" i="11"/>
  <c r="DN294" i="11"/>
  <c r="DP294" i="11"/>
  <c r="DE294" i="11"/>
  <c r="AJ294" i="11"/>
  <c r="AG294" i="11"/>
  <c r="E294" i="11"/>
  <c r="Y294" i="11"/>
  <c r="AS294" i="11"/>
  <c r="BI294" i="11"/>
  <c r="BY294" i="11"/>
  <c r="DA294" i="11"/>
  <c r="J294" i="11"/>
  <c r="AL294" i="11"/>
  <c r="BB294" i="11"/>
  <c r="BV294" i="11"/>
  <c r="CP294" i="11"/>
  <c r="DV294" i="11"/>
  <c r="P294" i="11"/>
  <c r="AU294" i="11"/>
  <c r="CA294" i="11"/>
  <c r="DW294" i="11"/>
  <c r="AN294" i="11"/>
  <c r="CB294" i="11"/>
  <c r="S294" i="11"/>
  <c r="BO294" i="11"/>
  <c r="EA294" i="11"/>
  <c r="AB294" i="11"/>
  <c r="BP294" i="11"/>
  <c r="DS294" i="11"/>
  <c r="DQ294" i="11"/>
  <c r="DI294" i="11"/>
  <c r="DM294" i="11"/>
  <c r="X294" i="11"/>
  <c r="AI294" i="11"/>
  <c r="N294" i="11"/>
  <c r="BG294" i="11"/>
  <c r="CG294" i="11"/>
  <c r="M294" i="11"/>
  <c r="AC294" i="11"/>
  <c r="AW294" i="11"/>
  <c r="BM294" i="11"/>
  <c r="CC294" i="11"/>
  <c r="DU294" i="11"/>
  <c r="R294" i="11"/>
  <c r="AP294" i="11"/>
  <c r="BJ294" i="11"/>
  <c r="BZ294" i="11"/>
  <c r="CT294" i="11"/>
  <c r="DZ294" i="11"/>
  <c r="K294" i="11"/>
  <c r="BC294" i="11"/>
  <c r="CQ294" i="11"/>
  <c r="AV294" i="11"/>
  <c r="CJ294" i="11"/>
  <c r="AA294" i="11"/>
  <c r="BW294" i="11"/>
  <c r="C294" i="11"/>
  <c r="AR294" i="11"/>
  <c r="BX294" i="11"/>
  <c r="DH294" i="11"/>
  <c r="DL294" i="11"/>
  <c r="DT294" i="11"/>
  <c r="DK294" i="11"/>
  <c r="CV294" i="11"/>
  <c r="Z294" i="11"/>
  <c r="CK294" i="11"/>
  <c r="O367" i="11"/>
  <c r="EN366" i="11"/>
  <c r="EN245" i="11"/>
  <c r="EN408" i="11"/>
  <c r="O204" i="11"/>
  <c r="EN294" i="11" l="1"/>
  <c r="EJ247" i="11"/>
  <c r="EL247" i="11"/>
  <c r="EC247" i="11"/>
  <c r="EG247" i="11"/>
  <c r="EE247" i="11"/>
  <c r="ED247" i="11"/>
  <c r="T247" i="11"/>
  <c r="EK247" i="11"/>
  <c r="EI247" i="11"/>
  <c r="EF247" i="11"/>
  <c r="EH247" i="11"/>
  <c r="EM247" i="11"/>
  <c r="L247" i="11"/>
  <c r="AF247" i="11"/>
  <c r="S247" i="11"/>
  <c r="AM247" i="11"/>
  <c r="BC247" i="11"/>
  <c r="BS247" i="11"/>
  <c r="CI247" i="11"/>
  <c r="DC247" i="11"/>
  <c r="DS247" i="11"/>
  <c r="P247" i="11"/>
  <c r="AN247" i="11"/>
  <c r="BD247" i="11"/>
  <c r="BT247" i="11"/>
  <c r="CJ247" i="11"/>
  <c r="DD247" i="11"/>
  <c r="DT247" i="11"/>
  <c r="R247" i="11"/>
  <c r="AX247" i="11"/>
  <c r="CD247" i="11"/>
  <c r="DR247" i="11"/>
  <c r="U247" i="11"/>
  <c r="BA247" i="11"/>
  <c r="CG247" i="11"/>
  <c r="DM247" i="11"/>
  <c r="V247" i="11"/>
  <c r="BB247" i="11"/>
  <c r="CH247" i="11"/>
  <c r="DV247" i="11"/>
  <c r="DY247" i="11"/>
  <c r="Q247" i="11"/>
  <c r="Y247" i="11"/>
  <c r="D247" i="11"/>
  <c r="CY247" i="11"/>
  <c r="W247" i="11"/>
  <c r="AQ247" i="11"/>
  <c r="BG247" i="11"/>
  <c r="BW247" i="11"/>
  <c r="CM247" i="11"/>
  <c r="DG247" i="11"/>
  <c r="DW247" i="11"/>
  <c r="X247" i="11"/>
  <c r="AR247" i="11"/>
  <c r="BH247" i="11"/>
  <c r="BX247" i="11"/>
  <c r="CN247" i="11"/>
  <c r="DH247" i="11"/>
  <c r="DX247" i="11"/>
  <c r="Z247" i="11"/>
  <c r="BF247" i="11"/>
  <c r="CL247" i="11"/>
  <c r="DZ247" i="11"/>
  <c r="AC247" i="11"/>
  <c r="BI247" i="11"/>
  <c r="CO247" i="11"/>
  <c r="DU247" i="11"/>
  <c r="AD247" i="11"/>
  <c r="BJ247" i="11"/>
  <c r="CP247" i="11"/>
  <c r="AG247" i="11"/>
  <c r="I247" i="11"/>
  <c r="AW247" i="11"/>
  <c r="BE247" i="11"/>
  <c r="B247" i="11"/>
  <c r="CZ247" i="11"/>
  <c r="AE247" i="11"/>
  <c r="K247" i="11"/>
  <c r="AA247" i="11"/>
  <c r="AU247" i="11"/>
  <c r="BK247" i="11"/>
  <c r="CA247" i="11"/>
  <c r="CQ247" i="11"/>
  <c r="DK247" i="11"/>
  <c r="EA247" i="11"/>
  <c r="AB247" i="11"/>
  <c r="AV247" i="11"/>
  <c r="BL247" i="11"/>
  <c r="CB247" i="11"/>
  <c r="CR247" i="11"/>
  <c r="DL247" i="11"/>
  <c r="EB247" i="11"/>
  <c r="AH247" i="11"/>
  <c r="BN247" i="11"/>
  <c r="CT247" i="11"/>
  <c r="E247" i="11"/>
  <c r="AK247" i="11"/>
  <c r="BQ247" i="11"/>
  <c r="CW247" i="11"/>
  <c r="F247" i="11"/>
  <c r="AL247" i="11"/>
  <c r="BR247" i="11"/>
  <c r="DF247" i="11"/>
  <c r="BM247" i="11"/>
  <c r="AO247" i="11"/>
  <c r="CC247" i="11"/>
  <c r="CK247" i="11"/>
  <c r="C247" i="11"/>
  <c r="CX247" i="11"/>
  <c r="O247" i="11"/>
  <c r="AI247" i="11"/>
  <c r="AY247" i="11"/>
  <c r="BO247" i="11"/>
  <c r="CE247" i="11"/>
  <c r="CU247" i="11"/>
  <c r="DO247" i="11"/>
  <c r="H247" i="11"/>
  <c r="AJ247" i="11"/>
  <c r="AZ247" i="11"/>
  <c r="BP247" i="11"/>
  <c r="CF247" i="11"/>
  <c r="CV247" i="11"/>
  <c r="DP247" i="11"/>
  <c r="J247" i="11"/>
  <c r="AP247" i="11"/>
  <c r="BV247" i="11"/>
  <c r="DJ247" i="11"/>
  <c r="M247" i="11"/>
  <c r="AS247" i="11"/>
  <c r="BY247" i="11"/>
  <c r="DE247" i="11"/>
  <c r="N247" i="11"/>
  <c r="AT247" i="11"/>
  <c r="BZ247" i="11"/>
  <c r="DN247" i="11"/>
  <c r="CS247" i="11"/>
  <c r="BU247" i="11"/>
  <c r="DI247" i="11"/>
  <c r="DQ247" i="11"/>
  <c r="DA247" i="11"/>
  <c r="DB247" i="11"/>
  <c r="EF205" i="11"/>
  <c r="ED205" i="11"/>
  <c r="EH205" i="11"/>
  <c r="EL205" i="11"/>
  <c r="EM205" i="11"/>
  <c r="EC205" i="11"/>
  <c r="EE205" i="11"/>
  <c r="EK205" i="11"/>
  <c r="EJ205" i="11"/>
  <c r="EG205" i="11"/>
  <c r="EI205" i="11"/>
  <c r="K205" i="11"/>
  <c r="AE205" i="11"/>
  <c r="AU205" i="11"/>
  <c r="BK205" i="11"/>
  <c r="CA205" i="11"/>
  <c r="CQ205" i="11"/>
  <c r="DG205" i="11"/>
  <c r="DW205" i="11"/>
  <c r="P205" i="11"/>
  <c r="AF205" i="11"/>
  <c r="AV205" i="11"/>
  <c r="BL205" i="11"/>
  <c r="CB205" i="11"/>
  <c r="CR205" i="11"/>
  <c r="DH205" i="11"/>
  <c r="DX205" i="11"/>
  <c r="M205" i="11"/>
  <c r="AC205" i="11"/>
  <c r="AS205" i="11"/>
  <c r="BI205" i="11"/>
  <c r="BY205" i="11"/>
  <c r="CO205" i="11"/>
  <c r="DE205" i="11"/>
  <c r="DU205" i="11"/>
  <c r="N205" i="11"/>
  <c r="AD205" i="11"/>
  <c r="AT205" i="11"/>
  <c r="BJ205" i="11"/>
  <c r="BZ205" i="11"/>
  <c r="CP205" i="11"/>
  <c r="DF205" i="11"/>
  <c r="DV205" i="11"/>
  <c r="B205" i="11"/>
  <c r="S205" i="11"/>
  <c r="AI205" i="11"/>
  <c r="AY205" i="11"/>
  <c r="BO205" i="11"/>
  <c r="CE205" i="11"/>
  <c r="CU205" i="11"/>
  <c r="DK205" i="11"/>
  <c r="EA205" i="11"/>
  <c r="T205" i="11"/>
  <c r="AJ205" i="11"/>
  <c r="AZ205" i="11"/>
  <c r="BP205" i="11"/>
  <c r="CF205" i="11"/>
  <c r="CV205" i="11"/>
  <c r="DL205" i="11"/>
  <c r="EB205" i="11"/>
  <c r="Q205" i="11"/>
  <c r="AG205" i="11"/>
  <c r="AW205" i="11"/>
  <c r="BM205" i="11"/>
  <c r="CC205" i="11"/>
  <c r="CS205" i="11"/>
  <c r="DI205" i="11"/>
  <c r="DY205" i="11"/>
  <c r="R205" i="11"/>
  <c r="AH205" i="11"/>
  <c r="AX205" i="11"/>
  <c r="BN205" i="11"/>
  <c r="CD205" i="11"/>
  <c r="CT205" i="11"/>
  <c r="DJ205" i="11"/>
  <c r="DZ205" i="11"/>
  <c r="G205" i="11"/>
  <c r="AQ205" i="11"/>
  <c r="BW205" i="11"/>
  <c r="DC205" i="11"/>
  <c r="L205" i="11"/>
  <c r="AR205" i="11"/>
  <c r="BX205" i="11"/>
  <c r="DD205" i="11"/>
  <c r="I205" i="11"/>
  <c r="AO205" i="11"/>
  <c r="BU205" i="11"/>
  <c r="DA205" i="11"/>
  <c r="J205" i="11"/>
  <c r="AP205" i="11"/>
  <c r="BV205" i="11"/>
  <c r="DB205" i="11"/>
  <c r="D205" i="11"/>
  <c r="W205" i="11"/>
  <c r="BC205" i="11"/>
  <c r="CI205" i="11"/>
  <c r="DO205" i="11"/>
  <c r="X205" i="11"/>
  <c r="BD205" i="11"/>
  <c r="CJ205" i="11"/>
  <c r="DP205" i="11"/>
  <c r="U205" i="11"/>
  <c r="BA205" i="11"/>
  <c r="CG205" i="11"/>
  <c r="DM205" i="11"/>
  <c r="V205" i="11"/>
  <c r="BB205" i="11"/>
  <c r="CH205" i="11"/>
  <c r="DN205" i="11"/>
  <c r="AA205" i="11"/>
  <c r="BG205" i="11"/>
  <c r="CM205" i="11"/>
  <c r="DS205" i="11"/>
  <c r="AB205" i="11"/>
  <c r="BH205" i="11"/>
  <c r="CN205" i="11"/>
  <c r="DT205" i="11"/>
  <c r="Y205" i="11"/>
  <c r="BE205" i="11"/>
  <c r="CK205" i="11"/>
  <c r="DQ205" i="11"/>
  <c r="Z205" i="11"/>
  <c r="BF205" i="11"/>
  <c r="CL205" i="11"/>
  <c r="DR205" i="11"/>
  <c r="H205" i="11"/>
  <c r="E205" i="11"/>
  <c r="F205" i="11"/>
  <c r="C205" i="11"/>
  <c r="CW205" i="11"/>
  <c r="CX205" i="11"/>
  <c r="AM205" i="11"/>
  <c r="AN205" i="11"/>
  <c r="AK205" i="11"/>
  <c r="AL205" i="11"/>
  <c r="CZ205" i="11"/>
  <c r="BS205" i="11"/>
  <c r="BT205" i="11"/>
  <c r="BQ205" i="11"/>
  <c r="BR205" i="11"/>
  <c r="CY205" i="11"/>
  <c r="EN246" i="11"/>
  <c r="EN367" i="11"/>
  <c r="O206" i="11" s="1"/>
  <c r="EN204" i="11"/>
  <c r="G247" i="11"/>
  <c r="O205" i="11"/>
  <c r="EN247" i="11" l="1"/>
  <c r="EF206" i="11"/>
  <c r="EH206" i="11"/>
  <c r="ED206" i="11"/>
  <c r="EJ206" i="11"/>
  <c r="EM206" i="11"/>
  <c r="EI206" i="11"/>
  <c r="EG206" i="11"/>
  <c r="EE206" i="11"/>
  <c r="EC206" i="11"/>
  <c r="EL206" i="11"/>
  <c r="EK206" i="11"/>
  <c r="I206" i="11"/>
  <c r="Y206" i="11"/>
  <c r="AO206" i="11"/>
  <c r="BE206" i="11"/>
  <c r="BU206" i="11"/>
  <c r="CK206" i="11"/>
  <c r="DA206" i="11"/>
  <c r="DQ206" i="11"/>
  <c r="J206" i="11"/>
  <c r="Z206" i="11"/>
  <c r="AP206" i="11"/>
  <c r="BF206" i="11"/>
  <c r="BV206" i="11"/>
  <c r="CL206" i="11"/>
  <c r="DB206" i="11"/>
  <c r="DR206" i="11"/>
  <c r="K206" i="11"/>
  <c r="AE206" i="11"/>
  <c r="AU206" i="11"/>
  <c r="BK206" i="11"/>
  <c r="CA206" i="11"/>
  <c r="CQ206" i="11"/>
  <c r="DG206" i="11"/>
  <c r="DW206" i="11"/>
  <c r="P206" i="11"/>
  <c r="AF206" i="11"/>
  <c r="AV206" i="11"/>
  <c r="BL206" i="11"/>
  <c r="CB206" i="11"/>
  <c r="CR206" i="11"/>
  <c r="DH206" i="11"/>
  <c r="DX206" i="11"/>
  <c r="D206" i="11"/>
  <c r="Q206" i="11"/>
  <c r="AG206" i="11"/>
  <c r="AW206" i="11"/>
  <c r="BM206" i="11"/>
  <c r="CC206" i="11"/>
  <c r="CS206" i="11"/>
  <c r="DI206" i="11"/>
  <c r="DY206" i="11"/>
  <c r="R206" i="11"/>
  <c r="AH206" i="11"/>
  <c r="AX206" i="11"/>
  <c r="BN206" i="11"/>
  <c r="CD206" i="11"/>
  <c r="CT206" i="11"/>
  <c r="DJ206" i="11"/>
  <c r="DZ206" i="11"/>
  <c r="W206" i="11"/>
  <c r="AM206" i="11"/>
  <c r="BC206" i="11"/>
  <c r="BS206" i="11"/>
  <c r="CI206" i="11"/>
  <c r="CY206" i="11"/>
  <c r="DO206" i="11"/>
  <c r="H206" i="11"/>
  <c r="X206" i="11"/>
  <c r="AN206" i="11"/>
  <c r="BD206" i="11"/>
  <c r="BT206" i="11"/>
  <c r="CJ206" i="11"/>
  <c r="CZ206" i="11"/>
  <c r="DP206" i="11"/>
  <c r="B206" i="11"/>
  <c r="E206" i="11"/>
  <c r="AK206" i="11"/>
  <c r="BQ206" i="11"/>
  <c r="CW206" i="11"/>
  <c r="F206" i="11"/>
  <c r="AL206" i="11"/>
  <c r="BR206" i="11"/>
  <c r="CX206" i="11"/>
  <c r="G206" i="11"/>
  <c r="AQ206" i="11"/>
  <c r="BW206" i="11"/>
  <c r="DC206" i="11"/>
  <c r="L206" i="11"/>
  <c r="AR206" i="11"/>
  <c r="BX206" i="11"/>
  <c r="DD206" i="11"/>
  <c r="C206" i="11"/>
  <c r="AC206" i="11"/>
  <c r="BI206" i="11"/>
  <c r="CO206" i="11"/>
  <c r="DU206" i="11"/>
  <c r="AD206" i="11"/>
  <c r="BJ206" i="11"/>
  <c r="CP206" i="11"/>
  <c r="DV206" i="11"/>
  <c r="AI206" i="11"/>
  <c r="BO206" i="11"/>
  <c r="CU206" i="11"/>
  <c r="EA206" i="11"/>
  <c r="AJ206" i="11"/>
  <c r="BP206" i="11"/>
  <c r="CV206" i="11"/>
  <c r="EB206" i="11"/>
  <c r="U206" i="11"/>
  <c r="CG206" i="11"/>
  <c r="V206" i="11"/>
  <c r="CH206" i="11"/>
  <c r="AA206" i="11"/>
  <c r="CM206" i="11"/>
  <c r="AB206" i="11"/>
  <c r="CN206" i="11"/>
  <c r="AS206" i="11"/>
  <c r="DE206" i="11"/>
  <c r="AT206" i="11"/>
  <c r="DF206" i="11"/>
  <c r="AY206" i="11"/>
  <c r="DK206" i="11"/>
  <c r="AZ206" i="11"/>
  <c r="DL206" i="11"/>
  <c r="BA206" i="11"/>
  <c r="DM206" i="11"/>
  <c r="BB206" i="11"/>
  <c r="DN206" i="11"/>
  <c r="BG206" i="11"/>
  <c r="DS206" i="11"/>
  <c r="BH206" i="11"/>
  <c r="DT206" i="11"/>
  <c r="M206" i="11"/>
  <c r="BY206" i="11"/>
  <c r="N206" i="11"/>
  <c r="BZ206" i="11"/>
  <c r="S206" i="11"/>
  <c r="CE206" i="11"/>
  <c r="T206" i="11"/>
  <c r="CF206" i="11"/>
  <c r="EN205" i="11"/>
  <c r="EN206" i="11" l="1"/>
</calcChain>
</file>

<file path=xl/sharedStrings.xml><?xml version="1.0" encoding="utf-8"?>
<sst xmlns="http://schemas.openxmlformats.org/spreadsheetml/2006/main" count="14598" uniqueCount="828">
  <si>
    <t>Ticker Symbol</t>
  </si>
  <si>
    <t>Company Name</t>
  </si>
  <si>
    <t>PERMCO</t>
  </si>
  <si>
    <t>Price or Bid/Ask Average</t>
  </si>
  <si>
    <t>Shares Outstanding</t>
  </si>
  <si>
    <t>Price Alternate</t>
  </si>
  <si>
    <t/>
  </si>
  <si>
    <t>HDRA</t>
  </si>
  <si>
    <t>HYDRA INDUSTRIES ACQ CORP</t>
  </si>
  <si>
    <t>INSE</t>
  </si>
  <si>
    <t>INSPIRED ENTERTAINMENT INC</t>
  </si>
  <si>
    <t>FEAC</t>
  </si>
  <si>
    <t>FLYING EAGLE ACQUISITION CORP</t>
  </si>
  <si>
    <t>SKLZ</t>
  </si>
  <si>
    <t>SKILLZ INC</t>
  </si>
  <si>
    <t>GTYH</t>
  </si>
  <si>
    <t>G T Y TECHNOLOGY HOLDINGS INC</t>
  </si>
  <si>
    <t>G T Y TECHNOLOGY HOLDINGS INC MA</t>
  </si>
  <si>
    <t>CHAQ</t>
  </si>
  <si>
    <t>CHARDAN HEALTHCARE ACQ 2 CORP</t>
  </si>
  <si>
    <t>RCOR</t>
  </si>
  <si>
    <t>RENOVACOR INC</t>
  </si>
  <si>
    <t>CHFW</t>
  </si>
  <si>
    <t>CONSONANCE HFW ACQUISITION CORP</t>
  </si>
  <si>
    <t>SRZN</t>
  </si>
  <si>
    <t>SURROZEN INC</t>
  </si>
  <si>
    <t>EAGL</t>
  </si>
  <si>
    <t>GLOBAL EAGLE ACQUISITION CORP</t>
  </si>
  <si>
    <t>ENT</t>
  </si>
  <si>
    <t>GLOBAL EAGLE ENTERTAINMENT INC</t>
  </si>
  <si>
    <t>CAP</t>
  </si>
  <si>
    <t>CAPITOL INVESTMENT CORP V</t>
  </si>
  <si>
    <t>DOMA</t>
  </si>
  <si>
    <t>DOMA HOLDINGS INC</t>
  </si>
  <si>
    <t>CIC</t>
  </si>
  <si>
    <t>CAPITOL INVESTMENT CORP IV</t>
  </si>
  <si>
    <t>NSCO</t>
  </si>
  <si>
    <t>NESCO HOLDINGS INC</t>
  </si>
  <si>
    <t>CTOS</t>
  </si>
  <si>
    <t>CUSTOM TRUCK ONE SOURCE INC</t>
  </si>
  <si>
    <t>CGRO</t>
  </si>
  <si>
    <t>COLLECTIVE GROWTH CORP</t>
  </si>
  <si>
    <t>INVZ</t>
  </si>
  <si>
    <t>INNOVIZ TECHNOLOGIES LTD</t>
  </si>
  <si>
    <t>BRPM</t>
  </si>
  <si>
    <t>B RILEY PRINCIPAL MERGER CORP</t>
  </si>
  <si>
    <t>ALTG</t>
  </si>
  <si>
    <t>ALTA EQUIPMENT GROUP LLC</t>
  </si>
  <si>
    <t>CLAC</t>
  </si>
  <si>
    <t>CAPITOL ACQUISITION CORP II</t>
  </si>
  <si>
    <t>LIND</t>
  </si>
  <si>
    <t>LINDBLAD EXPEDITIONS HLDS INC</t>
  </si>
  <si>
    <t>FMCI</t>
  </si>
  <si>
    <t>FORUM MERGER II CORP</t>
  </si>
  <si>
    <t>TTCF</t>
  </si>
  <si>
    <t>TATTOOED CHEF INC</t>
  </si>
  <si>
    <t>GPAC</t>
  </si>
  <si>
    <t>GLOBAL PARTNER ACQUISITION CORP</t>
  </si>
  <si>
    <t>PRPL</t>
  </si>
  <si>
    <t>PURPLE INNOVATION INC</t>
  </si>
  <si>
    <t>GHQ</t>
  </si>
  <si>
    <t>G H L ACQUISITION CORP</t>
  </si>
  <si>
    <t>IRDM</t>
  </si>
  <si>
    <t>IRIDIUM COMMUNICATIONS INC</t>
  </si>
  <si>
    <t>PTAC</t>
  </si>
  <si>
    <t>PROPTECH ACQUISITION CORP</t>
  </si>
  <si>
    <t>PRCH</t>
  </si>
  <si>
    <t>PORCH GROUP INC</t>
  </si>
  <si>
    <t>DPHC</t>
  </si>
  <si>
    <t>DIAMONDPEAK HOLDINGS CORP</t>
  </si>
  <si>
    <t>RIDE</t>
  </si>
  <si>
    <t>LORDSTOWN MOTORS CORP</t>
  </si>
  <si>
    <t>AHAC</t>
  </si>
  <si>
    <t>ALPHA HEALTHCARE ACQ CORP</t>
  </si>
  <si>
    <t>HUMA</t>
  </si>
  <si>
    <t>HUMACYTE INC</t>
  </si>
  <si>
    <t>FIII</t>
  </si>
  <si>
    <t>FORUM MERGER III CORP</t>
  </si>
  <si>
    <t>ELMS</t>
  </si>
  <si>
    <t>ELECTRIC LAST MILE SOLUTIONS INC</t>
  </si>
  <si>
    <t>BLVD</t>
  </si>
  <si>
    <t>BOULEVARD ACQUISITION CORP</t>
  </si>
  <si>
    <t>AGFS</t>
  </si>
  <si>
    <t>AGROFRESH SOLUTIONS INC</t>
  </si>
  <si>
    <t>FTIV</t>
  </si>
  <si>
    <t>FINTECH ACQUISITION CORP IV</t>
  </si>
  <si>
    <t>PWP</t>
  </si>
  <si>
    <t>PERELLA WEINBERG PARTNERS</t>
  </si>
  <si>
    <t>DFBH</t>
  </si>
  <si>
    <t>DFB HEALTHCARE ACQUISITIONS CORP</t>
  </si>
  <si>
    <t>AHCO</t>
  </si>
  <si>
    <t>ADAPTHEALTH CORP</t>
  </si>
  <si>
    <t>PCPL</t>
  </si>
  <si>
    <t>C C NEUBERGER PRINCIPAL HLDGS I</t>
  </si>
  <si>
    <t>ETWO</t>
  </si>
  <si>
    <t>E2OPEN PARENT HOLDINGS INC</t>
  </si>
  <si>
    <t>TPGE</t>
  </si>
  <si>
    <t>T P G PACE ENERGY HOLDINGS CORP</t>
  </si>
  <si>
    <t>MGY</t>
  </si>
  <si>
    <t>MAGNOLIA OIL &amp; GAS CORP</t>
  </si>
  <si>
    <t>BMRG</t>
  </si>
  <si>
    <t>B RILEY PRINCIPAL MERGER CORP II</t>
  </si>
  <si>
    <t>EOSE</t>
  </si>
  <si>
    <t>EOS ENERGY ENTERPRISES INC</t>
  </si>
  <si>
    <t>OSPR</t>
  </si>
  <si>
    <t>OSPREY ENERGY ACQUISITION CORP</t>
  </si>
  <si>
    <t>FLMN</t>
  </si>
  <si>
    <t>FALCON MINERALS CORP</t>
  </si>
  <si>
    <t>RPLA</t>
  </si>
  <si>
    <t>REPLAY ACQUISITION CORP</t>
  </si>
  <si>
    <t>FOA</t>
  </si>
  <si>
    <t>FINANCE OF AMERICA COMPANIES INC</t>
  </si>
  <si>
    <t>FPAC</t>
  </si>
  <si>
    <t>FAR POINT ACQUISITION CORP</t>
  </si>
  <si>
    <t>GB</t>
  </si>
  <si>
    <t>GLOBAL BLUE GROUP HOLDING A G</t>
  </si>
  <si>
    <t>CTAC</t>
  </si>
  <si>
    <t>CHASERG TECHNOLOGY ACQU CORP</t>
  </si>
  <si>
    <t>GDYN</t>
  </si>
  <si>
    <t>GRID DYNAMICS HOLDINGS INC</t>
  </si>
  <si>
    <t>PACQ</t>
  </si>
  <si>
    <t>PURE ACQUISITION CORP</t>
  </si>
  <si>
    <t>HPK</t>
  </si>
  <si>
    <t>HIGHPEAK ENERGY INC</t>
  </si>
  <si>
    <t>UBPS</t>
  </si>
  <si>
    <t>UNIVERSAL BUS PMT SOLNS ACQ CORP</t>
  </si>
  <si>
    <t>JTPY</t>
  </si>
  <si>
    <t>JETPAY CORP</t>
  </si>
  <si>
    <t>CAMB</t>
  </si>
  <si>
    <t>CAMBRIDGE CAPITAL ACQUISITN CORP</t>
  </si>
  <si>
    <t>ABIL</t>
  </si>
  <si>
    <t>ABILITY INC</t>
  </si>
  <si>
    <t>WYIG</t>
  </si>
  <si>
    <t>J M GLOBAL HOLDING CO</t>
  </si>
  <si>
    <t>TMSR</t>
  </si>
  <si>
    <t>T M S R HOLDING COMPANY LTD</t>
  </si>
  <si>
    <t>CCNC</t>
  </si>
  <si>
    <t>CODE CHAIN NEW CONTINENT LTD</t>
  </si>
  <si>
    <t>SRAQ</t>
  </si>
  <si>
    <t>SILVER RUN ACQUISITION CORP</t>
  </si>
  <si>
    <t>CDEV</t>
  </si>
  <si>
    <t>CENTENNIAL RESOURCE DEVELOP INC</t>
  </si>
  <si>
    <t>MIII</t>
  </si>
  <si>
    <t>M III ACQUISITION CORP</t>
  </si>
  <si>
    <t>IEA</t>
  </si>
  <si>
    <t>INFRA AND ENRGY ALTERNATIVES INC</t>
  </si>
  <si>
    <t>STLR</t>
  </si>
  <si>
    <t>STELLAR ACQUISITION III INC</t>
  </si>
  <si>
    <t>PHUN</t>
  </si>
  <si>
    <t>PHUNWARE INC</t>
  </si>
  <si>
    <t>FORUM MERGER CORP</t>
  </si>
  <si>
    <t>CVON</t>
  </si>
  <si>
    <t>CONVERGEONE HOLDINGS INC</t>
  </si>
  <si>
    <t>BRPA</t>
  </si>
  <si>
    <t>BIG ROCK PARTNERS ACQ CORP</t>
  </si>
  <si>
    <t>NRXP</t>
  </si>
  <si>
    <t>N R X PHARMACEUTICALS INC</t>
  </si>
  <si>
    <t>GIG</t>
  </si>
  <si>
    <t>GIGCAPITAL INC</t>
  </si>
  <si>
    <t>KLR</t>
  </si>
  <si>
    <t>KALEYRA INC</t>
  </si>
  <si>
    <t>GPAQ</t>
  </si>
  <si>
    <t>GORDON POINTE ACQUISITION CORP</t>
  </si>
  <si>
    <t>HOFV</t>
  </si>
  <si>
    <t>HALL OF FAME RESORT &amp; ENT CO</t>
  </si>
  <si>
    <t>NEBU</t>
  </si>
  <si>
    <t>NEBULA ACQUISITION CORP</t>
  </si>
  <si>
    <t>LPRO</t>
  </si>
  <si>
    <t>OPEN LENDING CORP</t>
  </si>
  <si>
    <t>MUDS</t>
  </si>
  <si>
    <t>MUDRICK CAPITAL ACQUISITION CORP</t>
  </si>
  <si>
    <t>HYMC</t>
  </si>
  <si>
    <t>HYCROFT MINING HOLDING CORP</t>
  </si>
  <si>
    <t>OPES</t>
  </si>
  <si>
    <t>OPES ACQUISITION CORP</t>
  </si>
  <si>
    <t>BFI</t>
  </si>
  <si>
    <t>BURGERFI INTERNATIONAL INC</t>
  </si>
  <si>
    <t>TIBR</t>
  </si>
  <si>
    <t>TIBERIUS ACQUISITION CORP</t>
  </si>
  <si>
    <t>IGIC</t>
  </si>
  <si>
    <t>INTL GENERAL INSURANCE HLDGS LTD</t>
  </si>
  <si>
    <t>VTIQ</t>
  </si>
  <si>
    <t>VECTOIQ ACQUISITION CORP</t>
  </si>
  <si>
    <t>NKLA</t>
  </si>
  <si>
    <t>NIKOLA CORP</t>
  </si>
  <si>
    <t>CRSA</t>
  </si>
  <si>
    <t>CRESCENT ACQUISITION CORP</t>
  </si>
  <si>
    <t>LVOX</t>
  </si>
  <si>
    <t>LIVEVOX HOLDING INC</t>
  </si>
  <si>
    <t>OAC</t>
  </si>
  <si>
    <t>OAKTREE ACQUISITION CORP</t>
  </si>
  <si>
    <t>HIMS</t>
  </si>
  <si>
    <t>HIMS &amp; HERS HEALTH INC</t>
  </si>
  <si>
    <t>GRNV</t>
  </si>
  <si>
    <t>GREENVISION ACQUISITION CORP</t>
  </si>
  <si>
    <t>HLBZ</t>
  </si>
  <si>
    <t>HELBIZ INC</t>
  </si>
  <si>
    <t>CCXX</t>
  </si>
  <si>
    <t>CHURCHILL CAPITAL CORP III</t>
  </si>
  <si>
    <t>MPLN</t>
  </si>
  <si>
    <t>MULTIPLAN CORP</t>
  </si>
  <si>
    <t>FVAC</t>
  </si>
  <si>
    <t>FORTRESS VALUE ACQUISITION CORP</t>
  </si>
  <si>
    <t>MP</t>
  </si>
  <si>
    <t>M P MATERIALS CORP</t>
  </si>
  <si>
    <t>PANA</t>
  </si>
  <si>
    <t>PANACEA ACQUISITION CORP</t>
  </si>
  <si>
    <t>NUVB</t>
  </si>
  <si>
    <t>NUVATION BIO INC</t>
  </si>
  <si>
    <t>VSPR</t>
  </si>
  <si>
    <t>VESPER HEALTHCARE ACQ CORP</t>
  </si>
  <si>
    <t>SKIN</t>
  </si>
  <si>
    <t>BEAUTY HEALTH CO</t>
  </si>
  <si>
    <t>TSIA</t>
  </si>
  <si>
    <t>T S INNOVATION ACQUISITION CORP</t>
  </si>
  <si>
    <t>LTCH</t>
  </si>
  <si>
    <t>LATCH INC</t>
  </si>
  <si>
    <t>JIH</t>
  </si>
  <si>
    <t>JUNIPER INDUSTRIAL HOLDINGS INC</t>
  </si>
  <si>
    <t>JBI</t>
  </si>
  <si>
    <t>JANUS INTERNATIONAL GROUP INC</t>
  </si>
  <si>
    <t>NGA</t>
  </si>
  <si>
    <t>NORTHERN GENESIS ACQ CORP</t>
  </si>
  <si>
    <t>LEV</t>
  </si>
  <si>
    <t>LION ELECTRIC CO</t>
  </si>
  <si>
    <t>TPGH</t>
  </si>
  <si>
    <t>T P G PACE HOLDINGS CORP</t>
  </si>
  <si>
    <t>ACEL</t>
  </si>
  <si>
    <t>ACCEL ENTERTAINMENT INC</t>
  </si>
  <si>
    <t>KBLM</t>
  </si>
  <si>
    <t>K B L MERGER CORP IV</t>
  </si>
  <si>
    <t>ATNF</t>
  </si>
  <si>
    <t>180 LIFE SCIENCES CORP</t>
  </si>
  <si>
    <t>MOSC</t>
  </si>
  <si>
    <t>MOSAIC ACQUISITION CORP</t>
  </si>
  <si>
    <t>MOSAIC ACQUISITION CORP DE</t>
  </si>
  <si>
    <t>VVNT</t>
  </si>
  <si>
    <t>VIVINT SMART HOME INC</t>
  </si>
  <si>
    <t>MTEC</t>
  </si>
  <si>
    <t>M TECH ACQUISITION CORP</t>
  </si>
  <si>
    <t>KERN</t>
  </si>
  <si>
    <t>AKERNA CORP</t>
  </si>
  <si>
    <t>LTN</t>
  </si>
  <si>
    <t>UNION ACQUISITION CORP</t>
  </si>
  <si>
    <t>BIOX</t>
  </si>
  <si>
    <t>BIOCERES CROP SOLUTIONS CORP</t>
  </si>
  <si>
    <t>MFAC</t>
  </si>
  <si>
    <t>MEGALITH FINANCIAL ACQ CORP</t>
  </si>
  <si>
    <t>BMTX</t>
  </si>
  <si>
    <t>B M TECHNOLOGIES INC</t>
  </si>
  <si>
    <t>AMCI</t>
  </si>
  <si>
    <t>A M C I ACQUISITION CORP</t>
  </si>
  <si>
    <t>ADN</t>
  </si>
  <si>
    <t>ADVENT TECHNOLOGIES HLDGS INC</t>
  </si>
  <si>
    <t>BWMC</t>
  </si>
  <si>
    <t>BOXWOOD MERGER CORP</t>
  </si>
  <si>
    <t>ATCX</t>
  </si>
  <si>
    <t>ATLAS TECHNICAL CONSULTANTS INC</t>
  </si>
  <si>
    <t>SAMA</t>
  </si>
  <si>
    <t>SCHULTZE SPEC PUR ACQ CORP</t>
  </si>
  <si>
    <t>CLVR</t>
  </si>
  <si>
    <t>CLEVER LEAVES HOLDINGS INC</t>
  </si>
  <si>
    <t>RMG</t>
  </si>
  <si>
    <t>R M G ACQUISITION CORP</t>
  </si>
  <si>
    <t>RMO</t>
  </si>
  <si>
    <t>ROMEO POWER INC</t>
  </si>
  <si>
    <t>SHLL</t>
  </si>
  <si>
    <t>TORTOISE ACQUISITION CORP</t>
  </si>
  <si>
    <t>HYLN</t>
  </si>
  <si>
    <t>HYLIION HOLDINGS CORP</t>
  </si>
  <si>
    <t>ACAM</t>
  </si>
  <si>
    <t>ACAMAR PARTNERS ACQUISITION CORP</t>
  </si>
  <si>
    <t>LOTZ</t>
  </si>
  <si>
    <t>CARLOTZ INC</t>
  </si>
  <si>
    <t>MNCL</t>
  </si>
  <si>
    <t>MONOCLE ACQUISITION CORP</t>
  </si>
  <si>
    <t>ASLE</t>
  </si>
  <si>
    <t>AERSALE CORP</t>
  </si>
  <si>
    <t>TRNE</t>
  </si>
  <si>
    <t>TRINE ACQUISITION CORP</t>
  </si>
  <si>
    <t>DM</t>
  </si>
  <si>
    <t>DESKTOP METAL INC</t>
  </si>
  <si>
    <t>HCAC</t>
  </si>
  <si>
    <t>HENNESSY CAPITAL ACQN CORP IV</t>
  </si>
  <si>
    <t>GOEV</t>
  </si>
  <si>
    <t>CANOO INC</t>
  </si>
  <si>
    <t>DEAC</t>
  </si>
  <si>
    <t>DIAMOND EAGLE ACQUISITION CORP</t>
  </si>
  <si>
    <t>DKNG</t>
  </si>
  <si>
    <t>DRAFTKINGS INC</t>
  </si>
  <si>
    <t>HYAC</t>
  </si>
  <si>
    <t>HAYMAKER ACQUISITION CORP II</t>
  </si>
  <si>
    <t>ARKO</t>
  </si>
  <si>
    <t>A R K O CORP</t>
  </si>
  <si>
    <t>SMMC</t>
  </si>
  <si>
    <t>SOUTH MOUNTAIN MERGER CORP</t>
  </si>
  <si>
    <t>BTRS</t>
  </si>
  <si>
    <t>B T R S HOLDINGS INC</t>
  </si>
  <si>
    <t>PIC</t>
  </si>
  <si>
    <t>PIVOTAL INVESTMENT CORP II</t>
  </si>
  <si>
    <t>XL</t>
  </si>
  <si>
    <t>X L FLEET CORP</t>
  </si>
  <si>
    <t>SBE</t>
  </si>
  <si>
    <t>SWITCHBACK ENERGY ACQ CORP</t>
  </si>
  <si>
    <t>CHPT</t>
  </si>
  <si>
    <t>CHARGEPOINT HOLDINGS INC</t>
  </si>
  <si>
    <t>CPAA</t>
  </si>
  <si>
    <t>CONYERS PARK II ACQUISITION CORP</t>
  </si>
  <si>
    <t>ADV</t>
  </si>
  <si>
    <t>ADVANTAGE SOLUTIONS INC</t>
  </si>
  <si>
    <t>EXPC</t>
  </si>
  <si>
    <t>EXPERIENCE INVESTMENT CORP</t>
  </si>
  <si>
    <t>BLDE</t>
  </si>
  <si>
    <t>BLADE AIR MOBILITY INC</t>
  </si>
  <si>
    <t>NPA</t>
  </si>
  <si>
    <t>NEW PROVIDENCE ACQ CORP</t>
  </si>
  <si>
    <t>ASTS</t>
  </si>
  <si>
    <t>A S T SPACEMOBILE INC</t>
  </si>
  <si>
    <t>SAQN</t>
  </si>
  <si>
    <t>SOFTWARE ACQUISITION GROUP INC</t>
  </si>
  <si>
    <t>CURI</t>
  </si>
  <si>
    <t>CURIOSITYSTREAM INC</t>
  </si>
  <si>
    <t>SRAC</t>
  </si>
  <si>
    <t>STABLE ROAD ACQUISITION CORP</t>
  </si>
  <si>
    <t>MNTS</t>
  </si>
  <si>
    <t>MOMENTUS INC</t>
  </si>
  <si>
    <t>CIIC</t>
  </si>
  <si>
    <t>CIIG MERGER CORP</t>
  </si>
  <si>
    <t>ARVL</t>
  </si>
  <si>
    <t>ARRIVAL</t>
  </si>
  <si>
    <t>GHIV</t>
  </si>
  <si>
    <t>GORES HOLDINGS IV INC</t>
  </si>
  <si>
    <t>UWMC</t>
  </si>
  <si>
    <t>U W M HOLDINGS CORP</t>
  </si>
  <si>
    <t>IPV</t>
  </si>
  <si>
    <t>INTERPRIVATE ACQUISITION CORP</t>
  </si>
  <si>
    <t>AEVA</t>
  </si>
  <si>
    <t>AEVA TECHNOLOGIES INC</t>
  </si>
  <si>
    <t>IPOC</t>
  </si>
  <si>
    <t>SOCIAL CAP HEDO HLDGS CORP III</t>
  </si>
  <si>
    <t>CLOV</t>
  </si>
  <si>
    <t>CLOVER HEALTH INVESTMENTS CORP</t>
  </si>
  <si>
    <t>LOAK</t>
  </si>
  <si>
    <t>LIVE OAK ACQUISITION CORP</t>
  </si>
  <si>
    <t>DNMR</t>
  </si>
  <si>
    <t>DANIMER SCIENTIFIC INC</t>
  </si>
  <si>
    <t>ARYB</t>
  </si>
  <si>
    <t>ARYA SCIENCES ACQ CORP II</t>
  </si>
  <si>
    <t>CERE</t>
  </si>
  <si>
    <t>CEREVEL THERAPEUTICS HLDGS INC</t>
  </si>
  <si>
    <t>CCC</t>
  </si>
  <si>
    <t>CHURCHILL CAPITAL CORP</t>
  </si>
  <si>
    <t>CLARIVATE ANALYTICS PLC</t>
  </si>
  <si>
    <t>CLARIVATE PLC</t>
  </si>
  <si>
    <t>CLVT</t>
  </si>
  <si>
    <t>IPOA</t>
  </si>
  <si>
    <t>SOCIAL CAP HEDOSOPHIA HLDGS CORP</t>
  </si>
  <si>
    <t>SPCE</t>
  </si>
  <si>
    <t>VIRGIN GALACTIC HOLDINGS INC</t>
  </si>
  <si>
    <t>OMAD</t>
  </si>
  <si>
    <t>ONE MADISON CORP</t>
  </si>
  <si>
    <t>xxx</t>
  </si>
  <si>
    <t>PACK</t>
  </si>
  <si>
    <t>RANPAK HOLDINGS CORP</t>
  </si>
  <si>
    <t>FTAC</t>
  </si>
  <si>
    <t>FINTECH ACQUISITION CORP III</t>
  </si>
  <si>
    <t>PAYA</t>
  </si>
  <si>
    <t>PAYA HOLDINGS INC</t>
  </si>
  <si>
    <t>MPAC</t>
  </si>
  <si>
    <t>MATLIN &amp; PARTNERS ACQ CORP</t>
  </si>
  <si>
    <t>USWS</t>
  </si>
  <si>
    <t>U S WELL SERVICES INC</t>
  </si>
  <si>
    <t>WRLS</t>
  </si>
  <si>
    <t>PENSARE ACQUISITION CORP</t>
  </si>
  <si>
    <t>AVCT</t>
  </si>
  <si>
    <t>AMERICAN VIRTUAL CLOUD TECH INC</t>
  </si>
  <si>
    <t>PLATINUM EAGLE ACQUISITION CORP</t>
  </si>
  <si>
    <t>TH</t>
  </si>
  <si>
    <t>TARGET HOSPITALITY CORP</t>
  </si>
  <si>
    <t>GSAH</t>
  </si>
  <si>
    <t>G S ACQUISITION HLDGS CORP</t>
  </si>
  <si>
    <t>VRT</t>
  </si>
  <si>
    <t>VERTIV HOLDINGS CO</t>
  </si>
  <si>
    <t>GRAF</t>
  </si>
  <si>
    <t>GRAF INDUSTRIAL CORP</t>
  </si>
  <si>
    <t>VLDR</t>
  </si>
  <si>
    <t>VELODYNE LIDAR INC</t>
  </si>
  <si>
    <t>CCH</t>
  </si>
  <si>
    <t>COLLIER CREEK HOLDINGS</t>
  </si>
  <si>
    <t>UTZ</t>
  </si>
  <si>
    <t>UTZ BRANDS INC</t>
  </si>
  <si>
    <t>ACTT</t>
  </si>
  <si>
    <t>ACT II GLOBAL ACQUISITION CORP</t>
  </si>
  <si>
    <t>FREE</t>
  </si>
  <si>
    <t>WHOLE EARTH BRANDS INC</t>
  </si>
  <si>
    <t>GRSH</t>
  </si>
  <si>
    <t>GORES HOLDINGS INC</t>
  </si>
  <si>
    <t>TWNK</t>
  </si>
  <si>
    <t>HOSTESS BRANDS INC</t>
  </si>
  <si>
    <t>WLRH</t>
  </si>
  <si>
    <t>WL ROSS HOLDING CORP</t>
  </si>
  <si>
    <t>NXEO</t>
  </si>
  <si>
    <t>NEXEO SOLUTIONS INC</t>
  </si>
  <si>
    <t>QPAC</t>
  </si>
  <si>
    <t>QUINPARIO ACQUISITION CORP 2</t>
  </si>
  <si>
    <t>XELA</t>
  </si>
  <si>
    <t>EXELA TECHNOLOGIES INC</t>
  </si>
  <si>
    <t>HENNESSY CAPITAL ACQN CORP II</t>
  </si>
  <si>
    <t>DSKE</t>
  </si>
  <si>
    <t>DASEKE INC</t>
  </si>
  <si>
    <t>CAPITOL ACQUISITION CORP III</t>
  </si>
  <si>
    <t>CISN</t>
  </si>
  <si>
    <t>CISION LTD</t>
  </si>
  <si>
    <t>n</t>
  </si>
  <si>
    <t>ANDA</t>
  </si>
  <si>
    <t>LAZY</t>
  </si>
  <si>
    <t>ATAC</t>
  </si>
  <si>
    <t>HFFG</t>
  </si>
  <si>
    <t>BCAC</t>
  </si>
  <si>
    <t>XYN</t>
  </si>
  <si>
    <t>ESTR</t>
  </si>
  <si>
    <t>BRAC</t>
  </si>
  <si>
    <t>AESE</t>
  </si>
  <si>
    <t>Average</t>
  </si>
  <si>
    <t>LVT</t>
  </si>
  <si>
    <t>Median</t>
  </si>
  <si>
    <t>Min</t>
  </si>
  <si>
    <t>Max</t>
  </si>
  <si>
    <t>NESCO</t>
  </si>
  <si>
    <t>CMSS</t>
  </si>
  <si>
    <t>KXIN</t>
  </si>
  <si>
    <t>CNAC</t>
  </si>
  <si>
    <t>DMTK</t>
  </si>
  <si>
    <t>DOTA</t>
  </si>
  <si>
    <t>RBZ</t>
  </si>
  <si>
    <t>VDTH</t>
  </si>
  <si>
    <t>WSC</t>
  </si>
  <si>
    <t>ECAC</t>
  </si>
  <si>
    <t>IMFK</t>
  </si>
  <si>
    <t>FCO</t>
  </si>
  <si>
    <t>FG</t>
  </si>
  <si>
    <t>FNTC</t>
  </si>
  <si>
    <t>CCN</t>
  </si>
  <si>
    <t>HORFV</t>
  </si>
  <si>
    <t>GPIA</t>
  </si>
  <si>
    <t>RMNI</t>
  </si>
  <si>
    <t>HCCO</t>
  </si>
  <si>
    <t>TLMD</t>
  </si>
  <si>
    <t>HHHH</t>
  </si>
  <si>
    <t>SJ</t>
  </si>
  <si>
    <t>HRMN</t>
  </si>
  <si>
    <t>NEXT</t>
  </si>
  <si>
    <t>HSAC</t>
  </si>
  <si>
    <t>IMVT</t>
  </si>
  <si>
    <t>HTWO</t>
  </si>
  <si>
    <t>ZAIS</t>
  </si>
  <si>
    <t>HUNT</t>
  </si>
  <si>
    <t>INDU</t>
  </si>
  <si>
    <t>BBCP</t>
  </si>
  <si>
    <t>JSYN</t>
  </si>
  <si>
    <t>PECK</t>
  </si>
  <si>
    <t>KAAC</t>
  </si>
  <si>
    <t>LTM</t>
  </si>
  <si>
    <t>LCA</t>
  </si>
  <si>
    <t>WTRH</t>
  </si>
  <si>
    <t>GNOG</t>
  </si>
  <si>
    <t>LEVY</t>
  </si>
  <si>
    <t>TACO</t>
  </si>
  <si>
    <t>MACQ</t>
  </si>
  <si>
    <t>PRTH</t>
  </si>
  <si>
    <t>MMDM</t>
  </si>
  <si>
    <t>SONG</t>
  </si>
  <si>
    <t>NFIN</t>
  </si>
  <si>
    <t>TRIT</t>
  </si>
  <si>
    <t>JHIMS</t>
  </si>
  <si>
    <t>ORSN</t>
  </si>
  <si>
    <t>UK</t>
  </si>
  <si>
    <t>PAAC</t>
  </si>
  <si>
    <t>BRQS</t>
  </si>
  <si>
    <t>SMPL</t>
  </si>
  <si>
    <t>LGHL</t>
  </si>
  <si>
    <t>PACE</t>
  </si>
  <si>
    <t>PLAYA</t>
  </si>
  <si>
    <t>JASN</t>
  </si>
  <si>
    <t>QTET</t>
  </si>
  <si>
    <t>PANL</t>
  </si>
  <si>
    <t>SMAC</t>
  </si>
  <si>
    <t>WINS</t>
  </si>
  <si>
    <t>DEV</t>
  </si>
  <si>
    <t>SSPK</t>
  </si>
  <si>
    <t>MAPS</t>
  </si>
  <si>
    <t>THCB</t>
  </si>
  <si>
    <t>MVST</t>
  </si>
  <si>
    <t>TRTL</t>
  </si>
  <si>
    <t>YTRA</t>
  </si>
  <si>
    <t>WRLH</t>
  </si>
  <si>
    <t>NEXEO</t>
  </si>
  <si>
    <t>ValueWeighted Returnincl. dividends</t>
  </si>
  <si>
    <t>H F 2 FINANCIAL MANAGEMENT INC</t>
  </si>
  <si>
    <t>ZAIS GROUP HOLDINGS INC</t>
  </si>
  <si>
    <t>SILVER EAGLE ACQUISITION CORP</t>
  </si>
  <si>
    <t>VIDEOCON D2H LTD</t>
  </si>
  <si>
    <t>QUINPARIO ACQUISITION CORP</t>
  </si>
  <si>
    <t>JASON INDUSTRIES INC</t>
  </si>
  <si>
    <t>QUARTET MERGER CORP</t>
  </si>
  <si>
    <t>PANGAEA LOGISTICS SOLUTIONS LTD</t>
  </si>
  <si>
    <t>LEVY ACQUISITION CORP</t>
  </si>
  <si>
    <t>DEL TACO RESTAURANTS INC</t>
  </si>
  <si>
    <t>TERRAPIN 3 ACQUISITION CORP</t>
  </si>
  <si>
    <t>YATRA ONLINE INC</t>
  </si>
  <si>
    <t>SINO MERCURY ACQUISITION CORP</t>
  </si>
  <si>
    <t>WINS FINANCE HOLDINGS INC</t>
  </si>
  <si>
    <t>FINTECH ACQUISITION CORP</t>
  </si>
  <si>
    <t>CARDCONNECT CORP</t>
  </si>
  <si>
    <t>HARMONY MERGER CORP</t>
  </si>
  <si>
    <t>NEXTDECADE CORP</t>
  </si>
  <si>
    <t>GP INVESTMENTS ACQUISITION CORP</t>
  </si>
  <si>
    <t>RIMINI STREET INC</t>
  </si>
  <si>
    <t>E COMPASS ACQUISITION CORP</t>
  </si>
  <si>
    <t>IFMK</t>
  </si>
  <si>
    <t>IFRESH INC</t>
  </si>
  <si>
    <t>BOULEVARD ACQUISITION CORP II</t>
  </si>
  <si>
    <t>ESTRE AMBIENTAL INC</t>
  </si>
  <si>
    <t>DOUBLE EAGLE ACQUISITION CORP</t>
  </si>
  <si>
    <t>WILLSCOT CORP</t>
  </si>
  <si>
    <t>WILLSCOT MOBILE MINI HLDGS CORP</t>
  </si>
  <si>
    <t>PACE HOLDINGS CORP</t>
  </si>
  <si>
    <t>PLYA</t>
  </si>
  <si>
    <t>PLAYA HOTELS &amp; RESORTS N V</t>
  </si>
  <si>
    <t>PACIFIC SPECIAL ACQUISITION CORP</t>
  </si>
  <si>
    <t>BORQS TECHNOLOGIES INC</t>
  </si>
  <si>
    <t>ANDINA ACQUISITION CORP II</t>
  </si>
  <si>
    <t>LAZYDAYS HOLDINGS INC</t>
  </si>
  <si>
    <t>JENSYN ACQUISITION CORP</t>
  </si>
  <si>
    <t>PECK CO INC</t>
  </si>
  <si>
    <t>PECK CO HOLDINGS INC</t>
  </si>
  <si>
    <t>ISUN</t>
  </si>
  <si>
    <t>ISUN INC</t>
  </si>
  <si>
    <t>CFCO</t>
  </si>
  <si>
    <t>C F CORP</t>
  </si>
  <si>
    <t>F G L HOLDINGS</t>
  </si>
  <si>
    <t>LANDCADIA HOLDINGS INC</t>
  </si>
  <si>
    <t>WAITR HOLDINGS INC</t>
  </si>
  <si>
    <t>CONYERS PARK ACQUISITION CORP</t>
  </si>
  <si>
    <t>SIMPLY GOOD FOODS CO</t>
  </si>
  <si>
    <t>M I ACQUISITIONS INC</t>
  </si>
  <si>
    <t>PRIORITY TECHNOLOGY HOLDINGS INC</t>
  </si>
  <si>
    <t>HUNTER MARITIME ACQUISITION CORP</t>
  </si>
  <si>
    <t>ATLANTIC ACQUISITION CORP</t>
  </si>
  <si>
    <t>H F FOODS GROUP INC</t>
  </si>
  <si>
    <t>KAYNE ANDERSON ACQUISITION CORP</t>
  </si>
  <si>
    <t>ALTM</t>
  </si>
  <si>
    <t>ALTUS MIDSTREAM CO</t>
  </si>
  <si>
    <t>MODERN MEDIA ACQUISITION CORP</t>
  </si>
  <si>
    <t>AKAZOO SA</t>
  </si>
  <si>
    <t>BISON CAPITAL ACQUISTION CORP</t>
  </si>
  <si>
    <t>XYNOMIC PHARMACEUTICALS HLDGS IN</t>
  </si>
  <si>
    <t>CONSTELLATION ALPHA CAPITAL CORP</t>
  </si>
  <si>
    <t>DERMTECH INC</t>
  </si>
  <si>
    <t>INDUSTREA ACQUISITION CORP</t>
  </si>
  <si>
    <t>CONCRETE PUMPING HOLDINGS INC</t>
  </si>
  <si>
    <t>DRAPER OAKWOOD TECH ACQ INC</t>
  </si>
  <si>
    <t>REEBONZ HOLDING LTD NEW</t>
  </si>
  <si>
    <t>BLACK RIDGE ACQUISITION CORP</t>
  </si>
  <si>
    <t>ALLIED ESPORTS ENTERTAINMENT INC</t>
  </si>
  <si>
    <t>C M SEVEN STAR ACQUISITION CORP</t>
  </si>
  <si>
    <t>KAIXIN AUTO HOLDINGS</t>
  </si>
  <si>
    <t>WEALTHBRIDGE ACQUISITION LTD</t>
  </si>
  <si>
    <t>SCIENJOY HOLDING CORP</t>
  </si>
  <si>
    <t>SCIENJOY HODLING CORP</t>
  </si>
  <si>
    <t>TUSCAN HOLDINGS CORP</t>
  </si>
  <si>
    <t>MICROVAST HOLDINGS INC</t>
  </si>
  <si>
    <t>HEALTH SCIENCES ACQ CORP</t>
  </si>
  <si>
    <t>IMMUNOVANT INC</t>
  </si>
  <si>
    <t>LANDCADIA HOLDINGS II INC</t>
  </si>
  <si>
    <t>GOLDEN NUGGET ONLINE GAMING INC</t>
  </si>
  <si>
    <t>PROFICIENT ALPHA ACQ CORP</t>
  </si>
  <si>
    <t>LION GROUP HOLDING LTD</t>
  </si>
  <si>
    <t>NETFIN ACQUISITION CORP</t>
  </si>
  <si>
    <t>TRITERRAS INC</t>
  </si>
  <si>
    <t>ORISUN ACQUISITION CORP</t>
  </si>
  <si>
    <t>UCOMMUNE INTERNATIONAL LTD</t>
  </si>
  <si>
    <t>SILVER SPIKE ACQUISITION CORP</t>
  </si>
  <si>
    <t>W M TECHNOLOGY INC</t>
  </si>
  <si>
    <t>HEALTHCARE MERGER CORP</t>
  </si>
  <si>
    <t>S O C TELEMED INC</t>
  </si>
  <si>
    <t>HDRA/INSE</t>
  </si>
  <si>
    <t>FEAC/SKLZ</t>
  </si>
  <si>
    <t>CHAQ/RCOR</t>
  </si>
  <si>
    <t>CHFW/SRZN</t>
  </si>
  <si>
    <t>EAGL/ENT</t>
  </si>
  <si>
    <t>CAP/DOMA</t>
  </si>
  <si>
    <t>CIC/NESCO</t>
  </si>
  <si>
    <t>CGRO/INVZ</t>
  </si>
  <si>
    <t>BRPM/ALTG</t>
  </si>
  <si>
    <t>CLAC/LIND</t>
  </si>
  <si>
    <t>FMCI/TTCF</t>
  </si>
  <si>
    <t>GPAC/PRPL</t>
  </si>
  <si>
    <t>GHQ/IRDM</t>
  </si>
  <si>
    <t>PTAC/PRCH</t>
  </si>
  <si>
    <t>DPCH/RIDE</t>
  </si>
  <si>
    <t>AHAC/HUMA</t>
  </si>
  <si>
    <t>FII/ELMS</t>
  </si>
  <si>
    <t>BLVD/AGFS</t>
  </si>
  <si>
    <t>FTIV/PWP</t>
  </si>
  <si>
    <t>DFBH/AHCO</t>
  </si>
  <si>
    <t>PCPL/ETWO</t>
  </si>
  <si>
    <t>TPGE/MGY</t>
  </si>
  <si>
    <t>BMRG/EOSE</t>
  </si>
  <si>
    <t>OSPR/FLMN</t>
  </si>
  <si>
    <t>RPLA/FOA</t>
  </si>
  <si>
    <t>FPAC/GB</t>
  </si>
  <si>
    <t>CTAC/GDYN</t>
  </si>
  <si>
    <t>PACQ/HPK</t>
  </si>
  <si>
    <t>UBPS/JTPY</t>
  </si>
  <si>
    <t>CAMB/ABIL</t>
  </si>
  <si>
    <t>WYIG/TMSR</t>
  </si>
  <si>
    <t>SPRAQ/CDEV</t>
  </si>
  <si>
    <t>MIII/IEA</t>
  </si>
  <si>
    <t>STLR/PHUN</t>
  </si>
  <si>
    <t>FMCI/CVON</t>
  </si>
  <si>
    <t>BRPA/NXRP</t>
  </si>
  <si>
    <t>GIG/KLR</t>
  </si>
  <si>
    <t>GPAQ/HOFV</t>
  </si>
  <si>
    <t>NEBU/LPRO</t>
  </si>
  <si>
    <t>MUDS/HYMC</t>
  </si>
  <si>
    <t>OPES/BFI</t>
  </si>
  <si>
    <t>TIBR/IGIC</t>
  </si>
  <si>
    <t>VTIQ/NKLA</t>
  </si>
  <si>
    <t>CRSA/LVOX</t>
  </si>
  <si>
    <t>OAC/HIMS</t>
  </si>
  <si>
    <t>GRNV/HLBZ</t>
  </si>
  <si>
    <t>CCXX/MPLN</t>
  </si>
  <si>
    <t>FVAC/MP</t>
  </si>
  <si>
    <t>PANA/NUVB</t>
  </si>
  <si>
    <t>VSPR/SKIN</t>
  </si>
  <si>
    <t>TSIA/LTCH</t>
  </si>
  <si>
    <t>JIH/JBI</t>
  </si>
  <si>
    <t>NGA/LEV</t>
  </si>
  <si>
    <t>TPGH/ACEL</t>
  </si>
  <si>
    <t>KBLM/ATNF</t>
  </si>
  <si>
    <t>MTEC/KERN</t>
  </si>
  <si>
    <t>LTN/BIOX</t>
  </si>
  <si>
    <t>MFAC/BMTX</t>
  </si>
  <si>
    <t>AMCI/AMDN</t>
  </si>
  <si>
    <t>BWMC/ATCX</t>
  </si>
  <si>
    <t>SAMA/CLVR</t>
  </si>
  <si>
    <t>RMG/RMO</t>
  </si>
  <si>
    <t>SHLL/HYLN</t>
  </si>
  <si>
    <t>ACAM/LOTZ</t>
  </si>
  <si>
    <t>MNCL/ASLE</t>
  </si>
  <si>
    <t>TRNE/DM</t>
  </si>
  <si>
    <t>HCAC/GOEV</t>
  </si>
  <si>
    <t>DEAC/DKNG</t>
  </si>
  <si>
    <t>HYAC/ARKO</t>
  </si>
  <si>
    <t>SMCC/BTRS</t>
  </si>
  <si>
    <t>PIC/XL</t>
  </si>
  <si>
    <t>SBE/CHPT</t>
  </si>
  <si>
    <t>CPAA/ADV</t>
  </si>
  <si>
    <t>EXPC/BLDE</t>
  </si>
  <si>
    <t>NPA/ASTS</t>
  </si>
  <si>
    <t>SAQN CURI</t>
  </si>
  <si>
    <t>CIC(ARVL</t>
  </si>
  <si>
    <t>GHIV/UWMC</t>
  </si>
  <si>
    <t>IPV/AEVA</t>
  </si>
  <si>
    <t>IPOC/CLOV</t>
  </si>
  <si>
    <t>LOAK/DNMR</t>
  </si>
  <si>
    <t>ARYB/CEBE</t>
  </si>
  <si>
    <t>CCC/CLVT</t>
  </si>
  <si>
    <t>IPOA/SPCE</t>
  </si>
  <si>
    <t>OMAD/PACK</t>
  </si>
  <si>
    <t>FTAC/PAYA</t>
  </si>
  <si>
    <t>MPAC/USWS</t>
  </si>
  <si>
    <t>WRLS/AVCT</t>
  </si>
  <si>
    <t>EAGL/TH</t>
  </si>
  <si>
    <t>MSC/VVNT</t>
  </si>
  <si>
    <t>GSAH/VRT</t>
  </si>
  <si>
    <t>GRAF/VLDR</t>
  </si>
  <si>
    <t>CCH/UTZ</t>
  </si>
  <si>
    <t>ACT/FREE</t>
  </si>
  <si>
    <t>GRSH/TWNK</t>
  </si>
  <si>
    <t>WLRH/NXEO</t>
  </si>
  <si>
    <t>QPAC/XELA</t>
  </si>
  <si>
    <t>HCAC/DSKE</t>
  </si>
  <si>
    <t>CLAC/CISN</t>
  </si>
  <si>
    <t>HTWO/ZIAS</t>
  </si>
  <si>
    <t>QPAC/JASN</t>
  </si>
  <si>
    <t>QTET/PANL</t>
  </si>
  <si>
    <t>LEVY/TACO</t>
  </si>
  <si>
    <t>SMAC/WINS</t>
  </si>
  <si>
    <t>FNTC/CCN</t>
  </si>
  <si>
    <t>HRMN/NEXT</t>
  </si>
  <si>
    <t>GPIA/RMNI</t>
  </si>
  <si>
    <t>EAGL/WSC</t>
  </si>
  <si>
    <t>PAAC/BRQS</t>
  </si>
  <si>
    <t>JSYN/ISUN</t>
  </si>
  <si>
    <t>CFCO/FG</t>
  </si>
  <si>
    <t>LCA/WTRH</t>
  </si>
  <si>
    <t>CPAA/SMPL</t>
  </si>
  <si>
    <t>MACQ/PRTH</t>
  </si>
  <si>
    <t>ATAC/HFFG</t>
  </si>
  <si>
    <t>KAAC/ALTM</t>
  </si>
  <si>
    <t>BCAC/XYN</t>
  </si>
  <si>
    <t>CNAC/DMTK</t>
  </si>
  <si>
    <t>INDU/BBCP</t>
  </si>
  <si>
    <t>DOTA/RBZ</t>
  </si>
  <si>
    <t>BRAC/AESE</t>
  </si>
  <si>
    <t>CMSS/KXIN</t>
  </si>
  <si>
    <t>HHHH/SJ</t>
  </si>
  <si>
    <t>THCB/MVST</t>
  </si>
  <si>
    <t>HSAC/IMVT</t>
  </si>
  <si>
    <t>LCA/GNOG</t>
  </si>
  <si>
    <t>NFIN/TRIT</t>
  </si>
  <si>
    <t>ORSN/UK</t>
  </si>
  <si>
    <t>SSPK/MAPS</t>
  </si>
  <si>
    <t>SRAC/MNTS</t>
  </si>
  <si>
    <t>EAGL/VDTH</t>
  </si>
  <si>
    <t>TRTL/YTRA</t>
  </si>
  <si>
    <t>ECAC/IFMK</t>
  </si>
  <si>
    <t>BLVD/ESTR</t>
  </si>
  <si>
    <t>PACE/PLAYA</t>
  </si>
  <si>
    <t>ANDA/LAZY</t>
  </si>
  <si>
    <t>HUNT/HUNT</t>
  </si>
  <si>
    <t>MMDM/SONG</t>
  </si>
  <si>
    <t>PAAC/LGHL</t>
  </si>
  <si>
    <t>HCCO/TLMD</t>
  </si>
  <si>
    <t>x</t>
  </si>
  <si>
    <t>URSN/UK</t>
  </si>
  <si>
    <t>MOSC/VVNT</t>
  </si>
  <si>
    <t>JSYN/PECK</t>
  </si>
  <si>
    <t>Date</t>
  </si>
  <si>
    <t>Excess return on the market</t>
  </si>
  <si>
    <t>SMB</t>
  </si>
  <si>
    <t>HML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</si>
  <si>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</si>
  <si>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</si>
  <si>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</si>
  <si>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</si>
  <si>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</si>
  <si>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</si>
  <si>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</si>
  <si>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</si>
  <si>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</si>
  <si>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</si>
  <si>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</si>
  <si>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</si>
  <si>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</si>
  <si>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</si>
  <si>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Total</t>
  </si>
  <si>
    <t>Coefficients</t>
  </si>
  <si>
    <t>t Stat</t>
  </si>
  <si>
    <t>P-value</t>
  </si>
  <si>
    <t>Lower 95%</t>
  </si>
  <si>
    <t>Upper 95%</t>
  </si>
  <si>
    <t>Lower 95,0%</t>
  </si>
  <si>
    <t>Upper 95,0%</t>
  </si>
  <si>
    <t>Intercept</t>
  </si>
  <si>
    <t>3 måneder BAHR</t>
  </si>
  <si>
    <t>12 måneder BAHR</t>
  </si>
  <si>
    <t>36 måneder BAHR</t>
  </si>
  <si>
    <t>Markedsverdi ved stiftelse</t>
  </si>
  <si>
    <t>Avkastning 36 måneder</t>
  </si>
  <si>
    <t>Avkastning 12 måneder</t>
  </si>
  <si>
    <t>Avkastning etter 3 måneder</t>
  </si>
  <si>
    <t>Total avkastning</t>
  </si>
  <si>
    <t>År stiftelse</t>
  </si>
  <si>
    <t>Ticker målselskap</t>
  </si>
  <si>
    <t>Ticker Blankosjekkselskap</t>
  </si>
  <si>
    <t>Gjennomsnitt</t>
  </si>
  <si>
    <t>Likevektet</t>
  </si>
  <si>
    <t>Verdivektet</t>
  </si>
  <si>
    <t>Alfa</t>
  </si>
  <si>
    <t>Rm - Rf</t>
  </si>
  <si>
    <t>12 måneder</t>
  </si>
  <si>
    <t>36 måneder</t>
  </si>
  <si>
    <t>Observasjoner</t>
  </si>
  <si>
    <t>R kvadrat</t>
  </si>
  <si>
    <t>1,344(***)</t>
  </si>
  <si>
    <t>1,478(**)</t>
  </si>
  <si>
    <t>1,649 (***)</t>
  </si>
  <si>
    <t>1,536 (***)</t>
  </si>
  <si>
    <t>1,09 (***)</t>
  </si>
  <si>
    <t>1,789(*)</t>
  </si>
  <si>
    <t>1,264(***)</t>
  </si>
  <si>
    <t>1,419 (***)</t>
  </si>
  <si>
    <t>(1)</t>
  </si>
  <si>
    <t>(2)</t>
  </si>
  <si>
    <t>(3)</t>
  </si>
  <si>
    <t>(4)</t>
  </si>
  <si>
    <t>Modell</t>
  </si>
  <si>
    <t>Avkastning før erverv</t>
  </si>
  <si>
    <t>År - erverv</t>
  </si>
  <si>
    <t>Observasjon</t>
  </si>
  <si>
    <t>År etter erverv</t>
  </si>
  <si>
    <t>Markedsverdi ved erverv</t>
  </si>
  <si>
    <t>Resultater BAHR</t>
  </si>
  <si>
    <t>DATO</t>
  </si>
  <si>
    <t>GJENNOMSNITTSLIG AVKASTNING</t>
  </si>
  <si>
    <t>GJENNOMSNITTLIG AVKASTNING VEKTET</t>
  </si>
  <si>
    <t>GJENNOMSNITTLIG MARKEDSVERDI</t>
  </si>
  <si>
    <t xml:space="preserve"> TOTAL MARKEDSVERDI </t>
  </si>
  <si>
    <t>GJENNOMSNITTLIG AVKASTNING</t>
  </si>
  <si>
    <t>MARKEDSVERDI</t>
  </si>
  <si>
    <t>VEKTET AVKASTNING</t>
  </si>
  <si>
    <t>Avkastning Likevekt (12)</t>
  </si>
  <si>
    <t>Avkastning Likevektet- rf (12)</t>
  </si>
  <si>
    <t>Avkastning Verdivektet (12)</t>
  </si>
  <si>
    <t>Avkastning Verdivektet - rf (12)</t>
  </si>
  <si>
    <t>Avkastning Likevekt (36)</t>
  </si>
  <si>
    <t>Avkastning Likevektet- rf (36)</t>
  </si>
  <si>
    <t>Avkastning Verdivektet (36)</t>
  </si>
  <si>
    <t>Avkastning Verdivektet - rf (36)</t>
  </si>
  <si>
    <t>Risikofri Rente</t>
  </si>
  <si>
    <t>Market Cap.</t>
  </si>
  <si>
    <t>Return</t>
  </si>
  <si>
    <t>n. måneder før erverv</t>
  </si>
  <si>
    <t>n. måneder etter erverv</t>
  </si>
  <si>
    <t>År - Erverv</t>
  </si>
  <si>
    <t>År - Stiftelse</t>
  </si>
  <si>
    <t>Stilftelse til 31.12.2021</t>
  </si>
  <si>
    <t>Stiftelse til Erverv</t>
  </si>
  <si>
    <t>Avkastning - Stiftelse til Siste Observerte Dato</t>
  </si>
  <si>
    <t>Resultater Fama French Regresjonsanalyse</t>
  </si>
  <si>
    <t xml:space="preserve">Modell (1) - 12 Måneder Likevektet </t>
  </si>
  <si>
    <t xml:space="preserve">Modell (2) - 36 Måneder Likevektet </t>
  </si>
  <si>
    <t>Modell (4) - 36 Måneder Verdivektet</t>
  </si>
  <si>
    <t>Modell (3) - 12 Måneder Verdivektet</t>
  </si>
  <si>
    <t>BAHR Analyse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</si>
</sst>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d/m/yyyy"/>
    <numFmt numFmtId="165" formatCode="0.000"/>
    <numFmt numFmtId="166" formatCode="_-* #,##0_-;\-* #,##0_-;_-* &quot;-&quot;??_-;_-@_-"/>
    <numFmt numFmtId="167" formatCode="_-* #,##0.000_-;\-* #,##0.000_-;_-* &quot;-&quot;??_-;_-@_-"/>
    <numFmt numFmtId="168" formatCode="_-* #,##0.0000_-;\-* #,##0.0000_-;_-* &quot;-&quot;??_-;_-@_-"/>
    <numFmt numFmtId="169" formatCode="_-* #,##0.0000000_-;\-* #,##0.0000000_-;_-* &quot;-&quot;??_-;_-@_-"/>
    <numFmt numFmtId="170" formatCode="0.0%"/>
  </numFmts>
  <fonts count="16" x14ac:knownFonts="1">
    <font>
      <sz val="11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u/>
      <sz val="11"/>
      <color theme="1"/>
      <name val="Times New Roman"/>
      <family val="1"/>
    </font>
    <font>
      <b/>
      <sz val="16"/>
      <color theme="1"/>
      <name val="Times New Roman"/>
      <family val="1"/>
    </font>
    <font>
      <b/>
      <sz val="24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0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42">
    <xf numFmtId="0" fontId="0" fillId="0" borderId="0" xfId="0"/>
    <xf numFmtId="0" fontId="0" fillId="7" borderId="0" xfId="0" applyFill="1"/>
    <xf numFmtId="0" fontId="5" fillId="7" borderId="0" xfId="0" applyFont="1" applyFill="1"/>
    <xf numFmtId="0" fontId="6" fillId="7" borderId="3" xfId="0" applyFont="1" applyFill="1" applyBorder="1" applyAlignment="1">
      <alignment horizontal="center"/>
    </xf>
    <xf numFmtId="0" fontId="5" fillId="7" borderId="0" xfId="0" applyFont="1" applyFill="1" applyAlignment="1">
      <alignment horizontal="center"/>
    </xf>
    <xf numFmtId="170" fontId="5" fillId="7" borderId="0" xfId="5" applyNumberFormat="1" applyFont="1" applyFill="1" applyAlignment="1">
      <alignment horizontal="center" vertical="center"/>
    </xf>
    <xf numFmtId="0" fontId="5" fillId="7" borderId="3" xfId="0" applyFont="1" applyFill="1" applyBorder="1" applyAlignment="1">
      <alignment horizontal="center"/>
    </xf>
    <xf numFmtId="170" fontId="5" fillId="7" borderId="3" xfId="5" applyNumberFormat="1" applyFont="1" applyFill="1" applyBorder="1" applyAlignment="1">
      <alignment horizontal="center" vertical="center"/>
    </xf>
    <xf numFmtId="10" fontId="5" fillId="7" borderId="0" xfId="5" applyNumberFormat="1" applyFont="1" applyFill="1" applyAlignment="1">
      <alignment horizontal="center"/>
    </xf>
    <xf numFmtId="165" fontId="5" fillId="7" borderId="0" xfId="0" applyNumberFormat="1" applyFont="1" applyFill="1" applyAlignment="1">
      <alignment horizontal="center"/>
    </xf>
    <xf numFmtId="0" fontId="5" fillId="7" borderId="4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170" fontId="5" fillId="7" borderId="0" xfId="5" applyNumberFormat="1" applyFont="1" applyFill="1" applyAlignment="1">
      <alignment horizontal="center"/>
    </xf>
    <xf numFmtId="170" fontId="5" fillId="7" borderId="4" xfId="5" applyNumberFormat="1" applyFont="1" applyFill="1" applyBorder="1" applyAlignment="1">
      <alignment horizontal="center"/>
    </xf>
    <xf numFmtId="0" fontId="0" fillId="7" borderId="0" xfId="0" applyFill="1" applyBorder="1"/>
    <xf numFmtId="0" fontId="5" fillId="7" borderId="0" xfId="0" applyFont="1" applyFill="1" applyBorder="1" applyAlignment="1">
      <alignment horizontal="center"/>
    </xf>
    <xf numFmtId="0" fontId="5" fillId="7" borderId="3" xfId="0" applyFont="1" applyFill="1" applyBorder="1"/>
    <xf numFmtId="0" fontId="5" fillId="7" borderId="3" xfId="0" applyFont="1" applyFill="1" applyBorder="1" applyAlignment="1">
      <alignment horizontal="center" vertical="center"/>
    </xf>
    <xf numFmtId="0" fontId="5" fillId="7" borderId="0" xfId="0" applyFont="1" applyFill="1" applyBorder="1"/>
    <xf numFmtId="0" fontId="5" fillId="7" borderId="0" xfId="0" applyFont="1" applyFill="1" applyBorder="1" applyAlignment="1">
      <alignment horizontal="center" vertical="center"/>
    </xf>
    <xf numFmtId="165" fontId="5" fillId="7" borderId="0" xfId="4" applyNumberFormat="1" applyFont="1" applyFill="1" applyBorder="1" applyAlignment="1">
      <alignment horizontal="center" vertical="center"/>
    </xf>
    <xf numFmtId="2" fontId="5" fillId="7" borderId="0" xfId="4" applyNumberFormat="1" applyFont="1" applyFill="1" applyBorder="1" applyAlignment="1">
      <alignment horizontal="center" vertical="center"/>
    </xf>
    <xf numFmtId="165" fontId="5" fillId="7" borderId="3" xfId="4" applyNumberFormat="1" applyFont="1" applyFill="1" applyBorder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1" fontId="5" fillId="7" borderId="4" xfId="4" applyNumberFormat="1" applyFont="1" applyFill="1" applyBorder="1" applyAlignment="1">
      <alignment horizontal="center"/>
    </xf>
    <xf numFmtId="1" fontId="5" fillId="7" borderId="4" xfId="4" applyNumberFormat="1" applyFont="1" applyFill="1" applyBorder="1" applyAlignment="1">
      <alignment horizontal="center" vertical="center"/>
    </xf>
    <xf numFmtId="165" fontId="5" fillId="7" borderId="0" xfId="4" applyNumberFormat="1" applyFont="1" applyFill="1" applyBorder="1" applyAlignment="1">
      <alignment horizontal="center"/>
    </xf>
    <xf numFmtId="49" fontId="5" fillId="7" borderId="0" xfId="4" applyNumberFormat="1" applyFont="1" applyFill="1" applyAlignment="1">
      <alignment horizontal="center" vertical="center"/>
    </xf>
    <xf numFmtId="165" fontId="5" fillId="7" borderId="0" xfId="0" applyNumberFormat="1" applyFont="1" applyFill="1" applyBorder="1" applyAlignment="1">
      <alignment horizontal="center" vertical="center"/>
    </xf>
    <xf numFmtId="166" fontId="6" fillId="5" borderId="3" xfId="4" applyNumberFormat="1" applyFont="1" applyFill="1" applyBorder="1" applyAlignment="1">
      <alignment horizontal="center" vertical="center"/>
    </xf>
    <xf numFmtId="43" fontId="5" fillId="7" borderId="0" xfId="4" applyFont="1" applyFill="1"/>
    <xf numFmtId="166" fontId="5" fillId="7" borderId="0" xfId="4" applyNumberFormat="1" applyFont="1" applyFill="1"/>
    <xf numFmtId="0" fontId="6" fillId="7" borderId="0" xfId="0" applyFont="1" applyFill="1" applyAlignment="1">
      <alignment horizontal="center"/>
    </xf>
    <xf numFmtId="2" fontId="5" fillId="7" borderId="0" xfId="4" applyNumberFormat="1" applyFont="1" applyFill="1" applyAlignment="1">
      <alignment horizontal="center"/>
    </xf>
    <xf numFmtId="2" fontId="5" fillId="7" borderId="0" xfId="0" applyNumberFormat="1" applyFont="1" applyFill="1" applyAlignment="1">
      <alignment horizontal="center"/>
    </xf>
    <xf numFmtId="166" fontId="5" fillId="7" borderId="0" xfId="4" applyNumberFormat="1" applyFont="1" applyFill="1" applyAlignment="1">
      <alignment horizontal="center" vertical="center"/>
    </xf>
    <xf numFmtId="1" fontId="5" fillId="7" borderId="0" xfId="0" applyNumberFormat="1" applyFont="1" applyFill="1" applyAlignment="1">
      <alignment horizontal="center"/>
    </xf>
    <xf numFmtId="10" fontId="5" fillId="7" borderId="5" xfId="5" applyNumberFormat="1" applyFont="1" applyFill="1" applyBorder="1" applyAlignment="1">
      <alignment horizontal="center"/>
    </xf>
    <xf numFmtId="9" fontId="5" fillId="7" borderId="5" xfId="5" applyFont="1" applyFill="1" applyBorder="1" applyAlignment="1">
      <alignment horizontal="center"/>
    </xf>
    <xf numFmtId="10" fontId="5" fillId="7" borderId="4" xfId="5" applyNumberFormat="1" applyFont="1" applyFill="1" applyBorder="1" applyAlignment="1">
      <alignment horizontal="center"/>
    </xf>
    <xf numFmtId="9" fontId="5" fillId="7" borderId="4" xfId="5" applyFont="1" applyFill="1" applyBorder="1" applyAlignment="1">
      <alignment horizontal="center"/>
    </xf>
    <xf numFmtId="165" fontId="6" fillId="7" borderId="0" xfId="0" applyNumberFormat="1" applyFont="1" applyFill="1"/>
    <xf numFmtId="2" fontId="5" fillId="7" borderId="4" xfId="4" applyNumberFormat="1" applyFont="1" applyFill="1" applyBorder="1" applyAlignment="1">
      <alignment horizontal="center"/>
    </xf>
    <xf numFmtId="2" fontId="5" fillId="7" borderId="4" xfId="0" applyNumberFormat="1" applyFont="1" applyFill="1" applyBorder="1" applyAlignment="1">
      <alignment horizontal="center"/>
    </xf>
    <xf numFmtId="166" fontId="5" fillId="7" borderId="4" xfId="4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43" fontId="6" fillId="5" borderId="3" xfId="4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6" fillId="5" borderId="13" xfId="0" applyFont="1" applyFill="1" applyBorder="1"/>
    <xf numFmtId="167" fontId="6" fillId="5" borderId="11" xfId="4" applyNumberFormat="1" applyFont="1" applyFill="1" applyBorder="1" applyAlignment="1">
      <alignment horizontal="center"/>
    </xf>
    <xf numFmtId="167" fontId="6" fillId="5" borderId="11" xfId="4" applyNumberFormat="1" applyFont="1" applyFill="1" applyBorder="1"/>
    <xf numFmtId="167" fontId="6" fillId="5" borderId="3" xfId="4" applyNumberFormat="1" applyFont="1" applyFill="1" applyBorder="1"/>
    <xf numFmtId="0" fontId="5" fillId="0" borderId="0" xfId="0" applyFont="1" applyFill="1"/>
    <xf numFmtId="14" fontId="6" fillId="8" borderId="10" xfId="0" applyNumberFormat="1" applyFont="1" applyFill="1" applyBorder="1"/>
    <xf numFmtId="167" fontId="5" fillId="0" borderId="0" xfId="4" applyNumberFormat="1" applyFont="1" applyFill="1"/>
    <xf numFmtId="167" fontId="6" fillId="0" borderId="9" xfId="4" applyNumberFormat="1" applyFont="1" applyFill="1" applyBorder="1"/>
    <xf numFmtId="0" fontId="5" fillId="0" borderId="0" xfId="0" applyFont="1"/>
    <xf numFmtId="167" fontId="11" fillId="0" borderId="0" xfId="4" applyNumberFormat="1" applyFont="1" applyFill="1"/>
    <xf numFmtId="14" fontId="6" fillId="8" borderId="12" xfId="0" applyNumberFormat="1" applyFont="1" applyFill="1" applyBorder="1"/>
    <xf numFmtId="167" fontId="5" fillId="0" borderId="4" xfId="4" applyNumberFormat="1" applyFont="1" applyFill="1" applyBorder="1"/>
    <xf numFmtId="167" fontId="11" fillId="0" borderId="4" xfId="4" applyNumberFormat="1" applyFont="1" applyFill="1" applyBorder="1"/>
    <xf numFmtId="167" fontId="6" fillId="0" borderId="8" xfId="4" applyNumberFormat="1" applyFont="1" applyFill="1" applyBorder="1"/>
    <xf numFmtId="14" fontId="6" fillId="0" borderId="0" xfId="0" applyNumberFormat="1" applyFont="1" applyFill="1" applyBorder="1"/>
    <xf numFmtId="167" fontId="5" fillId="0" borderId="0" xfId="4" applyNumberFormat="1" applyFont="1" applyFill="1" applyBorder="1"/>
    <xf numFmtId="167" fontId="11" fillId="0" borderId="0" xfId="4" applyNumberFormat="1" applyFont="1" applyFill="1" applyBorder="1"/>
    <xf numFmtId="167" fontId="6" fillId="0" borderId="0" xfId="4" applyNumberFormat="1" applyFont="1" applyFill="1" applyBorder="1"/>
    <xf numFmtId="0" fontId="6" fillId="5" borderId="3" xfId="0" applyFont="1" applyFill="1" applyBorder="1"/>
    <xf numFmtId="167" fontId="6" fillId="6" borderId="11" xfId="4" applyNumberFormat="1" applyFont="1" applyFill="1" applyBorder="1" applyAlignment="1">
      <alignment horizontal="center"/>
    </xf>
    <xf numFmtId="167" fontId="6" fillId="6" borderId="11" xfId="4" applyNumberFormat="1" applyFont="1" applyFill="1" applyBorder="1"/>
    <xf numFmtId="167" fontId="6" fillId="6" borderId="3" xfId="4" applyNumberFormat="1" applyFont="1" applyFill="1" applyBorder="1"/>
    <xf numFmtId="14" fontId="6" fillId="8" borderId="0" xfId="0" applyNumberFormat="1" applyFont="1" applyFill="1"/>
    <xf numFmtId="167" fontId="5" fillId="0" borderId="9" xfId="4" applyNumberFormat="1" applyFont="1" applyFill="1" applyBorder="1"/>
    <xf numFmtId="14" fontId="6" fillId="8" borderId="4" xfId="0" applyNumberFormat="1" applyFont="1" applyFill="1" applyBorder="1"/>
    <xf numFmtId="166" fontId="5" fillId="0" borderId="0" xfId="4" applyNumberFormat="1" applyFont="1" applyFill="1" applyBorder="1"/>
    <xf numFmtId="166" fontId="11" fillId="0" borderId="0" xfId="4" applyNumberFormat="1" applyFont="1" applyFill="1" applyBorder="1"/>
    <xf numFmtId="166" fontId="5" fillId="0" borderId="4" xfId="4" applyNumberFormat="1" applyFont="1" applyFill="1" applyBorder="1"/>
    <xf numFmtId="166" fontId="11" fillId="0" borderId="4" xfId="4" applyNumberFormat="1" applyFont="1" applyFill="1" applyBorder="1"/>
    <xf numFmtId="167" fontId="5" fillId="0" borderId="8" xfId="4" applyNumberFormat="1" applyFont="1" applyFill="1" applyBorder="1"/>
    <xf numFmtId="43" fontId="5" fillId="0" borderId="0" xfId="4" applyFont="1" applyFill="1"/>
    <xf numFmtId="166" fontId="5" fillId="0" borderId="0" xfId="4" applyNumberFormat="1" applyFont="1" applyFill="1"/>
    <xf numFmtId="0" fontId="6" fillId="5" borderId="11" xfId="0" applyFont="1" applyFill="1" applyBorder="1"/>
    <xf numFmtId="0" fontId="6" fillId="5" borderId="11" xfId="0" applyFont="1" applyFill="1" applyBorder="1" applyAlignment="1">
      <alignment horizontal="center"/>
    </xf>
    <xf numFmtId="0" fontId="5" fillId="0" borderId="3" xfId="0" applyFont="1" applyFill="1" applyBorder="1"/>
    <xf numFmtId="166" fontId="11" fillId="0" borderId="0" xfId="4" applyNumberFormat="1" applyFont="1" applyFill="1"/>
    <xf numFmtId="170" fontId="5" fillId="7" borderId="3" xfId="5" applyNumberFormat="1" applyFont="1" applyFill="1" applyBorder="1" applyAlignment="1">
      <alignment horizontal="center"/>
    </xf>
    <xf numFmtId="168" fontId="5" fillId="7" borderId="0" xfId="4" applyNumberFormat="1" applyFont="1" applyFill="1"/>
    <xf numFmtId="168" fontId="14" fillId="7" borderId="2" xfId="4" applyNumberFormat="1" applyFont="1" applyFill="1" applyBorder="1" applyAlignment="1">
      <alignment horizontal="center"/>
    </xf>
    <xf numFmtId="168" fontId="5" fillId="7" borderId="0" xfId="4" applyNumberFormat="1" applyFont="1" applyFill="1" applyBorder="1" applyAlignment="1"/>
    <xf numFmtId="168" fontId="5" fillId="7" borderId="1" xfId="4" applyNumberFormat="1" applyFont="1" applyFill="1" applyBorder="1" applyAlignment="1"/>
    <xf numFmtId="166" fontId="5" fillId="7" borderId="1" xfId="4" applyNumberFormat="1" applyFont="1" applyFill="1" applyBorder="1" applyAlignment="1"/>
    <xf numFmtId="166" fontId="5" fillId="7" borderId="0" xfId="4" applyNumberFormat="1" applyFont="1" applyFill="1" applyBorder="1" applyAlignment="1"/>
    <xf numFmtId="169" fontId="5" fillId="7" borderId="0" xfId="4" applyNumberFormat="1" applyFont="1" applyFill="1"/>
    <xf numFmtId="14" fontId="5" fillId="0" borderId="0" xfId="0" applyNumberFormat="1" applyFont="1" applyFill="1"/>
    <xf numFmtId="167" fontId="6" fillId="8" borderId="14" xfId="4" applyNumberFormat="1" applyFont="1" applyFill="1" applyBorder="1" applyAlignment="1">
      <alignment horizontal="right"/>
    </xf>
    <xf numFmtId="167" fontId="5" fillId="7" borderId="6" xfId="4" applyNumberFormat="1" applyFont="1" applyFill="1" applyBorder="1" applyAlignment="1">
      <alignment horizontal="right"/>
    </xf>
    <xf numFmtId="14" fontId="5" fillId="7" borderId="0" xfId="0" applyNumberFormat="1" applyFont="1" applyFill="1"/>
    <xf numFmtId="167" fontId="5" fillId="7" borderId="14" xfId="4" applyNumberFormat="1" applyFont="1" applyFill="1" applyBorder="1" applyAlignment="1">
      <alignment horizontal="right"/>
    </xf>
    <xf numFmtId="0" fontId="5" fillId="7" borderId="14" xfId="0" applyFont="1" applyFill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167" fontId="6" fillId="8" borderId="6" xfId="4" applyNumberFormat="1" applyFont="1" applyFill="1" applyBorder="1" applyAlignment="1">
      <alignment horizontal="right"/>
    </xf>
    <xf numFmtId="0" fontId="6" fillId="5" borderId="0" xfId="0" applyFont="1" applyFill="1"/>
    <xf numFmtId="167" fontId="6" fillId="5" borderId="0" xfId="4" applyNumberFormat="1" applyFont="1" applyFill="1"/>
    <xf numFmtId="166" fontId="6" fillId="5" borderId="0" xfId="4" applyNumberFormat="1" applyFont="1" applyFill="1"/>
    <xf numFmtId="167" fontId="6" fillId="0" borderId="0" xfId="4" applyNumberFormat="1" applyFont="1" applyFill="1"/>
    <xf numFmtId="166" fontId="6" fillId="0" borderId="0" xfId="4" applyNumberFormat="1" applyFont="1" applyFill="1"/>
    <xf numFmtId="0" fontId="6" fillId="0" borderId="0" xfId="0" applyFont="1" applyFill="1"/>
    <xf numFmtId="164" fontId="5" fillId="0" borderId="0" xfId="0" applyNumberFormat="1" applyFont="1" applyFill="1"/>
    <xf numFmtId="167" fontId="5" fillId="0" borderId="0" xfId="0" applyNumberFormat="1" applyFont="1" applyFill="1"/>
    <xf numFmtId="164" fontId="11" fillId="0" borderId="0" xfId="2" applyNumberFormat="1" applyFont="1" applyFill="1"/>
    <xf numFmtId="0" fontId="11" fillId="0" borderId="0" xfId="2" applyFont="1" applyFill="1"/>
    <xf numFmtId="164" fontId="11" fillId="0" borderId="0" xfId="3" applyNumberFormat="1" applyFont="1" applyFill="1"/>
    <xf numFmtId="0" fontId="11" fillId="0" borderId="0" xfId="3" applyFont="1" applyFill="1"/>
    <xf numFmtId="164" fontId="11" fillId="0" borderId="0" xfId="1" applyNumberFormat="1" applyFont="1" applyFill="1"/>
    <xf numFmtId="0" fontId="11" fillId="0" borderId="0" xfId="1" applyFont="1" applyFill="1"/>
    <xf numFmtId="14" fontId="11" fillId="0" borderId="0" xfId="2" applyNumberFormat="1" applyFont="1" applyFill="1"/>
    <xf numFmtId="14" fontId="11" fillId="0" borderId="0" xfId="3" applyNumberFormat="1" applyFont="1" applyFill="1"/>
    <xf numFmtId="14" fontId="11" fillId="0" borderId="0" xfId="1" applyNumberFormat="1" applyFont="1" applyFill="1"/>
    <xf numFmtId="166" fontId="11" fillId="0" borderId="0" xfId="2" applyNumberFormat="1" applyFont="1" applyFill="1"/>
    <xf numFmtId="166" fontId="11" fillId="0" borderId="0" xfId="3" applyNumberFormat="1" applyFont="1" applyFill="1"/>
    <xf numFmtId="166" fontId="11" fillId="0" borderId="0" xfId="1" applyNumberFormat="1" applyFont="1" applyFill="1"/>
    <xf numFmtId="43" fontId="5" fillId="0" borderId="0" xfId="0" applyNumberFormat="1" applyFont="1" applyFill="1"/>
    <xf numFmtId="2" fontId="5" fillId="0" borderId="0" xfId="0" applyNumberFormat="1" applyFont="1" applyFill="1"/>
    <xf numFmtId="0" fontId="9" fillId="7" borderId="0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43" fontId="8" fillId="7" borderId="0" xfId="4" applyFont="1" applyFill="1" applyAlignment="1">
      <alignment horizontal="center" vertical="center"/>
    </xf>
    <xf numFmtId="43" fontId="5" fillId="7" borderId="0" xfId="4" applyFont="1" applyFill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43" fontId="12" fillId="7" borderId="0" xfId="4" applyFont="1" applyFill="1" applyBorder="1" applyAlignment="1">
      <alignment horizontal="center" vertical="center"/>
    </xf>
    <xf numFmtId="43" fontId="12" fillId="7" borderId="4" xfId="4" applyFont="1" applyFill="1" applyBorder="1" applyAlignment="1">
      <alignment horizontal="center" vertical="center"/>
    </xf>
    <xf numFmtId="167" fontId="12" fillId="0" borderId="0" xfId="4" applyNumberFormat="1" applyFont="1" applyFill="1" applyBorder="1" applyAlignment="1">
      <alignment horizontal="center" vertical="center"/>
    </xf>
    <xf numFmtId="167" fontId="13" fillId="0" borderId="0" xfId="4" applyNumberFormat="1" applyFont="1" applyFill="1" applyBorder="1" applyAlignment="1">
      <alignment horizontal="center" vertical="center"/>
    </xf>
    <xf numFmtId="167" fontId="12" fillId="0" borderId="0" xfId="4" applyNumberFormat="1" applyFont="1" applyFill="1" applyAlignment="1">
      <alignment horizontal="center" vertical="center"/>
    </xf>
    <xf numFmtId="0" fontId="7" fillId="7" borderId="0" xfId="0" applyFont="1" applyFill="1" applyBorder="1" applyAlignment="1">
      <alignment horizontal="center"/>
    </xf>
    <xf numFmtId="0" fontId="12" fillId="7" borderId="0" xfId="0" applyFont="1" applyFill="1" applyBorder="1" applyAlignment="1">
      <alignment horizontal="center" vertical="center"/>
    </xf>
    <xf numFmtId="0" fontId="12" fillId="7" borderId="4" xfId="0" applyFont="1" applyFill="1" applyBorder="1" applyAlignment="1">
      <alignment horizontal="center" vertical="center"/>
    </xf>
    <xf numFmtId="168" fontId="14" fillId="7" borderId="2" xfId="4" applyNumberFormat="1" applyFont="1" applyFill="1" applyBorder="1" applyAlignment="1">
      <alignment horizontal="center"/>
    </xf>
    <xf numFmtId="168" fontId="10" fillId="7" borderId="0" xfId="4" applyNumberFormat="1" applyFont="1" applyFill="1" applyBorder="1" applyAlignment="1">
      <alignment horizontal="center" vertical="center"/>
    </xf>
    <xf numFmtId="168" fontId="10" fillId="7" borderId="4" xfId="4" applyNumberFormat="1" applyFont="1" applyFill="1" applyBorder="1" applyAlignment="1">
      <alignment horizontal="center" vertical="center"/>
    </xf>
  </cellXfs>
  <cellStyles count="6">
    <cellStyle name="Bad" xfId="2" builtinId="27"/>
    <cellStyle name="Comma" xfId="4" builtinId="3"/>
    <cellStyle name="Good" xfId="1" builtinId="26"/>
    <cellStyle name="Neutral" xfId="3" builtinId="28"/>
    <cellStyle name="Normal" xfId="0" builtinId="0"/>
    <cellStyle name="Percent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514350</xdr:colOff>
      <xdr:row>18</xdr:row>
      <xdr:rowOff>12700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2BD1287-6ECE-D0EC-4B75-890DB324901F}"/>
            </a:ext>
          </a:extLst>
        </xdr:cNvPr>
        <xdr:cNvSpPr txBox="1"/>
      </xdr:nvSpPr>
      <xdr:spPr>
        <a:xfrm>
          <a:off x="30892750" y="295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65F3C-B778-3149-B99C-362BD52A7D60}">
  <dimension ref="A1:N6614"/>
  <sheetViews>
    <sheetView workbookViewId="0">
      <pane ySplit="1" topLeftCell="A2" activePane="bottomLeft" state="frozen"/>
      <selection pane="bottomLeft" activeCell="L24" sqref="L24"/>
    </sheetView>
  </sheetViews>
  <sheetFormatPr baseColWidth="10" defaultColWidth="8.83203125" defaultRowHeight="14" x14ac:dyDescent="0.15"/>
  <cols>
    <col min="1" max="1" width="11" style="53" customWidth="1"/>
    <col min="2" max="2" width="14" style="53" customWidth="1"/>
    <col min="3" max="4" width="13" style="53" customWidth="1"/>
    <col min="5" max="5" width="25" style="53" customWidth="1"/>
    <col min="6" max="6" width="13" style="55" customWidth="1"/>
    <col min="7" max="7" width="19" style="53" customWidth="1"/>
    <col min="8" max="8" width="16" style="53" customWidth="1"/>
    <col min="9" max="9" width="38" style="53" customWidth="1"/>
    <col min="10" max="10" width="12.5" style="80" customWidth="1"/>
    <col min="11" max="11" width="16.83203125" style="55" bestFit="1" customWidth="1"/>
    <col min="12" max="12" width="12.5" style="80" customWidth="1"/>
    <col min="13" max="13" width="19" style="53" bestFit="1" customWidth="1"/>
    <col min="14" max="15" width="8.83203125" style="53"/>
    <col min="16" max="16" width="10.1640625" style="53" bestFit="1" customWidth="1"/>
    <col min="17" max="17" width="12.6640625" style="53" bestFit="1" customWidth="1"/>
    <col min="18" max="18" width="7.6640625" style="53" bestFit="1" customWidth="1"/>
    <col min="19" max="19" width="25" style="53" bestFit="1" customWidth="1"/>
    <col min="20" max="20" width="23.5" style="53" bestFit="1" customWidth="1"/>
    <col min="21" max="21" width="10.33203125" style="53" bestFit="1" customWidth="1"/>
    <col min="22" max="22" width="18.1640625" style="53" bestFit="1" customWidth="1"/>
    <col min="23" max="23" width="18" style="53" bestFit="1" customWidth="1"/>
    <col min="24" max="25" width="19" style="53" bestFit="1" customWidth="1"/>
    <col min="26" max="16384" width="8.83203125" style="53"/>
  </cols>
  <sheetData>
    <row r="1" spans="1:13" x14ac:dyDescent="0.15">
      <c r="A1" s="103" t="s">
        <v>730</v>
      </c>
      <c r="B1" s="103" t="s">
        <v>0</v>
      </c>
      <c r="C1" s="103" t="s">
        <v>1</v>
      </c>
      <c r="D1" s="103" t="s">
        <v>2</v>
      </c>
      <c r="E1" s="103" t="s">
        <v>3</v>
      </c>
      <c r="F1" s="104" t="s">
        <v>814</v>
      </c>
      <c r="G1" s="103" t="s">
        <v>4</v>
      </c>
      <c r="H1" s="103" t="s">
        <v>5</v>
      </c>
      <c r="I1" s="103" t="s">
        <v>497</v>
      </c>
      <c r="J1" s="105" t="s">
        <v>813</v>
      </c>
      <c r="K1" s="106"/>
      <c r="L1" s="107"/>
      <c r="M1" s="108"/>
    </row>
    <row r="2" spans="1:13" x14ac:dyDescent="0.15">
      <c r="A2" s="109">
        <v>41971</v>
      </c>
      <c r="B2" s="53" t="s">
        <v>6</v>
      </c>
      <c r="C2" s="53" t="s">
        <v>6</v>
      </c>
      <c r="D2" s="53">
        <v>55078</v>
      </c>
      <c r="F2" s="110"/>
      <c r="H2" s="53">
        <v>9.4899997711181641</v>
      </c>
      <c r="I2" s="53">
        <v>2.111406E-2</v>
      </c>
      <c r="J2" s="80">
        <f t="shared" ref="J2:J26" si="0">H2*G2</f>
        <v>0</v>
      </c>
      <c r="K2" s="55" t="str">
        <f>IFERROR(#REF!-#REF!,"")</f>
        <v/>
      </c>
    </row>
    <row r="3" spans="1:13" x14ac:dyDescent="0.15">
      <c r="A3" s="109">
        <v>42004</v>
      </c>
      <c r="B3" s="53" t="s">
        <v>7</v>
      </c>
      <c r="C3" s="53" t="s">
        <v>8</v>
      </c>
      <c r="D3" s="53">
        <v>55078</v>
      </c>
      <c r="E3" s="53">
        <v>-9.7350006103515625</v>
      </c>
      <c r="F3" s="110"/>
      <c r="G3" s="53">
        <v>10000</v>
      </c>
      <c r="H3" s="53">
        <v>9.7350006103515607</v>
      </c>
      <c r="I3" s="53">
        <v>-3.6623930000000003E-3</v>
      </c>
      <c r="J3" s="80">
        <f>H3*G3</f>
        <v>97350.00610351561</v>
      </c>
      <c r="K3" s="55" t="str">
        <f>IFERROR(#REF!-#REF!,"")</f>
        <v/>
      </c>
    </row>
    <row r="4" spans="1:13" x14ac:dyDescent="0.15">
      <c r="A4" s="109">
        <v>42034</v>
      </c>
      <c r="B4" s="53" t="s">
        <v>7</v>
      </c>
      <c r="C4" s="53" t="s">
        <v>8</v>
      </c>
      <c r="D4" s="53">
        <v>55078</v>
      </c>
      <c r="E4" s="53">
        <v>9.4799995422363281</v>
      </c>
      <c r="F4" s="110">
        <v>-2.6194252073764801E-2</v>
      </c>
      <c r="G4" s="53">
        <v>10000</v>
      </c>
      <c r="H4" s="53">
        <v>9.4799995422363281</v>
      </c>
      <c r="I4" s="53">
        <v>-2.7206540000000001E-2</v>
      </c>
      <c r="J4" s="80">
        <f t="shared" si="0"/>
        <v>94799.995422363281</v>
      </c>
      <c r="K4" s="55" t="str">
        <f>IFERROR(#REF!-#REF!,"")</f>
        <v/>
      </c>
    </row>
    <row r="5" spans="1:13" x14ac:dyDescent="0.15">
      <c r="A5" s="109">
        <v>42062</v>
      </c>
      <c r="B5" s="53" t="s">
        <v>7</v>
      </c>
      <c r="C5" s="53" t="s">
        <v>8</v>
      </c>
      <c r="D5" s="53">
        <v>55078</v>
      </c>
      <c r="E5" s="53">
        <v>-9.4750003814697266</v>
      </c>
      <c r="F5" s="110">
        <v>-5.2733765915036201E-4</v>
      </c>
      <c r="G5" s="53">
        <v>10000</v>
      </c>
      <c r="H5" s="53">
        <v>9.4750003814697301</v>
      </c>
      <c r="I5" s="53">
        <v>5.5974429999999999E-2</v>
      </c>
      <c r="J5" s="80">
        <f t="shared" si="0"/>
        <v>94750.003814697295</v>
      </c>
      <c r="K5" s="55" t="str">
        <f>IFERROR(#REF!-#REF!,"")</f>
        <v/>
      </c>
    </row>
    <row r="6" spans="1:13" x14ac:dyDescent="0.15">
      <c r="A6" s="109">
        <v>42094</v>
      </c>
      <c r="B6" s="53" t="s">
        <v>7</v>
      </c>
      <c r="C6" s="53" t="s">
        <v>8</v>
      </c>
      <c r="D6" s="53">
        <v>55078</v>
      </c>
      <c r="E6" s="53">
        <v>-9.5650005340576172</v>
      </c>
      <c r="F6" s="110">
        <v>9.4986967742443085E-3</v>
      </c>
      <c r="G6" s="53">
        <v>10000</v>
      </c>
      <c r="H6" s="53">
        <v>9.5650005340576207</v>
      </c>
      <c r="I6" s="53">
        <v>-1.0409720000000001E-2</v>
      </c>
      <c r="J6" s="80">
        <f t="shared" si="0"/>
        <v>95650.005340576201</v>
      </c>
      <c r="K6" s="55" t="str">
        <f>IFERROR(#REF!-#REF!,"")</f>
        <v/>
      </c>
    </row>
    <row r="7" spans="1:13" x14ac:dyDescent="0.15">
      <c r="A7" s="109">
        <v>42124</v>
      </c>
      <c r="B7" s="53" t="s">
        <v>7</v>
      </c>
      <c r="C7" s="53" t="s">
        <v>8</v>
      </c>
      <c r="D7" s="53">
        <v>55078</v>
      </c>
      <c r="E7" s="53">
        <v>9.6499004364013672</v>
      </c>
      <c r="F7" s="110">
        <v>8.8761001825332642E-3</v>
      </c>
      <c r="G7" s="53">
        <v>10000</v>
      </c>
      <c r="H7" s="53">
        <v>9.6499004364013672</v>
      </c>
      <c r="I7" s="53">
        <v>8.7762480000000004E-3</v>
      </c>
      <c r="J7" s="80">
        <f t="shared" si="0"/>
        <v>96499.004364013672</v>
      </c>
      <c r="K7" s="55" t="str">
        <f>IFERROR(#REF!-#REF!,"")</f>
        <v/>
      </c>
    </row>
    <row r="8" spans="1:13" x14ac:dyDescent="0.15">
      <c r="A8" s="109">
        <v>42153</v>
      </c>
      <c r="B8" s="53" t="s">
        <v>7</v>
      </c>
      <c r="C8" s="53" t="s">
        <v>8</v>
      </c>
      <c r="D8" s="53">
        <v>55078</v>
      </c>
      <c r="E8" s="53">
        <v>-9.619999885559082</v>
      </c>
      <c r="F8" s="110">
        <v>-3.0985346529632807E-3</v>
      </c>
      <c r="G8" s="53">
        <v>10000</v>
      </c>
      <c r="H8" s="53">
        <v>9.6199998855590803</v>
      </c>
      <c r="I8" s="53">
        <v>1.029037E-2</v>
      </c>
      <c r="J8" s="80">
        <f t="shared" si="0"/>
        <v>96199.998855590806</v>
      </c>
      <c r="K8" s="55" t="str">
        <f>IFERROR(#REF!-#REF!,"")</f>
        <v/>
      </c>
    </row>
    <row r="9" spans="1:13" x14ac:dyDescent="0.15">
      <c r="A9" s="109">
        <v>42185</v>
      </c>
      <c r="B9" s="53" t="s">
        <v>7</v>
      </c>
      <c r="C9" s="53" t="s">
        <v>8</v>
      </c>
      <c r="D9" s="53">
        <v>55078</v>
      </c>
      <c r="E9" s="53">
        <v>-9.6749992370605469</v>
      </c>
      <c r="F9" s="110">
        <v>5.717188585549593E-3</v>
      </c>
      <c r="G9" s="53">
        <v>10000</v>
      </c>
      <c r="H9" s="53">
        <v>9.6749992370605504</v>
      </c>
      <c r="I9" s="53">
        <v>-1.9237859999999999E-2</v>
      </c>
      <c r="J9" s="80">
        <f t="shared" si="0"/>
        <v>96749.992370605498</v>
      </c>
      <c r="K9" s="55" t="str">
        <f>IFERROR(#REF!-#REF!,"")</f>
        <v/>
      </c>
    </row>
    <row r="10" spans="1:13" x14ac:dyDescent="0.15">
      <c r="A10" s="109">
        <v>42216</v>
      </c>
      <c r="B10" s="53" t="s">
        <v>7</v>
      </c>
      <c r="C10" s="53" t="s">
        <v>8</v>
      </c>
      <c r="D10" s="53">
        <v>55078</v>
      </c>
      <c r="E10" s="53">
        <v>-9.6700000762939453</v>
      </c>
      <c r="F10" s="110">
        <v>-5.1670917309820652E-4</v>
      </c>
      <c r="G10" s="53">
        <v>10000</v>
      </c>
      <c r="H10" s="53">
        <v>9.6700000762939506</v>
      </c>
      <c r="I10" s="53">
        <v>1.211042E-2</v>
      </c>
      <c r="J10" s="80">
        <f t="shared" si="0"/>
        <v>96700.000762939511</v>
      </c>
      <c r="K10" s="55" t="str">
        <f>IFERROR(#REF!-#REF!,"")</f>
        <v/>
      </c>
    </row>
    <row r="11" spans="1:13" x14ac:dyDescent="0.15">
      <c r="A11" s="109">
        <v>42247</v>
      </c>
      <c r="B11" s="53" t="s">
        <v>7</v>
      </c>
      <c r="C11" s="53" t="s">
        <v>8</v>
      </c>
      <c r="D11" s="53">
        <v>55078</v>
      </c>
      <c r="E11" s="53">
        <v>-9.6700000762939453</v>
      </c>
      <c r="F11" s="110">
        <v>0</v>
      </c>
      <c r="G11" s="53">
        <v>10000</v>
      </c>
      <c r="H11" s="53">
        <v>9.6700000762939506</v>
      </c>
      <c r="I11" s="53">
        <v>-5.9982380000000002E-2</v>
      </c>
      <c r="J11" s="80">
        <f t="shared" si="0"/>
        <v>96700.000762939511</v>
      </c>
      <c r="K11" s="55" t="str">
        <f>IFERROR(#REF!-#REF!,"")</f>
        <v/>
      </c>
    </row>
    <row r="12" spans="1:13" x14ac:dyDescent="0.15">
      <c r="A12" s="109">
        <v>42277</v>
      </c>
      <c r="B12" s="53" t="s">
        <v>7</v>
      </c>
      <c r="C12" s="53" t="s">
        <v>8</v>
      </c>
      <c r="D12" s="53">
        <v>55078</v>
      </c>
      <c r="E12" s="53">
        <v>9.6999998092651367</v>
      </c>
      <c r="F12" s="110">
        <v>3.1023507472127676E-3</v>
      </c>
      <c r="G12" s="53">
        <v>10000</v>
      </c>
      <c r="H12" s="53">
        <v>9.6999998092651367</v>
      </c>
      <c r="I12" s="53">
        <v>-3.3792870000000003E-2</v>
      </c>
      <c r="J12" s="80">
        <f t="shared" si="0"/>
        <v>96999.998092651367</v>
      </c>
      <c r="K12" s="55" t="str">
        <f>IFERROR(#REF!-#REF!,"")</f>
        <v/>
      </c>
    </row>
    <row r="13" spans="1:13" x14ac:dyDescent="0.15">
      <c r="A13" s="109">
        <v>42307</v>
      </c>
      <c r="B13" s="53" t="s">
        <v>7</v>
      </c>
      <c r="C13" s="53" t="s">
        <v>8</v>
      </c>
      <c r="D13" s="53">
        <v>55078</v>
      </c>
      <c r="E13" s="53">
        <v>-9.7649993896484375</v>
      </c>
      <c r="F13" s="110">
        <v>6.7009879276156425E-3</v>
      </c>
      <c r="G13" s="53">
        <v>10000</v>
      </c>
      <c r="H13" s="53">
        <v>9.7649993896484393</v>
      </c>
      <c r="I13" s="53">
        <v>7.4005660000000001E-2</v>
      </c>
      <c r="J13" s="80">
        <f t="shared" si="0"/>
        <v>97649.99389648439</v>
      </c>
      <c r="K13" s="55" t="str">
        <f>IFERROR(#REF!-#REF!,"")</f>
        <v/>
      </c>
    </row>
    <row r="14" spans="1:13" x14ac:dyDescent="0.15">
      <c r="A14" s="109">
        <v>42338</v>
      </c>
      <c r="B14" s="53" t="s">
        <v>7</v>
      </c>
      <c r="C14" s="53" t="s">
        <v>8</v>
      </c>
      <c r="D14" s="53">
        <v>55078</v>
      </c>
      <c r="E14" s="53">
        <v>-9.7150001525878906</v>
      </c>
      <c r="F14" s="110">
        <v>-5.1202499307692051E-3</v>
      </c>
      <c r="G14" s="53">
        <v>10000</v>
      </c>
      <c r="H14" s="53">
        <v>9.7150001525878906</v>
      </c>
      <c r="I14" s="53">
        <v>2.410283E-3</v>
      </c>
      <c r="J14" s="80">
        <f t="shared" si="0"/>
        <v>97150.001525878906</v>
      </c>
      <c r="K14" s="55" t="str">
        <f>IFERROR(#REF!-#REF!,"")</f>
        <v/>
      </c>
    </row>
    <row r="15" spans="1:13" x14ac:dyDescent="0.15">
      <c r="A15" s="109">
        <v>42369</v>
      </c>
      <c r="B15" s="53" t="s">
        <v>7</v>
      </c>
      <c r="C15" s="53" t="s">
        <v>8</v>
      </c>
      <c r="D15" s="53">
        <v>55078</v>
      </c>
      <c r="E15" s="53">
        <v>-9.7299995422363281</v>
      </c>
      <c r="F15" s="110">
        <v>1.5439413255080581E-3</v>
      </c>
      <c r="G15" s="53">
        <v>10000</v>
      </c>
      <c r="H15" s="53">
        <v>9.7299995422363299</v>
      </c>
      <c r="I15" s="53">
        <v>-2.222741E-2</v>
      </c>
      <c r="J15" s="80">
        <f>H15*G15</f>
        <v>97299.995422363296</v>
      </c>
      <c r="K15" s="55" t="str">
        <f>IFERROR(#REF!-#REF!,"")</f>
        <v/>
      </c>
    </row>
    <row r="16" spans="1:13" x14ac:dyDescent="0.15">
      <c r="A16" s="109">
        <v>42398</v>
      </c>
      <c r="B16" s="53" t="s">
        <v>7</v>
      </c>
      <c r="C16" s="53" t="s">
        <v>8</v>
      </c>
      <c r="D16" s="53">
        <v>55078</v>
      </c>
      <c r="E16" s="53">
        <v>9.7299995422363281</v>
      </c>
      <c r="F16" s="110">
        <v>0</v>
      </c>
      <c r="G16" s="53">
        <v>10000</v>
      </c>
      <c r="H16" s="53">
        <v>9.7299995422363281</v>
      </c>
      <c r="I16" s="53">
        <v>-5.714756E-2</v>
      </c>
      <c r="J16" s="80">
        <f t="shared" si="0"/>
        <v>97299.995422363281</v>
      </c>
      <c r="K16" s="55" t="str">
        <f>IFERROR(#REF!-#REF!,"")</f>
        <v/>
      </c>
    </row>
    <row r="17" spans="1:12" x14ac:dyDescent="0.15">
      <c r="A17" s="109">
        <v>42429</v>
      </c>
      <c r="B17" s="53" t="s">
        <v>7</v>
      </c>
      <c r="C17" s="53" t="s">
        <v>8</v>
      </c>
      <c r="D17" s="53">
        <v>55078</v>
      </c>
      <c r="E17" s="53">
        <v>-9.7749996185302734</v>
      </c>
      <c r="F17" s="110">
        <v>4.6248794533312321E-3</v>
      </c>
      <c r="G17" s="53">
        <v>10000</v>
      </c>
      <c r="H17" s="53">
        <v>9.7749996185302699</v>
      </c>
      <c r="I17" s="53">
        <v>6.1252750000000003E-4</v>
      </c>
      <c r="J17" s="80">
        <f t="shared" si="0"/>
        <v>97749.996185302705</v>
      </c>
      <c r="K17" s="55" t="str">
        <f>IFERROR(#REF!-#REF!,"")</f>
        <v/>
      </c>
    </row>
    <row r="18" spans="1:12" x14ac:dyDescent="0.15">
      <c r="A18" s="109">
        <v>42460</v>
      </c>
      <c r="B18" s="53" t="s">
        <v>7</v>
      </c>
      <c r="C18" s="53" t="s">
        <v>8</v>
      </c>
      <c r="D18" s="53">
        <v>55078</v>
      </c>
      <c r="E18" s="53">
        <v>-9.8600006103515625</v>
      </c>
      <c r="F18" s="110">
        <v>8.6957542225718498E-3</v>
      </c>
      <c r="G18" s="53">
        <v>10000</v>
      </c>
      <c r="H18" s="53">
        <v>9.8600006103515607</v>
      </c>
      <c r="I18" s="53">
        <v>7.0554110000000003E-2</v>
      </c>
      <c r="J18" s="80">
        <f t="shared" si="0"/>
        <v>98600.00610351561</v>
      </c>
      <c r="K18" s="55" t="str">
        <f>IFERROR(#REF!-#REF!,"")</f>
        <v/>
      </c>
    </row>
    <row r="19" spans="1:12" x14ac:dyDescent="0.15">
      <c r="A19" s="109">
        <v>42489</v>
      </c>
      <c r="B19" s="53" t="s">
        <v>7</v>
      </c>
      <c r="C19" s="53" t="s">
        <v>8</v>
      </c>
      <c r="D19" s="53">
        <v>55078</v>
      </c>
      <c r="E19" s="53">
        <v>-9.9099998474121094</v>
      </c>
      <c r="F19" s="110">
        <v>5.0709163770079613E-3</v>
      </c>
      <c r="G19" s="53">
        <v>10000</v>
      </c>
      <c r="H19" s="53">
        <v>9.9099998474121094</v>
      </c>
      <c r="I19" s="53">
        <v>1.172495E-2</v>
      </c>
      <c r="J19" s="80">
        <f t="shared" si="0"/>
        <v>99099.998474121094</v>
      </c>
      <c r="K19" s="55" t="str">
        <f>IFERROR(#REF!-#REF!,"")</f>
        <v/>
      </c>
    </row>
    <row r="20" spans="1:12" x14ac:dyDescent="0.15">
      <c r="A20" s="109">
        <v>42521</v>
      </c>
      <c r="B20" s="53" t="s">
        <v>7</v>
      </c>
      <c r="C20" s="53" t="s">
        <v>8</v>
      </c>
      <c r="D20" s="53">
        <v>55078</v>
      </c>
      <c r="E20" s="53">
        <v>-9.8850002288818359</v>
      </c>
      <c r="F20" s="110">
        <v>-2.5226657744497061E-3</v>
      </c>
      <c r="G20" s="53">
        <v>10000</v>
      </c>
      <c r="H20" s="53">
        <v>9.8850002288818395</v>
      </c>
      <c r="I20" s="53">
        <v>1.4353880000000001E-2</v>
      </c>
      <c r="J20" s="80">
        <f t="shared" si="0"/>
        <v>98850.002288818388</v>
      </c>
      <c r="K20" s="55" t="str">
        <f>IFERROR(#REF!-#REF!,"")</f>
        <v/>
      </c>
    </row>
    <row r="21" spans="1:12" x14ac:dyDescent="0.15">
      <c r="A21" s="109">
        <v>42551</v>
      </c>
      <c r="B21" s="53" t="s">
        <v>7</v>
      </c>
      <c r="C21" s="53" t="s">
        <v>8</v>
      </c>
      <c r="D21" s="53">
        <v>55078</v>
      </c>
      <c r="E21" s="53">
        <v>-9.9050006866455078</v>
      </c>
      <c r="F21" s="110">
        <v>2.0233138930052519E-3</v>
      </c>
      <c r="G21" s="53">
        <v>10000</v>
      </c>
      <c r="H21" s="53">
        <v>9.9050006866455096</v>
      </c>
      <c r="I21" s="53">
        <v>2.9293580000000004E-3</v>
      </c>
      <c r="J21" s="80">
        <f t="shared" si="0"/>
        <v>99050.006866455093</v>
      </c>
      <c r="K21" s="55" t="str">
        <f>IFERROR(#REF!-#REF!,"")</f>
        <v/>
      </c>
    </row>
    <row r="22" spans="1:12" x14ac:dyDescent="0.15">
      <c r="A22" s="109">
        <v>42580</v>
      </c>
      <c r="B22" s="53" t="s">
        <v>7</v>
      </c>
      <c r="C22" s="53" t="s">
        <v>8</v>
      </c>
      <c r="D22" s="53">
        <v>55078</v>
      </c>
      <c r="E22" s="53">
        <v>9.9600000381469727</v>
      </c>
      <c r="F22" s="110">
        <v>5.5526853539049625E-3</v>
      </c>
      <c r="G22" s="53">
        <v>10000</v>
      </c>
      <c r="H22" s="53">
        <v>9.9600000381469727</v>
      </c>
      <c r="I22" s="53">
        <v>3.8848899999999999E-2</v>
      </c>
      <c r="J22" s="80">
        <f t="shared" si="0"/>
        <v>99600.000381469727</v>
      </c>
      <c r="K22" s="55" t="str">
        <f>IFERROR(#REF!-#REF!,"")</f>
        <v/>
      </c>
    </row>
    <row r="23" spans="1:12" x14ac:dyDescent="0.15">
      <c r="A23" s="109">
        <v>42613</v>
      </c>
      <c r="B23" s="53" t="s">
        <v>7</v>
      </c>
      <c r="C23" s="53" t="s">
        <v>8</v>
      </c>
      <c r="D23" s="53">
        <v>55078</v>
      </c>
      <c r="E23" s="53">
        <v>-9.9449996948242188</v>
      </c>
      <c r="F23" s="110">
        <v>-1.5060586156323552E-3</v>
      </c>
      <c r="G23" s="53">
        <v>10000</v>
      </c>
      <c r="H23" s="53">
        <v>9.9449996948242205</v>
      </c>
      <c r="I23" s="53">
        <v>2.8064370000000002E-3</v>
      </c>
      <c r="J23" s="80">
        <f t="shared" si="0"/>
        <v>99449.996948242202</v>
      </c>
      <c r="K23" s="55" t="str">
        <f>IFERROR(#REF!-#REF!,"")</f>
        <v/>
      </c>
    </row>
    <row r="24" spans="1:12" x14ac:dyDescent="0.15">
      <c r="A24" s="109">
        <v>42643</v>
      </c>
      <c r="B24" s="53" t="s">
        <v>7</v>
      </c>
      <c r="C24" s="53" t="s">
        <v>8</v>
      </c>
      <c r="D24" s="53">
        <v>55078</v>
      </c>
      <c r="E24" s="53">
        <v>9.9600000381469727</v>
      </c>
      <c r="F24" s="110">
        <v>1.5083302278071642E-3</v>
      </c>
      <c r="G24" s="53">
        <v>10000</v>
      </c>
      <c r="H24" s="53">
        <v>9.9600000381469727</v>
      </c>
      <c r="I24" s="53">
        <v>3.0154160000000004E-3</v>
      </c>
      <c r="J24" s="80">
        <f t="shared" si="0"/>
        <v>99600.000381469727</v>
      </c>
      <c r="K24" s="55" t="str">
        <f>IFERROR(#REF!-#REF!,"")</f>
        <v/>
      </c>
    </row>
    <row r="25" spans="1:12" x14ac:dyDescent="0.15">
      <c r="A25" s="109">
        <v>42674</v>
      </c>
      <c r="B25" s="53" t="s">
        <v>7</v>
      </c>
      <c r="C25" s="53" t="s">
        <v>8</v>
      </c>
      <c r="D25" s="53">
        <v>55078</v>
      </c>
      <c r="E25" s="53">
        <v>10.149999618530273</v>
      </c>
      <c r="F25" s="110">
        <v>1.9076263532042503E-2</v>
      </c>
      <c r="G25" s="53">
        <v>10000</v>
      </c>
      <c r="H25" s="53">
        <v>10.149999618530273</v>
      </c>
      <c r="I25" s="53">
        <v>-2.1565560000000001E-2</v>
      </c>
      <c r="J25" s="80">
        <f t="shared" si="0"/>
        <v>101499.99618530273</v>
      </c>
      <c r="K25" s="55" t="str">
        <f>IFERROR(#REF!-#REF!,"")</f>
        <v/>
      </c>
    </row>
    <row r="26" spans="1:12" x14ac:dyDescent="0.15">
      <c r="A26" s="109">
        <v>42704</v>
      </c>
      <c r="B26" s="53" t="s">
        <v>7</v>
      </c>
      <c r="C26" s="53" t="s">
        <v>8</v>
      </c>
      <c r="D26" s="53">
        <v>55078</v>
      </c>
      <c r="E26" s="53">
        <v>10</v>
      </c>
      <c r="F26" s="110">
        <v>-1.4778288081288338E-2</v>
      </c>
      <c r="G26" s="53">
        <v>6585</v>
      </c>
      <c r="H26" s="53">
        <v>10</v>
      </c>
      <c r="I26" s="53">
        <v>4.0542750000000002E-2</v>
      </c>
      <c r="J26" s="80">
        <f t="shared" si="0"/>
        <v>65850</v>
      </c>
      <c r="K26" s="55" t="str">
        <f>IFERROR(#REF!-#REF!,"")</f>
        <v/>
      </c>
      <c r="L26" s="53"/>
    </row>
    <row r="27" spans="1:12" x14ac:dyDescent="0.15">
      <c r="A27" s="109">
        <v>42734</v>
      </c>
      <c r="B27" s="53" t="s">
        <v>9</v>
      </c>
      <c r="C27" s="53" t="s">
        <v>10</v>
      </c>
      <c r="D27" s="53">
        <v>55078</v>
      </c>
      <c r="E27" s="53">
        <v>8.4499998092651367</v>
      </c>
      <c r="F27" s="55">
        <v>0.15500001609325401</v>
      </c>
      <c r="G27" s="53">
        <v>20364</v>
      </c>
      <c r="H27" s="53">
        <v>8.4499998092651367</v>
      </c>
      <c r="I27" s="53">
        <v>1.8772179999999999E-2</v>
      </c>
      <c r="J27" s="80">
        <f>H27*G27</f>
        <v>172075.79611587524</v>
      </c>
      <c r="K27" s="55" t="str">
        <f>IFERROR(#REF!-#REF!,"")</f>
        <v/>
      </c>
      <c r="L27" s="53"/>
    </row>
    <row r="28" spans="1:12" x14ac:dyDescent="0.15">
      <c r="A28" s="109">
        <v>42766</v>
      </c>
      <c r="B28" s="53" t="s">
        <v>9</v>
      </c>
      <c r="C28" s="53" t="s">
        <v>10</v>
      </c>
      <c r="D28" s="53">
        <v>55078</v>
      </c>
      <c r="E28" s="53">
        <v>7.9000000953674316</v>
      </c>
      <c r="F28" s="55">
        <v>-6.5088726580142975E-2</v>
      </c>
      <c r="G28" s="53">
        <v>20364</v>
      </c>
      <c r="H28" s="53">
        <v>7.9000000953674316</v>
      </c>
      <c r="I28" s="53">
        <v>2.2173040000000001E-2</v>
      </c>
      <c r="J28" s="80">
        <f t="shared" ref="J28:J98" si="1">H28*G28</f>
        <v>160875.60194206238</v>
      </c>
      <c r="L28" s="53"/>
    </row>
    <row r="29" spans="1:12" x14ac:dyDescent="0.15">
      <c r="A29" s="109">
        <v>42794</v>
      </c>
      <c r="B29" s="53" t="s">
        <v>9</v>
      </c>
      <c r="C29" s="53" t="s">
        <v>10</v>
      </c>
      <c r="D29" s="53">
        <v>55078</v>
      </c>
      <c r="E29" s="53">
        <v>9.0500001907348633</v>
      </c>
      <c r="F29" s="55">
        <v>0.14556963741779327</v>
      </c>
      <c r="G29" s="53">
        <v>22419</v>
      </c>
      <c r="H29" s="53">
        <v>9.0500001907348633</v>
      </c>
      <c r="I29" s="53">
        <v>3.2623440000000004E-2</v>
      </c>
      <c r="J29" s="80">
        <f>H29*G29</f>
        <v>202891.9542760849</v>
      </c>
      <c r="K29" s="55" t="str">
        <f>IFERROR(#REF!-#REF!,"")</f>
        <v/>
      </c>
      <c r="L29" s="53"/>
    </row>
    <row r="30" spans="1:12" ht="16" x14ac:dyDescent="0.2">
      <c r="A30" s="111">
        <v>42825</v>
      </c>
      <c r="B30" s="112" t="s">
        <v>9</v>
      </c>
      <c r="C30" s="112" t="s">
        <v>10</v>
      </c>
      <c r="D30" s="112">
        <v>55078</v>
      </c>
      <c r="E30" s="112">
        <v>10.600000381469727</v>
      </c>
      <c r="F30" s="58">
        <v>0.17127074301242828</v>
      </c>
      <c r="G30" s="112">
        <v>20378</v>
      </c>
      <c r="H30" s="112">
        <v>10.600000381469727</v>
      </c>
      <c r="I30" s="112">
        <v>2.0642049999999999E-3</v>
      </c>
      <c r="J30" s="80">
        <f t="shared" si="1"/>
        <v>216006.80777359009</v>
      </c>
      <c r="K30" s="55" t="str">
        <f>IFERROR(#REF!-#REF!,"")</f>
        <v/>
      </c>
      <c r="L30" s="53"/>
    </row>
    <row r="31" spans="1:12" x14ac:dyDescent="0.15">
      <c r="A31" s="109">
        <v>42853</v>
      </c>
      <c r="B31" s="53" t="s">
        <v>9</v>
      </c>
      <c r="C31" s="53" t="s">
        <v>10</v>
      </c>
      <c r="D31" s="53">
        <v>55078</v>
      </c>
      <c r="E31" s="53">
        <v>10.100000381469727</v>
      </c>
      <c r="F31" s="55">
        <v>-4.716980829834938E-2</v>
      </c>
      <c r="G31" s="53">
        <v>20378</v>
      </c>
      <c r="H31" s="53">
        <v>10.100000381469727</v>
      </c>
      <c r="I31" s="53">
        <v>9.656754E-3</v>
      </c>
      <c r="J31" s="80">
        <f t="shared" si="1"/>
        <v>205817.80777359009</v>
      </c>
      <c r="K31" s="55" t="str">
        <f>IFERROR(#REF!-#REF!,"")</f>
        <v/>
      </c>
      <c r="L31" s="53"/>
    </row>
    <row r="32" spans="1:12" x14ac:dyDescent="0.15">
      <c r="A32" s="109">
        <v>42886</v>
      </c>
      <c r="B32" s="53" t="s">
        <v>9</v>
      </c>
      <c r="C32" s="53" t="s">
        <v>10</v>
      </c>
      <c r="D32" s="53">
        <v>55078</v>
      </c>
      <c r="E32" s="53">
        <v>12.25</v>
      </c>
      <c r="F32" s="55">
        <v>0.2128712385892868</v>
      </c>
      <c r="G32" s="53">
        <v>22419</v>
      </c>
      <c r="H32" s="53">
        <v>12.25</v>
      </c>
      <c r="I32" s="53">
        <v>9.3348820000000009E-3</v>
      </c>
      <c r="J32" s="80">
        <f t="shared" si="1"/>
        <v>274632.75</v>
      </c>
      <c r="K32" s="55" t="str">
        <f>IFERROR(#REF!-#REF!,"")</f>
        <v/>
      </c>
      <c r="L32" s="53"/>
    </row>
    <row r="33" spans="1:12" x14ac:dyDescent="0.15">
      <c r="A33" s="109">
        <v>42916</v>
      </c>
      <c r="B33" s="53" t="s">
        <v>9</v>
      </c>
      <c r="C33" s="53" t="s">
        <v>10</v>
      </c>
      <c r="D33" s="53">
        <v>55078</v>
      </c>
      <c r="E33" s="53">
        <v>13</v>
      </c>
      <c r="F33" s="55">
        <v>6.1224490404129028E-2</v>
      </c>
      <c r="G33" s="53">
        <v>20378</v>
      </c>
      <c r="H33" s="53">
        <v>13</v>
      </c>
      <c r="I33" s="53">
        <v>9.5796500000000003E-3</v>
      </c>
      <c r="J33" s="80">
        <f t="shared" si="1"/>
        <v>264914</v>
      </c>
      <c r="K33" s="55" t="str">
        <f>IFERROR(#REF!-#REF!,"")</f>
        <v/>
      </c>
      <c r="L33" s="53"/>
    </row>
    <row r="34" spans="1:12" x14ac:dyDescent="0.15">
      <c r="A34" s="109">
        <v>42947</v>
      </c>
      <c r="B34" s="53" t="s">
        <v>9</v>
      </c>
      <c r="C34" s="53" t="s">
        <v>10</v>
      </c>
      <c r="D34" s="53">
        <v>55078</v>
      </c>
      <c r="E34" s="53">
        <v>11.149999618530273</v>
      </c>
      <c r="F34" s="55">
        <v>-0.14230772852897644</v>
      </c>
      <c r="G34" s="53">
        <v>20378</v>
      </c>
      <c r="H34" s="53">
        <v>11.149999618530273</v>
      </c>
      <c r="I34" s="53">
        <v>2.029371E-2</v>
      </c>
      <c r="J34" s="80">
        <f t="shared" si="1"/>
        <v>227214.69222640991</v>
      </c>
      <c r="K34" s="55" t="str">
        <f>IFERROR(#REF!-#REF!,"")</f>
        <v/>
      </c>
      <c r="L34" s="53"/>
    </row>
    <row r="35" spans="1:12" x14ac:dyDescent="0.15">
      <c r="A35" s="109">
        <v>42978</v>
      </c>
      <c r="B35" s="53" t="s">
        <v>9</v>
      </c>
      <c r="C35" s="53" t="s">
        <v>10</v>
      </c>
      <c r="D35" s="53">
        <v>55078</v>
      </c>
      <c r="E35" s="53">
        <v>11.100000381469727</v>
      </c>
      <c r="F35" s="55">
        <v>-4.4842367060482502E-3</v>
      </c>
      <c r="G35" s="53">
        <v>22390</v>
      </c>
      <c r="H35" s="53">
        <v>11.100000381469727</v>
      </c>
      <c r="I35" s="53">
        <v>1.593433E-3</v>
      </c>
      <c r="J35" s="80">
        <f t="shared" si="1"/>
        <v>248529.00854110718</v>
      </c>
      <c r="K35" s="55" t="str">
        <f>IFERROR(#REF!-#REF!,"")</f>
        <v/>
      </c>
      <c r="L35" s="53"/>
    </row>
    <row r="36" spans="1:12" x14ac:dyDescent="0.15">
      <c r="A36" s="109">
        <v>43007</v>
      </c>
      <c r="B36" s="53" t="s">
        <v>9</v>
      </c>
      <c r="C36" s="53" t="s">
        <v>10</v>
      </c>
      <c r="D36" s="53">
        <v>55078</v>
      </c>
      <c r="E36" s="53">
        <v>13.25</v>
      </c>
      <c r="F36" s="55">
        <v>0.19369365274906158</v>
      </c>
      <c r="G36" s="53">
        <v>21479</v>
      </c>
      <c r="H36" s="53">
        <v>13.25</v>
      </c>
      <c r="I36" s="53">
        <v>2.375789E-2</v>
      </c>
      <c r="J36" s="80">
        <f t="shared" si="1"/>
        <v>284596.75</v>
      </c>
      <c r="K36" s="55" t="str">
        <f>IFERROR(#REF!-#REF!,"")</f>
        <v/>
      </c>
      <c r="L36" s="53"/>
    </row>
    <row r="37" spans="1:12" x14ac:dyDescent="0.15">
      <c r="A37" s="109">
        <v>43039</v>
      </c>
      <c r="B37" s="53" t="s">
        <v>9</v>
      </c>
      <c r="C37" s="53" t="s">
        <v>10</v>
      </c>
      <c r="D37" s="53">
        <v>55078</v>
      </c>
      <c r="E37" s="53">
        <v>11.449999809265137</v>
      </c>
      <c r="F37" s="55">
        <v>-0.13584907352924347</v>
      </c>
      <c r="G37" s="53">
        <v>21479</v>
      </c>
      <c r="H37" s="53">
        <v>11.449999809265137</v>
      </c>
      <c r="I37" s="53">
        <v>1.93113E-2</v>
      </c>
      <c r="J37" s="80">
        <f t="shared" si="1"/>
        <v>245934.54590320587</v>
      </c>
      <c r="K37" s="55" t="str">
        <f>IFERROR(#REF!-#REF!,"")</f>
        <v/>
      </c>
      <c r="L37" s="53"/>
    </row>
    <row r="38" spans="1:12" x14ac:dyDescent="0.15">
      <c r="A38" s="109">
        <v>43069</v>
      </c>
      <c r="B38" s="53" t="s">
        <v>9</v>
      </c>
      <c r="C38" s="53" t="s">
        <v>10</v>
      </c>
      <c r="D38" s="53">
        <v>55078</v>
      </c>
      <c r="E38" s="53">
        <v>9.1999998092651367</v>
      </c>
      <c r="F38" s="55">
        <v>-0.1965065598487854</v>
      </c>
      <c r="G38" s="53">
        <v>22415</v>
      </c>
      <c r="H38" s="53">
        <v>9.1999998092651367</v>
      </c>
      <c r="I38" s="53">
        <v>2.725955E-2</v>
      </c>
      <c r="J38" s="80">
        <f t="shared" si="1"/>
        <v>206217.99572467804</v>
      </c>
      <c r="K38" s="55" t="str">
        <f>IFERROR(#REF!-#REF!,"")</f>
        <v/>
      </c>
      <c r="L38" s="53"/>
    </row>
    <row r="39" spans="1:12" ht="16" x14ac:dyDescent="0.2">
      <c r="A39" s="113">
        <v>43098</v>
      </c>
      <c r="B39" s="114" t="s">
        <v>9</v>
      </c>
      <c r="C39" s="114" t="s">
        <v>10</v>
      </c>
      <c r="D39" s="114">
        <v>55078</v>
      </c>
      <c r="E39" s="114">
        <v>9.8000001907348633</v>
      </c>
      <c r="F39" s="58">
        <v>6.5217435359954834E-2</v>
      </c>
      <c r="G39" s="114">
        <v>20848</v>
      </c>
      <c r="H39" s="114">
        <v>9.8000001907348633</v>
      </c>
      <c r="I39" s="114">
        <v>1.2128949999999999E-2</v>
      </c>
      <c r="J39" s="80">
        <f t="shared" si="1"/>
        <v>204310.40397644043</v>
      </c>
      <c r="K39" s="55" t="str">
        <f>IFERROR(#REF!-#REF!,"")</f>
        <v/>
      </c>
      <c r="L39" s="53"/>
    </row>
    <row r="40" spans="1:12" x14ac:dyDescent="0.15">
      <c r="A40" s="109">
        <v>43131</v>
      </c>
      <c r="B40" s="53" t="s">
        <v>9</v>
      </c>
      <c r="C40" s="53" t="s">
        <v>10</v>
      </c>
      <c r="D40" s="53">
        <v>55078</v>
      </c>
      <c r="E40" s="53">
        <v>6.5999999046325684</v>
      </c>
      <c r="F40" s="55">
        <v>-0.32653063535690308</v>
      </c>
      <c r="G40" s="53">
        <v>21479</v>
      </c>
      <c r="H40" s="53">
        <v>6.5999999046325684</v>
      </c>
      <c r="I40" s="53">
        <v>5.0638450000000002E-2</v>
      </c>
      <c r="J40" s="80">
        <f t="shared" si="1"/>
        <v>141761.39795160294</v>
      </c>
      <c r="K40" s="55" t="str">
        <f>IFERROR(#REF!-#REF!,"")</f>
        <v/>
      </c>
      <c r="L40" s="53"/>
    </row>
    <row r="41" spans="1:12" x14ac:dyDescent="0.15">
      <c r="A41" s="109">
        <v>43159</v>
      </c>
      <c r="B41" s="53" t="s">
        <v>9</v>
      </c>
      <c r="C41" s="53" t="s">
        <v>10</v>
      </c>
      <c r="D41" s="53">
        <v>55078</v>
      </c>
      <c r="E41" s="53">
        <v>5.4000000953674316</v>
      </c>
      <c r="F41" s="55">
        <v>-0.1818181574344635</v>
      </c>
      <c r="G41" s="53">
        <v>21479</v>
      </c>
      <c r="H41" s="53">
        <v>5.4000000953674316</v>
      </c>
      <c r="I41" s="53">
        <v>-3.9481330000000002E-2</v>
      </c>
      <c r="J41" s="80">
        <f t="shared" si="1"/>
        <v>115986.60204839706</v>
      </c>
      <c r="K41" s="55" t="str">
        <f>IFERROR(#REF!-#REF!,"")</f>
        <v/>
      </c>
    </row>
    <row r="42" spans="1:12" x14ac:dyDescent="0.15">
      <c r="A42" s="109">
        <v>43188</v>
      </c>
      <c r="B42" s="53" t="s">
        <v>9</v>
      </c>
      <c r="C42" s="53" t="s">
        <v>10</v>
      </c>
      <c r="D42" s="53">
        <v>55078</v>
      </c>
      <c r="E42" s="53">
        <v>5.5</v>
      </c>
      <c r="F42" s="55">
        <v>1.8518500030040741E-2</v>
      </c>
      <c r="G42" s="53">
        <v>20861</v>
      </c>
      <c r="H42" s="53">
        <v>5.5</v>
      </c>
      <c r="I42" s="53">
        <v>-1.8445340000000001E-2</v>
      </c>
      <c r="J42" s="80">
        <f t="shared" si="1"/>
        <v>114735.5</v>
      </c>
      <c r="K42" s="55" t="str">
        <f>IFERROR(#REF!-#REF!,"")</f>
        <v/>
      </c>
    </row>
    <row r="43" spans="1:12" x14ac:dyDescent="0.15">
      <c r="A43" s="109">
        <v>43220</v>
      </c>
      <c r="B43" s="53" t="s">
        <v>9</v>
      </c>
      <c r="C43" s="53" t="s">
        <v>10</v>
      </c>
      <c r="D43" s="53">
        <v>55078</v>
      </c>
      <c r="E43" s="53">
        <v>5</v>
      </c>
      <c r="F43" s="55">
        <v>-9.0909093618392944E-2</v>
      </c>
      <c r="G43" s="53">
        <v>20861</v>
      </c>
      <c r="H43" s="53">
        <v>5</v>
      </c>
      <c r="I43" s="53">
        <v>4.6918850000000007E-3</v>
      </c>
      <c r="J43" s="80">
        <f t="shared" si="1"/>
        <v>104305</v>
      </c>
      <c r="K43" s="55" t="str">
        <f>IFERROR(#REF!-#REF!,"")</f>
        <v/>
      </c>
    </row>
    <row r="44" spans="1:12" x14ac:dyDescent="0.15">
      <c r="A44" s="109">
        <v>43251</v>
      </c>
      <c r="B44" s="53" t="s">
        <v>9</v>
      </c>
      <c r="C44" s="53" t="s">
        <v>10</v>
      </c>
      <c r="D44" s="53">
        <v>55078</v>
      </c>
      <c r="E44" s="53">
        <v>6.5500001907348633</v>
      </c>
      <c r="F44" s="55">
        <v>0.31000003218650818</v>
      </c>
      <c r="G44" s="53">
        <v>21485</v>
      </c>
      <c r="H44" s="53">
        <v>6.5500001907348633</v>
      </c>
      <c r="I44" s="53">
        <v>2.6164449999999999E-2</v>
      </c>
      <c r="J44" s="80">
        <f t="shared" si="1"/>
        <v>140726.75409793854</v>
      </c>
      <c r="K44" s="55" t="str">
        <f>IFERROR(#REF!-#REF!,"")</f>
        <v/>
      </c>
    </row>
    <row r="45" spans="1:12" x14ac:dyDescent="0.15">
      <c r="A45" s="109">
        <v>43280</v>
      </c>
      <c r="B45" s="53" t="s">
        <v>9</v>
      </c>
      <c r="C45" s="53" t="s">
        <v>10</v>
      </c>
      <c r="D45" s="53">
        <v>55078</v>
      </c>
      <c r="E45" s="53">
        <v>6.25</v>
      </c>
      <c r="F45" s="55">
        <v>-4.5801553875207901E-2</v>
      </c>
      <c r="G45" s="53">
        <v>20861</v>
      </c>
      <c r="H45" s="53">
        <v>6.25</v>
      </c>
      <c r="I45" s="53">
        <v>5.365018E-3</v>
      </c>
      <c r="J45" s="80">
        <f t="shared" si="1"/>
        <v>130381.25</v>
      </c>
      <c r="K45" s="55" t="str">
        <f>IFERROR(#REF!-#REF!,"")</f>
        <v/>
      </c>
    </row>
    <row r="46" spans="1:12" x14ac:dyDescent="0.15">
      <c r="A46" s="109">
        <v>43312</v>
      </c>
      <c r="B46" s="53" t="s">
        <v>9</v>
      </c>
      <c r="C46" s="53" t="s">
        <v>10</v>
      </c>
      <c r="D46" s="53">
        <v>55078</v>
      </c>
      <c r="E46" s="53">
        <v>6.6999998092651367</v>
      </c>
      <c r="F46" s="55">
        <v>7.1999967098236084E-2</v>
      </c>
      <c r="G46" s="53">
        <v>20861</v>
      </c>
      <c r="H46" s="53">
        <v>6.6999998092651367</v>
      </c>
      <c r="I46" s="53">
        <v>3.1603569999999997E-2</v>
      </c>
      <c r="J46" s="80">
        <f t="shared" si="1"/>
        <v>139768.69602108002</v>
      </c>
      <c r="K46" s="55" t="str">
        <f>IFERROR(#REF!-#REF!,"")</f>
        <v/>
      </c>
    </row>
    <row r="47" spans="1:12" x14ac:dyDescent="0.15">
      <c r="A47" s="109">
        <v>43343</v>
      </c>
      <c r="B47" s="53" t="s">
        <v>9</v>
      </c>
      <c r="C47" s="53" t="s">
        <v>10</v>
      </c>
      <c r="D47" s="53">
        <v>55078</v>
      </c>
      <c r="E47" s="53">
        <v>7.0999999046325684</v>
      </c>
      <c r="F47" s="55">
        <v>5.9701509773731232E-2</v>
      </c>
      <c r="G47" s="53">
        <v>21485</v>
      </c>
      <c r="H47" s="53">
        <v>7.0999999046325684</v>
      </c>
      <c r="I47" s="53">
        <v>3.0233019999999999E-2</v>
      </c>
      <c r="J47" s="80">
        <f t="shared" si="1"/>
        <v>152543.49795103073</v>
      </c>
      <c r="K47" s="55" t="str">
        <f>IFERROR(#REF!-#REF!,"")</f>
        <v/>
      </c>
    </row>
    <row r="48" spans="1:12" x14ac:dyDescent="0.15">
      <c r="A48" s="109">
        <v>43371</v>
      </c>
      <c r="B48" s="53" t="s">
        <v>9</v>
      </c>
      <c r="C48" s="53" t="s">
        <v>10</v>
      </c>
      <c r="D48" s="53">
        <v>55078</v>
      </c>
      <c r="E48" s="53">
        <v>6.0999999046325684</v>
      </c>
      <c r="F48" s="55">
        <v>-0.14084507524967194</v>
      </c>
      <c r="G48" s="53">
        <v>21495</v>
      </c>
      <c r="H48" s="53">
        <v>6.0999999046325684</v>
      </c>
      <c r="I48" s="53">
        <v>4.2462880000000003E-4</v>
      </c>
      <c r="J48" s="80">
        <f t="shared" si="1"/>
        <v>131119.49795007706</v>
      </c>
      <c r="K48" s="55" t="str">
        <f>IFERROR(#REF!-#REF!,"")</f>
        <v/>
      </c>
    </row>
    <row r="49" spans="1:11" x14ac:dyDescent="0.15">
      <c r="A49" s="109">
        <v>43404</v>
      </c>
      <c r="B49" s="53" t="s">
        <v>9</v>
      </c>
      <c r="C49" s="53" t="s">
        <v>10</v>
      </c>
      <c r="D49" s="53">
        <v>55078</v>
      </c>
      <c r="E49" s="53">
        <v>6.3600001335144043</v>
      </c>
      <c r="F49" s="55">
        <v>4.2622987180948257E-2</v>
      </c>
      <c r="G49" s="53">
        <v>21495</v>
      </c>
      <c r="H49" s="53">
        <v>6.3600001335144043</v>
      </c>
      <c r="I49" s="53">
        <v>-7.4045410000000006E-2</v>
      </c>
      <c r="J49" s="80">
        <f t="shared" si="1"/>
        <v>136708.20286989212</v>
      </c>
      <c r="K49" s="55" t="str">
        <f>IFERROR(#REF!-#REF!,"")</f>
        <v/>
      </c>
    </row>
    <row r="50" spans="1:11" x14ac:dyDescent="0.15">
      <c r="A50" s="109">
        <v>43434</v>
      </c>
      <c r="B50" s="53" t="s">
        <v>9</v>
      </c>
      <c r="C50" s="53" t="s">
        <v>10</v>
      </c>
      <c r="D50" s="53">
        <v>55078</v>
      </c>
      <c r="E50" s="53">
        <v>5.4000000953674316</v>
      </c>
      <c r="F50" s="55">
        <v>-0.15094339847564697</v>
      </c>
      <c r="G50" s="53">
        <v>21485</v>
      </c>
      <c r="H50" s="53">
        <v>5.4000000953674316</v>
      </c>
      <c r="I50" s="53">
        <v>1.8512150000000002E-2</v>
      </c>
      <c r="J50" s="80">
        <f t="shared" si="1"/>
        <v>116019.00204896927</v>
      </c>
      <c r="K50" s="55" t="str">
        <f>IFERROR(#REF!-#REF!,"")</f>
        <v/>
      </c>
    </row>
    <row r="51" spans="1:11" x14ac:dyDescent="0.15">
      <c r="A51" s="109">
        <v>43465</v>
      </c>
      <c r="B51" s="53" t="s">
        <v>9</v>
      </c>
      <c r="C51" s="53" t="s">
        <v>10</v>
      </c>
      <c r="D51" s="53">
        <v>55078</v>
      </c>
      <c r="E51" s="53">
        <v>4.8000001907348633</v>
      </c>
      <c r="F51" s="55">
        <v>-0.11111108958721161</v>
      </c>
      <c r="G51" s="53">
        <v>20870</v>
      </c>
      <c r="H51" s="53">
        <v>4.8000001907348633</v>
      </c>
      <c r="I51" s="53">
        <v>-8.9890029999999996E-2</v>
      </c>
      <c r="J51" s="80">
        <f t="shared" si="1"/>
        <v>100176.0039806366</v>
      </c>
      <c r="K51" s="55" t="str">
        <f>IFERROR(#REF!-#REF!,"")</f>
        <v/>
      </c>
    </row>
    <row r="52" spans="1:11" x14ac:dyDescent="0.15">
      <c r="A52" s="109">
        <v>43496</v>
      </c>
      <c r="B52" s="53" t="s">
        <v>9</v>
      </c>
      <c r="C52" s="53" t="s">
        <v>10</v>
      </c>
      <c r="D52" s="53">
        <v>55078</v>
      </c>
      <c r="E52" s="53">
        <v>6.7800002098083496</v>
      </c>
      <c r="F52" s="55">
        <v>0.41249999403953552</v>
      </c>
      <c r="G52" s="53">
        <v>21495</v>
      </c>
      <c r="H52" s="53">
        <v>6.7800002098083496</v>
      </c>
      <c r="I52" s="53">
        <v>8.8293910000000003E-2</v>
      </c>
      <c r="J52" s="80">
        <f t="shared" si="1"/>
        <v>145736.10450983047</v>
      </c>
      <c r="K52" s="55" t="str">
        <f>IFERROR(#REF!-#REF!,"")</f>
        <v/>
      </c>
    </row>
    <row r="53" spans="1:11" x14ac:dyDescent="0.15">
      <c r="A53" s="109">
        <v>43524</v>
      </c>
      <c r="B53" s="53" t="s">
        <v>9</v>
      </c>
      <c r="C53" s="53" t="s">
        <v>10</v>
      </c>
      <c r="D53" s="53">
        <v>55078</v>
      </c>
      <c r="E53" s="53">
        <v>6.820000171661377</v>
      </c>
      <c r="F53" s="55">
        <v>5.899699404835701E-3</v>
      </c>
      <c r="G53" s="53">
        <v>21495</v>
      </c>
      <c r="H53" s="53">
        <v>6.820000171661377</v>
      </c>
      <c r="I53" s="53">
        <v>3.2724210000000004E-2</v>
      </c>
      <c r="J53" s="80">
        <f t="shared" si="1"/>
        <v>146595.9036898613</v>
      </c>
      <c r="K53" s="55" t="str">
        <f>IFERROR(#REF!-#REF!,"")</f>
        <v/>
      </c>
    </row>
    <row r="54" spans="1:11" x14ac:dyDescent="0.15">
      <c r="A54" s="109">
        <v>43553</v>
      </c>
      <c r="B54" s="53" t="s">
        <v>9</v>
      </c>
      <c r="C54" s="53" t="s">
        <v>10</v>
      </c>
      <c r="D54" s="53">
        <v>55078</v>
      </c>
      <c r="E54" s="53">
        <v>6.6649999618530273</v>
      </c>
      <c r="F54" s="55">
        <v>-2.2727303206920624E-2</v>
      </c>
      <c r="G54" s="53">
        <v>22194</v>
      </c>
      <c r="H54" s="53">
        <v>6.6649999618530273</v>
      </c>
      <c r="I54" s="53">
        <v>1.296229E-2</v>
      </c>
      <c r="J54" s="80">
        <f t="shared" si="1"/>
        <v>147923.00915336609</v>
      </c>
      <c r="K54" s="55" t="str">
        <f>IFERROR(#REF!-#REF!,"")</f>
        <v/>
      </c>
    </row>
    <row r="55" spans="1:11" x14ac:dyDescent="0.15">
      <c r="A55" s="109">
        <v>43585</v>
      </c>
      <c r="B55" s="53" t="s">
        <v>9</v>
      </c>
      <c r="C55" s="53" t="s">
        <v>10</v>
      </c>
      <c r="D55" s="53">
        <v>55078</v>
      </c>
      <c r="E55" s="53">
        <v>7.869999885559082</v>
      </c>
      <c r="F55" s="55">
        <v>0.18079519271850586</v>
      </c>
      <c r="G55" s="53">
        <v>22194</v>
      </c>
      <c r="H55" s="53">
        <v>7.869999885559082</v>
      </c>
      <c r="I55" s="53">
        <v>3.789327E-2</v>
      </c>
      <c r="J55" s="80">
        <f t="shared" si="1"/>
        <v>174666.77746009827</v>
      </c>
      <c r="K55" s="55" t="str">
        <f>IFERROR(#REF!-#REF!,"")</f>
        <v/>
      </c>
    </row>
    <row r="56" spans="1:11" x14ac:dyDescent="0.15">
      <c r="A56" s="109">
        <v>43616</v>
      </c>
      <c r="B56" s="53" t="s">
        <v>9</v>
      </c>
      <c r="C56" s="53" t="s">
        <v>10</v>
      </c>
      <c r="D56" s="53">
        <v>55078</v>
      </c>
      <c r="E56" s="53">
        <v>7.429999828338623</v>
      </c>
      <c r="F56" s="55">
        <v>-5.5908519774675369E-2</v>
      </c>
      <c r="G56" s="53">
        <v>22818</v>
      </c>
      <c r="H56" s="53">
        <v>7.429999828338623</v>
      </c>
      <c r="I56" s="53">
        <v>-6.167856E-2</v>
      </c>
      <c r="J56" s="80">
        <f t="shared" si="1"/>
        <v>169537.7360830307</v>
      </c>
      <c r="K56" s="55" t="str">
        <f>IFERROR(#REF!-#REF!,"")</f>
        <v/>
      </c>
    </row>
    <row r="57" spans="1:11" x14ac:dyDescent="0.15">
      <c r="A57" s="109">
        <v>43644</v>
      </c>
      <c r="B57" s="53" t="s">
        <v>9</v>
      </c>
      <c r="C57" s="53" t="s">
        <v>10</v>
      </c>
      <c r="D57" s="53">
        <v>55078</v>
      </c>
      <c r="E57" s="53">
        <v>8.4399995803833008</v>
      </c>
      <c r="F57" s="55">
        <v>0.13593536615371704</v>
      </c>
      <c r="G57" s="53">
        <v>22194</v>
      </c>
      <c r="H57" s="53">
        <v>8.4399995803833008</v>
      </c>
      <c r="I57" s="53">
        <v>6.7278859999999996E-2</v>
      </c>
      <c r="J57" s="80">
        <f t="shared" si="1"/>
        <v>187317.35068702698</v>
      </c>
      <c r="K57" s="55" t="str">
        <f>IFERROR(#REF!-#REF!,"")</f>
        <v/>
      </c>
    </row>
    <row r="58" spans="1:11" x14ac:dyDescent="0.15">
      <c r="A58" s="109">
        <v>43677</v>
      </c>
      <c r="B58" s="53" t="s">
        <v>9</v>
      </c>
      <c r="C58" s="53" t="s">
        <v>10</v>
      </c>
      <c r="D58" s="53">
        <v>55078</v>
      </c>
      <c r="E58" s="53">
        <v>7.9800000190734863</v>
      </c>
      <c r="F58" s="55">
        <v>-5.4502319544553757E-2</v>
      </c>
      <c r="G58" s="53">
        <v>22194</v>
      </c>
      <c r="H58" s="53">
        <v>7.9800000190734863</v>
      </c>
      <c r="I58" s="53">
        <v>1.185431E-2</v>
      </c>
      <c r="J58" s="80">
        <f t="shared" si="1"/>
        <v>177108.12042331696</v>
      </c>
      <c r="K58" s="55" t="str">
        <f>IFERROR(#REF!-#REF!,"")</f>
        <v/>
      </c>
    </row>
    <row r="59" spans="1:11" x14ac:dyDescent="0.15">
      <c r="A59" s="109">
        <v>43707</v>
      </c>
      <c r="B59" s="53" t="s">
        <v>9</v>
      </c>
      <c r="C59" s="53" t="s">
        <v>10</v>
      </c>
      <c r="D59" s="53">
        <v>55078</v>
      </c>
      <c r="E59" s="53">
        <v>6.9899997711181641</v>
      </c>
      <c r="F59" s="55">
        <v>-0.12406018376350403</v>
      </c>
      <c r="G59" s="53">
        <v>22818</v>
      </c>
      <c r="H59" s="53">
        <v>6.9899997711181641</v>
      </c>
      <c r="I59" s="53">
        <v>-2.0339329999999999E-2</v>
      </c>
      <c r="J59" s="80">
        <f t="shared" si="1"/>
        <v>159497.81477737427</v>
      </c>
      <c r="K59" s="55" t="str">
        <f>IFERROR(#REF!-#REF!,"")</f>
        <v/>
      </c>
    </row>
    <row r="60" spans="1:11" x14ac:dyDescent="0.15">
      <c r="A60" s="109">
        <v>43738</v>
      </c>
      <c r="B60" s="53" t="s">
        <v>9</v>
      </c>
      <c r="C60" s="53" t="s">
        <v>10</v>
      </c>
      <c r="D60" s="53">
        <v>55078</v>
      </c>
      <c r="E60" s="53">
        <v>7.190000057220459</v>
      </c>
      <c r="F60" s="55">
        <v>2.8612345457077026E-2</v>
      </c>
      <c r="G60" s="53">
        <v>22194</v>
      </c>
      <c r="H60" s="53">
        <v>7.190000057220459</v>
      </c>
      <c r="I60" s="53">
        <v>1.6032970000000001E-2</v>
      </c>
      <c r="J60" s="80">
        <f t="shared" si="1"/>
        <v>159574.86126995087</v>
      </c>
      <c r="K60" s="55" t="str">
        <f>IFERROR(#REF!-#REF!,"")</f>
        <v/>
      </c>
    </row>
    <row r="61" spans="1:11" x14ac:dyDescent="0.15">
      <c r="A61" s="109">
        <v>43769</v>
      </c>
      <c r="B61" s="53" t="s">
        <v>9</v>
      </c>
      <c r="C61" s="53" t="s">
        <v>10</v>
      </c>
      <c r="D61" s="53">
        <v>55078</v>
      </c>
      <c r="E61" s="53">
        <v>7.3499999046325684</v>
      </c>
      <c r="F61" s="55">
        <v>2.2253107279539108E-2</v>
      </c>
      <c r="G61" s="53">
        <v>22194</v>
      </c>
      <c r="H61" s="53">
        <v>7.3499999046325684</v>
      </c>
      <c r="I61" s="53">
        <v>1.9255939999999999E-2</v>
      </c>
      <c r="J61" s="80">
        <f t="shared" si="1"/>
        <v>163125.89788341522</v>
      </c>
      <c r="K61" s="55" t="str">
        <f>IFERROR(#REF!-#REF!,"")</f>
        <v/>
      </c>
    </row>
    <row r="62" spans="1:11" x14ac:dyDescent="0.15">
      <c r="A62" s="109">
        <v>43798</v>
      </c>
      <c r="B62" s="53" t="s">
        <v>9</v>
      </c>
      <c r="C62" s="53" t="s">
        <v>10</v>
      </c>
      <c r="D62" s="53">
        <v>55078</v>
      </c>
      <c r="E62" s="53">
        <v>6.9899997711181641</v>
      </c>
      <c r="F62" s="55">
        <v>-4.8979610204696655E-2</v>
      </c>
      <c r="G62" s="53">
        <v>22818</v>
      </c>
      <c r="H62" s="53">
        <v>6.9899997711181641</v>
      </c>
      <c r="I62" s="53">
        <v>3.4996520000000003E-2</v>
      </c>
      <c r="J62" s="80">
        <f t="shared" si="1"/>
        <v>159497.81477737427</v>
      </c>
      <c r="K62" s="55" t="str">
        <f>IFERROR(#REF!-#REF!,"")</f>
        <v/>
      </c>
    </row>
    <row r="63" spans="1:11" ht="16" x14ac:dyDescent="0.2">
      <c r="A63" s="115">
        <v>43830</v>
      </c>
      <c r="B63" s="116" t="s">
        <v>9</v>
      </c>
      <c r="C63" s="116" t="s">
        <v>10</v>
      </c>
      <c r="D63" s="116">
        <v>55078</v>
      </c>
      <c r="E63" s="116">
        <v>6.75</v>
      </c>
      <c r="F63" s="58">
        <v>-3.4334734082221985E-2</v>
      </c>
      <c r="G63" s="116">
        <v>22231</v>
      </c>
      <c r="H63" s="116">
        <v>6.75</v>
      </c>
      <c r="I63" s="116">
        <v>2.8490680000000001E-2</v>
      </c>
      <c r="J63" s="80">
        <f t="shared" si="1"/>
        <v>150059.25</v>
      </c>
      <c r="K63" s="55" t="str">
        <f>IFERROR(#REF!-#REF!,"")</f>
        <v/>
      </c>
    </row>
    <row r="64" spans="1:11" x14ac:dyDescent="0.15">
      <c r="A64" s="109">
        <v>43861</v>
      </c>
      <c r="B64" s="53" t="s">
        <v>9</v>
      </c>
      <c r="C64" s="53" t="s">
        <v>10</v>
      </c>
      <c r="D64" s="53">
        <v>55078</v>
      </c>
      <c r="E64" s="53">
        <v>5.8600001335144043</v>
      </c>
      <c r="F64" s="55">
        <v>-0.13185183703899384</v>
      </c>
      <c r="G64" s="53">
        <v>22231</v>
      </c>
      <c r="H64" s="53">
        <v>5.8600001335144043</v>
      </c>
      <c r="I64" s="53">
        <v>-1.7277760000000001E-3</v>
      </c>
      <c r="J64" s="80">
        <f t="shared" si="1"/>
        <v>130273.66296815872</v>
      </c>
      <c r="K64" s="55" t="str">
        <f>IFERROR(#REF!-#REF!,"")</f>
        <v/>
      </c>
    </row>
    <row r="65" spans="1:11" x14ac:dyDescent="0.15">
      <c r="A65" s="109">
        <v>43889</v>
      </c>
      <c r="B65" s="53" t="s">
        <v>9</v>
      </c>
      <c r="C65" s="53" t="s">
        <v>10</v>
      </c>
      <c r="D65" s="53">
        <v>55078</v>
      </c>
      <c r="E65" s="53">
        <v>5.1999998092651367</v>
      </c>
      <c r="F65" s="55">
        <v>-0.11262804269790649</v>
      </c>
      <c r="G65" s="53">
        <v>22231</v>
      </c>
      <c r="H65" s="53">
        <v>5.1999998092651367</v>
      </c>
      <c r="I65" s="53">
        <v>-7.7918070000000006E-2</v>
      </c>
      <c r="J65" s="80">
        <f t="shared" si="1"/>
        <v>115601.19575977325</v>
      </c>
      <c r="K65" s="55" t="str">
        <f>IFERROR(#REF!-#REF!,"")</f>
        <v/>
      </c>
    </row>
    <row r="66" spans="1:11" x14ac:dyDescent="0.15">
      <c r="A66" s="109">
        <v>43921</v>
      </c>
      <c r="B66" s="53" t="s">
        <v>9</v>
      </c>
      <c r="C66" s="53" t="s">
        <v>10</v>
      </c>
      <c r="D66" s="53">
        <v>55078</v>
      </c>
      <c r="E66" s="53">
        <v>3.380000114440918</v>
      </c>
      <c r="F66" s="55">
        <v>-0.34999996423721313</v>
      </c>
      <c r="G66" s="53">
        <v>22398</v>
      </c>
      <c r="H66" s="53">
        <v>3.380000114440918</v>
      </c>
      <c r="I66" s="53">
        <v>-0.14173259999999999</v>
      </c>
      <c r="J66" s="80">
        <f t="shared" si="1"/>
        <v>75705.242563247681</v>
      </c>
      <c r="K66" s="55" t="str">
        <f>IFERROR(#REF!-#REF!,"")</f>
        <v/>
      </c>
    </row>
    <row r="67" spans="1:11" x14ac:dyDescent="0.15">
      <c r="A67" s="109">
        <v>43951</v>
      </c>
      <c r="B67" s="53" t="s">
        <v>9</v>
      </c>
      <c r="C67" s="53" t="s">
        <v>10</v>
      </c>
      <c r="D67" s="53">
        <v>55078</v>
      </c>
      <c r="E67" s="53">
        <v>2.5699999332427979</v>
      </c>
      <c r="F67" s="55">
        <v>-0.23964501917362213</v>
      </c>
      <c r="G67" s="53">
        <v>23022</v>
      </c>
      <c r="H67" s="53">
        <v>2.5699999332427979</v>
      </c>
      <c r="I67" s="53">
        <v>0.1296766</v>
      </c>
      <c r="J67" s="80">
        <f t="shared" si="1"/>
        <v>59166.538463115692</v>
      </c>
      <c r="K67" s="55" t="str">
        <f>IFERROR(#REF!-#REF!,"")</f>
        <v/>
      </c>
    </row>
    <row r="68" spans="1:11" x14ac:dyDescent="0.15">
      <c r="A68" s="109">
        <v>43980</v>
      </c>
      <c r="B68" s="53" t="s">
        <v>9</v>
      </c>
      <c r="C68" s="53" t="s">
        <v>10</v>
      </c>
      <c r="D68" s="53">
        <v>55078</v>
      </c>
      <c r="E68" s="53">
        <v>2.690000057220459</v>
      </c>
      <c r="F68" s="55">
        <v>4.6692658215761185E-2</v>
      </c>
      <c r="G68" s="53">
        <v>23022</v>
      </c>
      <c r="H68" s="53">
        <v>2.690000057220459</v>
      </c>
      <c r="I68" s="53">
        <v>5.3738750000000002E-2</v>
      </c>
      <c r="J68" s="80">
        <f t="shared" si="1"/>
        <v>61929.181317329407</v>
      </c>
      <c r="K68" s="55" t="str">
        <f>IFERROR(#REF!-#REF!,"")</f>
        <v/>
      </c>
    </row>
    <row r="69" spans="1:11" x14ac:dyDescent="0.15">
      <c r="A69" s="109">
        <v>44012</v>
      </c>
      <c r="B69" s="53" t="s">
        <v>9</v>
      </c>
      <c r="C69" s="53" t="s">
        <v>10</v>
      </c>
      <c r="D69" s="53">
        <v>55078</v>
      </c>
      <c r="E69" s="53">
        <v>2.9000000953674316</v>
      </c>
      <c r="F69" s="55">
        <v>7.8066930174827576E-2</v>
      </c>
      <c r="G69" s="53">
        <v>22405</v>
      </c>
      <c r="H69" s="53">
        <v>2.9000000953674316</v>
      </c>
      <c r="I69" s="53">
        <v>2.5299080000000002E-2</v>
      </c>
      <c r="J69" s="80">
        <f t="shared" si="1"/>
        <v>64974.502136707306</v>
      </c>
      <c r="K69" s="55" t="str">
        <f>IFERROR(#REF!-#REF!,"")</f>
        <v/>
      </c>
    </row>
    <row r="70" spans="1:11" x14ac:dyDescent="0.15">
      <c r="A70" s="109">
        <v>44043</v>
      </c>
      <c r="B70" s="53" t="s">
        <v>9</v>
      </c>
      <c r="C70" s="53" t="s">
        <v>10</v>
      </c>
      <c r="D70" s="53">
        <v>55078</v>
      </c>
      <c r="E70" s="53">
        <v>3.2999999523162842</v>
      </c>
      <c r="F70" s="55">
        <v>0.1379309743642807</v>
      </c>
      <c r="G70" s="53">
        <v>22405</v>
      </c>
      <c r="H70" s="53">
        <v>3.2999999523162842</v>
      </c>
      <c r="I70" s="53">
        <v>5.5528970000000004E-2</v>
      </c>
      <c r="J70" s="80">
        <f t="shared" si="1"/>
        <v>73936.498931646347</v>
      </c>
      <c r="K70" s="55" t="str">
        <f>IFERROR(#REF!-#REF!,"")</f>
        <v/>
      </c>
    </row>
    <row r="71" spans="1:11" x14ac:dyDescent="0.15">
      <c r="A71" s="109">
        <v>44074</v>
      </c>
      <c r="B71" s="53" t="s">
        <v>9</v>
      </c>
      <c r="C71" s="53" t="s">
        <v>10</v>
      </c>
      <c r="D71" s="53">
        <v>55078</v>
      </c>
      <c r="E71" s="53">
        <v>3.5799999237060547</v>
      </c>
      <c r="F71" s="55">
        <v>8.4848478436470032E-2</v>
      </c>
      <c r="G71" s="53">
        <v>23029</v>
      </c>
      <c r="H71" s="53">
        <v>3.5799999237060547</v>
      </c>
      <c r="I71" s="53">
        <v>6.844219E-2</v>
      </c>
      <c r="J71" s="80">
        <f t="shared" si="1"/>
        <v>82443.818243026733</v>
      </c>
      <c r="K71" s="55" t="str">
        <f>IFERROR(#REF!-#REF!,"")</f>
        <v/>
      </c>
    </row>
    <row r="72" spans="1:11" x14ac:dyDescent="0.15">
      <c r="A72" s="109">
        <v>44104</v>
      </c>
      <c r="B72" s="53" t="s">
        <v>9</v>
      </c>
      <c r="C72" s="53" t="s">
        <v>10</v>
      </c>
      <c r="D72" s="53">
        <v>55078</v>
      </c>
      <c r="E72" s="53">
        <v>2.9600000381469727</v>
      </c>
      <c r="F72" s="55">
        <v>-0.17318433523178101</v>
      </c>
      <c r="G72" s="53">
        <v>22405</v>
      </c>
      <c r="H72" s="53">
        <v>2.9600000381469727</v>
      </c>
      <c r="I72" s="53">
        <v>-3.5055990000000002E-2</v>
      </c>
      <c r="J72" s="80">
        <f t="shared" si="1"/>
        <v>66318.800854682922</v>
      </c>
      <c r="K72" s="55" t="str">
        <f>IFERROR(#REF!-#REF!,"")</f>
        <v/>
      </c>
    </row>
    <row r="73" spans="1:11" x14ac:dyDescent="0.15">
      <c r="A73" s="109">
        <v>44134</v>
      </c>
      <c r="B73" s="53" t="s">
        <v>9</v>
      </c>
      <c r="C73" s="53" t="s">
        <v>10</v>
      </c>
      <c r="D73" s="53">
        <v>55078</v>
      </c>
      <c r="E73" s="53">
        <v>4</v>
      </c>
      <c r="F73" s="55">
        <v>0.35135132074356079</v>
      </c>
      <c r="G73" s="53">
        <v>22405</v>
      </c>
      <c r="H73" s="53">
        <v>4</v>
      </c>
      <c r="I73" s="53">
        <v>-2.0178270000000002E-2</v>
      </c>
      <c r="J73" s="80">
        <f t="shared" si="1"/>
        <v>89620</v>
      </c>
      <c r="K73" s="55" t="str">
        <f>IFERROR(#REF!-#REF!,"")</f>
        <v/>
      </c>
    </row>
    <row r="74" spans="1:11" x14ac:dyDescent="0.15">
      <c r="A74" s="109">
        <v>44165</v>
      </c>
      <c r="B74" s="53" t="s">
        <v>9</v>
      </c>
      <c r="C74" s="53" t="s">
        <v>10</v>
      </c>
      <c r="D74" s="53">
        <v>55078</v>
      </c>
      <c r="E74" s="53">
        <v>6.6500000953674316</v>
      </c>
      <c r="F74" s="55">
        <v>0.66250002384185791</v>
      </c>
      <c r="G74" s="53">
        <v>23029</v>
      </c>
      <c r="H74" s="53">
        <v>6.6500000953674316</v>
      </c>
      <c r="I74" s="53">
        <v>0.12370679999999999</v>
      </c>
      <c r="J74" s="80">
        <f t="shared" si="1"/>
        <v>153142.85219621658</v>
      </c>
      <c r="K74" s="55" t="str">
        <f>IFERROR(#REF!-#REF!,"")</f>
        <v/>
      </c>
    </row>
    <row r="75" spans="1:11" x14ac:dyDescent="0.15">
      <c r="A75" s="109">
        <v>44196</v>
      </c>
      <c r="B75" s="53" t="s">
        <v>9</v>
      </c>
      <c r="C75" s="53" t="s">
        <v>10</v>
      </c>
      <c r="D75" s="53">
        <v>55078</v>
      </c>
      <c r="E75" s="53">
        <v>6.5799999237060547</v>
      </c>
      <c r="F75" s="55">
        <v>-1.0526341386139393E-2</v>
      </c>
      <c r="G75" s="53">
        <v>22430</v>
      </c>
      <c r="H75" s="53">
        <v>6.5799999237060547</v>
      </c>
      <c r="I75" s="53">
        <v>4.5048190000000002E-2</v>
      </c>
      <c r="J75" s="80">
        <f t="shared" si="1"/>
        <v>147589.39828872681</v>
      </c>
      <c r="K75" s="55" t="str">
        <f>IFERROR(#REF!-#REF!,"")</f>
        <v/>
      </c>
    </row>
    <row r="76" spans="1:11" x14ac:dyDescent="0.15">
      <c r="A76" s="109">
        <v>44225</v>
      </c>
      <c r="B76" s="53" t="s">
        <v>9</v>
      </c>
      <c r="C76" s="53" t="s">
        <v>10</v>
      </c>
      <c r="D76" s="53">
        <v>55078</v>
      </c>
      <c r="E76" s="53">
        <v>6.0900001525878906</v>
      </c>
      <c r="F76" s="55">
        <v>-7.4468053877353668E-2</v>
      </c>
      <c r="G76" s="53">
        <v>22430</v>
      </c>
      <c r="H76" s="53">
        <v>6.0900001525878906</v>
      </c>
      <c r="I76" s="53">
        <v>-6.3112759999999998E-4</v>
      </c>
      <c r="J76" s="80">
        <f t="shared" si="1"/>
        <v>136598.70342254639</v>
      </c>
      <c r="K76" s="55" t="str">
        <f>IFERROR(#REF!-#REF!,"")</f>
        <v/>
      </c>
    </row>
    <row r="77" spans="1:11" x14ac:dyDescent="0.15">
      <c r="A77" s="109">
        <v>44253</v>
      </c>
      <c r="B77" s="53" t="s">
        <v>9</v>
      </c>
      <c r="C77" s="53" t="s">
        <v>10</v>
      </c>
      <c r="D77" s="53">
        <v>55078</v>
      </c>
      <c r="E77" s="53">
        <v>8.25</v>
      </c>
      <c r="F77" s="55">
        <v>0.35467976331710815</v>
      </c>
      <c r="G77" s="53">
        <v>22430</v>
      </c>
      <c r="H77" s="53">
        <v>8.25</v>
      </c>
      <c r="I77" s="53">
        <v>2.9196240000000002E-2</v>
      </c>
      <c r="J77" s="80">
        <f t="shared" si="1"/>
        <v>185047.5</v>
      </c>
      <c r="K77" s="55" t="str">
        <f>IFERROR(#REF!-#REF!,"")</f>
        <v/>
      </c>
    </row>
    <row r="78" spans="1:11" x14ac:dyDescent="0.15">
      <c r="A78" s="109">
        <v>44286</v>
      </c>
      <c r="B78" s="53" t="s">
        <v>9</v>
      </c>
      <c r="C78" s="53" t="s">
        <v>10</v>
      </c>
      <c r="D78" s="53">
        <v>55078</v>
      </c>
      <c r="E78" s="53">
        <v>9.2899999618530273</v>
      </c>
      <c r="F78" s="55">
        <v>0.1260606050491333</v>
      </c>
      <c r="G78" s="53">
        <v>22594</v>
      </c>
      <c r="H78" s="53">
        <v>9.2899999618530273</v>
      </c>
      <c r="I78" s="53">
        <v>3.0573309999999999E-2</v>
      </c>
      <c r="J78" s="80">
        <f t="shared" si="1"/>
        <v>209898.2591381073</v>
      </c>
      <c r="K78" s="55" t="str">
        <f>IFERROR(#REF!-#REF!,"")</f>
        <v/>
      </c>
    </row>
    <row r="79" spans="1:11" x14ac:dyDescent="0.15">
      <c r="A79" s="109">
        <v>44316</v>
      </c>
      <c r="B79" s="53" t="s">
        <v>9</v>
      </c>
      <c r="C79" s="53" t="s">
        <v>10</v>
      </c>
      <c r="D79" s="53">
        <v>55078</v>
      </c>
      <c r="E79" s="53">
        <v>8.25</v>
      </c>
      <c r="F79" s="55">
        <v>-0.11194832623004913</v>
      </c>
      <c r="G79" s="53">
        <v>23218</v>
      </c>
      <c r="H79" s="53">
        <v>8.25</v>
      </c>
      <c r="I79" s="53">
        <v>4.8191879999999999E-2</v>
      </c>
      <c r="J79" s="80">
        <f t="shared" si="1"/>
        <v>191548.5</v>
      </c>
      <c r="K79" s="55" t="str">
        <f>IFERROR(#REF!-#REF!,"")</f>
        <v/>
      </c>
    </row>
    <row r="80" spans="1:11" x14ac:dyDescent="0.15">
      <c r="A80" s="109">
        <v>44344</v>
      </c>
      <c r="B80" s="53" t="s">
        <v>9</v>
      </c>
      <c r="C80" s="53" t="s">
        <v>10</v>
      </c>
      <c r="D80" s="53">
        <v>55078</v>
      </c>
      <c r="E80" s="53">
        <v>11.460000038146973</v>
      </c>
      <c r="F80" s="55">
        <v>0.38909092545509338</v>
      </c>
      <c r="G80" s="53">
        <v>23218</v>
      </c>
      <c r="H80" s="53">
        <v>11.460000038146973</v>
      </c>
      <c r="I80" s="53">
        <v>7.0916690000000001E-3</v>
      </c>
      <c r="J80" s="80">
        <f t="shared" si="1"/>
        <v>266078.28088569641</v>
      </c>
      <c r="K80" s="55" t="str">
        <f>IFERROR(#REF!-#REF!,"")</f>
        <v/>
      </c>
    </row>
    <row r="81" spans="1:12" x14ac:dyDescent="0.15">
      <c r="A81" s="109">
        <v>44377</v>
      </c>
      <c r="B81" s="53" t="s">
        <v>9</v>
      </c>
      <c r="C81" s="53" t="s">
        <v>10</v>
      </c>
      <c r="D81" s="53">
        <v>55078</v>
      </c>
      <c r="E81" s="53">
        <v>12.75</v>
      </c>
      <c r="F81" s="55">
        <v>0.11256544291973114</v>
      </c>
      <c r="G81" s="53">
        <v>22594</v>
      </c>
      <c r="H81" s="53">
        <v>12.75</v>
      </c>
      <c r="I81" s="53">
        <v>2.34218E-2</v>
      </c>
      <c r="J81" s="80">
        <f t="shared" si="1"/>
        <v>288073.5</v>
      </c>
      <c r="K81" s="55" t="str">
        <f>IFERROR(#REF!-#REF!,"")</f>
        <v/>
      </c>
    </row>
    <row r="82" spans="1:12" x14ac:dyDescent="0.15">
      <c r="A82" s="109">
        <v>44407</v>
      </c>
      <c r="B82" s="53" t="s">
        <v>9</v>
      </c>
      <c r="C82" s="53" t="s">
        <v>10</v>
      </c>
      <c r="D82" s="53">
        <v>55078</v>
      </c>
      <c r="E82" s="53">
        <v>11.590000152587891</v>
      </c>
      <c r="F82" s="55">
        <v>-9.0980380773544312E-2</v>
      </c>
      <c r="G82" s="53">
        <v>22594</v>
      </c>
      <c r="H82" s="53">
        <v>11.590000152587891</v>
      </c>
      <c r="I82" s="53">
        <v>1.1827520000000001E-2</v>
      </c>
      <c r="J82" s="80">
        <f t="shared" si="1"/>
        <v>261864.4634475708</v>
      </c>
      <c r="K82" s="55" t="str">
        <f>IFERROR(#REF!-#REF!,"")</f>
        <v/>
      </c>
    </row>
    <row r="83" spans="1:12" x14ac:dyDescent="0.15">
      <c r="A83" s="109">
        <v>44439</v>
      </c>
      <c r="B83" s="53" t="s">
        <v>9</v>
      </c>
      <c r="C83" s="53" t="s">
        <v>10</v>
      </c>
      <c r="D83" s="53">
        <v>55078</v>
      </c>
      <c r="E83" s="53">
        <v>12.729999542236328</v>
      </c>
      <c r="F83" s="55">
        <v>9.8360598087310791E-2</v>
      </c>
      <c r="G83" s="53">
        <v>23379</v>
      </c>
      <c r="H83" s="53">
        <v>12.729999542236328</v>
      </c>
      <c r="I83" s="53">
        <v>2.71466E-2</v>
      </c>
      <c r="J83" s="80">
        <f t="shared" si="1"/>
        <v>297614.65929794312</v>
      </c>
      <c r="K83" s="55" t="str">
        <f>IFERROR(#REF!-#REF!,"")</f>
        <v/>
      </c>
    </row>
    <row r="84" spans="1:12" x14ac:dyDescent="0.15">
      <c r="A84" s="109">
        <v>44469</v>
      </c>
      <c r="B84" s="53" t="s">
        <v>9</v>
      </c>
      <c r="C84" s="53" t="s">
        <v>10</v>
      </c>
      <c r="D84" s="53">
        <v>55078</v>
      </c>
      <c r="E84" s="53">
        <v>11.699999809265137</v>
      </c>
      <c r="F84" s="55">
        <v>-8.0911211669445038E-2</v>
      </c>
      <c r="G84" s="53">
        <v>22755</v>
      </c>
      <c r="H84" s="53">
        <v>11.699999809265137</v>
      </c>
      <c r="I84" s="53">
        <v>-4.2243500000000003E-2</v>
      </c>
      <c r="J84" s="80">
        <f t="shared" si="1"/>
        <v>266233.49565982819</v>
      </c>
      <c r="K84" s="55" t="str">
        <f>IFERROR(#REF!-#REF!,"")</f>
        <v/>
      </c>
    </row>
    <row r="85" spans="1:12" x14ac:dyDescent="0.15">
      <c r="A85" s="109">
        <v>44498</v>
      </c>
      <c r="B85" s="53" t="s">
        <v>9</v>
      </c>
      <c r="C85" s="53" t="s">
        <v>10</v>
      </c>
      <c r="D85" s="53">
        <v>55078</v>
      </c>
      <c r="E85" s="53">
        <v>13.75</v>
      </c>
      <c r="F85" s="55">
        <v>0.17521369457244873</v>
      </c>
      <c r="G85" s="53">
        <v>22755</v>
      </c>
      <c r="H85" s="53">
        <v>13.75</v>
      </c>
      <c r="I85" s="53">
        <v>6.4656530000000004E-2</v>
      </c>
      <c r="J85" s="80">
        <f t="shared" si="1"/>
        <v>312881.25</v>
      </c>
      <c r="K85" s="55" t="str">
        <f>IFERROR(#REF!-#REF!,"")</f>
        <v/>
      </c>
    </row>
    <row r="86" spans="1:12" x14ac:dyDescent="0.15">
      <c r="A86" s="109">
        <v>44530</v>
      </c>
      <c r="B86" s="53" t="s">
        <v>9</v>
      </c>
      <c r="C86" s="53" t="s">
        <v>10</v>
      </c>
      <c r="D86" s="53">
        <v>55078</v>
      </c>
      <c r="E86" s="53">
        <v>12.890000343322754</v>
      </c>
      <c r="F86" s="55">
        <v>-6.2545426189899445E-2</v>
      </c>
      <c r="G86" s="53">
        <v>24971</v>
      </c>
      <c r="H86" s="53">
        <v>12.890000343322754</v>
      </c>
      <c r="I86" s="53">
        <v>-1.8346919999999999E-2</v>
      </c>
      <c r="J86" s="80">
        <f t="shared" si="1"/>
        <v>321876.19857311249</v>
      </c>
      <c r="K86" s="55" t="str">
        <f>IFERROR(#REF!-#REF!,"")</f>
        <v/>
      </c>
    </row>
    <row r="87" spans="1:12" x14ac:dyDescent="0.15">
      <c r="A87" s="109">
        <v>44561</v>
      </c>
      <c r="B87" s="53" t="s">
        <v>9</v>
      </c>
      <c r="C87" s="53" t="s">
        <v>10</v>
      </c>
      <c r="D87" s="53">
        <v>55078</v>
      </c>
      <c r="E87" s="53">
        <v>12.960000038146973</v>
      </c>
      <c r="F87" s="55">
        <v>5.4305423982441425E-3</v>
      </c>
      <c r="G87" s="53">
        <v>26434</v>
      </c>
      <c r="H87" s="53">
        <v>12.960000038146973</v>
      </c>
      <c r="I87" s="53">
        <v>3.334492E-2</v>
      </c>
      <c r="J87" s="80">
        <f t="shared" si="1"/>
        <v>342584.64100837708</v>
      </c>
      <c r="K87" s="55" t="str">
        <f>IFERROR(#REF!-#REF!,"")</f>
        <v/>
      </c>
    </row>
    <row r="88" spans="1:12" x14ac:dyDescent="0.15">
      <c r="J88" s="80">
        <f t="shared" si="1"/>
        <v>0</v>
      </c>
      <c r="K88" s="55" t="str">
        <f>IFERROR(#REF!-#REF!,"")</f>
        <v/>
      </c>
    </row>
    <row r="89" spans="1:12" x14ac:dyDescent="0.15">
      <c r="A89" s="109">
        <v>43951</v>
      </c>
      <c r="B89" s="53" t="s">
        <v>11</v>
      </c>
      <c r="C89" s="53" t="s">
        <v>12</v>
      </c>
      <c r="D89" s="53">
        <v>57039</v>
      </c>
      <c r="E89" s="53">
        <v>9.8500003814697266</v>
      </c>
      <c r="F89" s="110"/>
      <c r="G89" s="53">
        <v>75000</v>
      </c>
      <c r="H89" s="53">
        <v>9.8500003814697266</v>
      </c>
      <c r="I89" s="53">
        <v>0.1296766</v>
      </c>
      <c r="J89" s="80">
        <f t="shared" ref="J89:J95" si="2">H89*G89</f>
        <v>738750.02861022949</v>
      </c>
      <c r="K89" s="53"/>
      <c r="L89" s="53"/>
    </row>
    <row r="90" spans="1:12" x14ac:dyDescent="0.15">
      <c r="A90" s="109">
        <v>43980</v>
      </c>
      <c r="B90" s="53" t="s">
        <v>11</v>
      </c>
      <c r="C90" s="53" t="s">
        <v>12</v>
      </c>
      <c r="D90" s="53">
        <v>57039</v>
      </c>
      <c r="E90" s="53">
        <v>10.25</v>
      </c>
      <c r="F90" s="110">
        <v>4.0609095245599747E-2</v>
      </c>
      <c r="G90" s="53">
        <v>69000</v>
      </c>
      <c r="H90" s="53">
        <v>10.25</v>
      </c>
      <c r="I90" s="53">
        <v>5.3738750000000002E-2</v>
      </c>
      <c r="J90" s="80">
        <f t="shared" si="2"/>
        <v>707250</v>
      </c>
      <c r="K90" s="53"/>
      <c r="L90" s="53"/>
    </row>
    <row r="91" spans="1:12" x14ac:dyDescent="0.15">
      <c r="A91" s="109">
        <v>44012</v>
      </c>
      <c r="B91" s="53" t="s">
        <v>11</v>
      </c>
      <c r="C91" s="53" t="s">
        <v>12</v>
      </c>
      <c r="D91" s="53">
        <v>57039</v>
      </c>
      <c r="E91" s="53">
        <v>10.979999542236328</v>
      </c>
      <c r="F91" s="110">
        <v>7.1219466626644135E-2</v>
      </c>
      <c r="G91" s="53">
        <v>69000</v>
      </c>
      <c r="H91" s="53">
        <v>10.979999542236328</v>
      </c>
      <c r="I91" s="53">
        <v>2.5299080000000002E-2</v>
      </c>
      <c r="J91" s="80">
        <f t="shared" si="2"/>
        <v>757619.96841430664</v>
      </c>
      <c r="K91" s="53"/>
      <c r="L91" s="53"/>
    </row>
    <row r="92" spans="1:12" x14ac:dyDescent="0.15">
      <c r="A92" s="109">
        <v>44043</v>
      </c>
      <c r="B92" s="53" t="s">
        <v>11</v>
      </c>
      <c r="C92" s="53" t="s">
        <v>12</v>
      </c>
      <c r="D92" s="53">
        <v>57039</v>
      </c>
      <c r="E92" s="53">
        <v>10.590000152587891</v>
      </c>
      <c r="F92" s="110">
        <v>-3.55190709233284E-2</v>
      </c>
      <c r="G92" s="53">
        <v>69000</v>
      </c>
      <c r="H92" s="53">
        <v>10.590000152587891</v>
      </c>
      <c r="I92" s="53">
        <v>5.5528970000000004E-2</v>
      </c>
      <c r="J92" s="80">
        <f t="shared" si="2"/>
        <v>730710.01052856445</v>
      </c>
      <c r="K92" s="53"/>
      <c r="L92" s="53"/>
    </row>
    <row r="93" spans="1:12" x14ac:dyDescent="0.15">
      <c r="A93" s="109">
        <v>44074</v>
      </c>
      <c r="B93" s="53" t="s">
        <v>11</v>
      </c>
      <c r="C93" s="53" t="s">
        <v>12</v>
      </c>
      <c r="D93" s="53">
        <v>57039</v>
      </c>
      <c r="E93" s="53">
        <v>10.75</v>
      </c>
      <c r="F93" s="110">
        <v>1.5108578838407993E-2</v>
      </c>
      <c r="G93" s="53">
        <v>69000</v>
      </c>
      <c r="H93" s="53">
        <v>10.75</v>
      </c>
      <c r="I93" s="53">
        <v>6.844219E-2</v>
      </c>
      <c r="J93" s="80">
        <f t="shared" si="2"/>
        <v>741750</v>
      </c>
      <c r="K93" s="53"/>
      <c r="L93" s="53"/>
    </row>
    <row r="94" spans="1:12" x14ac:dyDescent="0.15">
      <c r="A94" s="109">
        <v>44104</v>
      </c>
      <c r="B94" s="53" t="s">
        <v>11</v>
      </c>
      <c r="C94" s="53" t="s">
        <v>12</v>
      </c>
      <c r="D94" s="53">
        <v>57039</v>
      </c>
      <c r="E94" s="53">
        <v>12.159999847412109</v>
      </c>
      <c r="F94" s="110">
        <v>0.13116277754306793</v>
      </c>
      <c r="G94" s="53">
        <v>69000</v>
      </c>
      <c r="H94" s="53">
        <v>12.159999847412109</v>
      </c>
      <c r="I94" s="53">
        <v>-3.5055990000000002E-2</v>
      </c>
      <c r="J94" s="80">
        <f t="shared" si="2"/>
        <v>839039.98947143555</v>
      </c>
      <c r="K94" s="53"/>
      <c r="L94" s="53"/>
    </row>
    <row r="95" spans="1:12" x14ac:dyDescent="0.15">
      <c r="A95" s="109">
        <v>44134</v>
      </c>
      <c r="B95" s="53" t="s">
        <v>11</v>
      </c>
      <c r="C95" s="53" t="s">
        <v>12</v>
      </c>
      <c r="D95" s="53">
        <v>57039</v>
      </c>
      <c r="E95" s="53">
        <v>11.529999732971191</v>
      </c>
      <c r="F95" s="110">
        <v>-5.1809221506118774E-2</v>
      </c>
      <c r="G95" s="53">
        <v>69000</v>
      </c>
      <c r="H95" s="53">
        <v>11.529999732971191</v>
      </c>
      <c r="I95" s="53">
        <v>-2.0178270000000002E-2</v>
      </c>
      <c r="J95" s="80">
        <f t="shared" si="2"/>
        <v>795569.98157501221</v>
      </c>
      <c r="K95" s="53"/>
      <c r="L95" s="53"/>
    </row>
    <row r="96" spans="1:12" x14ac:dyDescent="0.15">
      <c r="A96" s="109">
        <v>44165</v>
      </c>
      <c r="B96" s="53" t="s">
        <v>11</v>
      </c>
      <c r="C96" s="53" t="s">
        <v>12</v>
      </c>
      <c r="D96" s="53">
        <v>57039</v>
      </c>
      <c r="E96" s="53">
        <v>15.5</v>
      </c>
      <c r="F96" s="55">
        <v>0.34431919455528259</v>
      </c>
      <c r="G96" s="53">
        <v>69000</v>
      </c>
      <c r="H96" s="53">
        <v>15.5</v>
      </c>
      <c r="I96" s="53">
        <v>0.12370679999999999</v>
      </c>
      <c r="J96" s="80">
        <f t="shared" si="1"/>
        <v>1069500</v>
      </c>
      <c r="K96" s="55" t="str">
        <f>IFERROR(#REF!-#REF!,"")</f>
        <v/>
      </c>
    </row>
    <row r="97" spans="1:12" x14ac:dyDescent="0.15">
      <c r="A97" s="109">
        <v>44196</v>
      </c>
      <c r="B97" s="53" t="s">
        <v>13</v>
      </c>
      <c r="C97" s="53" t="s">
        <v>14</v>
      </c>
      <c r="D97" s="53">
        <v>57039</v>
      </c>
      <c r="E97" s="53">
        <v>20</v>
      </c>
      <c r="F97" s="55">
        <v>0.29032257199287415</v>
      </c>
      <c r="G97" s="53">
        <v>69000</v>
      </c>
      <c r="H97" s="53">
        <v>20</v>
      </c>
      <c r="I97" s="53">
        <v>4.5048190000000002E-2</v>
      </c>
      <c r="J97" s="80">
        <f t="shared" si="1"/>
        <v>1380000</v>
      </c>
      <c r="K97" s="55" t="str">
        <f>IFERROR(#REF!-#REF!,"")</f>
        <v/>
      </c>
    </row>
    <row r="98" spans="1:12" x14ac:dyDescent="0.15">
      <c r="A98" s="109">
        <v>44225</v>
      </c>
      <c r="B98" s="53" t="s">
        <v>13</v>
      </c>
      <c r="C98" s="53" t="s">
        <v>14</v>
      </c>
      <c r="D98" s="53">
        <v>57039</v>
      </c>
      <c r="E98" s="53">
        <v>27.620000839233398</v>
      </c>
      <c r="F98" s="55">
        <v>0.38100004196166992</v>
      </c>
      <c r="G98" s="53">
        <v>291707</v>
      </c>
      <c r="H98" s="53">
        <v>27.620000839233398</v>
      </c>
      <c r="I98" s="53">
        <v>-6.3112759999999998E-4</v>
      </c>
      <c r="J98" s="80">
        <f t="shared" si="1"/>
        <v>8056947.584810257</v>
      </c>
      <c r="K98" s="55" t="str">
        <f>IFERROR(#REF!-#REF!,"")</f>
        <v/>
      </c>
    </row>
    <row r="99" spans="1:12" ht="16" x14ac:dyDescent="0.2">
      <c r="A99" s="111">
        <v>44253</v>
      </c>
      <c r="B99" s="112" t="s">
        <v>13</v>
      </c>
      <c r="C99" s="112" t="s">
        <v>14</v>
      </c>
      <c r="D99" s="112">
        <v>57039</v>
      </c>
      <c r="E99" s="112">
        <v>31.610000610351562</v>
      </c>
      <c r="F99" s="58">
        <v>0.144460529088974</v>
      </c>
      <c r="G99" s="112">
        <v>291754</v>
      </c>
      <c r="H99" s="112">
        <v>31.610000610351562</v>
      </c>
      <c r="I99" s="112">
        <v>2.9196240000000002E-2</v>
      </c>
      <c r="J99" s="80">
        <f t="shared" ref="J99:J229" si="3">H99*G99</f>
        <v>9222344.1180725098</v>
      </c>
      <c r="K99" s="55" t="str">
        <f>IFERROR(#REF!-#REF!,"")</f>
        <v/>
      </c>
    </row>
    <row r="100" spans="1:12" x14ac:dyDescent="0.15">
      <c r="A100" s="109">
        <v>44286</v>
      </c>
      <c r="B100" s="53" t="s">
        <v>13</v>
      </c>
      <c r="C100" s="53" t="s">
        <v>14</v>
      </c>
      <c r="D100" s="53">
        <v>57039</v>
      </c>
      <c r="E100" s="53">
        <v>19.040000915527344</v>
      </c>
      <c r="F100" s="55">
        <v>-0.39765894412994385</v>
      </c>
      <c r="G100" s="53">
        <v>308754</v>
      </c>
      <c r="H100" s="53">
        <v>19.040000915527344</v>
      </c>
      <c r="I100" s="53">
        <v>3.0573309999999999E-2</v>
      </c>
      <c r="J100" s="80">
        <f t="shared" si="3"/>
        <v>5878676.4426727295</v>
      </c>
      <c r="K100" s="55" t="str">
        <f>IFERROR(#REF!-#REF!,"")</f>
        <v/>
      </c>
    </row>
    <row r="101" spans="1:12" x14ac:dyDescent="0.15">
      <c r="A101" s="109">
        <v>44316</v>
      </c>
      <c r="B101" s="53" t="s">
        <v>13</v>
      </c>
      <c r="C101" s="53" t="s">
        <v>14</v>
      </c>
      <c r="D101" s="53">
        <v>57039</v>
      </c>
      <c r="E101" s="53">
        <v>17.520000457763672</v>
      </c>
      <c r="F101" s="55">
        <v>-7.983195036649704E-2</v>
      </c>
      <c r="G101" s="53">
        <v>326316</v>
      </c>
      <c r="H101" s="53">
        <v>17.520000457763672</v>
      </c>
      <c r="I101" s="53">
        <v>4.8191879999999999E-2</v>
      </c>
      <c r="J101" s="80">
        <f t="shared" si="3"/>
        <v>5717056.4693756104</v>
      </c>
      <c r="K101" s="55" t="str">
        <f>IFERROR(#REF!-#REF!,"")</f>
        <v/>
      </c>
    </row>
    <row r="102" spans="1:12" x14ac:dyDescent="0.15">
      <c r="A102" s="109">
        <v>44344</v>
      </c>
      <c r="B102" s="53" t="s">
        <v>13</v>
      </c>
      <c r="C102" s="53" t="s">
        <v>14</v>
      </c>
      <c r="D102" s="53">
        <v>57039</v>
      </c>
      <c r="E102" s="53">
        <v>16.989999771118164</v>
      </c>
      <c r="F102" s="55">
        <v>-3.0251180753111839E-2</v>
      </c>
      <c r="G102" s="53">
        <v>326902</v>
      </c>
      <c r="H102" s="53">
        <v>16.989999771118164</v>
      </c>
      <c r="I102" s="53">
        <v>7.0916690000000001E-3</v>
      </c>
      <c r="J102" s="80">
        <f t="shared" si="3"/>
        <v>5554064.9051780701</v>
      </c>
      <c r="K102" s="55" t="str">
        <f>IFERROR(#REF!-#REF!,"")</f>
        <v/>
      </c>
    </row>
    <row r="103" spans="1:12" x14ac:dyDescent="0.15">
      <c r="A103" s="109">
        <v>44377</v>
      </c>
      <c r="B103" s="53" t="s">
        <v>13</v>
      </c>
      <c r="C103" s="53" t="s">
        <v>14</v>
      </c>
      <c r="D103" s="53">
        <v>57039</v>
      </c>
      <c r="E103" s="53">
        <v>21.719999313354492</v>
      </c>
      <c r="F103" s="55">
        <v>0.2783990204334259</v>
      </c>
      <c r="G103" s="53">
        <v>326902</v>
      </c>
      <c r="H103" s="53">
        <v>21.719999313354492</v>
      </c>
      <c r="I103" s="53">
        <v>2.34218E-2</v>
      </c>
      <c r="J103" s="80">
        <f t="shared" si="3"/>
        <v>7100311.2155342102</v>
      </c>
      <c r="K103" s="55" t="str">
        <f>IFERROR(#REF!-#REF!,"")</f>
        <v/>
      </c>
    </row>
    <row r="104" spans="1:12" x14ac:dyDescent="0.15">
      <c r="A104" s="109">
        <v>44407</v>
      </c>
      <c r="B104" s="53" t="s">
        <v>13</v>
      </c>
      <c r="C104" s="53" t="s">
        <v>14</v>
      </c>
      <c r="D104" s="53">
        <v>57039</v>
      </c>
      <c r="E104" s="53">
        <v>14.079999923706055</v>
      </c>
      <c r="F104" s="55">
        <v>-0.35174950957298279</v>
      </c>
      <c r="G104" s="53">
        <v>331302</v>
      </c>
      <c r="H104" s="53">
        <v>14.079999923706055</v>
      </c>
      <c r="I104" s="53">
        <v>1.1827520000000001E-2</v>
      </c>
      <c r="J104" s="80">
        <f t="shared" si="3"/>
        <v>4664732.1347236633</v>
      </c>
      <c r="K104" s="55" t="str">
        <f>IFERROR(#REF!-#REF!,"")</f>
        <v/>
      </c>
    </row>
    <row r="105" spans="1:12" x14ac:dyDescent="0.15">
      <c r="A105" s="109">
        <v>44439</v>
      </c>
      <c r="B105" s="53" t="s">
        <v>13</v>
      </c>
      <c r="C105" s="53" t="s">
        <v>14</v>
      </c>
      <c r="D105" s="53">
        <v>57039</v>
      </c>
      <c r="E105" s="53">
        <v>11.770000457763672</v>
      </c>
      <c r="F105" s="55">
        <v>-0.16406247019767761</v>
      </c>
      <c r="G105" s="53">
        <v>334115</v>
      </c>
      <c r="H105" s="53">
        <v>11.770000457763672</v>
      </c>
      <c r="I105" s="53">
        <v>2.71466E-2</v>
      </c>
      <c r="J105" s="80">
        <f t="shared" si="3"/>
        <v>3932533.7029457092</v>
      </c>
      <c r="K105" s="55" t="str">
        <f>IFERROR(#REF!-#REF!,"")</f>
        <v/>
      </c>
    </row>
    <row r="106" spans="1:12" x14ac:dyDescent="0.15">
      <c r="A106" s="109">
        <v>44469</v>
      </c>
      <c r="B106" s="53" t="s">
        <v>13</v>
      </c>
      <c r="C106" s="53" t="s">
        <v>14</v>
      </c>
      <c r="D106" s="53">
        <v>57039</v>
      </c>
      <c r="E106" s="53">
        <v>9.8199996948242188</v>
      </c>
      <c r="F106" s="55">
        <v>-0.16567550599575043</v>
      </c>
      <c r="G106" s="53">
        <v>334115</v>
      </c>
      <c r="H106" s="53">
        <v>9.8199996948242188</v>
      </c>
      <c r="I106" s="53">
        <v>-4.2243500000000003E-2</v>
      </c>
      <c r="J106" s="80">
        <f t="shared" si="3"/>
        <v>3281009.1980361938</v>
      </c>
      <c r="K106" s="55" t="str">
        <f>IFERROR(#REF!-#REF!,"")</f>
        <v/>
      </c>
    </row>
    <row r="107" spans="1:12" x14ac:dyDescent="0.15">
      <c r="A107" s="109">
        <v>44498</v>
      </c>
      <c r="B107" s="53" t="s">
        <v>13</v>
      </c>
      <c r="C107" s="53" t="s">
        <v>14</v>
      </c>
      <c r="D107" s="53">
        <v>57039</v>
      </c>
      <c r="E107" s="53">
        <v>11.180000305175781</v>
      </c>
      <c r="F107" s="55">
        <v>0.13849294185638428</v>
      </c>
      <c r="G107" s="53">
        <v>334115</v>
      </c>
      <c r="H107" s="53">
        <v>11.180000305175781</v>
      </c>
      <c r="I107" s="53">
        <v>6.4656530000000004E-2</v>
      </c>
      <c r="J107" s="80">
        <f t="shared" si="3"/>
        <v>3735405.8019638062</v>
      </c>
      <c r="K107" s="55" t="str">
        <f>IFERROR(#REF!-#REF!,"")</f>
        <v/>
      </c>
    </row>
    <row r="108" spans="1:12" ht="16" x14ac:dyDescent="0.2">
      <c r="A108" s="113">
        <v>44530</v>
      </c>
      <c r="B108" s="114" t="s">
        <v>13</v>
      </c>
      <c r="C108" s="114" t="s">
        <v>14</v>
      </c>
      <c r="D108" s="114">
        <v>57039</v>
      </c>
      <c r="E108" s="114">
        <v>9.2899999618530273</v>
      </c>
      <c r="F108" s="58">
        <v>-0.16905190050601959</v>
      </c>
      <c r="G108" s="114">
        <v>339335</v>
      </c>
      <c r="H108" s="114">
        <v>9.2899999618530273</v>
      </c>
      <c r="I108" s="114">
        <v>-1.8346919999999999E-2</v>
      </c>
      <c r="J108" s="80">
        <f t="shared" si="3"/>
        <v>3152422.137055397</v>
      </c>
      <c r="K108" s="55" t="str">
        <f>IFERROR(#REF!-#REF!,"")</f>
        <v/>
      </c>
    </row>
    <row r="109" spans="1:12" x14ac:dyDescent="0.15">
      <c r="A109" s="109">
        <v>44561</v>
      </c>
      <c r="B109" s="53" t="s">
        <v>13</v>
      </c>
      <c r="C109" s="53" t="s">
        <v>14</v>
      </c>
      <c r="D109" s="53">
        <v>57039</v>
      </c>
      <c r="E109" s="53">
        <v>7.440000057220459</v>
      </c>
      <c r="F109" s="55">
        <v>-0.19913884997367859</v>
      </c>
      <c r="G109" s="53">
        <v>339335</v>
      </c>
      <c r="H109" s="53">
        <v>7.440000057220459</v>
      </c>
      <c r="I109" s="53">
        <v>3.334492E-2</v>
      </c>
      <c r="J109" s="80">
        <f t="shared" si="3"/>
        <v>2524652.4194169044</v>
      </c>
      <c r="K109" s="55" t="str">
        <f>IFERROR(#REF!-#REF!,"")</f>
        <v/>
      </c>
    </row>
    <row r="110" spans="1:12" x14ac:dyDescent="0.15">
      <c r="J110" s="80">
        <f t="shared" si="3"/>
        <v>0</v>
      </c>
      <c r="K110" s="55" t="str">
        <f>IFERROR(#REF!-#REF!,"")</f>
        <v/>
      </c>
    </row>
    <row r="111" spans="1:12" x14ac:dyDescent="0.15">
      <c r="A111" s="109">
        <v>42704</v>
      </c>
      <c r="B111" s="53" t="s">
        <v>15</v>
      </c>
      <c r="C111" s="53" t="s">
        <v>16</v>
      </c>
      <c r="D111" s="53">
        <v>55750</v>
      </c>
      <c r="E111" s="53">
        <v>-9.9750003814697266</v>
      </c>
      <c r="F111" s="110"/>
      <c r="G111" s="53">
        <v>55200</v>
      </c>
      <c r="H111" s="53">
        <v>9.9750003814697301</v>
      </c>
      <c r="I111" s="53">
        <v>4.0542750000000002E-2</v>
      </c>
      <c r="J111" s="80">
        <f t="shared" ref="J111:J137" si="4">H111*G111</f>
        <v>550620.02105712914</v>
      </c>
      <c r="K111" s="53"/>
      <c r="L111" s="53"/>
    </row>
    <row r="112" spans="1:12" x14ac:dyDescent="0.15">
      <c r="A112" s="109">
        <v>42734</v>
      </c>
      <c r="B112" s="53" t="s">
        <v>15</v>
      </c>
      <c r="C112" s="53" t="s">
        <v>16</v>
      </c>
      <c r="D112" s="53">
        <v>55750</v>
      </c>
      <c r="E112" s="53">
        <v>-10.399999618530273</v>
      </c>
      <c r="F112" s="110">
        <v>4.260643944144249E-2</v>
      </c>
      <c r="G112" s="53">
        <v>55200</v>
      </c>
      <c r="H112" s="53">
        <v>10.3999996185303</v>
      </c>
      <c r="I112" s="53">
        <v>1.8772179999999999E-2</v>
      </c>
      <c r="J112" s="80">
        <f t="shared" si="4"/>
        <v>574079.97894287261</v>
      </c>
      <c r="K112" s="53"/>
      <c r="L112" s="53"/>
    </row>
    <row r="113" spans="1:12" x14ac:dyDescent="0.15">
      <c r="A113" s="109">
        <v>42766</v>
      </c>
      <c r="B113" s="53" t="s">
        <v>15</v>
      </c>
      <c r="C113" s="53" t="s">
        <v>16</v>
      </c>
      <c r="D113" s="53">
        <v>55750</v>
      </c>
      <c r="E113" s="53">
        <v>-9.8299999237060547</v>
      </c>
      <c r="F113" s="110">
        <v>-5.4807666689157486E-2</v>
      </c>
      <c r="G113" s="53">
        <v>55200</v>
      </c>
      <c r="H113" s="53">
        <v>9.8299999237060494</v>
      </c>
      <c r="I113" s="53">
        <v>2.2173040000000001E-2</v>
      </c>
      <c r="J113" s="80">
        <f t="shared" si="4"/>
        <v>542615.99578857387</v>
      </c>
      <c r="K113" s="53"/>
      <c r="L113" s="53"/>
    </row>
    <row r="114" spans="1:12" x14ac:dyDescent="0.15">
      <c r="A114" s="109">
        <v>42794</v>
      </c>
      <c r="B114" s="53" t="s">
        <v>15</v>
      </c>
      <c r="C114" s="53" t="s">
        <v>16</v>
      </c>
      <c r="D114" s="53">
        <v>55750</v>
      </c>
      <c r="E114" s="53">
        <v>-10.074999809265137</v>
      </c>
      <c r="F114" s="110">
        <v>2.4923691526055336E-2</v>
      </c>
      <c r="G114" s="53">
        <v>55200</v>
      </c>
      <c r="H114" s="53">
        <v>10.074999809265099</v>
      </c>
      <c r="I114" s="53">
        <v>3.2623440000000004E-2</v>
      </c>
      <c r="J114" s="80">
        <f t="shared" si="4"/>
        <v>556139.98947143345</v>
      </c>
      <c r="K114" s="53"/>
      <c r="L114" s="53"/>
    </row>
    <row r="115" spans="1:12" x14ac:dyDescent="0.15">
      <c r="A115" s="109">
        <v>42825</v>
      </c>
      <c r="B115" s="53" t="s">
        <v>15</v>
      </c>
      <c r="C115" s="53" t="s">
        <v>16</v>
      </c>
      <c r="D115" s="53">
        <v>55750</v>
      </c>
      <c r="E115" s="53">
        <v>10.041500091552734</v>
      </c>
      <c r="F115" s="110">
        <v>-3.3250341657549143E-3</v>
      </c>
      <c r="G115" s="53">
        <v>55200</v>
      </c>
      <c r="H115" s="53">
        <v>10.041500091552734</v>
      </c>
      <c r="I115" s="53">
        <v>2.0642049999999999E-3</v>
      </c>
      <c r="J115" s="80">
        <f t="shared" si="4"/>
        <v>554290.80505371094</v>
      </c>
      <c r="K115" s="53"/>
      <c r="L115" s="53"/>
    </row>
    <row r="116" spans="1:12" x14ac:dyDescent="0.15">
      <c r="A116" s="109">
        <v>42853</v>
      </c>
      <c r="B116" s="53" t="s">
        <v>15</v>
      </c>
      <c r="C116" s="53" t="s">
        <v>16</v>
      </c>
      <c r="D116" s="53">
        <v>55750</v>
      </c>
      <c r="E116" s="53">
        <v>9.8999996185302734</v>
      </c>
      <c r="F116" s="110">
        <v>-1.4091567136347294E-2</v>
      </c>
      <c r="G116" s="53">
        <v>55200</v>
      </c>
      <c r="H116" s="53">
        <v>9.8999996185302734</v>
      </c>
      <c r="I116" s="53">
        <v>9.656754E-3</v>
      </c>
      <c r="J116" s="80">
        <f t="shared" si="4"/>
        <v>546479.97894287109</v>
      </c>
      <c r="K116" s="53"/>
      <c r="L116" s="53"/>
    </row>
    <row r="117" spans="1:12" x14ac:dyDescent="0.15">
      <c r="A117" s="109">
        <v>42886</v>
      </c>
      <c r="B117" s="53" t="s">
        <v>15</v>
      </c>
      <c r="C117" s="53" t="s">
        <v>16</v>
      </c>
      <c r="D117" s="53">
        <v>55750</v>
      </c>
      <c r="E117" s="53">
        <v>-9.9300003051757812</v>
      </c>
      <c r="F117" s="110">
        <v>3.0303725507110357E-3</v>
      </c>
      <c r="G117" s="53">
        <v>55200</v>
      </c>
      <c r="H117" s="53">
        <v>9.9300003051757795</v>
      </c>
      <c r="I117" s="53">
        <v>9.3348820000000009E-3</v>
      </c>
      <c r="J117" s="80">
        <f t="shared" si="4"/>
        <v>548136.01684570301</v>
      </c>
      <c r="K117" s="53"/>
      <c r="L117" s="53"/>
    </row>
    <row r="118" spans="1:12" x14ac:dyDescent="0.15">
      <c r="A118" s="109">
        <v>42916</v>
      </c>
      <c r="B118" s="53" t="s">
        <v>15</v>
      </c>
      <c r="C118" s="53" t="s">
        <v>16</v>
      </c>
      <c r="D118" s="53">
        <v>55750</v>
      </c>
      <c r="E118" s="53">
        <v>10.100000381469727</v>
      </c>
      <c r="F118" s="110">
        <v>1.7119845375418663E-2</v>
      </c>
      <c r="G118" s="53">
        <v>55200</v>
      </c>
      <c r="H118" s="53">
        <v>10.100000381469727</v>
      </c>
      <c r="I118" s="53">
        <v>9.5796500000000003E-3</v>
      </c>
      <c r="J118" s="80">
        <f t="shared" si="4"/>
        <v>557520.02105712891</v>
      </c>
      <c r="K118" s="53"/>
      <c r="L118" s="53"/>
    </row>
    <row r="119" spans="1:12" x14ac:dyDescent="0.15">
      <c r="A119" s="109">
        <v>42947</v>
      </c>
      <c r="B119" s="53" t="s">
        <v>15</v>
      </c>
      <c r="C119" s="53" t="s">
        <v>16</v>
      </c>
      <c r="D119" s="53">
        <v>55750</v>
      </c>
      <c r="E119" s="53">
        <v>10</v>
      </c>
      <c r="F119" s="110">
        <v>-9.9010271951556206E-3</v>
      </c>
      <c r="G119" s="53">
        <v>55200</v>
      </c>
      <c r="H119" s="53">
        <v>10</v>
      </c>
      <c r="I119" s="53">
        <v>2.029371E-2</v>
      </c>
      <c r="J119" s="80">
        <f t="shared" si="4"/>
        <v>552000</v>
      </c>
      <c r="K119" s="53"/>
      <c r="L119" s="53"/>
    </row>
    <row r="120" spans="1:12" x14ac:dyDescent="0.15">
      <c r="A120" s="109">
        <v>42978</v>
      </c>
      <c r="B120" s="53" t="s">
        <v>15</v>
      </c>
      <c r="C120" s="53" t="s">
        <v>16</v>
      </c>
      <c r="D120" s="53">
        <v>55750</v>
      </c>
      <c r="E120" s="53">
        <v>-10.039999961853027</v>
      </c>
      <c r="F120" s="110">
        <v>3.9999959990382195E-3</v>
      </c>
      <c r="G120" s="53">
        <v>55200</v>
      </c>
      <c r="H120" s="53">
        <v>10.039999961853001</v>
      </c>
      <c r="I120" s="53">
        <v>1.593433E-3</v>
      </c>
      <c r="J120" s="80">
        <f t="shared" si="4"/>
        <v>554207.9978942856</v>
      </c>
      <c r="K120" s="53"/>
      <c r="L120" s="53"/>
    </row>
    <row r="121" spans="1:12" x14ac:dyDescent="0.15">
      <c r="A121" s="109">
        <v>43007</v>
      </c>
      <c r="B121" s="53" t="s">
        <v>15</v>
      </c>
      <c r="C121" s="53" t="s">
        <v>16</v>
      </c>
      <c r="D121" s="53">
        <v>55750</v>
      </c>
      <c r="E121" s="53">
        <v>-10.010000228881836</v>
      </c>
      <c r="F121" s="110">
        <v>-2.9880211222916842E-3</v>
      </c>
      <c r="G121" s="53">
        <v>55200</v>
      </c>
      <c r="H121" s="53">
        <v>10.0100002288818</v>
      </c>
      <c r="I121" s="53">
        <v>2.375789E-2</v>
      </c>
      <c r="J121" s="80">
        <f t="shared" si="4"/>
        <v>552552.01263427536</v>
      </c>
      <c r="K121" s="53"/>
      <c r="L121" s="53"/>
    </row>
    <row r="122" spans="1:12" x14ac:dyDescent="0.15">
      <c r="A122" s="109">
        <v>43039</v>
      </c>
      <c r="B122" s="53" t="s">
        <v>15</v>
      </c>
      <c r="C122" s="53" t="s">
        <v>16</v>
      </c>
      <c r="D122" s="53">
        <v>55750</v>
      </c>
      <c r="E122" s="53">
        <v>9.9899997711181641</v>
      </c>
      <c r="F122" s="110">
        <v>-1.9980475772172213E-3</v>
      </c>
      <c r="G122" s="53">
        <v>55200</v>
      </c>
      <c r="H122" s="53">
        <v>9.9899997711181641</v>
      </c>
      <c r="I122" s="53">
        <v>1.93113E-2</v>
      </c>
      <c r="J122" s="80">
        <f t="shared" si="4"/>
        <v>551447.98736572266</v>
      </c>
      <c r="K122" s="53"/>
      <c r="L122" s="53"/>
    </row>
    <row r="123" spans="1:12" x14ac:dyDescent="0.15">
      <c r="A123" s="109">
        <v>43069</v>
      </c>
      <c r="B123" s="53" t="s">
        <v>15</v>
      </c>
      <c r="C123" s="53" t="s">
        <v>16</v>
      </c>
      <c r="D123" s="53">
        <v>55750</v>
      </c>
      <c r="E123" s="53">
        <v>9.8789997100830078</v>
      </c>
      <c r="F123" s="110">
        <v>-1.1111117899417877E-2</v>
      </c>
      <c r="G123" s="53">
        <v>55200</v>
      </c>
      <c r="H123" s="53">
        <v>9.8789997100830078</v>
      </c>
      <c r="I123" s="53">
        <v>2.725955E-2</v>
      </c>
      <c r="J123" s="80">
        <f t="shared" si="4"/>
        <v>545320.78399658203</v>
      </c>
      <c r="K123" s="53"/>
      <c r="L123" s="53"/>
    </row>
    <row r="124" spans="1:12" x14ac:dyDescent="0.15">
      <c r="A124" s="109">
        <v>43098</v>
      </c>
      <c r="B124" s="53" t="s">
        <v>15</v>
      </c>
      <c r="C124" s="53" t="s">
        <v>16</v>
      </c>
      <c r="D124" s="53">
        <v>55750</v>
      </c>
      <c r="E124" s="53">
        <v>9.9300003051757812</v>
      </c>
      <c r="F124" s="110">
        <v>5.1625263877213001E-3</v>
      </c>
      <c r="G124" s="53">
        <v>55200</v>
      </c>
      <c r="H124" s="53">
        <v>9.9300003051757812</v>
      </c>
      <c r="I124" s="53">
        <v>1.2128949999999999E-2</v>
      </c>
      <c r="J124" s="80">
        <f t="shared" si="4"/>
        <v>548136.01684570312</v>
      </c>
      <c r="K124" s="53"/>
      <c r="L124" s="53"/>
    </row>
    <row r="125" spans="1:12" x14ac:dyDescent="0.15">
      <c r="A125" s="109">
        <v>43131</v>
      </c>
      <c r="B125" s="53" t="s">
        <v>15</v>
      </c>
      <c r="C125" s="53" t="s">
        <v>16</v>
      </c>
      <c r="D125" s="53">
        <v>55750</v>
      </c>
      <c r="E125" s="53">
        <v>9.9300003051757812</v>
      </c>
      <c r="F125" s="110">
        <v>0</v>
      </c>
      <c r="G125" s="53">
        <v>55200</v>
      </c>
      <c r="H125" s="53">
        <v>9.9300003051757812</v>
      </c>
      <c r="I125" s="53">
        <v>5.0638450000000002E-2</v>
      </c>
      <c r="J125" s="80">
        <f t="shared" si="4"/>
        <v>548136.01684570312</v>
      </c>
      <c r="K125" s="53"/>
      <c r="L125" s="53"/>
    </row>
    <row r="126" spans="1:12" x14ac:dyDescent="0.15">
      <c r="A126" s="109">
        <v>43159</v>
      </c>
      <c r="B126" s="53" t="s">
        <v>15</v>
      </c>
      <c r="C126" s="53" t="s">
        <v>16</v>
      </c>
      <c r="D126" s="53">
        <v>55750</v>
      </c>
      <c r="E126" s="53">
        <v>9.9200000762939453</v>
      </c>
      <c r="F126" s="110">
        <v>-1.0070723947137594E-3</v>
      </c>
      <c r="G126" s="53">
        <v>55200</v>
      </c>
      <c r="H126" s="53">
        <v>9.9200000762939453</v>
      </c>
      <c r="I126" s="53">
        <v>-3.9481330000000002E-2</v>
      </c>
      <c r="J126" s="80">
        <f t="shared" si="4"/>
        <v>547584.00421142578</v>
      </c>
      <c r="K126" s="53"/>
      <c r="L126" s="53"/>
    </row>
    <row r="127" spans="1:12" x14ac:dyDescent="0.15">
      <c r="A127" s="109">
        <v>43188</v>
      </c>
      <c r="B127" s="53" t="s">
        <v>15</v>
      </c>
      <c r="C127" s="53" t="s">
        <v>16</v>
      </c>
      <c r="D127" s="53">
        <v>55750</v>
      </c>
      <c r="E127" s="53">
        <v>-9.9499998092651367</v>
      </c>
      <c r="F127" s="110">
        <v>3.0241666827350855E-3</v>
      </c>
      <c r="G127" s="53">
        <v>55200</v>
      </c>
      <c r="H127" s="53">
        <v>9.9499998092651403</v>
      </c>
      <c r="I127" s="53">
        <v>-1.8445340000000001E-2</v>
      </c>
      <c r="J127" s="80">
        <f t="shared" si="4"/>
        <v>549239.98947143578</v>
      </c>
      <c r="K127" s="53"/>
      <c r="L127" s="53"/>
    </row>
    <row r="128" spans="1:12" x14ac:dyDescent="0.15">
      <c r="A128" s="109">
        <v>43220</v>
      </c>
      <c r="B128" s="53" t="s">
        <v>15</v>
      </c>
      <c r="C128" s="53" t="s">
        <v>16</v>
      </c>
      <c r="D128" s="53">
        <v>55750</v>
      </c>
      <c r="E128" s="53">
        <v>9.9499998092651367</v>
      </c>
      <c r="F128" s="110">
        <v>0</v>
      </c>
      <c r="G128" s="53">
        <v>55200</v>
      </c>
      <c r="H128" s="53">
        <v>9.9499998092651367</v>
      </c>
      <c r="I128" s="53">
        <v>4.6918850000000007E-3</v>
      </c>
      <c r="J128" s="80">
        <f t="shared" si="4"/>
        <v>549239.98947143555</v>
      </c>
      <c r="K128" s="53"/>
      <c r="L128" s="53"/>
    </row>
    <row r="129" spans="1:12" x14ac:dyDescent="0.15">
      <c r="A129" s="109">
        <v>43251</v>
      </c>
      <c r="B129" s="53" t="s">
        <v>15</v>
      </c>
      <c r="C129" s="53" t="s">
        <v>16</v>
      </c>
      <c r="D129" s="53">
        <v>55750</v>
      </c>
      <c r="E129" s="53">
        <v>10</v>
      </c>
      <c r="F129" s="110">
        <v>5.0251446664333344E-3</v>
      </c>
      <c r="G129" s="53">
        <v>55200</v>
      </c>
      <c r="H129" s="53">
        <v>10</v>
      </c>
      <c r="I129" s="53">
        <v>2.6164449999999999E-2</v>
      </c>
      <c r="J129" s="80">
        <f t="shared" si="4"/>
        <v>552000</v>
      </c>
      <c r="K129" s="53"/>
      <c r="L129" s="53"/>
    </row>
    <row r="130" spans="1:12" x14ac:dyDescent="0.15">
      <c r="A130" s="109">
        <v>43280</v>
      </c>
      <c r="B130" s="53" t="s">
        <v>15</v>
      </c>
      <c r="C130" s="53" t="s">
        <v>16</v>
      </c>
      <c r="D130" s="53">
        <v>55750</v>
      </c>
      <c r="E130" s="53">
        <v>-10.069999694824219</v>
      </c>
      <c r="F130" s="110">
        <v>6.999969482421875E-3</v>
      </c>
      <c r="G130" s="53">
        <v>55200</v>
      </c>
      <c r="H130" s="53">
        <v>10.069999694824199</v>
      </c>
      <c r="I130" s="53">
        <v>5.365018E-3</v>
      </c>
      <c r="J130" s="80">
        <f t="shared" si="4"/>
        <v>555863.98315429583</v>
      </c>
      <c r="K130" s="53"/>
      <c r="L130" s="53"/>
    </row>
    <row r="131" spans="1:12" x14ac:dyDescent="0.15">
      <c r="A131" s="109">
        <v>43312</v>
      </c>
      <c r="B131" s="53" t="s">
        <v>15</v>
      </c>
      <c r="C131" s="53" t="s">
        <v>16</v>
      </c>
      <c r="D131" s="53">
        <v>55750</v>
      </c>
      <c r="E131" s="53">
        <v>10.130000114440918</v>
      </c>
      <c r="F131" s="110">
        <v>5.9583336114883423E-3</v>
      </c>
      <c r="G131" s="53">
        <v>55200</v>
      </c>
      <c r="H131" s="53">
        <v>10.130000114440918</v>
      </c>
      <c r="I131" s="53">
        <v>3.1603569999999997E-2</v>
      </c>
      <c r="J131" s="80">
        <f t="shared" si="4"/>
        <v>559176.00631713867</v>
      </c>
      <c r="K131" s="53"/>
      <c r="L131" s="53"/>
    </row>
    <row r="132" spans="1:12" x14ac:dyDescent="0.15">
      <c r="A132" s="109">
        <v>43343</v>
      </c>
      <c r="B132" s="53" t="s">
        <v>15</v>
      </c>
      <c r="C132" s="53" t="s">
        <v>16</v>
      </c>
      <c r="D132" s="53">
        <v>55750</v>
      </c>
      <c r="E132" s="53">
        <v>-10.170000076293945</v>
      </c>
      <c r="F132" s="110">
        <v>3.9486633613705635E-3</v>
      </c>
      <c r="G132" s="53">
        <v>55200</v>
      </c>
      <c r="H132" s="53">
        <v>10.170000076293899</v>
      </c>
      <c r="I132" s="53">
        <v>3.0233019999999999E-2</v>
      </c>
      <c r="J132" s="80">
        <f t="shared" si="4"/>
        <v>561384.00421142322</v>
      </c>
      <c r="K132" s="53"/>
      <c r="L132" s="53"/>
    </row>
    <row r="133" spans="1:12" x14ac:dyDescent="0.15">
      <c r="A133" s="109">
        <v>43371</v>
      </c>
      <c r="B133" s="53" t="s">
        <v>15</v>
      </c>
      <c r="C133" s="53" t="s">
        <v>16</v>
      </c>
      <c r="D133" s="53">
        <v>55750</v>
      </c>
      <c r="E133" s="53">
        <v>10.140000343322754</v>
      </c>
      <c r="F133" s="110">
        <v>-2.9498261865228415E-3</v>
      </c>
      <c r="G133" s="53">
        <v>55200</v>
      </c>
      <c r="H133" s="53">
        <v>10.140000343322754</v>
      </c>
      <c r="I133" s="53">
        <v>4.2462880000000003E-4</v>
      </c>
      <c r="J133" s="80">
        <f t="shared" si="4"/>
        <v>559728.01895141602</v>
      </c>
      <c r="K133" s="53"/>
      <c r="L133" s="53"/>
    </row>
    <row r="134" spans="1:12" x14ac:dyDescent="0.15">
      <c r="A134" s="109">
        <v>43404</v>
      </c>
      <c r="B134" s="53" t="s">
        <v>15</v>
      </c>
      <c r="C134" s="53" t="s">
        <v>16</v>
      </c>
      <c r="D134" s="53">
        <v>55750</v>
      </c>
      <c r="E134" s="53">
        <v>10.300000190734863</v>
      </c>
      <c r="F134" s="110">
        <v>1.5779078006744385E-2</v>
      </c>
      <c r="G134" s="53">
        <v>55200</v>
      </c>
      <c r="H134" s="53">
        <v>10.300000190734863</v>
      </c>
      <c r="I134" s="53">
        <v>-7.4045410000000006E-2</v>
      </c>
      <c r="J134" s="80">
        <f t="shared" si="4"/>
        <v>568560.01052856445</v>
      </c>
      <c r="K134" s="53"/>
      <c r="L134" s="53"/>
    </row>
    <row r="135" spans="1:12" x14ac:dyDescent="0.15">
      <c r="A135" s="109">
        <v>43434</v>
      </c>
      <c r="B135" s="53" t="s">
        <v>15</v>
      </c>
      <c r="C135" s="53" t="s">
        <v>16</v>
      </c>
      <c r="D135" s="53">
        <v>55750</v>
      </c>
      <c r="E135" s="53">
        <v>-10.159999847412109</v>
      </c>
      <c r="F135" s="110">
        <v>-1.3592266477644444E-2</v>
      </c>
      <c r="G135" s="53">
        <v>21188</v>
      </c>
      <c r="H135" s="53">
        <v>10.1599998474121</v>
      </c>
      <c r="I135" s="53">
        <v>1.8512150000000002E-2</v>
      </c>
      <c r="J135" s="80">
        <f t="shared" si="4"/>
        <v>215270.0767669676</v>
      </c>
      <c r="K135" s="53"/>
      <c r="L135" s="53"/>
    </row>
    <row r="136" spans="1:12" x14ac:dyDescent="0.15">
      <c r="A136" s="109">
        <v>43465</v>
      </c>
      <c r="B136" s="53" t="s">
        <v>15</v>
      </c>
      <c r="C136" s="53" t="s">
        <v>16</v>
      </c>
      <c r="D136" s="53">
        <v>55750</v>
      </c>
      <c r="E136" s="53">
        <v>10.050000190734863</v>
      </c>
      <c r="F136" s="110">
        <v>-1.0826737619936466E-2</v>
      </c>
      <c r="G136" s="53">
        <v>21188</v>
      </c>
      <c r="H136" s="53">
        <v>10.050000190734863</v>
      </c>
      <c r="I136" s="53">
        <v>-8.9890029999999996E-2</v>
      </c>
      <c r="J136" s="80">
        <f t="shared" si="4"/>
        <v>212939.40404129028</v>
      </c>
      <c r="K136" s="53"/>
      <c r="L136" s="53"/>
    </row>
    <row r="137" spans="1:12" x14ac:dyDescent="0.15">
      <c r="A137" s="109">
        <v>43496</v>
      </c>
      <c r="B137" s="53" t="s">
        <v>15</v>
      </c>
      <c r="C137" s="53" t="s">
        <v>16</v>
      </c>
      <c r="D137" s="53">
        <v>55750</v>
      </c>
      <c r="E137" s="53">
        <v>10.234999656677246</v>
      </c>
      <c r="F137" s="110">
        <v>1.8407907336950302E-2</v>
      </c>
      <c r="G137" s="53">
        <v>21188</v>
      </c>
      <c r="H137" s="53">
        <v>10.234999656677246</v>
      </c>
      <c r="I137" s="53">
        <v>8.8293910000000003E-2</v>
      </c>
      <c r="J137" s="80">
        <f t="shared" si="4"/>
        <v>216859.17272567749</v>
      </c>
      <c r="K137" s="53"/>
      <c r="L137" s="53"/>
    </row>
    <row r="138" spans="1:12" x14ac:dyDescent="0.15">
      <c r="A138" s="109">
        <v>43524</v>
      </c>
      <c r="B138" s="53" t="s">
        <v>15</v>
      </c>
      <c r="C138" s="53" t="s">
        <v>17</v>
      </c>
      <c r="D138" s="53">
        <v>55750</v>
      </c>
      <c r="E138" s="53">
        <v>8.5100002288818359</v>
      </c>
      <c r="F138" s="55">
        <v>-0.16853927075862885</v>
      </c>
      <c r="G138" s="53">
        <v>48511</v>
      </c>
      <c r="H138" s="53">
        <v>8.5100002288818359</v>
      </c>
      <c r="I138" s="53">
        <v>3.2724210000000004E-2</v>
      </c>
      <c r="J138" s="80">
        <f t="shared" si="3"/>
        <v>412828.62110328674</v>
      </c>
      <c r="K138" s="55" t="str">
        <f>IFERROR(#REF!-#REF!,"")</f>
        <v/>
      </c>
    </row>
    <row r="139" spans="1:12" x14ac:dyDescent="0.15">
      <c r="A139" s="109">
        <v>43553</v>
      </c>
      <c r="B139" s="53" t="s">
        <v>15</v>
      </c>
      <c r="C139" s="53" t="s">
        <v>17</v>
      </c>
      <c r="D139" s="53">
        <v>55750</v>
      </c>
      <c r="E139" s="53">
        <v>8.8000001907348633</v>
      </c>
      <c r="F139" s="55">
        <v>3.407755121588707E-2</v>
      </c>
      <c r="G139" s="53">
        <v>48420</v>
      </c>
      <c r="H139" s="53">
        <v>8.8000001907348633</v>
      </c>
      <c r="I139" s="53">
        <v>1.296229E-2</v>
      </c>
      <c r="J139" s="80">
        <f t="shared" si="3"/>
        <v>426096.00923538208</v>
      </c>
      <c r="K139" s="55" t="str">
        <f>IFERROR(#REF!-#REF!,"")</f>
        <v/>
      </c>
    </row>
    <row r="140" spans="1:12" x14ac:dyDescent="0.15">
      <c r="A140" s="109">
        <v>43585</v>
      </c>
      <c r="B140" s="53" t="s">
        <v>15</v>
      </c>
      <c r="C140" s="53" t="s">
        <v>17</v>
      </c>
      <c r="D140" s="53">
        <v>55750</v>
      </c>
      <c r="E140" s="53">
        <v>9</v>
      </c>
      <c r="F140" s="55">
        <v>2.2727251052856445E-2</v>
      </c>
      <c r="G140" s="53">
        <v>48420</v>
      </c>
      <c r="H140" s="53">
        <v>9</v>
      </c>
      <c r="I140" s="53">
        <v>3.789327E-2</v>
      </c>
      <c r="J140" s="80">
        <f t="shared" si="3"/>
        <v>435780</v>
      </c>
      <c r="K140" s="55" t="str">
        <f>IFERROR(#REF!-#REF!,"")</f>
        <v/>
      </c>
    </row>
    <row r="141" spans="1:12" ht="16" x14ac:dyDescent="0.2">
      <c r="A141" s="111">
        <v>43616</v>
      </c>
      <c r="B141" s="112" t="s">
        <v>15</v>
      </c>
      <c r="C141" s="112" t="s">
        <v>17</v>
      </c>
      <c r="D141" s="112">
        <v>55750</v>
      </c>
      <c r="E141" s="112">
        <v>8.880000114440918</v>
      </c>
      <c r="F141" s="58">
        <v>-1.3333320617675781E-2</v>
      </c>
      <c r="G141" s="112">
        <v>48420</v>
      </c>
      <c r="H141" s="112">
        <v>8.880000114440918</v>
      </c>
      <c r="I141" s="112">
        <v>-6.167856E-2</v>
      </c>
      <c r="J141" s="80">
        <f t="shared" si="3"/>
        <v>429969.60554122925</v>
      </c>
      <c r="K141" s="55" t="str">
        <f>IFERROR(#REF!-#REF!,"")</f>
        <v/>
      </c>
    </row>
    <row r="142" spans="1:12" x14ac:dyDescent="0.15">
      <c r="A142" s="109">
        <v>43644</v>
      </c>
      <c r="B142" s="53" t="s">
        <v>15</v>
      </c>
      <c r="C142" s="53" t="s">
        <v>17</v>
      </c>
      <c r="D142" s="53">
        <v>55750</v>
      </c>
      <c r="E142" s="53">
        <v>6.8499999046325684</v>
      </c>
      <c r="F142" s="55">
        <v>-0.22860363125801086</v>
      </c>
      <c r="G142" s="53">
        <v>52156</v>
      </c>
      <c r="H142" s="53">
        <v>6.8499999046325684</v>
      </c>
      <c r="I142" s="53">
        <v>6.7278859999999996E-2</v>
      </c>
      <c r="J142" s="80">
        <f t="shared" si="3"/>
        <v>357268.59502601624</v>
      </c>
      <c r="K142" s="55" t="str">
        <f>IFERROR(#REF!-#REF!,"")</f>
        <v/>
      </c>
    </row>
    <row r="143" spans="1:12" x14ac:dyDescent="0.15">
      <c r="A143" s="109">
        <v>43677</v>
      </c>
      <c r="B143" s="53" t="s">
        <v>15</v>
      </c>
      <c r="C143" s="53" t="s">
        <v>17</v>
      </c>
      <c r="D143" s="53">
        <v>55750</v>
      </c>
      <c r="E143" s="53">
        <v>6.9600000381469727</v>
      </c>
      <c r="F143" s="55">
        <v>1.6058413311839104E-2</v>
      </c>
      <c r="G143" s="53">
        <v>52256</v>
      </c>
      <c r="H143" s="53">
        <v>6.9600000381469727</v>
      </c>
      <c r="I143" s="53">
        <v>1.185431E-2</v>
      </c>
      <c r="J143" s="80">
        <f t="shared" si="3"/>
        <v>363701.7619934082</v>
      </c>
      <c r="K143" s="55" t="str">
        <f>IFERROR(#REF!-#REF!,"")</f>
        <v/>
      </c>
    </row>
    <row r="144" spans="1:12" x14ac:dyDescent="0.15">
      <c r="A144" s="109">
        <v>43707</v>
      </c>
      <c r="B144" s="53" t="s">
        <v>15</v>
      </c>
      <c r="C144" s="53" t="s">
        <v>17</v>
      </c>
      <c r="D144" s="53">
        <v>55750</v>
      </c>
      <c r="E144" s="53">
        <v>6.2600002288818359</v>
      </c>
      <c r="F144" s="55">
        <v>-0.10057468712329865</v>
      </c>
      <c r="G144" s="53">
        <v>52156</v>
      </c>
      <c r="H144" s="53">
        <v>6.2600002288818359</v>
      </c>
      <c r="I144" s="53">
        <v>-2.0339329999999999E-2</v>
      </c>
      <c r="J144" s="80">
        <f t="shared" si="3"/>
        <v>326496.57193756104</v>
      </c>
      <c r="K144" s="55" t="str">
        <f>IFERROR(#REF!-#REF!,"")</f>
        <v/>
      </c>
    </row>
    <row r="145" spans="1:11" x14ac:dyDescent="0.15">
      <c r="A145" s="109">
        <v>43738</v>
      </c>
      <c r="B145" s="53" t="s">
        <v>15</v>
      </c>
      <c r="C145" s="53" t="s">
        <v>17</v>
      </c>
      <c r="D145" s="53">
        <v>55750</v>
      </c>
      <c r="E145" s="53">
        <v>6.2699999809265137</v>
      </c>
      <c r="F145" s="55">
        <v>1.5974043635651469E-3</v>
      </c>
      <c r="G145" s="53">
        <v>52208</v>
      </c>
      <c r="H145" s="53">
        <v>6.2699999809265137</v>
      </c>
      <c r="I145" s="53">
        <v>1.6032970000000001E-2</v>
      </c>
      <c r="J145" s="80">
        <f t="shared" si="3"/>
        <v>327344.15900421143</v>
      </c>
      <c r="K145" s="55" t="str">
        <f>IFERROR(#REF!-#REF!,"")</f>
        <v/>
      </c>
    </row>
    <row r="146" spans="1:11" x14ac:dyDescent="0.15">
      <c r="A146" s="109">
        <v>43769</v>
      </c>
      <c r="B146" s="53" t="s">
        <v>15</v>
      </c>
      <c r="C146" s="53" t="s">
        <v>17</v>
      </c>
      <c r="D146" s="53">
        <v>55750</v>
      </c>
      <c r="E146" s="53">
        <v>5.2100000381469727</v>
      </c>
      <c r="F146" s="55">
        <v>-0.16905900835990906</v>
      </c>
      <c r="G146" s="53">
        <v>52208</v>
      </c>
      <c r="H146" s="53">
        <v>5.2100000381469727</v>
      </c>
      <c r="I146" s="53">
        <v>1.9255939999999999E-2</v>
      </c>
      <c r="J146" s="80">
        <f t="shared" si="3"/>
        <v>272003.68199157715</v>
      </c>
      <c r="K146" s="55" t="str">
        <f>IFERROR(#REF!-#REF!,"")</f>
        <v/>
      </c>
    </row>
    <row r="147" spans="1:11" x14ac:dyDescent="0.15">
      <c r="A147" s="109">
        <v>43798</v>
      </c>
      <c r="B147" s="53" t="s">
        <v>15</v>
      </c>
      <c r="C147" s="53" t="s">
        <v>17</v>
      </c>
      <c r="D147" s="53">
        <v>55750</v>
      </c>
      <c r="E147" s="53">
        <v>4.929999828338623</v>
      </c>
      <c r="F147" s="55">
        <v>-5.3742840886116028E-2</v>
      </c>
      <c r="G147" s="53">
        <v>52208</v>
      </c>
      <c r="H147" s="53">
        <v>4.929999828338623</v>
      </c>
      <c r="I147" s="53">
        <v>3.4996520000000003E-2</v>
      </c>
      <c r="J147" s="80">
        <f t="shared" si="3"/>
        <v>257385.43103790283</v>
      </c>
      <c r="K147" s="55" t="str">
        <f>IFERROR(#REF!-#REF!,"")</f>
        <v/>
      </c>
    </row>
    <row r="148" spans="1:11" x14ac:dyDescent="0.15">
      <c r="A148" s="109">
        <v>43830</v>
      </c>
      <c r="B148" s="53" t="s">
        <v>15</v>
      </c>
      <c r="C148" s="53" t="s">
        <v>17</v>
      </c>
      <c r="D148" s="53">
        <v>55750</v>
      </c>
      <c r="E148" s="53">
        <v>5.8899998664855957</v>
      </c>
      <c r="F148" s="55">
        <v>0.19472618401050568</v>
      </c>
      <c r="G148" s="53">
        <v>52304</v>
      </c>
      <c r="H148" s="53">
        <v>5.8899998664855957</v>
      </c>
      <c r="I148" s="53">
        <v>2.8490680000000001E-2</v>
      </c>
      <c r="J148" s="80">
        <f t="shared" si="3"/>
        <v>308070.5530166626</v>
      </c>
      <c r="K148" s="55" t="str">
        <f>IFERROR(#REF!-#REF!,"")</f>
        <v/>
      </c>
    </row>
    <row r="149" spans="1:11" x14ac:dyDescent="0.15">
      <c r="A149" s="109">
        <v>43861</v>
      </c>
      <c r="B149" s="53" t="s">
        <v>15</v>
      </c>
      <c r="C149" s="53" t="s">
        <v>17</v>
      </c>
      <c r="D149" s="53">
        <v>55750</v>
      </c>
      <c r="E149" s="53">
        <v>6.2600002288818359</v>
      </c>
      <c r="F149" s="55">
        <v>6.281840056180954E-2</v>
      </c>
      <c r="G149" s="53">
        <v>52304</v>
      </c>
      <c r="H149" s="53">
        <v>6.2600002288818359</v>
      </c>
      <c r="I149" s="53">
        <v>-1.7277760000000001E-3</v>
      </c>
      <c r="J149" s="80">
        <f t="shared" si="3"/>
        <v>327423.05197143555</v>
      </c>
      <c r="K149" s="55" t="str">
        <f>IFERROR(#REF!-#REF!,"")</f>
        <v/>
      </c>
    </row>
    <row r="150" spans="1:11" ht="16" x14ac:dyDescent="0.2">
      <c r="A150" s="113">
        <v>43889</v>
      </c>
      <c r="B150" s="114" t="s">
        <v>15</v>
      </c>
      <c r="C150" s="114" t="s">
        <v>17</v>
      </c>
      <c r="D150" s="114">
        <v>55750</v>
      </c>
      <c r="E150" s="114">
        <v>5.380000114440918</v>
      </c>
      <c r="F150" s="58">
        <v>-0.1405750960111618</v>
      </c>
      <c r="G150" s="114">
        <v>52304</v>
      </c>
      <c r="H150" s="114">
        <v>5.380000114440918</v>
      </c>
      <c r="I150" s="114">
        <v>-7.7918070000000006E-2</v>
      </c>
      <c r="J150" s="80">
        <f t="shared" si="3"/>
        <v>281395.52598571777</v>
      </c>
      <c r="K150" s="55" t="str">
        <f>IFERROR(#REF!-#REF!,"")</f>
        <v/>
      </c>
    </row>
    <row r="151" spans="1:11" x14ac:dyDescent="0.15">
      <c r="A151" s="109">
        <v>43921</v>
      </c>
      <c r="B151" s="53" t="s">
        <v>15</v>
      </c>
      <c r="C151" s="53" t="s">
        <v>17</v>
      </c>
      <c r="D151" s="53">
        <v>55750</v>
      </c>
      <c r="E151" s="53">
        <v>4.5199999809265137</v>
      </c>
      <c r="F151" s="55">
        <v>-0.1598513275384903</v>
      </c>
      <c r="G151" s="53">
        <v>53593</v>
      </c>
      <c r="H151" s="53">
        <v>4.5199999809265137</v>
      </c>
      <c r="I151" s="53">
        <v>-0.14173259999999999</v>
      </c>
      <c r="J151" s="80">
        <f t="shared" si="3"/>
        <v>242240.35897779465</v>
      </c>
      <c r="K151" s="55" t="str">
        <f>IFERROR(#REF!-#REF!,"")</f>
        <v/>
      </c>
    </row>
    <row r="152" spans="1:11" x14ac:dyDescent="0.15">
      <c r="A152" s="109">
        <v>43951</v>
      </c>
      <c r="B152" s="53" t="s">
        <v>15</v>
      </c>
      <c r="C152" s="53" t="s">
        <v>17</v>
      </c>
      <c r="D152" s="53">
        <v>55750</v>
      </c>
      <c r="E152" s="53">
        <v>3.9100000858306885</v>
      </c>
      <c r="F152" s="55">
        <v>-0.13495573401451111</v>
      </c>
      <c r="G152" s="53">
        <v>53593</v>
      </c>
      <c r="H152" s="53">
        <v>3.9100000858306885</v>
      </c>
      <c r="I152" s="53">
        <v>0.1296766</v>
      </c>
      <c r="J152" s="80">
        <f t="shared" si="3"/>
        <v>209548.63459992409</v>
      </c>
      <c r="K152" s="55" t="str">
        <f>IFERROR(#REF!-#REF!,"")</f>
        <v/>
      </c>
    </row>
    <row r="153" spans="1:11" x14ac:dyDescent="0.15">
      <c r="A153" s="109">
        <v>43980</v>
      </c>
      <c r="B153" s="53" t="s">
        <v>15</v>
      </c>
      <c r="C153" s="53" t="s">
        <v>17</v>
      </c>
      <c r="D153" s="53">
        <v>55750</v>
      </c>
      <c r="E153" s="53">
        <v>3.75</v>
      </c>
      <c r="F153" s="55">
        <v>-4.0920738130807877E-2</v>
      </c>
      <c r="G153" s="53">
        <v>53593</v>
      </c>
      <c r="H153" s="53">
        <v>3.75</v>
      </c>
      <c r="I153" s="53">
        <v>5.3738750000000002E-2</v>
      </c>
      <c r="J153" s="80">
        <f t="shared" si="3"/>
        <v>200973.75</v>
      </c>
      <c r="K153" s="55" t="str">
        <f>IFERROR(#REF!-#REF!,"")</f>
        <v/>
      </c>
    </row>
    <row r="154" spans="1:11" x14ac:dyDescent="0.15">
      <c r="A154" s="109">
        <v>44012</v>
      </c>
      <c r="B154" s="53" t="s">
        <v>15</v>
      </c>
      <c r="C154" s="53" t="s">
        <v>17</v>
      </c>
      <c r="D154" s="53">
        <v>55750</v>
      </c>
      <c r="E154" s="53">
        <v>4.1649999618530273</v>
      </c>
      <c r="F154" s="55">
        <v>0.11066665500402451</v>
      </c>
      <c r="G154" s="53">
        <v>53893</v>
      </c>
      <c r="H154" s="53">
        <v>4.1649999618530273</v>
      </c>
      <c r="I154" s="53">
        <v>2.5299080000000002E-2</v>
      </c>
      <c r="J154" s="80">
        <f t="shared" si="3"/>
        <v>224464.3429441452</v>
      </c>
      <c r="K154" s="55" t="str">
        <f>IFERROR(#REF!-#REF!,"")</f>
        <v/>
      </c>
    </row>
    <row r="155" spans="1:11" x14ac:dyDescent="0.15">
      <c r="A155" s="109">
        <v>44043</v>
      </c>
      <c r="B155" s="53" t="s">
        <v>15</v>
      </c>
      <c r="C155" s="53" t="s">
        <v>17</v>
      </c>
      <c r="D155" s="53">
        <v>55750</v>
      </c>
      <c r="E155" s="53">
        <v>3.25</v>
      </c>
      <c r="F155" s="55">
        <v>-0.21968786418437958</v>
      </c>
      <c r="G155" s="53">
        <v>53893</v>
      </c>
      <c r="H155" s="53">
        <v>3.25</v>
      </c>
      <c r="I155" s="53">
        <v>5.5528970000000004E-2</v>
      </c>
      <c r="J155" s="80">
        <f t="shared" si="3"/>
        <v>175152.25</v>
      </c>
      <c r="K155" s="55" t="str">
        <f>IFERROR(#REF!-#REF!,"")</f>
        <v/>
      </c>
    </row>
    <row r="156" spans="1:11" x14ac:dyDescent="0.15">
      <c r="A156" s="109">
        <v>44074</v>
      </c>
      <c r="B156" s="53" t="s">
        <v>15</v>
      </c>
      <c r="C156" s="53" t="s">
        <v>17</v>
      </c>
      <c r="D156" s="53">
        <v>55750</v>
      </c>
      <c r="E156" s="53">
        <v>3.2650001049041748</v>
      </c>
      <c r="F156" s="55">
        <v>4.6154167503118515E-3</v>
      </c>
      <c r="G156" s="53">
        <v>53893</v>
      </c>
      <c r="H156" s="53">
        <v>3.2650001049041748</v>
      </c>
      <c r="I156" s="53">
        <v>6.844219E-2</v>
      </c>
      <c r="J156" s="80">
        <f t="shared" si="3"/>
        <v>175960.65065360069</v>
      </c>
      <c r="K156" s="55" t="str">
        <f>IFERROR(#REF!-#REF!,"")</f>
        <v/>
      </c>
    </row>
    <row r="157" spans="1:11" x14ac:dyDescent="0.15">
      <c r="A157" s="109">
        <v>44104</v>
      </c>
      <c r="B157" s="53" t="s">
        <v>15</v>
      </c>
      <c r="C157" s="53" t="s">
        <v>17</v>
      </c>
      <c r="D157" s="53">
        <v>55750</v>
      </c>
      <c r="E157" s="53">
        <v>2.6500000953674316</v>
      </c>
      <c r="F157" s="55">
        <v>-0.18836140632629395</v>
      </c>
      <c r="G157" s="53">
        <v>53540</v>
      </c>
      <c r="H157" s="53">
        <v>2.6500000953674316</v>
      </c>
      <c r="I157" s="53">
        <v>-3.5055990000000002E-2</v>
      </c>
      <c r="J157" s="80">
        <f t="shared" si="3"/>
        <v>141881.00510597229</v>
      </c>
      <c r="K157" s="55" t="str">
        <f>IFERROR(#REF!-#REF!,"")</f>
        <v/>
      </c>
    </row>
    <row r="158" spans="1:11" x14ac:dyDescent="0.15">
      <c r="A158" s="109">
        <v>44134</v>
      </c>
      <c r="B158" s="53" t="s">
        <v>15</v>
      </c>
      <c r="C158" s="53" t="s">
        <v>17</v>
      </c>
      <c r="D158" s="53">
        <v>55750</v>
      </c>
      <c r="E158" s="53">
        <v>2.9100000858306885</v>
      </c>
      <c r="F158" s="55">
        <v>9.8113201558589935E-2</v>
      </c>
      <c r="G158" s="53">
        <v>53540</v>
      </c>
      <c r="H158" s="53">
        <v>2.9100000858306885</v>
      </c>
      <c r="I158" s="53">
        <v>-2.0178270000000002E-2</v>
      </c>
      <c r="J158" s="80">
        <f t="shared" si="3"/>
        <v>155801.40459537506</v>
      </c>
      <c r="K158" s="55" t="str">
        <f>IFERROR(#REF!-#REF!,"")</f>
        <v/>
      </c>
    </row>
    <row r="159" spans="1:11" x14ac:dyDescent="0.15">
      <c r="A159" s="109">
        <v>44165</v>
      </c>
      <c r="B159" s="53" t="s">
        <v>15</v>
      </c>
      <c r="C159" s="53" t="s">
        <v>17</v>
      </c>
      <c r="D159" s="53">
        <v>55750</v>
      </c>
      <c r="E159" s="53">
        <v>3.5799999237060547</v>
      </c>
      <c r="F159" s="55">
        <v>0.23024049401283264</v>
      </c>
      <c r="G159" s="53">
        <v>53540</v>
      </c>
      <c r="H159" s="53">
        <v>3.5799999237060547</v>
      </c>
      <c r="I159" s="53">
        <v>0.12370679999999999</v>
      </c>
      <c r="J159" s="80">
        <f t="shared" si="3"/>
        <v>191673.19591522217</v>
      </c>
      <c r="K159" s="55" t="str">
        <f>IFERROR(#REF!-#REF!,"")</f>
        <v/>
      </c>
    </row>
    <row r="160" spans="1:11" x14ac:dyDescent="0.15">
      <c r="A160" s="109">
        <v>44196</v>
      </c>
      <c r="B160" s="53" t="s">
        <v>15</v>
      </c>
      <c r="C160" s="53" t="s">
        <v>17</v>
      </c>
      <c r="D160" s="53">
        <v>55750</v>
      </c>
      <c r="E160" s="53">
        <v>5.179999828338623</v>
      </c>
      <c r="F160" s="55">
        <v>0.44692736864089966</v>
      </c>
      <c r="G160" s="53">
        <v>55570</v>
      </c>
      <c r="H160" s="53">
        <v>5.179999828338623</v>
      </c>
      <c r="I160" s="53">
        <v>4.5048190000000002E-2</v>
      </c>
      <c r="J160" s="80">
        <f t="shared" si="3"/>
        <v>287852.59046077728</v>
      </c>
      <c r="K160" s="55" t="str">
        <f>IFERROR(#REF!-#REF!,"")</f>
        <v/>
      </c>
    </row>
    <row r="161" spans="1:12" x14ac:dyDescent="0.15">
      <c r="A161" s="109">
        <v>44225</v>
      </c>
      <c r="B161" s="53" t="s">
        <v>15</v>
      </c>
      <c r="C161" s="53" t="s">
        <v>17</v>
      </c>
      <c r="D161" s="53">
        <v>55750</v>
      </c>
      <c r="E161" s="53">
        <v>7.5199999809265137</v>
      </c>
      <c r="F161" s="55">
        <v>0.45173749327659607</v>
      </c>
      <c r="G161" s="53">
        <v>55570</v>
      </c>
      <c r="H161" s="53">
        <v>7.5199999809265137</v>
      </c>
      <c r="I161" s="53">
        <v>-6.3112759999999998E-4</v>
      </c>
      <c r="J161" s="80">
        <f t="shared" si="3"/>
        <v>417886.39894008636</v>
      </c>
      <c r="K161" s="55" t="str">
        <f>IFERROR(#REF!-#REF!,"")</f>
        <v/>
      </c>
    </row>
    <row r="162" spans="1:12" x14ac:dyDescent="0.15">
      <c r="A162" s="109">
        <v>44253</v>
      </c>
      <c r="B162" s="53" t="s">
        <v>15</v>
      </c>
      <c r="C162" s="53" t="s">
        <v>17</v>
      </c>
      <c r="D162" s="53">
        <v>55750</v>
      </c>
      <c r="E162" s="53">
        <v>7.3299999237060547</v>
      </c>
      <c r="F162" s="55">
        <v>-2.5265965610742569E-2</v>
      </c>
      <c r="G162" s="53">
        <v>55131</v>
      </c>
      <c r="H162" s="53">
        <v>7.3299999237060547</v>
      </c>
      <c r="I162" s="53">
        <v>2.9196240000000002E-2</v>
      </c>
      <c r="J162" s="80">
        <f t="shared" si="3"/>
        <v>404110.2257938385</v>
      </c>
      <c r="K162" s="55" t="str">
        <f>IFERROR(#REF!-#REF!,"")</f>
        <v/>
      </c>
    </row>
    <row r="163" spans="1:12" x14ac:dyDescent="0.15">
      <c r="A163" s="109">
        <v>44286</v>
      </c>
      <c r="B163" s="53" t="s">
        <v>15</v>
      </c>
      <c r="C163" s="53" t="s">
        <v>17</v>
      </c>
      <c r="D163" s="53">
        <v>55750</v>
      </c>
      <c r="E163" s="53">
        <v>6.3899998664855957</v>
      </c>
      <c r="F163" s="55">
        <v>-0.12824012339115143</v>
      </c>
      <c r="G163" s="53">
        <v>57495</v>
      </c>
      <c r="H163" s="53">
        <v>6.3899998664855957</v>
      </c>
      <c r="I163" s="53">
        <v>3.0573309999999999E-2</v>
      </c>
      <c r="J163" s="80">
        <f t="shared" si="3"/>
        <v>367393.04232358932</v>
      </c>
      <c r="K163" s="55" t="str">
        <f>IFERROR(#REF!-#REF!,"")</f>
        <v/>
      </c>
    </row>
    <row r="164" spans="1:12" x14ac:dyDescent="0.15">
      <c r="A164" s="109">
        <v>44316</v>
      </c>
      <c r="B164" s="53" t="s">
        <v>15</v>
      </c>
      <c r="C164" s="53" t="s">
        <v>17</v>
      </c>
      <c r="D164" s="53">
        <v>55750</v>
      </c>
      <c r="E164" s="53">
        <v>5.0999999046325684</v>
      </c>
      <c r="F164" s="55">
        <v>-0.20187793672084808</v>
      </c>
      <c r="G164" s="53">
        <v>57495</v>
      </c>
      <c r="H164" s="53">
        <v>5.0999999046325684</v>
      </c>
      <c r="I164" s="53">
        <v>4.8191879999999999E-2</v>
      </c>
      <c r="J164" s="80">
        <f t="shared" si="3"/>
        <v>293224.49451684952</v>
      </c>
      <c r="K164" s="55" t="str">
        <f>IFERROR(#REF!-#REF!,"")</f>
        <v/>
      </c>
    </row>
    <row r="165" spans="1:12" x14ac:dyDescent="0.15">
      <c r="A165" s="109">
        <v>44344</v>
      </c>
      <c r="B165" s="53" t="s">
        <v>15</v>
      </c>
      <c r="C165" s="53" t="s">
        <v>17</v>
      </c>
      <c r="D165" s="53">
        <v>55750</v>
      </c>
      <c r="E165" s="53">
        <v>6</v>
      </c>
      <c r="F165" s="55">
        <v>0.17647060751914978</v>
      </c>
      <c r="G165" s="53">
        <v>57495</v>
      </c>
      <c r="H165" s="53">
        <v>6</v>
      </c>
      <c r="I165" s="53">
        <v>7.0916690000000001E-3</v>
      </c>
      <c r="J165" s="80">
        <f t="shared" si="3"/>
        <v>344970</v>
      </c>
      <c r="K165" s="55" t="str">
        <f>IFERROR(#REF!-#REF!,"")</f>
        <v/>
      </c>
    </row>
    <row r="166" spans="1:12" x14ac:dyDescent="0.15">
      <c r="A166" s="109">
        <v>44377</v>
      </c>
      <c r="B166" s="53" t="s">
        <v>15</v>
      </c>
      <c r="C166" s="53" t="s">
        <v>17</v>
      </c>
      <c r="D166" s="53">
        <v>55750</v>
      </c>
      <c r="E166" s="53">
        <v>7.1100001335144043</v>
      </c>
      <c r="F166" s="55">
        <v>0.18500001728534698</v>
      </c>
      <c r="G166" s="53">
        <v>57514</v>
      </c>
      <c r="H166" s="53">
        <v>7.1100001335144043</v>
      </c>
      <c r="I166" s="53">
        <v>2.34218E-2</v>
      </c>
      <c r="J166" s="80">
        <f t="shared" si="3"/>
        <v>408924.54767894745</v>
      </c>
      <c r="K166" s="55" t="str">
        <f>IFERROR(#REF!-#REF!,"")</f>
        <v/>
      </c>
    </row>
    <row r="167" spans="1:12" x14ac:dyDescent="0.15">
      <c r="A167" s="109">
        <v>44407</v>
      </c>
      <c r="B167" s="53" t="s">
        <v>15</v>
      </c>
      <c r="C167" s="53" t="s">
        <v>17</v>
      </c>
      <c r="D167" s="53">
        <v>55750</v>
      </c>
      <c r="E167" s="53">
        <v>6.9200000762939453</v>
      </c>
      <c r="F167" s="55">
        <v>-2.6722932234406471E-2</v>
      </c>
      <c r="G167" s="53">
        <v>57514</v>
      </c>
      <c r="H167" s="53">
        <v>6.9200000762939453</v>
      </c>
      <c r="I167" s="53">
        <v>1.1827520000000001E-2</v>
      </c>
      <c r="J167" s="80">
        <f t="shared" si="3"/>
        <v>397996.88438796997</v>
      </c>
      <c r="K167" s="55" t="str">
        <f>IFERROR(#REF!-#REF!,"")</f>
        <v/>
      </c>
    </row>
    <row r="168" spans="1:12" x14ac:dyDescent="0.15">
      <c r="A168" s="109">
        <v>44439</v>
      </c>
      <c r="B168" s="53" t="s">
        <v>15</v>
      </c>
      <c r="C168" s="53" t="s">
        <v>17</v>
      </c>
      <c r="D168" s="53">
        <v>55750</v>
      </c>
      <c r="E168" s="53">
        <v>7.380000114440918</v>
      </c>
      <c r="F168" s="55">
        <v>6.6473990678787231E-2</v>
      </c>
      <c r="G168" s="53">
        <v>57514</v>
      </c>
      <c r="H168" s="53">
        <v>7.380000114440918</v>
      </c>
      <c r="I168" s="53">
        <v>2.71466E-2</v>
      </c>
      <c r="J168" s="80">
        <f t="shared" si="3"/>
        <v>424453.32658195496</v>
      </c>
      <c r="K168" s="55" t="str">
        <f>IFERROR(#REF!-#REF!,"")</f>
        <v/>
      </c>
    </row>
    <row r="169" spans="1:12" x14ac:dyDescent="0.15">
      <c r="A169" s="109">
        <v>44469</v>
      </c>
      <c r="B169" s="53" t="s">
        <v>15</v>
      </c>
      <c r="C169" s="53" t="s">
        <v>17</v>
      </c>
      <c r="D169" s="53">
        <v>55750</v>
      </c>
      <c r="E169" s="53">
        <v>7.5199999809265137</v>
      </c>
      <c r="F169" s="55">
        <v>1.8970170989632607E-2</v>
      </c>
      <c r="G169" s="53">
        <v>57571</v>
      </c>
      <c r="H169" s="53">
        <v>7.5199999809265137</v>
      </c>
      <c r="I169" s="53">
        <v>-4.2243500000000003E-2</v>
      </c>
      <c r="J169" s="80">
        <f t="shared" si="3"/>
        <v>432933.91890192032</v>
      </c>
      <c r="K169" s="55" t="str">
        <f>IFERROR(#REF!-#REF!,"")</f>
        <v/>
      </c>
    </row>
    <row r="170" spans="1:12" x14ac:dyDescent="0.15">
      <c r="A170" s="109">
        <v>44498</v>
      </c>
      <c r="B170" s="53" t="s">
        <v>15</v>
      </c>
      <c r="C170" s="53" t="s">
        <v>17</v>
      </c>
      <c r="D170" s="53">
        <v>55750</v>
      </c>
      <c r="E170" s="53">
        <v>7.5999999046325684</v>
      </c>
      <c r="F170" s="55">
        <v>1.0638287290930748E-2</v>
      </c>
      <c r="G170" s="53">
        <v>57571</v>
      </c>
      <c r="H170" s="53">
        <v>7.5999999046325684</v>
      </c>
      <c r="I170" s="53">
        <v>6.4656530000000004E-2</v>
      </c>
      <c r="J170" s="80">
        <f t="shared" si="3"/>
        <v>437539.59450960159</v>
      </c>
      <c r="K170" s="55" t="str">
        <f>IFERROR(#REF!-#REF!,"")</f>
        <v/>
      </c>
    </row>
    <row r="171" spans="1:12" x14ac:dyDescent="0.15">
      <c r="A171" s="109">
        <v>44530</v>
      </c>
      <c r="B171" s="53" t="s">
        <v>15</v>
      </c>
      <c r="C171" s="53" t="s">
        <v>17</v>
      </c>
      <c r="D171" s="53">
        <v>55750</v>
      </c>
      <c r="E171" s="53">
        <v>6.5799999237060547</v>
      </c>
      <c r="F171" s="55">
        <v>-0.13421052694320679</v>
      </c>
      <c r="G171" s="53">
        <v>57571</v>
      </c>
      <c r="H171" s="53">
        <v>6.5799999237060547</v>
      </c>
      <c r="I171" s="53">
        <v>-1.8346919999999999E-2</v>
      </c>
      <c r="J171" s="80">
        <f t="shared" si="3"/>
        <v>378817.17560768127</v>
      </c>
      <c r="K171" s="55" t="str">
        <f>IFERROR(#REF!-#REF!,"")</f>
        <v/>
      </c>
    </row>
    <row r="172" spans="1:12" ht="16" x14ac:dyDescent="0.2">
      <c r="A172" s="115">
        <v>44561</v>
      </c>
      <c r="B172" s="116" t="s">
        <v>15</v>
      </c>
      <c r="C172" s="116" t="s">
        <v>17</v>
      </c>
      <c r="D172" s="116">
        <v>55750</v>
      </c>
      <c r="E172" s="116">
        <v>6.6999998092651367</v>
      </c>
      <c r="F172" s="58">
        <v>1.8237065523862839E-2</v>
      </c>
      <c r="G172" s="116">
        <v>57605</v>
      </c>
      <c r="H172" s="116">
        <v>6.6999998092651367</v>
      </c>
      <c r="I172" s="116">
        <v>3.334492E-2</v>
      </c>
      <c r="J172" s="80">
        <f t="shared" si="3"/>
        <v>385953.4890127182</v>
      </c>
      <c r="K172" s="55" t="str">
        <f>IFERROR(#REF!-#REF!,"")</f>
        <v/>
      </c>
    </row>
    <row r="173" spans="1:12" x14ac:dyDescent="0.15">
      <c r="J173" s="80">
        <f t="shared" si="3"/>
        <v>0</v>
      </c>
      <c r="K173" s="55" t="str">
        <f>IFERROR(#REF!-#REF!,"")</f>
        <v/>
      </c>
    </row>
    <row r="174" spans="1:12" x14ac:dyDescent="0.15">
      <c r="A174" s="109">
        <v>44012</v>
      </c>
      <c r="B174" s="53" t="s">
        <v>18</v>
      </c>
      <c r="C174" s="53" t="s">
        <v>19</v>
      </c>
      <c r="D174" s="53">
        <v>57059</v>
      </c>
      <c r="E174" s="53">
        <v>9.9250001907348633</v>
      </c>
      <c r="F174" s="110"/>
      <c r="G174" s="53">
        <v>10944</v>
      </c>
      <c r="H174" s="53">
        <v>9.9250001907348633</v>
      </c>
      <c r="I174" s="53">
        <v>2.5299080000000002E-2</v>
      </c>
      <c r="J174" s="80">
        <f t="shared" ref="J174:J187" si="5">H174*G174</f>
        <v>108619.20208740234</v>
      </c>
      <c r="K174" s="53"/>
      <c r="L174" s="53"/>
    </row>
    <row r="175" spans="1:12" x14ac:dyDescent="0.15">
      <c r="A175" s="109">
        <v>44043</v>
      </c>
      <c r="B175" s="53" t="s">
        <v>18</v>
      </c>
      <c r="C175" s="53" t="s">
        <v>19</v>
      </c>
      <c r="D175" s="53">
        <v>57059</v>
      </c>
      <c r="E175" s="53">
        <v>10.050000190734863</v>
      </c>
      <c r="F175" s="110">
        <v>1.2594458647072315E-2</v>
      </c>
      <c r="G175" s="53">
        <v>10944</v>
      </c>
      <c r="H175" s="53">
        <v>10.050000190734863</v>
      </c>
      <c r="I175" s="53">
        <v>5.5528970000000004E-2</v>
      </c>
      <c r="J175" s="80">
        <f t="shared" si="5"/>
        <v>109987.20208740234</v>
      </c>
      <c r="K175" s="53"/>
      <c r="L175" s="53"/>
    </row>
    <row r="176" spans="1:12" x14ac:dyDescent="0.15">
      <c r="A176" s="109">
        <v>44074</v>
      </c>
      <c r="B176" s="53" t="s">
        <v>18</v>
      </c>
      <c r="C176" s="53" t="s">
        <v>19</v>
      </c>
      <c r="D176" s="53">
        <v>57059</v>
      </c>
      <c r="E176" s="53">
        <v>9.8000001907348633</v>
      </c>
      <c r="F176" s="110">
        <v>-2.4875622242689133E-2</v>
      </c>
      <c r="G176" s="53">
        <v>10778</v>
      </c>
      <c r="H176" s="53">
        <v>9.8000001907348633</v>
      </c>
      <c r="I176" s="53">
        <v>6.844219E-2</v>
      </c>
      <c r="J176" s="80">
        <f t="shared" si="5"/>
        <v>105624.40205574036</v>
      </c>
      <c r="K176" s="53"/>
      <c r="L176" s="53"/>
    </row>
    <row r="177" spans="1:12" x14ac:dyDescent="0.15">
      <c r="A177" s="109">
        <v>44104</v>
      </c>
      <c r="B177" s="53" t="s">
        <v>18</v>
      </c>
      <c r="C177" s="53" t="s">
        <v>19</v>
      </c>
      <c r="D177" s="53">
        <v>57059</v>
      </c>
      <c r="E177" s="53">
        <v>9.7899999618530273</v>
      </c>
      <c r="F177" s="110">
        <v>-1.0204315185546875E-3</v>
      </c>
      <c r="G177" s="53">
        <v>10778</v>
      </c>
      <c r="H177" s="53">
        <v>9.7899999618530273</v>
      </c>
      <c r="I177" s="53">
        <v>-3.5055990000000002E-2</v>
      </c>
      <c r="J177" s="80">
        <f t="shared" si="5"/>
        <v>105516.61958885193</v>
      </c>
      <c r="K177" s="53"/>
      <c r="L177" s="53"/>
    </row>
    <row r="178" spans="1:12" x14ac:dyDescent="0.15">
      <c r="A178" s="109">
        <v>44134</v>
      </c>
      <c r="B178" s="53" t="s">
        <v>18</v>
      </c>
      <c r="C178" s="53" t="s">
        <v>19</v>
      </c>
      <c r="D178" s="53">
        <v>57059</v>
      </c>
      <c r="E178" s="53">
        <v>9.7799997329711914</v>
      </c>
      <c r="F178" s="110">
        <v>-1.021473784931004E-3</v>
      </c>
      <c r="G178" s="53">
        <v>10778</v>
      </c>
      <c r="H178" s="53">
        <v>9.7799997329711914</v>
      </c>
      <c r="I178" s="53">
        <v>-2.0178270000000002E-2</v>
      </c>
      <c r="J178" s="80">
        <f t="shared" si="5"/>
        <v>105408.8371219635</v>
      </c>
      <c r="K178" s="53"/>
      <c r="L178" s="53"/>
    </row>
    <row r="179" spans="1:12" x14ac:dyDescent="0.15">
      <c r="A179" s="109">
        <v>44165</v>
      </c>
      <c r="B179" s="53" t="s">
        <v>18</v>
      </c>
      <c r="C179" s="53" t="s">
        <v>19</v>
      </c>
      <c r="D179" s="53">
        <v>57059</v>
      </c>
      <c r="E179" s="53">
        <v>9.9499998092651367</v>
      </c>
      <c r="F179" s="110">
        <v>1.7382420599460602E-2</v>
      </c>
      <c r="G179" s="53">
        <v>10778</v>
      </c>
      <c r="H179" s="53">
        <v>9.9499998092651367</v>
      </c>
      <c r="I179" s="53">
        <v>0.12370679999999999</v>
      </c>
      <c r="J179" s="80">
        <f t="shared" si="5"/>
        <v>107241.09794425964</v>
      </c>
      <c r="K179" s="53"/>
      <c r="L179" s="53"/>
    </row>
    <row r="180" spans="1:12" x14ac:dyDescent="0.15">
      <c r="A180" s="109">
        <v>44196</v>
      </c>
      <c r="B180" s="53" t="s">
        <v>18</v>
      </c>
      <c r="C180" s="53" t="s">
        <v>19</v>
      </c>
      <c r="D180" s="53">
        <v>57059</v>
      </c>
      <c r="E180" s="53">
        <v>10.199999809265137</v>
      </c>
      <c r="F180" s="110">
        <v>2.5125628337264061E-2</v>
      </c>
      <c r="G180" s="53">
        <v>10778</v>
      </c>
      <c r="H180" s="53">
        <v>10.199999809265137</v>
      </c>
      <c r="I180" s="53">
        <v>4.5048190000000002E-2</v>
      </c>
      <c r="J180" s="80">
        <f t="shared" si="5"/>
        <v>109935.59794425964</v>
      </c>
      <c r="K180" s="53"/>
      <c r="L180" s="53"/>
    </row>
    <row r="181" spans="1:12" x14ac:dyDescent="0.15">
      <c r="A181" s="109">
        <v>44225</v>
      </c>
      <c r="B181" s="53" t="s">
        <v>18</v>
      </c>
      <c r="C181" s="53" t="s">
        <v>19</v>
      </c>
      <c r="D181" s="53">
        <v>57059</v>
      </c>
      <c r="E181" s="53">
        <v>10.210100173950195</v>
      </c>
      <c r="F181" s="110">
        <v>9.9023187067359686E-4</v>
      </c>
      <c r="G181" s="53">
        <v>10778</v>
      </c>
      <c r="H181" s="53">
        <v>10.210100173950195</v>
      </c>
      <c r="I181" s="53">
        <v>-6.3112759999999998E-4</v>
      </c>
      <c r="J181" s="80">
        <f t="shared" si="5"/>
        <v>110044.45967483521</v>
      </c>
      <c r="K181" s="53"/>
      <c r="L181" s="53"/>
    </row>
    <row r="182" spans="1:12" x14ac:dyDescent="0.15">
      <c r="A182" s="109">
        <v>44253</v>
      </c>
      <c r="B182" s="53" t="s">
        <v>18</v>
      </c>
      <c r="C182" s="53" t="s">
        <v>19</v>
      </c>
      <c r="D182" s="53">
        <v>57059</v>
      </c>
      <c r="E182" s="53">
        <v>10.350000381469727</v>
      </c>
      <c r="F182" s="110">
        <v>1.370213832706213E-2</v>
      </c>
      <c r="G182" s="53">
        <v>10778</v>
      </c>
      <c r="H182" s="53">
        <v>10.350000381469727</v>
      </c>
      <c r="I182" s="53">
        <v>2.9196240000000002E-2</v>
      </c>
      <c r="J182" s="80">
        <f t="shared" si="5"/>
        <v>111552.30411148071</v>
      </c>
      <c r="K182" s="53"/>
      <c r="L182" s="53"/>
    </row>
    <row r="183" spans="1:12" x14ac:dyDescent="0.15">
      <c r="A183" s="109">
        <v>44286</v>
      </c>
      <c r="B183" s="53" t="s">
        <v>18</v>
      </c>
      <c r="C183" s="53" t="s">
        <v>19</v>
      </c>
      <c r="D183" s="53">
        <v>57059</v>
      </c>
      <c r="E183" s="53">
        <v>10.050000190734863</v>
      </c>
      <c r="F183" s="110">
        <v>-2.8985524550080299E-2</v>
      </c>
      <c r="G183" s="53">
        <v>10778</v>
      </c>
      <c r="H183" s="53">
        <v>10.050000190734863</v>
      </c>
      <c r="I183" s="53">
        <v>3.0573309999999999E-2</v>
      </c>
      <c r="J183" s="80">
        <f t="shared" si="5"/>
        <v>108318.90205574036</v>
      </c>
      <c r="K183" s="53"/>
      <c r="L183" s="53"/>
    </row>
    <row r="184" spans="1:12" x14ac:dyDescent="0.15">
      <c r="A184" s="109">
        <v>44316</v>
      </c>
      <c r="B184" s="53" t="s">
        <v>18</v>
      </c>
      <c r="C184" s="53" t="s">
        <v>19</v>
      </c>
      <c r="D184" s="53">
        <v>57059</v>
      </c>
      <c r="E184" s="53">
        <v>10.119999885559082</v>
      </c>
      <c r="F184" s="110">
        <v>6.9651436060667038E-3</v>
      </c>
      <c r="G184" s="53">
        <v>10778</v>
      </c>
      <c r="H184" s="53">
        <v>10.119999885559082</v>
      </c>
      <c r="I184" s="53">
        <v>4.8191879999999999E-2</v>
      </c>
      <c r="J184" s="80">
        <f t="shared" si="5"/>
        <v>109073.35876655579</v>
      </c>
      <c r="K184" s="53"/>
      <c r="L184" s="53"/>
    </row>
    <row r="185" spans="1:12" x14ac:dyDescent="0.15">
      <c r="A185" s="109">
        <v>44344</v>
      </c>
      <c r="B185" s="53" t="s">
        <v>18</v>
      </c>
      <c r="C185" s="53" t="s">
        <v>19</v>
      </c>
      <c r="D185" s="53">
        <v>57059</v>
      </c>
      <c r="E185" s="53">
        <v>10</v>
      </c>
      <c r="F185" s="110">
        <v>-1.1857695877552032E-2</v>
      </c>
      <c r="G185" s="53">
        <v>10778</v>
      </c>
      <c r="H185" s="53">
        <v>10</v>
      </c>
      <c r="I185" s="53">
        <v>7.0916690000000001E-3</v>
      </c>
      <c r="J185" s="80">
        <f t="shared" si="5"/>
        <v>107780</v>
      </c>
      <c r="K185" s="53"/>
      <c r="L185" s="53"/>
    </row>
    <row r="186" spans="1:12" x14ac:dyDescent="0.15">
      <c r="A186" s="109">
        <v>44377</v>
      </c>
      <c r="B186" s="53" t="s">
        <v>18</v>
      </c>
      <c r="C186" s="53" t="s">
        <v>19</v>
      </c>
      <c r="D186" s="53">
        <v>57059</v>
      </c>
      <c r="E186" s="53">
        <v>-9.9700002670288086</v>
      </c>
      <c r="F186" s="110">
        <v>-2.9999732505530119E-3</v>
      </c>
      <c r="G186" s="53">
        <v>10778</v>
      </c>
      <c r="H186" s="53">
        <v>9.9700002670288104</v>
      </c>
      <c r="I186" s="53">
        <v>2.34218E-2</v>
      </c>
      <c r="J186" s="80">
        <f t="shared" si="5"/>
        <v>107456.66287803651</v>
      </c>
      <c r="K186" s="53"/>
      <c r="L186" s="53"/>
    </row>
    <row r="187" spans="1:12" x14ac:dyDescent="0.15">
      <c r="A187" s="109">
        <v>44407</v>
      </c>
      <c r="B187" s="53" t="s">
        <v>18</v>
      </c>
      <c r="C187" s="53" t="s">
        <v>19</v>
      </c>
      <c r="D187" s="53">
        <v>57059</v>
      </c>
      <c r="E187" s="53">
        <v>9.9399995803833008</v>
      </c>
      <c r="F187" s="110">
        <v>-3.0090957880020142E-3</v>
      </c>
      <c r="G187" s="53">
        <v>10778</v>
      </c>
      <c r="H187" s="53">
        <v>9.9399995803833008</v>
      </c>
      <c r="I187" s="53">
        <v>1.1827520000000001E-2</v>
      </c>
      <c r="J187" s="80">
        <f t="shared" si="5"/>
        <v>107133.31547737122</v>
      </c>
      <c r="K187" s="53"/>
      <c r="L187" s="53"/>
    </row>
    <row r="188" spans="1:12" x14ac:dyDescent="0.15">
      <c r="A188" s="109">
        <v>44439</v>
      </c>
      <c r="B188" s="53" t="s">
        <v>18</v>
      </c>
      <c r="C188" s="53" t="s">
        <v>19</v>
      </c>
      <c r="D188" s="53">
        <v>57059</v>
      </c>
      <c r="E188" s="53">
        <v>9.619999885559082</v>
      </c>
      <c r="F188" s="55">
        <v>-3.2193128019571304E-2</v>
      </c>
      <c r="G188" s="53">
        <v>10778</v>
      </c>
      <c r="H188" s="53">
        <v>9.619999885559082</v>
      </c>
      <c r="I188" s="53">
        <v>2.71466E-2</v>
      </c>
      <c r="J188" s="80">
        <f t="shared" si="3"/>
        <v>103684.35876655579</v>
      </c>
      <c r="K188" s="55" t="str">
        <f>IFERROR(#REF!-#REF!,"")</f>
        <v/>
      </c>
    </row>
    <row r="189" spans="1:12" x14ac:dyDescent="0.15">
      <c r="A189" s="109">
        <v>44469</v>
      </c>
      <c r="B189" s="53" t="s">
        <v>20</v>
      </c>
      <c r="C189" s="53" t="s">
        <v>21</v>
      </c>
      <c r="D189" s="53">
        <v>57059</v>
      </c>
      <c r="E189" s="53">
        <v>9.0500001907348633</v>
      </c>
      <c r="F189" s="55">
        <v>-5.9251528233289719E-2</v>
      </c>
      <c r="G189" s="53">
        <v>10778</v>
      </c>
      <c r="H189" s="53">
        <v>9.0500001907348633</v>
      </c>
      <c r="I189" s="53">
        <v>-4.2243500000000003E-2</v>
      </c>
      <c r="J189" s="80">
        <f t="shared" si="3"/>
        <v>97540.902055740356</v>
      </c>
      <c r="K189" s="55" t="str">
        <f>IFERROR(#REF!-#REF!,"")</f>
        <v/>
      </c>
    </row>
    <row r="190" spans="1:12" x14ac:dyDescent="0.15">
      <c r="A190" s="109">
        <v>44498</v>
      </c>
      <c r="B190" s="53" t="s">
        <v>20</v>
      </c>
      <c r="C190" s="53" t="s">
        <v>21</v>
      </c>
      <c r="D190" s="53">
        <v>57059</v>
      </c>
      <c r="E190" s="53">
        <v>7.3499999046325684</v>
      </c>
      <c r="F190" s="55">
        <v>-0.18784533441066742</v>
      </c>
      <c r="G190" s="53">
        <v>17256</v>
      </c>
      <c r="H190" s="53">
        <v>7.3499999046325684</v>
      </c>
      <c r="I190" s="53">
        <v>6.4656530000000004E-2</v>
      </c>
      <c r="J190" s="80">
        <f t="shared" si="3"/>
        <v>126831.5983543396</v>
      </c>
      <c r="K190" s="55" t="str">
        <f>IFERROR(#REF!-#REF!,"")</f>
        <v/>
      </c>
    </row>
    <row r="191" spans="1:12" ht="16" x14ac:dyDescent="0.2">
      <c r="A191" s="111">
        <v>44530</v>
      </c>
      <c r="B191" s="112" t="s">
        <v>20</v>
      </c>
      <c r="C191" s="112" t="s">
        <v>21</v>
      </c>
      <c r="D191" s="112">
        <v>57059</v>
      </c>
      <c r="E191" s="112">
        <v>8.8000001907348633</v>
      </c>
      <c r="F191" s="58">
        <v>0.1972789466381073</v>
      </c>
      <c r="G191" s="112">
        <v>17256</v>
      </c>
      <c r="H191" s="112">
        <v>8.8000001907348633</v>
      </c>
      <c r="I191" s="112">
        <v>-1.8346919999999999E-2</v>
      </c>
      <c r="J191" s="80">
        <f t="shared" si="3"/>
        <v>151852.8032913208</v>
      </c>
      <c r="K191" s="55" t="str">
        <f>IFERROR(#REF!-#REF!,"")</f>
        <v/>
      </c>
    </row>
    <row r="192" spans="1:12" x14ac:dyDescent="0.15">
      <c r="A192" s="109">
        <v>44561</v>
      </c>
      <c r="B192" s="53" t="s">
        <v>20</v>
      </c>
      <c r="C192" s="53" t="s">
        <v>21</v>
      </c>
      <c r="D192" s="53">
        <v>57059</v>
      </c>
      <c r="E192" s="53">
        <v>7.6999998092651367</v>
      </c>
      <c r="F192" s="55">
        <v>-0.12500004470348358</v>
      </c>
      <c r="G192" s="53">
        <v>17256</v>
      </c>
      <c r="H192" s="53">
        <v>7.6999998092651367</v>
      </c>
      <c r="I192" s="53">
        <v>3.334492E-2</v>
      </c>
      <c r="J192" s="80">
        <f t="shared" si="3"/>
        <v>132871.1967086792</v>
      </c>
      <c r="K192" s="55" t="str">
        <f>IFERROR(#REF!-#REF!,"")</f>
        <v/>
      </c>
    </row>
    <row r="193" spans="1:12" x14ac:dyDescent="0.15">
      <c r="J193" s="80">
        <f t="shared" si="3"/>
        <v>0</v>
      </c>
      <c r="K193" s="55" t="str">
        <f>IFERROR(#REF!-#REF!,"")</f>
        <v/>
      </c>
    </row>
    <row r="194" spans="1:12" x14ac:dyDescent="0.15">
      <c r="A194" s="109">
        <v>44225</v>
      </c>
      <c r="B194" s="53" t="s">
        <v>22</v>
      </c>
      <c r="C194" s="53" t="s">
        <v>23</v>
      </c>
      <c r="D194" s="53">
        <v>57549</v>
      </c>
      <c r="E194" s="53">
        <v>10.659999847412109</v>
      </c>
      <c r="F194" s="53"/>
      <c r="G194" s="53">
        <v>10410</v>
      </c>
      <c r="H194" s="53">
        <v>10.659999847412109</v>
      </c>
      <c r="I194" s="53">
        <v>-6.3112759999999998E-4</v>
      </c>
      <c r="J194" s="80">
        <f t="shared" ref="J194:J199" si="6">H194*G194</f>
        <v>110970.59841156006</v>
      </c>
      <c r="K194" s="53"/>
      <c r="L194" s="53"/>
    </row>
    <row r="195" spans="1:12" x14ac:dyDescent="0.15">
      <c r="A195" s="109">
        <v>44253</v>
      </c>
      <c r="B195" s="53" t="s">
        <v>22</v>
      </c>
      <c r="C195" s="53" t="s">
        <v>23</v>
      </c>
      <c r="D195" s="53">
        <v>57549</v>
      </c>
      <c r="E195" s="53">
        <v>10.190099716186523</v>
      </c>
      <c r="F195" s="53">
        <v>-4.4080689549446106E-2</v>
      </c>
      <c r="G195" s="53">
        <v>9634</v>
      </c>
      <c r="H195" s="53">
        <v>10.190099716186523</v>
      </c>
      <c r="I195" s="53">
        <v>2.9196240000000002E-2</v>
      </c>
      <c r="J195" s="80">
        <f t="shared" si="6"/>
        <v>98171.420665740967</v>
      </c>
      <c r="K195" s="53"/>
      <c r="L195" s="53"/>
    </row>
    <row r="196" spans="1:12" x14ac:dyDescent="0.15">
      <c r="A196" s="109">
        <v>44286</v>
      </c>
      <c r="B196" s="53" t="s">
        <v>22</v>
      </c>
      <c r="C196" s="53" t="s">
        <v>23</v>
      </c>
      <c r="D196" s="53">
        <v>57549</v>
      </c>
      <c r="E196" s="53">
        <v>9.619999885559082</v>
      </c>
      <c r="F196" s="53">
        <v>-5.5946443229913712E-2</v>
      </c>
      <c r="G196" s="53">
        <v>9634</v>
      </c>
      <c r="H196" s="53">
        <v>9.619999885559082</v>
      </c>
      <c r="I196" s="53">
        <v>3.0573309999999999E-2</v>
      </c>
      <c r="J196" s="80">
        <f t="shared" si="6"/>
        <v>92679.078897476196</v>
      </c>
      <c r="K196" s="53"/>
      <c r="L196" s="53"/>
    </row>
    <row r="197" spans="1:12" x14ac:dyDescent="0.15">
      <c r="A197" s="109">
        <v>44316</v>
      </c>
      <c r="B197" s="53" t="s">
        <v>22</v>
      </c>
      <c r="C197" s="53" t="s">
        <v>23</v>
      </c>
      <c r="D197" s="53">
        <v>57549</v>
      </c>
      <c r="E197" s="53">
        <v>9.8500003814697266</v>
      </c>
      <c r="F197" s="53">
        <v>2.3908575996756554E-2</v>
      </c>
      <c r="G197" s="53">
        <v>9634</v>
      </c>
      <c r="H197" s="53">
        <v>9.8500003814697266</v>
      </c>
      <c r="I197" s="53">
        <v>4.8191879999999999E-2</v>
      </c>
      <c r="J197" s="80">
        <f t="shared" si="6"/>
        <v>94894.903675079346</v>
      </c>
      <c r="K197" s="53"/>
      <c r="L197" s="53"/>
    </row>
    <row r="198" spans="1:12" x14ac:dyDescent="0.15">
      <c r="A198" s="109">
        <v>44344</v>
      </c>
      <c r="B198" s="53" t="s">
        <v>22</v>
      </c>
      <c r="C198" s="53" t="s">
        <v>23</v>
      </c>
      <c r="D198" s="53">
        <v>57549</v>
      </c>
      <c r="E198" s="53">
        <v>9.869999885559082</v>
      </c>
      <c r="F198" s="53">
        <v>2.0304063800722361E-3</v>
      </c>
      <c r="G198" s="53">
        <v>9634</v>
      </c>
      <c r="H198" s="53">
        <v>9.869999885559082</v>
      </c>
      <c r="I198" s="53">
        <v>7.0916690000000001E-3</v>
      </c>
      <c r="J198" s="80">
        <f t="shared" si="6"/>
        <v>95087.578897476196</v>
      </c>
      <c r="K198" s="53"/>
      <c r="L198" s="53"/>
    </row>
    <row r="199" spans="1:12" x14ac:dyDescent="0.15">
      <c r="A199" s="109">
        <v>44377</v>
      </c>
      <c r="B199" s="53" t="s">
        <v>22</v>
      </c>
      <c r="C199" s="53" t="s">
        <v>23</v>
      </c>
      <c r="D199" s="53">
        <v>57549</v>
      </c>
      <c r="E199" s="53">
        <v>9.932499885559082</v>
      </c>
      <c r="F199" s="53">
        <v>6.3323201611638069E-3</v>
      </c>
      <c r="G199" s="53">
        <v>9634</v>
      </c>
      <c r="H199" s="53">
        <v>9.932499885559082</v>
      </c>
      <c r="I199" s="53">
        <v>2.34218E-2</v>
      </c>
      <c r="J199" s="80">
        <f t="shared" si="6"/>
        <v>95689.703897476196</v>
      </c>
      <c r="K199" s="53"/>
      <c r="L199" s="53"/>
    </row>
    <row r="200" spans="1:12" x14ac:dyDescent="0.15">
      <c r="A200" s="109">
        <v>44407</v>
      </c>
      <c r="B200" s="53" t="s">
        <v>22</v>
      </c>
      <c r="C200" s="53" t="s">
        <v>23</v>
      </c>
      <c r="D200" s="53">
        <v>57549</v>
      </c>
      <c r="E200" s="53">
        <v>9.9700002670288086</v>
      </c>
      <c r="F200" s="55">
        <v>3.7755230441689491E-3</v>
      </c>
      <c r="G200" s="53">
        <v>9634</v>
      </c>
      <c r="H200" s="53">
        <v>9.9700002670288086</v>
      </c>
      <c r="I200" s="53">
        <v>1.1827520000000001E-2</v>
      </c>
      <c r="J200" s="80">
        <f t="shared" si="3"/>
        <v>96050.982572555542</v>
      </c>
      <c r="K200" s="55" t="str">
        <f>IFERROR(#REF!-#REF!,"")</f>
        <v/>
      </c>
    </row>
    <row r="201" spans="1:12" x14ac:dyDescent="0.15">
      <c r="A201" s="109">
        <v>44439</v>
      </c>
      <c r="B201" s="53" t="s">
        <v>24</v>
      </c>
      <c r="C201" s="53" t="s">
        <v>25</v>
      </c>
      <c r="D201" s="53">
        <v>57549</v>
      </c>
      <c r="E201" s="53">
        <v>7.7800002098083496</v>
      </c>
      <c r="F201" s="55">
        <v>-0.21965897083282471</v>
      </c>
      <c r="G201" s="53">
        <v>36441</v>
      </c>
      <c r="H201" s="53">
        <v>7.7800002098083496</v>
      </c>
      <c r="I201" s="53">
        <v>2.71466E-2</v>
      </c>
      <c r="J201" s="80">
        <f t="shared" si="3"/>
        <v>283510.98764562607</v>
      </c>
      <c r="K201" s="55" t="str">
        <f>IFERROR(#REF!-#REF!,"")</f>
        <v/>
      </c>
    </row>
    <row r="202" spans="1:12" x14ac:dyDescent="0.15">
      <c r="A202" s="109">
        <v>44469</v>
      </c>
      <c r="B202" s="53" t="s">
        <v>24</v>
      </c>
      <c r="C202" s="53" t="s">
        <v>25</v>
      </c>
      <c r="D202" s="53">
        <v>57549</v>
      </c>
      <c r="E202" s="53">
        <v>7.0799999237060547</v>
      </c>
      <c r="F202" s="55">
        <v>-8.9974328875541687E-2</v>
      </c>
      <c r="G202" s="53">
        <v>35027</v>
      </c>
      <c r="H202" s="53">
        <v>7.0799999237060547</v>
      </c>
      <c r="I202" s="53">
        <v>-4.2243500000000003E-2</v>
      </c>
      <c r="J202" s="80">
        <f t="shared" si="3"/>
        <v>247991.15732765198</v>
      </c>
      <c r="K202" s="55" t="str">
        <f>IFERROR(#REF!-#REF!,"")</f>
        <v/>
      </c>
    </row>
    <row r="203" spans="1:12" ht="16" x14ac:dyDescent="0.2">
      <c r="A203" s="111">
        <v>44498</v>
      </c>
      <c r="B203" s="112" t="s">
        <v>24</v>
      </c>
      <c r="C203" s="112" t="s">
        <v>25</v>
      </c>
      <c r="D203" s="112">
        <v>57549</v>
      </c>
      <c r="E203" s="112">
        <v>7</v>
      </c>
      <c r="F203" s="58">
        <v>-1.1299424804747105E-2</v>
      </c>
      <c r="G203" s="112">
        <v>35027</v>
      </c>
      <c r="H203" s="112">
        <v>7</v>
      </c>
      <c r="I203" s="112">
        <v>6.4656530000000004E-2</v>
      </c>
      <c r="J203" s="80">
        <f t="shared" si="3"/>
        <v>245189</v>
      </c>
      <c r="K203" s="55" t="str">
        <f>IFERROR(#REF!-#REF!,"")</f>
        <v/>
      </c>
    </row>
    <row r="204" spans="1:12" x14ac:dyDescent="0.15">
      <c r="A204" s="109">
        <v>44530</v>
      </c>
      <c r="B204" s="53" t="s">
        <v>24</v>
      </c>
      <c r="C204" s="53" t="s">
        <v>25</v>
      </c>
      <c r="D204" s="53">
        <v>57549</v>
      </c>
      <c r="E204" s="53">
        <v>9.0699996948242188</v>
      </c>
      <c r="F204" s="55">
        <v>0.29571422934532166</v>
      </c>
      <c r="G204" s="53">
        <v>35027</v>
      </c>
      <c r="H204" s="53">
        <v>9.0699996948242188</v>
      </c>
      <c r="I204" s="53">
        <v>-1.8346919999999999E-2</v>
      </c>
      <c r="J204" s="80">
        <f t="shared" si="3"/>
        <v>317694.87931060791</v>
      </c>
      <c r="K204" s="55" t="str">
        <f>IFERROR(#REF!-#REF!,"")</f>
        <v/>
      </c>
    </row>
    <row r="205" spans="1:12" x14ac:dyDescent="0.15">
      <c r="A205" s="109">
        <v>44561</v>
      </c>
      <c r="B205" s="53" t="s">
        <v>24</v>
      </c>
      <c r="C205" s="53" t="s">
        <v>25</v>
      </c>
      <c r="D205" s="53">
        <v>57549</v>
      </c>
      <c r="E205" s="53">
        <v>6.440000057220459</v>
      </c>
      <c r="F205" s="55">
        <v>-0.289966881275177</v>
      </c>
      <c r="G205" s="53">
        <v>35027</v>
      </c>
      <c r="H205" s="53">
        <v>6.440000057220459</v>
      </c>
      <c r="I205" s="53">
        <v>3.334492E-2</v>
      </c>
      <c r="J205" s="80">
        <f t="shared" si="3"/>
        <v>225573.88200426102</v>
      </c>
      <c r="K205" s="55" t="str">
        <f>IFERROR(#REF!-#REF!,"")</f>
        <v/>
      </c>
    </row>
    <row r="206" spans="1:12" x14ac:dyDescent="0.15">
      <c r="J206" s="80">
        <f t="shared" si="3"/>
        <v>0</v>
      </c>
      <c r="K206" s="55" t="str">
        <f>IFERROR(#REF!-#REF!,"")</f>
        <v/>
      </c>
    </row>
    <row r="207" spans="1:12" x14ac:dyDescent="0.15">
      <c r="A207" s="109">
        <v>40694</v>
      </c>
      <c r="B207" s="53" t="s">
        <v>26</v>
      </c>
      <c r="C207" s="53" t="s">
        <v>27</v>
      </c>
      <c r="D207" s="53">
        <v>53773</v>
      </c>
      <c r="E207" s="53">
        <v>-10</v>
      </c>
      <c r="F207" s="53"/>
      <c r="G207" s="53">
        <v>21341</v>
      </c>
      <c r="H207" s="53">
        <v>10</v>
      </c>
      <c r="I207" s="53">
        <v>-1.495748E-2</v>
      </c>
      <c r="J207" s="80">
        <f t="shared" ref="J207:J226" si="7">H207*G207</f>
        <v>213410</v>
      </c>
      <c r="K207" s="53"/>
      <c r="L207" s="53"/>
    </row>
    <row r="208" spans="1:12" x14ac:dyDescent="0.15">
      <c r="A208" s="109">
        <v>40724</v>
      </c>
      <c r="B208" s="53" t="s">
        <v>26</v>
      </c>
      <c r="C208" s="53" t="s">
        <v>27</v>
      </c>
      <c r="D208" s="53">
        <v>53773</v>
      </c>
      <c r="F208" s="53"/>
      <c r="G208" s="53">
        <v>23162</v>
      </c>
      <c r="H208" s="53">
        <v>9.8449993133544904</v>
      </c>
      <c r="I208" s="53">
        <v>-1.8452940000000001E-2</v>
      </c>
      <c r="J208" s="80">
        <f t="shared" si="7"/>
        <v>228029.87409591672</v>
      </c>
      <c r="K208" s="53"/>
      <c r="L208" s="53"/>
    </row>
    <row r="209" spans="1:12" x14ac:dyDescent="0.15">
      <c r="A209" s="109">
        <v>40753</v>
      </c>
      <c r="B209" s="53" t="s">
        <v>26</v>
      </c>
      <c r="C209" s="53" t="s">
        <v>27</v>
      </c>
      <c r="D209" s="53">
        <v>53773</v>
      </c>
      <c r="F209" s="53"/>
      <c r="G209" s="53">
        <v>23162</v>
      </c>
      <c r="H209" s="53">
        <v>9.7250003814697301</v>
      </c>
      <c r="I209" s="53">
        <v>-2.2550239999999999E-2</v>
      </c>
      <c r="J209" s="80">
        <f t="shared" si="7"/>
        <v>225250.45883560189</v>
      </c>
      <c r="K209" s="53"/>
      <c r="L209" s="53"/>
    </row>
    <row r="210" spans="1:12" x14ac:dyDescent="0.15">
      <c r="A210" s="109">
        <v>40786</v>
      </c>
      <c r="B210" s="53" t="s">
        <v>26</v>
      </c>
      <c r="C210" s="53" t="s">
        <v>27</v>
      </c>
      <c r="D210" s="53">
        <v>53773</v>
      </c>
      <c r="E210" s="53">
        <v>-9.5450000762939453</v>
      </c>
      <c r="F210" s="53">
        <v>-4.5499991625547409E-2</v>
      </c>
      <c r="G210" s="53">
        <v>23162</v>
      </c>
      <c r="H210" s="53">
        <v>9.5450000762939506</v>
      </c>
      <c r="I210" s="53">
        <v>-5.7596609999999999E-2</v>
      </c>
      <c r="J210" s="80">
        <f t="shared" si="7"/>
        <v>221081.29176712048</v>
      </c>
      <c r="K210" s="53"/>
      <c r="L210" s="53"/>
    </row>
    <row r="211" spans="1:12" x14ac:dyDescent="0.15">
      <c r="A211" s="109">
        <v>40816</v>
      </c>
      <c r="B211" s="53" t="s">
        <v>26</v>
      </c>
      <c r="C211" s="53" t="s">
        <v>27</v>
      </c>
      <c r="D211" s="53">
        <v>53773</v>
      </c>
      <c r="E211" s="53">
        <v>9.5</v>
      </c>
      <c r="F211" s="53">
        <v>-4.7145183198153973E-3</v>
      </c>
      <c r="G211" s="53">
        <v>23162</v>
      </c>
      <c r="H211" s="53">
        <v>9.5</v>
      </c>
      <c r="I211" s="53">
        <v>-8.5029969999999996E-2</v>
      </c>
      <c r="J211" s="80">
        <f t="shared" si="7"/>
        <v>220039</v>
      </c>
      <c r="K211" s="53"/>
      <c r="L211" s="53"/>
    </row>
    <row r="212" spans="1:12" x14ac:dyDescent="0.15">
      <c r="A212" s="109">
        <v>40847</v>
      </c>
      <c r="B212" s="53" t="s">
        <v>26</v>
      </c>
      <c r="C212" s="53" t="s">
        <v>27</v>
      </c>
      <c r="D212" s="53">
        <v>53773</v>
      </c>
      <c r="E212" s="53">
        <v>-9.5399999618530273</v>
      </c>
      <c r="F212" s="53">
        <v>4.210522398352623E-3</v>
      </c>
      <c r="G212" s="53">
        <v>23162</v>
      </c>
      <c r="H212" s="53">
        <v>9.5399999618530291</v>
      </c>
      <c r="I212" s="53">
        <v>0.1142145</v>
      </c>
      <c r="J212" s="80">
        <f t="shared" si="7"/>
        <v>220965.47911643985</v>
      </c>
      <c r="K212" s="53"/>
      <c r="L212" s="53"/>
    </row>
    <row r="213" spans="1:12" x14ac:dyDescent="0.15">
      <c r="A213" s="109">
        <v>40877</v>
      </c>
      <c r="B213" s="53" t="s">
        <v>26</v>
      </c>
      <c r="C213" s="53" t="s">
        <v>27</v>
      </c>
      <c r="D213" s="53">
        <v>53773</v>
      </c>
      <c r="E213" s="53">
        <v>-9.6000003814697266</v>
      </c>
      <c r="F213" s="53">
        <v>6.2893521972000599E-3</v>
      </c>
      <c r="G213" s="53">
        <v>23162</v>
      </c>
      <c r="H213" s="53">
        <v>9.6000003814697301</v>
      </c>
      <c r="I213" s="53">
        <v>-6.2733660000000007E-3</v>
      </c>
      <c r="J213" s="80">
        <f t="shared" si="7"/>
        <v>222355.20883560189</v>
      </c>
      <c r="K213" s="53"/>
      <c r="L213" s="53"/>
    </row>
    <row r="214" spans="1:12" x14ac:dyDescent="0.15">
      <c r="A214" s="109">
        <v>40907</v>
      </c>
      <c r="B214" s="53" t="s">
        <v>26</v>
      </c>
      <c r="C214" s="53" t="s">
        <v>27</v>
      </c>
      <c r="D214" s="53">
        <v>53773</v>
      </c>
      <c r="E214" s="53">
        <v>-9.6049995422363281</v>
      </c>
      <c r="F214" s="53">
        <v>5.2074587438255548E-4</v>
      </c>
      <c r="G214" s="53">
        <v>23162</v>
      </c>
      <c r="H214" s="53">
        <v>9.6049995422363299</v>
      </c>
      <c r="I214" s="53">
        <v>3.6706110000000003E-3</v>
      </c>
      <c r="J214" s="80">
        <f t="shared" si="7"/>
        <v>222470.99939727786</v>
      </c>
      <c r="K214" s="53"/>
      <c r="L214" s="53"/>
    </row>
    <row r="215" spans="1:12" x14ac:dyDescent="0.15">
      <c r="A215" s="109">
        <v>40939</v>
      </c>
      <c r="B215" s="53" t="s">
        <v>26</v>
      </c>
      <c r="C215" s="53" t="s">
        <v>27</v>
      </c>
      <c r="D215" s="53">
        <v>53773</v>
      </c>
      <c r="E215" s="53">
        <v>9.5900001525878906</v>
      </c>
      <c r="F215" s="53">
        <v>-1.5616231830790639E-3</v>
      </c>
      <c r="G215" s="53">
        <v>23162</v>
      </c>
      <c r="H215" s="53">
        <v>9.5900001525878906</v>
      </c>
      <c r="I215" s="53">
        <v>5.4139520000000003E-2</v>
      </c>
      <c r="J215" s="80">
        <f t="shared" si="7"/>
        <v>222123.58353424072</v>
      </c>
      <c r="K215" s="53"/>
      <c r="L215" s="53"/>
    </row>
    <row r="216" spans="1:12" x14ac:dyDescent="0.15">
      <c r="A216" s="109">
        <v>40968</v>
      </c>
      <c r="B216" s="53" t="s">
        <v>26</v>
      </c>
      <c r="C216" s="53" t="s">
        <v>27</v>
      </c>
      <c r="D216" s="53">
        <v>53773</v>
      </c>
      <c r="E216" s="53">
        <v>9.7600002288818359</v>
      </c>
      <c r="F216" s="53">
        <v>1.7726806923747063E-2</v>
      </c>
      <c r="G216" s="53">
        <v>23162</v>
      </c>
      <c r="H216" s="53">
        <v>9.7600002288818359</v>
      </c>
      <c r="I216" s="53">
        <v>4.1252530000000003E-2</v>
      </c>
      <c r="J216" s="80">
        <f t="shared" si="7"/>
        <v>226061.12530136108</v>
      </c>
      <c r="K216" s="53"/>
      <c r="L216" s="53"/>
    </row>
    <row r="217" spans="1:12" x14ac:dyDescent="0.15">
      <c r="A217" s="109">
        <v>40998</v>
      </c>
      <c r="B217" s="53" t="s">
        <v>26</v>
      </c>
      <c r="C217" s="53" t="s">
        <v>27</v>
      </c>
      <c r="D217" s="53">
        <v>53773</v>
      </c>
      <c r="E217" s="53">
        <v>9.7200002670288086</v>
      </c>
      <c r="F217" s="53">
        <v>-4.0983567014336586E-3</v>
      </c>
      <c r="G217" s="53">
        <v>23162</v>
      </c>
      <c r="H217" s="53">
        <v>9.7200002670288086</v>
      </c>
      <c r="I217" s="53">
        <v>2.4039370000000001E-2</v>
      </c>
      <c r="J217" s="80">
        <f t="shared" si="7"/>
        <v>225134.64618492126</v>
      </c>
      <c r="K217" s="53"/>
      <c r="L217" s="53"/>
    </row>
    <row r="218" spans="1:12" x14ac:dyDescent="0.15">
      <c r="A218" s="109">
        <v>41029</v>
      </c>
      <c r="B218" s="53" t="s">
        <v>26</v>
      </c>
      <c r="C218" s="53" t="s">
        <v>27</v>
      </c>
      <c r="D218" s="53">
        <v>53773</v>
      </c>
      <c r="E218" s="53">
        <v>9.75</v>
      </c>
      <c r="F218" s="53">
        <v>3.0863923020660877E-3</v>
      </c>
      <c r="G218" s="53">
        <v>23162</v>
      </c>
      <c r="H218" s="53">
        <v>9.75</v>
      </c>
      <c r="I218" s="53">
        <v>-6.8402290000000006E-3</v>
      </c>
      <c r="J218" s="80">
        <f t="shared" si="7"/>
        <v>225829.5</v>
      </c>
      <c r="K218" s="53"/>
      <c r="L218" s="53"/>
    </row>
    <row r="219" spans="1:12" x14ac:dyDescent="0.15">
      <c r="A219" s="109">
        <v>41060</v>
      </c>
      <c r="B219" s="53" t="s">
        <v>26</v>
      </c>
      <c r="C219" s="53" t="s">
        <v>27</v>
      </c>
      <c r="D219" s="53">
        <v>53773</v>
      </c>
      <c r="E219" s="53">
        <v>9.7799997329711914</v>
      </c>
      <c r="F219" s="53">
        <v>3.0768956057727337E-3</v>
      </c>
      <c r="G219" s="53">
        <v>23162</v>
      </c>
      <c r="H219" s="53">
        <v>9.7799997329711914</v>
      </c>
      <c r="I219" s="53">
        <v>-6.5641050000000006E-2</v>
      </c>
      <c r="J219" s="80">
        <f t="shared" si="7"/>
        <v>226524.35381507874</v>
      </c>
      <c r="K219" s="53"/>
      <c r="L219" s="53"/>
    </row>
    <row r="220" spans="1:12" x14ac:dyDescent="0.15">
      <c r="A220" s="109">
        <v>41089</v>
      </c>
      <c r="B220" s="53" t="s">
        <v>26</v>
      </c>
      <c r="C220" s="53" t="s">
        <v>27</v>
      </c>
      <c r="D220" s="53">
        <v>53773</v>
      </c>
      <c r="E220" s="53">
        <v>-9.7749996185302734</v>
      </c>
      <c r="F220" s="53">
        <v>-5.1125913159921765E-4</v>
      </c>
      <c r="G220" s="53">
        <v>23162</v>
      </c>
      <c r="H220" s="53">
        <v>9.7749996185302699</v>
      </c>
      <c r="I220" s="53">
        <v>3.8180820000000004E-2</v>
      </c>
      <c r="J220" s="80">
        <f t="shared" si="7"/>
        <v>226408.54116439811</v>
      </c>
      <c r="K220" s="53"/>
      <c r="L220" s="53"/>
    </row>
    <row r="221" spans="1:12" x14ac:dyDescent="0.15">
      <c r="A221" s="109">
        <v>41121</v>
      </c>
      <c r="B221" s="53" t="s">
        <v>26</v>
      </c>
      <c r="C221" s="53" t="s">
        <v>27</v>
      </c>
      <c r="D221" s="53">
        <v>53773</v>
      </c>
      <c r="E221" s="53">
        <v>9.8199996948242188</v>
      </c>
      <c r="F221" s="53">
        <v>4.6035884879529476E-3</v>
      </c>
      <c r="G221" s="53">
        <v>23162</v>
      </c>
      <c r="H221" s="53">
        <v>9.8199996948242188</v>
      </c>
      <c r="I221" s="53">
        <v>1.0305690000000001E-2</v>
      </c>
      <c r="J221" s="80">
        <f t="shared" si="7"/>
        <v>227450.83293151855</v>
      </c>
      <c r="K221" s="53"/>
      <c r="L221" s="53"/>
    </row>
    <row r="222" spans="1:12" x14ac:dyDescent="0.15">
      <c r="A222" s="109">
        <v>41152</v>
      </c>
      <c r="B222" s="53" t="s">
        <v>26</v>
      </c>
      <c r="C222" s="53" t="s">
        <v>27</v>
      </c>
      <c r="D222" s="53">
        <v>53773</v>
      </c>
      <c r="E222" s="53">
        <v>-9.9049997329711914</v>
      </c>
      <c r="F222" s="53">
        <v>8.6558088660240173E-3</v>
      </c>
      <c r="G222" s="53">
        <v>23162</v>
      </c>
      <c r="H222" s="53">
        <v>9.9049997329711896</v>
      </c>
      <c r="I222" s="53">
        <v>2.6336390000000001E-2</v>
      </c>
      <c r="J222" s="80">
        <f t="shared" si="7"/>
        <v>229419.60381507871</v>
      </c>
      <c r="K222" s="53"/>
      <c r="L222" s="53"/>
    </row>
    <row r="223" spans="1:12" x14ac:dyDescent="0.15">
      <c r="A223" s="109">
        <v>41180</v>
      </c>
      <c r="B223" s="53" t="s">
        <v>26</v>
      </c>
      <c r="C223" s="53" t="s">
        <v>27</v>
      </c>
      <c r="D223" s="53">
        <v>53773</v>
      </c>
      <c r="E223" s="53">
        <v>-9.875</v>
      </c>
      <c r="F223" s="53">
        <v>-3.0287464614957571E-3</v>
      </c>
      <c r="G223" s="53">
        <v>23162</v>
      </c>
      <c r="H223" s="53">
        <v>9.875</v>
      </c>
      <c r="I223" s="53">
        <v>2.6532380000000001E-2</v>
      </c>
      <c r="J223" s="80">
        <f t="shared" si="7"/>
        <v>228724.75</v>
      </c>
      <c r="K223" s="53"/>
      <c r="L223" s="53"/>
    </row>
    <row r="224" spans="1:12" x14ac:dyDescent="0.15">
      <c r="A224" s="109">
        <v>41213</v>
      </c>
      <c r="B224" s="53" t="s">
        <v>26</v>
      </c>
      <c r="C224" s="53" t="s">
        <v>27</v>
      </c>
      <c r="D224" s="53">
        <v>53773</v>
      </c>
      <c r="E224" s="53">
        <v>-9.9050006866455078</v>
      </c>
      <c r="F224" s="53">
        <v>3.0380443204194307E-3</v>
      </c>
      <c r="G224" s="53">
        <v>23162</v>
      </c>
      <c r="H224" s="53">
        <v>9.9050006866455096</v>
      </c>
      <c r="I224" s="53">
        <v>-1.406426E-2</v>
      </c>
      <c r="J224" s="80">
        <f t="shared" si="7"/>
        <v>229419.62590408328</v>
      </c>
      <c r="K224" s="53"/>
      <c r="L224" s="53"/>
    </row>
    <row r="225" spans="1:12" x14ac:dyDescent="0.15">
      <c r="A225" s="109">
        <v>41243</v>
      </c>
      <c r="B225" s="53" t="s">
        <v>26</v>
      </c>
      <c r="C225" s="53" t="s">
        <v>27</v>
      </c>
      <c r="D225" s="53">
        <v>53773</v>
      </c>
      <c r="E225" s="53">
        <v>9.9300003051757812</v>
      </c>
      <c r="F225" s="53">
        <v>2.5239391252398491E-3</v>
      </c>
      <c r="G225" s="53">
        <v>23162</v>
      </c>
      <c r="H225" s="53">
        <v>9.9300003051757812</v>
      </c>
      <c r="I225" s="53">
        <v>6.2193970000000006E-3</v>
      </c>
      <c r="J225" s="80">
        <f t="shared" si="7"/>
        <v>229998.66706848145</v>
      </c>
      <c r="K225" s="53"/>
      <c r="L225" s="53"/>
    </row>
    <row r="226" spans="1:12" x14ac:dyDescent="0.15">
      <c r="A226" s="109">
        <v>41274</v>
      </c>
      <c r="B226" s="53" t="s">
        <v>26</v>
      </c>
      <c r="C226" s="53" t="s">
        <v>27</v>
      </c>
      <c r="D226" s="53">
        <v>53773</v>
      </c>
      <c r="E226" s="53">
        <v>-9.9600000381469727</v>
      </c>
      <c r="F226" s="53">
        <v>3.0211210250854492E-3</v>
      </c>
      <c r="G226" s="53">
        <v>23162</v>
      </c>
      <c r="H226" s="53">
        <v>9.9600000381469709</v>
      </c>
      <c r="I226" s="53">
        <v>1.257959E-2</v>
      </c>
      <c r="J226" s="80">
        <f t="shared" si="7"/>
        <v>230693.52088356015</v>
      </c>
      <c r="K226" s="53"/>
      <c r="L226" s="53"/>
    </row>
    <row r="227" spans="1:12" x14ac:dyDescent="0.15">
      <c r="A227" s="109">
        <v>41305</v>
      </c>
      <c r="B227" s="53" t="s">
        <v>26</v>
      </c>
      <c r="C227" s="53" t="s">
        <v>27</v>
      </c>
      <c r="D227" s="53">
        <v>53773</v>
      </c>
      <c r="E227" s="53">
        <v>10.039999961853027</v>
      </c>
      <c r="F227" s="55">
        <v>8.0321207642555237E-3</v>
      </c>
      <c r="G227" s="53">
        <v>23162</v>
      </c>
      <c r="H227" s="53">
        <v>10.039999961853027</v>
      </c>
      <c r="I227" s="53">
        <v>5.4189090000000002E-2</v>
      </c>
      <c r="J227" s="80">
        <f t="shared" si="3"/>
        <v>232546.47911643982</v>
      </c>
      <c r="K227" s="55" t="str">
        <f>IFERROR(#REF!-#REF!,"")</f>
        <v/>
      </c>
    </row>
    <row r="228" spans="1:12" x14ac:dyDescent="0.15">
      <c r="A228" s="109">
        <v>41333</v>
      </c>
      <c r="B228" s="53" t="s">
        <v>28</v>
      </c>
      <c r="C228" s="53" t="s">
        <v>29</v>
      </c>
      <c r="D228" s="53">
        <v>53773</v>
      </c>
      <c r="E228" s="53">
        <v>9.75</v>
      </c>
      <c r="F228" s="55">
        <v>-2.8884459286928177E-2</v>
      </c>
      <c r="G228" s="53">
        <v>23162</v>
      </c>
      <c r="H228" s="53">
        <v>9.75</v>
      </c>
      <c r="I228" s="53">
        <v>8.2843380000000005E-3</v>
      </c>
      <c r="J228" s="80">
        <f t="shared" si="3"/>
        <v>225829.5</v>
      </c>
      <c r="K228" s="55" t="str">
        <f>IFERROR(#REF!-#REF!,"")</f>
        <v/>
      </c>
    </row>
    <row r="229" spans="1:12" x14ac:dyDescent="0.15">
      <c r="A229" s="109">
        <v>41361</v>
      </c>
      <c r="B229" s="53" t="s">
        <v>28</v>
      </c>
      <c r="C229" s="53" t="s">
        <v>29</v>
      </c>
      <c r="D229" s="53">
        <v>53773</v>
      </c>
      <c r="E229" s="53">
        <v>9.8000001907348633</v>
      </c>
      <c r="F229" s="55">
        <v>5.1282248459756374E-3</v>
      </c>
      <c r="G229" s="53">
        <v>35725</v>
      </c>
      <c r="H229" s="53">
        <v>9.8000001907348633</v>
      </c>
      <c r="I229" s="53">
        <v>3.5319969999999999E-2</v>
      </c>
      <c r="J229" s="80">
        <f t="shared" si="3"/>
        <v>350105.00681400299</v>
      </c>
      <c r="K229" s="55" t="str">
        <f>IFERROR(#REF!-#REF!,"")</f>
        <v/>
      </c>
    </row>
    <row r="230" spans="1:12" ht="16" x14ac:dyDescent="0.2">
      <c r="A230" s="111">
        <v>41394</v>
      </c>
      <c r="B230" s="112" t="s">
        <v>28</v>
      </c>
      <c r="C230" s="112" t="s">
        <v>29</v>
      </c>
      <c r="D230" s="112">
        <v>53773</v>
      </c>
      <c r="E230" s="112">
        <v>9.619999885559082</v>
      </c>
      <c r="F230" s="58">
        <v>-1.8367378041148186E-2</v>
      </c>
      <c r="G230" s="112">
        <v>35725</v>
      </c>
      <c r="H230" s="112">
        <v>9.619999885559082</v>
      </c>
      <c r="I230" s="112">
        <v>1.494205E-2</v>
      </c>
      <c r="J230" s="80">
        <f t="shared" ref="J230:J293" si="8">H230*G230</f>
        <v>343674.49591159821</v>
      </c>
      <c r="K230" s="55" t="str">
        <f>IFERROR(#REF!-#REF!,"")</f>
        <v/>
      </c>
    </row>
    <row r="231" spans="1:12" x14ac:dyDescent="0.15">
      <c r="A231" s="109">
        <v>41425</v>
      </c>
      <c r="B231" s="53" t="s">
        <v>28</v>
      </c>
      <c r="C231" s="53" t="s">
        <v>29</v>
      </c>
      <c r="D231" s="53">
        <v>53773</v>
      </c>
      <c r="E231" s="53">
        <v>9.8000001907348633</v>
      </c>
      <c r="F231" s="55">
        <v>1.8711050972342491E-2</v>
      </c>
      <c r="G231" s="53">
        <v>35725</v>
      </c>
      <c r="H231" s="53">
        <v>9.8000001907348633</v>
      </c>
      <c r="I231" s="53">
        <v>1.9154810000000001E-2</v>
      </c>
      <c r="J231" s="80">
        <f t="shared" si="8"/>
        <v>350105.00681400299</v>
      </c>
      <c r="K231" s="55" t="str">
        <f>IFERROR(#REF!-#REF!,"")</f>
        <v/>
      </c>
    </row>
    <row r="232" spans="1:12" x14ac:dyDescent="0.15">
      <c r="A232" s="109">
        <v>41453</v>
      </c>
      <c r="B232" s="53" t="s">
        <v>28</v>
      </c>
      <c r="C232" s="53" t="s">
        <v>29</v>
      </c>
      <c r="D232" s="53">
        <v>53773</v>
      </c>
      <c r="E232" s="53">
        <v>10.060000419616699</v>
      </c>
      <c r="F232" s="55">
        <v>2.6530634611845016E-2</v>
      </c>
      <c r="G232" s="53">
        <v>35725</v>
      </c>
      <c r="H232" s="53">
        <v>10.060000419616699</v>
      </c>
      <c r="I232" s="53">
        <v>-1.5071280000000001E-2</v>
      </c>
      <c r="J232" s="80">
        <f t="shared" si="8"/>
        <v>359393.51499080658</v>
      </c>
      <c r="K232" s="55" t="str">
        <f>IFERROR(#REF!-#REF!,"")</f>
        <v/>
      </c>
    </row>
    <row r="233" spans="1:12" x14ac:dyDescent="0.15">
      <c r="A233" s="109">
        <v>41486</v>
      </c>
      <c r="B233" s="53" t="s">
        <v>28</v>
      </c>
      <c r="C233" s="53" t="s">
        <v>29</v>
      </c>
      <c r="D233" s="53">
        <v>53773</v>
      </c>
      <c r="E233" s="53">
        <v>11.310000419616699</v>
      </c>
      <c r="F233" s="55">
        <v>0.12425446510314941</v>
      </c>
      <c r="G233" s="53">
        <v>35725</v>
      </c>
      <c r="H233" s="53">
        <v>11.310000419616699</v>
      </c>
      <c r="I233" s="53">
        <v>5.2689720000000002E-2</v>
      </c>
      <c r="J233" s="80">
        <f t="shared" si="8"/>
        <v>404049.76499080658</v>
      </c>
      <c r="K233" s="55" t="str">
        <f>IFERROR(#REF!-#REF!,"")</f>
        <v/>
      </c>
    </row>
    <row r="234" spans="1:12" x14ac:dyDescent="0.15">
      <c r="A234" s="109">
        <v>41516</v>
      </c>
      <c r="B234" s="53" t="s">
        <v>28</v>
      </c>
      <c r="C234" s="53" t="s">
        <v>29</v>
      </c>
      <c r="D234" s="53">
        <v>53773</v>
      </c>
      <c r="E234" s="53">
        <v>8.8299999237060547</v>
      </c>
      <c r="F234" s="55">
        <v>-0.21927501261234283</v>
      </c>
      <c r="G234" s="53">
        <v>36061</v>
      </c>
      <c r="H234" s="53">
        <v>8.8299999237060547</v>
      </c>
      <c r="I234" s="53">
        <v>-2.5760669999999999E-2</v>
      </c>
      <c r="J234" s="80">
        <f t="shared" si="8"/>
        <v>318418.62724876404</v>
      </c>
      <c r="K234" s="55" t="str">
        <f>IFERROR(#REF!-#REF!,"")</f>
        <v/>
      </c>
    </row>
    <row r="235" spans="1:12" x14ac:dyDescent="0.15">
      <c r="A235" s="109">
        <v>41547</v>
      </c>
      <c r="B235" s="53" t="s">
        <v>28</v>
      </c>
      <c r="C235" s="53" t="s">
        <v>29</v>
      </c>
      <c r="D235" s="53">
        <v>53773</v>
      </c>
      <c r="E235" s="53">
        <v>9.3400001525878906</v>
      </c>
      <c r="F235" s="55">
        <v>5.7757671922445297E-2</v>
      </c>
      <c r="G235" s="53">
        <v>36061</v>
      </c>
      <c r="H235" s="53">
        <v>9.3400001525878906</v>
      </c>
      <c r="I235" s="53">
        <v>3.7513950000000004E-2</v>
      </c>
      <c r="J235" s="80">
        <f t="shared" si="8"/>
        <v>336809.74550247192</v>
      </c>
      <c r="K235" s="55" t="str">
        <f>IFERROR(#REF!-#REF!,"")</f>
        <v/>
      </c>
    </row>
    <row r="236" spans="1:12" x14ac:dyDescent="0.15">
      <c r="A236" s="109">
        <v>41578</v>
      </c>
      <c r="B236" s="53" t="s">
        <v>28</v>
      </c>
      <c r="C236" s="53" t="s">
        <v>29</v>
      </c>
      <c r="D236" s="53">
        <v>53773</v>
      </c>
      <c r="E236" s="53">
        <v>10.180000305175781</v>
      </c>
      <c r="F236" s="55">
        <v>8.9935772120952606E-2</v>
      </c>
      <c r="G236" s="53">
        <v>38515</v>
      </c>
      <c r="H236" s="53">
        <v>10.180000305175781</v>
      </c>
      <c r="I236" s="53">
        <v>3.990784E-2</v>
      </c>
      <c r="J236" s="80">
        <f t="shared" si="8"/>
        <v>392082.71175384521</v>
      </c>
      <c r="K236" s="55" t="str">
        <f>IFERROR(#REF!-#REF!,"")</f>
        <v/>
      </c>
    </row>
    <row r="237" spans="1:12" x14ac:dyDescent="0.15">
      <c r="A237" s="109">
        <v>41607</v>
      </c>
      <c r="B237" s="53" t="s">
        <v>28</v>
      </c>
      <c r="C237" s="53" t="s">
        <v>29</v>
      </c>
      <c r="D237" s="53">
        <v>53773</v>
      </c>
      <c r="E237" s="53">
        <v>15.350000381469727</v>
      </c>
      <c r="F237" s="55">
        <v>0.5078585147857666</v>
      </c>
      <c r="G237" s="53">
        <v>38515</v>
      </c>
      <c r="H237" s="53">
        <v>15.350000381469727</v>
      </c>
      <c r="I237" s="53">
        <v>2.49728E-2</v>
      </c>
      <c r="J237" s="80">
        <f t="shared" si="8"/>
        <v>591205.26469230652</v>
      </c>
      <c r="K237" s="55" t="str">
        <f>IFERROR(#REF!-#REF!,"")</f>
        <v/>
      </c>
    </row>
    <row r="238" spans="1:12" x14ac:dyDescent="0.15">
      <c r="A238" s="109">
        <v>41639</v>
      </c>
      <c r="B238" s="53" t="s">
        <v>28</v>
      </c>
      <c r="C238" s="53" t="s">
        <v>29</v>
      </c>
      <c r="D238" s="53">
        <v>53773</v>
      </c>
      <c r="E238" s="53">
        <v>14.869999885559082</v>
      </c>
      <c r="F238" s="55">
        <v>-3.1270388513803482E-2</v>
      </c>
      <c r="G238" s="53">
        <v>52848</v>
      </c>
      <c r="H238" s="53">
        <v>14.869999885559082</v>
      </c>
      <c r="I238" s="53">
        <v>2.615955E-2</v>
      </c>
      <c r="J238" s="80">
        <f t="shared" si="8"/>
        <v>785849.75395202637</v>
      </c>
      <c r="K238" s="55" t="str">
        <f>IFERROR(#REF!-#REF!,"")</f>
        <v/>
      </c>
    </row>
    <row r="239" spans="1:12" ht="16" x14ac:dyDescent="0.2">
      <c r="A239" s="113">
        <v>41670</v>
      </c>
      <c r="B239" s="114" t="s">
        <v>28</v>
      </c>
      <c r="C239" s="114" t="s">
        <v>29</v>
      </c>
      <c r="D239" s="114">
        <v>53773</v>
      </c>
      <c r="E239" s="114">
        <v>16.010000228881836</v>
      </c>
      <c r="F239" s="58">
        <v>7.6664447784423828E-2</v>
      </c>
      <c r="G239" s="114">
        <v>52848</v>
      </c>
      <c r="H239" s="114">
        <v>16.010000228881836</v>
      </c>
      <c r="I239" s="114">
        <v>-3.004685E-2</v>
      </c>
      <c r="J239" s="80">
        <f t="shared" si="8"/>
        <v>846096.49209594727</v>
      </c>
      <c r="K239" s="55" t="str">
        <f>IFERROR(#REF!-#REF!,"")</f>
        <v/>
      </c>
    </row>
    <row r="240" spans="1:12" x14ac:dyDescent="0.15">
      <c r="A240" s="109">
        <v>41698</v>
      </c>
      <c r="B240" s="53" t="s">
        <v>28</v>
      </c>
      <c r="C240" s="53" t="s">
        <v>29</v>
      </c>
      <c r="D240" s="53">
        <v>53773</v>
      </c>
      <c r="E240" s="53">
        <v>17.579999923706055</v>
      </c>
      <c r="F240" s="55">
        <v>9.8063692450523376E-2</v>
      </c>
      <c r="G240" s="53">
        <v>52848</v>
      </c>
      <c r="H240" s="53">
        <v>17.579999923706055</v>
      </c>
      <c r="I240" s="53">
        <v>4.6225389999999998E-2</v>
      </c>
      <c r="J240" s="80">
        <f t="shared" si="8"/>
        <v>929067.83596801758</v>
      </c>
      <c r="K240" s="55" t="str">
        <f>IFERROR(#REF!-#REF!,"")</f>
        <v/>
      </c>
    </row>
    <row r="241" spans="1:11" x14ac:dyDescent="0.15">
      <c r="A241" s="109">
        <v>41729</v>
      </c>
      <c r="B241" s="53" t="s">
        <v>28</v>
      </c>
      <c r="C241" s="53" t="s">
        <v>29</v>
      </c>
      <c r="D241" s="53">
        <v>53773</v>
      </c>
      <c r="E241" s="53">
        <v>15.779999732971191</v>
      </c>
      <c r="F241" s="55">
        <v>-0.10238908976316452</v>
      </c>
      <c r="G241" s="53">
        <v>52867</v>
      </c>
      <c r="H241" s="53">
        <v>15.779999732971191</v>
      </c>
      <c r="I241" s="53">
        <v>4.544167E-3</v>
      </c>
      <c r="J241" s="80">
        <f t="shared" si="8"/>
        <v>834241.24588298798</v>
      </c>
      <c r="K241" s="55" t="str">
        <f>IFERROR(#REF!-#REF!,"")</f>
        <v/>
      </c>
    </row>
    <row r="242" spans="1:11" x14ac:dyDescent="0.15">
      <c r="A242" s="109">
        <v>41759</v>
      </c>
      <c r="B242" s="53" t="s">
        <v>28</v>
      </c>
      <c r="C242" s="53" t="s">
        <v>29</v>
      </c>
      <c r="D242" s="53">
        <v>53773</v>
      </c>
      <c r="E242" s="53">
        <v>11.029999732971191</v>
      </c>
      <c r="F242" s="55">
        <v>-0.30101394653320312</v>
      </c>
      <c r="G242" s="53">
        <v>52867</v>
      </c>
      <c r="H242" s="53">
        <v>11.029999732971191</v>
      </c>
      <c r="I242" s="53">
        <v>1.5690830000000002E-3</v>
      </c>
      <c r="J242" s="80">
        <f t="shared" si="8"/>
        <v>583122.99588298798</v>
      </c>
      <c r="K242" s="55" t="str">
        <f>IFERROR(#REF!-#REF!,"")</f>
        <v/>
      </c>
    </row>
    <row r="243" spans="1:11" x14ac:dyDescent="0.15">
      <c r="A243" s="109">
        <v>41789</v>
      </c>
      <c r="B243" s="53" t="s">
        <v>28</v>
      </c>
      <c r="C243" s="53" t="s">
        <v>29</v>
      </c>
      <c r="D243" s="53">
        <v>53773</v>
      </c>
      <c r="E243" s="53">
        <v>11.130000114440918</v>
      </c>
      <c r="F243" s="55">
        <v>9.0662175789475441E-3</v>
      </c>
      <c r="G243" s="53">
        <v>52867</v>
      </c>
      <c r="H243" s="53">
        <v>11.130000114440918</v>
      </c>
      <c r="I243" s="53">
        <v>2.026029E-2</v>
      </c>
      <c r="J243" s="80">
        <f t="shared" si="8"/>
        <v>588409.71605014801</v>
      </c>
      <c r="K243" s="55" t="str">
        <f>IFERROR(#REF!-#REF!,"")</f>
        <v/>
      </c>
    </row>
    <row r="244" spans="1:11" x14ac:dyDescent="0.15">
      <c r="A244" s="109">
        <v>41820</v>
      </c>
      <c r="B244" s="53" t="s">
        <v>28</v>
      </c>
      <c r="C244" s="53" t="s">
        <v>29</v>
      </c>
      <c r="D244" s="53">
        <v>53773</v>
      </c>
      <c r="E244" s="53">
        <v>12.399999618530273</v>
      </c>
      <c r="F244" s="55">
        <v>0.11410597711801529</v>
      </c>
      <c r="G244" s="53">
        <v>71992</v>
      </c>
      <c r="H244" s="53">
        <v>12.399999618530273</v>
      </c>
      <c r="I244" s="53">
        <v>2.7990500000000001E-2</v>
      </c>
      <c r="J244" s="80">
        <f t="shared" si="8"/>
        <v>892700.77253723145</v>
      </c>
      <c r="K244" s="55" t="str">
        <f>IFERROR(#REF!-#REF!,"")</f>
        <v/>
      </c>
    </row>
    <row r="245" spans="1:11" x14ac:dyDescent="0.15">
      <c r="A245" s="109">
        <v>41851</v>
      </c>
      <c r="B245" s="53" t="s">
        <v>28</v>
      </c>
      <c r="C245" s="53" t="s">
        <v>29</v>
      </c>
      <c r="D245" s="53">
        <v>53773</v>
      </c>
      <c r="E245" s="53">
        <v>10.199999809265137</v>
      </c>
      <c r="F245" s="55">
        <v>-0.17741934955120087</v>
      </c>
      <c r="G245" s="53">
        <v>71992</v>
      </c>
      <c r="H245" s="53">
        <v>10.199999809265137</v>
      </c>
      <c r="I245" s="53">
        <v>-2.056651E-2</v>
      </c>
      <c r="J245" s="80">
        <f t="shared" si="8"/>
        <v>734318.38626861572</v>
      </c>
      <c r="K245" s="55" t="str">
        <f>IFERROR(#REF!-#REF!,"")</f>
        <v/>
      </c>
    </row>
    <row r="246" spans="1:11" x14ac:dyDescent="0.15">
      <c r="A246" s="109">
        <v>41880</v>
      </c>
      <c r="B246" s="53" t="s">
        <v>28</v>
      </c>
      <c r="C246" s="53" t="s">
        <v>29</v>
      </c>
      <c r="D246" s="53">
        <v>53773</v>
      </c>
      <c r="E246" s="53">
        <v>12.619999885559082</v>
      </c>
      <c r="F246" s="55">
        <v>0.23725491762161255</v>
      </c>
      <c r="G246" s="53">
        <v>71992</v>
      </c>
      <c r="H246" s="53">
        <v>12.619999885559082</v>
      </c>
      <c r="I246" s="53">
        <v>4.0225000000000004E-2</v>
      </c>
      <c r="J246" s="80">
        <f t="shared" si="8"/>
        <v>908539.03176116943</v>
      </c>
      <c r="K246" s="55" t="str">
        <f>IFERROR(#REF!-#REF!,"")</f>
        <v/>
      </c>
    </row>
    <row r="247" spans="1:11" x14ac:dyDescent="0.15">
      <c r="A247" s="109">
        <v>41912</v>
      </c>
      <c r="B247" s="53" t="s">
        <v>28</v>
      </c>
      <c r="C247" s="53" t="s">
        <v>29</v>
      </c>
      <c r="D247" s="53">
        <v>53773</v>
      </c>
      <c r="E247" s="53">
        <v>11.220000267028809</v>
      </c>
      <c r="F247" s="55">
        <v>-0.11093499511480331</v>
      </c>
      <c r="G247" s="53">
        <v>76248</v>
      </c>
      <c r="H247" s="53">
        <v>11.220000267028809</v>
      </c>
      <c r="I247" s="53">
        <v>-2.5208730000000002E-2</v>
      </c>
      <c r="J247" s="80">
        <f t="shared" si="8"/>
        <v>855502.5803604126</v>
      </c>
      <c r="K247" s="55" t="str">
        <f>IFERROR(#REF!-#REF!,"")</f>
        <v/>
      </c>
    </row>
    <row r="248" spans="1:11" x14ac:dyDescent="0.15">
      <c r="A248" s="109">
        <v>41943</v>
      </c>
      <c r="B248" s="53" t="s">
        <v>28</v>
      </c>
      <c r="C248" s="53" t="s">
        <v>29</v>
      </c>
      <c r="D248" s="53">
        <v>53773</v>
      </c>
      <c r="E248" s="53">
        <v>12.229999542236328</v>
      </c>
      <c r="F248" s="55">
        <v>9.0017758309841156E-2</v>
      </c>
      <c r="G248" s="53">
        <v>76248</v>
      </c>
      <c r="H248" s="53">
        <v>12.229999542236328</v>
      </c>
      <c r="I248" s="53">
        <v>2.1173859999999999E-2</v>
      </c>
      <c r="J248" s="80">
        <f t="shared" si="8"/>
        <v>932513.00509643555</v>
      </c>
      <c r="K248" s="55" t="str">
        <f>IFERROR(#REF!-#REF!,"")</f>
        <v/>
      </c>
    </row>
    <row r="249" spans="1:11" x14ac:dyDescent="0.15">
      <c r="A249" s="109">
        <v>41971</v>
      </c>
      <c r="B249" s="53" t="s">
        <v>28</v>
      </c>
      <c r="C249" s="53" t="s">
        <v>29</v>
      </c>
      <c r="D249" s="53">
        <v>53773</v>
      </c>
      <c r="E249" s="53">
        <v>13.260000228881836</v>
      </c>
      <c r="F249" s="55">
        <v>8.4219194948673248E-2</v>
      </c>
      <c r="G249" s="53">
        <v>76260</v>
      </c>
      <c r="H249" s="53">
        <v>13.260000228881836</v>
      </c>
      <c r="I249" s="53">
        <v>2.111406E-2</v>
      </c>
      <c r="J249" s="80">
        <f t="shared" si="8"/>
        <v>1011207.6174545288</v>
      </c>
      <c r="K249" s="55" t="str">
        <f>IFERROR(#REF!-#REF!,"")</f>
        <v/>
      </c>
    </row>
    <row r="250" spans="1:11" x14ac:dyDescent="0.15">
      <c r="A250" s="109">
        <v>42004</v>
      </c>
      <c r="B250" s="53" t="s">
        <v>28</v>
      </c>
      <c r="C250" s="53" t="s">
        <v>29</v>
      </c>
      <c r="D250" s="53">
        <v>53773</v>
      </c>
      <c r="E250" s="53">
        <v>13.609999656677246</v>
      </c>
      <c r="F250" s="55">
        <v>2.6395129039883614E-2</v>
      </c>
      <c r="G250" s="53">
        <v>76573</v>
      </c>
      <c r="H250" s="53">
        <v>13.609999656677246</v>
      </c>
      <c r="I250" s="53">
        <v>-3.6623930000000003E-3</v>
      </c>
      <c r="J250" s="80">
        <f t="shared" si="8"/>
        <v>1042158.5037107468</v>
      </c>
      <c r="K250" s="55" t="str">
        <f>IFERROR(#REF!-#REF!,"")</f>
        <v/>
      </c>
    </row>
    <row r="251" spans="1:11" x14ac:dyDescent="0.15">
      <c r="A251" s="109">
        <v>42034</v>
      </c>
      <c r="B251" s="53" t="s">
        <v>28</v>
      </c>
      <c r="C251" s="53" t="s">
        <v>29</v>
      </c>
      <c r="D251" s="53">
        <v>53773</v>
      </c>
      <c r="E251" s="53">
        <v>15.395000457763672</v>
      </c>
      <c r="F251" s="55">
        <v>0.13115362823009491</v>
      </c>
      <c r="G251" s="53">
        <v>76573</v>
      </c>
      <c r="H251" s="53">
        <v>15.395000457763672</v>
      </c>
      <c r="I251" s="53">
        <v>-2.7206540000000001E-2</v>
      </c>
      <c r="J251" s="80">
        <f t="shared" si="8"/>
        <v>1178841.3700523376</v>
      </c>
      <c r="K251" s="55" t="str">
        <f>IFERROR(#REF!-#REF!,"")</f>
        <v/>
      </c>
    </row>
    <row r="252" spans="1:11" x14ac:dyDescent="0.15">
      <c r="A252" s="109">
        <v>42062</v>
      </c>
      <c r="B252" s="53" t="s">
        <v>28</v>
      </c>
      <c r="C252" s="53" t="s">
        <v>29</v>
      </c>
      <c r="D252" s="53">
        <v>53773</v>
      </c>
      <c r="E252" s="53">
        <v>13.300000190734863</v>
      </c>
      <c r="F252" s="55">
        <v>-0.13608315587043762</v>
      </c>
      <c r="G252" s="53">
        <v>76932</v>
      </c>
      <c r="H252" s="53">
        <v>13.300000190734863</v>
      </c>
      <c r="I252" s="53">
        <v>5.5974429999999999E-2</v>
      </c>
      <c r="J252" s="80">
        <f t="shared" si="8"/>
        <v>1023195.6146736145</v>
      </c>
      <c r="K252" s="55" t="str">
        <f>IFERROR(#REF!-#REF!,"")</f>
        <v/>
      </c>
    </row>
    <row r="253" spans="1:11" x14ac:dyDescent="0.15">
      <c r="A253" s="109">
        <v>42094</v>
      </c>
      <c r="B253" s="53" t="s">
        <v>28</v>
      </c>
      <c r="C253" s="53" t="s">
        <v>29</v>
      </c>
      <c r="D253" s="53">
        <v>53773</v>
      </c>
      <c r="E253" s="53">
        <v>13.310000419616699</v>
      </c>
      <c r="F253" s="55">
        <v>7.518968777731061E-4</v>
      </c>
      <c r="G253" s="53">
        <v>77104</v>
      </c>
      <c r="H253" s="53">
        <v>13.310000419616699</v>
      </c>
      <c r="I253" s="53">
        <v>-1.0409720000000001E-2</v>
      </c>
      <c r="J253" s="80">
        <f t="shared" si="8"/>
        <v>1026254.272354126</v>
      </c>
      <c r="K253" s="55" t="str">
        <f>IFERROR(#REF!-#REF!,"")</f>
        <v/>
      </c>
    </row>
    <row r="254" spans="1:11" x14ac:dyDescent="0.15">
      <c r="A254" s="109">
        <v>42124</v>
      </c>
      <c r="B254" s="53" t="s">
        <v>28</v>
      </c>
      <c r="C254" s="53" t="s">
        <v>29</v>
      </c>
      <c r="D254" s="53">
        <v>53773</v>
      </c>
      <c r="E254" s="53">
        <v>12.770000457763672</v>
      </c>
      <c r="F254" s="55">
        <v>-4.0570996701717377E-2</v>
      </c>
      <c r="G254" s="53">
        <v>77104</v>
      </c>
      <c r="H254" s="53">
        <v>12.770000457763672</v>
      </c>
      <c r="I254" s="53">
        <v>8.7762480000000004E-3</v>
      </c>
      <c r="J254" s="80">
        <f t="shared" si="8"/>
        <v>984618.11529541016</v>
      </c>
      <c r="K254" s="55" t="str">
        <f>IFERROR(#REF!-#REF!,"")</f>
        <v/>
      </c>
    </row>
    <row r="255" spans="1:11" x14ac:dyDescent="0.15">
      <c r="A255" s="109">
        <v>42153</v>
      </c>
      <c r="B255" s="53" t="s">
        <v>28</v>
      </c>
      <c r="C255" s="53" t="s">
        <v>29</v>
      </c>
      <c r="D255" s="53">
        <v>53773</v>
      </c>
      <c r="E255" s="53">
        <v>13.569999694824219</v>
      </c>
      <c r="F255" s="55">
        <v>6.2646768987178802E-2</v>
      </c>
      <c r="G255" s="53">
        <v>77104</v>
      </c>
      <c r="H255" s="53">
        <v>13.569999694824219</v>
      </c>
      <c r="I255" s="53">
        <v>1.029037E-2</v>
      </c>
      <c r="J255" s="80">
        <f t="shared" si="8"/>
        <v>1046301.2564697266</v>
      </c>
      <c r="K255" s="55" t="str">
        <f>IFERROR(#REF!-#REF!,"")</f>
        <v/>
      </c>
    </row>
    <row r="256" spans="1:11" x14ac:dyDescent="0.15">
      <c r="A256" s="109">
        <v>42185</v>
      </c>
      <c r="B256" s="53" t="s">
        <v>28</v>
      </c>
      <c r="C256" s="53" t="s">
        <v>29</v>
      </c>
      <c r="D256" s="53">
        <v>53773</v>
      </c>
      <c r="E256" s="53">
        <v>13.020000457763672</v>
      </c>
      <c r="F256" s="55">
        <v>-4.0530525147914886E-2</v>
      </c>
      <c r="G256" s="53">
        <v>77129</v>
      </c>
      <c r="H256" s="53">
        <v>13.020000457763672</v>
      </c>
      <c r="I256" s="53">
        <v>-1.9237859999999999E-2</v>
      </c>
      <c r="J256" s="80">
        <f t="shared" si="8"/>
        <v>1004219.6153068542</v>
      </c>
      <c r="K256" s="55" t="str">
        <f>IFERROR(#REF!-#REF!,"")</f>
        <v/>
      </c>
    </row>
    <row r="257" spans="1:11" x14ac:dyDescent="0.15">
      <c r="A257" s="109">
        <v>42216</v>
      </c>
      <c r="B257" s="53" t="s">
        <v>28</v>
      </c>
      <c r="C257" s="53" t="s">
        <v>29</v>
      </c>
      <c r="D257" s="53">
        <v>53773</v>
      </c>
      <c r="E257" s="53">
        <v>12.420000076293945</v>
      </c>
      <c r="F257" s="55">
        <v>-4.6082977205514908E-2</v>
      </c>
      <c r="G257" s="53">
        <v>77129</v>
      </c>
      <c r="H257" s="53">
        <v>12.420000076293945</v>
      </c>
      <c r="I257" s="53">
        <v>1.211042E-2</v>
      </c>
      <c r="J257" s="80">
        <f t="shared" si="8"/>
        <v>957942.18588447571</v>
      </c>
      <c r="K257" s="55" t="str">
        <f>IFERROR(#REF!-#REF!,"")</f>
        <v/>
      </c>
    </row>
    <row r="258" spans="1:11" x14ac:dyDescent="0.15">
      <c r="A258" s="109">
        <v>42247</v>
      </c>
      <c r="B258" s="53" t="s">
        <v>28</v>
      </c>
      <c r="C258" s="53" t="s">
        <v>29</v>
      </c>
      <c r="D258" s="53">
        <v>53773</v>
      </c>
      <c r="E258" s="53">
        <v>11.770000457763672</v>
      </c>
      <c r="F258" s="55">
        <v>-5.2334912121295929E-2</v>
      </c>
      <c r="G258" s="53">
        <v>77151</v>
      </c>
      <c r="H258" s="53">
        <v>11.770000457763672</v>
      </c>
      <c r="I258" s="53">
        <v>-5.9982380000000002E-2</v>
      </c>
      <c r="J258" s="80">
        <f t="shared" si="8"/>
        <v>908067.30531692505</v>
      </c>
      <c r="K258" s="55" t="str">
        <f>IFERROR(#REF!-#REF!,"")</f>
        <v/>
      </c>
    </row>
    <row r="259" spans="1:11" x14ac:dyDescent="0.15">
      <c r="A259" s="109">
        <v>42277</v>
      </c>
      <c r="B259" s="53" t="s">
        <v>28</v>
      </c>
      <c r="C259" s="53" t="s">
        <v>29</v>
      </c>
      <c r="D259" s="53">
        <v>53773</v>
      </c>
      <c r="E259" s="53">
        <v>11.479999542236328</v>
      </c>
      <c r="F259" s="55">
        <v>-2.4638989940285683E-2</v>
      </c>
      <c r="G259" s="53">
        <v>78195</v>
      </c>
      <c r="H259" s="53">
        <v>11.479999542236328</v>
      </c>
      <c r="I259" s="53">
        <v>-3.3792870000000003E-2</v>
      </c>
      <c r="J259" s="80">
        <f t="shared" si="8"/>
        <v>897678.56420516968</v>
      </c>
      <c r="K259" s="55" t="str">
        <f>IFERROR(#REF!-#REF!,"")</f>
        <v/>
      </c>
    </row>
    <row r="260" spans="1:11" x14ac:dyDescent="0.15">
      <c r="A260" s="109">
        <v>42307</v>
      </c>
      <c r="B260" s="53" t="s">
        <v>28</v>
      </c>
      <c r="C260" s="53" t="s">
        <v>29</v>
      </c>
      <c r="D260" s="53">
        <v>53773</v>
      </c>
      <c r="E260" s="53">
        <v>13.319999694824219</v>
      </c>
      <c r="F260" s="55">
        <v>0.16027876734733582</v>
      </c>
      <c r="G260" s="53">
        <v>78195</v>
      </c>
      <c r="H260" s="53">
        <v>13.319999694824219</v>
      </c>
      <c r="I260" s="53">
        <v>7.4005660000000001E-2</v>
      </c>
      <c r="J260" s="80">
        <f t="shared" si="8"/>
        <v>1041557.3761367798</v>
      </c>
      <c r="K260" s="55" t="str">
        <f>IFERROR(#REF!-#REF!,"")</f>
        <v/>
      </c>
    </row>
    <row r="261" spans="1:11" x14ac:dyDescent="0.15">
      <c r="A261" s="109">
        <v>42338</v>
      </c>
      <c r="B261" s="53" t="s">
        <v>28</v>
      </c>
      <c r="C261" s="53" t="s">
        <v>29</v>
      </c>
      <c r="D261" s="53">
        <v>53773</v>
      </c>
      <c r="E261" s="53">
        <v>10.829999923706055</v>
      </c>
      <c r="F261" s="55">
        <v>-0.18693692982196808</v>
      </c>
      <c r="G261" s="53">
        <v>78521</v>
      </c>
      <c r="H261" s="53">
        <v>10.829999923706055</v>
      </c>
      <c r="I261" s="53">
        <v>2.410283E-3</v>
      </c>
      <c r="J261" s="80">
        <f t="shared" si="8"/>
        <v>850382.42400932312</v>
      </c>
      <c r="K261" s="55" t="str">
        <f>IFERROR(#REF!-#REF!,"")</f>
        <v/>
      </c>
    </row>
    <row r="262" spans="1:11" x14ac:dyDescent="0.15">
      <c r="A262" s="109">
        <v>42369</v>
      </c>
      <c r="B262" s="53" t="s">
        <v>28</v>
      </c>
      <c r="C262" s="53" t="s">
        <v>29</v>
      </c>
      <c r="D262" s="53">
        <v>53773</v>
      </c>
      <c r="E262" s="53">
        <v>9.869999885559082</v>
      </c>
      <c r="F262" s="55">
        <v>-8.86426642537117E-2</v>
      </c>
      <c r="G262" s="53">
        <v>78623</v>
      </c>
      <c r="H262" s="53">
        <v>9.869999885559082</v>
      </c>
      <c r="I262" s="53">
        <v>-2.222741E-2</v>
      </c>
      <c r="J262" s="80">
        <f t="shared" si="8"/>
        <v>776009.00100231171</v>
      </c>
      <c r="K262" s="55" t="str">
        <f>IFERROR(#REF!-#REF!,"")</f>
        <v/>
      </c>
    </row>
    <row r="263" spans="1:11" ht="16" x14ac:dyDescent="0.2">
      <c r="A263" s="115">
        <v>42398</v>
      </c>
      <c r="B263" s="116" t="s">
        <v>28</v>
      </c>
      <c r="C263" s="116" t="s">
        <v>29</v>
      </c>
      <c r="D263" s="116">
        <v>53773</v>
      </c>
      <c r="E263" s="116">
        <v>10.100000381469727</v>
      </c>
      <c r="F263" s="58">
        <v>2.3302989080548286E-2</v>
      </c>
      <c r="G263" s="116">
        <v>78623</v>
      </c>
      <c r="H263" s="116">
        <v>10.100000381469727</v>
      </c>
      <c r="I263" s="116">
        <v>-5.714756E-2</v>
      </c>
      <c r="J263" s="80">
        <f t="shared" si="8"/>
        <v>794092.32999229431</v>
      </c>
      <c r="K263" s="55" t="str">
        <f>IFERROR(#REF!-#REF!,"")</f>
        <v/>
      </c>
    </row>
    <row r="264" spans="1:11" x14ac:dyDescent="0.15">
      <c r="A264" s="109">
        <v>42429</v>
      </c>
      <c r="B264" s="53" t="s">
        <v>28</v>
      </c>
      <c r="C264" s="53" t="s">
        <v>29</v>
      </c>
      <c r="D264" s="53">
        <v>53773</v>
      </c>
      <c r="E264" s="53">
        <v>8.9899997711181641</v>
      </c>
      <c r="F264" s="55">
        <v>-0.10990104824304581</v>
      </c>
      <c r="G264" s="53">
        <v>78623</v>
      </c>
      <c r="H264" s="53">
        <v>8.9899997711181641</v>
      </c>
      <c r="I264" s="53">
        <v>6.1252750000000003E-4</v>
      </c>
      <c r="J264" s="80">
        <f t="shared" si="8"/>
        <v>706820.75200462341</v>
      </c>
      <c r="K264" s="55" t="str">
        <f>IFERROR(#REF!-#REF!,"")</f>
        <v/>
      </c>
    </row>
    <row r="265" spans="1:11" x14ac:dyDescent="0.15">
      <c r="A265" s="109">
        <v>42460</v>
      </c>
      <c r="B265" s="53" t="s">
        <v>28</v>
      </c>
      <c r="C265" s="53" t="s">
        <v>29</v>
      </c>
      <c r="D265" s="53">
        <v>53773</v>
      </c>
      <c r="E265" s="53">
        <v>8.5200004577636719</v>
      </c>
      <c r="F265" s="55">
        <v>-5.2280236035585403E-2</v>
      </c>
      <c r="G265" s="53">
        <v>78671</v>
      </c>
      <c r="H265" s="53">
        <v>8.5200004577636719</v>
      </c>
      <c r="I265" s="53">
        <v>7.0554110000000003E-2</v>
      </c>
      <c r="J265" s="80">
        <f t="shared" si="8"/>
        <v>670276.95601272583</v>
      </c>
      <c r="K265" s="55" t="str">
        <f>IFERROR(#REF!-#REF!,"")</f>
        <v/>
      </c>
    </row>
    <row r="266" spans="1:11" x14ac:dyDescent="0.15">
      <c r="A266" s="109">
        <v>42489</v>
      </c>
      <c r="B266" s="53" t="s">
        <v>28</v>
      </c>
      <c r="C266" s="53" t="s">
        <v>29</v>
      </c>
      <c r="D266" s="53">
        <v>53773</v>
      </c>
      <c r="E266" s="53">
        <v>8.0100002288818359</v>
      </c>
      <c r="F266" s="55">
        <v>-5.9859178960323334E-2</v>
      </c>
      <c r="G266" s="53">
        <v>78058</v>
      </c>
      <c r="H266" s="53">
        <v>8.0100002288818359</v>
      </c>
      <c r="I266" s="53">
        <v>1.172495E-2</v>
      </c>
      <c r="J266" s="80">
        <f t="shared" si="8"/>
        <v>625244.59786605835</v>
      </c>
      <c r="K266" s="55" t="str">
        <f>IFERROR(#REF!-#REF!,"")</f>
        <v/>
      </c>
    </row>
    <row r="267" spans="1:11" x14ac:dyDescent="0.15">
      <c r="A267" s="109">
        <v>42521</v>
      </c>
      <c r="B267" s="53" t="s">
        <v>28</v>
      </c>
      <c r="C267" s="53" t="s">
        <v>29</v>
      </c>
      <c r="D267" s="53">
        <v>53773</v>
      </c>
      <c r="E267" s="53">
        <v>7.25</v>
      </c>
      <c r="F267" s="55">
        <v>-9.4881422817707062E-2</v>
      </c>
      <c r="G267" s="53">
        <v>78058</v>
      </c>
      <c r="H267" s="53">
        <v>7.25</v>
      </c>
      <c r="I267" s="53">
        <v>1.4353880000000001E-2</v>
      </c>
      <c r="J267" s="80">
        <f t="shared" si="8"/>
        <v>565920.5</v>
      </c>
      <c r="K267" s="55" t="str">
        <f>IFERROR(#REF!-#REF!,"")</f>
        <v/>
      </c>
    </row>
    <row r="268" spans="1:11" x14ac:dyDescent="0.15">
      <c r="A268" s="109">
        <v>42551</v>
      </c>
      <c r="B268" s="53" t="s">
        <v>28</v>
      </c>
      <c r="C268" s="53" t="s">
        <v>29</v>
      </c>
      <c r="D268" s="53">
        <v>53773</v>
      </c>
      <c r="E268" s="53">
        <v>6.6399998664855957</v>
      </c>
      <c r="F268" s="55">
        <v>-8.4137946367263794E-2</v>
      </c>
      <c r="G268" s="53">
        <v>78063</v>
      </c>
      <c r="H268" s="53">
        <v>6.6399998664855957</v>
      </c>
      <c r="I268" s="53">
        <v>2.9293580000000004E-3</v>
      </c>
      <c r="J268" s="80">
        <f t="shared" si="8"/>
        <v>518338.30957746506</v>
      </c>
      <c r="K268" s="55" t="str">
        <f>IFERROR(#REF!-#REF!,"")</f>
        <v/>
      </c>
    </row>
    <row r="269" spans="1:11" x14ac:dyDescent="0.15">
      <c r="A269" s="109">
        <v>42580</v>
      </c>
      <c r="B269" s="53" t="s">
        <v>28</v>
      </c>
      <c r="C269" s="53" t="s">
        <v>29</v>
      </c>
      <c r="D269" s="53">
        <v>53773</v>
      </c>
      <c r="E269" s="53">
        <v>8.1999998092651367</v>
      </c>
      <c r="F269" s="55">
        <v>0.23493975400924683</v>
      </c>
      <c r="G269" s="53">
        <v>78063</v>
      </c>
      <c r="H269" s="53">
        <v>8.1999998092651367</v>
      </c>
      <c r="I269" s="53">
        <v>3.8848899999999999E-2</v>
      </c>
      <c r="J269" s="80">
        <f t="shared" si="8"/>
        <v>640116.58511066437</v>
      </c>
      <c r="K269" s="55" t="str">
        <f>IFERROR(#REF!-#REF!,"")</f>
        <v/>
      </c>
    </row>
    <row r="270" spans="1:11" x14ac:dyDescent="0.15">
      <c r="A270" s="109">
        <v>42613</v>
      </c>
      <c r="B270" s="53" t="s">
        <v>28</v>
      </c>
      <c r="C270" s="53" t="s">
        <v>29</v>
      </c>
      <c r="D270" s="53">
        <v>53773</v>
      </c>
      <c r="E270" s="53">
        <v>8.3199996948242188</v>
      </c>
      <c r="F270" s="55">
        <v>1.4634132385253906E-2</v>
      </c>
      <c r="G270" s="53">
        <v>83639</v>
      </c>
      <c r="H270" s="53">
        <v>8.3199996948242188</v>
      </c>
      <c r="I270" s="53">
        <v>2.8064370000000002E-3</v>
      </c>
      <c r="J270" s="80">
        <f t="shared" si="8"/>
        <v>695876.45447540283</v>
      </c>
      <c r="K270" s="55" t="str">
        <f>IFERROR(#REF!-#REF!,"")</f>
        <v/>
      </c>
    </row>
    <row r="271" spans="1:11" x14ac:dyDescent="0.15">
      <c r="A271" s="109">
        <v>42643</v>
      </c>
      <c r="B271" s="53" t="s">
        <v>28</v>
      </c>
      <c r="C271" s="53" t="s">
        <v>29</v>
      </c>
      <c r="D271" s="53">
        <v>53773</v>
      </c>
      <c r="E271" s="53">
        <v>8.3100004196166992</v>
      </c>
      <c r="F271" s="55">
        <v>-1.2018360430374742E-3</v>
      </c>
      <c r="G271" s="53">
        <v>83639</v>
      </c>
      <c r="H271" s="53">
        <v>8.3100004196166992</v>
      </c>
      <c r="I271" s="53">
        <v>3.0154160000000004E-3</v>
      </c>
      <c r="J271" s="80">
        <f t="shared" si="8"/>
        <v>695040.12509632111</v>
      </c>
      <c r="K271" s="55" t="str">
        <f>IFERROR(#REF!-#REF!,"")</f>
        <v/>
      </c>
    </row>
    <row r="272" spans="1:11" x14ac:dyDescent="0.15">
      <c r="A272" s="109">
        <v>42674</v>
      </c>
      <c r="B272" s="53" t="s">
        <v>28</v>
      </c>
      <c r="C272" s="53" t="s">
        <v>29</v>
      </c>
      <c r="D272" s="53">
        <v>53773</v>
      </c>
      <c r="E272" s="53">
        <v>8.0500001907348633</v>
      </c>
      <c r="F272" s="55">
        <v>-3.1287632882595062E-2</v>
      </c>
      <c r="G272" s="53">
        <v>83639</v>
      </c>
      <c r="H272" s="53">
        <v>8.0500001907348633</v>
      </c>
      <c r="I272" s="53">
        <v>-2.1565560000000001E-2</v>
      </c>
      <c r="J272" s="80">
        <f t="shared" si="8"/>
        <v>673293.96595287323</v>
      </c>
      <c r="K272" s="55" t="str">
        <f>IFERROR(#REF!-#REF!,"")</f>
        <v/>
      </c>
    </row>
    <row r="273" spans="1:11" x14ac:dyDescent="0.15">
      <c r="A273" s="109">
        <v>42704</v>
      </c>
      <c r="B273" s="53" t="s">
        <v>28</v>
      </c>
      <c r="C273" s="53" t="s">
        <v>29</v>
      </c>
      <c r="D273" s="53">
        <v>53773</v>
      </c>
      <c r="E273" s="53">
        <v>6.4200000762939453</v>
      </c>
      <c r="F273" s="55">
        <v>-0.20248448848724365</v>
      </c>
      <c r="G273" s="53">
        <v>83639</v>
      </c>
      <c r="H273" s="53">
        <v>6.4200000762939453</v>
      </c>
      <c r="I273" s="53">
        <v>4.0542750000000002E-2</v>
      </c>
      <c r="J273" s="80">
        <f t="shared" si="8"/>
        <v>536962.38638114929</v>
      </c>
      <c r="K273" s="55" t="str">
        <f>IFERROR(#REF!-#REF!,"")</f>
        <v/>
      </c>
    </row>
    <row r="274" spans="1:11" x14ac:dyDescent="0.15">
      <c r="A274" s="109">
        <v>42734</v>
      </c>
      <c r="B274" s="53" t="s">
        <v>28</v>
      </c>
      <c r="C274" s="53" t="s">
        <v>29</v>
      </c>
      <c r="D274" s="53">
        <v>53773</v>
      </c>
      <c r="E274" s="53">
        <v>6.4600000381469727</v>
      </c>
      <c r="F274" s="55">
        <v>6.2305238097906113E-3</v>
      </c>
      <c r="G274" s="53">
        <v>85429</v>
      </c>
      <c r="H274" s="53">
        <v>6.4600000381469727</v>
      </c>
      <c r="I274" s="53">
        <v>1.8772179999999999E-2</v>
      </c>
      <c r="J274" s="80">
        <f t="shared" si="8"/>
        <v>551871.34325885773</v>
      </c>
      <c r="K274" s="55" t="str">
        <f>IFERROR(#REF!-#REF!,"")</f>
        <v/>
      </c>
    </row>
    <row r="275" spans="1:11" x14ac:dyDescent="0.15">
      <c r="A275" s="109">
        <v>42766</v>
      </c>
      <c r="B275" s="53" t="s">
        <v>28</v>
      </c>
      <c r="C275" s="53" t="s">
        <v>29</v>
      </c>
      <c r="D275" s="53">
        <v>53773</v>
      </c>
      <c r="E275" s="53">
        <v>6.1599998474121094</v>
      </c>
      <c r="F275" s="55">
        <v>-4.6439658850431442E-2</v>
      </c>
      <c r="G275" s="53">
        <v>85429</v>
      </c>
      <c r="H275" s="53">
        <v>6.1599998474121094</v>
      </c>
      <c r="I275" s="53">
        <v>2.2173040000000001E-2</v>
      </c>
      <c r="J275" s="80">
        <f t="shared" si="8"/>
        <v>526242.62696456909</v>
      </c>
      <c r="K275" s="55" t="str">
        <f>IFERROR(#REF!-#REF!,"")</f>
        <v/>
      </c>
    </row>
    <row r="276" spans="1:11" x14ac:dyDescent="0.15">
      <c r="A276" s="109">
        <v>42794</v>
      </c>
      <c r="B276" s="53" t="s">
        <v>28</v>
      </c>
      <c r="C276" s="53" t="s">
        <v>29</v>
      </c>
      <c r="D276" s="53">
        <v>53773</v>
      </c>
      <c r="E276" s="53">
        <v>4.380000114440918</v>
      </c>
      <c r="F276" s="55">
        <v>-0.28896099328994751</v>
      </c>
      <c r="G276" s="53">
        <v>85429</v>
      </c>
      <c r="H276" s="53">
        <v>4.380000114440918</v>
      </c>
      <c r="I276" s="53">
        <v>3.2623440000000004E-2</v>
      </c>
      <c r="J276" s="80">
        <f t="shared" si="8"/>
        <v>374179.02977657318</v>
      </c>
      <c r="K276" s="55" t="str">
        <f>IFERROR(#REF!-#REF!,"")</f>
        <v/>
      </c>
    </row>
    <row r="277" spans="1:11" x14ac:dyDescent="0.15">
      <c r="A277" s="109">
        <v>42825</v>
      </c>
      <c r="B277" s="53" t="s">
        <v>28</v>
      </c>
      <c r="C277" s="53" t="s">
        <v>29</v>
      </c>
      <c r="D277" s="53">
        <v>53773</v>
      </c>
      <c r="E277" s="53">
        <v>3.190000057220459</v>
      </c>
      <c r="F277" s="55">
        <v>-0.27168950438499451</v>
      </c>
      <c r="G277" s="53">
        <v>88507</v>
      </c>
      <c r="H277" s="53">
        <v>3.190000057220459</v>
      </c>
      <c r="I277" s="53">
        <v>2.0642049999999999E-3</v>
      </c>
      <c r="J277" s="80">
        <f t="shared" si="8"/>
        <v>282337.33506441116</v>
      </c>
      <c r="K277" s="55" t="str">
        <f>IFERROR(#REF!-#REF!,"")</f>
        <v/>
      </c>
    </row>
    <row r="278" spans="1:11" x14ac:dyDescent="0.15">
      <c r="A278" s="109">
        <v>42853</v>
      </c>
      <c r="B278" s="53" t="s">
        <v>28</v>
      </c>
      <c r="C278" s="53" t="s">
        <v>29</v>
      </c>
      <c r="D278" s="53">
        <v>53773</v>
      </c>
      <c r="E278" s="53">
        <v>3.0999999046325684</v>
      </c>
      <c r="F278" s="55">
        <v>-2.8213214129209518E-2</v>
      </c>
      <c r="G278" s="53">
        <v>88507</v>
      </c>
      <c r="H278" s="53">
        <v>3.0999999046325684</v>
      </c>
      <c r="I278" s="53">
        <v>9.656754E-3</v>
      </c>
      <c r="J278" s="80">
        <f t="shared" si="8"/>
        <v>274371.69155931473</v>
      </c>
      <c r="K278" s="55" t="str">
        <f>IFERROR(#REF!-#REF!,"")</f>
        <v/>
      </c>
    </row>
    <row r="279" spans="1:11" x14ac:dyDescent="0.15">
      <c r="A279" s="109">
        <v>42886</v>
      </c>
      <c r="B279" s="53" t="s">
        <v>28</v>
      </c>
      <c r="C279" s="53" t="s">
        <v>29</v>
      </c>
      <c r="D279" s="53">
        <v>53773</v>
      </c>
      <c r="E279" s="53">
        <v>3.0899999141693115</v>
      </c>
      <c r="F279" s="55">
        <v>-3.2258033752441406E-3</v>
      </c>
      <c r="G279" s="53">
        <v>88507</v>
      </c>
      <c r="H279" s="53">
        <v>3.0899999141693115</v>
      </c>
      <c r="I279" s="53">
        <v>9.3348820000000009E-3</v>
      </c>
      <c r="J279" s="80">
        <f t="shared" si="8"/>
        <v>273486.62240338326</v>
      </c>
      <c r="K279" s="55" t="str">
        <f>IFERROR(#REF!-#REF!,"")</f>
        <v/>
      </c>
    </row>
    <row r="280" spans="1:11" x14ac:dyDescent="0.15">
      <c r="A280" s="109">
        <v>42916</v>
      </c>
      <c r="B280" s="53" t="s">
        <v>28</v>
      </c>
      <c r="C280" s="53" t="s">
        <v>29</v>
      </c>
      <c r="D280" s="53">
        <v>53773</v>
      </c>
      <c r="E280" s="53">
        <v>3.559999942779541</v>
      </c>
      <c r="F280" s="55">
        <v>0.15210357308387756</v>
      </c>
      <c r="G280" s="53">
        <v>88548</v>
      </c>
      <c r="H280" s="53">
        <v>3.559999942779541</v>
      </c>
      <c r="I280" s="53">
        <v>9.5796500000000003E-3</v>
      </c>
      <c r="J280" s="80">
        <f t="shared" si="8"/>
        <v>315230.8749332428</v>
      </c>
      <c r="K280" s="55" t="str">
        <f>IFERROR(#REF!-#REF!,"")</f>
        <v/>
      </c>
    </row>
    <row r="281" spans="1:11" x14ac:dyDescent="0.15">
      <c r="A281" s="109">
        <v>42947</v>
      </c>
      <c r="B281" s="53" t="s">
        <v>28</v>
      </c>
      <c r="C281" s="53" t="s">
        <v>29</v>
      </c>
      <c r="D281" s="53">
        <v>53773</v>
      </c>
      <c r="E281" s="53">
        <v>3.1600000858306885</v>
      </c>
      <c r="F281" s="55">
        <v>-0.11235950887203217</v>
      </c>
      <c r="G281" s="53">
        <v>88548</v>
      </c>
      <c r="H281" s="53">
        <v>3.1600000858306885</v>
      </c>
      <c r="I281" s="53">
        <v>2.029371E-2</v>
      </c>
      <c r="J281" s="80">
        <f t="shared" si="8"/>
        <v>279811.6876001358</v>
      </c>
      <c r="K281" s="55" t="str">
        <f>IFERROR(#REF!-#REF!,"")</f>
        <v/>
      </c>
    </row>
    <row r="282" spans="1:11" x14ac:dyDescent="0.15">
      <c r="A282" s="109">
        <v>42978</v>
      </c>
      <c r="B282" s="53" t="s">
        <v>28</v>
      </c>
      <c r="C282" s="53" t="s">
        <v>29</v>
      </c>
      <c r="D282" s="53">
        <v>53773</v>
      </c>
      <c r="E282" s="53">
        <v>3.0899999141693115</v>
      </c>
      <c r="F282" s="55">
        <v>-2.2151952609419823E-2</v>
      </c>
      <c r="G282" s="53">
        <v>88548</v>
      </c>
      <c r="H282" s="53">
        <v>3.0899999141693115</v>
      </c>
      <c r="I282" s="53">
        <v>1.593433E-3</v>
      </c>
      <c r="J282" s="80">
        <f t="shared" si="8"/>
        <v>273613.3123998642</v>
      </c>
      <c r="K282" s="55" t="str">
        <f>IFERROR(#REF!-#REF!,"")</f>
        <v/>
      </c>
    </row>
    <row r="283" spans="1:11" x14ac:dyDescent="0.15">
      <c r="A283" s="109">
        <v>43007</v>
      </c>
      <c r="B283" s="53" t="s">
        <v>28</v>
      </c>
      <c r="C283" s="53" t="s">
        <v>29</v>
      </c>
      <c r="D283" s="53">
        <v>53773</v>
      </c>
      <c r="E283" s="53">
        <v>3.4200000762939453</v>
      </c>
      <c r="F283" s="55">
        <v>0.10679617524147034</v>
      </c>
      <c r="G283" s="53">
        <v>90724</v>
      </c>
      <c r="H283" s="53">
        <v>3.4200000762939453</v>
      </c>
      <c r="I283" s="53">
        <v>2.375789E-2</v>
      </c>
      <c r="J283" s="80">
        <f t="shared" si="8"/>
        <v>310276.08692169189</v>
      </c>
      <c r="K283" s="55" t="str">
        <f>IFERROR(#REF!-#REF!,"")</f>
        <v/>
      </c>
    </row>
    <row r="284" spans="1:11" x14ac:dyDescent="0.15">
      <c r="A284" s="109">
        <v>43039</v>
      </c>
      <c r="B284" s="53" t="s">
        <v>28</v>
      </c>
      <c r="C284" s="53" t="s">
        <v>29</v>
      </c>
      <c r="D284" s="53">
        <v>53773</v>
      </c>
      <c r="E284" s="53">
        <v>2.4300000667572021</v>
      </c>
      <c r="F284" s="55">
        <v>-0.28947368264198303</v>
      </c>
      <c r="G284" s="53">
        <v>90724</v>
      </c>
      <c r="H284" s="53">
        <v>2.4300000667572021</v>
      </c>
      <c r="I284" s="53">
        <v>1.93113E-2</v>
      </c>
      <c r="J284" s="80">
        <f t="shared" si="8"/>
        <v>220459.32605648041</v>
      </c>
      <c r="K284" s="55" t="str">
        <f>IFERROR(#REF!-#REF!,"")</f>
        <v/>
      </c>
    </row>
    <row r="285" spans="1:11" x14ac:dyDescent="0.15">
      <c r="A285" s="109">
        <v>43069</v>
      </c>
      <c r="B285" s="53" t="s">
        <v>28</v>
      </c>
      <c r="C285" s="53" t="s">
        <v>29</v>
      </c>
      <c r="D285" s="53">
        <v>53773</v>
      </c>
      <c r="E285" s="53">
        <v>2.7300000190734863</v>
      </c>
      <c r="F285" s="55">
        <v>0.12345676869153976</v>
      </c>
      <c r="G285" s="53">
        <v>90770</v>
      </c>
      <c r="H285" s="53">
        <v>2.7300000190734863</v>
      </c>
      <c r="I285" s="53">
        <v>2.725955E-2</v>
      </c>
      <c r="J285" s="80">
        <f t="shared" si="8"/>
        <v>247802.10173130035</v>
      </c>
      <c r="K285" s="55" t="str">
        <f>IFERROR(#REF!-#REF!,"")</f>
        <v/>
      </c>
    </row>
    <row r="286" spans="1:11" x14ac:dyDescent="0.15">
      <c r="A286" s="109">
        <v>43098</v>
      </c>
      <c r="B286" s="53" t="s">
        <v>28</v>
      </c>
      <c r="C286" s="53" t="s">
        <v>29</v>
      </c>
      <c r="D286" s="53">
        <v>53773</v>
      </c>
      <c r="E286" s="53">
        <v>2.2899999618530273</v>
      </c>
      <c r="F286" s="55">
        <v>-0.16117218136787415</v>
      </c>
      <c r="G286" s="53">
        <v>90774</v>
      </c>
      <c r="H286" s="53">
        <v>2.2899999618530273</v>
      </c>
      <c r="I286" s="53">
        <v>1.2128949999999999E-2</v>
      </c>
      <c r="J286" s="80">
        <f t="shared" si="8"/>
        <v>207872.4565372467</v>
      </c>
      <c r="K286" s="55" t="str">
        <f>IFERROR(#REF!-#REF!,"")</f>
        <v/>
      </c>
    </row>
    <row r="287" spans="1:11" x14ac:dyDescent="0.15">
      <c r="A287" s="109">
        <v>43131</v>
      </c>
      <c r="B287" s="53" t="s">
        <v>28</v>
      </c>
      <c r="C287" s="53" t="s">
        <v>29</v>
      </c>
      <c r="D287" s="53">
        <v>53773</v>
      </c>
      <c r="E287" s="53">
        <v>2.8900001049041748</v>
      </c>
      <c r="F287" s="55">
        <v>0.26200878620147705</v>
      </c>
      <c r="G287" s="53">
        <v>90783</v>
      </c>
      <c r="H287" s="53">
        <v>2.8900001049041748</v>
      </c>
      <c r="I287" s="53">
        <v>5.0638450000000002E-2</v>
      </c>
      <c r="J287" s="80">
        <f t="shared" si="8"/>
        <v>262362.8795235157</v>
      </c>
      <c r="K287" s="55" t="str">
        <f>IFERROR(#REF!-#REF!,"")</f>
        <v/>
      </c>
    </row>
    <row r="288" spans="1:11" x14ac:dyDescent="0.15">
      <c r="A288" s="109">
        <v>43159</v>
      </c>
      <c r="B288" s="53" t="s">
        <v>28</v>
      </c>
      <c r="C288" s="53" t="s">
        <v>29</v>
      </c>
      <c r="D288" s="53">
        <v>53773</v>
      </c>
      <c r="E288" s="53">
        <v>1.3500000238418579</v>
      </c>
      <c r="F288" s="55">
        <v>-0.53287196159362793</v>
      </c>
      <c r="G288" s="53">
        <v>90783</v>
      </c>
      <c r="H288" s="53">
        <v>1.3500000238418579</v>
      </c>
      <c r="I288" s="53">
        <v>-3.9481330000000002E-2</v>
      </c>
      <c r="J288" s="80">
        <f t="shared" si="8"/>
        <v>122557.05216443539</v>
      </c>
      <c r="K288" s="55" t="str">
        <f>IFERROR(#REF!-#REF!,"")</f>
        <v/>
      </c>
    </row>
    <row r="289" spans="1:11" x14ac:dyDescent="0.15">
      <c r="A289" s="109">
        <v>43188</v>
      </c>
      <c r="B289" s="53" t="s">
        <v>28</v>
      </c>
      <c r="C289" s="53" t="s">
        <v>29</v>
      </c>
      <c r="D289" s="53">
        <v>53773</v>
      </c>
      <c r="E289" s="53">
        <v>1.4700000286102295</v>
      </c>
      <c r="F289" s="55">
        <v>8.8888891041278839E-2</v>
      </c>
      <c r="G289" s="53">
        <v>90843</v>
      </c>
      <c r="H289" s="53">
        <v>1.4700000286102295</v>
      </c>
      <c r="I289" s="53">
        <v>-1.8445340000000001E-2</v>
      </c>
      <c r="J289" s="80">
        <f t="shared" si="8"/>
        <v>133539.21259903908</v>
      </c>
      <c r="K289" s="55" t="str">
        <f>IFERROR(#REF!-#REF!,"")</f>
        <v/>
      </c>
    </row>
    <row r="290" spans="1:11" x14ac:dyDescent="0.15">
      <c r="A290" s="109">
        <v>43220</v>
      </c>
      <c r="B290" s="53" t="s">
        <v>28</v>
      </c>
      <c r="C290" s="53" t="s">
        <v>29</v>
      </c>
      <c r="D290" s="53">
        <v>53773</v>
      </c>
      <c r="E290" s="53">
        <v>1.1699999570846558</v>
      </c>
      <c r="F290" s="55">
        <v>-0.20408168435096741</v>
      </c>
      <c r="G290" s="53">
        <v>90937</v>
      </c>
      <c r="H290" s="53">
        <v>1.1699999570846558</v>
      </c>
      <c r="I290" s="53">
        <v>4.6918850000000007E-3</v>
      </c>
      <c r="J290" s="80">
        <f t="shared" si="8"/>
        <v>106396.28609740734</v>
      </c>
      <c r="K290" s="55" t="str">
        <f>IFERROR(#REF!-#REF!,"")</f>
        <v/>
      </c>
    </row>
    <row r="291" spans="1:11" x14ac:dyDescent="0.15">
      <c r="A291" s="109">
        <v>43251</v>
      </c>
      <c r="B291" s="53" t="s">
        <v>28</v>
      </c>
      <c r="C291" s="53" t="s">
        <v>29</v>
      </c>
      <c r="D291" s="53">
        <v>53773</v>
      </c>
      <c r="E291" s="53">
        <v>2.2599999904632568</v>
      </c>
      <c r="F291" s="55">
        <v>0.93162399530410767</v>
      </c>
      <c r="G291" s="53">
        <v>91058</v>
      </c>
      <c r="H291" s="53">
        <v>2.2599999904632568</v>
      </c>
      <c r="I291" s="53">
        <v>2.6164449999999999E-2</v>
      </c>
      <c r="J291" s="80">
        <f t="shared" si="8"/>
        <v>205791.07913160324</v>
      </c>
      <c r="K291" s="55" t="str">
        <f>IFERROR(#REF!-#REF!,"")</f>
        <v/>
      </c>
    </row>
    <row r="292" spans="1:11" x14ac:dyDescent="0.15">
      <c r="A292" s="109">
        <v>43280</v>
      </c>
      <c r="B292" s="53" t="s">
        <v>28</v>
      </c>
      <c r="C292" s="53" t="s">
        <v>29</v>
      </c>
      <c r="D292" s="53">
        <v>53773</v>
      </c>
      <c r="E292" s="53">
        <v>2.5199999809265137</v>
      </c>
      <c r="F292" s="55">
        <v>0.1150442436337471</v>
      </c>
      <c r="G292" s="53">
        <v>91284</v>
      </c>
      <c r="H292" s="53">
        <v>2.5199999809265137</v>
      </c>
      <c r="I292" s="53">
        <v>5.365018E-3</v>
      </c>
      <c r="J292" s="80">
        <f t="shared" si="8"/>
        <v>230035.67825889587</v>
      </c>
      <c r="K292" s="55" t="str">
        <f>IFERROR(#REF!-#REF!,"")</f>
        <v/>
      </c>
    </row>
    <row r="293" spans="1:11" x14ac:dyDescent="0.15">
      <c r="A293" s="109">
        <v>43312</v>
      </c>
      <c r="B293" s="53" t="s">
        <v>28</v>
      </c>
      <c r="C293" s="53" t="s">
        <v>29</v>
      </c>
      <c r="D293" s="53">
        <v>53773</v>
      </c>
      <c r="E293" s="53">
        <v>2.309999942779541</v>
      </c>
      <c r="F293" s="55">
        <v>-8.3333350718021393E-2</v>
      </c>
      <c r="G293" s="53">
        <v>91284</v>
      </c>
      <c r="H293" s="53">
        <v>2.309999942779541</v>
      </c>
      <c r="I293" s="53">
        <v>3.1603569999999997E-2</v>
      </c>
      <c r="J293" s="80">
        <f t="shared" si="8"/>
        <v>210866.03477668762</v>
      </c>
      <c r="K293" s="55" t="str">
        <f>IFERROR(#REF!-#REF!,"")</f>
        <v/>
      </c>
    </row>
    <row r="294" spans="1:11" x14ac:dyDescent="0.15">
      <c r="A294" s="109">
        <v>43343</v>
      </c>
      <c r="B294" s="53" t="s">
        <v>28</v>
      </c>
      <c r="C294" s="53" t="s">
        <v>29</v>
      </c>
      <c r="D294" s="53">
        <v>53773</v>
      </c>
      <c r="E294" s="53">
        <v>2.6600000858306885</v>
      </c>
      <c r="F294" s="55">
        <v>0.15151521563529968</v>
      </c>
      <c r="G294" s="53">
        <v>91282</v>
      </c>
      <c r="H294" s="53">
        <v>2.6600000858306885</v>
      </c>
      <c r="I294" s="53">
        <v>3.0233019999999999E-2</v>
      </c>
      <c r="J294" s="80">
        <f t="shared" ref="J294:J383" si="9">H294*G294</f>
        <v>242810.12783479691</v>
      </c>
      <c r="K294" s="55" t="str">
        <f>IFERROR(#REF!-#REF!,"")</f>
        <v/>
      </c>
    </row>
    <row r="295" spans="1:11" x14ac:dyDescent="0.15">
      <c r="A295" s="109">
        <v>43371</v>
      </c>
      <c r="B295" s="53" t="s">
        <v>28</v>
      </c>
      <c r="C295" s="53" t="s">
        <v>29</v>
      </c>
      <c r="D295" s="53">
        <v>53773</v>
      </c>
      <c r="E295" s="53">
        <v>2.8199999332427979</v>
      </c>
      <c r="F295" s="55">
        <v>6.0150317847728729E-2</v>
      </c>
      <c r="G295" s="53">
        <v>91689</v>
      </c>
      <c r="H295" s="53">
        <v>2.8199999332427979</v>
      </c>
      <c r="I295" s="53">
        <v>4.2462880000000003E-4</v>
      </c>
      <c r="J295" s="80">
        <f t="shared" si="9"/>
        <v>258562.97387909889</v>
      </c>
      <c r="K295" s="55" t="str">
        <f>IFERROR(#REF!-#REF!,"")</f>
        <v/>
      </c>
    </row>
    <row r="296" spans="1:11" x14ac:dyDescent="0.15">
      <c r="A296" s="109">
        <v>43404</v>
      </c>
      <c r="B296" s="53" t="s">
        <v>28</v>
      </c>
      <c r="C296" s="53" t="s">
        <v>29</v>
      </c>
      <c r="D296" s="53">
        <v>53773</v>
      </c>
      <c r="E296" s="53">
        <v>2.5999999046325684</v>
      </c>
      <c r="F296" s="55">
        <v>-7.8014194965362549E-2</v>
      </c>
      <c r="G296" s="53">
        <v>91689</v>
      </c>
      <c r="H296" s="53">
        <v>2.5999999046325684</v>
      </c>
      <c r="I296" s="53">
        <v>-7.4045410000000006E-2</v>
      </c>
      <c r="J296" s="80">
        <f t="shared" si="9"/>
        <v>238391.39125585556</v>
      </c>
      <c r="K296" s="55" t="str">
        <f>IFERROR(#REF!-#REF!,"")</f>
        <v/>
      </c>
    </row>
    <row r="297" spans="1:11" x14ac:dyDescent="0.15">
      <c r="A297" s="109">
        <v>43434</v>
      </c>
      <c r="B297" s="53" t="s">
        <v>28</v>
      </c>
      <c r="C297" s="53" t="s">
        <v>29</v>
      </c>
      <c r="D297" s="53">
        <v>53773</v>
      </c>
      <c r="E297" s="53">
        <v>2.4600000381469727</v>
      </c>
      <c r="F297" s="55">
        <v>-5.3846105933189392E-2</v>
      </c>
      <c r="G297" s="53">
        <v>91696</v>
      </c>
      <c r="H297" s="53">
        <v>2.4600000381469727</v>
      </c>
      <c r="I297" s="53">
        <v>1.8512150000000002E-2</v>
      </c>
      <c r="J297" s="80">
        <f t="shared" si="9"/>
        <v>225572.1634979248</v>
      </c>
      <c r="K297" s="55" t="str">
        <f>IFERROR(#REF!-#REF!,"")</f>
        <v/>
      </c>
    </row>
    <row r="298" spans="1:11" x14ac:dyDescent="0.15">
      <c r="A298" s="109">
        <v>43465</v>
      </c>
      <c r="B298" s="53" t="s">
        <v>28</v>
      </c>
      <c r="C298" s="53" t="s">
        <v>29</v>
      </c>
      <c r="D298" s="53">
        <v>53773</v>
      </c>
      <c r="E298" s="53">
        <v>2.2300000190734863</v>
      </c>
      <c r="F298" s="55">
        <v>-9.3495942652225494E-2</v>
      </c>
      <c r="G298" s="53">
        <v>91782</v>
      </c>
      <c r="H298" s="53">
        <v>2.2300000190734863</v>
      </c>
      <c r="I298" s="53">
        <v>-8.9890029999999996E-2</v>
      </c>
      <c r="J298" s="80">
        <f t="shared" si="9"/>
        <v>204673.86175060272</v>
      </c>
      <c r="K298" s="55" t="str">
        <f>IFERROR(#REF!-#REF!,"")</f>
        <v/>
      </c>
    </row>
    <row r="299" spans="1:11" x14ac:dyDescent="0.15">
      <c r="A299" s="109">
        <v>43496</v>
      </c>
      <c r="B299" s="53" t="s">
        <v>28</v>
      </c>
      <c r="C299" s="53" t="s">
        <v>29</v>
      </c>
      <c r="D299" s="53">
        <v>53773</v>
      </c>
      <c r="E299" s="53">
        <v>2.6600000858306885</v>
      </c>
      <c r="F299" s="55">
        <v>0.19282513856887817</v>
      </c>
      <c r="G299" s="53">
        <v>91782</v>
      </c>
      <c r="H299" s="53">
        <v>2.6600000858306885</v>
      </c>
      <c r="I299" s="53">
        <v>8.8293910000000003E-2</v>
      </c>
      <c r="J299" s="80">
        <f t="shared" si="9"/>
        <v>244140.12787771225</v>
      </c>
      <c r="K299" s="55" t="str">
        <f>IFERROR(#REF!-#REF!,"")</f>
        <v/>
      </c>
    </row>
    <row r="300" spans="1:11" x14ac:dyDescent="0.15">
      <c r="A300" s="109">
        <v>43524</v>
      </c>
      <c r="B300" s="53" t="s">
        <v>28</v>
      </c>
      <c r="C300" s="53" t="s">
        <v>29</v>
      </c>
      <c r="D300" s="53">
        <v>53773</v>
      </c>
      <c r="E300" s="53">
        <v>2.6600000858306885</v>
      </c>
      <c r="F300" s="55">
        <v>0</v>
      </c>
      <c r="G300" s="53">
        <v>91782</v>
      </c>
      <c r="H300" s="53">
        <v>2.6600000858306885</v>
      </c>
      <c r="I300" s="53">
        <v>3.2724210000000004E-2</v>
      </c>
      <c r="J300" s="80">
        <f t="shared" si="9"/>
        <v>244140.12787771225</v>
      </c>
      <c r="K300" s="55" t="str">
        <f>IFERROR(#REF!-#REF!,"")</f>
        <v/>
      </c>
    </row>
    <row r="301" spans="1:11" x14ac:dyDescent="0.15">
      <c r="A301" s="109">
        <v>43553</v>
      </c>
      <c r="B301" s="53" t="s">
        <v>28</v>
      </c>
      <c r="C301" s="53" t="s">
        <v>29</v>
      </c>
      <c r="D301" s="53">
        <v>53773</v>
      </c>
      <c r="E301" s="53">
        <v>0.7093999981880188</v>
      </c>
      <c r="F301" s="55">
        <v>-0.73330825567245483</v>
      </c>
      <c r="G301" s="53">
        <v>92112</v>
      </c>
      <c r="H301" s="53">
        <v>0.7093999981880188</v>
      </c>
      <c r="I301" s="53">
        <v>1.296229E-2</v>
      </c>
      <c r="J301" s="80">
        <f t="shared" si="9"/>
        <v>65344.252633094788</v>
      </c>
      <c r="K301" s="55" t="str">
        <f>IFERROR(#REF!-#REF!,"")</f>
        <v/>
      </c>
    </row>
    <row r="302" spans="1:11" x14ac:dyDescent="0.15">
      <c r="A302" s="109">
        <v>43585</v>
      </c>
      <c r="B302" s="53" t="s">
        <v>28</v>
      </c>
      <c r="C302" s="53" t="s">
        <v>29</v>
      </c>
      <c r="D302" s="53">
        <v>53773</v>
      </c>
      <c r="E302" s="53">
        <v>0.64099997282028198</v>
      </c>
      <c r="F302" s="55">
        <v>-9.6419543027877808E-2</v>
      </c>
      <c r="G302" s="53">
        <v>91976</v>
      </c>
      <c r="H302" s="53">
        <v>0.64099997282028198</v>
      </c>
      <c r="I302" s="53">
        <v>3.789327E-2</v>
      </c>
      <c r="J302" s="80">
        <f t="shared" si="9"/>
        <v>58956.613500118256</v>
      </c>
      <c r="K302" s="55" t="str">
        <f>IFERROR(#REF!-#REF!,"")</f>
        <v/>
      </c>
    </row>
    <row r="303" spans="1:11" x14ac:dyDescent="0.15">
      <c r="A303" s="109">
        <v>43616</v>
      </c>
      <c r="B303" s="53" t="s">
        <v>28</v>
      </c>
      <c r="C303" s="53" t="s">
        <v>29</v>
      </c>
      <c r="D303" s="53">
        <v>53773</v>
      </c>
      <c r="E303" s="53">
        <v>0.58099997043609619</v>
      </c>
      <c r="F303" s="55">
        <v>-9.3603752553462982E-2</v>
      </c>
      <c r="G303" s="53">
        <v>92368</v>
      </c>
      <c r="H303" s="53">
        <v>0.58099997043609619</v>
      </c>
      <c r="I303" s="53">
        <v>-6.167856E-2</v>
      </c>
      <c r="J303" s="80">
        <f t="shared" si="9"/>
        <v>53665.805269241333</v>
      </c>
      <c r="K303" s="55" t="str">
        <f>IFERROR(#REF!-#REF!,"")</f>
        <v/>
      </c>
    </row>
    <row r="304" spans="1:11" x14ac:dyDescent="0.15">
      <c r="A304" s="109">
        <v>43644</v>
      </c>
      <c r="B304" s="53" t="s">
        <v>28</v>
      </c>
      <c r="C304" s="53" t="s">
        <v>29</v>
      </c>
      <c r="D304" s="53">
        <v>53773</v>
      </c>
      <c r="E304" s="53">
        <v>0.64999997615814209</v>
      </c>
      <c r="F304" s="55">
        <v>0.11876077204942703</v>
      </c>
      <c r="G304" s="53">
        <v>92626</v>
      </c>
      <c r="H304" s="53">
        <v>0.64999997615814209</v>
      </c>
      <c r="I304" s="53">
        <v>6.7278859999999996E-2</v>
      </c>
      <c r="J304" s="80">
        <f t="shared" si="9"/>
        <v>60206.897791624069</v>
      </c>
      <c r="K304" s="55" t="str">
        <f>IFERROR(#REF!-#REF!,"")</f>
        <v/>
      </c>
    </row>
    <row r="305" spans="1:12" x14ac:dyDescent="0.15">
      <c r="A305" s="109">
        <v>43677</v>
      </c>
      <c r="B305" s="53" t="s">
        <v>28</v>
      </c>
      <c r="C305" s="53" t="s">
        <v>29</v>
      </c>
      <c r="D305" s="53">
        <v>53773</v>
      </c>
      <c r="E305" s="53">
        <v>0.71969997882843018</v>
      </c>
      <c r="F305" s="55">
        <v>0.1072307750582695</v>
      </c>
      <c r="G305" s="53">
        <v>92626</v>
      </c>
      <c r="H305" s="53">
        <v>0.71969997882843018</v>
      </c>
      <c r="I305" s="53">
        <v>1.185431E-2</v>
      </c>
      <c r="J305" s="80">
        <f t="shared" si="9"/>
        <v>66662.930238962173</v>
      </c>
      <c r="K305" s="55" t="str">
        <f>IFERROR(#REF!-#REF!,"")</f>
        <v/>
      </c>
    </row>
    <row r="306" spans="1:12" x14ac:dyDescent="0.15">
      <c r="A306" s="109">
        <v>43707</v>
      </c>
      <c r="B306" s="53" t="s">
        <v>28</v>
      </c>
      <c r="C306" s="53" t="s">
        <v>29</v>
      </c>
      <c r="D306" s="53">
        <v>53773</v>
      </c>
      <c r="E306" s="53">
        <v>0.69999998807907104</v>
      </c>
      <c r="F306" s="55">
        <v>-2.7372503653168678E-2</v>
      </c>
      <c r="G306" s="53">
        <v>92821</v>
      </c>
      <c r="H306" s="53">
        <v>0.69999998807907104</v>
      </c>
      <c r="I306" s="53">
        <v>-2.0339329999999999E-2</v>
      </c>
      <c r="J306" s="80">
        <f t="shared" si="9"/>
        <v>64974.698893487453</v>
      </c>
      <c r="K306" s="55" t="str">
        <f>IFERROR(#REF!-#REF!,"")</f>
        <v/>
      </c>
    </row>
    <row r="307" spans="1:12" x14ac:dyDescent="0.15">
      <c r="A307" s="109">
        <v>43738</v>
      </c>
      <c r="B307" s="53" t="s">
        <v>28</v>
      </c>
      <c r="C307" s="53" t="s">
        <v>29</v>
      </c>
      <c r="D307" s="53">
        <v>53773</v>
      </c>
      <c r="E307" s="53">
        <v>0.72200000286102295</v>
      </c>
      <c r="F307" s="55">
        <v>3.1428594142198563E-2</v>
      </c>
      <c r="G307" s="53">
        <v>92843</v>
      </c>
      <c r="H307" s="53">
        <v>0.72200000286102295</v>
      </c>
      <c r="I307" s="53">
        <v>1.6032970000000001E-2</v>
      </c>
      <c r="J307" s="80">
        <f t="shared" si="9"/>
        <v>67032.646265625954</v>
      </c>
      <c r="K307" s="55" t="str">
        <f>IFERROR(#REF!-#REF!,"")</f>
        <v/>
      </c>
    </row>
    <row r="308" spans="1:12" x14ac:dyDescent="0.15">
      <c r="A308" s="109">
        <v>43769</v>
      </c>
      <c r="B308" s="53" t="s">
        <v>28</v>
      </c>
      <c r="C308" s="53" t="s">
        <v>29</v>
      </c>
      <c r="D308" s="53">
        <v>53773</v>
      </c>
      <c r="E308" s="53">
        <v>0.63099998235702515</v>
      </c>
      <c r="F308" s="55">
        <v>-0.1260388046503067</v>
      </c>
      <c r="G308" s="53">
        <v>92860</v>
      </c>
      <c r="H308" s="53">
        <v>0.63099998235702515</v>
      </c>
      <c r="I308" s="53">
        <v>1.9255939999999999E-2</v>
      </c>
      <c r="J308" s="80">
        <f t="shared" si="9"/>
        <v>58594.658361673355</v>
      </c>
      <c r="K308" s="55" t="str">
        <f>IFERROR(#REF!-#REF!,"")</f>
        <v/>
      </c>
    </row>
    <row r="309" spans="1:12" x14ac:dyDescent="0.15">
      <c r="A309" s="109">
        <v>43798</v>
      </c>
      <c r="B309" s="53" t="s">
        <v>28</v>
      </c>
      <c r="C309" s="53" t="s">
        <v>29</v>
      </c>
      <c r="D309" s="53">
        <v>53773</v>
      </c>
      <c r="E309" s="53">
        <v>0.47859999537467957</v>
      </c>
      <c r="F309" s="55">
        <v>-0.24152137339115143</v>
      </c>
      <c r="G309" s="53">
        <v>92860</v>
      </c>
      <c r="H309" s="53">
        <v>0.47859999537467957</v>
      </c>
      <c r="I309" s="53">
        <v>3.4996520000000003E-2</v>
      </c>
      <c r="J309" s="80">
        <f t="shared" si="9"/>
        <v>44442.795570492744</v>
      </c>
      <c r="K309" s="55" t="str">
        <f>IFERROR(#REF!-#REF!,"")</f>
        <v/>
      </c>
    </row>
    <row r="310" spans="1:12" x14ac:dyDescent="0.15">
      <c r="A310" s="109">
        <v>43830</v>
      </c>
      <c r="B310" s="53" t="s">
        <v>28</v>
      </c>
      <c r="C310" s="53" t="s">
        <v>29</v>
      </c>
      <c r="D310" s="53">
        <v>53773</v>
      </c>
      <c r="E310" s="53">
        <v>0.5</v>
      </c>
      <c r="F310" s="55">
        <v>4.4713757932186127E-2</v>
      </c>
      <c r="G310" s="53">
        <v>92894</v>
      </c>
      <c r="H310" s="53">
        <v>0.5</v>
      </c>
      <c r="I310" s="53">
        <v>2.8490680000000001E-2</v>
      </c>
      <c r="J310" s="80">
        <f t="shared" si="9"/>
        <v>46447</v>
      </c>
      <c r="K310" s="55" t="str">
        <f>IFERROR(#REF!-#REF!,"")</f>
        <v/>
      </c>
    </row>
    <row r="311" spans="1:12" x14ac:dyDescent="0.15">
      <c r="A311" s="109">
        <v>43861</v>
      </c>
      <c r="B311" s="53" t="s">
        <v>28</v>
      </c>
      <c r="C311" s="53" t="s">
        <v>29</v>
      </c>
      <c r="D311" s="53">
        <v>53773</v>
      </c>
      <c r="E311" s="53">
        <v>0.41499999165534973</v>
      </c>
      <c r="F311" s="55">
        <v>-0.17000001668930054</v>
      </c>
      <c r="G311" s="53">
        <v>92889</v>
      </c>
      <c r="H311" s="53">
        <v>0.41499999165534973</v>
      </c>
      <c r="I311" s="53">
        <v>-1.7277760000000001E-3</v>
      </c>
      <c r="J311" s="80">
        <f t="shared" si="9"/>
        <v>38548.934224873781</v>
      </c>
      <c r="K311" s="55" t="str">
        <f>IFERROR(#REF!-#REF!,"")</f>
        <v/>
      </c>
    </row>
    <row r="312" spans="1:12" x14ac:dyDescent="0.15">
      <c r="A312" s="109">
        <v>43889</v>
      </c>
      <c r="B312" s="53" t="s">
        <v>28</v>
      </c>
      <c r="C312" s="53" t="s">
        <v>29</v>
      </c>
      <c r="D312" s="53">
        <v>53773</v>
      </c>
      <c r="E312" s="53">
        <v>0.30000001192092896</v>
      </c>
      <c r="F312" s="55">
        <v>-0.27710840106010437</v>
      </c>
      <c r="G312" s="53">
        <v>92889</v>
      </c>
      <c r="H312" s="53">
        <v>0.30000001192092896</v>
      </c>
      <c r="I312" s="53">
        <v>-7.7918070000000006E-2</v>
      </c>
      <c r="J312" s="80">
        <f t="shared" si="9"/>
        <v>27866.70110732317</v>
      </c>
      <c r="K312" s="55" t="str">
        <f>IFERROR(#REF!-#REF!,"")</f>
        <v/>
      </c>
    </row>
    <row r="313" spans="1:12" x14ac:dyDescent="0.15">
      <c r="A313" s="109">
        <v>43921</v>
      </c>
      <c r="B313" s="53" t="s">
        <v>28</v>
      </c>
      <c r="C313" s="53" t="s">
        <v>29</v>
      </c>
      <c r="D313" s="53">
        <v>53773</v>
      </c>
      <c r="E313" s="53">
        <v>0.15770000219345093</v>
      </c>
      <c r="F313" s="55">
        <v>-0.47433334589004517</v>
      </c>
      <c r="G313" s="53">
        <v>92945</v>
      </c>
      <c r="H313" s="53">
        <v>0.15770000219345093</v>
      </c>
      <c r="I313" s="53">
        <v>-0.14173259999999999</v>
      </c>
      <c r="J313" s="80">
        <f t="shared" si="9"/>
        <v>14657.426703870296</v>
      </c>
      <c r="K313" s="55" t="str">
        <f>IFERROR(#REF!-#REF!,"")</f>
        <v/>
      </c>
    </row>
    <row r="314" spans="1:12" x14ac:dyDescent="0.15">
      <c r="A314" s="109">
        <v>43951</v>
      </c>
      <c r="B314" s="53" t="s">
        <v>28</v>
      </c>
      <c r="C314" s="53" t="s">
        <v>29</v>
      </c>
      <c r="D314" s="53">
        <v>53773</v>
      </c>
      <c r="E314" s="53">
        <v>2.7899999618530273</v>
      </c>
      <c r="F314" s="55">
        <v>-0.29232683777809143</v>
      </c>
      <c r="G314" s="53">
        <v>3718</v>
      </c>
      <c r="H314" s="53">
        <v>2.7899999618530273</v>
      </c>
      <c r="I314" s="53">
        <v>0.1296766</v>
      </c>
      <c r="J314" s="80">
        <f t="shared" si="9"/>
        <v>10373.219858169556</v>
      </c>
      <c r="K314" s="55" t="str">
        <f>IFERROR(#REF!-#REF!,"")</f>
        <v/>
      </c>
    </row>
    <row r="315" spans="1:12" x14ac:dyDescent="0.15">
      <c r="A315" s="109">
        <v>43980</v>
      </c>
      <c r="B315" s="53" t="s">
        <v>28</v>
      </c>
      <c r="C315" s="53" t="s">
        <v>29</v>
      </c>
      <c r="D315" s="53">
        <v>53773</v>
      </c>
      <c r="E315" s="53">
        <v>2.1600000858306885</v>
      </c>
      <c r="F315" s="55">
        <v>-0.22580641508102417</v>
      </c>
      <c r="G315" s="53">
        <v>3745</v>
      </c>
      <c r="H315" s="53">
        <v>2.1600000858306885</v>
      </c>
      <c r="I315" s="53">
        <v>5.3738750000000002E-2</v>
      </c>
      <c r="J315" s="80">
        <f t="shared" si="9"/>
        <v>8089.2003214359283</v>
      </c>
      <c r="K315" s="55" t="str">
        <f>IFERROR(#REF!-#REF!,"")</f>
        <v/>
      </c>
    </row>
    <row r="316" spans="1:12" x14ac:dyDescent="0.15">
      <c r="A316" s="109">
        <v>44012</v>
      </c>
      <c r="B316" s="53" t="s">
        <v>28</v>
      </c>
      <c r="C316" s="53" t="s">
        <v>29</v>
      </c>
      <c r="D316" s="53">
        <v>53773</v>
      </c>
      <c r="E316" s="53">
        <v>4.7399997711181641</v>
      </c>
      <c r="F316" s="55">
        <v>1.1944442987442017</v>
      </c>
      <c r="G316" s="53">
        <v>3754</v>
      </c>
      <c r="H316" s="53">
        <v>4.7399997711181641</v>
      </c>
      <c r="I316" s="53">
        <v>2.5299080000000002E-2</v>
      </c>
      <c r="J316" s="80">
        <f t="shared" si="9"/>
        <v>17793.959140777588</v>
      </c>
      <c r="K316" s="55" t="str">
        <f>IFERROR(#REF!-#REF!,"")</f>
        <v/>
      </c>
    </row>
    <row r="317" spans="1:12" x14ac:dyDescent="0.15">
      <c r="A317" s="109">
        <v>44043</v>
      </c>
      <c r="B317" s="53" t="s">
        <v>28</v>
      </c>
      <c r="C317" s="53" t="s">
        <v>29</v>
      </c>
      <c r="D317" s="53">
        <v>53773</v>
      </c>
      <c r="E317" s="53">
        <v>2.119999885559082</v>
      </c>
      <c r="F317" s="55">
        <v>-0.552742600440979</v>
      </c>
      <c r="G317" s="53">
        <v>3754</v>
      </c>
      <c r="H317" s="53">
        <v>2.119999885559082</v>
      </c>
      <c r="I317" s="53">
        <v>5.5528970000000004E-2</v>
      </c>
      <c r="J317" s="80">
        <f t="shared" si="9"/>
        <v>7958.4795703887939</v>
      </c>
      <c r="K317" s="55" t="str">
        <f>IFERROR(#REF!-#REF!,"")</f>
        <v/>
      </c>
    </row>
    <row r="318" spans="1:12" x14ac:dyDescent="0.15">
      <c r="A318" s="109">
        <v>44074</v>
      </c>
      <c r="B318" s="53" t="s">
        <v>28</v>
      </c>
      <c r="C318" s="53" t="s">
        <v>29</v>
      </c>
      <c r="D318" s="53">
        <v>53773</v>
      </c>
      <c r="G318" s="53">
        <v>3754</v>
      </c>
      <c r="H318" s="53">
        <v>1.8999999761581421</v>
      </c>
      <c r="I318" s="53">
        <v>6.844219E-2</v>
      </c>
      <c r="J318" s="80">
        <f t="shared" si="9"/>
        <v>7132.5999104976654</v>
      </c>
      <c r="K318" s="55" t="str">
        <f>IFERROR(#REF!-#REF!,"")</f>
        <v/>
      </c>
    </row>
    <row r="319" spans="1:12" x14ac:dyDescent="0.15">
      <c r="J319" s="80">
        <f t="shared" si="9"/>
        <v>0</v>
      </c>
      <c r="K319" s="55" t="str">
        <f>IFERROR(#REF!-#REF!,"")</f>
        <v/>
      </c>
    </row>
    <row r="320" spans="1:12" x14ac:dyDescent="0.15">
      <c r="A320" s="109">
        <v>44225</v>
      </c>
      <c r="B320" s="53" t="s">
        <v>30</v>
      </c>
      <c r="C320" s="53" t="s">
        <v>31</v>
      </c>
      <c r="D320" s="53">
        <v>57595</v>
      </c>
      <c r="E320" s="53">
        <v>10.039999961853027</v>
      </c>
      <c r="F320" s="53"/>
      <c r="G320" s="53">
        <v>37500</v>
      </c>
      <c r="H320" s="53">
        <v>10.039999961853027</v>
      </c>
      <c r="I320" s="53">
        <v>-6.3112759999999998E-4</v>
      </c>
      <c r="J320" s="80">
        <f>H320*G320</f>
        <v>376499.99856948853</v>
      </c>
      <c r="K320" s="53"/>
      <c r="L320" s="53"/>
    </row>
    <row r="321" spans="1:12" x14ac:dyDescent="0.15">
      <c r="A321" s="109">
        <v>44253</v>
      </c>
      <c r="B321" s="53" t="s">
        <v>30</v>
      </c>
      <c r="C321" s="53" t="s">
        <v>31</v>
      </c>
      <c r="D321" s="53">
        <v>57595</v>
      </c>
      <c r="E321" s="53">
        <v>10.210000038146973</v>
      </c>
      <c r="F321" s="53">
        <v>1.6932278871536255E-2</v>
      </c>
      <c r="G321" s="53">
        <v>34500</v>
      </c>
      <c r="H321" s="53">
        <v>10.210000038146973</v>
      </c>
      <c r="I321" s="53">
        <v>2.9196240000000002E-2</v>
      </c>
      <c r="J321" s="80">
        <f>H321*G321</f>
        <v>352245.00131607056</v>
      </c>
      <c r="K321" s="53"/>
      <c r="L321" s="53"/>
    </row>
    <row r="322" spans="1:12" x14ac:dyDescent="0.15">
      <c r="A322" s="109">
        <v>44286</v>
      </c>
      <c r="B322" s="53" t="s">
        <v>30</v>
      </c>
      <c r="C322" s="53" t="s">
        <v>31</v>
      </c>
      <c r="D322" s="53">
        <v>57595</v>
      </c>
      <c r="E322" s="53">
        <v>10.100000381469727</v>
      </c>
      <c r="F322" s="53">
        <v>-1.0773717425763607E-2</v>
      </c>
      <c r="G322" s="53">
        <v>34500</v>
      </c>
      <c r="H322" s="53">
        <v>10.100000381469727</v>
      </c>
      <c r="I322" s="53">
        <v>3.0573309999999999E-2</v>
      </c>
      <c r="J322" s="80">
        <f>H322*G322</f>
        <v>348450.01316070557</v>
      </c>
      <c r="K322" s="53"/>
      <c r="L322" s="53"/>
    </row>
    <row r="323" spans="1:12" x14ac:dyDescent="0.15">
      <c r="A323" s="109">
        <v>44316</v>
      </c>
      <c r="B323" s="53" t="s">
        <v>30</v>
      </c>
      <c r="C323" s="53" t="s">
        <v>31</v>
      </c>
      <c r="D323" s="53">
        <v>57595</v>
      </c>
      <c r="E323" s="53">
        <v>9.9700002670288086</v>
      </c>
      <c r="F323" s="53">
        <v>-1.2871298007667065E-2</v>
      </c>
      <c r="G323" s="53">
        <v>34500</v>
      </c>
      <c r="H323" s="53">
        <v>9.9700002670288086</v>
      </c>
      <c r="I323" s="53">
        <v>4.8191879999999999E-2</v>
      </c>
      <c r="J323" s="80">
        <f>H323*G323</f>
        <v>343965.0092124939</v>
      </c>
      <c r="K323" s="53"/>
      <c r="L323" s="53"/>
    </row>
    <row r="324" spans="1:12" x14ac:dyDescent="0.15">
      <c r="A324" s="109">
        <v>44344</v>
      </c>
      <c r="B324" s="53" t="s">
        <v>30</v>
      </c>
      <c r="C324" s="53" t="s">
        <v>31</v>
      </c>
      <c r="D324" s="53">
        <v>57595</v>
      </c>
      <c r="E324" s="53">
        <v>9.9300003051757812</v>
      </c>
      <c r="F324" s="53">
        <v>-4.0120319463312626E-3</v>
      </c>
      <c r="G324" s="53">
        <v>34500</v>
      </c>
      <c r="H324" s="53">
        <v>9.9300003051757812</v>
      </c>
      <c r="I324" s="53">
        <v>7.0916690000000001E-3</v>
      </c>
      <c r="J324" s="80">
        <f>H324*G324</f>
        <v>342585.01052856445</v>
      </c>
      <c r="K324" s="53"/>
      <c r="L324" s="53"/>
    </row>
    <row r="325" spans="1:12" x14ac:dyDescent="0.15">
      <c r="A325" s="109">
        <v>44377</v>
      </c>
      <c r="B325" s="53" t="s">
        <v>30</v>
      </c>
      <c r="C325" s="53" t="s">
        <v>31</v>
      </c>
      <c r="D325" s="53">
        <v>57595</v>
      </c>
      <c r="E325" s="53">
        <v>9.9700002670288086</v>
      </c>
      <c r="F325" s="55">
        <v>4.028193186968565E-3</v>
      </c>
      <c r="G325" s="53">
        <v>34500</v>
      </c>
      <c r="H325" s="53">
        <v>9.9700002670288086</v>
      </c>
      <c r="I325" s="53">
        <v>2.34218E-2</v>
      </c>
      <c r="J325" s="80">
        <f t="shared" si="9"/>
        <v>343965.0092124939</v>
      </c>
      <c r="K325" s="55" t="str">
        <f>IFERROR(#REF!-#REF!,"")</f>
        <v/>
      </c>
    </row>
    <row r="326" spans="1:12" x14ac:dyDescent="0.15">
      <c r="A326" s="109">
        <v>44407</v>
      </c>
      <c r="B326" s="53" t="s">
        <v>32</v>
      </c>
      <c r="C326" s="53" t="s">
        <v>33</v>
      </c>
      <c r="D326" s="53">
        <v>57595</v>
      </c>
      <c r="E326" s="53">
        <v>6.8400001525878906</v>
      </c>
      <c r="F326" s="55">
        <v>-0.3139418363571167</v>
      </c>
      <c r="G326" s="53">
        <v>34500</v>
      </c>
      <c r="H326" s="53">
        <v>6.8400001525878906</v>
      </c>
      <c r="I326" s="53">
        <v>1.1827520000000001E-2</v>
      </c>
      <c r="J326" s="80">
        <f t="shared" si="9"/>
        <v>235980.00526428223</v>
      </c>
      <c r="K326" s="55" t="str">
        <f>IFERROR(#REF!-#REF!,"")</f>
        <v/>
      </c>
    </row>
    <row r="327" spans="1:12" x14ac:dyDescent="0.15">
      <c r="A327" s="109">
        <v>44439</v>
      </c>
      <c r="B327" s="53" t="s">
        <v>32</v>
      </c>
      <c r="C327" s="53" t="s">
        <v>33</v>
      </c>
      <c r="D327" s="53">
        <v>57595</v>
      </c>
      <c r="E327" s="53">
        <v>8.5200004577636719</v>
      </c>
      <c r="F327" s="55">
        <v>0.24561408162117004</v>
      </c>
      <c r="G327" s="53">
        <v>34500</v>
      </c>
      <c r="H327" s="53">
        <v>8.5200004577636719</v>
      </c>
      <c r="I327" s="53">
        <v>2.71466E-2</v>
      </c>
      <c r="J327" s="80">
        <f t="shared" si="9"/>
        <v>293940.01579284668</v>
      </c>
      <c r="K327" s="55" t="str">
        <f>IFERROR(#REF!-#REF!,"")</f>
        <v/>
      </c>
    </row>
    <row r="328" spans="1:12" ht="16" x14ac:dyDescent="0.2">
      <c r="A328" s="111">
        <v>44469</v>
      </c>
      <c r="B328" s="112" t="s">
        <v>32</v>
      </c>
      <c r="C328" s="112" t="s">
        <v>33</v>
      </c>
      <c r="D328" s="112">
        <v>57595</v>
      </c>
      <c r="E328" s="112">
        <v>7.4000000953674316</v>
      </c>
      <c r="F328" s="58">
        <v>-0.1314554363489151</v>
      </c>
      <c r="G328" s="112">
        <v>322787</v>
      </c>
      <c r="H328" s="112">
        <v>7.4000000953674316</v>
      </c>
      <c r="I328" s="112">
        <v>-4.2243500000000003E-2</v>
      </c>
      <c r="J328" s="80">
        <f t="shared" si="9"/>
        <v>2388623.8307833672</v>
      </c>
      <c r="K328" s="55" t="str">
        <f>IFERROR(#REF!-#REF!,"")</f>
        <v/>
      </c>
    </row>
    <row r="329" spans="1:12" x14ac:dyDescent="0.15">
      <c r="A329" s="109">
        <v>44498</v>
      </c>
      <c r="B329" s="53" t="s">
        <v>32</v>
      </c>
      <c r="C329" s="53" t="s">
        <v>33</v>
      </c>
      <c r="D329" s="53">
        <v>57595</v>
      </c>
      <c r="E329" s="53">
        <v>6.5300002098083496</v>
      </c>
      <c r="F329" s="55">
        <v>-0.11756755411624908</v>
      </c>
      <c r="G329" s="53">
        <v>322787</v>
      </c>
      <c r="H329" s="53">
        <v>6.5300002098083496</v>
      </c>
      <c r="I329" s="53">
        <v>6.4656530000000004E-2</v>
      </c>
      <c r="J329" s="80">
        <f t="shared" si="9"/>
        <v>2107799.1777234077</v>
      </c>
      <c r="K329" s="55" t="str">
        <f>IFERROR(#REF!-#REF!,"")</f>
        <v/>
      </c>
    </row>
    <row r="330" spans="1:12" x14ac:dyDescent="0.15">
      <c r="A330" s="109">
        <v>44530</v>
      </c>
      <c r="B330" s="53" t="s">
        <v>32</v>
      </c>
      <c r="C330" s="53" t="s">
        <v>33</v>
      </c>
      <c r="D330" s="53">
        <v>57595</v>
      </c>
      <c r="E330" s="53">
        <v>6.309999942779541</v>
      </c>
      <c r="F330" s="55">
        <v>-3.3690698444843292E-2</v>
      </c>
      <c r="G330" s="53">
        <v>322574</v>
      </c>
      <c r="H330" s="53">
        <v>6.309999942779541</v>
      </c>
      <c r="I330" s="53">
        <v>-1.8346919999999999E-2</v>
      </c>
      <c r="J330" s="80">
        <f t="shared" si="9"/>
        <v>2035441.9215421677</v>
      </c>
      <c r="K330" s="55" t="str">
        <f>IFERROR(#REF!-#REF!,"")</f>
        <v/>
      </c>
    </row>
    <row r="331" spans="1:12" x14ac:dyDescent="0.15">
      <c r="A331" s="109">
        <v>44561</v>
      </c>
      <c r="B331" s="53" t="s">
        <v>32</v>
      </c>
      <c r="C331" s="53" t="s">
        <v>33</v>
      </c>
      <c r="D331" s="53">
        <v>57595</v>
      </c>
      <c r="E331" s="53">
        <v>5.0799999237060547</v>
      </c>
      <c r="F331" s="55">
        <v>-0.19492869079113007</v>
      </c>
      <c r="G331" s="53">
        <v>322574</v>
      </c>
      <c r="H331" s="53">
        <v>5.0799999237060547</v>
      </c>
      <c r="I331" s="53">
        <v>3.334492E-2</v>
      </c>
      <c r="J331" s="80">
        <f t="shared" si="9"/>
        <v>1638675.8953895569</v>
      </c>
      <c r="K331" s="55" t="str">
        <f>IFERROR(#REF!-#REF!,"")</f>
        <v/>
      </c>
    </row>
    <row r="332" spans="1:12" x14ac:dyDescent="0.15">
      <c r="J332" s="80">
        <f t="shared" si="9"/>
        <v>0</v>
      </c>
      <c r="K332" s="55" t="str">
        <f>IFERROR(#REF!-#REF!,"")</f>
        <v/>
      </c>
    </row>
    <row r="333" spans="1:12" x14ac:dyDescent="0.15">
      <c r="A333" s="109">
        <v>43039</v>
      </c>
      <c r="B333" s="53" t="s">
        <v>34</v>
      </c>
      <c r="C333" s="53" t="s">
        <v>35</v>
      </c>
      <c r="D333" s="53">
        <v>56040</v>
      </c>
      <c r="E333" s="53">
        <v>-9.6949996948242188</v>
      </c>
      <c r="F333" s="53"/>
      <c r="G333" s="53">
        <v>40250</v>
      </c>
      <c r="H333" s="53">
        <v>9.6949996948242205</v>
      </c>
      <c r="I333" s="53">
        <v>1.93113E-2</v>
      </c>
      <c r="J333" s="80">
        <f t="shared" ref="J333:J353" si="10">H333*G333</f>
        <v>390223.73771667486</v>
      </c>
      <c r="K333" s="53"/>
      <c r="L333" s="53"/>
    </row>
    <row r="334" spans="1:12" x14ac:dyDescent="0.15">
      <c r="A334" s="109">
        <v>43069</v>
      </c>
      <c r="B334" s="53" t="s">
        <v>34</v>
      </c>
      <c r="C334" s="53" t="s">
        <v>35</v>
      </c>
      <c r="D334" s="53">
        <v>56040</v>
      </c>
      <c r="E334" s="53">
        <v>-9.7349996566772461</v>
      </c>
      <c r="F334" s="53">
        <v>4.1258344426751137E-3</v>
      </c>
      <c r="G334" s="53">
        <v>40250</v>
      </c>
      <c r="H334" s="53">
        <v>9.7349996566772496</v>
      </c>
      <c r="I334" s="53">
        <v>2.725955E-2</v>
      </c>
      <c r="J334" s="80">
        <f t="shared" si="10"/>
        <v>391833.73618125927</v>
      </c>
      <c r="K334" s="53"/>
      <c r="L334" s="53"/>
    </row>
    <row r="335" spans="1:12" x14ac:dyDescent="0.15">
      <c r="A335" s="109">
        <v>43098</v>
      </c>
      <c r="B335" s="53" t="s">
        <v>34</v>
      </c>
      <c r="C335" s="53" t="s">
        <v>35</v>
      </c>
      <c r="D335" s="53">
        <v>56040</v>
      </c>
      <c r="E335" s="53">
        <v>-9.7299995422363281</v>
      </c>
      <c r="F335" s="53">
        <v>-5.1362247904762626E-4</v>
      </c>
      <c r="G335" s="53">
        <v>40250</v>
      </c>
      <c r="H335" s="53">
        <v>9.7299995422363299</v>
      </c>
      <c r="I335" s="53">
        <v>1.2128949999999999E-2</v>
      </c>
      <c r="J335" s="80">
        <f t="shared" si="10"/>
        <v>391632.48157501227</v>
      </c>
      <c r="K335" s="53"/>
      <c r="L335" s="53"/>
    </row>
    <row r="336" spans="1:12" x14ac:dyDescent="0.15">
      <c r="A336" s="109">
        <v>43131</v>
      </c>
      <c r="B336" s="53" t="s">
        <v>34</v>
      </c>
      <c r="C336" s="53" t="s">
        <v>35</v>
      </c>
      <c r="D336" s="53">
        <v>56040</v>
      </c>
      <c r="E336" s="53">
        <v>-9.6999998092651367</v>
      </c>
      <c r="F336" s="53">
        <v>-3.0832204502075911E-3</v>
      </c>
      <c r="G336" s="53">
        <v>40250</v>
      </c>
      <c r="H336" s="53">
        <v>9.6999998092651403</v>
      </c>
      <c r="I336" s="53">
        <v>5.0638450000000002E-2</v>
      </c>
      <c r="J336" s="80">
        <f t="shared" si="10"/>
        <v>390424.99232292187</v>
      </c>
      <c r="K336" s="53"/>
      <c r="L336" s="53"/>
    </row>
    <row r="337" spans="1:12" x14ac:dyDescent="0.15">
      <c r="A337" s="109">
        <v>43159</v>
      </c>
      <c r="B337" s="53" t="s">
        <v>34</v>
      </c>
      <c r="C337" s="53" t="s">
        <v>35</v>
      </c>
      <c r="D337" s="53">
        <v>56040</v>
      </c>
      <c r="E337" s="53">
        <v>9.6700000762939453</v>
      </c>
      <c r="F337" s="53">
        <v>-3.0927560292184353E-3</v>
      </c>
      <c r="G337" s="53">
        <v>40250</v>
      </c>
      <c r="H337" s="53">
        <v>9.6700000762939453</v>
      </c>
      <c r="I337" s="53">
        <v>-3.9481330000000002E-2</v>
      </c>
      <c r="J337" s="80">
        <f t="shared" si="10"/>
        <v>389217.5030708313</v>
      </c>
      <c r="K337" s="53"/>
      <c r="L337" s="53"/>
    </row>
    <row r="338" spans="1:12" x14ac:dyDescent="0.15">
      <c r="A338" s="109">
        <v>43188</v>
      </c>
      <c r="B338" s="53" t="s">
        <v>34</v>
      </c>
      <c r="C338" s="53" t="s">
        <v>35</v>
      </c>
      <c r="D338" s="53">
        <v>56040</v>
      </c>
      <c r="E338" s="53">
        <v>-9.7100000381469727</v>
      </c>
      <c r="F338" s="53">
        <v>4.1365008801221848E-3</v>
      </c>
      <c r="G338" s="53">
        <v>40250</v>
      </c>
      <c r="H338" s="53">
        <v>9.7100000381469709</v>
      </c>
      <c r="I338" s="53">
        <v>-1.8445340000000001E-2</v>
      </c>
      <c r="J338" s="80">
        <f t="shared" si="10"/>
        <v>390827.50153541559</v>
      </c>
      <c r="K338" s="53"/>
      <c r="L338" s="53"/>
    </row>
    <row r="339" spans="1:12" x14ac:dyDescent="0.15">
      <c r="A339" s="109">
        <v>43220</v>
      </c>
      <c r="B339" s="53" t="s">
        <v>34</v>
      </c>
      <c r="C339" s="53" t="s">
        <v>35</v>
      </c>
      <c r="D339" s="53">
        <v>56040</v>
      </c>
      <c r="E339" s="53">
        <v>9.7899999618530273</v>
      </c>
      <c r="F339" s="53">
        <v>8.2389209419488907E-3</v>
      </c>
      <c r="G339" s="53">
        <v>40250</v>
      </c>
      <c r="H339" s="53">
        <v>9.7899999618530273</v>
      </c>
      <c r="I339" s="53">
        <v>4.6918850000000007E-3</v>
      </c>
      <c r="J339" s="80">
        <f t="shared" si="10"/>
        <v>394047.49846458435</v>
      </c>
      <c r="K339" s="53"/>
      <c r="L339" s="53"/>
    </row>
    <row r="340" spans="1:12" x14ac:dyDescent="0.15">
      <c r="A340" s="109">
        <v>43251</v>
      </c>
      <c r="B340" s="53" t="s">
        <v>34</v>
      </c>
      <c r="C340" s="53" t="s">
        <v>35</v>
      </c>
      <c r="D340" s="53">
        <v>56040</v>
      </c>
      <c r="E340" s="53">
        <v>-9.7950000762939453</v>
      </c>
      <c r="F340" s="53">
        <v>5.1073689246550202E-4</v>
      </c>
      <c r="G340" s="53">
        <v>40250</v>
      </c>
      <c r="H340" s="53">
        <v>9.7950000762939506</v>
      </c>
      <c r="I340" s="53">
        <v>2.6164449999999999E-2</v>
      </c>
      <c r="J340" s="80">
        <f t="shared" si="10"/>
        <v>394248.75307083153</v>
      </c>
      <c r="K340" s="53"/>
      <c r="L340" s="53"/>
    </row>
    <row r="341" spans="1:12" x14ac:dyDescent="0.15">
      <c r="A341" s="109">
        <v>43280</v>
      </c>
      <c r="B341" s="53" t="s">
        <v>34</v>
      </c>
      <c r="C341" s="53" t="s">
        <v>35</v>
      </c>
      <c r="D341" s="53">
        <v>56040</v>
      </c>
      <c r="E341" s="53">
        <v>-9.869999885559082</v>
      </c>
      <c r="F341" s="53">
        <v>7.6569481752812862E-3</v>
      </c>
      <c r="G341" s="53">
        <v>40250</v>
      </c>
      <c r="H341" s="53">
        <v>9.8699998855590803</v>
      </c>
      <c r="I341" s="53">
        <v>5.365018E-3</v>
      </c>
      <c r="J341" s="80">
        <f t="shared" si="10"/>
        <v>397267.49539375299</v>
      </c>
      <c r="K341" s="53"/>
      <c r="L341" s="53"/>
    </row>
    <row r="342" spans="1:12" x14ac:dyDescent="0.15">
      <c r="A342" s="109">
        <v>43312</v>
      </c>
      <c r="B342" s="53" t="s">
        <v>34</v>
      </c>
      <c r="C342" s="53" t="s">
        <v>35</v>
      </c>
      <c r="D342" s="53">
        <v>56040</v>
      </c>
      <c r="E342" s="53">
        <v>-9.8400001525878906</v>
      </c>
      <c r="F342" s="53">
        <v>-3.0394867062568665E-3</v>
      </c>
      <c r="G342" s="53">
        <v>40250</v>
      </c>
      <c r="H342" s="53">
        <v>9.8400001525878906</v>
      </c>
      <c r="I342" s="53">
        <v>3.1603569999999997E-2</v>
      </c>
      <c r="J342" s="80">
        <f t="shared" si="10"/>
        <v>396060.0061416626</v>
      </c>
      <c r="K342" s="53"/>
      <c r="L342" s="53"/>
    </row>
    <row r="343" spans="1:12" x14ac:dyDescent="0.15">
      <c r="A343" s="109">
        <v>43343</v>
      </c>
      <c r="B343" s="53" t="s">
        <v>34</v>
      </c>
      <c r="C343" s="53" t="s">
        <v>35</v>
      </c>
      <c r="D343" s="53">
        <v>56040</v>
      </c>
      <c r="E343" s="53">
        <v>-9.869999885559082</v>
      </c>
      <c r="F343" s="53">
        <v>3.0487533658742905E-3</v>
      </c>
      <c r="G343" s="53">
        <v>40250</v>
      </c>
      <c r="H343" s="53">
        <v>9.8699998855590803</v>
      </c>
      <c r="I343" s="53">
        <v>3.0233019999999999E-2</v>
      </c>
      <c r="J343" s="80">
        <f t="shared" si="10"/>
        <v>397267.49539375299</v>
      </c>
      <c r="K343" s="53"/>
      <c r="L343" s="53"/>
    </row>
    <row r="344" spans="1:12" x14ac:dyDescent="0.15">
      <c r="A344" s="109">
        <v>43371</v>
      </c>
      <c r="B344" s="53" t="s">
        <v>34</v>
      </c>
      <c r="C344" s="53" t="s">
        <v>35</v>
      </c>
      <c r="D344" s="53">
        <v>56040</v>
      </c>
      <c r="E344" s="53">
        <v>-9.9149999618530273</v>
      </c>
      <c r="F344" s="53">
        <v>4.5592784881591797E-3</v>
      </c>
      <c r="G344" s="53">
        <v>40250</v>
      </c>
      <c r="H344" s="53">
        <v>9.9149999618530291</v>
      </c>
      <c r="I344" s="53">
        <v>4.2462880000000003E-4</v>
      </c>
      <c r="J344" s="80">
        <f t="shared" si="10"/>
        <v>399078.74846458441</v>
      </c>
      <c r="K344" s="53"/>
      <c r="L344" s="53"/>
    </row>
    <row r="345" spans="1:12" x14ac:dyDescent="0.15">
      <c r="A345" s="109">
        <v>43404</v>
      </c>
      <c r="B345" s="53" t="s">
        <v>34</v>
      </c>
      <c r="C345" s="53" t="s">
        <v>35</v>
      </c>
      <c r="D345" s="53">
        <v>56040</v>
      </c>
      <c r="E345" s="53">
        <v>9.9680004119873047</v>
      </c>
      <c r="F345" s="53">
        <v>5.3454814478754997E-3</v>
      </c>
      <c r="G345" s="53">
        <v>40250</v>
      </c>
      <c r="H345" s="53">
        <v>9.9680004119873047</v>
      </c>
      <c r="I345" s="53">
        <v>-7.4045410000000006E-2</v>
      </c>
      <c r="J345" s="80">
        <f t="shared" si="10"/>
        <v>401212.01658248901</v>
      </c>
      <c r="K345" s="53"/>
      <c r="L345" s="53"/>
    </row>
    <row r="346" spans="1:12" x14ac:dyDescent="0.15">
      <c r="A346" s="109">
        <v>43434</v>
      </c>
      <c r="B346" s="53" t="s">
        <v>34</v>
      </c>
      <c r="C346" s="53" t="s">
        <v>35</v>
      </c>
      <c r="D346" s="53">
        <v>56040</v>
      </c>
      <c r="E346" s="53">
        <v>10</v>
      </c>
      <c r="F346" s="53">
        <v>3.2102314289659262E-3</v>
      </c>
      <c r="G346" s="53">
        <v>40250</v>
      </c>
      <c r="H346" s="53">
        <v>10</v>
      </c>
      <c r="I346" s="53">
        <v>1.8512150000000002E-2</v>
      </c>
      <c r="J346" s="80">
        <f t="shared" si="10"/>
        <v>402500</v>
      </c>
      <c r="K346" s="53"/>
      <c r="L346" s="53"/>
    </row>
    <row r="347" spans="1:12" x14ac:dyDescent="0.15">
      <c r="A347" s="109">
        <v>43465</v>
      </c>
      <c r="B347" s="53" t="s">
        <v>34</v>
      </c>
      <c r="C347" s="53" t="s">
        <v>35</v>
      </c>
      <c r="D347" s="53">
        <v>56040</v>
      </c>
      <c r="E347" s="53">
        <v>9.9954996109008789</v>
      </c>
      <c r="F347" s="53">
        <v>-4.5003890409134328E-4</v>
      </c>
      <c r="G347" s="53">
        <v>40250</v>
      </c>
      <c r="H347" s="53">
        <v>9.9954996109008789</v>
      </c>
      <c r="I347" s="53">
        <v>-8.9890029999999996E-2</v>
      </c>
      <c r="J347" s="80">
        <f t="shared" si="10"/>
        <v>402318.85933876038</v>
      </c>
      <c r="K347" s="53"/>
      <c r="L347" s="53"/>
    </row>
    <row r="348" spans="1:12" x14ac:dyDescent="0.15">
      <c r="A348" s="109">
        <v>43496</v>
      </c>
      <c r="B348" s="53" t="s">
        <v>34</v>
      </c>
      <c r="C348" s="53" t="s">
        <v>35</v>
      </c>
      <c r="D348" s="53">
        <v>56040</v>
      </c>
      <c r="E348" s="53">
        <v>10.079999923706055</v>
      </c>
      <c r="F348" s="53">
        <v>8.4538357332348824E-3</v>
      </c>
      <c r="G348" s="53">
        <v>40250</v>
      </c>
      <c r="H348" s="53">
        <v>10.079999923706055</v>
      </c>
      <c r="I348" s="53">
        <v>8.8293910000000003E-2</v>
      </c>
      <c r="J348" s="80">
        <f t="shared" si="10"/>
        <v>405719.9969291687</v>
      </c>
      <c r="K348" s="53"/>
      <c r="L348" s="53"/>
    </row>
    <row r="349" spans="1:12" x14ac:dyDescent="0.15">
      <c r="A349" s="109">
        <v>43524</v>
      </c>
      <c r="B349" s="53" t="s">
        <v>34</v>
      </c>
      <c r="C349" s="53" t="s">
        <v>35</v>
      </c>
      <c r="D349" s="53">
        <v>56040</v>
      </c>
      <c r="E349" s="53">
        <v>10.100000381469727</v>
      </c>
      <c r="F349" s="53">
        <v>1.9841725006699562E-3</v>
      </c>
      <c r="G349" s="53">
        <v>40250</v>
      </c>
      <c r="H349" s="53">
        <v>10.100000381469727</v>
      </c>
      <c r="I349" s="53">
        <v>3.2724210000000004E-2</v>
      </c>
      <c r="J349" s="80">
        <f t="shared" si="10"/>
        <v>406525.01535415649</v>
      </c>
      <c r="K349" s="53"/>
      <c r="L349" s="53"/>
    </row>
    <row r="350" spans="1:12" x14ac:dyDescent="0.15">
      <c r="A350" s="109">
        <v>43553</v>
      </c>
      <c r="B350" s="53" t="s">
        <v>34</v>
      </c>
      <c r="C350" s="53" t="s">
        <v>35</v>
      </c>
      <c r="D350" s="53">
        <v>56040</v>
      </c>
      <c r="E350" s="53">
        <v>10.180000305175781</v>
      </c>
      <c r="F350" s="53">
        <v>7.9207839444279671E-3</v>
      </c>
      <c r="G350" s="53">
        <v>40250</v>
      </c>
      <c r="H350" s="53">
        <v>10.180000305175781</v>
      </c>
      <c r="I350" s="53">
        <v>1.296229E-2</v>
      </c>
      <c r="J350" s="80">
        <f t="shared" si="10"/>
        <v>409745.0122833252</v>
      </c>
      <c r="K350" s="53"/>
      <c r="L350" s="53"/>
    </row>
    <row r="351" spans="1:12" x14ac:dyDescent="0.15">
      <c r="A351" s="109">
        <v>43585</v>
      </c>
      <c r="B351" s="53" t="s">
        <v>34</v>
      </c>
      <c r="C351" s="53" t="s">
        <v>35</v>
      </c>
      <c r="D351" s="53">
        <v>56040</v>
      </c>
      <c r="E351" s="53">
        <v>10.310000419616699</v>
      </c>
      <c r="F351" s="53">
        <v>1.2770147994160652E-2</v>
      </c>
      <c r="G351" s="53">
        <v>40250</v>
      </c>
      <c r="H351" s="53">
        <v>10.310000419616699</v>
      </c>
      <c r="I351" s="53">
        <v>3.789327E-2</v>
      </c>
      <c r="J351" s="80">
        <f t="shared" si="10"/>
        <v>414977.51688957214</v>
      </c>
      <c r="K351" s="53"/>
      <c r="L351" s="53"/>
    </row>
    <row r="352" spans="1:12" x14ac:dyDescent="0.15">
      <c r="A352" s="109">
        <v>43616</v>
      </c>
      <c r="B352" s="53" t="s">
        <v>34</v>
      </c>
      <c r="C352" s="53" t="s">
        <v>35</v>
      </c>
      <c r="D352" s="53">
        <v>56040</v>
      </c>
      <c r="E352" s="53">
        <v>10.239999771118164</v>
      </c>
      <c r="F352" s="53">
        <v>-6.7895874381065369E-3</v>
      </c>
      <c r="G352" s="53">
        <v>40250</v>
      </c>
      <c r="H352" s="53">
        <v>10.239999771118164</v>
      </c>
      <c r="I352" s="53">
        <v>-6.167856E-2</v>
      </c>
      <c r="J352" s="80">
        <f t="shared" si="10"/>
        <v>412159.9907875061</v>
      </c>
      <c r="K352" s="53"/>
      <c r="L352" s="53"/>
    </row>
    <row r="353" spans="1:12" x14ac:dyDescent="0.15">
      <c r="A353" s="109">
        <v>43644</v>
      </c>
      <c r="B353" s="53" t="s">
        <v>34</v>
      </c>
      <c r="C353" s="53" t="s">
        <v>35</v>
      </c>
      <c r="D353" s="53">
        <v>56040</v>
      </c>
      <c r="E353" s="53">
        <v>10.229999542236328</v>
      </c>
      <c r="F353" s="53">
        <v>-9.7658485174179077E-4</v>
      </c>
      <c r="G353" s="53">
        <v>40250</v>
      </c>
      <c r="H353" s="53">
        <v>10.229999542236328</v>
      </c>
      <c r="I353" s="53">
        <v>6.7278859999999996E-2</v>
      </c>
      <c r="J353" s="80">
        <f t="shared" si="10"/>
        <v>411757.48157501221</v>
      </c>
      <c r="K353" s="53"/>
      <c r="L353" s="53"/>
    </row>
    <row r="354" spans="1:12" x14ac:dyDescent="0.15">
      <c r="A354" s="109">
        <v>43677</v>
      </c>
      <c r="B354" s="53" t="s">
        <v>34</v>
      </c>
      <c r="C354" s="53" t="s">
        <v>35</v>
      </c>
      <c r="D354" s="53">
        <v>56040</v>
      </c>
      <c r="E354" s="53">
        <v>9.0500001907348633</v>
      </c>
      <c r="F354" s="55">
        <v>-0.11534696072340012</v>
      </c>
      <c r="G354" s="53">
        <v>40250</v>
      </c>
      <c r="H354" s="53">
        <v>9.0500001907348633</v>
      </c>
      <c r="I354" s="53">
        <v>1.185431E-2</v>
      </c>
      <c r="J354" s="80">
        <f t="shared" si="9"/>
        <v>364262.50767707825</v>
      </c>
      <c r="K354" s="55" t="str">
        <f>IFERROR(#REF!-#REF!,"")</f>
        <v/>
      </c>
    </row>
    <row r="355" spans="1:12" x14ac:dyDescent="0.15">
      <c r="A355" s="109">
        <v>43707</v>
      </c>
      <c r="B355" s="53" t="s">
        <v>36</v>
      </c>
      <c r="C355" s="53" t="s">
        <v>37</v>
      </c>
      <c r="D355" s="53">
        <v>56040</v>
      </c>
      <c r="E355" s="53">
        <v>6.2800002098083496</v>
      </c>
      <c r="F355" s="55">
        <v>-0.30607733130455017</v>
      </c>
      <c r="G355" s="53">
        <v>49034</v>
      </c>
      <c r="H355" s="53">
        <v>6.2800002098083496</v>
      </c>
      <c r="I355" s="53">
        <v>-2.0339329999999999E-2</v>
      </c>
      <c r="J355" s="80">
        <f t="shared" si="9"/>
        <v>307933.53028774261</v>
      </c>
      <c r="K355" s="55" t="str">
        <f>IFERROR(#REF!-#REF!,"")</f>
        <v/>
      </c>
    </row>
    <row r="356" spans="1:12" x14ac:dyDescent="0.15">
      <c r="A356" s="109">
        <v>43738</v>
      </c>
      <c r="B356" s="53" t="s">
        <v>36</v>
      </c>
      <c r="C356" s="53" t="s">
        <v>37</v>
      </c>
      <c r="D356" s="53">
        <v>56040</v>
      </c>
      <c r="E356" s="53">
        <v>5.9800000190734863</v>
      </c>
      <c r="F356" s="55">
        <v>-4.7770731151103973E-2</v>
      </c>
      <c r="G356" s="53">
        <v>49034</v>
      </c>
      <c r="H356" s="53">
        <v>5.9800000190734863</v>
      </c>
      <c r="I356" s="53">
        <v>1.6032970000000001E-2</v>
      </c>
      <c r="J356" s="80">
        <f t="shared" si="9"/>
        <v>293223.32093524933</v>
      </c>
      <c r="K356" s="55" t="str">
        <f>IFERROR(#REF!-#REF!,"")</f>
        <v/>
      </c>
    </row>
    <row r="357" spans="1:12" ht="16" x14ac:dyDescent="0.2">
      <c r="A357" s="111">
        <v>43769</v>
      </c>
      <c r="B357" s="112" t="s">
        <v>36</v>
      </c>
      <c r="C357" s="112" t="s">
        <v>37</v>
      </c>
      <c r="D357" s="112">
        <v>56040</v>
      </c>
      <c r="E357" s="112">
        <v>4.6399998664855957</v>
      </c>
      <c r="F357" s="58">
        <v>-0.22408029437065125</v>
      </c>
      <c r="G357" s="112">
        <v>49034</v>
      </c>
      <c r="H357" s="112">
        <v>4.6399998664855957</v>
      </c>
      <c r="I357" s="112">
        <v>1.9255939999999999E-2</v>
      </c>
      <c r="J357" s="80">
        <f t="shared" si="9"/>
        <v>227517.7534532547</v>
      </c>
      <c r="K357" s="55" t="str">
        <f>IFERROR(#REF!-#REF!,"")</f>
        <v/>
      </c>
    </row>
    <row r="358" spans="1:12" x14ac:dyDescent="0.15">
      <c r="A358" s="109">
        <v>43798</v>
      </c>
      <c r="B358" s="53" t="s">
        <v>36</v>
      </c>
      <c r="C358" s="53" t="s">
        <v>37</v>
      </c>
      <c r="D358" s="53">
        <v>56040</v>
      </c>
      <c r="E358" s="53">
        <v>3</v>
      </c>
      <c r="F358" s="55">
        <v>-0.35344827175140381</v>
      </c>
      <c r="G358" s="53">
        <v>49034</v>
      </c>
      <c r="H358" s="53">
        <v>3</v>
      </c>
      <c r="I358" s="53">
        <v>3.4996520000000003E-2</v>
      </c>
      <c r="J358" s="80">
        <f t="shared" si="9"/>
        <v>147102</v>
      </c>
      <c r="K358" s="55" t="str">
        <f>IFERROR(#REF!-#REF!,"")</f>
        <v/>
      </c>
    </row>
    <row r="359" spans="1:12" x14ac:dyDescent="0.15">
      <c r="A359" s="109">
        <v>43830</v>
      </c>
      <c r="B359" s="53" t="s">
        <v>36</v>
      </c>
      <c r="C359" s="53" t="s">
        <v>37</v>
      </c>
      <c r="D359" s="53">
        <v>56040</v>
      </c>
      <c r="E359" s="53">
        <v>4.1100001335144043</v>
      </c>
      <c r="F359" s="55">
        <v>0.37000003457069397</v>
      </c>
      <c r="G359" s="53">
        <v>49034</v>
      </c>
      <c r="H359" s="53">
        <v>4.1100001335144043</v>
      </c>
      <c r="I359" s="53">
        <v>2.8490680000000001E-2</v>
      </c>
      <c r="J359" s="80">
        <f t="shared" si="9"/>
        <v>201529.7465467453</v>
      </c>
      <c r="K359" s="55" t="str">
        <f>IFERROR(#REF!-#REF!,"")</f>
        <v/>
      </c>
    </row>
    <row r="360" spans="1:12" x14ac:dyDescent="0.15">
      <c r="A360" s="109">
        <v>43861</v>
      </c>
      <c r="B360" s="53" t="s">
        <v>36</v>
      </c>
      <c r="C360" s="53" t="s">
        <v>37</v>
      </c>
      <c r="D360" s="53">
        <v>56040</v>
      </c>
      <c r="E360" s="53">
        <v>4.3000001907348633</v>
      </c>
      <c r="F360" s="55">
        <v>4.6228721737861633E-2</v>
      </c>
      <c r="G360" s="53">
        <v>49034</v>
      </c>
      <c r="H360" s="53">
        <v>4.3000001907348633</v>
      </c>
      <c r="I360" s="53">
        <v>-1.7277760000000001E-3</v>
      </c>
      <c r="J360" s="80">
        <f t="shared" si="9"/>
        <v>210846.20935249329</v>
      </c>
      <c r="K360" s="55" t="str">
        <f>IFERROR(#REF!-#REF!,"")</f>
        <v/>
      </c>
    </row>
    <row r="361" spans="1:12" x14ac:dyDescent="0.15">
      <c r="A361" s="109">
        <v>43889</v>
      </c>
      <c r="B361" s="53" t="s">
        <v>36</v>
      </c>
      <c r="C361" s="53" t="s">
        <v>37</v>
      </c>
      <c r="D361" s="53">
        <v>56040</v>
      </c>
      <c r="E361" s="53">
        <v>3.0499999523162842</v>
      </c>
      <c r="F361" s="55">
        <v>-0.29069772362709045</v>
      </c>
      <c r="G361" s="53">
        <v>49034</v>
      </c>
      <c r="H361" s="53">
        <v>3.0499999523162842</v>
      </c>
      <c r="I361" s="53">
        <v>-7.7918070000000006E-2</v>
      </c>
      <c r="J361" s="80">
        <f t="shared" si="9"/>
        <v>149553.69766187668</v>
      </c>
      <c r="K361" s="55" t="str">
        <f>IFERROR(#REF!-#REF!,"")</f>
        <v/>
      </c>
    </row>
    <row r="362" spans="1:12" x14ac:dyDescent="0.15">
      <c r="A362" s="109">
        <v>43921</v>
      </c>
      <c r="B362" s="53" t="s">
        <v>36</v>
      </c>
      <c r="C362" s="53" t="s">
        <v>37</v>
      </c>
      <c r="D362" s="53">
        <v>56040</v>
      </c>
      <c r="E362" s="53">
        <v>3.2799999713897705</v>
      </c>
      <c r="F362" s="55">
        <v>7.5409844517707825E-2</v>
      </c>
      <c r="G362" s="53">
        <v>49034</v>
      </c>
      <c r="H362" s="53">
        <v>3.2799999713897705</v>
      </c>
      <c r="I362" s="53">
        <v>-0.14173259999999999</v>
      </c>
      <c r="J362" s="80">
        <f t="shared" si="9"/>
        <v>160831.51859712601</v>
      </c>
      <c r="K362" s="55" t="str">
        <f>IFERROR(#REF!-#REF!,"")</f>
        <v/>
      </c>
    </row>
    <row r="363" spans="1:12" x14ac:dyDescent="0.15">
      <c r="A363" s="109">
        <v>43951</v>
      </c>
      <c r="B363" s="53" t="s">
        <v>36</v>
      </c>
      <c r="C363" s="53" t="s">
        <v>37</v>
      </c>
      <c r="D363" s="53">
        <v>56040</v>
      </c>
      <c r="E363" s="53">
        <v>2.369999885559082</v>
      </c>
      <c r="F363" s="55">
        <v>-0.27743905782699585</v>
      </c>
      <c r="G363" s="53">
        <v>49034</v>
      </c>
      <c r="H363" s="53">
        <v>2.369999885559082</v>
      </c>
      <c r="I363" s="53">
        <v>0.1296766</v>
      </c>
      <c r="J363" s="80">
        <f t="shared" si="9"/>
        <v>116210.57438850403</v>
      </c>
      <c r="K363" s="55" t="str">
        <f>IFERROR(#REF!-#REF!,"")</f>
        <v/>
      </c>
    </row>
    <row r="364" spans="1:12" x14ac:dyDescent="0.15">
      <c r="A364" s="109">
        <v>43980</v>
      </c>
      <c r="B364" s="53" t="s">
        <v>36</v>
      </c>
      <c r="C364" s="53" t="s">
        <v>37</v>
      </c>
      <c r="D364" s="53">
        <v>56040</v>
      </c>
      <c r="E364" s="53">
        <v>2.4800000190734863</v>
      </c>
      <c r="F364" s="55">
        <v>4.6413559466600418E-2</v>
      </c>
      <c r="G364" s="53">
        <v>49034</v>
      </c>
      <c r="H364" s="53">
        <v>2.4800000190734863</v>
      </c>
      <c r="I364" s="53">
        <v>5.3738750000000002E-2</v>
      </c>
      <c r="J364" s="80">
        <f t="shared" si="9"/>
        <v>121604.32093524933</v>
      </c>
      <c r="K364" s="55" t="str">
        <f>IFERROR(#REF!-#REF!,"")</f>
        <v/>
      </c>
    </row>
    <row r="365" spans="1:12" x14ac:dyDescent="0.15">
      <c r="A365" s="109">
        <v>44012</v>
      </c>
      <c r="B365" s="53" t="s">
        <v>36</v>
      </c>
      <c r="C365" s="53" t="s">
        <v>37</v>
      </c>
      <c r="D365" s="53">
        <v>56040</v>
      </c>
      <c r="E365" s="53">
        <v>4.0199999809265137</v>
      </c>
      <c r="F365" s="55">
        <v>0.62096774578094482</v>
      </c>
      <c r="G365" s="53">
        <v>49034</v>
      </c>
      <c r="H365" s="53">
        <v>4.0199999809265137</v>
      </c>
      <c r="I365" s="53">
        <v>2.5299080000000002E-2</v>
      </c>
      <c r="J365" s="80">
        <f t="shared" si="9"/>
        <v>197116.67906475067</v>
      </c>
      <c r="K365" s="55" t="str">
        <f>IFERROR(#REF!-#REF!,"")</f>
        <v/>
      </c>
    </row>
    <row r="366" spans="1:12" ht="16" x14ac:dyDescent="0.2">
      <c r="A366" s="113">
        <v>44043</v>
      </c>
      <c r="B366" s="114" t="s">
        <v>36</v>
      </c>
      <c r="C366" s="114" t="s">
        <v>37</v>
      </c>
      <c r="D366" s="114">
        <v>56040</v>
      </c>
      <c r="E366" s="114">
        <v>3.3599998950958252</v>
      </c>
      <c r="F366" s="58">
        <v>-0.16417913138866425</v>
      </c>
      <c r="G366" s="114">
        <v>49034</v>
      </c>
      <c r="H366" s="114">
        <v>3.3599998950958252</v>
      </c>
      <c r="I366" s="114">
        <v>5.5528970000000004E-2</v>
      </c>
      <c r="J366" s="80">
        <f t="shared" si="9"/>
        <v>164754.23485612869</v>
      </c>
      <c r="K366" s="55" t="str">
        <f>IFERROR(#REF!-#REF!,"")</f>
        <v/>
      </c>
    </row>
    <row r="367" spans="1:12" x14ac:dyDescent="0.15">
      <c r="A367" s="109">
        <v>44074</v>
      </c>
      <c r="B367" s="53" t="s">
        <v>36</v>
      </c>
      <c r="C367" s="53" t="s">
        <v>37</v>
      </c>
      <c r="D367" s="53">
        <v>56040</v>
      </c>
      <c r="E367" s="53">
        <v>4</v>
      </c>
      <c r="F367" s="55">
        <v>0.19047622382640839</v>
      </c>
      <c r="G367" s="53">
        <v>49034</v>
      </c>
      <c r="H367" s="53">
        <v>4</v>
      </c>
      <c r="I367" s="53">
        <v>6.844219E-2</v>
      </c>
      <c r="J367" s="80">
        <f t="shared" si="9"/>
        <v>196136</v>
      </c>
      <c r="K367" s="55" t="str">
        <f>IFERROR(#REF!-#REF!,"")</f>
        <v/>
      </c>
    </row>
    <row r="368" spans="1:12" x14ac:dyDescent="0.15">
      <c r="A368" s="109">
        <v>44104</v>
      </c>
      <c r="B368" s="53" t="s">
        <v>36</v>
      </c>
      <c r="C368" s="53" t="s">
        <v>37</v>
      </c>
      <c r="D368" s="53">
        <v>56040</v>
      </c>
      <c r="E368" s="53">
        <v>4.1500000953674316</v>
      </c>
      <c r="F368" s="55">
        <v>3.750002384185791E-2</v>
      </c>
      <c r="G368" s="53">
        <v>49034</v>
      </c>
      <c r="H368" s="53">
        <v>4.1500000953674316</v>
      </c>
      <c r="I368" s="53">
        <v>-3.5055990000000002E-2</v>
      </c>
      <c r="J368" s="80">
        <f t="shared" si="9"/>
        <v>203491.10467624664</v>
      </c>
      <c r="K368" s="55" t="str">
        <f>IFERROR(#REF!-#REF!,"")</f>
        <v/>
      </c>
    </row>
    <row r="369" spans="1:11" x14ac:dyDescent="0.15">
      <c r="A369" s="109">
        <v>44134</v>
      </c>
      <c r="B369" s="53" t="s">
        <v>36</v>
      </c>
      <c r="C369" s="53" t="s">
        <v>37</v>
      </c>
      <c r="D369" s="53">
        <v>56040</v>
      </c>
      <c r="E369" s="53">
        <v>4.1500000953674316</v>
      </c>
      <c r="F369" s="55">
        <v>0</v>
      </c>
      <c r="G369" s="53">
        <v>49034</v>
      </c>
      <c r="H369" s="53">
        <v>4.1500000953674316</v>
      </c>
      <c r="I369" s="53">
        <v>-2.0178270000000002E-2</v>
      </c>
      <c r="J369" s="80">
        <f t="shared" si="9"/>
        <v>203491.10467624664</v>
      </c>
      <c r="K369" s="55" t="str">
        <f>IFERROR(#REF!-#REF!,"")</f>
        <v/>
      </c>
    </row>
    <row r="370" spans="1:11" x14ac:dyDescent="0.15">
      <c r="A370" s="109">
        <v>44165</v>
      </c>
      <c r="B370" s="53" t="s">
        <v>36</v>
      </c>
      <c r="C370" s="53" t="s">
        <v>37</v>
      </c>
      <c r="D370" s="53">
        <v>56040</v>
      </c>
      <c r="E370" s="53">
        <v>4.5900001525878906</v>
      </c>
      <c r="F370" s="55">
        <v>0.10602410882711411</v>
      </c>
      <c r="G370" s="53">
        <v>49034</v>
      </c>
      <c r="H370" s="53">
        <v>4.5900001525878906</v>
      </c>
      <c r="I370" s="53">
        <v>0.12370679999999999</v>
      </c>
      <c r="J370" s="80">
        <f t="shared" si="9"/>
        <v>225066.06748199463</v>
      </c>
      <c r="K370" s="55" t="str">
        <f>IFERROR(#REF!-#REF!,"")</f>
        <v/>
      </c>
    </row>
    <row r="371" spans="1:11" x14ac:dyDescent="0.15">
      <c r="A371" s="109">
        <v>44196</v>
      </c>
      <c r="B371" s="53" t="s">
        <v>36</v>
      </c>
      <c r="C371" s="53" t="s">
        <v>37</v>
      </c>
      <c r="D371" s="53">
        <v>56040</v>
      </c>
      <c r="E371" s="53">
        <v>7.369999885559082</v>
      </c>
      <c r="F371" s="55">
        <v>0.60566443204879761</v>
      </c>
      <c r="G371" s="53">
        <v>49157</v>
      </c>
      <c r="H371" s="53">
        <v>7.369999885559082</v>
      </c>
      <c r="I371" s="53">
        <v>4.5048190000000002E-2</v>
      </c>
      <c r="J371" s="80">
        <f t="shared" si="9"/>
        <v>362287.0843744278</v>
      </c>
      <c r="K371" s="55" t="str">
        <f>IFERROR(#REF!-#REF!,"")</f>
        <v/>
      </c>
    </row>
    <row r="372" spans="1:11" x14ac:dyDescent="0.15">
      <c r="A372" s="109">
        <v>44225</v>
      </c>
      <c r="B372" s="53" t="s">
        <v>36</v>
      </c>
      <c r="C372" s="53" t="s">
        <v>37</v>
      </c>
      <c r="D372" s="53">
        <v>56040</v>
      </c>
      <c r="E372" s="53">
        <v>7.619999885559082</v>
      </c>
      <c r="F372" s="55">
        <v>3.3921301364898682E-2</v>
      </c>
      <c r="G372" s="53">
        <v>49157</v>
      </c>
      <c r="H372" s="53">
        <v>7.619999885559082</v>
      </c>
      <c r="I372" s="53">
        <v>-6.3112759999999998E-4</v>
      </c>
      <c r="J372" s="80">
        <f t="shared" si="9"/>
        <v>374576.3343744278</v>
      </c>
      <c r="K372" s="55" t="str">
        <f>IFERROR(#REF!-#REF!,"")</f>
        <v/>
      </c>
    </row>
    <row r="373" spans="1:11" x14ac:dyDescent="0.15">
      <c r="A373" s="109">
        <v>44253</v>
      </c>
      <c r="B373" s="53" t="s">
        <v>36</v>
      </c>
      <c r="C373" s="53" t="s">
        <v>37</v>
      </c>
      <c r="D373" s="53">
        <v>56040</v>
      </c>
      <c r="E373" s="53">
        <v>8.1000003814697266</v>
      </c>
      <c r="F373" s="55">
        <v>6.2992192804813385E-2</v>
      </c>
      <c r="G373" s="53">
        <v>49157</v>
      </c>
      <c r="H373" s="53">
        <v>8.1000003814697266</v>
      </c>
      <c r="I373" s="53">
        <v>2.9196240000000002E-2</v>
      </c>
      <c r="J373" s="80">
        <f t="shared" si="9"/>
        <v>398171.71875190735</v>
      </c>
      <c r="K373" s="55" t="str">
        <f>IFERROR(#REF!-#REF!,"")</f>
        <v/>
      </c>
    </row>
    <row r="374" spans="1:11" x14ac:dyDescent="0.15">
      <c r="A374" s="109">
        <v>44286</v>
      </c>
      <c r="B374" s="53" t="s">
        <v>36</v>
      </c>
      <c r="C374" s="53" t="s">
        <v>37</v>
      </c>
      <c r="D374" s="53">
        <v>56040</v>
      </c>
      <c r="E374" s="53">
        <v>9.3500003814697266</v>
      </c>
      <c r="F374" s="55">
        <v>0.15432098507881165</v>
      </c>
      <c r="G374" s="53">
        <v>49157</v>
      </c>
      <c r="H374" s="53">
        <v>9.3500003814697266</v>
      </c>
      <c r="I374" s="53">
        <v>3.0573309999999999E-2</v>
      </c>
      <c r="J374" s="80">
        <f t="shared" si="9"/>
        <v>459617.96875190735</v>
      </c>
      <c r="K374" s="55" t="str">
        <f>IFERROR(#REF!-#REF!,"")</f>
        <v/>
      </c>
    </row>
    <row r="375" spans="1:11" x14ac:dyDescent="0.15">
      <c r="A375" s="109">
        <v>44316</v>
      </c>
      <c r="B375" s="53" t="s">
        <v>38</v>
      </c>
      <c r="C375" s="53" t="s">
        <v>39</v>
      </c>
      <c r="D375" s="53">
        <v>56040</v>
      </c>
      <c r="E375" s="53">
        <v>10.260000228881836</v>
      </c>
      <c r="F375" s="55">
        <v>9.7326181828975677E-2</v>
      </c>
      <c r="G375" s="53">
        <v>245857</v>
      </c>
      <c r="H375" s="53">
        <v>10.260000228881836</v>
      </c>
      <c r="I375" s="53">
        <v>4.8191879999999999E-2</v>
      </c>
      <c r="J375" s="80">
        <f t="shared" si="9"/>
        <v>2522492.8762722015</v>
      </c>
      <c r="K375" s="55" t="str">
        <f>IFERROR(#REF!-#REF!,"")</f>
        <v/>
      </c>
    </row>
    <row r="376" spans="1:11" x14ac:dyDescent="0.15">
      <c r="A376" s="109">
        <v>44344</v>
      </c>
      <c r="B376" s="53" t="s">
        <v>38</v>
      </c>
      <c r="C376" s="53" t="s">
        <v>39</v>
      </c>
      <c r="D376" s="53">
        <v>56040</v>
      </c>
      <c r="E376" s="53">
        <v>10.609999656677246</v>
      </c>
      <c r="F376" s="55">
        <v>3.4113004803657532E-2</v>
      </c>
      <c r="G376" s="53">
        <v>246208</v>
      </c>
      <c r="H376" s="53">
        <v>10.609999656677246</v>
      </c>
      <c r="I376" s="53">
        <v>7.0916690000000001E-3</v>
      </c>
      <c r="J376" s="80">
        <f t="shared" si="9"/>
        <v>2612266.7954711914</v>
      </c>
      <c r="K376" s="55" t="str">
        <f>IFERROR(#REF!-#REF!,"")</f>
        <v/>
      </c>
    </row>
    <row r="377" spans="1:11" x14ac:dyDescent="0.15">
      <c r="A377" s="109">
        <v>44377</v>
      </c>
      <c r="B377" s="53" t="s">
        <v>38</v>
      </c>
      <c r="C377" s="53" t="s">
        <v>39</v>
      </c>
      <c r="D377" s="53">
        <v>56040</v>
      </c>
      <c r="E377" s="53">
        <v>9.5200004577636719</v>
      </c>
      <c r="F377" s="55">
        <v>-0.10273319482803345</v>
      </c>
      <c r="G377" s="53">
        <v>246598</v>
      </c>
      <c r="H377" s="53">
        <v>9.5200004577636719</v>
      </c>
      <c r="I377" s="53">
        <v>2.34218E-2</v>
      </c>
      <c r="J377" s="80">
        <f t="shared" si="9"/>
        <v>2347613.072883606</v>
      </c>
      <c r="K377" s="55" t="str">
        <f>IFERROR(#REF!-#REF!,"")</f>
        <v/>
      </c>
    </row>
    <row r="378" spans="1:11" x14ac:dyDescent="0.15">
      <c r="A378" s="109">
        <v>44407</v>
      </c>
      <c r="B378" s="53" t="s">
        <v>38</v>
      </c>
      <c r="C378" s="53" t="s">
        <v>39</v>
      </c>
      <c r="D378" s="53">
        <v>56040</v>
      </c>
      <c r="E378" s="53">
        <v>7.7899999618530273</v>
      </c>
      <c r="F378" s="55">
        <v>-0.1817227303981781</v>
      </c>
      <c r="G378" s="53">
        <v>246598</v>
      </c>
      <c r="H378" s="53">
        <v>7.7899999618530273</v>
      </c>
      <c r="I378" s="53">
        <v>1.1827520000000001E-2</v>
      </c>
      <c r="J378" s="80">
        <f t="shared" si="9"/>
        <v>1920998.4105930328</v>
      </c>
      <c r="K378" s="55" t="str">
        <f>IFERROR(#REF!-#REF!,"")</f>
        <v/>
      </c>
    </row>
    <row r="379" spans="1:11" x14ac:dyDescent="0.15">
      <c r="A379" s="109">
        <v>44439</v>
      </c>
      <c r="B379" s="53" t="s">
        <v>38</v>
      </c>
      <c r="C379" s="53" t="s">
        <v>39</v>
      </c>
      <c r="D379" s="53">
        <v>56040</v>
      </c>
      <c r="E379" s="53">
        <v>8.5699996948242188</v>
      </c>
      <c r="F379" s="55">
        <v>0.10012833774089813</v>
      </c>
      <c r="G379" s="53">
        <v>246959</v>
      </c>
      <c r="H379" s="53">
        <v>8.5699996948242188</v>
      </c>
      <c r="I379" s="53">
        <v>2.71466E-2</v>
      </c>
      <c r="J379" s="80">
        <f t="shared" si="9"/>
        <v>2116438.5546340942</v>
      </c>
      <c r="K379" s="55" t="str">
        <f>IFERROR(#REF!-#REF!,"")</f>
        <v/>
      </c>
    </row>
    <row r="380" spans="1:11" x14ac:dyDescent="0.15">
      <c r="A380" s="109">
        <v>44469</v>
      </c>
      <c r="B380" s="53" t="s">
        <v>38</v>
      </c>
      <c r="C380" s="53" t="s">
        <v>39</v>
      </c>
      <c r="D380" s="53">
        <v>56040</v>
      </c>
      <c r="E380" s="53">
        <v>9.3299999237060547</v>
      </c>
      <c r="F380" s="55">
        <v>8.8681474328041077E-2</v>
      </c>
      <c r="G380" s="53">
        <v>245919</v>
      </c>
      <c r="H380" s="53">
        <v>9.3299999237060547</v>
      </c>
      <c r="I380" s="53">
        <v>-4.2243500000000003E-2</v>
      </c>
      <c r="J380" s="80">
        <f t="shared" si="9"/>
        <v>2294424.2512378693</v>
      </c>
      <c r="K380" s="55" t="str">
        <f>IFERROR(#REF!-#REF!,"")</f>
        <v/>
      </c>
    </row>
    <row r="381" spans="1:11" x14ac:dyDescent="0.15">
      <c r="A381" s="109">
        <v>44498</v>
      </c>
      <c r="B381" s="53" t="s">
        <v>38</v>
      </c>
      <c r="C381" s="53" t="s">
        <v>39</v>
      </c>
      <c r="D381" s="53">
        <v>56040</v>
      </c>
      <c r="E381" s="53">
        <v>9.0500001907348633</v>
      </c>
      <c r="F381" s="55">
        <v>-3.0010689049959183E-2</v>
      </c>
      <c r="G381" s="53">
        <v>245919</v>
      </c>
      <c r="H381" s="53">
        <v>9.0500001907348633</v>
      </c>
      <c r="I381" s="53">
        <v>6.4656530000000004E-2</v>
      </c>
      <c r="J381" s="80">
        <f t="shared" si="9"/>
        <v>2225566.9969053268</v>
      </c>
      <c r="K381" s="55" t="str">
        <f>IFERROR(#REF!-#REF!,"")</f>
        <v/>
      </c>
    </row>
    <row r="382" spans="1:11" x14ac:dyDescent="0.15">
      <c r="A382" s="109">
        <v>44530</v>
      </c>
      <c r="B382" s="53" t="s">
        <v>38</v>
      </c>
      <c r="C382" s="53" t="s">
        <v>39</v>
      </c>
      <c r="D382" s="53">
        <v>56040</v>
      </c>
      <c r="E382" s="53">
        <v>7.5199999809265137</v>
      </c>
      <c r="F382" s="55">
        <v>-0.16906079649925232</v>
      </c>
      <c r="G382" s="53">
        <v>247311</v>
      </c>
      <c r="H382" s="53">
        <v>7.5199999809265137</v>
      </c>
      <c r="I382" s="53">
        <v>-1.8346919999999999E-2</v>
      </c>
      <c r="J382" s="80">
        <f t="shared" si="9"/>
        <v>1859778.715282917</v>
      </c>
      <c r="K382" s="55" t="str">
        <f>IFERROR(#REF!-#REF!,"")</f>
        <v/>
      </c>
    </row>
    <row r="383" spans="1:11" x14ac:dyDescent="0.15">
      <c r="A383" s="109">
        <v>44561</v>
      </c>
      <c r="B383" s="53" t="s">
        <v>38</v>
      </c>
      <c r="C383" s="53" t="s">
        <v>39</v>
      </c>
      <c r="D383" s="53">
        <v>56040</v>
      </c>
      <c r="E383" s="53">
        <v>8</v>
      </c>
      <c r="F383" s="55">
        <v>6.3829787075519562E-2</v>
      </c>
      <c r="G383" s="53">
        <v>247311</v>
      </c>
      <c r="H383" s="53">
        <v>8</v>
      </c>
      <c r="I383" s="53">
        <v>3.334492E-2</v>
      </c>
      <c r="J383" s="80">
        <f t="shared" si="9"/>
        <v>1978488</v>
      </c>
      <c r="K383" s="55" t="str">
        <f>IFERROR(#REF!-#REF!,"")</f>
        <v/>
      </c>
    </row>
    <row r="384" spans="1:11" x14ac:dyDescent="0.15">
      <c r="J384" s="80">
        <f t="shared" ref="J384:J489" si="11">H384*G384</f>
        <v>0</v>
      </c>
      <c r="K384" s="55" t="str">
        <f>IFERROR(#REF!-#REF!,"")</f>
        <v/>
      </c>
    </row>
    <row r="385" spans="1:12" x14ac:dyDescent="0.15">
      <c r="A385" s="109">
        <v>44012</v>
      </c>
      <c r="B385" s="53" t="s">
        <v>40</v>
      </c>
      <c r="C385" s="53" t="s">
        <v>41</v>
      </c>
      <c r="D385" s="53">
        <v>57084</v>
      </c>
      <c r="E385" s="53">
        <v>9.8199996948242188</v>
      </c>
      <c r="F385" s="53"/>
      <c r="G385" s="53">
        <v>15263</v>
      </c>
      <c r="H385" s="53">
        <v>9.8199996948242188</v>
      </c>
      <c r="I385" s="53">
        <v>2.5299080000000002E-2</v>
      </c>
      <c r="J385" s="80">
        <f t="shared" ref="J385:J394" si="12">H385*G385</f>
        <v>149882.65534210205</v>
      </c>
      <c r="K385" s="53"/>
      <c r="L385" s="53"/>
    </row>
    <row r="386" spans="1:12" x14ac:dyDescent="0.15">
      <c r="A386" s="109">
        <v>44043</v>
      </c>
      <c r="B386" s="53" t="s">
        <v>40</v>
      </c>
      <c r="C386" s="53" t="s">
        <v>41</v>
      </c>
      <c r="D386" s="53">
        <v>57084</v>
      </c>
      <c r="E386" s="53">
        <v>9.8500003814697266</v>
      </c>
      <c r="F386" s="53">
        <v>3.0550598166882992E-3</v>
      </c>
      <c r="G386" s="53">
        <v>15263</v>
      </c>
      <c r="H386" s="53">
        <v>9.8500003814697266</v>
      </c>
      <c r="I386" s="53">
        <v>5.5528970000000004E-2</v>
      </c>
      <c r="J386" s="80">
        <f t="shared" si="12"/>
        <v>150340.55582237244</v>
      </c>
      <c r="K386" s="53"/>
      <c r="L386" s="53"/>
    </row>
    <row r="387" spans="1:12" x14ac:dyDescent="0.15">
      <c r="A387" s="109">
        <v>44074</v>
      </c>
      <c r="B387" s="53" t="s">
        <v>40</v>
      </c>
      <c r="C387" s="53" t="s">
        <v>41</v>
      </c>
      <c r="D387" s="53">
        <v>57084</v>
      </c>
      <c r="E387" s="53">
        <v>9.8299999237060547</v>
      </c>
      <c r="F387" s="53">
        <v>-2.0305032376199961E-3</v>
      </c>
      <c r="G387" s="53">
        <v>15263</v>
      </c>
      <c r="H387" s="53">
        <v>9.8299999237060547</v>
      </c>
      <c r="I387" s="53">
        <v>6.844219E-2</v>
      </c>
      <c r="J387" s="80">
        <f t="shared" si="12"/>
        <v>150035.28883552551</v>
      </c>
      <c r="K387" s="53"/>
      <c r="L387" s="53"/>
    </row>
    <row r="388" spans="1:12" x14ac:dyDescent="0.15">
      <c r="A388" s="109">
        <v>44104</v>
      </c>
      <c r="B388" s="53" t="s">
        <v>40</v>
      </c>
      <c r="C388" s="53" t="s">
        <v>41</v>
      </c>
      <c r="D388" s="53">
        <v>57084</v>
      </c>
      <c r="E388" s="53">
        <v>9.8599996566772461</v>
      </c>
      <c r="F388" s="53">
        <v>3.0518549028784037E-3</v>
      </c>
      <c r="G388" s="53">
        <v>15263</v>
      </c>
      <c r="H388" s="53">
        <v>9.8599996566772461</v>
      </c>
      <c r="I388" s="53">
        <v>-3.5055990000000002E-2</v>
      </c>
      <c r="J388" s="80">
        <f t="shared" si="12"/>
        <v>150493.17475986481</v>
      </c>
      <c r="K388" s="53"/>
      <c r="L388" s="53"/>
    </row>
    <row r="389" spans="1:12" x14ac:dyDescent="0.15">
      <c r="A389" s="109">
        <v>44134</v>
      </c>
      <c r="B389" s="53" t="s">
        <v>40</v>
      </c>
      <c r="C389" s="53" t="s">
        <v>41</v>
      </c>
      <c r="D389" s="53">
        <v>57084</v>
      </c>
      <c r="E389" s="53">
        <v>9.7849998474121094</v>
      </c>
      <c r="F389" s="53">
        <v>-7.6064718887209892E-3</v>
      </c>
      <c r="G389" s="53">
        <v>15263</v>
      </c>
      <c r="H389" s="53">
        <v>9.7849998474121094</v>
      </c>
      <c r="I389" s="53">
        <v>-2.0178270000000002E-2</v>
      </c>
      <c r="J389" s="80">
        <f t="shared" si="12"/>
        <v>149348.45267105103</v>
      </c>
      <c r="K389" s="53"/>
      <c r="L389" s="53"/>
    </row>
    <row r="390" spans="1:12" x14ac:dyDescent="0.15">
      <c r="A390" s="109">
        <v>44165</v>
      </c>
      <c r="B390" s="53" t="s">
        <v>40</v>
      </c>
      <c r="C390" s="53" t="s">
        <v>41</v>
      </c>
      <c r="D390" s="53">
        <v>57084</v>
      </c>
      <c r="E390" s="53">
        <v>9.9300003051757812</v>
      </c>
      <c r="F390" s="53">
        <v>1.4818646945059299E-2</v>
      </c>
      <c r="G390" s="53">
        <v>15263</v>
      </c>
      <c r="H390" s="53">
        <v>9.9300003051757812</v>
      </c>
      <c r="I390" s="53">
        <v>0.12370679999999999</v>
      </c>
      <c r="J390" s="80">
        <f t="shared" si="12"/>
        <v>151561.59465789795</v>
      </c>
      <c r="K390" s="53"/>
      <c r="L390" s="53"/>
    </row>
    <row r="391" spans="1:12" x14ac:dyDescent="0.15">
      <c r="A391" s="109">
        <v>44196</v>
      </c>
      <c r="B391" s="53" t="s">
        <v>40</v>
      </c>
      <c r="C391" s="53" t="s">
        <v>41</v>
      </c>
      <c r="D391" s="53">
        <v>57084</v>
      </c>
      <c r="E391" s="53">
        <v>14.289999961853027</v>
      </c>
      <c r="F391" s="53">
        <v>0.43907347321510315</v>
      </c>
      <c r="G391" s="53">
        <v>15263</v>
      </c>
      <c r="H391" s="53">
        <v>14.289999961853027</v>
      </c>
      <c r="I391" s="53">
        <v>4.5048190000000002E-2</v>
      </c>
      <c r="J391" s="80">
        <f t="shared" si="12"/>
        <v>218108.26941776276</v>
      </c>
      <c r="K391" s="53"/>
      <c r="L391" s="53"/>
    </row>
    <row r="392" spans="1:12" x14ac:dyDescent="0.15">
      <c r="A392" s="109">
        <v>44225</v>
      </c>
      <c r="B392" s="53" t="s">
        <v>40</v>
      </c>
      <c r="C392" s="53" t="s">
        <v>41</v>
      </c>
      <c r="D392" s="53">
        <v>57084</v>
      </c>
      <c r="E392" s="53">
        <v>13</v>
      </c>
      <c r="F392" s="53">
        <v>-9.0272918343544006E-2</v>
      </c>
      <c r="G392" s="53">
        <v>15263</v>
      </c>
      <c r="H392" s="53">
        <v>13</v>
      </c>
      <c r="I392" s="53">
        <v>-6.3112759999999998E-4</v>
      </c>
      <c r="J392" s="80">
        <f t="shared" si="12"/>
        <v>198419</v>
      </c>
      <c r="K392" s="53"/>
      <c r="L392" s="53"/>
    </row>
    <row r="393" spans="1:12" x14ac:dyDescent="0.15">
      <c r="A393" s="109">
        <v>44253</v>
      </c>
      <c r="B393" s="53" t="s">
        <v>40</v>
      </c>
      <c r="C393" s="53" t="s">
        <v>41</v>
      </c>
      <c r="D393" s="53">
        <v>57084</v>
      </c>
      <c r="E393" s="53">
        <v>13.449999809265137</v>
      </c>
      <c r="F393" s="53">
        <v>3.4615371376276016E-2</v>
      </c>
      <c r="G393" s="53">
        <v>15263</v>
      </c>
      <c r="H393" s="53">
        <v>13.449999809265137</v>
      </c>
      <c r="I393" s="53">
        <v>2.9196240000000002E-2</v>
      </c>
      <c r="J393" s="80">
        <f t="shared" si="12"/>
        <v>205287.34708881378</v>
      </c>
      <c r="K393" s="53"/>
      <c r="L393" s="53"/>
    </row>
    <row r="394" spans="1:12" x14ac:dyDescent="0.15">
      <c r="A394" s="109">
        <v>44286</v>
      </c>
      <c r="B394" s="53" t="s">
        <v>40</v>
      </c>
      <c r="C394" s="53" t="s">
        <v>41</v>
      </c>
      <c r="D394" s="53">
        <v>57084</v>
      </c>
      <c r="E394" s="53">
        <v>9.9600000381469727</v>
      </c>
      <c r="F394" s="53">
        <v>-0.25947955250740051</v>
      </c>
      <c r="G394" s="53">
        <v>15263</v>
      </c>
      <c r="H394" s="53">
        <v>9.9600000381469727</v>
      </c>
      <c r="I394" s="53">
        <v>3.0573309999999999E-2</v>
      </c>
      <c r="J394" s="80">
        <f t="shared" si="12"/>
        <v>152019.48058223724</v>
      </c>
      <c r="K394" s="53"/>
      <c r="L394" s="53"/>
    </row>
    <row r="395" spans="1:12" x14ac:dyDescent="0.15">
      <c r="A395" s="109">
        <v>44286</v>
      </c>
      <c r="B395" s="53" t="s">
        <v>40</v>
      </c>
      <c r="C395" s="53" t="s">
        <v>41</v>
      </c>
      <c r="D395" s="53">
        <v>57084</v>
      </c>
      <c r="E395" s="53">
        <v>9.9600000381469727</v>
      </c>
      <c r="F395" s="55">
        <v>-0.25947955250740051</v>
      </c>
      <c r="G395" s="53">
        <v>15263</v>
      </c>
      <c r="H395" s="53">
        <v>9.9600000381469727</v>
      </c>
      <c r="I395" s="53">
        <v>4.8191879999999999E-2</v>
      </c>
      <c r="J395" s="80">
        <f t="shared" si="11"/>
        <v>152019.48058223724</v>
      </c>
      <c r="K395" s="55" t="str">
        <f>IFERROR(#REF!-#REF!,"")</f>
        <v/>
      </c>
    </row>
    <row r="396" spans="1:12" x14ac:dyDescent="0.15">
      <c r="A396" s="109">
        <v>44316</v>
      </c>
      <c r="B396" s="53" t="s">
        <v>42</v>
      </c>
      <c r="C396" s="53" t="s">
        <v>43</v>
      </c>
      <c r="D396" s="53">
        <v>58207</v>
      </c>
      <c r="E396" s="53">
        <v>11.310000419616699</v>
      </c>
      <c r="F396" s="55">
        <f>(E396/E395)-1</f>
        <v>0.13554220645574322</v>
      </c>
      <c r="G396" s="53">
        <v>129821</v>
      </c>
      <c r="H396" s="53">
        <v>11.310000419616699</v>
      </c>
      <c r="I396" s="53">
        <v>4.8191879999999999E-2</v>
      </c>
      <c r="J396" s="80">
        <f t="shared" si="11"/>
        <v>1468275.5644750595</v>
      </c>
      <c r="K396" s="55" t="str">
        <f>IFERROR(#REF!-#REF!,"")</f>
        <v/>
      </c>
    </row>
    <row r="397" spans="1:12" x14ac:dyDescent="0.15">
      <c r="A397" s="109">
        <v>44344</v>
      </c>
      <c r="B397" s="53" t="s">
        <v>42</v>
      </c>
      <c r="C397" s="53" t="s">
        <v>43</v>
      </c>
      <c r="D397" s="53">
        <v>58207</v>
      </c>
      <c r="E397" s="53">
        <v>10.609999656677246</v>
      </c>
      <c r="F397" s="55">
        <v>-6.1892196536064148E-2</v>
      </c>
      <c r="G397" s="53">
        <v>129821</v>
      </c>
      <c r="H397" s="53">
        <v>10.609999656677246</v>
      </c>
      <c r="I397" s="53">
        <v>7.0916690000000001E-3</v>
      </c>
      <c r="J397" s="80">
        <f t="shared" si="11"/>
        <v>1377400.7654294968</v>
      </c>
      <c r="K397" s="55" t="str">
        <f>IFERROR(#REF!-#REF!,"")</f>
        <v/>
      </c>
    </row>
    <row r="398" spans="1:12" ht="16" x14ac:dyDescent="0.2">
      <c r="A398" s="111">
        <v>44377</v>
      </c>
      <c r="B398" s="112" t="s">
        <v>42</v>
      </c>
      <c r="C398" s="112" t="s">
        <v>43</v>
      </c>
      <c r="D398" s="112">
        <v>58207</v>
      </c>
      <c r="E398" s="112">
        <v>10.569999694824219</v>
      </c>
      <c r="F398" s="58">
        <v>-3.770024748519063E-3</v>
      </c>
      <c r="G398" s="112">
        <v>129821</v>
      </c>
      <c r="H398" s="112">
        <v>10.569999694824219</v>
      </c>
      <c r="I398" s="112">
        <v>2.34218E-2</v>
      </c>
      <c r="J398" s="80">
        <f t="shared" si="11"/>
        <v>1372207.9303817749</v>
      </c>
      <c r="K398" s="55" t="str">
        <f>IFERROR(#REF!-#REF!,"")</f>
        <v/>
      </c>
    </row>
    <row r="399" spans="1:12" x14ac:dyDescent="0.15">
      <c r="A399" s="109">
        <v>44407</v>
      </c>
      <c r="B399" s="53" t="s">
        <v>42</v>
      </c>
      <c r="C399" s="53" t="s">
        <v>43</v>
      </c>
      <c r="D399" s="53">
        <v>58207</v>
      </c>
      <c r="E399" s="53">
        <v>9.25</v>
      </c>
      <c r="F399" s="55">
        <v>-0.12488171458244324</v>
      </c>
      <c r="G399" s="53">
        <v>129821</v>
      </c>
      <c r="H399" s="53">
        <v>9.25</v>
      </c>
      <c r="I399" s="53">
        <v>1.1827520000000001E-2</v>
      </c>
      <c r="J399" s="80">
        <f t="shared" si="11"/>
        <v>1200844.25</v>
      </c>
      <c r="K399" s="55" t="str">
        <f>IFERROR(#REF!-#REF!,"")</f>
        <v/>
      </c>
    </row>
    <row r="400" spans="1:12" x14ac:dyDescent="0.15">
      <c r="A400" s="109">
        <v>44439</v>
      </c>
      <c r="B400" s="53" t="s">
        <v>42</v>
      </c>
      <c r="C400" s="53" t="s">
        <v>43</v>
      </c>
      <c r="D400" s="53">
        <v>58207</v>
      </c>
      <c r="E400" s="53">
        <v>7.5399999618530273</v>
      </c>
      <c r="F400" s="55">
        <v>-0.18486486375331879</v>
      </c>
      <c r="G400" s="53">
        <v>129821</v>
      </c>
      <c r="H400" s="53">
        <v>7.5399999618530273</v>
      </c>
      <c r="I400" s="53">
        <v>2.71466E-2</v>
      </c>
      <c r="J400" s="80">
        <f t="shared" si="11"/>
        <v>978850.33504772186</v>
      </c>
      <c r="K400" s="55" t="str">
        <f>IFERROR(#REF!-#REF!,"")</f>
        <v/>
      </c>
    </row>
    <row r="401" spans="1:12" x14ac:dyDescent="0.15">
      <c r="A401" s="109">
        <v>44469</v>
      </c>
      <c r="B401" s="53" t="s">
        <v>42</v>
      </c>
      <c r="C401" s="53" t="s">
        <v>43</v>
      </c>
      <c r="D401" s="53">
        <v>58207</v>
      </c>
      <c r="E401" s="53">
        <v>5.7600002288818359</v>
      </c>
      <c r="F401" s="55">
        <v>-0.23607423901557922</v>
      </c>
      <c r="G401" s="53">
        <v>129821</v>
      </c>
      <c r="H401" s="53">
        <v>5.7600002288818359</v>
      </c>
      <c r="I401" s="53">
        <v>-4.2243500000000003E-2</v>
      </c>
      <c r="J401" s="80">
        <f t="shared" si="11"/>
        <v>747768.98971366882</v>
      </c>
      <c r="K401" s="55" t="str">
        <f>IFERROR(#REF!-#REF!,"")</f>
        <v/>
      </c>
    </row>
    <row r="402" spans="1:12" x14ac:dyDescent="0.15">
      <c r="A402" s="109">
        <v>44498</v>
      </c>
      <c r="B402" s="53" t="s">
        <v>42</v>
      </c>
      <c r="C402" s="53" t="s">
        <v>43</v>
      </c>
      <c r="D402" s="53">
        <v>58207</v>
      </c>
      <c r="E402" s="53">
        <v>5.25</v>
      </c>
      <c r="F402" s="55">
        <v>-8.8541701436042786E-2</v>
      </c>
      <c r="G402" s="53">
        <v>129821</v>
      </c>
      <c r="H402" s="53">
        <v>5.25</v>
      </c>
      <c r="I402" s="53">
        <v>6.4656530000000004E-2</v>
      </c>
      <c r="J402" s="80">
        <f t="shared" si="11"/>
        <v>681560.25</v>
      </c>
      <c r="K402" s="55" t="str">
        <f>IFERROR(#REF!-#REF!,"")</f>
        <v/>
      </c>
    </row>
    <row r="403" spans="1:12" x14ac:dyDescent="0.15">
      <c r="A403" s="109">
        <v>44530</v>
      </c>
      <c r="B403" s="53" t="s">
        <v>42</v>
      </c>
      <c r="C403" s="53" t="s">
        <v>43</v>
      </c>
      <c r="D403" s="53">
        <v>58207</v>
      </c>
      <c r="E403" s="53">
        <v>7.179999828338623</v>
      </c>
      <c r="F403" s="55">
        <v>0.36761900782585144</v>
      </c>
      <c r="G403" s="53">
        <v>129821</v>
      </c>
      <c r="H403" s="53">
        <v>7.179999828338623</v>
      </c>
      <c r="I403" s="53">
        <v>-1.8346919999999999E-2</v>
      </c>
      <c r="J403" s="80">
        <f t="shared" si="11"/>
        <v>932114.75771474838</v>
      </c>
      <c r="K403" s="55" t="str">
        <f>IFERROR(#REF!-#REF!,"")</f>
        <v/>
      </c>
    </row>
    <row r="404" spans="1:12" x14ac:dyDescent="0.15">
      <c r="A404" s="109">
        <v>44561</v>
      </c>
      <c r="B404" s="53" t="s">
        <v>42</v>
      </c>
      <c r="C404" s="53" t="s">
        <v>43</v>
      </c>
      <c r="D404" s="53">
        <v>58207</v>
      </c>
      <c r="E404" s="53">
        <v>6.3400001525878906</v>
      </c>
      <c r="F404" s="55">
        <v>-0.11699160188436508</v>
      </c>
      <c r="G404" s="53">
        <v>129821</v>
      </c>
      <c r="H404" s="53">
        <v>6.3400001525878906</v>
      </c>
      <c r="I404" s="53">
        <v>3.334492E-2</v>
      </c>
      <c r="J404" s="80">
        <f t="shared" si="11"/>
        <v>823065.15980911255</v>
      </c>
      <c r="K404" s="55" t="str">
        <f>IFERROR(#REF!-#REF!,"")</f>
        <v/>
      </c>
    </row>
    <row r="405" spans="1:12" x14ac:dyDescent="0.15">
      <c r="J405" s="80">
        <f t="shared" si="11"/>
        <v>0</v>
      </c>
      <c r="K405" s="55" t="str">
        <f>IFERROR(#REF!-#REF!,"")</f>
        <v/>
      </c>
    </row>
    <row r="406" spans="1:12" x14ac:dyDescent="0.15">
      <c r="A406" s="109">
        <v>43585</v>
      </c>
      <c r="B406" s="53" t="s">
        <v>44</v>
      </c>
      <c r="C406" s="53" t="s">
        <v>45</v>
      </c>
      <c r="D406" s="53">
        <v>56692</v>
      </c>
      <c r="E406" s="53">
        <v>-9.8500003814697266</v>
      </c>
      <c r="F406" s="53"/>
      <c r="G406" s="53">
        <v>16050</v>
      </c>
      <c r="H406" s="53">
        <v>9.8500003814697301</v>
      </c>
      <c r="I406" s="53">
        <v>3.789327E-2</v>
      </c>
      <c r="J406" s="80">
        <f t="shared" ref="J406:J414" si="13">H406*G406</f>
        <v>158092.50612258917</v>
      </c>
      <c r="K406" s="53"/>
      <c r="L406" s="53"/>
    </row>
    <row r="407" spans="1:12" x14ac:dyDescent="0.15">
      <c r="A407" s="109">
        <v>43616</v>
      </c>
      <c r="B407" s="53" t="s">
        <v>44</v>
      </c>
      <c r="C407" s="53" t="s">
        <v>45</v>
      </c>
      <c r="D407" s="53">
        <v>56692</v>
      </c>
      <c r="E407" s="53">
        <v>-9.7700004577636719</v>
      </c>
      <c r="F407" s="53">
        <v>-8.1218192353844643E-3</v>
      </c>
      <c r="G407" s="53">
        <v>14838</v>
      </c>
      <c r="H407" s="53">
        <v>9.7700004577636701</v>
      </c>
      <c r="I407" s="53">
        <v>-6.167856E-2</v>
      </c>
      <c r="J407" s="80">
        <f t="shared" si="13"/>
        <v>144967.26679229733</v>
      </c>
      <c r="K407" s="53"/>
      <c r="L407" s="53"/>
    </row>
    <row r="408" spans="1:12" x14ac:dyDescent="0.15">
      <c r="A408" s="109">
        <v>43644</v>
      </c>
      <c r="B408" s="53" t="s">
        <v>44</v>
      </c>
      <c r="C408" s="53" t="s">
        <v>45</v>
      </c>
      <c r="D408" s="53">
        <v>56692</v>
      </c>
      <c r="E408" s="53">
        <v>9.75</v>
      </c>
      <c r="F408" s="53">
        <v>-2.0471296738833189E-3</v>
      </c>
      <c r="G408" s="53">
        <v>14838</v>
      </c>
      <c r="H408" s="53">
        <v>9.75</v>
      </c>
      <c r="I408" s="53">
        <v>6.7278859999999996E-2</v>
      </c>
      <c r="J408" s="80">
        <f t="shared" si="13"/>
        <v>144670.5</v>
      </c>
      <c r="K408" s="53"/>
      <c r="L408" s="53"/>
    </row>
    <row r="409" spans="1:12" x14ac:dyDescent="0.15">
      <c r="A409" s="109">
        <v>43677</v>
      </c>
      <c r="B409" s="53" t="s">
        <v>44</v>
      </c>
      <c r="C409" s="53" t="s">
        <v>45</v>
      </c>
      <c r="D409" s="53">
        <v>56692</v>
      </c>
      <c r="E409" s="53">
        <v>-9.8249998092651367</v>
      </c>
      <c r="F409" s="53">
        <v>7.6922881416976452E-3</v>
      </c>
      <c r="G409" s="53">
        <v>14838</v>
      </c>
      <c r="H409" s="53">
        <v>9.8249998092651403</v>
      </c>
      <c r="I409" s="53">
        <v>1.185431E-2</v>
      </c>
      <c r="J409" s="80">
        <f t="shared" si="13"/>
        <v>145783.34716987616</v>
      </c>
      <c r="K409" s="53"/>
      <c r="L409" s="53"/>
    </row>
    <row r="410" spans="1:12" x14ac:dyDescent="0.15">
      <c r="A410" s="109">
        <v>43707</v>
      </c>
      <c r="B410" s="53" t="s">
        <v>44</v>
      </c>
      <c r="C410" s="53" t="s">
        <v>45</v>
      </c>
      <c r="D410" s="53">
        <v>56692</v>
      </c>
      <c r="E410" s="53">
        <v>9.8299999237060547</v>
      </c>
      <c r="F410" s="53">
        <v>5.0891749560832977E-4</v>
      </c>
      <c r="G410" s="53">
        <v>14838</v>
      </c>
      <c r="H410" s="53">
        <v>9.8299999237060547</v>
      </c>
      <c r="I410" s="53">
        <v>-2.0339329999999999E-2</v>
      </c>
      <c r="J410" s="80">
        <f t="shared" si="13"/>
        <v>145857.53886795044</v>
      </c>
      <c r="K410" s="53"/>
      <c r="L410" s="53"/>
    </row>
    <row r="411" spans="1:12" x14ac:dyDescent="0.15">
      <c r="A411" s="109">
        <v>43738</v>
      </c>
      <c r="B411" s="53" t="s">
        <v>44</v>
      </c>
      <c r="C411" s="53" t="s">
        <v>45</v>
      </c>
      <c r="D411" s="53">
        <v>56692</v>
      </c>
      <c r="E411" s="53">
        <v>-9.9449996948242188</v>
      </c>
      <c r="F411" s="53">
        <v>1.1698857881128788E-2</v>
      </c>
      <c r="G411" s="53">
        <v>14838</v>
      </c>
      <c r="H411" s="53">
        <v>9.9449996948242205</v>
      </c>
      <c r="I411" s="53">
        <v>1.6032970000000001E-2</v>
      </c>
      <c r="J411" s="80">
        <f t="shared" si="13"/>
        <v>147563.90547180179</v>
      </c>
      <c r="K411" s="53"/>
      <c r="L411" s="53"/>
    </row>
    <row r="412" spans="1:12" x14ac:dyDescent="0.15">
      <c r="A412" s="109">
        <v>43769</v>
      </c>
      <c r="B412" s="53" t="s">
        <v>44</v>
      </c>
      <c r="C412" s="53" t="s">
        <v>45</v>
      </c>
      <c r="D412" s="53">
        <v>56692</v>
      </c>
      <c r="E412" s="53">
        <v>-9.8999996185302734</v>
      </c>
      <c r="F412" s="53">
        <v>-4.5248945243656635E-3</v>
      </c>
      <c r="G412" s="53">
        <v>14838</v>
      </c>
      <c r="H412" s="53">
        <v>9.8999996185302699</v>
      </c>
      <c r="I412" s="53">
        <v>1.9255939999999999E-2</v>
      </c>
      <c r="J412" s="80">
        <f t="shared" si="13"/>
        <v>146896.19433975214</v>
      </c>
      <c r="K412" s="53"/>
      <c r="L412" s="53"/>
    </row>
    <row r="413" spans="1:12" x14ac:dyDescent="0.15">
      <c r="A413" s="109">
        <v>43798</v>
      </c>
      <c r="B413" s="53" t="s">
        <v>44</v>
      </c>
      <c r="C413" s="53" t="s">
        <v>45</v>
      </c>
      <c r="D413" s="53">
        <v>56692</v>
      </c>
      <c r="E413" s="53">
        <v>-9.9499998092651367</v>
      </c>
      <c r="F413" s="53">
        <v>5.0505246035754681E-3</v>
      </c>
      <c r="G413" s="53">
        <v>14838</v>
      </c>
      <c r="H413" s="53">
        <v>9.9499998092651403</v>
      </c>
      <c r="I413" s="53">
        <v>3.4996520000000003E-2</v>
      </c>
      <c r="J413" s="80">
        <f t="shared" si="13"/>
        <v>147638.09716987616</v>
      </c>
      <c r="K413" s="53"/>
      <c r="L413" s="53"/>
    </row>
    <row r="414" spans="1:12" x14ac:dyDescent="0.15">
      <c r="A414" s="109">
        <v>43830</v>
      </c>
      <c r="B414" s="53" t="s">
        <v>44</v>
      </c>
      <c r="C414" s="53" t="s">
        <v>45</v>
      </c>
      <c r="D414" s="53">
        <v>56692</v>
      </c>
      <c r="E414" s="53">
        <v>10.010000228881836</v>
      </c>
      <c r="F414" s="53">
        <v>6.0301930643618107E-3</v>
      </c>
      <c r="G414" s="53">
        <v>14838</v>
      </c>
      <c r="H414" s="53">
        <v>10.010000228881836</v>
      </c>
      <c r="I414" s="53">
        <v>2.8490680000000001E-2</v>
      </c>
      <c r="J414" s="80">
        <f t="shared" si="13"/>
        <v>148528.38339614868</v>
      </c>
      <c r="K414" s="53"/>
      <c r="L414" s="53"/>
    </row>
    <row r="415" spans="1:12" x14ac:dyDescent="0.15">
      <c r="A415" s="109">
        <v>43861</v>
      </c>
      <c r="B415" s="53" t="s">
        <v>44</v>
      </c>
      <c r="C415" s="53" t="s">
        <v>45</v>
      </c>
      <c r="D415" s="53">
        <v>56692</v>
      </c>
      <c r="E415" s="53">
        <v>10.239999771118164</v>
      </c>
      <c r="F415" s="55">
        <v>2.297697588801384E-2</v>
      </c>
      <c r="G415" s="53">
        <v>14838</v>
      </c>
      <c r="H415" s="53">
        <v>10.239999771118164</v>
      </c>
      <c r="I415" s="53">
        <v>-1.7277760000000001E-3</v>
      </c>
      <c r="J415" s="80">
        <f t="shared" si="11"/>
        <v>151941.11660385132</v>
      </c>
      <c r="K415" s="55" t="str">
        <f>IFERROR(#REF!-#REF!,"")</f>
        <v/>
      </c>
    </row>
    <row r="416" spans="1:12" x14ac:dyDescent="0.15">
      <c r="A416" s="109">
        <v>43889</v>
      </c>
      <c r="B416" s="53" t="s">
        <v>46</v>
      </c>
      <c r="C416" s="53" t="s">
        <v>47</v>
      </c>
      <c r="D416" s="53">
        <v>56692</v>
      </c>
      <c r="E416" s="53">
        <v>8.8100004196166992</v>
      </c>
      <c r="F416" s="55">
        <v>-0.13964837789535522</v>
      </c>
      <c r="G416" s="53">
        <v>29511</v>
      </c>
      <c r="H416" s="53">
        <v>8.8100004196166992</v>
      </c>
      <c r="I416" s="53">
        <v>-7.7918070000000006E-2</v>
      </c>
      <c r="J416" s="80">
        <f t="shared" si="11"/>
        <v>259991.92238330841</v>
      </c>
      <c r="K416" s="55" t="str">
        <f>IFERROR(#REF!-#REF!,"")</f>
        <v/>
      </c>
    </row>
    <row r="417" spans="1:11" x14ac:dyDescent="0.15">
      <c r="A417" s="109">
        <v>43921</v>
      </c>
      <c r="B417" s="53" t="s">
        <v>46</v>
      </c>
      <c r="C417" s="53" t="s">
        <v>47</v>
      </c>
      <c r="D417" s="53">
        <v>56692</v>
      </c>
      <c r="E417" s="53">
        <v>4.2699999809265137</v>
      </c>
      <c r="F417" s="55">
        <v>-0.51532351970672607</v>
      </c>
      <c r="G417" s="53">
        <v>29511</v>
      </c>
      <c r="H417" s="53">
        <v>4.2699999809265137</v>
      </c>
      <c r="I417" s="53">
        <v>-0.14173259999999999</v>
      </c>
      <c r="J417" s="80">
        <f t="shared" si="11"/>
        <v>126011.96943712234</v>
      </c>
      <c r="K417" s="55" t="str">
        <f>IFERROR(#REF!-#REF!,"")</f>
        <v/>
      </c>
    </row>
    <row r="418" spans="1:11" ht="16" x14ac:dyDescent="0.2">
      <c r="A418" s="111">
        <v>43951</v>
      </c>
      <c r="B418" s="112" t="s">
        <v>46</v>
      </c>
      <c r="C418" s="112" t="s">
        <v>47</v>
      </c>
      <c r="D418" s="112">
        <v>56692</v>
      </c>
      <c r="E418" s="112">
        <v>5.2300000190734863</v>
      </c>
      <c r="F418" s="58">
        <v>0.22482436895370483</v>
      </c>
      <c r="G418" s="112">
        <v>29039</v>
      </c>
      <c r="H418" s="112">
        <v>5.2300000190734863</v>
      </c>
      <c r="I418" s="112">
        <v>0.1296766</v>
      </c>
      <c r="J418" s="80">
        <f t="shared" si="11"/>
        <v>151873.97055387497</v>
      </c>
      <c r="K418" s="55" t="str">
        <f>IFERROR(#REF!-#REF!,"")</f>
        <v/>
      </c>
    </row>
    <row r="419" spans="1:11" x14ac:dyDescent="0.15">
      <c r="A419" s="109">
        <v>43980</v>
      </c>
      <c r="B419" s="53" t="s">
        <v>46</v>
      </c>
      <c r="C419" s="53" t="s">
        <v>47</v>
      </c>
      <c r="D419" s="53">
        <v>56692</v>
      </c>
      <c r="E419" s="53">
        <v>6.6999998092651367</v>
      </c>
      <c r="F419" s="55">
        <v>0.28107070922851562</v>
      </c>
      <c r="G419" s="53">
        <v>29511</v>
      </c>
      <c r="H419" s="53">
        <v>6.6999998092651367</v>
      </c>
      <c r="I419" s="53">
        <v>5.3738750000000002E-2</v>
      </c>
      <c r="J419" s="80">
        <f t="shared" si="11"/>
        <v>197723.69437122345</v>
      </c>
      <c r="K419" s="55" t="str">
        <f>IFERROR(#REF!-#REF!,"")</f>
        <v/>
      </c>
    </row>
    <row r="420" spans="1:11" x14ac:dyDescent="0.15">
      <c r="A420" s="109">
        <v>44012</v>
      </c>
      <c r="B420" s="53" t="s">
        <v>46</v>
      </c>
      <c r="C420" s="53" t="s">
        <v>47</v>
      </c>
      <c r="D420" s="53">
        <v>56692</v>
      </c>
      <c r="E420" s="53">
        <v>7.7699999809265137</v>
      </c>
      <c r="F420" s="55">
        <v>0.15970152616500854</v>
      </c>
      <c r="G420" s="53">
        <v>29511</v>
      </c>
      <c r="H420" s="53">
        <v>7.7699999809265137</v>
      </c>
      <c r="I420" s="53">
        <v>2.5299080000000002E-2</v>
      </c>
      <c r="J420" s="80">
        <f t="shared" si="11"/>
        <v>229300.46943712234</v>
      </c>
      <c r="K420" s="55" t="str">
        <f>IFERROR(#REF!-#REF!,"")</f>
        <v/>
      </c>
    </row>
    <row r="421" spans="1:11" x14ac:dyDescent="0.15">
      <c r="A421" s="109">
        <v>44043</v>
      </c>
      <c r="B421" s="53" t="s">
        <v>46</v>
      </c>
      <c r="C421" s="53" t="s">
        <v>47</v>
      </c>
      <c r="D421" s="53">
        <v>56692</v>
      </c>
      <c r="E421" s="53">
        <v>7.5999999046325684</v>
      </c>
      <c r="F421" s="55">
        <v>-2.1879032254219055E-2</v>
      </c>
      <c r="G421" s="53">
        <v>29511</v>
      </c>
      <c r="H421" s="53">
        <v>7.5999999046325684</v>
      </c>
      <c r="I421" s="53">
        <v>5.5528970000000004E-2</v>
      </c>
      <c r="J421" s="80">
        <f t="shared" si="11"/>
        <v>224283.59718561172</v>
      </c>
      <c r="K421" s="55" t="str">
        <f>IFERROR(#REF!-#REF!,"")</f>
        <v/>
      </c>
    </row>
    <row r="422" spans="1:11" x14ac:dyDescent="0.15">
      <c r="A422" s="109">
        <v>44074</v>
      </c>
      <c r="B422" s="53" t="s">
        <v>46</v>
      </c>
      <c r="C422" s="53" t="s">
        <v>47</v>
      </c>
      <c r="D422" s="53">
        <v>56692</v>
      </c>
      <c r="E422" s="53">
        <v>8.3500003814697266</v>
      </c>
      <c r="F422" s="55">
        <v>9.8684273660182953E-2</v>
      </c>
      <c r="G422" s="53">
        <v>29511</v>
      </c>
      <c r="H422" s="53">
        <v>8.3500003814697266</v>
      </c>
      <c r="I422" s="53">
        <v>6.844219E-2</v>
      </c>
      <c r="J422" s="80">
        <f t="shared" si="11"/>
        <v>246416.8612575531</v>
      </c>
      <c r="K422" s="55" t="str">
        <f>IFERROR(#REF!-#REF!,"")</f>
        <v/>
      </c>
    </row>
    <row r="423" spans="1:11" x14ac:dyDescent="0.15">
      <c r="A423" s="109">
        <v>44104</v>
      </c>
      <c r="B423" s="53" t="s">
        <v>46</v>
      </c>
      <c r="C423" s="53" t="s">
        <v>47</v>
      </c>
      <c r="D423" s="53">
        <v>56692</v>
      </c>
      <c r="E423" s="53">
        <v>7.8299999237060547</v>
      </c>
      <c r="F423" s="55">
        <v>-6.227550283074379E-2</v>
      </c>
      <c r="G423" s="53">
        <v>29511</v>
      </c>
      <c r="H423" s="53">
        <v>7.8299999237060547</v>
      </c>
      <c r="I423" s="53">
        <v>-3.5055990000000002E-2</v>
      </c>
      <c r="J423" s="80">
        <f t="shared" si="11"/>
        <v>231071.12774848938</v>
      </c>
      <c r="K423" s="55" t="str">
        <f>IFERROR(#REF!-#REF!,"")</f>
        <v/>
      </c>
    </row>
    <row r="424" spans="1:11" x14ac:dyDescent="0.15">
      <c r="A424" s="109">
        <v>44134</v>
      </c>
      <c r="B424" s="53" t="s">
        <v>46</v>
      </c>
      <c r="C424" s="53" t="s">
        <v>47</v>
      </c>
      <c r="D424" s="53">
        <v>56692</v>
      </c>
      <c r="E424" s="53">
        <v>7.619999885559082</v>
      </c>
      <c r="F424" s="55">
        <v>-2.6819927617907524E-2</v>
      </c>
      <c r="G424" s="53">
        <v>29511</v>
      </c>
      <c r="H424" s="53">
        <v>7.619999885559082</v>
      </c>
      <c r="I424" s="53">
        <v>-2.0178270000000002E-2</v>
      </c>
      <c r="J424" s="80">
        <f t="shared" si="11"/>
        <v>224873.81662273407</v>
      </c>
      <c r="K424" s="55" t="str">
        <f>IFERROR(#REF!-#REF!,"")</f>
        <v/>
      </c>
    </row>
    <row r="425" spans="1:11" x14ac:dyDescent="0.15">
      <c r="A425" s="109">
        <v>44165</v>
      </c>
      <c r="B425" s="53" t="s">
        <v>46</v>
      </c>
      <c r="C425" s="53" t="s">
        <v>47</v>
      </c>
      <c r="D425" s="53">
        <v>56692</v>
      </c>
      <c r="E425" s="53">
        <v>9.0600004196166992</v>
      </c>
      <c r="F425" s="55">
        <v>0.18897645175457001</v>
      </c>
      <c r="G425" s="53">
        <v>30019</v>
      </c>
      <c r="H425" s="53">
        <v>9.0600004196166992</v>
      </c>
      <c r="I425" s="53">
        <v>0.12370679999999999</v>
      </c>
      <c r="J425" s="80">
        <f t="shared" si="11"/>
        <v>271972.15259647369</v>
      </c>
      <c r="K425" s="55" t="str">
        <f>IFERROR(#REF!-#REF!,"")</f>
        <v/>
      </c>
    </row>
    <row r="426" spans="1:11" x14ac:dyDescent="0.15">
      <c r="A426" s="109">
        <v>44196</v>
      </c>
      <c r="B426" s="53" t="s">
        <v>46</v>
      </c>
      <c r="C426" s="53" t="s">
        <v>47</v>
      </c>
      <c r="D426" s="53">
        <v>56692</v>
      </c>
      <c r="E426" s="53">
        <v>9.880000114440918</v>
      </c>
      <c r="F426" s="55">
        <v>9.0507686138153076E-2</v>
      </c>
      <c r="G426" s="53">
        <v>30019</v>
      </c>
      <c r="H426" s="53">
        <v>9.880000114440918</v>
      </c>
      <c r="I426" s="53">
        <v>4.5048190000000002E-2</v>
      </c>
      <c r="J426" s="80">
        <f t="shared" si="11"/>
        <v>296587.72343540192</v>
      </c>
      <c r="K426" s="55" t="str">
        <f>IFERROR(#REF!-#REF!,"")</f>
        <v/>
      </c>
    </row>
    <row r="427" spans="1:11" ht="16" x14ac:dyDescent="0.2">
      <c r="A427" s="113">
        <v>44225</v>
      </c>
      <c r="B427" s="114" t="s">
        <v>46</v>
      </c>
      <c r="C427" s="114" t="s">
        <v>47</v>
      </c>
      <c r="D427" s="114">
        <v>56692</v>
      </c>
      <c r="E427" s="114">
        <v>9.4899997711181641</v>
      </c>
      <c r="F427" s="58">
        <v>-3.9473719894886017E-2</v>
      </c>
      <c r="G427" s="114">
        <v>30019</v>
      </c>
      <c r="H427" s="114">
        <v>9.4899997711181641</v>
      </c>
      <c r="I427" s="114">
        <v>-6.3112759999999998E-4</v>
      </c>
      <c r="J427" s="80">
        <f t="shared" si="11"/>
        <v>284880.30312919617</v>
      </c>
      <c r="K427" s="55" t="str">
        <f>IFERROR(#REF!-#REF!,"")</f>
        <v/>
      </c>
    </row>
    <row r="428" spans="1:11" x14ac:dyDescent="0.15">
      <c r="A428" s="109">
        <v>44253</v>
      </c>
      <c r="B428" s="53" t="s">
        <v>46</v>
      </c>
      <c r="C428" s="53" t="s">
        <v>47</v>
      </c>
      <c r="D428" s="53">
        <v>56692</v>
      </c>
      <c r="E428" s="53">
        <v>10.609999656677246</v>
      </c>
      <c r="F428" s="55">
        <v>0.11801895499229431</v>
      </c>
      <c r="G428" s="53">
        <v>30019</v>
      </c>
      <c r="H428" s="53">
        <v>10.609999656677246</v>
      </c>
      <c r="I428" s="53">
        <v>2.9196240000000002E-2</v>
      </c>
      <c r="J428" s="80">
        <f t="shared" si="11"/>
        <v>318501.57969379425</v>
      </c>
      <c r="K428" s="55" t="str">
        <f>IFERROR(#REF!-#REF!,"")</f>
        <v/>
      </c>
    </row>
    <row r="429" spans="1:11" x14ac:dyDescent="0.15">
      <c r="A429" s="109">
        <v>44286</v>
      </c>
      <c r="B429" s="53" t="s">
        <v>46</v>
      </c>
      <c r="C429" s="53" t="s">
        <v>47</v>
      </c>
      <c r="D429" s="53">
        <v>56692</v>
      </c>
      <c r="E429" s="53">
        <v>13</v>
      </c>
      <c r="F429" s="55">
        <v>0.22525922954082489</v>
      </c>
      <c r="G429" s="53">
        <v>30019</v>
      </c>
      <c r="H429" s="53">
        <v>13</v>
      </c>
      <c r="I429" s="53">
        <v>3.0573309999999999E-2</v>
      </c>
      <c r="J429" s="80">
        <f t="shared" si="11"/>
        <v>390247</v>
      </c>
      <c r="K429" s="55" t="str">
        <f>IFERROR(#REF!-#REF!,"")</f>
        <v/>
      </c>
    </row>
    <row r="430" spans="1:11" x14ac:dyDescent="0.15">
      <c r="A430" s="109">
        <v>44316</v>
      </c>
      <c r="B430" s="53" t="s">
        <v>46</v>
      </c>
      <c r="C430" s="53" t="s">
        <v>47</v>
      </c>
      <c r="D430" s="53">
        <v>56692</v>
      </c>
      <c r="E430" s="53">
        <v>12.850000381469727</v>
      </c>
      <c r="F430" s="55">
        <v>-1.1538431979715824E-2</v>
      </c>
      <c r="G430" s="53">
        <v>32298</v>
      </c>
      <c r="H430" s="53">
        <v>12.850000381469727</v>
      </c>
      <c r="I430" s="53">
        <v>4.8191879999999999E-2</v>
      </c>
      <c r="J430" s="80">
        <f t="shared" si="11"/>
        <v>415029.31232070923</v>
      </c>
      <c r="K430" s="55" t="str">
        <f>IFERROR(#REF!-#REF!,"")</f>
        <v/>
      </c>
    </row>
    <row r="431" spans="1:11" x14ac:dyDescent="0.15">
      <c r="A431" s="109">
        <v>44344</v>
      </c>
      <c r="B431" s="53" t="s">
        <v>46</v>
      </c>
      <c r="C431" s="53" t="s">
        <v>47</v>
      </c>
      <c r="D431" s="53">
        <v>56692</v>
      </c>
      <c r="E431" s="53">
        <v>14.659999847412109</v>
      </c>
      <c r="F431" s="55">
        <v>0.14085598289966583</v>
      </c>
      <c r="G431" s="53">
        <v>32298</v>
      </c>
      <c r="H431" s="53">
        <v>14.659999847412109</v>
      </c>
      <c r="I431" s="53">
        <v>7.0916690000000001E-3</v>
      </c>
      <c r="J431" s="80">
        <f t="shared" si="11"/>
        <v>473488.67507171631</v>
      </c>
      <c r="K431" s="55" t="str">
        <f>IFERROR(#REF!-#REF!,"")</f>
        <v/>
      </c>
    </row>
    <row r="432" spans="1:11" x14ac:dyDescent="0.15">
      <c r="A432" s="109">
        <v>44377</v>
      </c>
      <c r="B432" s="53" t="s">
        <v>46</v>
      </c>
      <c r="C432" s="53" t="s">
        <v>47</v>
      </c>
      <c r="D432" s="53">
        <v>56692</v>
      </c>
      <c r="E432" s="53">
        <v>13.289999961853027</v>
      </c>
      <c r="F432" s="55">
        <v>-9.3451559543609619E-2</v>
      </c>
      <c r="G432" s="53">
        <v>32298</v>
      </c>
      <c r="H432" s="53">
        <v>13.289999961853027</v>
      </c>
      <c r="I432" s="53">
        <v>2.34218E-2</v>
      </c>
      <c r="J432" s="80">
        <f t="shared" si="11"/>
        <v>429240.41876792908</v>
      </c>
      <c r="K432" s="55" t="str">
        <f>IFERROR(#REF!-#REF!,"")</f>
        <v/>
      </c>
    </row>
    <row r="433" spans="1:12" x14ac:dyDescent="0.15">
      <c r="A433" s="109">
        <v>44407</v>
      </c>
      <c r="B433" s="53" t="s">
        <v>46</v>
      </c>
      <c r="C433" s="53" t="s">
        <v>47</v>
      </c>
      <c r="D433" s="53">
        <v>56692</v>
      </c>
      <c r="E433" s="53">
        <v>12.590000152587891</v>
      </c>
      <c r="F433" s="55">
        <v>-5.2671167999505997E-2</v>
      </c>
      <c r="G433" s="53">
        <v>32363</v>
      </c>
      <c r="H433" s="53">
        <v>12.590000152587891</v>
      </c>
      <c r="I433" s="53">
        <v>1.1827520000000001E-2</v>
      </c>
      <c r="J433" s="80">
        <f t="shared" si="11"/>
        <v>407450.1749382019</v>
      </c>
      <c r="K433" s="55" t="str">
        <f>IFERROR(#REF!-#REF!,"")</f>
        <v/>
      </c>
    </row>
    <row r="434" spans="1:12" x14ac:dyDescent="0.15">
      <c r="A434" s="109">
        <v>44439</v>
      </c>
      <c r="B434" s="53" t="s">
        <v>46</v>
      </c>
      <c r="C434" s="53" t="s">
        <v>47</v>
      </c>
      <c r="D434" s="53">
        <v>56692</v>
      </c>
      <c r="E434" s="53">
        <v>13.260000228881836</v>
      </c>
      <c r="F434" s="55">
        <v>5.3216844797134399E-2</v>
      </c>
      <c r="G434" s="53">
        <v>32363</v>
      </c>
      <c r="H434" s="53">
        <v>13.260000228881836</v>
      </c>
      <c r="I434" s="53">
        <v>2.71466E-2</v>
      </c>
      <c r="J434" s="80">
        <f t="shared" si="11"/>
        <v>429133.38740730286</v>
      </c>
      <c r="K434" s="55" t="str">
        <f>IFERROR(#REF!-#REF!,"")</f>
        <v/>
      </c>
    </row>
    <row r="435" spans="1:12" x14ac:dyDescent="0.15">
      <c r="A435" s="109">
        <v>44469</v>
      </c>
      <c r="B435" s="53" t="s">
        <v>46</v>
      </c>
      <c r="C435" s="53" t="s">
        <v>47</v>
      </c>
      <c r="D435" s="53">
        <v>56692</v>
      </c>
      <c r="E435" s="53">
        <v>13.729999542236328</v>
      </c>
      <c r="F435" s="55">
        <v>3.5444896668195724E-2</v>
      </c>
      <c r="G435" s="53">
        <v>32363</v>
      </c>
      <c r="H435" s="53">
        <v>13.729999542236328</v>
      </c>
      <c r="I435" s="53">
        <v>-4.2243500000000003E-2</v>
      </c>
      <c r="J435" s="80">
        <f t="shared" si="11"/>
        <v>444343.97518539429</v>
      </c>
      <c r="K435" s="55" t="str">
        <f>IFERROR(#REF!-#REF!,"")</f>
        <v/>
      </c>
    </row>
    <row r="436" spans="1:12" x14ac:dyDescent="0.15">
      <c r="A436" s="109">
        <v>44498</v>
      </c>
      <c r="B436" s="53" t="s">
        <v>46</v>
      </c>
      <c r="C436" s="53" t="s">
        <v>47</v>
      </c>
      <c r="D436" s="53">
        <v>56692</v>
      </c>
      <c r="E436" s="53">
        <v>14.430000305175781</v>
      </c>
      <c r="F436" s="55">
        <v>5.0983306020498276E-2</v>
      </c>
      <c r="G436" s="53">
        <v>32363</v>
      </c>
      <c r="H436" s="53">
        <v>14.430000305175781</v>
      </c>
      <c r="I436" s="53">
        <v>6.4656530000000004E-2</v>
      </c>
      <c r="J436" s="80">
        <f t="shared" si="11"/>
        <v>466998.09987640381</v>
      </c>
      <c r="K436" s="55" t="str">
        <f>IFERROR(#REF!-#REF!,"")</f>
        <v/>
      </c>
    </row>
    <row r="437" spans="1:12" x14ac:dyDescent="0.15">
      <c r="A437" s="109">
        <v>44530</v>
      </c>
      <c r="B437" s="53" t="s">
        <v>46</v>
      </c>
      <c r="C437" s="53" t="s">
        <v>47</v>
      </c>
      <c r="D437" s="53">
        <v>56692</v>
      </c>
      <c r="E437" s="53">
        <v>14.609999656677246</v>
      </c>
      <c r="F437" s="55">
        <v>1.2473966926336288E-2</v>
      </c>
      <c r="G437" s="53">
        <v>32363</v>
      </c>
      <c r="H437" s="53">
        <v>14.609999656677246</v>
      </c>
      <c r="I437" s="53">
        <v>-1.8346919999999999E-2</v>
      </c>
      <c r="J437" s="80">
        <f t="shared" si="11"/>
        <v>472823.41888904572</v>
      </c>
      <c r="K437" s="55" t="str">
        <f>IFERROR(#REF!-#REF!,"")</f>
        <v/>
      </c>
    </row>
    <row r="438" spans="1:12" x14ac:dyDescent="0.15">
      <c r="A438" s="109">
        <v>44561</v>
      </c>
      <c r="B438" s="53" t="s">
        <v>46</v>
      </c>
      <c r="C438" s="53" t="s">
        <v>47</v>
      </c>
      <c r="D438" s="53">
        <v>56692</v>
      </c>
      <c r="E438" s="53">
        <v>14.640000343322754</v>
      </c>
      <c r="F438" s="55">
        <v>2.053435193374753E-3</v>
      </c>
      <c r="G438" s="53">
        <v>32363</v>
      </c>
      <c r="H438" s="53">
        <v>14.640000343322754</v>
      </c>
      <c r="I438" s="53">
        <v>3.334492E-2</v>
      </c>
      <c r="J438" s="80">
        <f t="shared" si="11"/>
        <v>473794.33111095428</v>
      </c>
      <c r="K438" s="55" t="str">
        <f>IFERROR(#REF!-#REF!,"")</f>
        <v/>
      </c>
    </row>
    <row r="439" spans="1:12" x14ac:dyDescent="0.15">
      <c r="J439" s="80">
        <f t="shared" si="11"/>
        <v>0</v>
      </c>
      <c r="K439" s="55" t="str">
        <f>IFERROR(#REF!-#REF!,"")</f>
        <v/>
      </c>
    </row>
    <row r="440" spans="1:12" x14ac:dyDescent="0.15">
      <c r="A440" s="109">
        <v>41486</v>
      </c>
      <c r="B440" s="53" t="s">
        <v>48</v>
      </c>
      <c r="C440" s="53" t="s">
        <v>49</v>
      </c>
      <c r="D440" s="53">
        <v>54407</v>
      </c>
      <c r="E440" s="53">
        <v>9.6599998474121094</v>
      </c>
      <c r="F440" s="53"/>
      <c r="G440" s="53">
        <v>25000</v>
      </c>
      <c r="H440" s="53">
        <v>9.6599998474121094</v>
      </c>
      <c r="I440" s="53">
        <v>5.2689720000000002E-2</v>
      </c>
      <c r="J440" s="80">
        <f t="shared" ref="J440:J462" si="14">H440*G440</f>
        <v>241499.99618530273</v>
      </c>
      <c r="K440" s="53"/>
      <c r="L440" s="53"/>
    </row>
    <row r="441" spans="1:12" x14ac:dyDescent="0.15">
      <c r="A441" s="109">
        <v>41516</v>
      </c>
      <c r="B441" s="53" t="s">
        <v>48</v>
      </c>
      <c r="C441" s="53" t="s">
        <v>49</v>
      </c>
      <c r="D441" s="53">
        <v>54407</v>
      </c>
      <c r="E441" s="53">
        <v>9.7899999618530273</v>
      </c>
      <c r="F441" s="53">
        <v>1.3457569293677807E-2</v>
      </c>
      <c r="G441" s="53">
        <v>25000</v>
      </c>
      <c r="H441" s="53">
        <v>9.7899999618530273</v>
      </c>
      <c r="I441" s="53">
        <v>-2.5760669999999999E-2</v>
      </c>
      <c r="J441" s="80">
        <f t="shared" si="14"/>
        <v>244749.99904632568</v>
      </c>
      <c r="K441" s="53"/>
      <c r="L441" s="53"/>
    </row>
    <row r="442" spans="1:12" x14ac:dyDescent="0.15">
      <c r="A442" s="109">
        <v>41547</v>
      </c>
      <c r="B442" s="53" t="s">
        <v>48</v>
      </c>
      <c r="C442" s="53" t="s">
        <v>49</v>
      </c>
      <c r="D442" s="53">
        <v>54407</v>
      </c>
      <c r="E442" s="53">
        <v>-9.6499996185302734</v>
      </c>
      <c r="F442" s="53">
        <v>-1.4300341717898846E-2</v>
      </c>
      <c r="G442" s="53">
        <v>25000</v>
      </c>
      <c r="H442" s="53">
        <v>9.6499996185302699</v>
      </c>
      <c r="I442" s="53">
        <v>3.7513950000000004E-2</v>
      </c>
      <c r="J442" s="80">
        <f t="shared" si="14"/>
        <v>241249.99046325675</v>
      </c>
      <c r="K442" s="53"/>
      <c r="L442" s="53"/>
    </row>
    <row r="443" spans="1:12" x14ac:dyDescent="0.15">
      <c r="A443" s="109">
        <v>41578</v>
      </c>
      <c r="B443" s="53" t="s">
        <v>48</v>
      </c>
      <c r="C443" s="53" t="s">
        <v>49</v>
      </c>
      <c r="D443" s="53">
        <v>54407</v>
      </c>
      <c r="E443" s="53">
        <v>-9.6649999618530273</v>
      </c>
      <c r="F443" s="53">
        <v>1.5544397756457329E-3</v>
      </c>
      <c r="G443" s="53">
        <v>25000</v>
      </c>
      <c r="H443" s="53">
        <v>9.6649999618530291</v>
      </c>
      <c r="I443" s="53">
        <v>3.990784E-2</v>
      </c>
      <c r="J443" s="80">
        <f t="shared" si="14"/>
        <v>241624.99904632574</v>
      </c>
      <c r="K443" s="53"/>
      <c r="L443" s="53"/>
    </row>
    <row r="444" spans="1:12" x14ac:dyDescent="0.15">
      <c r="A444" s="109">
        <v>41607</v>
      </c>
      <c r="B444" s="53" t="s">
        <v>48</v>
      </c>
      <c r="C444" s="53" t="s">
        <v>49</v>
      </c>
      <c r="D444" s="53">
        <v>54407</v>
      </c>
      <c r="E444" s="53">
        <v>-9.6499996185302734</v>
      </c>
      <c r="F444" s="53">
        <v>-1.5520273009315133E-3</v>
      </c>
      <c r="G444" s="53">
        <v>25000</v>
      </c>
      <c r="H444" s="53">
        <v>9.6499996185302699</v>
      </c>
      <c r="I444" s="53">
        <v>2.49728E-2</v>
      </c>
      <c r="J444" s="80">
        <f t="shared" si="14"/>
        <v>241249.99046325675</v>
      </c>
      <c r="K444" s="53"/>
      <c r="L444" s="53"/>
    </row>
    <row r="445" spans="1:12" x14ac:dyDescent="0.15">
      <c r="A445" s="109">
        <v>41639</v>
      </c>
      <c r="B445" s="53" t="s">
        <v>48</v>
      </c>
      <c r="C445" s="53" t="s">
        <v>49</v>
      </c>
      <c r="D445" s="53">
        <v>54407</v>
      </c>
      <c r="E445" s="53">
        <v>-9.6949996948242188</v>
      </c>
      <c r="F445" s="53">
        <v>4.6632206067442894E-3</v>
      </c>
      <c r="G445" s="53">
        <v>25000</v>
      </c>
      <c r="H445" s="53">
        <v>9.6949996948242205</v>
      </c>
      <c r="I445" s="53">
        <v>2.615955E-2</v>
      </c>
      <c r="J445" s="80">
        <f t="shared" si="14"/>
        <v>242374.99237060553</v>
      </c>
      <c r="K445" s="53"/>
      <c r="L445" s="53"/>
    </row>
    <row r="446" spans="1:12" x14ac:dyDescent="0.15">
      <c r="A446" s="109">
        <v>41670</v>
      </c>
      <c r="B446" s="53" t="s">
        <v>48</v>
      </c>
      <c r="C446" s="53" t="s">
        <v>49</v>
      </c>
      <c r="D446" s="53">
        <v>54407</v>
      </c>
      <c r="E446" s="53">
        <v>9.6700000762939453</v>
      </c>
      <c r="F446" s="53">
        <v>-2.5786096230149269E-3</v>
      </c>
      <c r="G446" s="53">
        <v>25000</v>
      </c>
      <c r="H446" s="53">
        <v>9.6700000762939453</v>
      </c>
      <c r="I446" s="53">
        <v>-3.004685E-2</v>
      </c>
      <c r="J446" s="80">
        <f t="shared" si="14"/>
        <v>241750.00190734863</v>
      </c>
      <c r="K446" s="53"/>
      <c r="L446" s="53"/>
    </row>
    <row r="447" spans="1:12" x14ac:dyDescent="0.15">
      <c r="A447" s="109">
        <v>41698</v>
      </c>
      <c r="B447" s="53" t="s">
        <v>48</v>
      </c>
      <c r="C447" s="53" t="s">
        <v>49</v>
      </c>
      <c r="D447" s="53">
        <v>54407</v>
      </c>
      <c r="E447" s="53">
        <v>9.7899999618530273</v>
      </c>
      <c r="F447" s="53">
        <v>1.240950170904398E-2</v>
      </c>
      <c r="G447" s="53">
        <v>25000</v>
      </c>
      <c r="H447" s="53">
        <v>9.7899999618530273</v>
      </c>
      <c r="I447" s="53">
        <v>4.6225389999999998E-2</v>
      </c>
      <c r="J447" s="80">
        <f t="shared" si="14"/>
        <v>244749.99904632568</v>
      </c>
      <c r="K447" s="53"/>
      <c r="L447" s="53"/>
    </row>
    <row r="448" spans="1:12" x14ac:dyDescent="0.15">
      <c r="A448" s="109">
        <v>41729</v>
      </c>
      <c r="B448" s="53" t="s">
        <v>48</v>
      </c>
      <c r="C448" s="53" t="s">
        <v>49</v>
      </c>
      <c r="D448" s="53">
        <v>54407</v>
      </c>
      <c r="E448" s="53">
        <v>9.8500003814697266</v>
      </c>
      <c r="F448" s="53">
        <v>6.1287456192076206E-3</v>
      </c>
      <c r="G448" s="53">
        <v>25000</v>
      </c>
      <c r="H448" s="53">
        <v>9.8500003814697266</v>
      </c>
      <c r="I448" s="53">
        <v>4.544167E-3</v>
      </c>
      <c r="J448" s="80">
        <f t="shared" si="14"/>
        <v>246250.00953674316</v>
      </c>
      <c r="K448" s="53"/>
      <c r="L448" s="53"/>
    </row>
    <row r="449" spans="1:12" x14ac:dyDescent="0.15">
      <c r="A449" s="109">
        <v>41759</v>
      </c>
      <c r="B449" s="53" t="s">
        <v>48</v>
      </c>
      <c r="C449" s="53" t="s">
        <v>49</v>
      </c>
      <c r="D449" s="53">
        <v>54407</v>
      </c>
      <c r="E449" s="53">
        <v>-9.8249998092651367</v>
      </c>
      <c r="F449" s="53">
        <v>-2.5381289888173342E-3</v>
      </c>
      <c r="G449" s="53">
        <v>25000</v>
      </c>
      <c r="H449" s="53">
        <v>9.8249998092651403</v>
      </c>
      <c r="I449" s="53">
        <v>1.5690830000000002E-3</v>
      </c>
      <c r="J449" s="80">
        <f t="shared" si="14"/>
        <v>245624.99523162851</v>
      </c>
      <c r="K449" s="53"/>
      <c r="L449" s="53"/>
    </row>
    <row r="450" spans="1:12" x14ac:dyDescent="0.15">
      <c r="A450" s="109">
        <v>41789</v>
      </c>
      <c r="B450" s="53" t="s">
        <v>48</v>
      </c>
      <c r="C450" s="53" t="s">
        <v>49</v>
      </c>
      <c r="D450" s="53">
        <v>54407</v>
      </c>
      <c r="E450" s="53">
        <v>9.9600000381469727</v>
      </c>
      <c r="F450" s="53">
        <v>1.3740481808781624E-2</v>
      </c>
      <c r="G450" s="53">
        <v>25000</v>
      </c>
      <c r="H450" s="53">
        <v>9.9600000381469727</v>
      </c>
      <c r="I450" s="53">
        <v>2.026029E-2</v>
      </c>
      <c r="J450" s="80">
        <f t="shared" si="14"/>
        <v>249000.00095367432</v>
      </c>
      <c r="K450" s="53"/>
      <c r="L450" s="53"/>
    </row>
    <row r="451" spans="1:12" x14ac:dyDescent="0.15">
      <c r="A451" s="109">
        <v>41820</v>
      </c>
      <c r="B451" s="53" t="s">
        <v>48</v>
      </c>
      <c r="C451" s="53" t="s">
        <v>49</v>
      </c>
      <c r="D451" s="53">
        <v>54407</v>
      </c>
      <c r="E451" s="53">
        <v>-9.9049997329711914</v>
      </c>
      <c r="F451" s="53">
        <v>-5.5221188813447952E-3</v>
      </c>
      <c r="G451" s="53">
        <v>25000</v>
      </c>
      <c r="H451" s="53">
        <v>9.9049997329711896</v>
      </c>
      <c r="I451" s="53">
        <v>2.7990500000000001E-2</v>
      </c>
      <c r="J451" s="80">
        <f t="shared" si="14"/>
        <v>247624.99332427973</v>
      </c>
      <c r="K451" s="53"/>
      <c r="L451" s="53"/>
    </row>
    <row r="452" spans="1:12" x14ac:dyDescent="0.15">
      <c r="A452" s="109">
        <v>41851</v>
      </c>
      <c r="B452" s="53" t="s">
        <v>48</v>
      </c>
      <c r="C452" s="53" t="s">
        <v>49</v>
      </c>
      <c r="D452" s="53">
        <v>54407</v>
      </c>
      <c r="E452" s="53">
        <v>9.8400001525878906</v>
      </c>
      <c r="F452" s="53">
        <v>-6.5623000264167786E-3</v>
      </c>
      <c r="G452" s="53">
        <v>25000</v>
      </c>
      <c r="H452" s="53">
        <v>9.8400001525878906</v>
      </c>
      <c r="I452" s="53">
        <v>-2.056651E-2</v>
      </c>
      <c r="J452" s="80">
        <f t="shared" si="14"/>
        <v>246000.00381469727</v>
      </c>
      <c r="K452" s="53"/>
      <c r="L452" s="53"/>
    </row>
    <row r="453" spans="1:12" x14ac:dyDescent="0.15">
      <c r="A453" s="109">
        <v>41880</v>
      </c>
      <c r="B453" s="53" t="s">
        <v>48</v>
      </c>
      <c r="C453" s="53" t="s">
        <v>49</v>
      </c>
      <c r="D453" s="53">
        <v>54407</v>
      </c>
      <c r="E453" s="53">
        <v>9.8400001525878906</v>
      </c>
      <c r="F453" s="53">
        <v>0</v>
      </c>
      <c r="G453" s="53">
        <v>25000</v>
      </c>
      <c r="H453" s="53">
        <v>9.8400001525878906</v>
      </c>
      <c r="I453" s="53">
        <v>4.0225000000000004E-2</v>
      </c>
      <c r="J453" s="80">
        <f t="shared" si="14"/>
        <v>246000.00381469727</v>
      </c>
      <c r="K453" s="53"/>
      <c r="L453" s="53"/>
    </row>
    <row r="454" spans="1:12" x14ac:dyDescent="0.15">
      <c r="A454" s="109">
        <v>41912</v>
      </c>
      <c r="B454" s="53" t="s">
        <v>48</v>
      </c>
      <c r="C454" s="53" t="s">
        <v>49</v>
      </c>
      <c r="D454" s="53">
        <v>54407</v>
      </c>
      <c r="E454" s="53">
        <v>9.8100004196166992</v>
      </c>
      <c r="F454" s="53">
        <v>-3.0487533658742905E-3</v>
      </c>
      <c r="G454" s="53">
        <v>25000</v>
      </c>
      <c r="H454" s="53">
        <v>9.8100004196166992</v>
      </c>
      <c r="I454" s="53">
        <v>-2.5208730000000002E-2</v>
      </c>
      <c r="J454" s="80">
        <f t="shared" si="14"/>
        <v>245250.01049041748</v>
      </c>
      <c r="K454" s="53"/>
      <c r="L454" s="53"/>
    </row>
    <row r="455" spans="1:12" x14ac:dyDescent="0.15">
      <c r="A455" s="109">
        <v>41943</v>
      </c>
      <c r="B455" s="53" t="s">
        <v>48</v>
      </c>
      <c r="C455" s="53" t="s">
        <v>49</v>
      </c>
      <c r="D455" s="53">
        <v>54407</v>
      </c>
      <c r="E455" s="53">
        <v>9.8400001525878906</v>
      </c>
      <c r="F455" s="53">
        <v>3.0580766033381224E-3</v>
      </c>
      <c r="G455" s="53">
        <v>25000</v>
      </c>
      <c r="H455" s="53">
        <v>9.8400001525878906</v>
      </c>
      <c r="I455" s="53">
        <v>2.1173859999999999E-2</v>
      </c>
      <c r="J455" s="80">
        <f t="shared" si="14"/>
        <v>246000.00381469727</v>
      </c>
      <c r="K455" s="53"/>
      <c r="L455" s="53"/>
    </row>
    <row r="456" spans="1:12" x14ac:dyDescent="0.15">
      <c r="A456" s="109">
        <v>41971</v>
      </c>
      <c r="B456" s="53" t="s">
        <v>48</v>
      </c>
      <c r="C456" s="53" t="s">
        <v>49</v>
      </c>
      <c r="D456" s="53">
        <v>54407</v>
      </c>
      <c r="E456" s="53">
        <v>-9.8199996948242188</v>
      </c>
      <c r="F456" s="53">
        <v>-2.0325668156147003E-3</v>
      </c>
      <c r="G456" s="53">
        <v>25000</v>
      </c>
      <c r="H456" s="53">
        <v>9.8199996948242205</v>
      </c>
      <c r="I456" s="53">
        <v>2.111406E-2</v>
      </c>
      <c r="J456" s="80">
        <f t="shared" si="14"/>
        <v>245499.99237060553</v>
      </c>
      <c r="K456" s="53"/>
      <c r="L456" s="53"/>
    </row>
    <row r="457" spans="1:12" x14ac:dyDescent="0.15">
      <c r="A457" s="109">
        <v>42004</v>
      </c>
      <c r="B457" s="53" t="s">
        <v>48</v>
      </c>
      <c r="C457" s="53" t="s">
        <v>49</v>
      </c>
      <c r="D457" s="53">
        <v>54407</v>
      </c>
      <c r="E457" s="53">
        <v>9.880000114440918</v>
      </c>
      <c r="F457" s="53">
        <v>6.1100227758288383E-3</v>
      </c>
      <c r="G457" s="53">
        <v>25000</v>
      </c>
      <c r="H457" s="53">
        <v>9.880000114440918</v>
      </c>
      <c r="I457" s="53">
        <v>-3.6623930000000003E-3</v>
      </c>
      <c r="J457" s="80">
        <f t="shared" si="14"/>
        <v>247000.00286102295</v>
      </c>
      <c r="K457" s="53"/>
      <c r="L457" s="53"/>
    </row>
    <row r="458" spans="1:12" x14ac:dyDescent="0.15">
      <c r="A458" s="109">
        <v>42034</v>
      </c>
      <c r="B458" s="53" t="s">
        <v>48</v>
      </c>
      <c r="C458" s="53" t="s">
        <v>49</v>
      </c>
      <c r="D458" s="53">
        <v>54407</v>
      </c>
      <c r="E458" s="53">
        <v>9.9399995803833008</v>
      </c>
      <c r="F458" s="53">
        <v>6.0728201642632484E-3</v>
      </c>
      <c r="G458" s="53">
        <v>25000</v>
      </c>
      <c r="H458" s="53">
        <v>9.9399995803833008</v>
      </c>
      <c r="I458" s="53">
        <v>-2.7206540000000001E-2</v>
      </c>
      <c r="J458" s="80">
        <f t="shared" si="14"/>
        <v>248499.98950958252</v>
      </c>
      <c r="K458" s="53"/>
      <c r="L458" s="53"/>
    </row>
    <row r="459" spans="1:12" x14ac:dyDescent="0.15">
      <c r="A459" s="109">
        <v>42062</v>
      </c>
      <c r="B459" s="53" t="s">
        <v>48</v>
      </c>
      <c r="C459" s="53" t="s">
        <v>49</v>
      </c>
      <c r="D459" s="53">
        <v>54407</v>
      </c>
      <c r="E459" s="53">
        <v>-9.9099998474121094</v>
      </c>
      <c r="F459" s="53">
        <v>-3.0180818866938353E-3</v>
      </c>
      <c r="G459" s="53">
        <v>25000</v>
      </c>
      <c r="H459" s="53">
        <v>9.9099998474121094</v>
      </c>
      <c r="I459" s="53">
        <v>5.5974429999999999E-2</v>
      </c>
      <c r="J459" s="80">
        <f t="shared" si="14"/>
        <v>247749.99618530273</v>
      </c>
      <c r="K459" s="53"/>
      <c r="L459" s="53"/>
    </row>
    <row r="460" spans="1:12" x14ac:dyDescent="0.15">
      <c r="A460" s="109">
        <v>42094</v>
      </c>
      <c r="B460" s="53" t="s">
        <v>48</v>
      </c>
      <c r="C460" s="53" t="s">
        <v>49</v>
      </c>
      <c r="D460" s="53">
        <v>54407</v>
      </c>
      <c r="E460" s="53">
        <v>10.109999656677246</v>
      </c>
      <c r="F460" s="53">
        <v>2.0181614905595779E-2</v>
      </c>
      <c r="G460" s="53">
        <v>25000</v>
      </c>
      <c r="H460" s="53">
        <v>10.109999656677246</v>
      </c>
      <c r="I460" s="53">
        <v>-1.0409720000000001E-2</v>
      </c>
      <c r="J460" s="80">
        <f t="shared" si="14"/>
        <v>252749.99141693115</v>
      </c>
      <c r="K460" s="53"/>
      <c r="L460" s="53"/>
    </row>
    <row r="461" spans="1:12" x14ac:dyDescent="0.15">
      <c r="A461" s="109">
        <v>42124</v>
      </c>
      <c r="B461" s="53" t="s">
        <v>48</v>
      </c>
      <c r="C461" s="53" t="s">
        <v>49</v>
      </c>
      <c r="D461" s="53">
        <v>54407</v>
      </c>
      <c r="E461" s="53">
        <v>11.090000152587891</v>
      </c>
      <c r="F461" s="53">
        <v>9.693378210067749E-2</v>
      </c>
      <c r="G461" s="53">
        <v>25000</v>
      </c>
      <c r="H461" s="53">
        <v>11.090000152587891</v>
      </c>
      <c r="I461" s="53">
        <v>8.7762480000000004E-3</v>
      </c>
      <c r="J461" s="80">
        <f t="shared" si="14"/>
        <v>277250.00381469727</v>
      </c>
      <c r="K461" s="53"/>
      <c r="L461" s="53"/>
    </row>
    <row r="462" spans="1:12" x14ac:dyDescent="0.15">
      <c r="A462" s="109">
        <v>42153</v>
      </c>
      <c r="B462" s="53" t="s">
        <v>48</v>
      </c>
      <c r="C462" s="53" t="s">
        <v>49</v>
      </c>
      <c r="D462" s="53">
        <v>54407</v>
      </c>
      <c r="E462" s="53">
        <v>10.720000267028809</v>
      </c>
      <c r="F462" s="53">
        <v>-3.3363379538059235E-2</v>
      </c>
      <c r="G462" s="53">
        <v>25000</v>
      </c>
      <c r="H462" s="53">
        <v>10.720000267028809</v>
      </c>
      <c r="I462" s="53">
        <v>1.029037E-2</v>
      </c>
      <c r="J462" s="80">
        <f t="shared" si="14"/>
        <v>268000.00667572021</v>
      </c>
      <c r="K462" s="53"/>
      <c r="L462" s="53"/>
    </row>
    <row r="463" spans="1:12" x14ac:dyDescent="0.15">
      <c r="A463" s="109">
        <v>42185</v>
      </c>
      <c r="B463" s="53" t="s">
        <v>48</v>
      </c>
      <c r="C463" s="53" t="s">
        <v>49</v>
      </c>
      <c r="D463" s="53">
        <v>54407</v>
      </c>
      <c r="E463" s="53">
        <v>10.550000190734863</v>
      </c>
      <c r="F463" s="55">
        <v>-1.585821621119976E-2</v>
      </c>
      <c r="G463" s="53">
        <v>25000</v>
      </c>
      <c r="H463" s="53">
        <v>10.550000190734863</v>
      </c>
      <c r="I463" s="53">
        <v>-1.9237859999999999E-2</v>
      </c>
      <c r="J463" s="80">
        <f t="shared" si="11"/>
        <v>263750.00476837158</v>
      </c>
      <c r="K463" s="55" t="str">
        <f>IFERROR(#REF!-#REF!,"")</f>
        <v/>
      </c>
    </row>
    <row r="464" spans="1:12" x14ac:dyDescent="0.15">
      <c r="A464" s="109">
        <v>42216</v>
      </c>
      <c r="B464" s="53" t="s">
        <v>50</v>
      </c>
      <c r="C464" s="53" t="s">
        <v>51</v>
      </c>
      <c r="D464" s="53">
        <v>54407</v>
      </c>
      <c r="E464" s="53">
        <v>10.449999809265137</v>
      </c>
      <c r="F464" s="55">
        <v>-9.4787087291479111E-3</v>
      </c>
      <c r="G464" s="53">
        <v>25000</v>
      </c>
      <c r="H464" s="53">
        <v>10.449999809265137</v>
      </c>
      <c r="I464" s="53">
        <v>1.211042E-2</v>
      </c>
      <c r="J464" s="80">
        <f t="shared" si="11"/>
        <v>261249.99523162842</v>
      </c>
      <c r="K464" s="55" t="str">
        <f>IFERROR(#REF!-#REF!,"")</f>
        <v/>
      </c>
    </row>
    <row r="465" spans="1:11" x14ac:dyDescent="0.15">
      <c r="A465" s="109">
        <v>42247</v>
      </c>
      <c r="B465" s="53" t="s">
        <v>50</v>
      </c>
      <c r="C465" s="53" t="s">
        <v>51</v>
      </c>
      <c r="D465" s="53">
        <v>54407</v>
      </c>
      <c r="E465" s="53">
        <v>9.5600004196166992</v>
      </c>
      <c r="F465" s="55">
        <v>-8.5167407989501953E-2</v>
      </c>
      <c r="G465" s="53">
        <v>44718</v>
      </c>
      <c r="H465" s="53">
        <v>9.5600004196166992</v>
      </c>
      <c r="I465" s="53">
        <v>-5.9982380000000002E-2</v>
      </c>
      <c r="J465" s="80">
        <f t="shared" si="11"/>
        <v>427504.09876441956</v>
      </c>
      <c r="K465" s="55" t="str">
        <f>IFERROR(#REF!-#REF!,"")</f>
        <v/>
      </c>
    </row>
    <row r="466" spans="1:11" ht="16" x14ac:dyDescent="0.2">
      <c r="A466" s="111">
        <v>42277</v>
      </c>
      <c r="B466" s="112" t="s">
        <v>50</v>
      </c>
      <c r="C466" s="112" t="s">
        <v>51</v>
      </c>
      <c r="D466" s="112">
        <v>54407</v>
      </c>
      <c r="E466" s="112">
        <v>9.7700004577636719</v>
      </c>
      <c r="F466" s="58">
        <v>2.1966530010104179E-2</v>
      </c>
      <c r="G466" s="112">
        <v>45225</v>
      </c>
      <c r="H466" s="112">
        <v>9.7700004577636719</v>
      </c>
      <c r="I466" s="112">
        <v>-3.3792870000000003E-2</v>
      </c>
      <c r="J466" s="80">
        <f t="shared" si="11"/>
        <v>441848.27070236206</v>
      </c>
      <c r="K466" s="55" t="str">
        <f>IFERROR(#REF!-#REF!,"")</f>
        <v/>
      </c>
    </row>
    <row r="467" spans="1:11" x14ac:dyDescent="0.15">
      <c r="A467" s="109">
        <v>42307</v>
      </c>
      <c r="B467" s="53" t="s">
        <v>50</v>
      </c>
      <c r="C467" s="53" t="s">
        <v>51</v>
      </c>
      <c r="D467" s="53">
        <v>54407</v>
      </c>
      <c r="E467" s="53">
        <v>10.600000381469727</v>
      </c>
      <c r="F467" s="55">
        <v>8.4953926503658295E-2</v>
      </c>
      <c r="G467" s="53">
        <v>45225</v>
      </c>
      <c r="H467" s="53">
        <v>10.600000381469727</v>
      </c>
      <c r="I467" s="53">
        <v>7.4005660000000001E-2</v>
      </c>
      <c r="J467" s="80">
        <f t="shared" si="11"/>
        <v>479385.01725196838</v>
      </c>
      <c r="K467" s="55" t="str">
        <f>IFERROR(#REF!-#REF!,"")</f>
        <v/>
      </c>
    </row>
    <row r="468" spans="1:11" x14ac:dyDescent="0.15">
      <c r="A468" s="109">
        <v>42338</v>
      </c>
      <c r="B468" s="53" t="s">
        <v>50</v>
      </c>
      <c r="C468" s="53" t="s">
        <v>51</v>
      </c>
      <c r="D468" s="53">
        <v>54407</v>
      </c>
      <c r="E468" s="53">
        <v>11.029999732971191</v>
      </c>
      <c r="F468" s="55">
        <v>4.056597501039505E-2</v>
      </c>
      <c r="G468" s="53">
        <v>45225</v>
      </c>
      <c r="H468" s="53">
        <v>11.029999732971191</v>
      </c>
      <c r="I468" s="53">
        <v>2.410283E-3</v>
      </c>
      <c r="J468" s="80">
        <f t="shared" si="11"/>
        <v>498831.73792362213</v>
      </c>
      <c r="K468" s="55" t="str">
        <f>IFERROR(#REF!-#REF!,"")</f>
        <v/>
      </c>
    </row>
    <row r="469" spans="1:11" x14ac:dyDescent="0.15">
      <c r="A469" s="109">
        <v>42369</v>
      </c>
      <c r="B469" s="53" t="s">
        <v>50</v>
      </c>
      <c r="C469" s="53" t="s">
        <v>51</v>
      </c>
      <c r="D469" s="53">
        <v>54407</v>
      </c>
      <c r="E469" s="53">
        <v>11.109999656677246</v>
      </c>
      <c r="F469" s="55">
        <v>7.2529399767518044E-3</v>
      </c>
      <c r="G469" s="53">
        <v>45225</v>
      </c>
      <c r="H469" s="53">
        <v>11.109999656677246</v>
      </c>
      <c r="I469" s="53">
        <v>-2.222741E-2</v>
      </c>
      <c r="J469" s="80">
        <f t="shared" si="11"/>
        <v>502449.73447322845</v>
      </c>
      <c r="K469" s="55" t="str">
        <f>IFERROR(#REF!-#REF!,"")</f>
        <v/>
      </c>
    </row>
    <row r="470" spans="1:11" x14ac:dyDescent="0.15">
      <c r="A470" s="109">
        <v>42398</v>
      </c>
      <c r="B470" s="53" t="s">
        <v>50</v>
      </c>
      <c r="C470" s="53" t="s">
        <v>51</v>
      </c>
      <c r="D470" s="53">
        <v>54407</v>
      </c>
      <c r="E470" s="53">
        <v>10.020000457763672</v>
      </c>
      <c r="F470" s="55">
        <v>-9.8109744489192963E-2</v>
      </c>
      <c r="G470" s="53">
        <v>45225</v>
      </c>
      <c r="H470" s="53">
        <v>10.020000457763672</v>
      </c>
      <c r="I470" s="53">
        <v>-5.714756E-2</v>
      </c>
      <c r="J470" s="80">
        <f t="shared" si="11"/>
        <v>453154.52070236206</v>
      </c>
      <c r="K470" s="55" t="str">
        <f>IFERROR(#REF!-#REF!,"")</f>
        <v/>
      </c>
    </row>
    <row r="471" spans="1:11" x14ac:dyDescent="0.15">
      <c r="A471" s="109">
        <v>42429</v>
      </c>
      <c r="B471" s="53" t="s">
        <v>50</v>
      </c>
      <c r="C471" s="53" t="s">
        <v>51</v>
      </c>
      <c r="D471" s="53">
        <v>54407</v>
      </c>
      <c r="E471" s="53">
        <v>9.6599998474121094</v>
      </c>
      <c r="F471" s="55">
        <v>-3.5928204655647278E-2</v>
      </c>
      <c r="G471" s="53">
        <v>45225</v>
      </c>
      <c r="H471" s="53">
        <v>9.6599998474121094</v>
      </c>
      <c r="I471" s="53">
        <v>6.1252750000000003E-4</v>
      </c>
      <c r="J471" s="80">
        <f t="shared" si="11"/>
        <v>436873.49309921265</v>
      </c>
      <c r="K471" s="55" t="str">
        <f>IFERROR(#REF!-#REF!,"")</f>
        <v/>
      </c>
    </row>
    <row r="472" spans="1:11" x14ac:dyDescent="0.15">
      <c r="A472" s="109">
        <v>42460</v>
      </c>
      <c r="B472" s="53" t="s">
        <v>50</v>
      </c>
      <c r="C472" s="53" t="s">
        <v>51</v>
      </c>
      <c r="D472" s="53">
        <v>54407</v>
      </c>
      <c r="E472" s="53">
        <v>9.9399995803833008</v>
      </c>
      <c r="F472" s="55">
        <v>2.8985479846596718E-2</v>
      </c>
      <c r="G472" s="53">
        <v>45532</v>
      </c>
      <c r="H472" s="53">
        <v>9.9399995803833008</v>
      </c>
      <c r="I472" s="53">
        <v>7.0554110000000003E-2</v>
      </c>
      <c r="J472" s="80">
        <f t="shared" si="11"/>
        <v>452588.06089401245</v>
      </c>
      <c r="K472" s="55" t="str">
        <f>IFERROR(#REF!-#REF!,"")</f>
        <v/>
      </c>
    </row>
    <row r="473" spans="1:11" x14ac:dyDescent="0.15">
      <c r="A473" s="109">
        <v>42489</v>
      </c>
      <c r="B473" s="53" t="s">
        <v>50</v>
      </c>
      <c r="C473" s="53" t="s">
        <v>51</v>
      </c>
      <c r="D473" s="53">
        <v>54407</v>
      </c>
      <c r="E473" s="53">
        <v>10</v>
      </c>
      <c r="F473" s="55">
        <v>6.0362596996128559E-3</v>
      </c>
      <c r="G473" s="53">
        <v>45532</v>
      </c>
      <c r="H473" s="53">
        <v>10</v>
      </c>
      <c r="I473" s="53">
        <v>1.172495E-2</v>
      </c>
      <c r="J473" s="80">
        <f t="shared" si="11"/>
        <v>455320</v>
      </c>
      <c r="K473" s="55" t="str">
        <f>IFERROR(#REF!-#REF!,"")</f>
        <v/>
      </c>
    </row>
    <row r="474" spans="1:11" x14ac:dyDescent="0.15">
      <c r="A474" s="109">
        <v>42521</v>
      </c>
      <c r="B474" s="53" t="s">
        <v>50</v>
      </c>
      <c r="C474" s="53" t="s">
        <v>51</v>
      </c>
      <c r="D474" s="53">
        <v>54407</v>
      </c>
      <c r="E474" s="53">
        <v>10</v>
      </c>
      <c r="F474" s="55">
        <v>0</v>
      </c>
      <c r="G474" s="53">
        <v>45796</v>
      </c>
      <c r="H474" s="53">
        <v>10</v>
      </c>
      <c r="I474" s="53">
        <v>1.4353880000000001E-2</v>
      </c>
      <c r="J474" s="80">
        <f t="shared" si="11"/>
        <v>457960</v>
      </c>
      <c r="K474" s="55" t="str">
        <f>IFERROR(#REF!-#REF!,"")</f>
        <v/>
      </c>
    </row>
    <row r="475" spans="1:11" ht="16" x14ac:dyDescent="0.2">
      <c r="A475" s="113">
        <v>42551</v>
      </c>
      <c r="B475" s="114" t="s">
        <v>50</v>
      </c>
      <c r="C475" s="114" t="s">
        <v>51</v>
      </c>
      <c r="D475" s="114">
        <v>54407</v>
      </c>
      <c r="E475" s="114">
        <v>9.630000114440918</v>
      </c>
      <c r="F475" s="58">
        <v>-3.6999989300966263E-2</v>
      </c>
      <c r="G475" s="114">
        <v>45888</v>
      </c>
      <c r="H475" s="114">
        <v>9.630000114440918</v>
      </c>
      <c r="I475" s="114">
        <v>2.9293580000000004E-3</v>
      </c>
      <c r="J475" s="80">
        <f t="shared" si="11"/>
        <v>441901.44525146484</v>
      </c>
      <c r="K475" s="55" t="str">
        <f>IFERROR(#REF!-#REF!,"")</f>
        <v/>
      </c>
    </row>
    <row r="476" spans="1:11" x14ac:dyDescent="0.15">
      <c r="A476" s="109">
        <v>42580</v>
      </c>
      <c r="B476" s="53" t="s">
        <v>50</v>
      </c>
      <c r="C476" s="53" t="s">
        <v>51</v>
      </c>
      <c r="D476" s="53">
        <v>54407</v>
      </c>
      <c r="E476" s="53">
        <v>9.9399995803833008</v>
      </c>
      <c r="F476" s="55">
        <v>3.2191012054681778E-2</v>
      </c>
      <c r="G476" s="53">
        <v>45888</v>
      </c>
      <c r="H476" s="53">
        <v>9.9399995803833008</v>
      </c>
      <c r="I476" s="53">
        <v>3.8848899999999999E-2</v>
      </c>
      <c r="J476" s="80">
        <f t="shared" si="11"/>
        <v>456126.70074462891</v>
      </c>
      <c r="K476" s="55" t="str">
        <f>IFERROR(#REF!-#REF!,"")</f>
        <v/>
      </c>
    </row>
    <row r="477" spans="1:11" x14ac:dyDescent="0.15">
      <c r="A477" s="109">
        <v>42613</v>
      </c>
      <c r="B477" s="53" t="s">
        <v>50</v>
      </c>
      <c r="C477" s="53" t="s">
        <v>51</v>
      </c>
      <c r="D477" s="53">
        <v>54407</v>
      </c>
      <c r="E477" s="53">
        <v>9.3900003433227539</v>
      </c>
      <c r="F477" s="55">
        <v>-5.5331919342279434E-2</v>
      </c>
      <c r="G477" s="53">
        <v>45888</v>
      </c>
      <c r="H477" s="53">
        <v>9.3900003433227539</v>
      </c>
      <c r="I477" s="53">
        <v>2.8064370000000002E-3</v>
      </c>
      <c r="J477" s="80">
        <f t="shared" si="11"/>
        <v>430888.33575439453</v>
      </c>
      <c r="K477" s="55" t="str">
        <f>IFERROR(#REF!-#REF!,"")</f>
        <v/>
      </c>
    </row>
    <row r="478" spans="1:11" x14ac:dyDescent="0.15">
      <c r="A478" s="109">
        <v>42643</v>
      </c>
      <c r="B478" s="53" t="s">
        <v>50</v>
      </c>
      <c r="C478" s="53" t="s">
        <v>51</v>
      </c>
      <c r="D478" s="53">
        <v>54407</v>
      </c>
      <c r="E478" s="53">
        <v>9</v>
      </c>
      <c r="F478" s="55">
        <v>-4.1533581912517548E-2</v>
      </c>
      <c r="G478" s="53">
        <v>45968</v>
      </c>
      <c r="H478" s="53">
        <v>9</v>
      </c>
      <c r="I478" s="53">
        <v>3.0154160000000004E-3</v>
      </c>
      <c r="J478" s="80">
        <f t="shared" si="11"/>
        <v>413712</v>
      </c>
      <c r="K478" s="55" t="str">
        <f>IFERROR(#REF!-#REF!,"")</f>
        <v/>
      </c>
    </row>
    <row r="479" spans="1:11" x14ac:dyDescent="0.15">
      <c r="A479" s="109">
        <v>42674</v>
      </c>
      <c r="B479" s="53" t="s">
        <v>50</v>
      </c>
      <c r="C479" s="53" t="s">
        <v>51</v>
      </c>
      <c r="D479" s="53">
        <v>54407</v>
      </c>
      <c r="E479" s="53">
        <v>8.1899995803833008</v>
      </c>
      <c r="F479" s="55">
        <v>-9.0000048279762268E-2</v>
      </c>
      <c r="G479" s="53">
        <v>45968</v>
      </c>
      <c r="H479" s="53">
        <v>8.1899995803833008</v>
      </c>
      <c r="I479" s="53">
        <v>-2.1565560000000001E-2</v>
      </c>
      <c r="J479" s="80">
        <f t="shared" si="11"/>
        <v>376477.90071105957</v>
      </c>
      <c r="K479" s="55" t="str">
        <f>IFERROR(#REF!-#REF!,"")</f>
        <v/>
      </c>
    </row>
    <row r="480" spans="1:11" x14ac:dyDescent="0.15">
      <c r="A480" s="109">
        <v>42704</v>
      </c>
      <c r="B480" s="53" t="s">
        <v>50</v>
      </c>
      <c r="C480" s="53" t="s">
        <v>51</v>
      </c>
      <c r="D480" s="53">
        <v>54407</v>
      </c>
      <c r="E480" s="53">
        <v>9.5600004196166992</v>
      </c>
      <c r="F480" s="55">
        <v>0.16727727651596069</v>
      </c>
      <c r="G480" s="53">
        <v>45968</v>
      </c>
      <c r="H480" s="53">
        <v>9.5600004196166992</v>
      </c>
      <c r="I480" s="53">
        <v>4.0542750000000002E-2</v>
      </c>
      <c r="J480" s="80">
        <f t="shared" si="11"/>
        <v>439454.09928894043</v>
      </c>
      <c r="K480" s="55" t="str">
        <f>IFERROR(#REF!-#REF!,"")</f>
        <v/>
      </c>
    </row>
    <row r="481" spans="1:11" x14ac:dyDescent="0.15">
      <c r="A481" s="109">
        <v>42734</v>
      </c>
      <c r="B481" s="53" t="s">
        <v>50</v>
      </c>
      <c r="C481" s="53" t="s">
        <v>51</v>
      </c>
      <c r="D481" s="53">
        <v>54407</v>
      </c>
      <c r="E481" s="53">
        <v>9.4499998092651367</v>
      </c>
      <c r="F481" s="55">
        <v>-1.1506339535117149E-2</v>
      </c>
      <c r="G481" s="53">
        <v>45660</v>
      </c>
      <c r="H481" s="53">
        <v>9.4499998092651367</v>
      </c>
      <c r="I481" s="53">
        <v>1.8772179999999999E-2</v>
      </c>
      <c r="J481" s="80">
        <f t="shared" si="11"/>
        <v>431486.99129104614</v>
      </c>
      <c r="K481" s="55" t="str">
        <f>IFERROR(#REF!-#REF!,"")</f>
        <v/>
      </c>
    </row>
    <row r="482" spans="1:11" x14ac:dyDescent="0.15">
      <c r="A482" s="109">
        <v>42766</v>
      </c>
      <c r="B482" s="53" t="s">
        <v>50</v>
      </c>
      <c r="C482" s="53" t="s">
        <v>51</v>
      </c>
      <c r="D482" s="53">
        <v>54407</v>
      </c>
      <c r="E482" s="53">
        <v>8.9899997711181641</v>
      </c>
      <c r="F482" s="55">
        <v>-4.8677254468202591E-2</v>
      </c>
      <c r="G482" s="53">
        <v>45660</v>
      </c>
      <c r="H482" s="53">
        <v>8.9899997711181641</v>
      </c>
      <c r="I482" s="53">
        <v>2.2173040000000001E-2</v>
      </c>
      <c r="J482" s="80">
        <f t="shared" si="11"/>
        <v>410483.38954925537</v>
      </c>
      <c r="K482" s="55" t="str">
        <f>IFERROR(#REF!-#REF!,"")</f>
        <v/>
      </c>
    </row>
    <row r="483" spans="1:11" x14ac:dyDescent="0.15">
      <c r="A483" s="109">
        <v>42794</v>
      </c>
      <c r="B483" s="53" t="s">
        <v>50</v>
      </c>
      <c r="C483" s="53" t="s">
        <v>51</v>
      </c>
      <c r="D483" s="53">
        <v>54407</v>
      </c>
      <c r="E483" s="53">
        <v>8.9700002670288086</v>
      </c>
      <c r="F483" s="55">
        <v>-2.2246390581130981E-3</v>
      </c>
      <c r="G483" s="53">
        <v>45660</v>
      </c>
      <c r="H483" s="53">
        <v>8.9700002670288086</v>
      </c>
      <c r="I483" s="53">
        <v>3.2623440000000004E-2</v>
      </c>
      <c r="J483" s="80">
        <f t="shared" si="11"/>
        <v>409570.2121925354</v>
      </c>
      <c r="K483" s="55" t="str">
        <f>IFERROR(#REF!-#REF!,"")</f>
        <v/>
      </c>
    </row>
    <row r="484" spans="1:11" x14ac:dyDescent="0.15">
      <c r="A484" s="109">
        <v>42825</v>
      </c>
      <c r="B484" s="53" t="s">
        <v>50</v>
      </c>
      <c r="C484" s="53" t="s">
        <v>51</v>
      </c>
      <c r="D484" s="53">
        <v>54407</v>
      </c>
      <c r="E484" s="53">
        <v>8.9600000381469727</v>
      </c>
      <c r="F484" s="55">
        <v>-1.1148527264595032E-3</v>
      </c>
      <c r="G484" s="53">
        <v>45139</v>
      </c>
      <c r="H484" s="53">
        <v>8.9600000381469727</v>
      </c>
      <c r="I484" s="53">
        <v>2.0642049999999999E-3</v>
      </c>
      <c r="J484" s="80">
        <f t="shared" si="11"/>
        <v>404445.4417219162</v>
      </c>
      <c r="K484" s="55" t="str">
        <f>IFERROR(#REF!-#REF!,"")</f>
        <v/>
      </c>
    </row>
    <row r="485" spans="1:11" x14ac:dyDescent="0.15">
      <c r="A485" s="109">
        <v>42853</v>
      </c>
      <c r="B485" s="53" t="s">
        <v>50</v>
      </c>
      <c r="C485" s="53" t="s">
        <v>51</v>
      </c>
      <c r="D485" s="53">
        <v>54407</v>
      </c>
      <c r="E485" s="53">
        <v>9.5</v>
      </c>
      <c r="F485" s="55">
        <v>6.0267854481935501E-2</v>
      </c>
      <c r="G485" s="53">
        <v>45142</v>
      </c>
      <c r="H485" s="53">
        <v>9.5</v>
      </c>
      <c r="I485" s="53">
        <v>9.656754E-3</v>
      </c>
      <c r="J485" s="80">
        <f t="shared" si="11"/>
        <v>428849</v>
      </c>
      <c r="K485" s="55" t="str">
        <f>IFERROR(#REF!-#REF!,"")</f>
        <v/>
      </c>
    </row>
    <row r="486" spans="1:11" x14ac:dyDescent="0.15">
      <c r="A486" s="109">
        <v>42886</v>
      </c>
      <c r="B486" s="53" t="s">
        <v>50</v>
      </c>
      <c r="C486" s="53" t="s">
        <v>51</v>
      </c>
      <c r="D486" s="53">
        <v>54407</v>
      </c>
      <c r="E486" s="53">
        <v>9.5200004577636719</v>
      </c>
      <c r="F486" s="55">
        <v>2.1053112577646971E-3</v>
      </c>
      <c r="G486" s="53">
        <v>45098</v>
      </c>
      <c r="H486" s="53">
        <v>9.5200004577636719</v>
      </c>
      <c r="I486" s="53">
        <v>9.3348820000000009E-3</v>
      </c>
      <c r="J486" s="80">
        <f t="shared" si="11"/>
        <v>429332.98064422607</v>
      </c>
      <c r="K486" s="55" t="str">
        <f>IFERROR(#REF!-#REF!,"")</f>
        <v/>
      </c>
    </row>
    <row r="487" spans="1:11" x14ac:dyDescent="0.15">
      <c r="A487" s="109">
        <v>42916</v>
      </c>
      <c r="B487" s="53" t="s">
        <v>50</v>
      </c>
      <c r="C487" s="53" t="s">
        <v>51</v>
      </c>
      <c r="D487" s="53">
        <v>54407</v>
      </c>
      <c r="E487" s="53">
        <v>10.5</v>
      </c>
      <c r="F487" s="55">
        <v>0.1029411256313324</v>
      </c>
      <c r="G487" s="53">
        <v>45066</v>
      </c>
      <c r="H487" s="53">
        <v>10.5</v>
      </c>
      <c r="I487" s="53">
        <v>9.5796500000000003E-3</v>
      </c>
      <c r="J487" s="80">
        <f t="shared" si="11"/>
        <v>473193</v>
      </c>
      <c r="K487" s="55" t="str">
        <f>IFERROR(#REF!-#REF!,"")</f>
        <v/>
      </c>
    </row>
    <row r="488" spans="1:11" x14ac:dyDescent="0.15">
      <c r="A488" s="109">
        <v>42947</v>
      </c>
      <c r="B488" s="53" t="s">
        <v>50</v>
      </c>
      <c r="C488" s="53" t="s">
        <v>51</v>
      </c>
      <c r="D488" s="53">
        <v>54407</v>
      </c>
      <c r="E488" s="53">
        <v>10.010000228881836</v>
      </c>
      <c r="F488" s="55">
        <v>-4.6666644513607025E-2</v>
      </c>
      <c r="G488" s="53">
        <v>45066</v>
      </c>
      <c r="H488" s="53">
        <v>10.010000228881836</v>
      </c>
      <c r="I488" s="53">
        <v>2.029371E-2</v>
      </c>
      <c r="J488" s="80">
        <f t="shared" si="11"/>
        <v>451110.67031478882</v>
      </c>
      <c r="K488" s="55" t="str">
        <f>IFERROR(#REF!-#REF!,"")</f>
        <v/>
      </c>
    </row>
    <row r="489" spans="1:11" x14ac:dyDescent="0.15">
      <c r="A489" s="109">
        <v>42978</v>
      </c>
      <c r="B489" s="53" t="s">
        <v>50</v>
      </c>
      <c r="C489" s="53" t="s">
        <v>51</v>
      </c>
      <c r="D489" s="53">
        <v>54407</v>
      </c>
      <c r="E489" s="53">
        <v>11.119999885559082</v>
      </c>
      <c r="F489" s="55">
        <v>0.11088907718658447</v>
      </c>
      <c r="G489" s="53">
        <v>45066</v>
      </c>
      <c r="H489" s="53">
        <v>11.119999885559082</v>
      </c>
      <c r="I489" s="53">
        <v>1.593433E-3</v>
      </c>
      <c r="J489" s="80">
        <f t="shared" si="11"/>
        <v>501133.91484260559</v>
      </c>
      <c r="K489" s="55" t="str">
        <f>IFERROR(#REF!-#REF!,"")</f>
        <v/>
      </c>
    </row>
    <row r="490" spans="1:11" x14ac:dyDescent="0.15">
      <c r="A490" s="109">
        <v>43007</v>
      </c>
      <c r="B490" s="53" t="s">
        <v>50</v>
      </c>
      <c r="C490" s="53" t="s">
        <v>51</v>
      </c>
      <c r="D490" s="53">
        <v>54407</v>
      </c>
      <c r="E490" s="53">
        <v>10.699999809265137</v>
      </c>
      <c r="F490" s="55">
        <v>-3.776979073882103E-2</v>
      </c>
      <c r="G490" s="53">
        <v>45156</v>
      </c>
      <c r="H490" s="53">
        <v>10.699999809265137</v>
      </c>
      <c r="I490" s="53">
        <v>2.375789E-2</v>
      </c>
      <c r="J490" s="80">
        <f t="shared" ref="J490:J577" si="15">H490*G490</f>
        <v>483169.19138717651</v>
      </c>
      <c r="K490" s="55" t="str">
        <f>IFERROR(#REF!-#REF!,"")</f>
        <v/>
      </c>
    </row>
    <row r="491" spans="1:11" x14ac:dyDescent="0.15">
      <c r="A491" s="109">
        <v>43039</v>
      </c>
      <c r="B491" s="53" t="s">
        <v>50</v>
      </c>
      <c r="C491" s="53" t="s">
        <v>51</v>
      </c>
      <c r="D491" s="53">
        <v>54407</v>
      </c>
      <c r="E491" s="53">
        <v>10.720000267028809</v>
      </c>
      <c r="F491" s="55">
        <v>1.86920166015625E-3</v>
      </c>
      <c r="G491" s="53">
        <v>45156</v>
      </c>
      <c r="H491" s="53">
        <v>10.720000267028809</v>
      </c>
      <c r="I491" s="53">
        <v>1.93113E-2</v>
      </c>
      <c r="J491" s="80">
        <f t="shared" si="15"/>
        <v>484072.33205795288</v>
      </c>
      <c r="K491" s="55" t="str">
        <f>IFERROR(#REF!-#REF!,"")</f>
        <v/>
      </c>
    </row>
    <row r="492" spans="1:11" x14ac:dyDescent="0.15">
      <c r="A492" s="109">
        <v>43069</v>
      </c>
      <c r="B492" s="53" t="s">
        <v>50</v>
      </c>
      <c r="C492" s="53" t="s">
        <v>51</v>
      </c>
      <c r="D492" s="53">
        <v>54407</v>
      </c>
      <c r="E492" s="53">
        <v>10.260000228881836</v>
      </c>
      <c r="F492" s="55">
        <v>-4.2910449206829071E-2</v>
      </c>
      <c r="G492" s="53">
        <v>45433</v>
      </c>
      <c r="H492" s="53">
        <v>10.260000228881836</v>
      </c>
      <c r="I492" s="53">
        <v>2.725955E-2</v>
      </c>
      <c r="J492" s="80">
        <f t="shared" si="15"/>
        <v>466142.59039878845</v>
      </c>
      <c r="K492" s="55" t="str">
        <f>IFERROR(#REF!-#REF!,"")</f>
        <v/>
      </c>
    </row>
    <row r="493" spans="1:11" x14ac:dyDescent="0.15">
      <c r="A493" s="109">
        <v>43098</v>
      </c>
      <c r="B493" s="53" t="s">
        <v>50</v>
      </c>
      <c r="C493" s="53" t="s">
        <v>51</v>
      </c>
      <c r="D493" s="53">
        <v>54407</v>
      </c>
      <c r="E493" s="53">
        <v>9.7899999618530273</v>
      </c>
      <c r="F493" s="55">
        <v>-4.5808993279933929E-2</v>
      </c>
      <c r="G493" s="53">
        <v>44788</v>
      </c>
      <c r="H493" s="53">
        <v>9.7899999618530273</v>
      </c>
      <c r="I493" s="53">
        <v>1.2128949999999999E-2</v>
      </c>
      <c r="J493" s="80">
        <f t="shared" si="15"/>
        <v>438474.51829147339</v>
      </c>
      <c r="K493" s="55" t="str">
        <f>IFERROR(#REF!-#REF!,"")</f>
        <v/>
      </c>
    </row>
    <row r="494" spans="1:11" x14ac:dyDescent="0.15">
      <c r="A494" s="109">
        <v>43131</v>
      </c>
      <c r="B494" s="53" t="s">
        <v>50</v>
      </c>
      <c r="C494" s="53" t="s">
        <v>51</v>
      </c>
      <c r="D494" s="53">
        <v>54407</v>
      </c>
      <c r="E494" s="53">
        <v>9.2700004577636719</v>
      </c>
      <c r="F494" s="55">
        <v>-5.3115371614694595E-2</v>
      </c>
      <c r="G494" s="53">
        <v>44788</v>
      </c>
      <c r="H494" s="53">
        <v>9.2700004577636719</v>
      </c>
      <c r="I494" s="53">
        <v>5.0638450000000002E-2</v>
      </c>
      <c r="J494" s="80">
        <f t="shared" si="15"/>
        <v>415184.78050231934</v>
      </c>
      <c r="K494" s="55" t="str">
        <f>IFERROR(#REF!-#REF!,"")</f>
        <v/>
      </c>
    </row>
    <row r="495" spans="1:11" x14ac:dyDescent="0.15">
      <c r="A495" s="109">
        <v>43159</v>
      </c>
      <c r="B495" s="53" t="s">
        <v>50</v>
      </c>
      <c r="C495" s="53" t="s">
        <v>51</v>
      </c>
      <c r="D495" s="53">
        <v>54407</v>
      </c>
      <c r="E495" s="53">
        <v>9.2100000381469727</v>
      </c>
      <c r="F495" s="55">
        <v>-6.4725368283689022E-3</v>
      </c>
      <c r="G495" s="53">
        <v>45773</v>
      </c>
      <c r="H495" s="53">
        <v>9.2100000381469727</v>
      </c>
      <c r="I495" s="53">
        <v>-3.9481330000000002E-2</v>
      </c>
      <c r="J495" s="80">
        <f t="shared" si="15"/>
        <v>421569.33174610138</v>
      </c>
      <c r="K495" s="55" t="str">
        <f>IFERROR(#REF!-#REF!,"")</f>
        <v/>
      </c>
    </row>
    <row r="496" spans="1:11" x14ac:dyDescent="0.15">
      <c r="A496" s="109">
        <v>43188</v>
      </c>
      <c r="B496" s="53" t="s">
        <v>50</v>
      </c>
      <c r="C496" s="53" t="s">
        <v>51</v>
      </c>
      <c r="D496" s="53">
        <v>54407</v>
      </c>
      <c r="E496" s="53">
        <v>10.270000457763672</v>
      </c>
      <c r="F496" s="55">
        <v>0.11509233713150024</v>
      </c>
      <c r="G496" s="53">
        <v>45358</v>
      </c>
      <c r="H496" s="53">
        <v>10.270000457763672</v>
      </c>
      <c r="I496" s="53">
        <v>-1.8445340000000001E-2</v>
      </c>
      <c r="J496" s="80">
        <f t="shared" si="15"/>
        <v>465826.68076324463</v>
      </c>
      <c r="K496" s="55" t="str">
        <f>IFERROR(#REF!-#REF!,"")</f>
        <v/>
      </c>
    </row>
    <row r="497" spans="1:11" x14ac:dyDescent="0.15">
      <c r="A497" s="109">
        <v>43220</v>
      </c>
      <c r="B497" s="53" t="s">
        <v>50</v>
      </c>
      <c r="C497" s="53" t="s">
        <v>51</v>
      </c>
      <c r="D497" s="53">
        <v>54407</v>
      </c>
      <c r="E497" s="53">
        <v>10.949999809265137</v>
      </c>
      <c r="F497" s="55">
        <v>6.6212199628353119E-2</v>
      </c>
      <c r="G497" s="53">
        <v>45796</v>
      </c>
      <c r="H497" s="53">
        <v>10.949999809265137</v>
      </c>
      <c r="I497" s="53">
        <v>4.6918850000000007E-3</v>
      </c>
      <c r="J497" s="80">
        <f t="shared" si="15"/>
        <v>501466.1912651062</v>
      </c>
      <c r="K497" s="55" t="str">
        <f>IFERROR(#REF!-#REF!,"")</f>
        <v/>
      </c>
    </row>
    <row r="498" spans="1:11" x14ac:dyDescent="0.15">
      <c r="A498" s="109">
        <v>43251</v>
      </c>
      <c r="B498" s="53" t="s">
        <v>50</v>
      </c>
      <c r="C498" s="53" t="s">
        <v>51</v>
      </c>
      <c r="D498" s="53">
        <v>54407</v>
      </c>
      <c r="E498" s="53">
        <v>12</v>
      </c>
      <c r="F498" s="55">
        <v>9.5890432596206665E-2</v>
      </c>
      <c r="G498" s="53">
        <v>45796</v>
      </c>
      <c r="H498" s="53">
        <v>12</v>
      </c>
      <c r="I498" s="53">
        <v>2.6164449999999999E-2</v>
      </c>
      <c r="J498" s="80">
        <f t="shared" si="15"/>
        <v>549552</v>
      </c>
      <c r="K498" s="55" t="str">
        <f>IFERROR(#REF!-#REF!,"")</f>
        <v/>
      </c>
    </row>
    <row r="499" spans="1:11" ht="16" x14ac:dyDescent="0.2">
      <c r="A499" s="115">
        <v>43280</v>
      </c>
      <c r="B499" s="116" t="s">
        <v>50</v>
      </c>
      <c r="C499" s="116" t="s">
        <v>51</v>
      </c>
      <c r="D499" s="116">
        <v>54407</v>
      </c>
      <c r="E499" s="116">
        <v>13.25</v>
      </c>
      <c r="F499" s="58">
        <v>0.1041666641831398</v>
      </c>
      <c r="G499" s="116">
        <v>45401</v>
      </c>
      <c r="H499" s="116">
        <v>13.25</v>
      </c>
      <c r="I499" s="116">
        <v>5.365018E-3</v>
      </c>
      <c r="J499" s="80">
        <f t="shared" si="15"/>
        <v>601563.25</v>
      </c>
      <c r="K499" s="55" t="str">
        <f>IFERROR(#REF!-#REF!,"")</f>
        <v/>
      </c>
    </row>
    <row r="500" spans="1:11" x14ac:dyDescent="0.15">
      <c r="A500" s="109">
        <v>43312</v>
      </c>
      <c r="B500" s="53" t="s">
        <v>50</v>
      </c>
      <c r="C500" s="53" t="s">
        <v>51</v>
      </c>
      <c r="D500" s="53">
        <v>54407</v>
      </c>
      <c r="E500" s="53">
        <v>13.239999771118164</v>
      </c>
      <c r="F500" s="55">
        <v>-7.5473426841199398E-4</v>
      </c>
      <c r="G500" s="53">
        <v>45787</v>
      </c>
      <c r="H500" s="53">
        <v>13.239999771118164</v>
      </c>
      <c r="I500" s="53">
        <v>3.1603569999999997E-2</v>
      </c>
      <c r="J500" s="80">
        <f t="shared" si="15"/>
        <v>606219.86952018738</v>
      </c>
      <c r="K500" s="55" t="str">
        <f>IFERROR(#REF!-#REF!,"")</f>
        <v/>
      </c>
    </row>
    <row r="501" spans="1:11" x14ac:dyDescent="0.15">
      <c r="A501" s="109">
        <v>43343</v>
      </c>
      <c r="B501" s="53" t="s">
        <v>50</v>
      </c>
      <c r="C501" s="53" t="s">
        <v>51</v>
      </c>
      <c r="D501" s="53">
        <v>54407</v>
      </c>
      <c r="E501" s="53">
        <v>15.189999580383301</v>
      </c>
      <c r="F501" s="55">
        <v>0.14728096127510071</v>
      </c>
      <c r="G501" s="53">
        <v>45787</v>
      </c>
      <c r="H501" s="53">
        <v>15.189999580383301</v>
      </c>
      <c r="I501" s="53">
        <v>3.0233019999999999E-2</v>
      </c>
      <c r="J501" s="80">
        <f t="shared" si="15"/>
        <v>695504.51078701019</v>
      </c>
      <c r="K501" s="55" t="str">
        <f>IFERROR(#REF!-#REF!,"")</f>
        <v/>
      </c>
    </row>
    <row r="502" spans="1:11" x14ac:dyDescent="0.15">
      <c r="A502" s="109">
        <v>43371</v>
      </c>
      <c r="B502" s="53" t="s">
        <v>50</v>
      </c>
      <c r="C502" s="53" t="s">
        <v>51</v>
      </c>
      <c r="D502" s="53">
        <v>54407</v>
      </c>
      <c r="E502" s="53">
        <v>14.869999885559082</v>
      </c>
      <c r="F502" s="55">
        <v>-2.1066471934318542E-2</v>
      </c>
      <c r="G502" s="53">
        <v>45443</v>
      </c>
      <c r="H502" s="53">
        <v>14.869999885559082</v>
      </c>
      <c r="I502" s="53">
        <v>4.2462880000000003E-4</v>
      </c>
      <c r="J502" s="80">
        <f t="shared" si="15"/>
        <v>675737.40479946136</v>
      </c>
      <c r="K502" s="55" t="str">
        <f>IFERROR(#REF!-#REF!,"")</f>
        <v/>
      </c>
    </row>
    <row r="503" spans="1:11" x14ac:dyDescent="0.15">
      <c r="A503" s="109">
        <v>43404</v>
      </c>
      <c r="B503" s="53" t="s">
        <v>50</v>
      </c>
      <c r="C503" s="53" t="s">
        <v>51</v>
      </c>
      <c r="D503" s="53">
        <v>54407</v>
      </c>
      <c r="E503" s="53">
        <v>13.510000228881836</v>
      </c>
      <c r="F503" s="55">
        <v>-9.1459289193153381E-2</v>
      </c>
      <c r="G503" s="53">
        <v>45815</v>
      </c>
      <c r="H503" s="53">
        <v>13.510000228881836</v>
      </c>
      <c r="I503" s="53">
        <v>-7.4045410000000006E-2</v>
      </c>
      <c r="J503" s="80">
        <f t="shared" si="15"/>
        <v>618960.66048622131</v>
      </c>
      <c r="K503" s="55" t="str">
        <f>IFERROR(#REF!-#REF!,"")</f>
        <v/>
      </c>
    </row>
    <row r="504" spans="1:11" x14ac:dyDescent="0.15">
      <c r="A504" s="109">
        <v>43434</v>
      </c>
      <c r="B504" s="53" t="s">
        <v>50</v>
      </c>
      <c r="C504" s="53" t="s">
        <v>51</v>
      </c>
      <c r="D504" s="53">
        <v>54407</v>
      </c>
      <c r="E504" s="53">
        <v>12.880000114440918</v>
      </c>
      <c r="F504" s="55">
        <v>-4.6632133424282074E-2</v>
      </c>
      <c r="G504" s="53">
        <v>45815</v>
      </c>
      <c r="H504" s="53">
        <v>12.880000114440918</v>
      </c>
      <c r="I504" s="53">
        <v>1.8512150000000002E-2</v>
      </c>
      <c r="J504" s="80">
        <f t="shared" si="15"/>
        <v>590097.20524311066</v>
      </c>
      <c r="K504" s="55" t="str">
        <f>IFERROR(#REF!-#REF!,"")</f>
        <v/>
      </c>
    </row>
    <row r="505" spans="1:11" x14ac:dyDescent="0.15">
      <c r="A505" s="109">
        <v>43465</v>
      </c>
      <c r="B505" s="53" t="s">
        <v>50</v>
      </c>
      <c r="C505" s="53" t="s">
        <v>51</v>
      </c>
      <c r="D505" s="53">
        <v>54407</v>
      </c>
      <c r="E505" s="53">
        <v>13.460000038146973</v>
      </c>
      <c r="F505" s="55">
        <v>4.5031048357486725E-2</v>
      </c>
      <c r="G505" s="53">
        <v>45443</v>
      </c>
      <c r="H505" s="53">
        <v>13.460000038146973</v>
      </c>
      <c r="I505" s="53">
        <v>-8.9890029999999996E-2</v>
      </c>
      <c r="J505" s="80">
        <f t="shared" si="15"/>
        <v>611662.78173351288</v>
      </c>
      <c r="K505" s="55" t="str">
        <f>IFERROR(#REF!-#REF!,"")</f>
        <v/>
      </c>
    </row>
    <row r="506" spans="1:11" x14ac:dyDescent="0.15">
      <c r="A506" s="109">
        <v>43496</v>
      </c>
      <c r="B506" s="53" t="s">
        <v>50</v>
      </c>
      <c r="C506" s="53" t="s">
        <v>51</v>
      </c>
      <c r="D506" s="53">
        <v>54407</v>
      </c>
      <c r="E506" s="53">
        <v>12.289999961853027</v>
      </c>
      <c r="F506" s="55">
        <v>-8.6924225091934204E-2</v>
      </c>
      <c r="G506" s="53">
        <v>45443</v>
      </c>
      <c r="H506" s="53">
        <v>12.289999961853027</v>
      </c>
      <c r="I506" s="53">
        <v>8.8293910000000003E-2</v>
      </c>
      <c r="J506" s="80">
        <f t="shared" si="15"/>
        <v>558494.46826648712</v>
      </c>
      <c r="K506" s="55" t="str">
        <f>IFERROR(#REF!-#REF!,"")</f>
        <v/>
      </c>
    </row>
    <row r="507" spans="1:11" x14ac:dyDescent="0.15">
      <c r="A507" s="109">
        <v>43524</v>
      </c>
      <c r="B507" s="53" t="s">
        <v>50</v>
      </c>
      <c r="C507" s="53" t="s">
        <v>51</v>
      </c>
      <c r="D507" s="53">
        <v>54407</v>
      </c>
      <c r="E507" s="53">
        <v>13.590000152587891</v>
      </c>
      <c r="F507" s="55">
        <v>0.1057770699262619</v>
      </c>
      <c r="G507" s="53">
        <v>45742</v>
      </c>
      <c r="H507" s="53">
        <v>13.590000152587891</v>
      </c>
      <c r="I507" s="53">
        <v>3.2724210000000004E-2</v>
      </c>
      <c r="J507" s="80">
        <f t="shared" si="15"/>
        <v>621633.78697967529</v>
      </c>
      <c r="K507" s="55" t="str">
        <f>IFERROR(#REF!-#REF!,"")</f>
        <v/>
      </c>
    </row>
    <row r="508" spans="1:11" x14ac:dyDescent="0.15">
      <c r="A508" s="109">
        <v>43553</v>
      </c>
      <c r="B508" s="53" t="s">
        <v>50</v>
      </c>
      <c r="C508" s="53" t="s">
        <v>51</v>
      </c>
      <c r="D508" s="53">
        <v>54407</v>
      </c>
      <c r="E508" s="53">
        <v>15.25</v>
      </c>
      <c r="F508" s="55">
        <v>0.12214862555265427</v>
      </c>
      <c r="G508" s="53">
        <v>45608</v>
      </c>
      <c r="H508" s="53">
        <v>15.25</v>
      </c>
      <c r="I508" s="53">
        <v>1.296229E-2</v>
      </c>
      <c r="J508" s="80">
        <f t="shared" si="15"/>
        <v>695522</v>
      </c>
      <c r="K508" s="55" t="str">
        <f>IFERROR(#REF!-#REF!,"")</f>
        <v/>
      </c>
    </row>
    <row r="509" spans="1:11" x14ac:dyDescent="0.15">
      <c r="A509" s="109">
        <v>43585</v>
      </c>
      <c r="B509" s="53" t="s">
        <v>50</v>
      </c>
      <c r="C509" s="53" t="s">
        <v>51</v>
      </c>
      <c r="D509" s="53">
        <v>54407</v>
      </c>
      <c r="E509" s="53">
        <v>16.209999084472656</v>
      </c>
      <c r="F509" s="55">
        <v>6.2950760126113892E-2</v>
      </c>
      <c r="G509" s="53">
        <v>45799</v>
      </c>
      <c r="H509" s="53">
        <v>16.209999084472656</v>
      </c>
      <c r="I509" s="53">
        <v>3.789327E-2</v>
      </c>
      <c r="J509" s="80">
        <f t="shared" si="15"/>
        <v>742401.74806976318</v>
      </c>
      <c r="K509" s="55" t="str">
        <f>IFERROR(#REF!-#REF!,"")</f>
        <v/>
      </c>
    </row>
    <row r="510" spans="1:11" x14ac:dyDescent="0.15">
      <c r="A510" s="109">
        <v>43616</v>
      </c>
      <c r="B510" s="53" t="s">
        <v>50</v>
      </c>
      <c r="C510" s="53" t="s">
        <v>51</v>
      </c>
      <c r="D510" s="53">
        <v>54407</v>
      </c>
      <c r="E510" s="53">
        <v>16.319999694824219</v>
      </c>
      <c r="F510" s="55">
        <v>6.7859725095331669E-3</v>
      </c>
      <c r="G510" s="53">
        <v>45799</v>
      </c>
      <c r="H510" s="53">
        <v>16.319999694824219</v>
      </c>
      <c r="I510" s="53">
        <v>-6.167856E-2</v>
      </c>
      <c r="J510" s="80">
        <f t="shared" si="15"/>
        <v>747439.66602325439</v>
      </c>
      <c r="K510" s="55" t="str">
        <f>IFERROR(#REF!-#REF!,"")</f>
        <v/>
      </c>
    </row>
    <row r="511" spans="1:11" x14ac:dyDescent="0.15">
      <c r="A511" s="109">
        <v>43644</v>
      </c>
      <c r="B511" s="53" t="s">
        <v>50</v>
      </c>
      <c r="C511" s="53" t="s">
        <v>51</v>
      </c>
      <c r="D511" s="53">
        <v>54407</v>
      </c>
      <c r="E511" s="53">
        <v>17.950000762939453</v>
      </c>
      <c r="F511" s="55">
        <v>9.9877521395683289E-2</v>
      </c>
      <c r="G511" s="53">
        <v>45663</v>
      </c>
      <c r="H511" s="53">
        <v>17.950000762939453</v>
      </c>
      <c r="I511" s="53">
        <v>6.7278859999999996E-2</v>
      </c>
      <c r="J511" s="80">
        <f t="shared" si="15"/>
        <v>819650.88483810425</v>
      </c>
      <c r="K511" s="55" t="str">
        <f>IFERROR(#REF!-#REF!,"")</f>
        <v/>
      </c>
    </row>
    <row r="512" spans="1:11" x14ac:dyDescent="0.15">
      <c r="A512" s="109">
        <v>43677</v>
      </c>
      <c r="B512" s="53" t="s">
        <v>50</v>
      </c>
      <c r="C512" s="53" t="s">
        <v>51</v>
      </c>
      <c r="D512" s="53">
        <v>54407</v>
      </c>
      <c r="E512" s="53">
        <v>18.829999923706055</v>
      </c>
      <c r="F512" s="55">
        <v>4.9025021493434906E-2</v>
      </c>
      <c r="G512" s="53">
        <v>49628</v>
      </c>
      <c r="H512" s="53">
        <v>18.829999923706055</v>
      </c>
      <c r="I512" s="53">
        <v>1.185431E-2</v>
      </c>
      <c r="J512" s="80">
        <f t="shared" si="15"/>
        <v>934495.23621368408</v>
      </c>
      <c r="K512" s="55" t="str">
        <f>IFERROR(#REF!-#REF!,"")</f>
        <v/>
      </c>
    </row>
    <row r="513" spans="1:11" x14ac:dyDescent="0.15">
      <c r="A513" s="109">
        <v>43707</v>
      </c>
      <c r="B513" s="53" t="s">
        <v>50</v>
      </c>
      <c r="C513" s="53" t="s">
        <v>51</v>
      </c>
      <c r="D513" s="53">
        <v>54407</v>
      </c>
      <c r="E513" s="53">
        <v>18.659999847412109</v>
      </c>
      <c r="F513" s="55">
        <v>-9.028150700032711E-3</v>
      </c>
      <c r="G513" s="53">
        <v>49689</v>
      </c>
      <c r="H513" s="53">
        <v>18.659999847412109</v>
      </c>
      <c r="I513" s="53">
        <v>-2.0339329999999999E-2</v>
      </c>
      <c r="J513" s="80">
        <f t="shared" si="15"/>
        <v>927196.7324180603</v>
      </c>
      <c r="K513" s="55" t="str">
        <f>IFERROR(#REF!-#REF!,"")</f>
        <v/>
      </c>
    </row>
    <row r="514" spans="1:11" x14ac:dyDescent="0.15">
      <c r="A514" s="109">
        <v>43738</v>
      </c>
      <c r="B514" s="53" t="s">
        <v>50</v>
      </c>
      <c r="C514" s="53" t="s">
        <v>51</v>
      </c>
      <c r="D514" s="53">
        <v>54407</v>
      </c>
      <c r="E514" s="53">
        <v>16.760000228881836</v>
      </c>
      <c r="F514" s="55">
        <v>-0.10182206332683563</v>
      </c>
      <c r="G514" s="53">
        <v>49625</v>
      </c>
      <c r="H514" s="53">
        <v>16.760000228881836</v>
      </c>
      <c r="I514" s="53">
        <v>1.6032970000000001E-2</v>
      </c>
      <c r="J514" s="80">
        <f t="shared" si="15"/>
        <v>831715.01135826111</v>
      </c>
      <c r="K514" s="55" t="str">
        <f>IFERROR(#REF!-#REF!,"")</f>
        <v/>
      </c>
    </row>
    <row r="515" spans="1:11" x14ac:dyDescent="0.15">
      <c r="A515" s="109">
        <v>43769</v>
      </c>
      <c r="B515" s="53" t="s">
        <v>50</v>
      </c>
      <c r="C515" s="53" t="s">
        <v>51</v>
      </c>
      <c r="D515" s="53">
        <v>54407</v>
      </c>
      <c r="E515" s="53">
        <v>15.739999771118164</v>
      </c>
      <c r="F515" s="55">
        <v>-6.0859214514493942E-2</v>
      </c>
      <c r="G515" s="53">
        <v>49625</v>
      </c>
      <c r="H515" s="53">
        <v>15.739999771118164</v>
      </c>
      <c r="I515" s="53">
        <v>1.9255939999999999E-2</v>
      </c>
      <c r="J515" s="80">
        <f t="shared" si="15"/>
        <v>781097.48864173889</v>
      </c>
      <c r="K515" s="55" t="str">
        <f>IFERROR(#REF!-#REF!,"")</f>
        <v/>
      </c>
    </row>
    <row r="516" spans="1:11" x14ac:dyDescent="0.15">
      <c r="A516" s="109">
        <v>43798</v>
      </c>
      <c r="B516" s="53" t="s">
        <v>50</v>
      </c>
      <c r="C516" s="53" t="s">
        <v>51</v>
      </c>
      <c r="D516" s="53">
        <v>54407</v>
      </c>
      <c r="E516" s="53">
        <v>15.5</v>
      </c>
      <c r="F516" s="55">
        <v>-1.5247762203216553E-2</v>
      </c>
      <c r="G516" s="53">
        <v>49625</v>
      </c>
      <c r="H516" s="53">
        <v>15.5</v>
      </c>
      <c r="I516" s="53">
        <v>3.4996520000000003E-2</v>
      </c>
      <c r="J516" s="80">
        <f t="shared" si="15"/>
        <v>769187.5</v>
      </c>
      <c r="K516" s="55" t="str">
        <f>IFERROR(#REF!-#REF!,"")</f>
        <v/>
      </c>
    </row>
    <row r="517" spans="1:11" x14ac:dyDescent="0.15">
      <c r="A517" s="109">
        <v>43830</v>
      </c>
      <c r="B517" s="53" t="s">
        <v>50</v>
      </c>
      <c r="C517" s="53" t="s">
        <v>51</v>
      </c>
      <c r="D517" s="53">
        <v>54407</v>
      </c>
      <c r="E517" s="53">
        <v>16.350000381469727</v>
      </c>
      <c r="F517" s="55">
        <v>5.4838735610246658E-2</v>
      </c>
      <c r="G517" s="53">
        <v>49626</v>
      </c>
      <c r="H517" s="53">
        <v>16.350000381469727</v>
      </c>
      <c r="I517" s="53">
        <v>2.8490680000000001E-2</v>
      </c>
      <c r="J517" s="80">
        <f t="shared" si="15"/>
        <v>811385.11893081665</v>
      </c>
      <c r="K517" s="55" t="str">
        <f>IFERROR(#REF!-#REF!,"")</f>
        <v/>
      </c>
    </row>
    <row r="518" spans="1:11" x14ac:dyDescent="0.15">
      <c r="A518" s="109">
        <v>43861</v>
      </c>
      <c r="B518" s="53" t="s">
        <v>50</v>
      </c>
      <c r="C518" s="53" t="s">
        <v>51</v>
      </c>
      <c r="D518" s="53">
        <v>54407</v>
      </c>
      <c r="E518" s="53">
        <v>16.489999771118164</v>
      </c>
      <c r="F518" s="55">
        <v>8.5626533254981041E-3</v>
      </c>
      <c r="G518" s="53">
        <v>49626</v>
      </c>
      <c r="H518" s="53">
        <v>16.489999771118164</v>
      </c>
      <c r="I518" s="53">
        <v>-1.7277760000000001E-3</v>
      </c>
      <c r="J518" s="80">
        <f t="shared" si="15"/>
        <v>818332.72864151001</v>
      </c>
      <c r="K518" s="55" t="str">
        <f>IFERROR(#REF!-#REF!,"")</f>
        <v/>
      </c>
    </row>
    <row r="519" spans="1:11" x14ac:dyDescent="0.15">
      <c r="A519" s="109">
        <v>43889</v>
      </c>
      <c r="B519" s="53" t="s">
        <v>50</v>
      </c>
      <c r="C519" s="53" t="s">
        <v>51</v>
      </c>
      <c r="D519" s="53">
        <v>54407</v>
      </c>
      <c r="E519" s="53">
        <v>11.899999618530273</v>
      </c>
      <c r="F519" s="55">
        <v>-0.27835053205490112</v>
      </c>
      <c r="G519" s="53">
        <v>49718</v>
      </c>
      <c r="H519" s="53">
        <v>11.899999618530273</v>
      </c>
      <c r="I519" s="53">
        <v>-7.7918070000000006E-2</v>
      </c>
      <c r="J519" s="80">
        <f t="shared" si="15"/>
        <v>591644.18103408813</v>
      </c>
      <c r="K519" s="55" t="str">
        <f>IFERROR(#REF!-#REF!,"")</f>
        <v/>
      </c>
    </row>
    <row r="520" spans="1:11" x14ac:dyDescent="0.15">
      <c r="A520" s="109">
        <v>43921</v>
      </c>
      <c r="B520" s="53" t="s">
        <v>50</v>
      </c>
      <c r="C520" s="53" t="s">
        <v>51</v>
      </c>
      <c r="D520" s="53">
        <v>54407</v>
      </c>
      <c r="E520" s="53">
        <v>4.1700000762939453</v>
      </c>
      <c r="F520" s="55">
        <v>-0.64957982301712036</v>
      </c>
      <c r="G520" s="53">
        <v>49668</v>
      </c>
      <c r="H520" s="53">
        <v>4.1700000762939453</v>
      </c>
      <c r="I520" s="53">
        <v>-0.14173259999999999</v>
      </c>
      <c r="J520" s="80">
        <f t="shared" si="15"/>
        <v>207115.56378936768</v>
      </c>
      <c r="K520" s="55" t="str">
        <f>IFERROR(#REF!-#REF!,"")</f>
        <v/>
      </c>
    </row>
    <row r="521" spans="1:11" x14ac:dyDescent="0.15">
      <c r="A521" s="109">
        <v>43951</v>
      </c>
      <c r="B521" s="53" t="s">
        <v>50</v>
      </c>
      <c r="C521" s="53" t="s">
        <v>51</v>
      </c>
      <c r="D521" s="53">
        <v>54407</v>
      </c>
      <c r="E521" s="53">
        <v>6.679999828338623</v>
      </c>
      <c r="F521" s="55">
        <v>0.60191839933395386</v>
      </c>
      <c r="G521" s="53">
        <v>49825</v>
      </c>
      <c r="H521" s="53">
        <v>6.679999828338623</v>
      </c>
      <c r="I521" s="53">
        <v>0.1296766</v>
      </c>
      <c r="J521" s="80">
        <f t="shared" si="15"/>
        <v>332830.99144697189</v>
      </c>
      <c r="K521" s="55" t="str">
        <f>IFERROR(#REF!-#REF!,"")</f>
        <v/>
      </c>
    </row>
    <row r="522" spans="1:11" x14ac:dyDescent="0.15">
      <c r="A522" s="109">
        <v>43980</v>
      </c>
      <c r="B522" s="53" t="s">
        <v>50</v>
      </c>
      <c r="C522" s="53" t="s">
        <v>51</v>
      </c>
      <c r="D522" s="53">
        <v>54407</v>
      </c>
      <c r="E522" s="53">
        <v>7.8499999046325684</v>
      </c>
      <c r="F522" s="55">
        <v>0.17514972388744354</v>
      </c>
      <c r="G522" s="53">
        <v>49825</v>
      </c>
      <c r="H522" s="53">
        <v>7.8499999046325684</v>
      </c>
      <c r="I522" s="53">
        <v>5.3738750000000002E-2</v>
      </c>
      <c r="J522" s="80">
        <f t="shared" si="15"/>
        <v>391126.24524831772</v>
      </c>
      <c r="K522" s="55" t="str">
        <f>IFERROR(#REF!-#REF!,"")</f>
        <v/>
      </c>
    </row>
    <row r="523" spans="1:11" x14ac:dyDescent="0.15">
      <c r="A523" s="109">
        <v>44012</v>
      </c>
      <c r="B523" s="53" t="s">
        <v>50</v>
      </c>
      <c r="C523" s="53" t="s">
        <v>51</v>
      </c>
      <c r="D523" s="53">
        <v>54407</v>
      </c>
      <c r="E523" s="53">
        <v>7.7199997901916504</v>
      </c>
      <c r="F523" s="55">
        <v>-1.6560524702072144E-2</v>
      </c>
      <c r="G523" s="53">
        <v>49754</v>
      </c>
      <c r="H523" s="53">
        <v>7.7199997901916504</v>
      </c>
      <c r="I523" s="53">
        <v>2.5299080000000002E-2</v>
      </c>
      <c r="J523" s="80">
        <f t="shared" si="15"/>
        <v>384100.86956119537</v>
      </c>
      <c r="K523" s="55" t="str">
        <f>IFERROR(#REF!-#REF!,"")</f>
        <v/>
      </c>
    </row>
    <row r="524" spans="1:11" x14ac:dyDescent="0.15">
      <c r="A524" s="109">
        <v>44043</v>
      </c>
      <c r="B524" s="53" t="s">
        <v>50</v>
      </c>
      <c r="C524" s="53" t="s">
        <v>51</v>
      </c>
      <c r="D524" s="53">
        <v>54407</v>
      </c>
      <c r="E524" s="53">
        <v>7.25</v>
      </c>
      <c r="F524" s="55">
        <v>-6.0880802571773529E-2</v>
      </c>
      <c r="G524" s="53">
        <v>49823</v>
      </c>
      <c r="H524" s="53">
        <v>7.25</v>
      </c>
      <c r="I524" s="53">
        <v>5.5528970000000004E-2</v>
      </c>
      <c r="J524" s="80">
        <f t="shared" si="15"/>
        <v>361216.75</v>
      </c>
      <c r="K524" s="55" t="str">
        <f>IFERROR(#REF!-#REF!,"")</f>
        <v/>
      </c>
    </row>
    <row r="525" spans="1:11" x14ac:dyDescent="0.15">
      <c r="A525" s="109">
        <v>44074</v>
      </c>
      <c r="B525" s="53" t="s">
        <v>50</v>
      </c>
      <c r="C525" s="53" t="s">
        <v>51</v>
      </c>
      <c r="D525" s="53">
        <v>54407</v>
      </c>
      <c r="E525" s="53">
        <v>9.9049997329711914</v>
      </c>
      <c r="F525" s="55">
        <v>0.36620685458183289</v>
      </c>
      <c r="G525" s="53">
        <v>49823</v>
      </c>
      <c r="H525" s="53">
        <v>9.9049997329711914</v>
      </c>
      <c r="I525" s="53">
        <v>6.844219E-2</v>
      </c>
      <c r="J525" s="80">
        <f t="shared" si="15"/>
        <v>493496.80169582367</v>
      </c>
      <c r="K525" s="55" t="str">
        <f>IFERROR(#REF!-#REF!,"")</f>
        <v/>
      </c>
    </row>
    <row r="526" spans="1:11" x14ac:dyDescent="0.15">
      <c r="A526" s="109">
        <v>44104</v>
      </c>
      <c r="B526" s="53" t="s">
        <v>50</v>
      </c>
      <c r="C526" s="53" t="s">
        <v>51</v>
      </c>
      <c r="D526" s="53">
        <v>54407</v>
      </c>
      <c r="E526" s="53">
        <v>8.5100002288818359</v>
      </c>
      <c r="F526" s="55">
        <v>-0.1408379077911377</v>
      </c>
      <c r="G526" s="53">
        <v>49802</v>
      </c>
      <c r="H526" s="53">
        <v>8.5100002288818359</v>
      </c>
      <c r="I526" s="53">
        <v>-3.5055990000000002E-2</v>
      </c>
      <c r="J526" s="80">
        <f t="shared" si="15"/>
        <v>423815.03139877319</v>
      </c>
      <c r="K526" s="55" t="str">
        <f>IFERROR(#REF!-#REF!,"")</f>
        <v/>
      </c>
    </row>
    <row r="527" spans="1:11" x14ac:dyDescent="0.15">
      <c r="A527" s="109">
        <v>44134</v>
      </c>
      <c r="B527" s="53" t="s">
        <v>50</v>
      </c>
      <c r="C527" s="53" t="s">
        <v>51</v>
      </c>
      <c r="D527" s="53">
        <v>54407</v>
      </c>
      <c r="E527" s="53">
        <v>8.3199996948242188</v>
      </c>
      <c r="F527" s="55">
        <v>-2.2326735779643059E-2</v>
      </c>
      <c r="G527" s="53">
        <v>49875</v>
      </c>
      <c r="H527" s="53">
        <v>8.3199996948242188</v>
      </c>
      <c r="I527" s="53">
        <v>-2.0178270000000002E-2</v>
      </c>
      <c r="J527" s="80">
        <f t="shared" si="15"/>
        <v>414959.98477935791</v>
      </c>
      <c r="K527" s="55" t="str">
        <f>IFERROR(#REF!-#REF!,"")</f>
        <v/>
      </c>
    </row>
    <row r="528" spans="1:11" x14ac:dyDescent="0.15">
      <c r="A528" s="109">
        <v>44165</v>
      </c>
      <c r="B528" s="53" t="s">
        <v>50</v>
      </c>
      <c r="C528" s="53" t="s">
        <v>51</v>
      </c>
      <c r="D528" s="53">
        <v>54407</v>
      </c>
      <c r="E528" s="53">
        <v>12.810000419616699</v>
      </c>
      <c r="F528" s="55">
        <v>0.53966355323791504</v>
      </c>
      <c r="G528" s="53">
        <v>49875</v>
      </c>
      <c r="H528" s="53">
        <v>12.810000419616699</v>
      </c>
      <c r="I528" s="53">
        <v>0.12370679999999999</v>
      </c>
      <c r="J528" s="80">
        <f t="shared" si="15"/>
        <v>638898.77092838287</v>
      </c>
      <c r="K528" s="55" t="str">
        <f>IFERROR(#REF!-#REF!,"")</f>
        <v/>
      </c>
    </row>
    <row r="529" spans="1:12" x14ac:dyDescent="0.15">
      <c r="A529" s="109">
        <v>44196</v>
      </c>
      <c r="B529" s="53" t="s">
        <v>50</v>
      </c>
      <c r="C529" s="53" t="s">
        <v>51</v>
      </c>
      <c r="D529" s="53">
        <v>54407</v>
      </c>
      <c r="E529" s="53">
        <v>17.120000839233398</v>
      </c>
      <c r="F529" s="55">
        <v>0.33645591139793396</v>
      </c>
      <c r="G529" s="53">
        <v>49819</v>
      </c>
      <c r="H529" s="53">
        <v>17.120000839233398</v>
      </c>
      <c r="I529" s="53">
        <v>4.5048190000000002E-2</v>
      </c>
      <c r="J529" s="80">
        <f t="shared" si="15"/>
        <v>852901.32180976868</v>
      </c>
      <c r="K529" s="55" t="str">
        <f>IFERROR(#REF!-#REF!,"")</f>
        <v/>
      </c>
    </row>
    <row r="530" spans="1:12" x14ac:dyDescent="0.15">
      <c r="A530" s="109">
        <v>44225</v>
      </c>
      <c r="B530" s="53" t="s">
        <v>50</v>
      </c>
      <c r="C530" s="53" t="s">
        <v>51</v>
      </c>
      <c r="D530" s="53">
        <v>54407</v>
      </c>
      <c r="E530" s="53">
        <v>15.699999809265137</v>
      </c>
      <c r="F530" s="55">
        <v>-8.2943983376026154E-2</v>
      </c>
      <c r="G530" s="53">
        <v>49819</v>
      </c>
      <c r="H530" s="53">
        <v>15.699999809265137</v>
      </c>
      <c r="I530" s="53">
        <v>-6.3112759999999998E-4</v>
      </c>
      <c r="J530" s="80">
        <f t="shared" si="15"/>
        <v>782158.29049777985</v>
      </c>
      <c r="K530" s="55" t="str">
        <f>IFERROR(#REF!-#REF!,"")</f>
        <v/>
      </c>
    </row>
    <row r="531" spans="1:12" x14ac:dyDescent="0.15">
      <c r="A531" s="109">
        <v>44253</v>
      </c>
      <c r="B531" s="53" t="s">
        <v>50</v>
      </c>
      <c r="C531" s="53" t="s">
        <v>51</v>
      </c>
      <c r="D531" s="53">
        <v>54407</v>
      </c>
      <c r="E531" s="53">
        <v>20.829999923706055</v>
      </c>
      <c r="F531" s="55">
        <v>0.32675158977508545</v>
      </c>
      <c r="G531" s="53">
        <v>49906</v>
      </c>
      <c r="H531" s="53">
        <v>20.829999923706055</v>
      </c>
      <c r="I531" s="53">
        <v>2.9196240000000002E-2</v>
      </c>
      <c r="J531" s="80">
        <f t="shared" si="15"/>
        <v>1039541.9761924744</v>
      </c>
      <c r="K531" s="55" t="str">
        <f>IFERROR(#REF!-#REF!,"")</f>
        <v/>
      </c>
    </row>
    <row r="532" spans="1:12" x14ac:dyDescent="0.15">
      <c r="A532" s="109">
        <v>44286</v>
      </c>
      <c r="B532" s="53" t="s">
        <v>50</v>
      </c>
      <c r="C532" s="53" t="s">
        <v>51</v>
      </c>
      <c r="D532" s="53">
        <v>54407</v>
      </c>
      <c r="E532" s="53">
        <v>18.899999618530273</v>
      </c>
      <c r="F532" s="55">
        <v>-9.2654839158058167E-2</v>
      </c>
      <c r="G532" s="53">
        <v>50059</v>
      </c>
      <c r="H532" s="53">
        <v>18.899999618530273</v>
      </c>
      <c r="I532" s="53">
        <v>3.0573309999999999E-2</v>
      </c>
      <c r="J532" s="80">
        <f t="shared" si="15"/>
        <v>946115.08090400696</v>
      </c>
      <c r="K532" s="55" t="str">
        <f>IFERROR(#REF!-#REF!,"")</f>
        <v/>
      </c>
    </row>
    <row r="533" spans="1:12" x14ac:dyDescent="0.15">
      <c r="A533" s="109">
        <v>44316</v>
      </c>
      <c r="B533" s="53" t="s">
        <v>50</v>
      </c>
      <c r="C533" s="53" t="s">
        <v>51</v>
      </c>
      <c r="D533" s="53">
        <v>54407</v>
      </c>
      <c r="E533" s="53">
        <v>16.389999389648438</v>
      </c>
      <c r="F533" s="55">
        <v>-0.13280424475669861</v>
      </c>
      <c r="G533" s="53">
        <v>50127</v>
      </c>
      <c r="H533" s="53">
        <v>16.389999389648438</v>
      </c>
      <c r="I533" s="53">
        <v>4.8191879999999999E-2</v>
      </c>
      <c r="J533" s="80">
        <f t="shared" si="15"/>
        <v>821581.49940490723</v>
      </c>
      <c r="K533" s="55" t="str">
        <f>IFERROR(#REF!-#REF!,"")</f>
        <v/>
      </c>
    </row>
    <row r="534" spans="1:12" x14ac:dyDescent="0.15">
      <c r="A534" s="109">
        <v>44344</v>
      </c>
      <c r="B534" s="53" t="s">
        <v>50</v>
      </c>
      <c r="C534" s="53" t="s">
        <v>51</v>
      </c>
      <c r="D534" s="53">
        <v>54407</v>
      </c>
      <c r="E534" s="53">
        <v>17.020000457763672</v>
      </c>
      <c r="F534" s="55">
        <v>3.8438137620687485E-2</v>
      </c>
      <c r="G534" s="53">
        <v>50127</v>
      </c>
      <c r="H534" s="53">
        <v>17.020000457763672</v>
      </c>
      <c r="I534" s="53">
        <v>7.0916690000000001E-3</v>
      </c>
      <c r="J534" s="80">
        <f t="shared" si="15"/>
        <v>853161.56294631958</v>
      </c>
      <c r="K534" s="55" t="str">
        <f>IFERROR(#REF!-#REF!,"")</f>
        <v/>
      </c>
    </row>
    <row r="535" spans="1:12" x14ac:dyDescent="0.15">
      <c r="A535" s="109">
        <v>44377</v>
      </c>
      <c r="B535" s="53" t="s">
        <v>50</v>
      </c>
      <c r="C535" s="53" t="s">
        <v>51</v>
      </c>
      <c r="D535" s="53">
        <v>54407</v>
      </c>
      <c r="E535" s="53">
        <v>16.010000228881836</v>
      </c>
      <c r="F535" s="55">
        <v>-5.934196338057518E-2</v>
      </c>
      <c r="G535" s="53">
        <v>50072</v>
      </c>
      <c r="H535" s="53">
        <v>16.010000228881836</v>
      </c>
      <c r="I535" s="53">
        <v>2.34218E-2</v>
      </c>
      <c r="J535" s="80">
        <f t="shared" si="15"/>
        <v>801652.73146057129</v>
      </c>
      <c r="K535" s="55" t="str">
        <f>IFERROR(#REF!-#REF!,"")</f>
        <v/>
      </c>
    </row>
    <row r="536" spans="1:12" x14ac:dyDescent="0.15">
      <c r="A536" s="109">
        <v>44407</v>
      </c>
      <c r="B536" s="53" t="s">
        <v>50</v>
      </c>
      <c r="C536" s="53" t="s">
        <v>51</v>
      </c>
      <c r="D536" s="53">
        <v>54407</v>
      </c>
      <c r="E536" s="53">
        <v>13.689999580383301</v>
      </c>
      <c r="F536" s="55">
        <v>-0.14490947127342224</v>
      </c>
      <c r="G536" s="53">
        <v>50140</v>
      </c>
      <c r="H536" s="53">
        <v>13.689999580383301</v>
      </c>
      <c r="I536" s="53">
        <v>1.1827520000000001E-2</v>
      </c>
      <c r="J536" s="80">
        <f t="shared" si="15"/>
        <v>686416.5789604187</v>
      </c>
      <c r="K536" s="55" t="str">
        <f>IFERROR(#REF!-#REF!,"")</f>
        <v/>
      </c>
    </row>
    <row r="537" spans="1:12" x14ac:dyDescent="0.15">
      <c r="A537" s="109">
        <v>44439</v>
      </c>
      <c r="B537" s="53" t="s">
        <v>50</v>
      </c>
      <c r="C537" s="53" t="s">
        <v>51</v>
      </c>
      <c r="D537" s="53">
        <v>54407</v>
      </c>
      <c r="E537" s="53">
        <v>14.710000038146973</v>
      </c>
      <c r="F537" s="55">
        <v>7.4506975710391998E-2</v>
      </c>
      <c r="G537" s="53">
        <v>50140</v>
      </c>
      <c r="H537" s="53">
        <v>14.710000038146973</v>
      </c>
      <c r="I537" s="53">
        <v>2.71466E-2</v>
      </c>
      <c r="J537" s="80">
        <f t="shared" si="15"/>
        <v>737559.40191268921</v>
      </c>
      <c r="K537" s="55" t="str">
        <f>IFERROR(#REF!-#REF!,"")</f>
        <v/>
      </c>
    </row>
    <row r="538" spans="1:12" x14ac:dyDescent="0.15">
      <c r="A538" s="109">
        <v>44469</v>
      </c>
      <c r="B538" s="53" t="s">
        <v>50</v>
      </c>
      <c r="C538" s="53" t="s">
        <v>51</v>
      </c>
      <c r="D538" s="53">
        <v>54407</v>
      </c>
      <c r="E538" s="53">
        <v>14.590000152587891</v>
      </c>
      <c r="F538" s="55">
        <v>-8.1577077507972717E-3</v>
      </c>
      <c r="G538" s="53">
        <v>50146</v>
      </c>
      <c r="H538" s="53">
        <v>14.590000152587891</v>
      </c>
      <c r="I538" s="53">
        <v>-4.2243500000000003E-2</v>
      </c>
      <c r="J538" s="80">
        <f t="shared" si="15"/>
        <v>731630.14765167236</v>
      </c>
      <c r="K538" s="55" t="str">
        <f>IFERROR(#REF!-#REF!,"")</f>
        <v/>
      </c>
    </row>
    <row r="539" spans="1:12" x14ac:dyDescent="0.15">
      <c r="A539" s="109">
        <v>44498</v>
      </c>
      <c r="B539" s="53" t="s">
        <v>50</v>
      </c>
      <c r="C539" s="53" t="s">
        <v>51</v>
      </c>
      <c r="D539" s="53">
        <v>54407</v>
      </c>
      <c r="E539" s="53">
        <v>14.949999809265137</v>
      </c>
      <c r="F539" s="55">
        <v>2.4674410000443459E-2</v>
      </c>
      <c r="G539" s="53">
        <v>50200</v>
      </c>
      <c r="H539" s="53">
        <v>14.949999809265137</v>
      </c>
      <c r="I539" s="53">
        <v>6.4656530000000004E-2</v>
      </c>
      <c r="J539" s="80">
        <f t="shared" si="15"/>
        <v>750489.99042510986</v>
      </c>
      <c r="K539" s="55" t="str">
        <f>IFERROR(#REF!-#REF!,"")</f>
        <v/>
      </c>
    </row>
    <row r="540" spans="1:12" x14ac:dyDescent="0.15">
      <c r="A540" s="109">
        <v>44530</v>
      </c>
      <c r="B540" s="53" t="s">
        <v>50</v>
      </c>
      <c r="C540" s="53" t="s">
        <v>51</v>
      </c>
      <c r="D540" s="53">
        <v>54407</v>
      </c>
      <c r="E540" s="53">
        <v>14.010000228881836</v>
      </c>
      <c r="F540" s="55">
        <v>-6.2876224517822266E-2</v>
      </c>
      <c r="G540" s="53">
        <v>50200</v>
      </c>
      <c r="H540" s="53">
        <v>14.010000228881836</v>
      </c>
      <c r="I540" s="53">
        <v>-1.8346919999999999E-2</v>
      </c>
      <c r="J540" s="80">
        <f t="shared" si="15"/>
        <v>703302.01148986816</v>
      </c>
      <c r="K540" s="55" t="str">
        <f>IFERROR(#REF!-#REF!,"")</f>
        <v/>
      </c>
    </row>
    <row r="541" spans="1:12" x14ac:dyDescent="0.15">
      <c r="A541" s="109">
        <v>44561</v>
      </c>
      <c r="B541" s="53" t="s">
        <v>50</v>
      </c>
      <c r="C541" s="53" t="s">
        <v>51</v>
      </c>
      <c r="D541" s="53">
        <v>54407</v>
      </c>
      <c r="E541" s="53">
        <v>15.600000381469727</v>
      </c>
      <c r="F541" s="55">
        <v>0.11349037289619446</v>
      </c>
      <c r="G541" s="53">
        <v>50756</v>
      </c>
      <c r="H541" s="53">
        <v>15.600000381469727</v>
      </c>
      <c r="I541" s="53">
        <v>3.334492E-2</v>
      </c>
      <c r="J541" s="80">
        <f t="shared" si="15"/>
        <v>791793.61936187744</v>
      </c>
      <c r="K541" s="55" t="str">
        <f>IFERROR(#REF!-#REF!,"")</f>
        <v/>
      </c>
    </row>
    <row r="542" spans="1:12" x14ac:dyDescent="0.15">
      <c r="J542" s="80">
        <f t="shared" si="15"/>
        <v>0</v>
      </c>
      <c r="K542" s="55" t="str">
        <f>IFERROR(#REF!-#REF!,"")</f>
        <v/>
      </c>
    </row>
    <row r="543" spans="1:12" x14ac:dyDescent="0.15">
      <c r="A543" s="109">
        <v>43371</v>
      </c>
      <c r="B543" s="53" t="s">
        <v>52</v>
      </c>
      <c r="C543" s="53" t="s">
        <v>53</v>
      </c>
      <c r="D543" s="53">
        <v>56484</v>
      </c>
      <c r="E543" s="53">
        <v>9.5500001907348633</v>
      </c>
      <c r="F543" s="53"/>
      <c r="G543" s="53">
        <v>20655</v>
      </c>
      <c r="H543" s="53">
        <v>9.5500001907348633</v>
      </c>
      <c r="I543" s="53">
        <v>4.2462880000000003E-4</v>
      </c>
      <c r="J543" s="80">
        <f t="shared" ref="J543:J566" si="16">H543*G543</f>
        <v>197255.2539396286</v>
      </c>
      <c r="K543" s="53"/>
      <c r="L543" s="53"/>
    </row>
    <row r="544" spans="1:12" x14ac:dyDescent="0.15">
      <c r="A544" s="109">
        <v>43404</v>
      </c>
      <c r="B544" s="53" t="s">
        <v>52</v>
      </c>
      <c r="C544" s="53" t="s">
        <v>53</v>
      </c>
      <c r="D544" s="53">
        <v>56484</v>
      </c>
      <c r="E544" s="53">
        <v>-9.6350002288818359</v>
      </c>
      <c r="F544" s="53">
        <v>8.9005278423428535E-3</v>
      </c>
      <c r="G544" s="53">
        <v>20655</v>
      </c>
      <c r="H544" s="53">
        <v>9.6350002288818395</v>
      </c>
      <c r="I544" s="53">
        <v>-7.4045410000000006E-2</v>
      </c>
      <c r="J544" s="80">
        <f t="shared" si="16"/>
        <v>199010.92972755441</v>
      </c>
      <c r="K544" s="53"/>
      <c r="L544" s="53"/>
    </row>
    <row r="545" spans="1:12" x14ac:dyDescent="0.15">
      <c r="A545" s="109">
        <v>43434</v>
      </c>
      <c r="B545" s="53" t="s">
        <v>52</v>
      </c>
      <c r="C545" s="53" t="s">
        <v>53</v>
      </c>
      <c r="D545" s="53">
        <v>56484</v>
      </c>
      <c r="E545" s="53">
        <v>9.6599998474121094</v>
      </c>
      <c r="F545" s="53">
        <v>2.5946672540158033E-3</v>
      </c>
      <c r="G545" s="53">
        <v>20655</v>
      </c>
      <c r="H545" s="53">
        <v>9.6599998474121094</v>
      </c>
      <c r="I545" s="53">
        <v>1.8512150000000002E-2</v>
      </c>
      <c r="J545" s="80">
        <f t="shared" si="16"/>
        <v>199527.29684829712</v>
      </c>
      <c r="K545" s="53"/>
      <c r="L545" s="53"/>
    </row>
    <row r="546" spans="1:12" x14ac:dyDescent="0.15">
      <c r="A546" s="109">
        <v>43465</v>
      </c>
      <c r="B546" s="53" t="s">
        <v>52</v>
      </c>
      <c r="C546" s="53" t="s">
        <v>53</v>
      </c>
      <c r="D546" s="53">
        <v>56484</v>
      </c>
      <c r="E546" s="53">
        <v>9.6499996185302734</v>
      </c>
      <c r="F546" s="53">
        <v>-1.035220455378294E-3</v>
      </c>
      <c r="G546" s="53">
        <v>20655</v>
      </c>
      <c r="H546" s="53">
        <v>9.6499996185302734</v>
      </c>
      <c r="I546" s="53">
        <v>-8.9890029999999996E-2</v>
      </c>
      <c r="J546" s="80">
        <f t="shared" si="16"/>
        <v>199320.7421207428</v>
      </c>
      <c r="K546" s="53"/>
      <c r="L546" s="53"/>
    </row>
    <row r="547" spans="1:12" x14ac:dyDescent="0.15">
      <c r="A547" s="109">
        <v>43496</v>
      </c>
      <c r="B547" s="53" t="s">
        <v>52</v>
      </c>
      <c r="C547" s="53" t="s">
        <v>53</v>
      </c>
      <c r="D547" s="53">
        <v>56484</v>
      </c>
      <c r="E547" s="53">
        <v>-9.8150005340576172</v>
      </c>
      <c r="F547" s="53">
        <v>1.7098540440201759E-2</v>
      </c>
      <c r="G547" s="53">
        <v>20655</v>
      </c>
      <c r="H547" s="53">
        <v>9.8150005340576207</v>
      </c>
      <c r="I547" s="53">
        <v>8.8293910000000003E-2</v>
      </c>
      <c r="J547" s="80">
        <f t="shared" si="16"/>
        <v>202728.83603096017</v>
      </c>
      <c r="K547" s="53"/>
      <c r="L547" s="53"/>
    </row>
    <row r="548" spans="1:12" x14ac:dyDescent="0.15">
      <c r="A548" s="109">
        <v>43524</v>
      </c>
      <c r="B548" s="53" t="s">
        <v>52</v>
      </c>
      <c r="C548" s="53" t="s">
        <v>53</v>
      </c>
      <c r="D548" s="53">
        <v>56484</v>
      </c>
      <c r="E548" s="53">
        <v>9.8500003814697266</v>
      </c>
      <c r="F548" s="53">
        <v>3.5659547429531813E-3</v>
      </c>
      <c r="G548" s="53">
        <v>20655</v>
      </c>
      <c r="H548" s="53">
        <v>9.8500003814697266</v>
      </c>
      <c r="I548" s="53">
        <v>3.2724210000000004E-2</v>
      </c>
      <c r="J548" s="80">
        <f t="shared" si="16"/>
        <v>203451.7578792572</v>
      </c>
      <c r="K548" s="53"/>
      <c r="L548" s="53"/>
    </row>
    <row r="549" spans="1:12" x14ac:dyDescent="0.15">
      <c r="A549" s="109">
        <v>43553</v>
      </c>
      <c r="B549" s="53" t="s">
        <v>52</v>
      </c>
      <c r="C549" s="53" t="s">
        <v>53</v>
      </c>
      <c r="D549" s="53">
        <v>56484</v>
      </c>
      <c r="E549" s="53">
        <v>9.9098997116088867</v>
      </c>
      <c r="F549" s="53">
        <v>6.0811499133706093E-3</v>
      </c>
      <c r="G549" s="53">
        <v>20655</v>
      </c>
      <c r="H549" s="53">
        <v>9.9098997116088867</v>
      </c>
      <c r="I549" s="53">
        <v>1.296229E-2</v>
      </c>
      <c r="J549" s="80">
        <f t="shared" si="16"/>
        <v>204688.97854328156</v>
      </c>
      <c r="K549" s="53"/>
      <c r="L549" s="53"/>
    </row>
    <row r="550" spans="1:12" x14ac:dyDescent="0.15">
      <c r="A550" s="109">
        <v>43585</v>
      </c>
      <c r="B550" s="53" t="s">
        <v>52</v>
      </c>
      <c r="C550" s="53" t="s">
        <v>53</v>
      </c>
      <c r="D550" s="53">
        <v>56484</v>
      </c>
      <c r="E550" s="53">
        <v>9.9799995422363281</v>
      </c>
      <c r="F550" s="53">
        <v>7.0737176574766636E-3</v>
      </c>
      <c r="G550" s="53">
        <v>20655</v>
      </c>
      <c r="H550" s="53">
        <v>9.9799995422363281</v>
      </c>
      <c r="I550" s="53">
        <v>3.789327E-2</v>
      </c>
      <c r="J550" s="80">
        <f t="shared" si="16"/>
        <v>206136.89054489136</v>
      </c>
      <c r="K550" s="53"/>
      <c r="L550" s="53"/>
    </row>
    <row r="551" spans="1:12" x14ac:dyDescent="0.15">
      <c r="A551" s="109">
        <v>43616</v>
      </c>
      <c r="B551" s="53" t="s">
        <v>52</v>
      </c>
      <c r="C551" s="53" t="s">
        <v>53</v>
      </c>
      <c r="D551" s="53">
        <v>56484</v>
      </c>
      <c r="E551" s="53">
        <v>-10.010000228881836</v>
      </c>
      <c r="F551" s="53">
        <v>3.0060808639973402E-3</v>
      </c>
      <c r="G551" s="53">
        <v>20655</v>
      </c>
      <c r="H551" s="53">
        <v>10.0100002288818</v>
      </c>
      <c r="I551" s="53">
        <v>-6.167856E-2</v>
      </c>
      <c r="J551" s="80">
        <f t="shared" si="16"/>
        <v>206756.55472755359</v>
      </c>
      <c r="K551" s="53"/>
      <c r="L551" s="53"/>
    </row>
    <row r="552" spans="1:12" x14ac:dyDescent="0.15">
      <c r="A552" s="109">
        <v>43644</v>
      </c>
      <c r="B552" s="53" t="s">
        <v>52</v>
      </c>
      <c r="C552" s="53" t="s">
        <v>53</v>
      </c>
      <c r="D552" s="53">
        <v>56484</v>
      </c>
      <c r="E552" s="53">
        <v>-10.050000190734863</v>
      </c>
      <c r="F552" s="53">
        <v>3.9960001595318317E-3</v>
      </c>
      <c r="G552" s="53">
        <v>20655</v>
      </c>
      <c r="H552" s="53">
        <v>10.050000190734901</v>
      </c>
      <c r="I552" s="53">
        <v>6.7278859999999996E-2</v>
      </c>
      <c r="J552" s="80">
        <f t="shared" si="16"/>
        <v>207582.75393962936</v>
      </c>
      <c r="K552" s="53"/>
      <c r="L552" s="53"/>
    </row>
    <row r="553" spans="1:12" x14ac:dyDescent="0.15">
      <c r="A553" s="109">
        <v>43677</v>
      </c>
      <c r="B553" s="53" t="s">
        <v>52</v>
      </c>
      <c r="C553" s="53" t="s">
        <v>53</v>
      </c>
      <c r="D553" s="53">
        <v>56484</v>
      </c>
      <c r="E553" s="53">
        <v>10.100000381469727</v>
      </c>
      <c r="F553" s="53">
        <v>4.9751433543860912E-3</v>
      </c>
      <c r="G553" s="53">
        <v>20655</v>
      </c>
      <c r="H553" s="53">
        <v>10.100000381469727</v>
      </c>
      <c r="I553" s="53">
        <v>1.185431E-2</v>
      </c>
      <c r="J553" s="80">
        <f t="shared" si="16"/>
        <v>208615.5078792572</v>
      </c>
      <c r="K553" s="53"/>
      <c r="L553" s="53"/>
    </row>
    <row r="554" spans="1:12" x14ac:dyDescent="0.15">
      <c r="A554" s="109">
        <v>43707</v>
      </c>
      <c r="B554" s="53" t="s">
        <v>52</v>
      </c>
      <c r="C554" s="53" t="s">
        <v>53</v>
      </c>
      <c r="D554" s="53">
        <v>56484</v>
      </c>
      <c r="E554" s="53">
        <v>10.100000381469727</v>
      </c>
      <c r="F554" s="53">
        <v>0</v>
      </c>
      <c r="G554" s="53">
        <v>20655</v>
      </c>
      <c r="H554" s="53">
        <v>10.100000381469727</v>
      </c>
      <c r="I554" s="53">
        <v>-2.0339329999999999E-2</v>
      </c>
      <c r="J554" s="80">
        <f t="shared" si="16"/>
        <v>208615.5078792572</v>
      </c>
      <c r="K554" s="53"/>
      <c r="L554" s="53"/>
    </row>
    <row r="555" spans="1:12" x14ac:dyDescent="0.15">
      <c r="A555" s="109">
        <v>43738</v>
      </c>
      <c r="B555" s="53" t="s">
        <v>52</v>
      </c>
      <c r="C555" s="53" t="s">
        <v>53</v>
      </c>
      <c r="D555" s="53">
        <v>56484</v>
      </c>
      <c r="E555" s="53">
        <v>-10.129999160766602</v>
      </c>
      <c r="F555" s="53">
        <v>2.970176050439477E-3</v>
      </c>
      <c r="G555" s="53">
        <v>20655</v>
      </c>
      <c r="H555" s="53">
        <v>10.1299991607666</v>
      </c>
      <c r="I555" s="53">
        <v>1.6032970000000001E-2</v>
      </c>
      <c r="J555" s="80">
        <f t="shared" si="16"/>
        <v>209235.13266563413</v>
      </c>
      <c r="K555" s="53"/>
      <c r="L555" s="53"/>
    </row>
    <row r="556" spans="1:12" x14ac:dyDescent="0.15">
      <c r="A556" s="109">
        <v>43769</v>
      </c>
      <c r="B556" s="53" t="s">
        <v>52</v>
      </c>
      <c r="C556" s="53" t="s">
        <v>53</v>
      </c>
      <c r="D556" s="53">
        <v>56484</v>
      </c>
      <c r="E556" s="53">
        <v>10.159999847412109</v>
      </c>
      <c r="F556" s="53">
        <v>2.9615685343742371E-3</v>
      </c>
      <c r="G556" s="53">
        <v>20655</v>
      </c>
      <c r="H556" s="53">
        <v>10.159999847412109</v>
      </c>
      <c r="I556" s="53">
        <v>1.9255939999999999E-2</v>
      </c>
      <c r="J556" s="80">
        <f t="shared" si="16"/>
        <v>209854.79684829712</v>
      </c>
      <c r="K556" s="53"/>
      <c r="L556" s="53"/>
    </row>
    <row r="557" spans="1:12" x14ac:dyDescent="0.15">
      <c r="A557" s="109">
        <v>43798</v>
      </c>
      <c r="B557" s="53" t="s">
        <v>52</v>
      </c>
      <c r="C557" s="53" t="s">
        <v>53</v>
      </c>
      <c r="D557" s="53">
        <v>56484</v>
      </c>
      <c r="E557" s="53">
        <v>-10.199999809265137</v>
      </c>
      <c r="F557" s="53">
        <v>3.9370041340589523E-3</v>
      </c>
      <c r="G557" s="53">
        <v>20655</v>
      </c>
      <c r="H557" s="53">
        <v>10.199999809265099</v>
      </c>
      <c r="I557" s="53">
        <v>3.4996520000000003E-2</v>
      </c>
      <c r="J557" s="80">
        <f t="shared" si="16"/>
        <v>210680.99606037064</v>
      </c>
      <c r="K557" s="53"/>
      <c r="L557" s="53"/>
    </row>
    <row r="558" spans="1:12" x14ac:dyDescent="0.15">
      <c r="A558" s="109">
        <v>43830</v>
      </c>
      <c r="B558" s="53" t="s">
        <v>52</v>
      </c>
      <c r="C558" s="53" t="s">
        <v>53</v>
      </c>
      <c r="D558" s="53">
        <v>56484</v>
      </c>
      <c r="E558" s="53">
        <v>10.210000038146973</v>
      </c>
      <c r="F558" s="53">
        <v>9.8041456658393145E-4</v>
      </c>
      <c r="G558" s="53">
        <v>20655</v>
      </c>
      <c r="H558" s="53">
        <v>10.210000038146973</v>
      </c>
      <c r="I558" s="53">
        <v>2.8490680000000001E-2</v>
      </c>
      <c r="J558" s="80">
        <f t="shared" si="16"/>
        <v>210887.55078792572</v>
      </c>
      <c r="K558" s="53"/>
      <c r="L558" s="53"/>
    </row>
    <row r="559" spans="1:12" x14ac:dyDescent="0.15">
      <c r="A559" s="109">
        <v>43861</v>
      </c>
      <c r="B559" s="53" t="s">
        <v>52</v>
      </c>
      <c r="C559" s="53" t="s">
        <v>53</v>
      </c>
      <c r="D559" s="53">
        <v>56484</v>
      </c>
      <c r="E559" s="53">
        <v>10.340000152587891</v>
      </c>
      <c r="F559" s="53">
        <v>1.2732625938951969E-2</v>
      </c>
      <c r="G559" s="53">
        <v>20655</v>
      </c>
      <c r="H559" s="53">
        <v>10.340000152587891</v>
      </c>
      <c r="I559" s="53">
        <v>-1.7277760000000001E-3</v>
      </c>
      <c r="J559" s="80">
        <f t="shared" si="16"/>
        <v>213572.70315170288</v>
      </c>
      <c r="K559" s="53"/>
      <c r="L559" s="53"/>
    </row>
    <row r="560" spans="1:12" x14ac:dyDescent="0.15">
      <c r="A560" s="109">
        <v>43889</v>
      </c>
      <c r="B560" s="53" t="s">
        <v>52</v>
      </c>
      <c r="C560" s="53" t="s">
        <v>53</v>
      </c>
      <c r="D560" s="53">
        <v>56484</v>
      </c>
      <c r="E560" s="53">
        <v>10.399999618530273</v>
      </c>
      <c r="F560" s="53">
        <v>5.8026560582220554E-3</v>
      </c>
      <c r="G560" s="53">
        <v>20655</v>
      </c>
      <c r="H560" s="53">
        <v>10.399999618530273</v>
      </c>
      <c r="I560" s="53">
        <v>-7.7918070000000006E-2</v>
      </c>
      <c r="J560" s="80">
        <f t="shared" si="16"/>
        <v>214811.9921207428</v>
      </c>
      <c r="K560" s="53"/>
      <c r="L560" s="53"/>
    </row>
    <row r="561" spans="1:12" x14ac:dyDescent="0.15">
      <c r="A561" s="109">
        <v>43921</v>
      </c>
      <c r="B561" s="53" t="s">
        <v>52</v>
      </c>
      <c r="C561" s="53" t="s">
        <v>53</v>
      </c>
      <c r="D561" s="53">
        <v>56484</v>
      </c>
      <c r="E561" s="53">
        <v>10.289999961853027</v>
      </c>
      <c r="F561" s="53">
        <v>-1.0576890781521797E-2</v>
      </c>
      <c r="G561" s="53">
        <v>20650</v>
      </c>
      <c r="H561" s="53">
        <v>10.289999961853027</v>
      </c>
      <c r="I561" s="53">
        <v>-0.14173259999999999</v>
      </c>
      <c r="J561" s="80">
        <f t="shared" si="16"/>
        <v>212488.49921226501</v>
      </c>
      <c r="K561" s="53"/>
      <c r="L561" s="53"/>
    </row>
    <row r="562" spans="1:12" x14ac:dyDescent="0.15">
      <c r="A562" s="109">
        <v>43951</v>
      </c>
      <c r="B562" s="53" t="s">
        <v>52</v>
      </c>
      <c r="C562" s="53" t="s">
        <v>53</v>
      </c>
      <c r="D562" s="53">
        <v>56484</v>
      </c>
      <c r="E562" s="53">
        <v>10.350000381469727</v>
      </c>
      <c r="F562" s="53">
        <v>5.8309445157647133E-3</v>
      </c>
      <c r="G562" s="53">
        <v>20650</v>
      </c>
      <c r="H562" s="53">
        <v>10.350000381469727</v>
      </c>
      <c r="I562" s="53">
        <v>0.1296766</v>
      </c>
      <c r="J562" s="80">
        <f t="shared" si="16"/>
        <v>213727.50787734985</v>
      </c>
      <c r="K562" s="53"/>
      <c r="L562" s="53"/>
    </row>
    <row r="563" spans="1:12" x14ac:dyDescent="0.15">
      <c r="A563" s="109">
        <v>43980</v>
      </c>
      <c r="B563" s="53" t="s">
        <v>52</v>
      </c>
      <c r="C563" s="53" t="s">
        <v>53</v>
      </c>
      <c r="D563" s="53">
        <v>56484</v>
      </c>
      <c r="E563" s="53">
        <v>12.909999847412109</v>
      </c>
      <c r="F563" s="53">
        <v>0.24734292924404144</v>
      </c>
      <c r="G563" s="53">
        <v>20650</v>
      </c>
      <c r="H563" s="53">
        <v>12.909999847412109</v>
      </c>
      <c r="I563" s="53">
        <v>5.3738750000000002E-2</v>
      </c>
      <c r="J563" s="80">
        <f t="shared" si="16"/>
        <v>266591.49684906006</v>
      </c>
      <c r="K563" s="53"/>
      <c r="L563" s="53"/>
    </row>
    <row r="564" spans="1:12" x14ac:dyDescent="0.15">
      <c r="A564" s="109">
        <v>44012</v>
      </c>
      <c r="B564" s="53" t="s">
        <v>52</v>
      </c>
      <c r="C564" s="53" t="s">
        <v>53</v>
      </c>
      <c r="D564" s="53">
        <v>56484</v>
      </c>
      <c r="E564" s="53">
        <v>16.450000762939453</v>
      </c>
      <c r="F564" s="53">
        <v>0.27420610189437866</v>
      </c>
      <c r="G564" s="53">
        <v>20650</v>
      </c>
      <c r="H564" s="53">
        <v>16.450000762939453</v>
      </c>
      <c r="I564" s="53">
        <v>2.5299080000000002E-2</v>
      </c>
      <c r="J564" s="80">
        <f t="shared" si="16"/>
        <v>339692.51575469971</v>
      </c>
      <c r="K564" s="53"/>
      <c r="L564" s="53"/>
    </row>
    <row r="565" spans="1:12" x14ac:dyDescent="0.15">
      <c r="A565" s="109">
        <v>44043</v>
      </c>
      <c r="B565" s="53" t="s">
        <v>52</v>
      </c>
      <c r="C565" s="53" t="s">
        <v>53</v>
      </c>
      <c r="D565" s="53">
        <v>56484</v>
      </c>
      <c r="E565" s="53">
        <v>14.699999809265137</v>
      </c>
      <c r="F565" s="53">
        <v>-0.10638303309679031</v>
      </c>
      <c r="G565" s="53">
        <v>20650</v>
      </c>
      <c r="H565" s="53">
        <v>14.699999809265137</v>
      </c>
      <c r="I565" s="53">
        <v>5.5528970000000004E-2</v>
      </c>
      <c r="J565" s="80">
        <f t="shared" si="16"/>
        <v>303554.99606132507</v>
      </c>
      <c r="K565" s="53"/>
      <c r="L565" s="53"/>
    </row>
    <row r="566" spans="1:12" x14ac:dyDescent="0.15">
      <c r="A566" s="109">
        <v>44074</v>
      </c>
      <c r="B566" s="53" t="s">
        <v>52</v>
      </c>
      <c r="C566" s="53" t="s">
        <v>53</v>
      </c>
      <c r="D566" s="53">
        <v>56484</v>
      </c>
      <c r="E566" s="53">
        <v>17.25</v>
      </c>
      <c r="F566" s="53">
        <v>0.17346940934658051</v>
      </c>
      <c r="G566" s="53">
        <v>20650</v>
      </c>
      <c r="H566" s="53">
        <v>17.25</v>
      </c>
      <c r="I566" s="53">
        <v>6.844219E-2</v>
      </c>
      <c r="J566" s="80">
        <f t="shared" si="16"/>
        <v>356212.5</v>
      </c>
      <c r="K566" s="53"/>
      <c r="L566" s="53"/>
    </row>
    <row r="567" spans="1:12" x14ac:dyDescent="0.15">
      <c r="A567" s="109">
        <v>44104</v>
      </c>
      <c r="B567" s="53" t="s">
        <v>52</v>
      </c>
      <c r="C567" s="53" t="s">
        <v>53</v>
      </c>
      <c r="D567" s="53">
        <v>56484</v>
      </c>
      <c r="E567" s="53">
        <v>23.639999389648438</v>
      </c>
      <c r="F567" s="55">
        <v>0.37043476104736328</v>
      </c>
      <c r="G567" s="53">
        <v>18480</v>
      </c>
      <c r="H567" s="53">
        <v>23.639999389648438</v>
      </c>
      <c r="I567" s="53">
        <v>-3.5055990000000002E-2</v>
      </c>
      <c r="J567" s="80">
        <f t="shared" si="15"/>
        <v>436867.18872070312</v>
      </c>
      <c r="K567" s="55" t="str">
        <f>IFERROR(#REF!-#REF!,"")</f>
        <v/>
      </c>
    </row>
    <row r="568" spans="1:12" x14ac:dyDescent="0.15">
      <c r="A568" s="109">
        <v>44134</v>
      </c>
      <c r="B568" s="53" t="s">
        <v>54</v>
      </c>
      <c r="C568" s="53" t="s">
        <v>55</v>
      </c>
      <c r="D568" s="53">
        <v>56484</v>
      </c>
      <c r="E568" s="53">
        <v>17.149999618530273</v>
      </c>
      <c r="F568" s="55">
        <v>-0.274534672498703</v>
      </c>
      <c r="G568" s="53">
        <v>25650</v>
      </c>
      <c r="H568" s="53">
        <v>17.149999618530273</v>
      </c>
      <c r="I568" s="53">
        <v>-2.0178270000000002E-2</v>
      </c>
      <c r="J568" s="80">
        <f t="shared" si="15"/>
        <v>439897.49021530151</v>
      </c>
      <c r="K568" s="55" t="str">
        <f>IFERROR(#REF!-#REF!,"")</f>
        <v/>
      </c>
    </row>
    <row r="569" spans="1:12" x14ac:dyDescent="0.15">
      <c r="A569" s="109">
        <v>44165</v>
      </c>
      <c r="B569" s="53" t="s">
        <v>54</v>
      </c>
      <c r="C569" s="53" t="s">
        <v>55</v>
      </c>
      <c r="D569" s="53">
        <v>56484</v>
      </c>
      <c r="E569" s="53">
        <v>15.239999771118164</v>
      </c>
      <c r="F569" s="55">
        <v>-0.1113702580332756</v>
      </c>
      <c r="G569" s="53">
        <v>65119</v>
      </c>
      <c r="H569" s="53">
        <v>15.239999771118164</v>
      </c>
      <c r="I569" s="53">
        <v>0.12370679999999999</v>
      </c>
      <c r="J569" s="80">
        <f t="shared" si="15"/>
        <v>992413.54509544373</v>
      </c>
      <c r="K569" s="55" t="str">
        <f>IFERROR(#REF!-#REF!,"")</f>
        <v/>
      </c>
    </row>
    <row r="570" spans="1:12" ht="16" x14ac:dyDescent="0.2">
      <c r="A570" s="111">
        <v>44196</v>
      </c>
      <c r="B570" s="112" t="s">
        <v>54</v>
      </c>
      <c r="C570" s="112" t="s">
        <v>55</v>
      </c>
      <c r="D570" s="112">
        <v>56484</v>
      </c>
      <c r="E570" s="112">
        <v>22.889999389648438</v>
      </c>
      <c r="F570" s="58">
        <v>0.50196850299835205</v>
      </c>
      <c r="G570" s="112">
        <v>71551</v>
      </c>
      <c r="H570" s="112">
        <v>22.889999389648438</v>
      </c>
      <c r="I570" s="112">
        <v>4.5048190000000002E-2</v>
      </c>
      <c r="J570" s="80">
        <f t="shared" si="15"/>
        <v>1637802.3463287354</v>
      </c>
      <c r="K570" s="55" t="str">
        <f>IFERROR(#REF!-#REF!,"")</f>
        <v/>
      </c>
    </row>
    <row r="571" spans="1:12" x14ac:dyDescent="0.15">
      <c r="A571" s="109">
        <v>44225</v>
      </c>
      <c r="B571" s="53" t="s">
        <v>54</v>
      </c>
      <c r="C571" s="53" t="s">
        <v>55</v>
      </c>
      <c r="D571" s="53">
        <v>56484</v>
      </c>
      <c r="E571" s="53">
        <v>23.149999618530273</v>
      </c>
      <c r="F571" s="55">
        <v>1.1358682066202164E-2</v>
      </c>
      <c r="G571" s="53">
        <v>71551</v>
      </c>
      <c r="H571" s="53">
        <v>23.149999618530273</v>
      </c>
      <c r="I571" s="53">
        <v>-6.3112759999999998E-4</v>
      </c>
      <c r="J571" s="80">
        <f t="shared" si="15"/>
        <v>1656405.6227054596</v>
      </c>
      <c r="K571" s="55" t="str">
        <f>IFERROR(#REF!-#REF!,"")</f>
        <v/>
      </c>
    </row>
    <row r="572" spans="1:12" x14ac:dyDescent="0.15">
      <c r="A572" s="109">
        <v>44253</v>
      </c>
      <c r="B572" s="53" t="s">
        <v>54</v>
      </c>
      <c r="C572" s="53" t="s">
        <v>55</v>
      </c>
      <c r="D572" s="53">
        <v>56484</v>
      </c>
      <c r="E572" s="53">
        <v>19.930000305175781</v>
      </c>
      <c r="F572" s="55">
        <v>-0.13909284770488739</v>
      </c>
      <c r="G572" s="53">
        <v>71551</v>
      </c>
      <c r="H572" s="53">
        <v>19.930000305175781</v>
      </c>
      <c r="I572" s="53">
        <v>2.9196240000000002E-2</v>
      </c>
      <c r="J572" s="80">
        <f t="shared" si="15"/>
        <v>1426011.4518356323</v>
      </c>
      <c r="K572" s="55" t="str">
        <f>IFERROR(#REF!-#REF!,"")</f>
        <v/>
      </c>
    </row>
    <row r="573" spans="1:12" x14ac:dyDescent="0.15">
      <c r="A573" s="109">
        <v>44286</v>
      </c>
      <c r="B573" s="53" t="s">
        <v>54</v>
      </c>
      <c r="C573" s="53" t="s">
        <v>55</v>
      </c>
      <c r="D573" s="53">
        <v>56484</v>
      </c>
      <c r="E573" s="53">
        <v>19.430000305175781</v>
      </c>
      <c r="F573" s="55">
        <v>-2.5087807327508926E-2</v>
      </c>
      <c r="G573" s="53">
        <v>81400</v>
      </c>
      <c r="H573" s="53">
        <v>19.430000305175781</v>
      </c>
      <c r="I573" s="53">
        <v>3.0573309999999999E-2</v>
      </c>
      <c r="J573" s="80">
        <f t="shared" si="15"/>
        <v>1581602.0248413086</v>
      </c>
      <c r="K573" s="55" t="str">
        <f>IFERROR(#REF!-#REF!,"")</f>
        <v/>
      </c>
    </row>
    <row r="574" spans="1:12" x14ac:dyDescent="0.15">
      <c r="A574" s="109">
        <v>44316</v>
      </c>
      <c r="B574" s="53" t="s">
        <v>54</v>
      </c>
      <c r="C574" s="53" t="s">
        <v>55</v>
      </c>
      <c r="D574" s="53">
        <v>56484</v>
      </c>
      <c r="E574" s="53">
        <v>17.700000762939453</v>
      </c>
      <c r="F574" s="55">
        <v>-8.9037545025348663E-2</v>
      </c>
      <c r="G574" s="53">
        <v>81400</v>
      </c>
      <c r="H574" s="53">
        <v>17.700000762939453</v>
      </c>
      <c r="I574" s="53">
        <v>4.8191879999999999E-2</v>
      </c>
      <c r="J574" s="80">
        <f t="shared" si="15"/>
        <v>1440780.0621032715</v>
      </c>
      <c r="K574" s="55" t="str">
        <f>IFERROR(#REF!-#REF!,"")</f>
        <v/>
      </c>
    </row>
    <row r="575" spans="1:12" x14ac:dyDescent="0.15">
      <c r="A575" s="109">
        <v>44344</v>
      </c>
      <c r="B575" s="53" t="s">
        <v>54</v>
      </c>
      <c r="C575" s="53" t="s">
        <v>55</v>
      </c>
      <c r="D575" s="53">
        <v>56484</v>
      </c>
      <c r="E575" s="53">
        <v>21.280000686645508</v>
      </c>
      <c r="F575" s="55">
        <v>0.20225986838340759</v>
      </c>
      <c r="G575" s="53">
        <v>81400</v>
      </c>
      <c r="H575" s="53">
        <v>21.280000686645508</v>
      </c>
      <c r="I575" s="53">
        <v>7.0916690000000001E-3</v>
      </c>
      <c r="J575" s="80">
        <f t="shared" si="15"/>
        <v>1732192.0558929443</v>
      </c>
      <c r="K575" s="55" t="str">
        <f>IFERROR(#REF!-#REF!,"")</f>
        <v/>
      </c>
    </row>
    <row r="576" spans="1:12" x14ac:dyDescent="0.15">
      <c r="A576" s="109">
        <v>44377</v>
      </c>
      <c r="B576" s="53" t="s">
        <v>54</v>
      </c>
      <c r="C576" s="53" t="s">
        <v>55</v>
      </c>
      <c r="D576" s="53">
        <v>56484</v>
      </c>
      <c r="E576" s="53">
        <v>21.450000762939453</v>
      </c>
      <c r="F576" s="55">
        <v>7.9887248575687408E-3</v>
      </c>
      <c r="G576" s="53">
        <v>81939</v>
      </c>
      <c r="H576" s="53">
        <v>21.450000762939453</v>
      </c>
      <c r="I576" s="53">
        <v>2.34218E-2</v>
      </c>
      <c r="J576" s="80">
        <f t="shared" si="15"/>
        <v>1757591.6125144958</v>
      </c>
      <c r="K576" s="55" t="str">
        <f>IFERROR(#REF!-#REF!,"")</f>
        <v/>
      </c>
    </row>
    <row r="577" spans="1:12" x14ac:dyDescent="0.15">
      <c r="A577" s="109">
        <v>44407</v>
      </c>
      <c r="B577" s="53" t="s">
        <v>54</v>
      </c>
      <c r="C577" s="53" t="s">
        <v>55</v>
      </c>
      <c r="D577" s="53">
        <v>56484</v>
      </c>
      <c r="E577" s="53">
        <v>19.719999313354492</v>
      </c>
      <c r="F577" s="55">
        <v>-8.0652743577957153E-2</v>
      </c>
      <c r="G577" s="53">
        <v>81939</v>
      </c>
      <c r="H577" s="53">
        <v>19.719999313354492</v>
      </c>
      <c r="I577" s="53">
        <v>1.1827520000000001E-2</v>
      </c>
      <c r="J577" s="80">
        <f t="shared" si="15"/>
        <v>1615837.0237369537</v>
      </c>
      <c r="K577" s="55" t="str">
        <f>IFERROR(#REF!-#REF!,"")</f>
        <v/>
      </c>
    </row>
    <row r="578" spans="1:12" x14ac:dyDescent="0.15">
      <c r="A578" s="109">
        <v>44439</v>
      </c>
      <c r="B578" s="53" t="s">
        <v>54</v>
      </c>
      <c r="C578" s="53" t="s">
        <v>55</v>
      </c>
      <c r="D578" s="53">
        <v>56484</v>
      </c>
      <c r="E578" s="53">
        <v>21.170000076293945</v>
      </c>
      <c r="F578" s="55">
        <v>7.3529452085494995E-2</v>
      </c>
      <c r="G578" s="53">
        <v>81953</v>
      </c>
      <c r="H578" s="53">
        <v>21.170000076293945</v>
      </c>
      <c r="I578" s="53">
        <v>2.71466E-2</v>
      </c>
      <c r="J578" s="80">
        <f t="shared" ref="J578:J687" si="17">H578*G578</f>
        <v>1734945.0162525177</v>
      </c>
      <c r="K578" s="55" t="str">
        <f>IFERROR(#REF!-#REF!,"")</f>
        <v/>
      </c>
    </row>
    <row r="579" spans="1:12" ht="16" x14ac:dyDescent="0.2">
      <c r="A579" s="113">
        <v>44469</v>
      </c>
      <c r="B579" s="114" t="s">
        <v>54</v>
      </c>
      <c r="C579" s="114" t="s">
        <v>55</v>
      </c>
      <c r="D579" s="114">
        <v>56484</v>
      </c>
      <c r="E579" s="114">
        <v>18.430000305175781</v>
      </c>
      <c r="F579" s="58">
        <v>-0.129428431391716</v>
      </c>
      <c r="G579" s="114">
        <v>81982</v>
      </c>
      <c r="H579" s="114">
        <v>18.430000305175781</v>
      </c>
      <c r="I579" s="114">
        <v>-4.2243500000000003E-2</v>
      </c>
      <c r="J579" s="80">
        <f t="shared" si="17"/>
        <v>1510928.2850189209</v>
      </c>
      <c r="K579" s="55" t="str">
        <f>IFERROR(#REF!-#REF!,"")</f>
        <v/>
      </c>
    </row>
    <row r="580" spans="1:12" x14ac:dyDescent="0.15">
      <c r="A580" s="109">
        <v>44498</v>
      </c>
      <c r="B580" s="53" t="s">
        <v>54</v>
      </c>
      <c r="C580" s="53" t="s">
        <v>55</v>
      </c>
      <c r="D580" s="53">
        <v>56484</v>
      </c>
      <c r="E580" s="53">
        <v>17.969999313354492</v>
      </c>
      <c r="F580" s="55">
        <v>-2.495935931801796E-2</v>
      </c>
      <c r="G580" s="53">
        <v>81982</v>
      </c>
      <c r="H580" s="53">
        <v>17.969999313354492</v>
      </c>
      <c r="I580" s="53">
        <v>6.4656530000000004E-2</v>
      </c>
      <c r="J580" s="80">
        <f t="shared" si="17"/>
        <v>1473216.483707428</v>
      </c>
      <c r="K580" s="55" t="str">
        <f>IFERROR(#REF!-#REF!,"")</f>
        <v/>
      </c>
    </row>
    <row r="581" spans="1:12" x14ac:dyDescent="0.15">
      <c r="A581" s="109">
        <v>44530</v>
      </c>
      <c r="B581" s="53" t="s">
        <v>54</v>
      </c>
      <c r="C581" s="53" t="s">
        <v>55</v>
      </c>
      <c r="D581" s="53">
        <v>56484</v>
      </c>
      <c r="E581" s="53">
        <v>16.090000152587891</v>
      </c>
      <c r="F581" s="55">
        <v>-0.10461876541376114</v>
      </c>
      <c r="G581" s="53">
        <v>81982</v>
      </c>
      <c r="H581" s="53">
        <v>16.090000152587891</v>
      </c>
      <c r="I581" s="53">
        <v>-1.8346919999999999E-2</v>
      </c>
      <c r="J581" s="80">
        <f t="shared" si="17"/>
        <v>1319090.3925094604</v>
      </c>
      <c r="K581" s="55" t="str">
        <f>IFERROR(#REF!-#REF!,"")</f>
        <v/>
      </c>
    </row>
    <row r="582" spans="1:12" x14ac:dyDescent="0.15">
      <c r="A582" s="109">
        <v>44561</v>
      </c>
      <c r="B582" s="53" t="s">
        <v>54</v>
      </c>
      <c r="C582" s="53" t="s">
        <v>55</v>
      </c>
      <c r="D582" s="53">
        <v>56484</v>
      </c>
      <c r="E582" s="53">
        <v>15.539999961853027</v>
      </c>
      <c r="F582" s="55">
        <v>-3.4182734787464142E-2</v>
      </c>
      <c r="G582" s="53">
        <v>81982</v>
      </c>
      <c r="H582" s="53">
        <v>15.539999961853027</v>
      </c>
      <c r="I582" s="53">
        <v>3.334492E-2</v>
      </c>
      <c r="J582" s="80">
        <f t="shared" si="17"/>
        <v>1274000.2768726349</v>
      </c>
      <c r="K582" s="55" t="str">
        <f>IFERROR(#REF!-#REF!,"")</f>
        <v/>
      </c>
    </row>
    <row r="583" spans="1:12" x14ac:dyDescent="0.15">
      <c r="J583" s="80">
        <f t="shared" si="17"/>
        <v>0</v>
      </c>
      <c r="K583" s="55" t="str">
        <f>IFERROR(#REF!-#REF!,"")</f>
        <v/>
      </c>
    </row>
    <row r="584" spans="1:12" x14ac:dyDescent="0.15">
      <c r="A584" s="109">
        <v>42247</v>
      </c>
      <c r="B584" s="53" t="s">
        <v>56</v>
      </c>
      <c r="C584" s="53" t="s">
        <v>57</v>
      </c>
      <c r="D584" s="53">
        <v>55358</v>
      </c>
      <c r="E584" s="53">
        <v>-9.7999992370605469</v>
      </c>
      <c r="F584" s="53"/>
      <c r="G584" s="53">
        <v>19406</v>
      </c>
      <c r="H584" s="53">
        <v>9.7999992370605504</v>
      </c>
      <c r="I584" s="53">
        <v>-5.9982380000000002E-2</v>
      </c>
      <c r="J584" s="80">
        <f t="shared" ref="J584:J612" si="18">H584*G584</f>
        <v>190178.78519439703</v>
      </c>
      <c r="K584" s="53"/>
      <c r="L584" s="53"/>
    </row>
    <row r="585" spans="1:12" x14ac:dyDescent="0.15">
      <c r="A585" s="109">
        <v>42277</v>
      </c>
      <c r="B585" s="53" t="s">
        <v>56</v>
      </c>
      <c r="C585" s="53" t="s">
        <v>57</v>
      </c>
      <c r="D585" s="53">
        <v>55358</v>
      </c>
      <c r="E585" s="53">
        <v>-9.8500003814697266</v>
      </c>
      <c r="F585" s="53">
        <v>5.1021580584347248E-3</v>
      </c>
      <c r="G585" s="53">
        <v>19406</v>
      </c>
      <c r="H585" s="53">
        <v>9.8500003814697301</v>
      </c>
      <c r="I585" s="53">
        <v>-3.3792870000000003E-2</v>
      </c>
      <c r="J585" s="80">
        <f t="shared" si="18"/>
        <v>191149.10740280157</v>
      </c>
      <c r="K585" s="53"/>
      <c r="L585" s="53"/>
    </row>
    <row r="586" spans="1:12" x14ac:dyDescent="0.15">
      <c r="A586" s="109">
        <v>42307</v>
      </c>
      <c r="B586" s="53" t="s">
        <v>56</v>
      </c>
      <c r="C586" s="53" t="s">
        <v>57</v>
      </c>
      <c r="D586" s="53">
        <v>55358</v>
      </c>
      <c r="E586" s="53">
        <v>9.4499998092651367</v>
      </c>
      <c r="F586" s="53">
        <v>-4.0609192103147507E-2</v>
      </c>
      <c r="G586" s="53">
        <v>19406</v>
      </c>
      <c r="H586" s="53">
        <v>9.4499998092651367</v>
      </c>
      <c r="I586" s="53">
        <v>7.4005660000000001E-2</v>
      </c>
      <c r="J586" s="80">
        <f t="shared" si="18"/>
        <v>183386.69629859924</v>
      </c>
      <c r="K586" s="53"/>
      <c r="L586" s="53"/>
    </row>
    <row r="587" spans="1:12" x14ac:dyDescent="0.15">
      <c r="A587" s="109">
        <v>42338</v>
      </c>
      <c r="B587" s="53" t="s">
        <v>56</v>
      </c>
      <c r="C587" s="53" t="s">
        <v>57</v>
      </c>
      <c r="D587" s="53">
        <v>55358</v>
      </c>
      <c r="E587" s="53">
        <v>9.8199996948242188</v>
      </c>
      <c r="F587" s="53">
        <v>3.9153426885604858E-2</v>
      </c>
      <c r="G587" s="53">
        <v>19406</v>
      </c>
      <c r="H587" s="53">
        <v>9.8199996948242188</v>
      </c>
      <c r="I587" s="53">
        <v>2.410283E-3</v>
      </c>
      <c r="J587" s="80">
        <f t="shared" si="18"/>
        <v>190566.91407775879</v>
      </c>
      <c r="K587" s="53"/>
      <c r="L587" s="53"/>
    </row>
    <row r="588" spans="1:12" x14ac:dyDescent="0.15">
      <c r="A588" s="109">
        <v>42369</v>
      </c>
      <c r="B588" s="53" t="s">
        <v>56</v>
      </c>
      <c r="C588" s="53" t="s">
        <v>57</v>
      </c>
      <c r="D588" s="53">
        <v>55358</v>
      </c>
      <c r="E588" s="53">
        <v>9.8999996185302734</v>
      </c>
      <c r="F588" s="53">
        <v>8.1466315314173698E-3</v>
      </c>
      <c r="G588" s="53">
        <v>19406</v>
      </c>
      <c r="H588" s="53">
        <v>9.8999996185302734</v>
      </c>
      <c r="I588" s="53">
        <v>-2.222741E-2</v>
      </c>
      <c r="J588" s="80">
        <f t="shared" si="18"/>
        <v>192119.39259719849</v>
      </c>
      <c r="K588" s="53"/>
      <c r="L588" s="53"/>
    </row>
    <row r="589" spans="1:12" x14ac:dyDescent="0.15">
      <c r="A589" s="109">
        <v>42398</v>
      </c>
      <c r="B589" s="53" t="s">
        <v>56</v>
      </c>
      <c r="C589" s="53" t="s">
        <v>57</v>
      </c>
      <c r="D589" s="53">
        <v>55358</v>
      </c>
      <c r="E589" s="53">
        <v>-9.5850000381469727</v>
      </c>
      <c r="F589" s="53">
        <v>-3.1818140298128128E-2</v>
      </c>
      <c r="G589" s="53">
        <v>19406</v>
      </c>
      <c r="H589" s="53">
        <v>9.5850000381469709</v>
      </c>
      <c r="I589" s="53">
        <v>-5.714756E-2</v>
      </c>
      <c r="J589" s="80">
        <f t="shared" si="18"/>
        <v>186006.51074028012</v>
      </c>
      <c r="K589" s="53"/>
      <c r="L589" s="53"/>
    </row>
    <row r="590" spans="1:12" x14ac:dyDescent="0.15">
      <c r="A590" s="109">
        <v>42429</v>
      </c>
      <c r="B590" s="53" t="s">
        <v>56</v>
      </c>
      <c r="C590" s="53" t="s">
        <v>57</v>
      </c>
      <c r="D590" s="53">
        <v>55358</v>
      </c>
      <c r="E590" s="53">
        <v>-9.6900005340576172</v>
      </c>
      <c r="F590" s="53">
        <v>1.0954668745398521E-2</v>
      </c>
      <c r="G590" s="53">
        <v>19406</v>
      </c>
      <c r="H590" s="53">
        <v>9.6900005340576207</v>
      </c>
      <c r="I590" s="53">
        <v>6.1252750000000003E-4</v>
      </c>
      <c r="J590" s="80">
        <f t="shared" si="18"/>
        <v>188044.15036392218</v>
      </c>
      <c r="K590" s="53"/>
      <c r="L590" s="53"/>
    </row>
    <row r="591" spans="1:12" x14ac:dyDescent="0.15">
      <c r="A591" s="109">
        <v>42460</v>
      </c>
      <c r="B591" s="53" t="s">
        <v>56</v>
      </c>
      <c r="C591" s="53" t="s">
        <v>57</v>
      </c>
      <c r="D591" s="53">
        <v>55358</v>
      </c>
      <c r="E591" s="53">
        <v>-9.7199993133544922</v>
      </c>
      <c r="F591" s="53">
        <v>3.0958491843193769E-3</v>
      </c>
      <c r="G591" s="53">
        <v>19406</v>
      </c>
      <c r="H591" s="53">
        <v>9.7199993133544904</v>
      </c>
      <c r="I591" s="53">
        <v>7.0554110000000003E-2</v>
      </c>
      <c r="J591" s="80">
        <f t="shared" si="18"/>
        <v>188626.30667495725</v>
      </c>
      <c r="K591" s="53"/>
      <c r="L591" s="53"/>
    </row>
    <row r="592" spans="1:12" x14ac:dyDescent="0.15">
      <c r="A592" s="109">
        <v>42489</v>
      </c>
      <c r="B592" s="53" t="s">
        <v>56</v>
      </c>
      <c r="C592" s="53" t="s">
        <v>57</v>
      </c>
      <c r="D592" s="53">
        <v>55358</v>
      </c>
      <c r="E592" s="53">
        <v>9.8400001525878906</v>
      </c>
      <c r="F592" s="53">
        <v>1.2345766648650169E-2</v>
      </c>
      <c r="G592" s="53">
        <v>19406</v>
      </c>
      <c r="H592" s="53">
        <v>9.8400001525878906</v>
      </c>
      <c r="I592" s="53">
        <v>1.172495E-2</v>
      </c>
      <c r="J592" s="80">
        <f t="shared" si="18"/>
        <v>190955.04296112061</v>
      </c>
      <c r="K592" s="53"/>
      <c r="L592" s="53"/>
    </row>
    <row r="593" spans="1:12" x14ac:dyDescent="0.15">
      <c r="A593" s="109">
        <v>42521</v>
      </c>
      <c r="B593" s="53" t="s">
        <v>56</v>
      </c>
      <c r="C593" s="53" t="s">
        <v>57</v>
      </c>
      <c r="D593" s="53">
        <v>55358</v>
      </c>
      <c r="E593" s="53">
        <v>-9.7250003814697266</v>
      </c>
      <c r="F593" s="53">
        <v>-1.1686968617141247E-2</v>
      </c>
      <c r="G593" s="53">
        <v>19406</v>
      </c>
      <c r="H593" s="53">
        <v>9.7250003814697301</v>
      </c>
      <c r="I593" s="53">
        <v>1.4353880000000001E-2</v>
      </c>
      <c r="J593" s="80">
        <f t="shared" si="18"/>
        <v>188723.35740280157</v>
      </c>
      <c r="K593" s="53"/>
      <c r="L593" s="53"/>
    </row>
    <row r="594" spans="1:12" x14ac:dyDescent="0.15">
      <c r="A594" s="109">
        <v>42551</v>
      </c>
      <c r="B594" s="53" t="s">
        <v>56</v>
      </c>
      <c r="C594" s="53" t="s">
        <v>57</v>
      </c>
      <c r="D594" s="53">
        <v>55358</v>
      </c>
      <c r="E594" s="53">
        <v>-9.7250003814697266</v>
      </c>
      <c r="F594" s="53">
        <v>0</v>
      </c>
      <c r="G594" s="53">
        <v>19406</v>
      </c>
      <c r="H594" s="53">
        <v>9.7250003814697301</v>
      </c>
      <c r="I594" s="53">
        <v>2.9293580000000004E-3</v>
      </c>
      <c r="J594" s="80">
        <f t="shared" si="18"/>
        <v>188723.35740280157</v>
      </c>
      <c r="K594" s="53"/>
      <c r="L594" s="53"/>
    </row>
    <row r="595" spans="1:12" x14ac:dyDescent="0.15">
      <c r="A595" s="109">
        <v>42580</v>
      </c>
      <c r="B595" s="53" t="s">
        <v>56</v>
      </c>
      <c r="C595" s="53" t="s">
        <v>57</v>
      </c>
      <c r="D595" s="53">
        <v>55358</v>
      </c>
      <c r="E595" s="53">
        <v>-9.75</v>
      </c>
      <c r="F595" s="53">
        <v>2.5706547312438488E-3</v>
      </c>
      <c r="G595" s="53">
        <v>19406</v>
      </c>
      <c r="H595" s="53">
        <v>9.75</v>
      </c>
      <c r="I595" s="53">
        <v>3.8848899999999999E-2</v>
      </c>
      <c r="J595" s="80">
        <f t="shared" si="18"/>
        <v>189208.5</v>
      </c>
      <c r="K595" s="53"/>
      <c r="L595" s="53"/>
    </row>
    <row r="596" spans="1:12" x14ac:dyDescent="0.15">
      <c r="A596" s="109">
        <v>42613</v>
      </c>
      <c r="B596" s="53" t="s">
        <v>56</v>
      </c>
      <c r="C596" s="53" t="s">
        <v>57</v>
      </c>
      <c r="D596" s="53">
        <v>55358</v>
      </c>
      <c r="E596" s="53">
        <v>9.8199996948242188</v>
      </c>
      <c r="F596" s="53">
        <v>7.1794558316469193E-3</v>
      </c>
      <c r="G596" s="53">
        <v>19406</v>
      </c>
      <c r="H596" s="53">
        <v>9.8199996948242188</v>
      </c>
      <c r="I596" s="53">
        <v>2.8064370000000002E-3</v>
      </c>
      <c r="J596" s="80">
        <f t="shared" si="18"/>
        <v>190566.91407775879</v>
      </c>
      <c r="K596" s="53"/>
      <c r="L596" s="53"/>
    </row>
    <row r="597" spans="1:12" x14ac:dyDescent="0.15">
      <c r="A597" s="109">
        <v>42643</v>
      </c>
      <c r="B597" s="53" t="s">
        <v>56</v>
      </c>
      <c r="C597" s="53" t="s">
        <v>57</v>
      </c>
      <c r="D597" s="53">
        <v>55358</v>
      </c>
      <c r="E597" s="53">
        <v>-9.8599996566772461</v>
      </c>
      <c r="F597" s="53">
        <v>4.0733157657086849E-3</v>
      </c>
      <c r="G597" s="53">
        <v>19406</v>
      </c>
      <c r="H597" s="53">
        <v>9.8599996566772496</v>
      </c>
      <c r="I597" s="53">
        <v>3.0154160000000004E-3</v>
      </c>
      <c r="J597" s="80">
        <f t="shared" si="18"/>
        <v>191343.1533374787</v>
      </c>
      <c r="K597" s="53"/>
      <c r="L597" s="53"/>
    </row>
    <row r="598" spans="1:12" x14ac:dyDescent="0.15">
      <c r="A598" s="109">
        <v>42674</v>
      </c>
      <c r="B598" s="53" t="s">
        <v>56</v>
      </c>
      <c r="C598" s="53" t="s">
        <v>57</v>
      </c>
      <c r="D598" s="53">
        <v>55358</v>
      </c>
      <c r="E598" s="53">
        <v>9.8999996185302734</v>
      </c>
      <c r="F598" s="53">
        <v>4.0567913092672825E-3</v>
      </c>
      <c r="G598" s="53">
        <v>19406</v>
      </c>
      <c r="H598" s="53">
        <v>9.8999996185302734</v>
      </c>
      <c r="I598" s="53">
        <v>-2.1565560000000001E-2</v>
      </c>
      <c r="J598" s="80">
        <f t="shared" si="18"/>
        <v>192119.39259719849</v>
      </c>
      <c r="K598" s="53"/>
      <c r="L598" s="53"/>
    </row>
    <row r="599" spans="1:12" x14ac:dyDescent="0.15">
      <c r="A599" s="109">
        <v>42704</v>
      </c>
      <c r="B599" s="53" t="s">
        <v>56</v>
      </c>
      <c r="C599" s="53" t="s">
        <v>57</v>
      </c>
      <c r="D599" s="53">
        <v>55358</v>
      </c>
      <c r="E599" s="53">
        <v>-9.8500003814697266</v>
      </c>
      <c r="F599" s="53">
        <v>-5.0504282116889954E-3</v>
      </c>
      <c r="G599" s="53">
        <v>19406</v>
      </c>
      <c r="H599" s="53">
        <v>9.8500003814697301</v>
      </c>
      <c r="I599" s="53">
        <v>4.0542750000000002E-2</v>
      </c>
      <c r="J599" s="80">
        <f t="shared" si="18"/>
        <v>191149.10740280157</v>
      </c>
      <c r="K599" s="53"/>
      <c r="L599" s="53"/>
    </row>
    <row r="600" spans="1:12" x14ac:dyDescent="0.15">
      <c r="A600" s="109">
        <v>42734</v>
      </c>
      <c r="B600" s="53" t="s">
        <v>56</v>
      </c>
      <c r="C600" s="53" t="s">
        <v>57</v>
      </c>
      <c r="D600" s="53">
        <v>55358</v>
      </c>
      <c r="E600" s="53">
        <v>9.9399995803833008</v>
      </c>
      <c r="F600" s="53">
        <v>9.1369738802313805E-3</v>
      </c>
      <c r="G600" s="53">
        <v>19406</v>
      </c>
      <c r="H600" s="53">
        <v>9.9399995803833008</v>
      </c>
      <c r="I600" s="53">
        <v>1.8772179999999999E-2</v>
      </c>
      <c r="J600" s="80">
        <f t="shared" si="18"/>
        <v>192895.63185691833</v>
      </c>
      <c r="K600" s="53"/>
      <c r="L600" s="53"/>
    </row>
    <row r="601" spans="1:12" x14ac:dyDescent="0.15">
      <c r="A601" s="109">
        <v>42766</v>
      </c>
      <c r="B601" s="53" t="s">
        <v>56</v>
      </c>
      <c r="C601" s="53" t="s">
        <v>57</v>
      </c>
      <c r="D601" s="53">
        <v>55358</v>
      </c>
      <c r="E601" s="53">
        <v>-10.069999694824219</v>
      </c>
      <c r="F601" s="53">
        <v>1.3078482821583748E-2</v>
      </c>
      <c r="G601" s="53">
        <v>19406</v>
      </c>
      <c r="H601" s="53">
        <v>10.069999694824199</v>
      </c>
      <c r="I601" s="53">
        <v>2.2173040000000001E-2</v>
      </c>
      <c r="J601" s="80">
        <f t="shared" si="18"/>
        <v>195418.41407775841</v>
      </c>
      <c r="K601" s="53"/>
      <c r="L601" s="53"/>
    </row>
    <row r="602" spans="1:12" x14ac:dyDescent="0.15">
      <c r="A602" s="109">
        <v>42794</v>
      </c>
      <c r="B602" s="53" t="s">
        <v>56</v>
      </c>
      <c r="C602" s="53" t="s">
        <v>57</v>
      </c>
      <c r="D602" s="53">
        <v>55358</v>
      </c>
      <c r="E602" s="53">
        <v>-9.9750003814697266</v>
      </c>
      <c r="F602" s="53">
        <v>-9.4338944181799889E-3</v>
      </c>
      <c r="G602" s="53">
        <v>19406</v>
      </c>
      <c r="H602" s="53">
        <v>9.9750003814697301</v>
      </c>
      <c r="I602" s="53">
        <v>3.2623440000000004E-2</v>
      </c>
      <c r="J602" s="80">
        <f t="shared" si="18"/>
        <v>193574.85740280157</v>
      </c>
      <c r="K602" s="53"/>
      <c r="L602" s="53"/>
    </row>
    <row r="603" spans="1:12" x14ac:dyDescent="0.15">
      <c r="A603" s="109">
        <v>42825</v>
      </c>
      <c r="B603" s="53" t="s">
        <v>56</v>
      </c>
      <c r="C603" s="53" t="s">
        <v>57</v>
      </c>
      <c r="D603" s="53">
        <v>55358</v>
      </c>
      <c r="E603" s="53">
        <v>10</v>
      </c>
      <c r="F603" s="53">
        <v>2.5062272325158119E-3</v>
      </c>
      <c r="G603" s="53">
        <v>19406</v>
      </c>
      <c r="H603" s="53">
        <v>10</v>
      </c>
      <c r="I603" s="53">
        <v>2.0642049999999999E-3</v>
      </c>
      <c r="J603" s="80">
        <f t="shared" si="18"/>
        <v>194060</v>
      </c>
      <c r="K603" s="53"/>
      <c r="L603" s="53"/>
    </row>
    <row r="604" spans="1:12" x14ac:dyDescent="0.15">
      <c r="A604" s="109">
        <v>42853</v>
      </c>
      <c r="B604" s="53" t="s">
        <v>56</v>
      </c>
      <c r="C604" s="53" t="s">
        <v>57</v>
      </c>
      <c r="D604" s="53">
        <v>55358</v>
      </c>
      <c r="E604" s="53">
        <v>-9.9699993133544922</v>
      </c>
      <c r="F604" s="53">
        <v>-3.00006871111691E-3</v>
      </c>
      <c r="G604" s="53">
        <v>19406</v>
      </c>
      <c r="H604" s="53">
        <v>9.9699993133544904</v>
      </c>
      <c r="I604" s="53">
        <v>9.656754E-3</v>
      </c>
      <c r="J604" s="80">
        <f t="shared" si="18"/>
        <v>193477.80667495725</v>
      </c>
      <c r="K604" s="53"/>
      <c r="L604" s="53"/>
    </row>
    <row r="605" spans="1:12" x14ac:dyDescent="0.15">
      <c r="A605" s="109">
        <v>42886</v>
      </c>
      <c r="B605" s="53" t="s">
        <v>56</v>
      </c>
      <c r="C605" s="53" t="s">
        <v>57</v>
      </c>
      <c r="D605" s="53">
        <v>55358</v>
      </c>
      <c r="E605" s="53">
        <v>-9.9850006103515625</v>
      </c>
      <c r="F605" s="53">
        <v>1.5046437038108706E-3</v>
      </c>
      <c r="G605" s="53">
        <v>19406</v>
      </c>
      <c r="H605" s="53">
        <v>9.9850006103515607</v>
      </c>
      <c r="I605" s="53">
        <v>9.3348820000000009E-3</v>
      </c>
      <c r="J605" s="80">
        <f t="shared" si="18"/>
        <v>193768.92184448239</v>
      </c>
      <c r="K605" s="53"/>
      <c r="L605" s="53"/>
    </row>
    <row r="606" spans="1:12" x14ac:dyDescent="0.15">
      <c r="A606" s="109">
        <v>42916</v>
      </c>
      <c r="B606" s="53" t="s">
        <v>56</v>
      </c>
      <c r="C606" s="53" t="s">
        <v>57</v>
      </c>
      <c r="D606" s="53">
        <v>55358</v>
      </c>
      <c r="E606" s="53">
        <v>-9.9600000381469727</v>
      </c>
      <c r="F606" s="53">
        <v>-2.5038127787411213E-3</v>
      </c>
      <c r="G606" s="53">
        <v>19406</v>
      </c>
      <c r="H606" s="53">
        <v>9.9600000381469709</v>
      </c>
      <c r="I606" s="53">
        <v>9.5796500000000003E-3</v>
      </c>
      <c r="J606" s="80">
        <f t="shared" si="18"/>
        <v>193283.76074028012</v>
      </c>
      <c r="K606" s="53"/>
      <c r="L606" s="53"/>
    </row>
    <row r="607" spans="1:12" x14ac:dyDescent="0.15">
      <c r="A607" s="109">
        <v>42947</v>
      </c>
      <c r="B607" s="53" t="s">
        <v>56</v>
      </c>
      <c r="C607" s="53" t="s">
        <v>57</v>
      </c>
      <c r="D607" s="53">
        <v>55358</v>
      </c>
      <c r="E607" s="53">
        <v>10.039899826049805</v>
      </c>
      <c r="F607" s="53">
        <v>8.0220671370625496E-3</v>
      </c>
      <c r="G607" s="53">
        <v>19406</v>
      </c>
      <c r="H607" s="53">
        <v>10.039899826049805</v>
      </c>
      <c r="I607" s="53">
        <v>2.029371E-2</v>
      </c>
      <c r="J607" s="80">
        <f t="shared" si="18"/>
        <v>194834.29602432251</v>
      </c>
      <c r="K607" s="53"/>
      <c r="L607" s="53"/>
    </row>
    <row r="608" spans="1:12" x14ac:dyDescent="0.15">
      <c r="A608" s="109">
        <v>42978</v>
      </c>
      <c r="B608" s="53" t="s">
        <v>56</v>
      </c>
      <c r="C608" s="53" t="s">
        <v>57</v>
      </c>
      <c r="D608" s="53">
        <v>55358</v>
      </c>
      <c r="E608" s="53">
        <v>10.039999961853027</v>
      </c>
      <c r="F608" s="53">
        <v>9.9737853815895505E-6</v>
      </c>
      <c r="G608" s="53">
        <v>15990</v>
      </c>
      <c r="H608" s="53">
        <v>10.039999961853027</v>
      </c>
      <c r="I608" s="53">
        <v>1.593433E-3</v>
      </c>
      <c r="J608" s="80">
        <f t="shared" si="18"/>
        <v>160539.59939002991</v>
      </c>
      <c r="K608" s="53"/>
      <c r="L608" s="53"/>
    </row>
    <row r="609" spans="1:12" x14ac:dyDescent="0.15">
      <c r="A609" s="109">
        <v>43007</v>
      </c>
      <c r="B609" s="53" t="s">
        <v>56</v>
      </c>
      <c r="C609" s="53" t="s">
        <v>57</v>
      </c>
      <c r="D609" s="53">
        <v>55358</v>
      </c>
      <c r="E609" s="53">
        <v>-10.039999961853027</v>
      </c>
      <c r="F609" s="53">
        <v>0</v>
      </c>
      <c r="G609" s="53">
        <v>15990</v>
      </c>
      <c r="H609" s="53">
        <v>10.039999961853001</v>
      </c>
      <c r="I609" s="53">
        <v>2.375789E-2</v>
      </c>
      <c r="J609" s="80">
        <f t="shared" si="18"/>
        <v>160539.59939002947</v>
      </c>
      <c r="K609" s="53"/>
      <c r="L609" s="53"/>
    </row>
    <row r="610" spans="1:12" x14ac:dyDescent="0.15">
      <c r="A610" s="109">
        <v>43039</v>
      </c>
      <c r="B610" s="53" t="s">
        <v>56</v>
      </c>
      <c r="C610" s="53" t="s">
        <v>57</v>
      </c>
      <c r="D610" s="53">
        <v>55358</v>
      </c>
      <c r="E610" s="53">
        <v>10.010000228881836</v>
      </c>
      <c r="F610" s="53">
        <v>-2.9880211222916842E-3</v>
      </c>
      <c r="G610" s="53">
        <v>15990</v>
      </c>
      <c r="H610" s="53">
        <v>10.010000228881836</v>
      </c>
      <c r="I610" s="53">
        <v>1.93113E-2</v>
      </c>
      <c r="J610" s="80">
        <f t="shared" si="18"/>
        <v>160059.90365982056</v>
      </c>
      <c r="K610" s="53"/>
      <c r="L610" s="53"/>
    </row>
    <row r="611" spans="1:12" x14ac:dyDescent="0.15">
      <c r="A611" s="109">
        <v>43069</v>
      </c>
      <c r="B611" s="53" t="s">
        <v>56</v>
      </c>
      <c r="C611" s="53" t="s">
        <v>57</v>
      </c>
      <c r="D611" s="53">
        <v>55358</v>
      </c>
      <c r="E611" s="53">
        <v>10.039999961853027</v>
      </c>
      <c r="F611" s="53">
        <v>2.9969762545078993E-3</v>
      </c>
      <c r="G611" s="53">
        <v>15990</v>
      </c>
      <c r="H611" s="53">
        <v>10.039999961853027</v>
      </c>
      <c r="I611" s="53">
        <v>2.725955E-2</v>
      </c>
      <c r="J611" s="80">
        <f t="shared" si="18"/>
        <v>160539.59939002991</v>
      </c>
      <c r="K611" s="53"/>
      <c r="L611" s="53"/>
    </row>
    <row r="612" spans="1:12" x14ac:dyDescent="0.15">
      <c r="A612" s="109">
        <v>43098</v>
      </c>
      <c r="B612" s="53" t="s">
        <v>56</v>
      </c>
      <c r="C612" s="53" t="s">
        <v>57</v>
      </c>
      <c r="D612" s="53">
        <v>55358</v>
      </c>
      <c r="E612" s="53">
        <v>10.050000190734863</v>
      </c>
      <c r="F612" s="53">
        <v>9.9603878334164619E-4</v>
      </c>
      <c r="G612" s="53">
        <v>15990</v>
      </c>
      <c r="H612" s="53">
        <v>10.050000190734863</v>
      </c>
      <c r="I612" s="53">
        <v>1.2128949999999999E-2</v>
      </c>
      <c r="J612" s="80">
        <f t="shared" si="18"/>
        <v>160699.50304985046</v>
      </c>
      <c r="K612" s="53"/>
      <c r="L612" s="53"/>
    </row>
    <row r="613" spans="1:12" x14ac:dyDescent="0.15">
      <c r="A613" s="109">
        <v>43131</v>
      </c>
      <c r="B613" s="53" t="s">
        <v>56</v>
      </c>
      <c r="C613" s="53" t="s">
        <v>57</v>
      </c>
      <c r="D613" s="53">
        <v>55358</v>
      </c>
      <c r="E613" s="53">
        <v>10.050000190734863</v>
      </c>
      <c r="F613" s="55">
        <v>0</v>
      </c>
      <c r="G613" s="53">
        <v>15990</v>
      </c>
      <c r="H613" s="53">
        <v>10.050000190734863</v>
      </c>
      <c r="I613" s="53">
        <v>5.0638450000000002E-2</v>
      </c>
      <c r="J613" s="80">
        <f t="shared" si="17"/>
        <v>160699.50304985046</v>
      </c>
      <c r="K613" s="55" t="str">
        <f>IFERROR(#REF!-#REF!,"")</f>
        <v/>
      </c>
    </row>
    <row r="614" spans="1:12" x14ac:dyDescent="0.15">
      <c r="A614" s="109">
        <v>43159</v>
      </c>
      <c r="B614" s="53" t="s">
        <v>58</v>
      </c>
      <c r="C614" s="53" t="s">
        <v>59</v>
      </c>
      <c r="D614" s="53">
        <v>55358</v>
      </c>
      <c r="E614" s="53">
        <v>10.800000190734863</v>
      </c>
      <c r="F614" s="55">
        <v>7.46268630027771E-2</v>
      </c>
      <c r="G614" s="53">
        <v>15990</v>
      </c>
      <c r="H614" s="53">
        <v>10.800000190734863</v>
      </c>
      <c r="I614" s="53">
        <v>-3.9481330000000002E-2</v>
      </c>
      <c r="J614" s="80">
        <f t="shared" si="17"/>
        <v>172692.00304985046</v>
      </c>
      <c r="K614" s="55" t="str">
        <f>IFERROR(#REF!-#REF!,"")</f>
        <v/>
      </c>
    </row>
    <row r="615" spans="1:12" x14ac:dyDescent="0.15">
      <c r="A615" s="109">
        <v>43188</v>
      </c>
      <c r="B615" s="53" t="s">
        <v>58</v>
      </c>
      <c r="C615" s="53" t="s">
        <v>59</v>
      </c>
      <c r="D615" s="53">
        <v>55358</v>
      </c>
      <c r="E615" s="53">
        <v>8.2200002670288086</v>
      </c>
      <c r="F615" s="55">
        <v>-0.23888887465000153</v>
      </c>
      <c r="G615" s="53">
        <v>9683</v>
      </c>
      <c r="H615" s="53">
        <v>8.2200002670288086</v>
      </c>
      <c r="I615" s="53">
        <v>-1.8445340000000001E-2</v>
      </c>
      <c r="J615" s="80">
        <f t="shared" si="17"/>
        <v>79594.262585639954</v>
      </c>
      <c r="K615" s="55" t="str">
        <f>IFERROR(#REF!-#REF!,"")</f>
        <v/>
      </c>
    </row>
    <row r="616" spans="1:12" ht="16" x14ac:dyDescent="0.2">
      <c r="A616" s="111">
        <v>43220</v>
      </c>
      <c r="B616" s="112" t="s">
        <v>58</v>
      </c>
      <c r="C616" s="112" t="s">
        <v>59</v>
      </c>
      <c r="D616" s="112">
        <v>55358</v>
      </c>
      <c r="E616" s="112">
        <v>9.8400001525878906</v>
      </c>
      <c r="F616" s="58">
        <v>0.19708026945590973</v>
      </c>
      <c r="G616" s="112">
        <v>9683</v>
      </c>
      <c r="H616" s="112">
        <v>9.8400001525878906</v>
      </c>
      <c r="I616" s="112">
        <v>4.6918850000000007E-3</v>
      </c>
      <c r="J616" s="80">
        <f t="shared" si="17"/>
        <v>95280.721477508545</v>
      </c>
      <c r="K616" s="55" t="str">
        <f>IFERROR(#REF!-#REF!,"")</f>
        <v/>
      </c>
    </row>
    <row r="617" spans="1:12" x14ac:dyDescent="0.15">
      <c r="A617" s="109">
        <v>43251</v>
      </c>
      <c r="B617" s="53" t="s">
        <v>58</v>
      </c>
      <c r="C617" s="53" t="s">
        <v>59</v>
      </c>
      <c r="D617" s="53">
        <v>55358</v>
      </c>
      <c r="E617" s="53">
        <v>7.9000000953674316</v>
      </c>
      <c r="F617" s="55">
        <v>-0.19715447723865509</v>
      </c>
      <c r="G617" s="53">
        <v>9683</v>
      </c>
      <c r="H617" s="53">
        <v>7.9000000953674316</v>
      </c>
      <c r="I617" s="53">
        <v>2.6164449999999999E-2</v>
      </c>
      <c r="J617" s="80">
        <f t="shared" si="17"/>
        <v>76495.700923442841</v>
      </c>
      <c r="K617" s="55" t="str">
        <f>IFERROR(#REF!-#REF!,"")</f>
        <v/>
      </c>
    </row>
    <row r="618" spans="1:12" x14ac:dyDescent="0.15">
      <c r="A618" s="109">
        <v>43280</v>
      </c>
      <c r="B618" s="53" t="s">
        <v>58</v>
      </c>
      <c r="C618" s="53" t="s">
        <v>59</v>
      </c>
      <c r="D618" s="53">
        <v>55358</v>
      </c>
      <c r="E618" s="53">
        <v>8.5</v>
      </c>
      <c r="F618" s="55">
        <v>7.5949355959892273E-2</v>
      </c>
      <c r="G618" s="53">
        <v>9731</v>
      </c>
      <c r="H618" s="53">
        <v>8.5</v>
      </c>
      <c r="I618" s="53">
        <v>5.365018E-3</v>
      </c>
      <c r="J618" s="80">
        <f t="shared" si="17"/>
        <v>82713.5</v>
      </c>
      <c r="K618" s="55" t="str">
        <f>IFERROR(#REF!-#REF!,"")</f>
        <v/>
      </c>
    </row>
    <row r="619" spans="1:12" x14ac:dyDescent="0.15">
      <c r="A619" s="109">
        <v>43312</v>
      </c>
      <c r="B619" s="53" t="s">
        <v>58</v>
      </c>
      <c r="C619" s="53" t="s">
        <v>59</v>
      </c>
      <c r="D619" s="53">
        <v>55358</v>
      </c>
      <c r="E619" s="53">
        <v>7.440000057220459</v>
      </c>
      <c r="F619" s="55">
        <v>-0.12470587342977524</v>
      </c>
      <c r="G619" s="53">
        <v>9731</v>
      </c>
      <c r="H619" s="53">
        <v>7.440000057220459</v>
      </c>
      <c r="I619" s="53">
        <v>3.1603569999999997E-2</v>
      </c>
      <c r="J619" s="80">
        <f t="shared" si="17"/>
        <v>72398.640556812286</v>
      </c>
      <c r="K619" s="55" t="str">
        <f>IFERROR(#REF!-#REF!,"")</f>
        <v/>
      </c>
    </row>
    <row r="620" spans="1:12" x14ac:dyDescent="0.15">
      <c r="A620" s="109">
        <v>43343</v>
      </c>
      <c r="B620" s="53" t="s">
        <v>58</v>
      </c>
      <c r="C620" s="53" t="s">
        <v>59</v>
      </c>
      <c r="D620" s="53">
        <v>55358</v>
      </c>
      <c r="E620" s="53">
        <v>5.570000171661377</v>
      </c>
      <c r="F620" s="55">
        <v>-0.25134405493736267</v>
      </c>
      <c r="G620" s="53">
        <v>9731</v>
      </c>
      <c r="H620" s="53">
        <v>5.570000171661377</v>
      </c>
      <c r="I620" s="53">
        <v>3.0233019999999999E-2</v>
      </c>
      <c r="J620" s="80">
        <f t="shared" si="17"/>
        <v>54201.671670436859</v>
      </c>
      <c r="K620" s="55" t="str">
        <f>IFERROR(#REF!-#REF!,"")</f>
        <v/>
      </c>
    </row>
    <row r="621" spans="1:12" x14ac:dyDescent="0.15">
      <c r="A621" s="109">
        <v>43371</v>
      </c>
      <c r="B621" s="53" t="s">
        <v>58</v>
      </c>
      <c r="C621" s="53" t="s">
        <v>59</v>
      </c>
      <c r="D621" s="53">
        <v>55358</v>
      </c>
      <c r="E621" s="53">
        <v>5.8000001907348633</v>
      </c>
      <c r="F621" s="55">
        <v>4.1292641311883926E-2</v>
      </c>
      <c r="G621" s="53">
        <v>9731</v>
      </c>
      <c r="H621" s="53">
        <v>5.8000001907348633</v>
      </c>
      <c r="I621" s="53">
        <v>4.2462880000000003E-4</v>
      </c>
      <c r="J621" s="80">
        <f t="shared" si="17"/>
        <v>56439.801856040955</v>
      </c>
      <c r="K621" s="55" t="str">
        <f>IFERROR(#REF!-#REF!,"")</f>
        <v/>
      </c>
    </row>
    <row r="622" spans="1:12" x14ac:dyDescent="0.15">
      <c r="A622" s="109">
        <v>43404</v>
      </c>
      <c r="B622" s="53" t="s">
        <v>58</v>
      </c>
      <c r="C622" s="53" t="s">
        <v>59</v>
      </c>
      <c r="D622" s="53">
        <v>55358</v>
      </c>
      <c r="E622" s="53">
        <v>6.9499998092651367</v>
      </c>
      <c r="F622" s="55">
        <v>0.19827578961849213</v>
      </c>
      <c r="G622" s="53">
        <v>9731</v>
      </c>
      <c r="H622" s="53">
        <v>6.9499998092651367</v>
      </c>
      <c r="I622" s="53">
        <v>-7.4045410000000006E-2</v>
      </c>
      <c r="J622" s="80">
        <f t="shared" si="17"/>
        <v>67630.448143959045</v>
      </c>
      <c r="K622" s="55" t="str">
        <f>IFERROR(#REF!-#REF!,"")</f>
        <v/>
      </c>
    </row>
    <row r="623" spans="1:12" x14ac:dyDescent="0.15">
      <c r="A623" s="109">
        <v>43434</v>
      </c>
      <c r="B623" s="53" t="s">
        <v>58</v>
      </c>
      <c r="C623" s="53" t="s">
        <v>59</v>
      </c>
      <c r="D623" s="53">
        <v>55358</v>
      </c>
      <c r="E623" s="53">
        <v>7.1599998474121094</v>
      </c>
      <c r="F623" s="55">
        <v>3.0215833336114883E-2</v>
      </c>
      <c r="G623" s="53">
        <v>9731</v>
      </c>
      <c r="H623" s="53">
        <v>7.1599998474121094</v>
      </c>
      <c r="I623" s="53">
        <v>1.8512150000000002E-2</v>
      </c>
      <c r="J623" s="80">
        <f t="shared" si="17"/>
        <v>69673.958515167236</v>
      </c>
      <c r="K623" s="55" t="str">
        <f>IFERROR(#REF!-#REF!,"")</f>
        <v/>
      </c>
    </row>
    <row r="624" spans="1:12" x14ac:dyDescent="0.15">
      <c r="A624" s="109">
        <v>43465</v>
      </c>
      <c r="B624" s="53" t="s">
        <v>58</v>
      </c>
      <c r="C624" s="53" t="s">
        <v>59</v>
      </c>
      <c r="D624" s="53">
        <v>55358</v>
      </c>
      <c r="E624" s="53">
        <v>5.8899998664855957</v>
      </c>
      <c r="F624" s="55">
        <v>-0.17737430334091187</v>
      </c>
      <c r="G624" s="53">
        <v>9731</v>
      </c>
      <c r="H624" s="53">
        <v>5.8899998664855957</v>
      </c>
      <c r="I624" s="53">
        <v>-8.9890029999999996E-2</v>
      </c>
      <c r="J624" s="80">
        <f t="shared" si="17"/>
        <v>57315.588700771332</v>
      </c>
      <c r="K624" s="55" t="str">
        <f>IFERROR(#REF!-#REF!,"")</f>
        <v/>
      </c>
    </row>
    <row r="625" spans="1:11" ht="16" x14ac:dyDescent="0.2">
      <c r="A625" s="113">
        <v>43496</v>
      </c>
      <c r="B625" s="114" t="s">
        <v>58</v>
      </c>
      <c r="C625" s="114" t="s">
        <v>59</v>
      </c>
      <c r="D625" s="114">
        <v>55358</v>
      </c>
      <c r="E625" s="114">
        <v>5.7199997901916504</v>
      </c>
      <c r="F625" s="58">
        <v>-2.8862493112683296E-2</v>
      </c>
      <c r="G625" s="114">
        <v>9731</v>
      </c>
      <c r="H625" s="114">
        <v>5.7199997901916504</v>
      </c>
      <c r="I625" s="114">
        <v>8.8293910000000003E-2</v>
      </c>
      <c r="J625" s="80">
        <f t="shared" si="17"/>
        <v>55661.31795835495</v>
      </c>
      <c r="K625" s="55" t="str">
        <f>IFERROR(#REF!-#REF!,"")</f>
        <v/>
      </c>
    </row>
    <row r="626" spans="1:11" x14ac:dyDescent="0.15">
      <c r="A626" s="109">
        <v>43524</v>
      </c>
      <c r="B626" s="53" t="s">
        <v>58</v>
      </c>
      <c r="C626" s="53" t="s">
        <v>59</v>
      </c>
      <c r="D626" s="53">
        <v>55358</v>
      </c>
      <c r="E626" s="53">
        <v>5.630000114440918</v>
      </c>
      <c r="F626" s="55">
        <v>-1.573420874774456E-2</v>
      </c>
      <c r="G626" s="53">
        <v>9683</v>
      </c>
      <c r="H626" s="53">
        <v>5.630000114440918</v>
      </c>
      <c r="I626" s="53">
        <v>3.2724210000000004E-2</v>
      </c>
      <c r="J626" s="80">
        <f t="shared" si="17"/>
        <v>54515.291108131409</v>
      </c>
      <c r="K626" s="55" t="str">
        <f>IFERROR(#REF!-#REF!,"")</f>
        <v/>
      </c>
    </row>
    <row r="627" spans="1:11" x14ac:dyDescent="0.15">
      <c r="A627" s="109">
        <v>43553</v>
      </c>
      <c r="B627" s="53" t="s">
        <v>58</v>
      </c>
      <c r="C627" s="53" t="s">
        <v>59</v>
      </c>
      <c r="D627" s="53">
        <v>55358</v>
      </c>
      <c r="E627" s="53">
        <v>4.6399998664855957</v>
      </c>
      <c r="F627" s="55">
        <v>-0.1758437305688858</v>
      </c>
      <c r="G627" s="53">
        <v>9731</v>
      </c>
      <c r="H627" s="53">
        <v>4.6399998664855957</v>
      </c>
      <c r="I627" s="53">
        <v>1.296229E-2</v>
      </c>
      <c r="J627" s="80">
        <f t="shared" si="17"/>
        <v>45151.838700771332</v>
      </c>
      <c r="K627" s="55" t="str">
        <f>IFERROR(#REF!-#REF!,"")</f>
        <v/>
      </c>
    </row>
    <row r="628" spans="1:11" x14ac:dyDescent="0.15">
      <c r="A628" s="109">
        <v>43585</v>
      </c>
      <c r="B628" s="53" t="s">
        <v>58</v>
      </c>
      <c r="C628" s="53" t="s">
        <v>59</v>
      </c>
      <c r="D628" s="53">
        <v>55358</v>
      </c>
      <c r="E628" s="53">
        <v>5.7600002288818359</v>
      </c>
      <c r="F628" s="55">
        <v>0.24137939512729645</v>
      </c>
      <c r="G628" s="53">
        <v>9731</v>
      </c>
      <c r="H628" s="53">
        <v>5.7600002288818359</v>
      </c>
      <c r="I628" s="53">
        <v>3.789327E-2</v>
      </c>
      <c r="J628" s="80">
        <f t="shared" si="17"/>
        <v>56050.562227249146</v>
      </c>
      <c r="K628" s="55" t="str">
        <f>IFERROR(#REF!-#REF!,"")</f>
        <v/>
      </c>
    </row>
    <row r="629" spans="1:11" x14ac:dyDescent="0.15">
      <c r="A629" s="109">
        <v>43616</v>
      </c>
      <c r="B629" s="53" t="s">
        <v>58</v>
      </c>
      <c r="C629" s="53" t="s">
        <v>59</v>
      </c>
      <c r="D629" s="53">
        <v>55358</v>
      </c>
      <c r="E629" s="53">
        <v>6.559999942779541</v>
      </c>
      <c r="F629" s="55">
        <v>0.13888883590698242</v>
      </c>
      <c r="G629" s="53">
        <v>9731</v>
      </c>
      <c r="H629" s="53">
        <v>6.559999942779541</v>
      </c>
      <c r="I629" s="53">
        <v>-6.167856E-2</v>
      </c>
      <c r="J629" s="80">
        <f t="shared" si="17"/>
        <v>63835.359443187714</v>
      </c>
      <c r="K629" s="55" t="str">
        <f>IFERROR(#REF!-#REF!,"")</f>
        <v/>
      </c>
    </row>
    <row r="630" spans="1:11" x14ac:dyDescent="0.15">
      <c r="A630" s="109">
        <v>43644</v>
      </c>
      <c r="B630" s="53" t="s">
        <v>58</v>
      </c>
      <c r="C630" s="53" t="s">
        <v>59</v>
      </c>
      <c r="D630" s="53">
        <v>55358</v>
      </c>
      <c r="E630" s="53">
        <v>6.75</v>
      </c>
      <c r="F630" s="55">
        <v>2.8963424265384674E-2</v>
      </c>
      <c r="G630" s="53">
        <v>9827</v>
      </c>
      <c r="H630" s="53">
        <v>6.75</v>
      </c>
      <c r="I630" s="53">
        <v>6.7278859999999996E-2</v>
      </c>
      <c r="J630" s="80">
        <f t="shared" si="17"/>
        <v>66332.25</v>
      </c>
      <c r="K630" s="55" t="str">
        <f>IFERROR(#REF!-#REF!,"")</f>
        <v/>
      </c>
    </row>
    <row r="631" spans="1:11" x14ac:dyDescent="0.15">
      <c r="A631" s="109">
        <v>43677</v>
      </c>
      <c r="B631" s="53" t="s">
        <v>58</v>
      </c>
      <c r="C631" s="53" t="s">
        <v>59</v>
      </c>
      <c r="D631" s="53">
        <v>55358</v>
      </c>
      <c r="E631" s="53">
        <v>6.6100001335144043</v>
      </c>
      <c r="F631" s="55">
        <v>-2.0740721374750137E-2</v>
      </c>
      <c r="G631" s="53">
        <v>9827</v>
      </c>
      <c r="H631" s="53">
        <v>6.6100001335144043</v>
      </c>
      <c r="I631" s="53">
        <v>1.185431E-2</v>
      </c>
      <c r="J631" s="80">
        <f t="shared" si="17"/>
        <v>64956.471312046051</v>
      </c>
      <c r="K631" s="55" t="str">
        <f>IFERROR(#REF!-#REF!,"")</f>
        <v/>
      </c>
    </row>
    <row r="632" spans="1:11" x14ac:dyDescent="0.15">
      <c r="A632" s="109">
        <v>43707</v>
      </c>
      <c r="B632" s="53" t="s">
        <v>58</v>
      </c>
      <c r="C632" s="53" t="s">
        <v>59</v>
      </c>
      <c r="D632" s="53">
        <v>55358</v>
      </c>
      <c r="E632" s="53">
        <v>8.25</v>
      </c>
      <c r="F632" s="55">
        <v>0.24810889363288879</v>
      </c>
      <c r="G632" s="53">
        <v>9895</v>
      </c>
      <c r="H632" s="53">
        <v>8.25</v>
      </c>
      <c r="I632" s="53">
        <v>-2.0339329999999999E-2</v>
      </c>
      <c r="J632" s="80">
        <f t="shared" si="17"/>
        <v>81633.75</v>
      </c>
      <c r="K632" s="55" t="str">
        <f>IFERROR(#REF!-#REF!,"")</f>
        <v/>
      </c>
    </row>
    <row r="633" spans="1:11" x14ac:dyDescent="0.15">
      <c r="A633" s="109">
        <v>43738</v>
      </c>
      <c r="B633" s="53" t="s">
        <v>58</v>
      </c>
      <c r="C633" s="53" t="s">
        <v>59</v>
      </c>
      <c r="D633" s="53">
        <v>55358</v>
      </c>
      <c r="E633" s="53">
        <v>7.5300002098083496</v>
      </c>
      <c r="F633" s="55">
        <v>-8.7272703647613525E-2</v>
      </c>
      <c r="G633" s="53">
        <v>10501</v>
      </c>
      <c r="H633" s="53">
        <v>7.5300002098083496</v>
      </c>
      <c r="I633" s="53">
        <v>1.6032970000000001E-2</v>
      </c>
      <c r="J633" s="80">
        <f t="shared" si="17"/>
        <v>79072.532203197479</v>
      </c>
      <c r="K633" s="55" t="str">
        <f>IFERROR(#REF!-#REF!,"")</f>
        <v/>
      </c>
    </row>
    <row r="634" spans="1:11" x14ac:dyDescent="0.15">
      <c r="A634" s="109">
        <v>43769</v>
      </c>
      <c r="B634" s="53" t="s">
        <v>58</v>
      </c>
      <c r="C634" s="53" t="s">
        <v>59</v>
      </c>
      <c r="D634" s="53">
        <v>55358</v>
      </c>
      <c r="E634" s="53">
        <v>7.2300000190734863</v>
      </c>
      <c r="F634" s="55">
        <v>-3.9840660989284515E-2</v>
      </c>
      <c r="G634" s="53">
        <v>10501</v>
      </c>
      <c r="H634" s="53">
        <v>7.2300000190734863</v>
      </c>
      <c r="I634" s="53">
        <v>1.9255939999999999E-2</v>
      </c>
      <c r="J634" s="80">
        <f t="shared" si="17"/>
        <v>75922.23020029068</v>
      </c>
      <c r="K634" s="55" t="str">
        <f>IFERROR(#REF!-#REF!,"")</f>
        <v/>
      </c>
    </row>
    <row r="635" spans="1:11" x14ac:dyDescent="0.15">
      <c r="A635" s="109">
        <v>43798</v>
      </c>
      <c r="B635" s="53" t="s">
        <v>58</v>
      </c>
      <c r="C635" s="53" t="s">
        <v>59</v>
      </c>
      <c r="D635" s="53">
        <v>55358</v>
      </c>
      <c r="E635" s="53">
        <v>8</v>
      </c>
      <c r="F635" s="55">
        <v>0.10650068521499634</v>
      </c>
      <c r="G635" s="53">
        <v>20528</v>
      </c>
      <c r="H635" s="53">
        <v>8</v>
      </c>
      <c r="I635" s="53">
        <v>3.4996520000000003E-2</v>
      </c>
      <c r="J635" s="80">
        <f t="shared" si="17"/>
        <v>164224</v>
      </c>
      <c r="K635" s="55" t="str">
        <f>IFERROR(#REF!-#REF!,"")</f>
        <v/>
      </c>
    </row>
    <row r="636" spans="1:11" x14ac:dyDescent="0.15">
      <c r="A636" s="109">
        <v>43830</v>
      </c>
      <c r="B636" s="53" t="s">
        <v>58</v>
      </c>
      <c r="C636" s="53" t="s">
        <v>59</v>
      </c>
      <c r="D636" s="53">
        <v>55358</v>
      </c>
      <c r="E636" s="53">
        <v>8.7100000381469727</v>
      </c>
      <c r="F636" s="55">
        <v>8.8750004768371582E-2</v>
      </c>
      <c r="G636" s="53">
        <v>22494</v>
      </c>
      <c r="H636" s="53">
        <v>8.7100000381469727</v>
      </c>
      <c r="I636" s="53">
        <v>2.8490680000000001E-2</v>
      </c>
      <c r="J636" s="80">
        <f t="shared" si="17"/>
        <v>195922.740858078</v>
      </c>
      <c r="K636" s="55" t="str">
        <f>IFERROR(#REF!-#REF!,"")</f>
        <v/>
      </c>
    </row>
    <row r="637" spans="1:11" x14ac:dyDescent="0.15">
      <c r="A637" s="109">
        <v>43861</v>
      </c>
      <c r="B637" s="53" t="s">
        <v>58</v>
      </c>
      <c r="C637" s="53" t="s">
        <v>59</v>
      </c>
      <c r="D637" s="53">
        <v>55358</v>
      </c>
      <c r="E637" s="53">
        <v>12.569999694824219</v>
      </c>
      <c r="F637" s="55">
        <v>0.44316872954368591</v>
      </c>
      <c r="G637" s="53">
        <v>22494</v>
      </c>
      <c r="H637" s="53">
        <v>12.569999694824219</v>
      </c>
      <c r="I637" s="53">
        <v>-1.7277760000000001E-3</v>
      </c>
      <c r="J637" s="80">
        <f t="shared" si="17"/>
        <v>282749.57313537598</v>
      </c>
      <c r="K637" s="55" t="str">
        <f>IFERROR(#REF!-#REF!,"")</f>
        <v/>
      </c>
    </row>
    <row r="638" spans="1:11" x14ac:dyDescent="0.15">
      <c r="A638" s="109">
        <v>43889</v>
      </c>
      <c r="B638" s="53" t="s">
        <v>58</v>
      </c>
      <c r="C638" s="53" t="s">
        <v>59</v>
      </c>
      <c r="D638" s="53">
        <v>55358</v>
      </c>
      <c r="E638" s="53">
        <v>13.579999923706055</v>
      </c>
      <c r="F638" s="55">
        <v>8.0350056290626526E-2</v>
      </c>
      <c r="G638" s="53">
        <v>23613</v>
      </c>
      <c r="H638" s="53">
        <v>13.579999923706055</v>
      </c>
      <c r="I638" s="53">
        <v>-7.7918070000000006E-2</v>
      </c>
      <c r="J638" s="80">
        <f t="shared" si="17"/>
        <v>320664.53819847107</v>
      </c>
      <c r="K638" s="55" t="str">
        <f>IFERROR(#REF!-#REF!,"")</f>
        <v/>
      </c>
    </row>
    <row r="639" spans="1:11" x14ac:dyDescent="0.15">
      <c r="A639" s="109">
        <v>43921</v>
      </c>
      <c r="B639" s="53" t="s">
        <v>58</v>
      </c>
      <c r="C639" s="53" t="s">
        <v>59</v>
      </c>
      <c r="D639" s="53">
        <v>55358</v>
      </c>
      <c r="E639" s="53">
        <v>5.679999828338623</v>
      </c>
      <c r="F639" s="55">
        <v>-0.58173787593841553</v>
      </c>
      <c r="G639" s="53">
        <v>23622</v>
      </c>
      <c r="H639" s="53">
        <v>5.679999828338623</v>
      </c>
      <c r="I639" s="53">
        <v>-0.14173259999999999</v>
      </c>
      <c r="J639" s="80">
        <f t="shared" si="17"/>
        <v>134172.95594501495</v>
      </c>
      <c r="K639" s="55" t="str">
        <f>IFERROR(#REF!-#REF!,"")</f>
        <v/>
      </c>
    </row>
    <row r="640" spans="1:11" x14ac:dyDescent="0.15">
      <c r="A640" s="109">
        <v>43951</v>
      </c>
      <c r="B640" s="53" t="s">
        <v>58</v>
      </c>
      <c r="C640" s="53" t="s">
        <v>59</v>
      </c>
      <c r="D640" s="53">
        <v>55358</v>
      </c>
      <c r="E640" s="53">
        <v>10.060000419616699</v>
      </c>
      <c r="F640" s="55">
        <v>0.77112686634063721</v>
      </c>
      <c r="G640" s="53">
        <v>23622</v>
      </c>
      <c r="H640" s="53">
        <v>10.060000419616699</v>
      </c>
      <c r="I640" s="53">
        <v>0.1296766</v>
      </c>
      <c r="J640" s="80">
        <f t="shared" si="17"/>
        <v>237637.32991218567</v>
      </c>
      <c r="K640" s="55" t="str">
        <f>IFERROR(#REF!-#REF!,"")</f>
        <v/>
      </c>
    </row>
    <row r="641" spans="1:11" x14ac:dyDescent="0.15">
      <c r="A641" s="109">
        <v>43980</v>
      </c>
      <c r="B641" s="53" t="s">
        <v>58</v>
      </c>
      <c r="C641" s="53" t="s">
        <v>59</v>
      </c>
      <c r="D641" s="53">
        <v>55358</v>
      </c>
      <c r="E641" s="53">
        <v>14.340000152587891</v>
      </c>
      <c r="F641" s="55">
        <v>0.42544728517532349</v>
      </c>
      <c r="G641" s="53">
        <v>23622</v>
      </c>
      <c r="H641" s="53">
        <v>14.340000152587891</v>
      </c>
      <c r="I641" s="53">
        <v>5.3738750000000002E-2</v>
      </c>
      <c r="J641" s="80">
        <f t="shared" si="17"/>
        <v>338739.48360443115</v>
      </c>
      <c r="K641" s="55" t="str">
        <f>IFERROR(#REF!-#REF!,"")</f>
        <v/>
      </c>
    </row>
    <row r="642" spans="1:11" x14ac:dyDescent="0.15">
      <c r="A642" s="109">
        <v>44012</v>
      </c>
      <c r="B642" s="53" t="s">
        <v>58</v>
      </c>
      <c r="C642" s="53" t="s">
        <v>59</v>
      </c>
      <c r="D642" s="53">
        <v>55358</v>
      </c>
      <c r="E642" s="53">
        <v>18</v>
      </c>
      <c r="F642" s="55">
        <v>0.25523009896278381</v>
      </c>
      <c r="G642" s="53">
        <v>36468</v>
      </c>
      <c r="H642" s="53">
        <v>18</v>
      </c>
      <c r="I642" s="53">
        <v>2.5299080000000002E-2</v>
      </c>
      <c r="J642" s="80">
        <f t="shared" si="17"/>
        <v>656424</v>
      </c>
      <c r="K642" s="55" t="str">
        <f>IFERROR(#REF!-#REF!,"")</f>
        <v/>
      </c>
    </row>
    <row r="643" spans="1:11" x14ac:dyDescent="0.15">
      <c r="A643" s="109">
        <v>44043</v>
      </c>
      <c r="B643" s="53" t="s">
        <v>58</v>
      </c>
      <c r="C643" s="53" t="s">
        <v>59</v>
      </c>
      <c r="D643" s="53">
        <v>55358</v>
      </c>
      <c r="E643" s="53">
        <v>24.370000839233398</v>
      </c>
      <c r="F643" s="55">
        <v>0.35388892889022827</v>
      </c>
      <c r="G643" s="53">
        <v>36468</v>
      </c>
      <c r="H643" s="53">
        <v>24.370000839233398</v>
      </c>
      <c r="I643" s="53">
        <v>5.5528970000000004E-2</v>
      </c>
      <c r="J643" s="80">
        <f t="shared" si="17"/>
        <v>888725.19060516357</v>
      </c>
      <c r="K643" s="55" t="str">
        <f>IFERROR(#REF!-#REF!,"")</f>
        <v/>
      </c>
    </row>
    <row r="644" spans="1:11" x14ac:dyDescent="0.15">
      <c r="A644" s="109">
        <v>44074</v>
      </c>
      <c r="B644" s="53" t="s">
        <v>58</v>
      </c>
      <c r="C644" s="53" t="s">
        <v>59</v>
      </c>
      <c r="D644" s="53">
        <v>55358</v>
      </c>
      <c r="E644" s="53">
        <v>18.909999847412109</v>
      </c>
      <c r="F644" s="55">
        <v>-0.22404599189758301</v>
      </c>
      <c r="G644" s="53">
        <v>53617</v>
      </c>
      <c r="H644" s="53">
        <v>18.909999847412109</v>
      </c>
      <c r="I644" s="53">
        <v>6.844219E-2</v>
      </c>
      <c r="J644" s="80">
        <f t="shared" si="17"/>
        <v>1013897.4618186951</v>
      </c>
      <c r="K644" s="55" t="str">
        <f>IFERROR(#REF!-#REF!,"")</f>
        <v/>
      </c>
    </row>
    <row r="645" spans="1:11" x14ac:dyDescent="0.15">
      <c r="A645" s="109">
        <v>44104</v>
      </c>
      <c r="B645" s="53" t="s">
        <v>58</v>
      </c>
      <c r="C645" s="53" t="s">
        <v>59</v>
      </c>
      <c r="D645" s="53">
        <v>55358</v>
      </c>
      <c r="E645" s="53">
        <v>24.860000610351562</v>
      </c>
      <c r="F645" s="55">
        <v>0.31464838981628418</v>
      </c>
      <c r="G645" s="53">
        <v>53787</v>
      </c>
      <c r="H645" s="53">
        <v>24.860000610351562</v>
      </c>
      <c r="I645" s="53">
        <v>-3.5055990000000002E-2</v>
      </c>
      <c r="J645" s="80">
        <f t="shared" si="17"/>
        <v>1337144.8528289795</v>
      </c>
      <c r="K645" s="55" t="str">
        <f>IFERROR(#REF!-#REF!,"")</f>
        <v/>
      </c>
    </row>
    <row r="646" spans="1:11" x14ac:dyDescent="0.15">
      <c r="A646" s="109">
        <v>44134</v>
      </c>
      <c r="B646" s="53" t="s">
        <v>58</v>
      </c>
      <c r="C646" s="53" t="s">
        <v>59</v>
      </c>
      <c r="D646" s="53">
        <v>55358</v>
      </c>
      <c r="E646" s="53">
        <v>28.370000839233398</v>
      </c>
      <c r="F646" s="55">
        <v>0.14119067788124084</v>
      </c>
      <c r="G646" s="53">
        <v>56040</v>
      </c>
      <c r="H646" s="53">
        <v>28.370000839233398</v>
      </c>
      <c r="I646" s="53">
        <v>-2.0178270000000002E-2</v>
      </c>
      <c r="J646" s="80">
        <f t="shared" si="17"/>
        <v>1589854.8470306396</v>
      </c>
      <c r="K646" s="55" t="str">
        <f>IFERROR(#REF!-#REF!,"")</f>
        <v/>
      </c>
    </row>
    <row r="647" spans="1:11" x14ac:dyDescent="0.15">
      <c r="A647" s="109">
        <v>44165</v>
      </c>
      <c r="B647" s="53" t="s">
        <v>58</v>
      </c>
      <c r="C647" s="53" t="s">
        <v>59</v>
      </c>
      <c r="D647" s="53">
        <v>55358</v>
      </c>
      <c r="E647" s="53">
        <v>29.819999694824219</v>
      </c>
      <c r="F647" s="55">
        <v>5.1110286265611649E-2</v>
      </c>
      <c r="G647" s="53">
        <v>60934</v>
      </c>
      <c r="H647" s="53">
        <v>29.819999694824219</v>
      </c>
      <c r="I647" s="53">
        <v>0.12370679999999999</v>
      </c>
      <c r="J647" s="80">
        <f t="shared" si="17"/>
        <v>1817051.8614044189</v>
      </c>
      <c r="K647" s="55" t="str">
        <f>IFERROR(#REF!-#REF!,"")</f>
        <v/>
      </c>
    </row>
    <row r="648" spans="1:11" x14ac:dyDescent="0.15">
      <c r="A648" s="109">
        <v>44196</v>
      </c>
      <c r="B648" s="53" t="s">
        <v>58</v>
      </c>
      <c r="C648" s="53" t="s">
        <v>59</v>
      </c>
      <c r="D648" s="53">
        <v>55358</v>
      </c>
      <c r="E648" s="53">
        <v>32.939998626708984</v>
      </c>
      <c r="F648" s="55">
        <v>0.10462772846221924</v>
      </c>
      <c r="G648" s="53">
        <v>63914</v>
      </c>
      <c r="H648" s="53">
        <v>32.939998626708984</v>
      </c>
      <c r="I648" s="53">
        <v>4.5048190000000002E-2</v>
      </c>
      <c r="J648" s="80">
        <f t="shared" si="17"/>
        <v>2105327.072227478</v>
      </c>
      <c r="K648" s="55" t="str">
        <f>IFERROR(#REF!-#REF!,"")</f>
        <v/>
      </c>
    </row>
    <row r="649" spans="1:11" ht="16" x14ac:dyDescent="0.2">
      <c r="A649" s="115">
        <v>44225</v>
      </c>
      <c r="B649" s="116" t="s">
        <v>58</v>
      </c>
      <c r="C649" s="116" t="s">
        <v>59</v>
      </c>
      <c r="D649" s="116">
        <v>55358</v>
      </c>
      <c r="E649" s="116">
        <v>34.040000915527344</v>
      </c>
      <c r="F649" s="58">
        <v>3.3394120633602142E-2</v>
      </c>
      <c r="G649" s="116">
        <v>64003</v>
      </c>
      <c r="H649" s="116">
        <v>34.040000915527344</v>
      </c>
      <c r="I649" s="116">
        <v>-6.3112759999999998E-4</v>
      </c>
      <c r="J649" s="80">
        <f t="shared" si="17"/>
        <v>2178662.1785964966</v>
      </c>
      <c r="K649" s="55" t="str">
        <f>IFERROR(#REF!-#REF!,"")</f>
        <v/>
      </c>
    </row>
    <row r="650" spans="1:11" x14ac:dyDescent="0.15">
      <c r="A650" s="109">
        <v>44253</v>
      </c>
      <c r="B650" s="53" t="s">
        <v>58</v>
      </c>
      <c r="C650" s="53" t="s">
        <v>59</v>
      </c>
      <c r="D650" s="53">
        <v>55358</v>
      </c>
      <c r="E650" s="53">
        <v>36.790000915527344</v>
      </c>
      <c r="F650" s="55">
        <v>8.0787308514118195E-2</v>
      </c>
      <c r="G650" s="53">
        <v>64003</v>
      </c>
      <c r="H650" s="53">
        <v>36.790000915527344</v>
      </c>
      <c r="I650" s="53">
        <v>2.9196240000000002E-2</v>
      </c>
      <c r="J650" s="80">
        <f t="shared" si="17"/>
        <v>2354670.4285964966</v>
      </c>
      <c r="K650" s="55" t="str">
        <f>IFERROR(#REF!-#REF!,"")</f>
        <v/>
      </c>
    </row>
    <row r="651" spans="1:11" x14ac:dyDescent="0.15">
      <c r="A651" s="109">
        <v>44286</v>
      </c>
      <c r="B651" s="53" t="s">
        <v>58</v>
      </c>
      <c r="C651" s="53" t="s">
        <v>59</v>
      </c>
      <c r="D651" s="53">
        <v>55358</v>
      </c>
      <c r="E651" s="53">
        <v>31.649999618530273</v>
      </c>
      <c r="F651" s="55">
        <v>-0.13971191644668579</v>
      </c>
      <c r="G651" s="53">
        <v>66303</v>
      </c>
      <c r="H651" s="53">
        <v>31.649999618530273</v>
      </c>
      <c r="I651" s="53">
        <v>3.0573309999999999E-2</v>
      </c>
      <c r="J651" s="80">
        <f t="shared" si="17"/>
        <v>2098489.9247074127</v>
      </c>
      <c r="K651" s="55" t="str">
        <f>IFERROR(#REF!-#REF!,"")</f>
        <v/>
      </c>
    </row>
    <row r="652" spans="1:11" x14ac:dyDescent="0.15">
      <c r="A652" s="109">
        <v>44316</v>
      </c>
      <c r="B652" s="53" t="s">
        <v>58</v>
      </c>
      <c r="C652" s="53" t="s">
        <v>59</v>
      </c>
      <c r="D652" s="53">
        <v>55358</v>
      </c>
      <c r="E652" s="53">
        <v>34.080001831054688</v>
      </c>
      <c r="F652" s="55">
        <v>7.6777324080467224E-2</v>
      </c>
      <c r="G652" s="53">
        <v>66303</v>
      </c>
      <c r="H652" s="53">
        <v>34.080001831054688</v>
      </c>
      <c r="I652" s="53">
        <v>4.8191879999999999E-2</v>
      </c>
      <c r="J652" s="80">
        <f t="shared" si="17"/>
        <v>2259606.3614044189</v>
      </c>
      <c r="K652" s="55" t="str">
        <f>IFERROR(#REF!-#REF!,"")</f>
        <v/>
      </c>
    </row>
    <row r="653" spans="1:11" x14ac:dyDescent="0.15">
      <c r="A653" s="109">
        <v>44344</v>
      </c>
      <c r="B653" s="53" t="s">
        <v>58</v>
      </c>
      <c r="C653" s="53" t="s">
        <v>59</v>
      </c>
      <c r="D653" s="53">
        <v>55358</v>
      </c>
      <c r="E653" s="53">
        <v>28.520000457763672</v>
      </c>
      <c r="F653" s="55">
        <v>-0.16314557194709778</v>
      </c>
      <c r="G653" s="53">
        <v>66303</v>
      </c>
      <c r="H653" s="53">
        <v>28.520000457763672</v>
      </c>
      <c r="I653" s="53">
        <v>7.0916690000000001E-3</v>
      </c>
      <c r="J653" s="80">
        <f t="shared" si="17"/>
        <v>1890961.5903511047</v>
      </c>
      <c r="K653" s="55" t="str">
        <f>IFERROR(#REF!-#REF!,"")</f>
        <v/>
      </c>
    </row>
    <row r="654" spans="1:11" x14ac:dyDescent="0.15">
      <c r="A654" s="109">
        <v>44377</v>
      </c>
      <c r="B654" s="53" t="s">
        <v>58</v>
      </c>
      <c r="C654" s="53" t="s">
        <v>59</v>
      </c>
      <c r="D654" s="53">
        <v>55358</v>
      </c>
      <c r="E654" s="53">
        <v>26.409999847412109</v>
      </c>
      <c r="F654" s="55">
        <v>-7.3983192443847656E-2</v>
      </c>
      <c r="G654" s="53">
        <v>66371</v>
      </c>
      <c r="H654" s="53">
        <v>26.409999847412109</v>
      </c>
      <c r="I654" s="53">
        <v>2.34218E-2</v>
      </c>
      <c r="J654" s="80">
        <f t="shared" si="17"/>
        <v>1752858.0998725891</v>
      </c>
      <c r="K654" s="55" t="str">
        <f>IFERROR(#REF!-#REF!,"")</f>
        <v/>
      </c>
    </row>
    <row r="655" spans="1:11" x14ac:dyDescent="0.15">
      <c r="A655" s="109">
        <v>44407</v>
      </c>
      <c r="B655" s="53" t="s">
        <v>58</v>
      </c>
      <c r="C655" s="53" t="s">
        <v>59</v>
      </c>
      <c r="D655" s="53">
        <v>55358</v>
      </c>
      <c r="E655" s="53">
        <v>26.340000152587891</v>
      </c>
      <c r="F655" s="55">
        <v>-2.650499576702714E-3</v>
      </c>
      <c r="G655" s="53">
        <v>66371</v>
      </c>
      <c r="H655" s="53">
        <v>26.340000152587891</v>
      </c>
      <c r="I655" s="53">
        <v>1.1827520000000001E-2</v>
      </c>
      <c r="J655" s="80">
        <f t="shared" si="17"/>
        <v>1748212.1501274109</v>
      </c>
      <c r="K655" s="55" t="str">
        <f>IFERROR(#REF!-#REF!,"")</f>
        <v/>
      </c>
    </row>
    <row r="656" spans="1:11" x14ac:dyDescent="0.15">
      <c r="A656" s="109">
        <v>44439</v>
      </c>
      <c r="B656" s="53" t="s">
        <v>58</v>
      </c>
      <c r="C656" s="53" t="s">
        <v>59</v>
      </c>
      <c r="D656" s="53">
        <v>55358</v>
      </c>
      <c r="E656" s="53">
        <v>24.399999618530273</v>
      </c>
      <c r="F656" s="55">
        <v>-7.3652260005474091E-2</v>
      </c>
      <c r="G656" s="53">
        <v>66371</v>
      </c>
      <c r="H656" s="53">
        <v>24.399999618530273</v>
      </c>
      <c r="I656" s="53">
        <v>2.71466E-2</v>
      </c>
      <c r="J656" s="80">
        <f t="shared" si="17"/>
        <v>1619452.3746814728</v>
      </c>
      <c r="K656" s="55" t="str">
        <f>IFERROR(#REF!-#REF!,"")</f>
        <v/>
      </c>
    </row>
    <row r="657" spans="1:12" x14ac:dyDescent="0.15">
      <c r="A657" s="109">
        <v>44469</v>
      </c>
      <c r="B657" s="53" t="s">
        <v>58</v>
      </c>
      <c r="C657" s="53" t="s">
        <v>59</v>
      </c>
      <c r="D657" s="53">
        <v>55358</v>
      </c>
      <c r="E657" s="53">
        <v>21.020000457763672</v>
      </c>
      <c r="F657" s="55">
        <v>-0.13852456212043762</v>
      </c>
      <c r="G657" s="53">
        <v>66449</v>
      </c>
      <c r="H657" s="53">
        <v>21.020000457763672</v>
      </c>
      <c r="I657" s="53">
        <v>-4.2243500000000003E-2</v>
      </c>
      <c r="J657" s="80">
        <f t="shared" si="17"/>
        <v>1396758.0104179382</v>
      </c>
      <c r="K657" s="55" t="str">
        <f>IFERROR(#REF!-#REF!,"")</f>
        <v/>
      </c>
    </row>
    <row r="658" spans="1:12" x14ac:dyDescent="0.15">
      <c r="A658" s="109">
        <v>44498</v>
      </c>
      <c r="B658" s="53" t="s">
        <v>58</v>
      </c>
      <c r="C658" s="53" t="s">
        <v>59</v>
      </c>
      <c r="D658" s="53">
        <v>55358</v>
      </c>
      <c r="E658" s="53">
        <v>19.299999237060547</v>
      </c>
      <c r="F658" s="55">
        <v>-8.1826888024806976E-2</v>
      </c>
      <c r="G658" s="53">
        <v>66449</v>
      </c>
      <c r="H658" s="53">
        <v>19.299999237060547</v>
      </c>
      <c r="I658" s="53">
        <v>6.4656530000000004E-2</v>
      </c>
      <c r="J658" s="80">
        <f t="shared" si="17"/>
        <v>1282465.6493034363</v>
      </c>
      <c r="K658" s="55" t="str">
        <f>IFERROR(#REF!-#REF!,"")</f>
        <v/>
      </c>
    </row>
    <row r="659" spans="1:12" x14ac:dyDescent="0.15">
      <c r="A659" s="109">
        <v>44530</v>
      </c>
      <c r="B659" s="53" t="s">
        <v>58</v>
      </c>
      <c r="C659" s="53" t="s">
        <v>59</v>
      </c>
      <c r="D659" s="53">
        <v>55358</v>
      </c>
      <c r="E659" s="53">
        <v>10.319999694824219</v>
      </c>
      <c r="F659" s="55">
        <v>-0.46528497338294983</v>
      </c>
      <c r="G659" s="53">
        <v>66480</v>
      </c>
      <c r="H659" s="53">
        <v>10.319999694824219</v>
      </c>
      <c r="I659" s="53">
        <v>-1.8346919999999999E-2</v>
      </c>
      <c r="J659" s="80">
        <f t="shared" si="17"/>
        <v>686073.57971191406</v>
      </c>
      <c r="K659" s="55" t="str">
        <f>IFERROR(#REF!-#REF!,"")</f>
        <v/>
      </c>
    </row>
    <row r="660" spans="1:12" x14ac:dyDescent="0.15">
      <c r="A660" s="109">
        <v>44561</v>
      </c>
      <c r="B660" s="53" t="s">
        <v>58</v>
      </c>
      <c r="C660" s="53" t="s">
        <v>59</v>
      </c>
      <c r="D660" s="53">
        <v>55358</v>
      </c>
      <c r="E660" s="53">
        <v>13.270000457763672</v>
      </c>
      <c r="F660" s="55">
        <v>0.28585278987884521</v>
      </c>
      <c r="G660" s="53">
        <v>66480</v>
      </c>
      <c r="H660" s="53">
        <v>13.270000457763672</v>
      </c>
      <c r="I660" s="53">
        <v>3.334492E-2</v>
      </c>
      <c r="J660" s="80">
        <f t="shared" si="17"/>
        <v>882189.63043212891</v>
      </c>
      <c r="K660" s="55" t="str">
        <f>IFERROR(#REF!-#REF!,"")</f>
        <v/>
      </c>
    </row>
    <row r="661" spans="1:12" x14ac:dyDescent="0.15">
      <c r="J661" s="80">
        <f t="shared" si="17"/>
        <v>0</v>
      </c>
      <c r="K661" s="55" t="str">
        <f>IFERROR(#REF!-#REF!,"")</f>
        <v/>
      </c>
    </row>
    <row r="662" spans="1:12" x14ac:dyDescent="0.15">
      <c r="A662" s="109">
        <v>39538</v>
      </c>
      <c r="B662" s="53" t="s">
        <v>60</v>
      </c>
      <c r="C662" s="53" t="s">
        <v>61</v>
      </c>
      <c r="D662" s="53">
        <v>52958</v>
      </c>
      <c r="E662" s="53">
        <v>9.1000003814697266</v>
      </c>
      <c r="F662" s="53"/>
      <c r="G662" s="53">
        <v>48500</v>
      </c>
      <c r="H662" s="53">
        <v>9.1000003814697266</v>
      </c>
      <c r="I662" s="53">
        <v>-1.044434E-2</v>
      </c>
      <c r="J662" s="80">
        <f t="shared" ref="J662:J678" si="19">H662*G662</f>
        <v>441350.01850128174</v>
      </c>
      <c r="K662" s="53"/>
      <c r="L662" s="53"/>
    </row>
    <row r="663" spans="1:12" x14ac:dyDescent="0.15">
      <c r="A663" s="109">
        <v>39568</v>
      </c>
      <c r="B663" s="53" t="s">
        <v>60</v>
      </c>
      <c r="C663" s="53" t="s">
        <v>61</v>
      </c>
      <c r="D663" s="53">
        <v>52958</v>
      </c>
      <c r="E663" s="53">
        <v>-9.1350002288818359</v>
      </c>
      <c r="F663" s="53">
        <v>3.8461368530988693E-3</v>
      </c>
      <c r="G663" s="53">
        <v>48500</v>
      </c>
      <c r="H663" s="53">
        <v>9.1350002288818395</v>
      </c>
      <c r="I663" s="53">
        <v>5.1199019999999998E-2</v>
      </c>
      <c r="J663" s="80">
        <f t="shared" si="19"/>
        <v>443047.51110076922</v>
      </c>
      <c r="K663" s="53"/>
      <c r="L663" s="53"/>
    </row>
    <row r="664" spans="1:12" x14ac:dyDescent="0.15">
      <c r="A664" s="109">
        <v>39598</v>
      </c>
      <c r="B664" s="53" t="s">
        <v>60</v>
      </c>
      <c r="C664" s="53" t="s">
        <v>61</v>
      </c>
      <c r="D664" s="53">
        <v>52958</v>
      </c>
      <c r="E664" s="53">
        <v>9.1700000762939453</v>
      </c>
      <c r="F664" s="53">
        <v>3.8314007688313723E-3</v>
      </c>
      <c r="G664" s="53">
        <v>48500</v>
      </c>
      <c r="H664" s="53">
        <v>9.1700000762939453</v>
      </c>
      <c r="I664" s="53">
        <v>2.3935049999999999E-2</v>
      </c>
      <c r="J664" s="80">
        <f t="shared" si="19"/>
        <v>444745.00370025635</v>
      </c>
      <c r="K664" s="53"/>
      <c r="L664" s="53"/>
    </row>
    <row r="665" spans="1:12" x14ac:dyDescent="0.15">
      <c r="A665" s="109">
        <v>39629</v>
      </c>
      <c r="B665" s="53" t="s">
        <v>60</v>
      </c>
      <c r="C665" s="53" t="s">
        <v>61</v>
      </c>
      <c r="D665" s="53">
        <v>52958</v>
      </c>
      <c r="E665" s="53">
        <v>9.3000001907348633</v>
      </c>
      <c r="F665" s="53">
        <v>1.4176675118505955E-2</v>
      </c>
      <c r="G665" s="53">
        <v>48500</v>
      </c>
      <c r="H665" s="53">
        <v>9.3000001907348633</v>
      </c>
      <c r="I665" s="53">
        <v>-7.8435850000000001E-2</v>
      </c>
      <c r="J665" s="80">
        <f t="shared" si="19"/>
        <v>451050.00925064087</v>
      </c>
      <c r="K665" s="53"/>
      <c r="L665" s="53"/>
    </row>
    <row r="666" spans="1:12" x14ac:dyDescent="0.15">
      <c r="A666" s="109">
        <v>39660</v>
      </c>
      <c r="B666" s="53" t="s">
        <v>60</v>
      </c>
      <c r="C666" s="53" t="s">
        <v>61</v>
      </c>
      <c r="D666" s="53">
        <v>52958</v>
      </c>
      <c r="E666" s="53">
        <v>9.2899999618530273</v>
      </c>
      <c r="F666" s="53">
        <v>-1.0752934031188488E-3</v>
      </c>
      <c r="G666" s="53">
        <v>48500</v>
      </c>
      <c r="H666" s="53">
        <v>9.2899999618530273</v>
      </c>
      <c r="I666" s="53">
        <v>-1.3413120000000001E-2</v>
      </c>
      <c r="J666" s="80">
        <f t="shared" si="19"/>
        <v>450564.99814987183</v>
      </c>
      <c r="K666" s="53"/>
      <c r="L666" s="53"/>
    </row>
    <row r="667" spans="1:12" x14ac:dyDescent="0.15">
      <c r="A667" s="109">
        <v>39689</v>
      </c>
      <c r="B667" s="53" t="s">
        <v>60</v>
      </c>
      <c r="C667" s="53" t="s">
        <v>61</v>
      </c>
      <c r="D667" s="53">
        <v>52958</v>
      </c>
      <c r="E667" s="53">
        <v>-9.4049997329711914</v>
      </c>
      <c r="F667" s="53">
        <v>1.2378877028822899E-2</v>
      </c>
      <c r="G667" s="53">
        <v>48500</v>
      </c>
      <c r="H667" s="53">
        <v>9.4049997329711896</v>
      </c>
      <c r="I667" s="53">
        <v>1.059709E-2</v>
      </c>
      <c r="J667" s="80">
        <f t="shared" si="19"/>
        <v>456142.48704910272</v>
      </c>
      <c r="K667" s="53"/>
      <c r="L667" s="53"/>
    </row>
    <row r="668" spans="1:12" x14ac:dyDescent="0.15">
      <c r="A668" s="109">
        <v>39721</v>
      </c>
      <c r="B668" s="53" t="s">
        <v>60</v>
      </c>
      <c r="C668" s="53" t="s">
        <v>61</v>
      </c>
      <c r="D668" s="53">
        <v>52958</v>
      </c>
      <c r="E668" s="53">
        <v>9.1999998092651367</v>
      </c>
      <c r="F668" s="53">
        <v>-2.1796908229589462E-2</v>
      </c>
      <c r="G668" s="53">
        <v>48500</v>
      </c>
      <c r="H668" s="53">
        <v>9.1999998092651367</v>
      </c>
      <c r="I668" s="53">
        <v>-9.8171620000000001E-2</v>
      </c>
      <c r="J668" s="80">
        <f t="shared" si="19"/>
        <v>446199.99074935913</v>
      </c>
      <c r="K668" s="53"/>
      <c r="L668" s="53"/>
    </row>
    <row r="669" spans="1:12" x14ac:dyDescent="0.15">
      <c r="A669" s="109">
        <v>39752</v>
      </c>
      <c r="B669" s="53" t="s">
        <v>60</v>
      </c>
      <c r="C669" s="53" t="s">
        <v>61</v>
      </c>
      <c r="D669" s="53">
        <v>52958</v>
      </c>
      <c r="E669" s="53">
        <v>-8.8400001525878906</v>
      </c>
      <c r="F669" s="53">
        <v>-3.9130397140979767E-2</v>
      </c>
      <c r="G669" s="53">
        <v>48500</v>
      </c>
      <c r="H669" s="53">
        <v>8.8400001525878906</v>
      </c>
      <c r="I669" s="53">
        <v>-0.18483749999999999</v>
      </c>
      <c r="J669" s="80">
        <f t="shared" si="19"/>
        <v>428740.0074005127</v>
      </c>
      <c r="K669" s="53"/>
      <c r="L669" s="53"/>
    </row>
    <row r="670" spans="1:12" x14ac:dyDescent="0.15">
      <c r="A670" s="109">
        <v>39780</v>
      </c>
      <c r="B670" s="53" t="s">
        <v>60</v>
      </c>
      <c r="C670" s="53" t="s">
        <v>61</v>
      </c>
      <c r="D670" s="53">
        <v>52958</v>
      </c>
      <c r="E670" s="53">
        <v>-8.9799995422363281</v>
      </c>
      <c r="F670" s="53">
        <v>1.5837034210562706E-2</v>
      </c>
      <c r="G670" s="53">
        <v>48500</v>
      </c>
      <c r="H670" s="53">
        <v>8.9799995422363299</v>
      </c>
      <c r="I670" s="53">
        <v>-8.4685659999999996E-2</v>
      </c>
      <c r="J670" s="80">
        <f t="shared" si="19"/>
        <v>435529.97779846197</v>
      </c>
      <c r="K670" s="53"/>
      <c r="L670" s="53"/>
    </row>
    <row r="671" spans="1:12" x14ac:dyDescent="0.15">
      <c r="A671" s="109">
        <v>39813</v>
      </c>
      <c r="B671" s="53" t="s">
        <v>60</v>
      </c>
      <c r="C671" s="53" t="s">
        <v>61</v>
      </c>
      <c r="D671" s="53">
        <v>52958</v>
      </c>
      <c r="E671" s="53">
        <v>9</v>
      </c>
      <c r="F671" s="53">
        <v>2.2272225469350815E-3</v>
      </c>
      <c r="G671" s="53">
        <v>48500</v>
      </c>
      <c r="H671" s="53">
        <v>9</v>
      </c>
      <c r="I671" s="53">
        <v>2.223056E-2</v>
      </c>
      <c r="J671" s="80">
        <f t="shared" si="19"/>
        <v>436500</v>
      </c>
      <c r="K671" s="53"/>
      <c r="L671" s="53"/>
    </row>
    <row r="672" spans="1:12" x14ac:dyDescent="0.15">
      <c r="A672" s="109">
        <v>39843</v>
      </c>
      <c r="B672" s="53" t="s">
        <v>60</v>
      </c>
      <c r="C672" s="53" t="s">
        <v>61</v>
      </c>
      <c r="D672" s="53">
        <v>52958</v>
      </c>
      <c r="E672" s="53">
        <v>-9.25</v>
      </c>
      <c r="F672" s="53">
        <v>2.777777798473835E-2</v>
      </c>
      <c r="G672" s="53">
        <v>48500</v>
      </c>
      <c r="H672" s="53">
        <v>9.25</v>
      </c>
      <c r="I672" s="53">
        <v>-7.7475000000000002E-2</v>
      </c>
      <c r="J672" s="80">
        <f t="shared" si="19"/>
        <v>448625</v>
      </c>
      <c r="K672" s="53"/>
      <c r="L672" s="53"/>
    </row>
    <row r="673" spans="1:12" x14ac:dyDescent="0.15">
      <c r="A673" s="109">
        <v>39871</v>
      </c>
      <c r="B673" s="53" t="s">
        <v>60</v>
      </c>
      <c r="C673" s="53" t="s">
        <v>61</v>
      </c>
      <c r="D673" s="53">
        <v>52958</v>
      </c>
      <c r="E673" s="53">
        <v>9.369999885559082</v>
      </c>
      <c r="F673" s="53">
        <v>1.2972960248589516E-2</v>
      </c>
      <c r="G673" s="53">
        <v>48500</v>
      </c>
      <c r="H673" s="53">
        <v>9.369999885559082</v>
      </c>
      <c r="I673" s="53">
        <v>-0.10017509999999999</v>
      </c>
      <c r="J673" s="80">
        <f t="shared" si="19"/>
        <v>454444.99444961548</v>
      </c>
      <c r="K673" s="53"/>
      <c r="L673" s="53"/>
    </row>
    <row r="674" spans="1:12" x14ac:dyDescent="0.15">
      <c r="A674" s="109">
        <v>39903</v>
      </c>
      <c r="B674" s="53" t="s">
        <v>60</v>
      </c>
      <c r="C674" s="53" t="s">
        <v>61</v>
      </c>
      <c r="D674" s="53">
        <v>52958</v>
      </c>
      <c r="E674" s="53">
        <v>9.369999885559082</v>
      </c>
      <c r="F674" s="53">
        <v>0</v>
      </c>
      <c r="G674" s="53">
        <v>48500</v>
      </c>
      <c r="H674" s="53">
        <v>9.369999885559082</v>
      </c>
      <c r="I674" s="53">
        <v>8.6812940000000005E-2</v>
      </c>
      <c r="J674" s="80">
        <f t="shared" si="19"/>
        <v>454444.99444961548</v>
      </c>
      <c r="K674" s="53"/>
      <c r="L674" s="53"/>
    </row>
    <row r="675" spans="1:12" x14ac:dyDescent="0.15">
      <c r="A675" s="109">
        <v>39933</v>
      </c>
      <c r="B675" s="53" t="s">
        <v>60</v>
      </c>
      <c r="C675" s="53" t="s">
        <v>61</v>
      </c>
      <c r="D675" s="53">
        <v>52958</v>
      </c>
      <c r="E675" s="53">
        <v>9.5299997329711914</v>
      </c>
      <c r="F675" s="53">
        <v>1.7075758427381516E-2</v>
      </c>
      <c r="G675" s="53">
        <v>48500</v>
      </c>
      <c r="H675" s="53">
        <v>9.5299997329711914</v>
      </c>
      <c r="I675" s="53">
        <v>0.1094825</v>
      </c>
      <c r="J675" s="80">
        <f t="shared" si="19"/>
        <v>462204.98704910278</v>
      </c>
      <c r="K675" s="53"/>
      <c r="L675" s="53"/>
    </row>
    <row r="676" spans="1:12" x14ac:dyDescent="0.15">
      <c r="A676" s="109">
        <v>39962</v>
      </c>
      <c r="B676" s="53" t="s">
        <v>60</v>
      </c>
      <c r="C676" s="53" t="s">
        <v>61</v>
      </c>
      <c r="D676" s="53">
        <v>52958</v>
      </c>
      <c r="E676" s="53">
        <v>-9.755000114440918</v>
      </c>
      <c r="F676" s="53">
        <v>2.3609694093465805E-2</v>
      </c>
      <c r="G676" s="53">
        <v>48500</v>
      </c>
      <c r="H676" s="53">
        <v>9.7550001144409197</v>
      </c>
      <c r="I676" s="53">
        <v>6.7796629999999997E-2</v>
      </c>
      <c r="J676" s="80">
        <f t="shared" si="19"/>
        <v>473117.50555038458</v>
      </c>
      <c r="K676" s="53"/>
      <c r="L676" s="53"/>
    </row>
    <row r="677" spans="1:12" x14ac:dyDescent="0.15">
      <c r="A677" s="109">
        <v>39994</v>
      </c>
      <c r="B677" s="53" t="s">
        <v>60</v>
      </c>
      <c r="C677" s="53" t="s">
        <v>61</v>
      </c>
      <c r="D677" s="53">
        <v>52958</v>
      </c>
      <c r="E677" s="53">
        <v>9.8000001907348633</v>
      </c>
      <c r="F677" s="53">
        <v>4.6130265109241009E-3</v>
      </c>
      <c r="G677" s="53">
        <v>48500</v>
      </c>
      <c r="H677" s="53">
        <v>9.8000001907348633</v>
      </c>
      <c r="I677" s="53">
        <v>-3.0204510000000004E-3</v>
      </c>
      <c r="J677" s="80">
        <f t="shared" si="19"/>
        <v>475300.00925064087</v>
      </c>
      <c r="K677" s="53"/>
      <c r="L677" s="53"/>
    </row>
    <row r="678" spans="1:12" x14ac:dyDescent="0.15">
      <c r="A678" s="109">
        <v>40025</v>
      </c>
      <c r="B678" s="53" t="s">
        <v>60</v>
      </c>
      <c r="C678" s="53" t="s">
        <v>61</v>
      </c>
      <c r="D678" s="53">
        <v>52958</v>
      </c>
      <c r="E678" s="53">
        <v>9.8199996948242188</v>
      </c>
      <c r="F678" s="53">
        <v>2.0407657139003277E-3</v>
      </c>
      <c r="G678" s="53">
        <v>48500</v>
      </c>
      <c r="H678" s="53">
        <v>9.8199996948242188</v>
      </c>
      <c r="I678" s="53">
        <v>8.1792440000000008E-2</v>
      </c>
      <c r="J678" s="80">
        <f t="shared" si="19"/>
        <v>476269.98519897461</v>
      </c>
      <c r="K678" s="53"/>
      <c r="L678" s="53"/>
    </row>
    <row r="679" spans="1:12" x14ac:dyDescent="0.15">
      <c r="A679" s="109">
        <v>40056</v>
      </c>
      <c r="B679" s="53" t="s">
        <v>60</v>
      </c>
      <c r="C679" s="53" t="s">
        <v>61</v>
      </c>
      <c r="D679" s="53">
        <v>52958</v>
      </c>
      <c r="E679" s="53">
        <v>9.9200000762939453</v>
      </c>
      <c r="F679" s="55">
        <v>1.0183339007198811E-2</v>
      </c>
      <c r="G679" s="53">
        <v>48500</v>
      </c>
      <c r="H679" s="53">
        <v>9.9200000762939453</v>
      </c>
      <c r="I679" s="53">
        <v>3.1514350000000003E-2</v>
      </c>
      <c r="J679" s="80">
        <f t="shared" si="17"/>
        <v>481120.00370025635</v>
      </c>
      <c r="K679" s="55" t="str">
        <f>IFERROR(#REF!-#REF!,"")</f>
        <v/>
      </c>
    </row>
    <row r="680" spans="1:12" x14ac:dyDescent="0.15">
      <c r="A680" s="109">
        <v>40086</v>
      </c>
      <c r="B680" s="53" t="s">
        <v>62</v>
      </c>
      <c r="C680" s="53" t="s">
        <v>63</v>
      </c>
      <c r="D680" s="53">
        <v>52958</v>
      </c>
      <c r="E680" s="53">
        <v>11.409999847412109</v>
      </c>
      <c r="F680" s="55">
        <v>0.15020158886909485</v>
      </c>
      <c r="G680" s="53">
        <v>68252</v>
      </c>
      <c r="H680" s="53">
        <v>11.409999847412109</v>
      </c>
      <c r="I680" s="53">
        <v>4.5288189999999999E-2</v>
      </c>
      <c r="J680" s="80">
        <f t="shared" si="17"/>
        <v>778755.30958557129</v>
      </c>
      <c r="K680" s="55" t="str">
        <f>IFERROR(#REF!-#REF!,"")</f>
        <v/>
      </c>
    </row>
    <row r="681" spans="1:12" x14ac:dyDescent="0.15">
      <c r="A681" s="109">
        <v>40116</v>
      </c>
      <c r="B681" s="53" t="s">
        <v>62</v>
      </c>
      <c r="C681" s="53" t="s">
        <v>63</v>
      </c>
      <c r="D681" s="53">
        <v>52958</v>
      </c>
      <c r="E681" s="53">
        <v>8.8999996185302734</v>
      </c>
      <c r="F681" s="55">
        <v>-0.21998248994350433</v>
      </c>
      <c r="G681" s="53">
        <v>68252</v>
      </c>
      <c r="H681" s="53">
        <v>8.8999996185302734</v>
      </c>
      <c r="I681" s="53">
        <v>-2.8078870000000002E-2</v>
      </c>
      <c r="J681" s="80">
        <f t="shared" si="17"/>
        <v>607442.77396392822</v>
      </c>
      <c r="K681" s="55" t="str">
        <f>IFERROR(#REF!-#REF!,"")</f>
        <v/>
      </c>
    </row>
    <row r="682" spans="1:12" ht="16" x14ac:dyDescent="0.2">
      <c r="A682" s="111">
        <v>40147</v>
      </c>
      <c r="B682" s="112" t="s">
        <v>62</v>
      </c>
      <c r="C682" s="112" t="s">
        <v>63</v>
      </c>
      <c r="D682" s="112">
        <v>52958</v>
      </c>
      <c r="E682" s="112">
        <v>8.1899995803833008</v>
      </c>
      <c r="F682" s="58">
        <v>-7.9775288701057434E-2</v>
      </c>
      <c r="G682" s="112">
        <v>70248</v>
      </c>
      <c r="H682" s="112">
        <v>8.1899995803833008</v>
      </c>
      <c r="I682" s="112">
        <v>5.7085799999999999E-2</v>
      </c>
      <c r="J682" s="80">
        <f t="shared" si="17"/>
        <v>575331.09052276611</v>
      </c>
      <c r="K682" s="55" t="str">
        <f>IFERROR(#REF!-#REF!,"")</f>
        <v/>
      </c>
    </row>
    <row r="683" spans="1:12" x14ac:dyDescent="0.15">
      <c r="A683" s="109">
        <v>40178</v>
      </c>
      <c r="B683" s="53" t="s">
        <v>62</v>
      </c>
      <c r="C683" s="53" t="s">
        <v>63</v>
      </c>
      <c r="D683" s="53">
        <v>52958</v>
      </c>
      <c r="E683" s="53">
        <v>8.0299997329711914</v>
      </c>
      <c r="F683" s="55">
        <v>-1.9536001607775688E-2</v>
      </c>
      <c r="G683" s="53">
        <v>70248</v>
      </c>
      <c r="H683" s="53">
        <v>8.0299997329711914</v>
      </c>
      <c r="I683" s="53">
        <v>2.848637E-2</v>
      </c>
      <c r="J683" s="80">
        <f t="shared" si="17"/>
        <v>564091.42124176025</v>
      </c>
      <c r="K683" s="55" t="str">
        <f>IFERROR(#REF!-#REF!,"")</f>
        <v/>
      </c>
    </row>
    <row r="684" spans="1:12" x14ac:dyDescent="0.15">
      <c r="A684" s="109">
        <v>40207</v>
      </c>
      <c r="B684" s="53" t="s">
        <v>62</v>
      </c>
      <c r="C684" s="53" t="s">
        <v>63</v>
      </c>
      <c r="D684" s="53">
        <v>52958</v>
      </c>
      <c r="E684" s="53">
        <v>6.7199997901916504</v>
      </c>
      <c r="F684" s="55">
        <v>-0.16313822567462921</v>
      </c>
      <c r="G684" s="53">
        <v>70248</v>
      </c>
      <c r="H684" s="53">
        <v>6.7199997901916504</v>
      </c>
      <c r="I684" s="53">
        <v>-3.7185509999999998E-2</v>
      </c>
      <c r="J684" s="80">
        <f t="shared" si="17"/>
        <v>472066.54526138306</v>
      </c>
      <c r="K684" s="55" t="str">
        <f>IFERROR(#REF!-#REF!,"")</f>
        <v/>
      </c>
    </row>
    <row r="685" spans="1:12" x14ac:dyDescent="0.15">
      <c r="A685" s="109">
        <v>40235</v>
      </c>
      <c r="B685" s="53" t="s">
        <v>62</v>
      </c>
      <c r="C685" s="53" t="s">
        <v>63</v>
      </c>
      <c r="D685" s="53">
        <v>52958</v>
      </c>
      <c r="E685" s="53">
        <v>6.7100000381469727</v>
      </c>
      <c r="F685" s="55">
        <v>-1.4880583621561527E-3</v>
      </c>
      <c r="G685" s="53">
        <v>70248</v>
      </c>
      <c r="H685" s="53">
        <v>6.7100000381469727</v>
      </c>
      <c r="I685" s="53">
        <v>3.47535E-2</v>
      </c>
      <c r="J685" s="80">
        <f t="shared" si="17"/>
        <v>471364.08267974854</v>
      </c>
      <c r="K685" s="55" t="str">
        <f>IFERROR(#REF!-#REF!,"")</f>
        <v/>
      </c>
    </row>
    <row r="686" spans="1:12" x14ac:dyDescent="0.15">
      <c r="A686" s="109">
        <v>40268</v>
      </c>
      <c r="B686" s="53" t="s">
        <v>62</v>
      </c>
      <c r="C686" s="53" t="s">
        <v>63</v>
      </c>
      <c r="D686" s="53">
        <v>52958</v>
      </c>
      <c r="E686" s="53">
        <v>8.1099996566772461</v>
      </c>
      <c r="F686" s="55">
        <v>0.20864376425743103</v>
      </c>
      <c r="G686" s="53">
        <v>70248</v>
      </c>
      <c r="H686" s="53">
        <v>8.1099996566772461</v>
      </c>
      <c r="I686" s="53">
        <v>6.3688190000000006E-2</v>
      </c>
      <c r="J686" s="80">
        <f t="shared" si="17"/>
        <v>569711.25588226318</v>
      </c>
      <c r="K686" s="55" t="str">
        <f>IFERROR(#REF!-#REF!,"")</f>
        <v/>
      </c>
    </row>
    <row r="687" spans="1:12" x14ac:dyDescent="0.15">
      <c r="A687" s="109">
        <v>40298</v>
      </c>
      <c r="B687" s="53" t="s">
        <v>62</v>
      </c>
      <c r="C687" s="53" t="s">
        <v>63</v>
      </c>
      <c r="D687" s="53">
        <v>52958</v>
      </c>
      <c r="E687" s="53">
        <v>8.0600004196166992</v>
      </c>
      <c r="F687" s="55">
        <v>-6.1651342548429966E-3</v>
      </c>
      <c r="G687" s="53">
        <v>70248</v>
      </c>
      <c r="H687" s="53">
        <v>8.0600004196166992</v>
      </c>
      <c r="I687" s="53">
        <v>2.0039080000000001E-2</v>
      </c>
      <c r="J687" s="80">
        <f t="shared" si="17"/>
        <v>566198.90947723389</v>
      </c>
      <c r="K687" s="55" t="str">
        <f>IFERROR(#REF!-#REF!,"")</f>
        <v/>
      </c>
    </row>
    <row r="688" spans="1:12" x14ac:dyDescent="0.15">
      <c r="A688" s="109">
        <v>40326</v>
      </c>
      <c r="B688" s="53" t="s">
        <v>62</v>
      </c>
      <c r="C688" s="53" t="s">
        <v>63</v>
      </c>
      <c r="D688" s="53">
        <v>52958</v>
      </c>
      <c r="E688" s="53">
        <v>9.0600004196166992</v>
      </c>
      <c r="F688" s="55">
        <v>0.12406947463750839</v>
      </c>
      <c r="G688" s="53">
        <v>70248</v>
      </c>
      <c r="H688" s="53">
        <v>9.0600004196166992</v>
      </c>
      <c r="I688" s="53">
        <v>-7.9266820000000002E-2</v>
      </c>
      <c r="J688" s="80">
        <f t="shared" ref="J688:J751" si="20">H688*G688</f>
        <v>636446.90947723389</v>
      </c>
      <c r="K688" s="55" t="str">
        <f>IFERROR(#REF!-#REF!,"")</f>
        <v/>
      </c>
    </row>
    <row r="689" spans="1:11" x14ac:dyDescent="0.15">
      <c r="A689" s="109">
        <v>40359</v>
      </c>
      <c r="B689" s="53" t="s">
        <v>62</v>
      </c>
      <c r="C689" s="53" t="s">
        <v>63</v>
      </c>
      <c r="D689" s="53">
        <v>52958</v>
      </c>
      <c r="E689" s="53">
        <v>10.039999961853027</v>
      </c>
      <c r="F689" s="55">
        <v>0.10816771537065506</v>
      </c>
      <c r="G689" s="53">
        <v>70248</v>
      </c>
      <c r="H689" s="53">
        <v>10.039999961853027</v>
      </c>
      <c r="I689" s="53">
        <v>-5.080204E-2</v>
      </c>
      <c r="J689" s="80">
        <f t="shared" si="20"/>
        <v>705289.91732025146</v>
      </c>
      <c r="K689" s="55" t="str">
        <f>IFERROR(#REF!-#REF!,"")</f>
        <v/>
      </c>
    </row>
    <row r="690" spans="1:11" x14ac:dyDescent="0.15">
      <c r="A690" s="109">
        <v>40389</v>
      </c>
      <c r="B690" s="53" t="s">
        <v>62</v>
      </c>
      <c r="C690" s="53" t="s">
        <v>63</v>
      </c>
      <c r="D690" s="53">
        <v>52958</v>
      </c>
      <c r="E690" s="53">
        <v>10.310000419616699</v>
      </c>
      <c r="F690" s="55">
        <v>2.6892475783824921E-2</v>
      </c>
      <c r="G690" s="53">
        <v>70248</v>
      </c>
      <c r="H690" s="53">
        <v>10.310000419616699</v>
      </c>
      <c r="I690" s="53">
        <v>7.0383959999999995E-2</v>
      </c>
      <c r="J690" s="80">
        <f t="shared" si="20"/>
        <v>724256.90947723389</v>
      </c>
      <c r="K690" s="55" t="str">
        <f>IFERROR(#REF!-#REF!,"")</f>
        <v/>
      </c>
    </row>
    <row r="691" spans="1:11" ht="16" x14ac:dyDescent="0.2">
      <c r="A691" s="113">
        <v>40421</v>
      </c>
      <c r="B691" s="114" t="s">
        <v>62</v>
      </c>
      <c r="C691" s="114" t="s">
        <v>63</v>
      </c>
      <c r="D691" s="114">
        <v>52958</v>
      </c>
      <c r="E691" s="114">
        <v>8.6599998474121094</v>
      </c>
      <c r="F691" s="58">
        <v>-0.16003884375095367</v>
      </c>
      <c r="G691" s="114">
        <v>70251</v>
      </c>
      <c r="H691" s="114">
        <v>8.6599998474121094</v>
      </c>
      <c r="I691" s="114">
        <v>-4.2886520000000004E-2</v>
      </c>
      <c r="J691" s="80">
        <f t="shared" si="20"/>
        <v>608373.6492805481</v>
      </c>
      <c r="K691" s="55" t="str">
        <f>IFERROR(#REF!-#REF!,"")</f>
        <v/>
      </c>
    </row>
    <row r="692" spans="1:11" x14ac:dyDescent="0.15">
      <c r="A692" s="109">
        <v>40451</v>
      </c>
      <c r="B692" s="53" t="s">
        <v>62</v>
      </c>
      <c r="C692" s="53" t="s">
        <v>63</v>
      </c>
      <c r="D692" s="53">
        <v>52958</v>
      </c>
      <c r="E692" s="53">
        <v>8.5399999618530273</v>
      </c>
      <c r="F692" s="55">
        <v>-1.3856800273060799E-2</v>
      </c>
      <c r="G692" s="53">
        <v>70251</v>
      </c>
      <c r="H692" s="53">
        <v>8.5399999618530273</v>
      </c>
      <c r="I692" s="53">
        <v>9.1668399999999997E-2</v>
      </c>
      <c r="J692" s="80">
        <f t="shared" si="20"/>
        <v>599943.53732013702</v>
      </c>
      <c r="K692" s="55" t="str">
        <f>IFERROR(#REF!-#REF!,"")</f>
        <v/>
      </c>
    </row>
    <row r="693" spans="1:11" x14ac:dyDescent="0.15">
      <c r="A693" s="109">
        <v>40480</v>
      </c>
      <c r="B693" s="53" t="s">
        <v>62</v>
      </c>
      <c r="C693" s="53" t="s">
        <v>63</v>
      </c>
      <c r="D693" s="53">
        <v>52958</v>
      </c>
      <c r="E693" s="53">
        <v>8.25</v>
      </c>
      <c r="F693" s="55">
        <v>-3.3957842737436295E-2</v>
      </c>
      <c r="G693" s="53">
        <v>70251</v>
      </c>
      <c r="H693" s="53">
        <v>8.25</v>
      </c>
      <c r="I693" s="53">
        <v>3.8606189999999999E-2</v>
      </c>
      <c r="J693" s="80">
        <f t="shared" si="20"/>
        <v>579570.75</v>
      </c>
      <c r="K693" s="55" t="str">
        <f>IFERROR(#REF!-#REF!,"")</f>
        <v/>
      </c>
    </row>
    <row r="694" spans="1:11" x14ac:dyDescent="0.15">
      <c r="A694" s="109">
        <v>40512</v>
      </c>
      <c r="B694" s="53" t="s">
        <v>62</v>
      </c>
      <c r="C694" s="53" t="s">
        <v>63</v>
      </c>
      <c r="D694" s="53">
        <v>52958</v>
      </c>
      <c r="E694" s="53">
        <v>9.3400001525878906</v>
      </c>
      <c r="F694" s="55">
        <v>0.13212123513221741</v>
      </c>
      <c r="G694" s="53">
        <v>70251</v>
      </c>
      <c r="H694" s="53">
        <v>9.3400001525878906</v>
      </c>
      <c r="I694" s="53">
        <v>5.1214860000000006E-3</v>
      </c>
      <c r="J694" s="80">
        <f t="shared" si="20"/>
        <v>656144.3507194519</v>
      </c>
      <c r="K694" s="55" t="str">
        <f>IFERROR(#REF!-#REF!,"")</f>
        <v/>
      </c>
    </row>
    <row r="695" spans="1:11" x14ac:dyDescent="0.15">
      <c r="A695" s="109">
        <v>40543</v>
      </c>
      <c r="B695" s="53" t="s">
        <v>62</v>
      </c>
      <c r="C695" s="53" t="s">
        <v>63</v>
      </c>
      <c r="D695" s="53">
        <v>52958</v>
      </c>
      <c r="E695" s="53">
        <v>8.25</v>
      </c>
      <c r="F695" s="55">
        <v>-0.1167023703455925</v>
      </c>
      <c r="G695" s="53">
        <v>70254</v>
      </c>
      <c r="H695" s="53">
        <v>8.25</v>
      </c>
      <c r="I695" s="53">
        <v>6.7213389999999998E-2</v>
      </c>
      <c r="J695" s="80">
        <f t="shared" si="20"/>
        <v>579595.5</v>
      </c>
      <c r="K695" s="55" t="str">
        <f>IFERROR(#REF!-#REF!,"")</f>
        <v/>
      </c>
    </row>
    <row r="696" spans="1:11" x14ac:dyDescent="0.15">
      <c r="A696" s="109">
        <v>40574</v>
      </c>
      <c r="B696" s="53" t="s">
        <v>62</v>
      </c>
      <c r="C696" s="53" t="s">
        <v>63</v>
      </c>
      <c r="D696" s="53">
        <v>52958</v>
      </c>
      <c r="E696" s="53">
        <v>7.679999828338623</v>
      </c>
      <c r="F696" s="55">
        <v>-6.9090932607650757E-2</v>
      </c>
      <c r="G696" s="53">
        <v>70254</v>
      </c>
      <c r="H696" s="53">
        <v>7.679999828338623</v>
      </c>
      <c r="I696" s="53">
        <v>1.9190180000000001E-2</v>
      </c>
      <c r="J696" s="80">
        <f t="shared" si="20"/>
        <v>539550.70794010162</v>
      </c>
      <c r="K696" s="55" t="str">
        <f>IFERROR(#REF!-#REF!,"")</f>
        <v/>
      </c>
    </row>
    <row r="697" spans="1:11" x14ac:dyDescent="0.15">
      <c r="A697" s="109">
        <v>40602</v>
      </c>
      <c r="B697" s="53" t="s">
        <v>62</v>
      </c>
      <c r="C697" s="53" t="s">
        <v>63</v>
      </c>
      <c r="D697" s="53">
        <v>52958</v>
      </c>
      <c r="E697" s="53">
        <v>9.3999996185302734</v>
      </c>
      <c r="F697" s="55">
        <v>0.22395831346511841</v>
      </c>
      <c r="G697" s="53">
        <v>70254</v>
      </c>
      <c r="H697" s="53">
        <v>9.3999996185302734</v>
      </c>
      <c r="I697" s="53">
        <v>3.8168340000000002E-2</v>
      </c>
      <c r="J697" s="80">
        <f t="shared" si="20"/>
        <v>660387.57320022583</v>
      </c>
      <c r="K697" s="55" t="str">
        <f>IFERROR(#REF!-#REF!,"")</f>
        <v/>
      </c>
    </row>
    <row r="698" spans="1:11" x14ac:dyDescent="0.15">
      <c r="A698" s="109">
        <v>40633</v>
      </c>
      <c r="B698" s="53" t="s">
        <v>62</v>
      </c>
      <c r="C698" s="53" t="s">
        <v>63</v>
      </c>
      <c r="D698" s="53">
        <v>52958</v>
      </c>
      <c r="E698" s="53">
        <v>7.9800000190734863</v>
      </c>
      <c r="F698" s="55">
        <v>-0.15106379985809326</v>
      </c>
      <c r="G698" s="53">
        <v>70258</v>
      </c>
      <c r="H698" s="53">
        <v>7.9800000190734863</v>
      </c>
      <c r="I698" s="53">
        <v>3.3425440000000002E-3</v>
      </c>
      <c r="J698" s="80">
        <f t="shared" si="20"/>
        <v>560658.841340065</v>
      </c>
      <c r="K698" s="55" t="str">
        <f>IFERROR(#REF!-#REF!,"")</f>
        <v/>
      </c>
    </row>
    <row r="699" spans="1:11" x14ac:dyDescent="0.15">
      <c r="A699" s="109">
        <v>40662</v>
      </c>
      <c r="B699" s="53" t="s">
        <v>62</v>
      </c>
      <c r="C699" s="53" t="s">
        <v>63</v>
      </c>
      <c r="D699" s="53">
        <v>52958</v>
      </c>
      <c r="E699" s="53">
        <v>7.8299999237060547</v>
      </c>
      <c r="F699" s="55">
        <v>-1.8797004595398903E-2</v>
      </c>
      <c r="G699" s="53">
        <v>70258</v>
      </c>
      <c r="H699" s="53">
        <v>7.8299999237060547</v>
      </c>
      <c r="I699" s="53">
        <v>2.8601910000000001E-2</v>
      </c>
      <c r="J699" s="80">
        <f t="shared" si="20"/>
        <v>550120.13463973999</v>
      </c>
      <c r="K699" s="55" t="str">
        <f>IFERROR(#REF!-#REF!,"")</f>
        <v/>
      </c>
    </row>
    <row r="700" spans="1:11" x14ac:dyDescent="0.15">
      <c r="A700" s="109">
        <v>40694</v>
      </c>
      <c r="B700" s="53" t="s">
        <v>62</v>
      </c>
      <c r="C700" s="53" t="s">
        <v>63</v>
      </c>
      <c r="D700" s="53">
        <v>52958</v>
      </c>
      <c r="E700" s="53">
        <v>8.9200000762939453</v>
      </c>
      <c r="F700" s="55">
        <v>0.13920819759368896</v>
      </c>
      <c r="G700" s="53">
        <v>71901</v>
      </c>
      <c r="H700" s="53">
        <v>8.9200000762939453</v>
      </c>
      <c r="I700" s="53">
        <v>-1.495748E-2</v>
      </c>
      <c r="J700" s="80">
        <f t="shared" si="20"/>
        <v>641356.92548561096</v>
      </c>
      <c r="K700" s="55" t="str">
        <f>IFERROR(#REF!-#REF!,"")</f>
        <v/>
      </c>
    </row>
    <row r="701" spans="1:11" x14ac:dyDescent="0.15">
      <c r="A701" s="109">
        <v>40724</v>
      </c>
      <c r="B701" s="53" t="s">
        <v>62</v>
      </c>
      <c r="C701" s="53" t="s">
        <v>63</v>
      </c>
      <c r="D701" s="53">
        <v>52958</v>
      </c>
      <c r="E701" s="53">
        <v>8.6499996185302734</v>
      </c>
      <c r="F701" s="55">
        <v>-3.0269108712673187E-2</v>
      </c>
      <c r="G701" s="53">
        <v>73205</v>
      </c>
      <c r="H701" s="53">
        <v>8.6499996185302734</v>
      </c>
      <c r="I701" s="53">
        <v>-1.8452940000000001E-2</v>
      </c>
      <c r="J701" s="80">
        <f t="shared" si="20"/>
        <v>633223.22207450867</v>
      </c>
      <c r="K701" s="55" t="str">
        <f>IFERROR(#REF!-#REF!,"")</f>
        <v/>
      </c>
    </row>
    <row r="702" spans="1:11" x14ac:dyDescent="0.15">
      <c r="A702" s="109">
        <v>40753</v>
      </c>
      <c r="B702" s="53" t="s">
        <v>62</v>
      </c>
      <c r="C702" s="53" t="s">
        <v>63</v>
      </c>
      <c r="D702" s="53">
        <v>52958</v>
      </c>
      <c r="E702" s="53">
        <v>8.5299997329711914</v>
      </c>
      <c r="F702" s="55">
        <v>-1.3872819952666759E-2</v>
      </c>
      <c r="G702" s="53">
        <v>73205</v>
      </c>
      <c r="H702" s="53">
        <v>8.5299997329711914</v>
      </c>
      <c r="I702" s="53">
        <v>-2.2550239999999999E-2</v>
      </c>
      <c r="J702" s="80">
        <f t="shared" si="20"/>
        <v>624438.63045215607</v>
      </c>
      <c r="K702" s="55" t="str">
        <f>IFERROR(#REF!-#REF!,"")</f>
        <v/>
      </c>
    </row>
    <row r="703" spans="1:11" x14ac:dyDescent="0.15">
      <c r="A703" s="109">
        <v>40786</v>
      </c>
      <c r="B703" s="53" t="s">
        <v>62</v>
      </c>
      <c r="C703" s="53" t="s">
        <v>63</v>
      </c>
      <c r="D703" s="53">
        <v>52958</v>
      </c>
      <c r="E703" s="53">
        <v>7.3899998664855957</v>
      </c>
      <c r="F703" s="55">
        <v>-0.13364593684673309</v>
      </c>
      <c r="G703" s="53">
        <v>73205</v>
      </c>
      <c r="H703" s="53">
        <v>7.3899998664855957</v>
      </c>
      <c r="I703" s="53">
        <v>-5.7596609999999999E-2</v>
      </c>
      <c r="J703" s="80">
        <f t="shared" si="20"/>
        <v>540984.94022607803</v>
      </c>
      <c r="K703" s="55" t="str">
        <f>IFERROR(#REF!-#REF!,"")</f>
        <v/>
      </c>
    </row>
    <row r="704" spans="1:11" x14ac:dyDescent="0.15">
      <c r="A704" s="109">
        <v>40816</v>
      </c>
      <c r="B704" s="53" t="s">
        <v>62</v>
      </c>
      <c r="C704" s="53" t="s">
        <v>63</v>
      </c>
      <c r="D704" s="53">
        <v>52958</v>
      </c>
      <c r="E704" s="53">
        <v>6.1999998092651367</v>
      </c>
      <c r="F704" s="55">
        <v>-0.1610284298658371</v>
      </c>
      <c r="G704" s="53">
        <v>73205</v>
      </c>
      <c r="H704" s="53">
        <v>6.1999998092651367</v>
      </c>
      <c r="I704" s="53">
        <v>-8.5029969999999996E-2</v>
      </c>
      <c r="J704" s="80">
        <f t="shared" si="20"/>
        <v>453870.98603725433</v>
      </c>
      <c r="K704" s="55" t="str">
        <f>IFERROR(#REF!-#REF!,"")</f>
        <v/>
      </c>
    </row>
    <row r="705" spans="1:11" x14ac:dyDescent="0.15">
      <c r="A705" s="109">
        <v>40847</v>
      </c>
      <c r="B705" s="53" t="s">
        <v>62</v>
      </c>
      <c r="C705" s="53" t="s">
        <v>63</v>
      </c>
      <c r="D705" s="53">
        <v>52958</v>
      </c>
      <c r="E705" s="53">
        <v>6.3600001335144043</v>
      </c>
      <c r="F705" s="55">
        <v>2.5806505233049393E-2</v>
      </c>
      <c r="G705" s="53">
        <v>73205</v>
      </c>
      <c r="H705" s="53">
        <v>6.3600001335144043</v>
      </c>
      <c r="I705" s="53">
        <v>0.1142145</v>
      </c>
      <c r="J705" s="80">
        <f t="shared" si="20"/>
        <v>465583.80977392197</v>
      </c>
      <c r="K705" s="55" t="str">
        <f>IFERROR(#REF!-#REF!,"")</f>
        <v/>
      </c>
    </row>
    <row r="706" spans="1:11" x14ac:dyDescent="0.15">
      <c r="A706" s="109">
        <v>40877</v>
      </c>
      <c r="B706" s="53" t="s">
        <v>62</v>
      </c>
      <c r="C706" s="53" t="s">
        <v>63</v>
      </c>
      <c r="D706" s="53">
        <v>52958</v>
      </c>
      <c r="E706" s="53">
        <v>7.1100001335144043</v>
      </c>
      <c r="F706" s="55">
        <v>0.1179245263338089</v>
      </c>
      <c r="G706" s="53">
        <v>73205</v>
      </c>
      <c r="H706" s="53">
        <v>7.1100001335144043</v>
      </c>
      <c r="I706" s="53">
        <v>-6.2733660000000007E-3</v>
      </c>
      <c r="J706" s="80">
        <f t="shared" si="20"/>
        <v>520487.55977392197</v>
      </c>
      <c r="K706" s="55" t="str">
        <f>IFERROR(#REF!-#REF!,"")</f>
        <v/>
      </c>
    </row>
    <row r="707" spans="1:11" x14ac:dyDescent="0.15">
      <c r="A707" s="109">
        <v>40907</v>
      </c>
      <c r="B707" s="53" t="s">
        <v>62</v>
      </c>
      <c r="C707" s="53" t="s">
        <v>63</v>
      </c>
      <c r="D707" s="53">
        <v>52958</v>
      </c>
      <c r="E707" s="53">
        <v>7.7100000381469727</v>
      </c>
      <c r="F707" s="55">
        <v>8.4388174116611481E-2</v>
      </c>
      <c r="G707" s="53">
        <v>73205</v>
      </c>
      <c r="H707" s="53">
        <v>7.7100000381469727</v>
      </c>
      <c r="I707" s="53">
        <v>3.6706110000000003E-3</v>
      </c>
      <c r="J707" s="80">
        <f t="shared" si="20"/>
        <v>564410.55279254913</v>
      </c>
      <c r="K707" s="55" t="str">
        <f>IFERROR(#REF!-#REF!,"")</f>
        <v/>
      </c>
    </row>
    <row r="708" spans="1:11" x14ac:dyDescent="0.15">
      <c r="A708" s="109">
        <v>40939</v>
      </c>
      <c r="B708" s="53" t="s">
        <v>62</v>
      </c>
      <c r="C708" s="53" t="s">
        <v>63</v>
      </c>
      <c r="D708" s="53">
        <v>52958</v>
      </c>
      <c r="E708" s="53">
        <v>7.9899997711181641</v>
      </c>
      <c r="F708" s="55">
        <v>3.6316435784101486E-2</v>
      </c>
      <c r="G708" s="53">
        <v>73205</v>
      </c>
      <c r="H708" s="53">
        <v>7.9899997711181641</v>
      </c>
      <c r="I708" s="53">
        <v>5.4139520000000003E-2</v>
      </c>
      <c r="J708" s="80">
        <f t="shared" si="20"/>
        <v>584907.9332447052</v>
      </c>
      <c r="K708" s="55" t="str">
        <f>IFERROR(#REF!-#REF!,"")</f>
        <v/>
      </c>
    </row>
    <row r="709" spans="1:11" x14ac:dyDescent="0.15">
      <c r="A709" s="109">
        <v>40968</v>
      </c>
      <c r="B709" s="53" t="s">
        <v>62</v>
      </c>
      <c r="C709" s="53" t="s">
        <v>63</v>
      </c>
      <c r="D709" s="53">
        <v>52958</v>
      </c>
      <c r="E709" s="53">
        <v>7.6399998664855957</v>
      </c>
      <c r="F709" s="55">
        <v>-4.3804746121168137E-2</v>
      </c>
      <c r="G709" s="53">
        <v>73205</v>
      </c>
      <c r="H709" s="53">
        <v>7.6399998664855957</v>
      </c>
      <c r="I709" s="53">
        <v>4.1252530000000003E-2</v>
      </c>
      <c r="J709" s="80">
        <f t="shared" si="20"/>
        <v>559286.19022607803</v>
      </c>
      <c r="K709" s="55" t="str">
        <f>IFERROR(#REF!-#REF!,"")</f>
        <v/>
      </c>
    </row>
    <row r="710" spans="1:11" x14ac:dyDescent="0.15">
      <c r="A710" s="109">
        <v>40998</v>
      </c>
      <c r="B710" s="53" t="s">
        <v>62</v>
      </c>
      <c r="C710" s="53" t="s">
        <v>63</v>
      </c>
      <c r="D710" s="53">
        <v>52958</v>
      </c>
      <c r="E710" s="53">
        <v>8.7600002288818359</v>
      </c>
      <c r="F710" s="55">
        <v>0.14659690856933594</v>
      </c>
      <c r="G710" s="53">
        <v>73205</v>
      </c>
      <c r="H710" s="53">
        <v>8.7600002288818359</v>
      </c>
      <c r="I710" s="53">
        <v>2.4039370000000001E-2</v>
      </c>
      <c r="J710" s="80">
        <f t="shared" si="20"/>
        <v>641275.8167552948</v>
      </c>
      <c r="K710" s="55" t="str">
        <f>IFERROR(#REF!-#REF!,"")</f>
        <v/>
      </c>
    </row>
    <row r="711" spans="1:11" x14ac:dyDescent="0.15">
      <c r="A711" s="109">
        <v>41029</v>
      </c>
      <c r="B711" s="53" t="s">
        <v>62</v>
      </c>
      <c r="C711" s="53" t="s">
        <v>63</v>
      </c>
      <c r="D711" s="53">
        <v>52958</v>
      </c>
      <c r="E711" s="53">
        <v>8.7899999618530273</v>
      </c>
      <c r="F711" s="55">
        <v>3.4246270079165697E-3</v>
      </c>
      <c r="G711" s="53">
        <v>73205</v>
      </c>
      <c r="H711" s="53">
        <v>8.7899999618530273</v>
      </c>
      <c r="I711" s="53">
        <v>-6.8402290000000006E-3</v>
      </c>
      <c r="J711" s="80">
        <f t="shared" si="20"/>
        <v>643471.94720745087</v>
      </c>
      <c r="K711" s="55" t="str">
        <f>IFERROR(#REF!-#REF!,"")</f>
        <v/>
      </c>
    </row>
    <row r="712" spans="1:11" x14ac:dyDescent="0.15">
      <c r="A712" s="109">
        <v>41060</v>
      </c>
      <c r="B712" s="53" t="s">
        <v>62</v>
      </c>
      <c r="C712" s="53" t="s">
        <v>63</v>
      </c>
      <c r="D712" s="53">
        <v>52958</v>
      </c>
      <c r="E712" s="53">
        <v>8.4899997711181641</v>
      </c>
      <c r="F712" s="55">
        <v>-3.4129716455936432E-2</v>
      </c>
      <c r="G712" s="53">
        <v>73205</v>
      </c>
      <c r="H712" s="53">
        <v>8.4899997711181641</v>
      </c>
      <c r="I712" s="53">
        <v>-6.5641050000000006E-2</v>
      </c>
      <c r="J712" s="80">
        <f t="shared" si="20"/>
        <v>621510.4332447052</v>
      </c>
      <c r="K712" s="55" t="str">
        <f>IFERROR(#REF!-#REF!,"")</f>
        <v/>
      </c>
    </row>
    <row r="713" spans="1:11" x14ac:dyDescent="0.15">
      <c r="A713" s="109">
        <v>41089</v>
      </c>
      <c r="B713" s="53" t="s">
        <v>62</v>
      </c>
      <c r="C713" s="53" t="s">
        <v>63</v>
      </c>
      <c r="D713" s="53">
        <v>52958</v>
      </c>
      <c r="E713" s="53">
        <v>8.9399995803833008</v>
      </c>
      <c r="F713" s="55">
        <v>5.3003512322902679E-2</v>
      </c>
      <c r="G713" s="53">
        <v>74010</v>
      </c>
      <c r="H713" s="53">
        <v>8.9399995803833008</v>
      </c>
      <c r="I713" s="53">
        <v>3.8180820000000004E-2</v>
      </c>
      <c r="J713" s="80">
        <f t="shared" si="20"/>
        <v>661649.36894416809</v>
      </c>
      <c r="K713" s="55" t="str">
        <f>IFERROR(#REF!-#REF!,"")</f>
        <v/>
      </c>
    </row>
    <row r="714" spans="1:11" x14ac:dyDescent="0.15">
      <c r="A714" s="109">
        <v>41121</v>
      </c>
      <c r="B714" s="53" t="s">
        <v>62</v>
      </c>
      <c r="C714" s="53" t="s">
        <v>63</v>
      </c>
      <c r="D714" s="53">
        <v>52958</v>
      </c>
      <c r="E714" s="53">
        <v>9.0600004196166992</v>
      </c>
      <c r="F714" s="55">
        <v>1.3422912918031216E-2</v>
      </c>
      <c r="G714" s="53">
        <v>74010</v>
      </c>
      <c r="H714" s="53">
        <v>9.0600004196166992</v>
      </c>
      <c r="I714" s="53">
        <v>1.0305690000000001E-2</v>
      </c>
      <c r="J714" s="80">
        <f t="shared" si="20"/>
        <v>670530.63105583191</v>
      </c>
      <c r="K714" s="55" t="str">
        <f>IFERROR(#REF!-#REF!,"")</f>
        <v/>
      </c>
    </row>
    <row r="715" spans="1:11" ht="16" x14ac:dyDescent="0.2">
      <c r="A715" s="115">
        <v>41152</v>
      </c>
      <c r="B715" s="116" t="s">
        <v>62</v>
      </c>
      <c r="C715" s="116" t="s">
        <v>63</v>
      </c>
      <c r="D715" s="116">
        <v>52958</v>
      </c>
      <c r="E715" s="116">
        <v>7.4099998474121094</v>
      </c>
      <c r="F715" s="58">
        <v>-0.18211926519870758</v>
      </c>
      <c r="G715" s="116">
        <v>74010</v>
      </c>
      <c r="H715" s="116">
        <v>7.4099998474121094</v>
      </c>
      <c r="I715" s="116">
        <v>2.6336390000000001E-2</v>
      </c>
      <c r="J715" s="80">
        <f t="shared" si="20"/>
        <v>548414.08870697021</v>
      </c>
      <c r="K715" s="55" t="str">
        <f>IFERROR(#REF!-#REF!,"")</f>
        <v/>
      </c>
    </row>
    <row r="716" spans="1:11" x14ac:dyDescent="0.15">
      <c r="A716" s="109">
        <v>41180</v>
      </c>
      <c r="B716" s="53" t="s">
        <v>62</v>
      </c>
      <c r="C716" s="53" t="s">
        <v>63</v>
      </c>
      <c r="D716" s="53">
        <v>52958</v>
      </c>
      <c r="E716" s="53">
        <v>7.320000171661377</v>
      </c>
      <c r="F716" s="55">
        <v>-1.214570552110672E-2</v>
      </c>
      <c r="G716" s="53">
        <v>75073</v>
      </c>
      <c r="H716" s="53">
        <v>7.320000171661377</v>
      </c>
      <c r="I716" s="53">
        <v>2.6532380000000001E-2</v>
      </c>
      <c r="J716" s="80">
        <f t="shared" si="20"/>
        <v>549534.37288713455</v>
      </c>
      <c r="K716" s="55" t="str">
        <f>IFERROR(#REF!-#REF!,"")</f>
        <v/>
      </c>
    </row>
    <row r="717" spans="1:11" x14ac:dyDescent="0.15">
      <c r="A717" s="109">
        <v>41213</v>
      </c>
      <c r="B717" s="53" t="s">
        <v>62</v>
      </c>
      <c r="C717" s="53" t="s">
        <v>63</v>
      </c>
      <c r="D717" s="53">
        <v>52958</v>
      </c>
      <c r="E717" s="53">
        <v>7.3614001274108887</v>
      </c>
      <c r="F717" s="55">
        <v>5.6557315401732922E-3</v>
      </c>
      <c r="G717" s="53">
        <v>75075</v>
      </c>
      <c r="H717" s="53">
        <v>7.3614001274108887</v>
      </c>
      <c r="I717" s="53">
        <v>-1.406426E-2</v>
      </c>
      <c r="J717" s="80">
        <f t="shared" si="20"/>
        <v>552657.11456537247</v>
      </c>
      <c r="K717" s="55" t="str">
        <f>IFERROR(#REF!-#REF!,"")</f>
        <v/>
      </c>
    </row>
    <row r="718" spans="1:11" x14ac:dyDescent="0.15">
      <c r="A718" s="109">
        <v>41243</v>
      </c>
      <c r="B718" s="53" t="s">
        <v>62</v>
      </c>
      <c r="C718" s="53" t="s">
        <v>63</v>
      </c>
      <c r="D718" s="53">
        <v>52958</v>
      </c>
      <c r="E718" s="53">
        <v>6.1500000953674316</v>
      </c>
      <c r="F718" s="55">
        <v>-0.16456109285354614</v>
      </c>
      <c r="G718" s="53">
        <v>75075</v>
      </c>
      <c r="H718" s="53">
        <v>6.1500000953674316</v>
      </c>
      <c r="I718" s="53">
        <v>6.2193970000000006E-3</v>
      </c>
      <c r="J718" s="80">
        <f t="shared" si="20"/>
        <v>461711.25715970993</v>
      </c>
      <c r="K718" s="55" t="str">
        <f>IFERROR(#REF!-#REF!,"")</f>
        <v/>
      </c>
    </row>
    <row r="719" spans="1:11" x14ac:dyDescent="0.15">
      <c r="A719" s="109">
        <v>41274</v>
      </c>
      <c r="B719" s="53" t="s">
        <v>62</v>
      </c>
      <c r="C719" s="53" t="s">
        <v>63</v>
      </c>
      <c r="D719" s="53">
        <v>52958</v>
      </c>
      <c r="E719" s="53">
        <v>6.7199997901916504</v>
      </c>
      <c r="F719" s="55">
        <v>9.2682875692844391E-2</v>
      </c>
      <c r="G719" s="53">
        <v>76461</v>
      </c>
      <c r="H719" s="53">
        <v>6.7199997901916504</v>
      </c>
      <c r="I719" s="53">
        <v>1.257959E-2</v>
      </c>
      <c r="J719" s="80">
        <f t="shared" si="20"/>
        <v>513817.90395784378</v>
      </c>
      <c r="K719" s="55" t="str">
        <f>IFERROR(#REF!-#REF!,"")</f>
        <v/>
      </c>
    </row>
    <row r="720" spans="1:11" x14ac:dyDescent="0.15">
      <c r="A720" s="109">
        <v>41305</v>
      </c>
      <c r="B720" s="53" t="s">
        <v>62</v>
      </c>
      <c r="C720" s="53" t="s">
        <v>63</v>
      </c>
      <c r="D720" s="53">
        <v>52958</v>
      </c>
      <c r="E720" s="53">
        <v>7</v>
      </c>
      <c r="F720" s="55">
        <v>4.1666697710752487E-2</v>
      </c>
      <c r="G720" s="53">
        <v>76461</v>
      </c>
      <c r="H720" s="53">
        <v>7</v>
      </c>
      <c r="I720" s="53">
        <v>5.4189090000000002E-2</v>
      </c>
      <c r="J720" s="80">
        <f t="shared" si="20"/>
        <v>535227</v>
      </c>
      <c r="K720" s="55" t="str">
        <f>IFERROR(#REF!-#REF!,"")</f>
        <v/>
      </c>
    </row>
    <row r="721" spans="1:11" x14ac:dyDescent="0.15">
      <c r="A721" s="109">
        <v>41333</v>
      </c>
      <c r="B721" s="53" t="s">
        <v>62</v>
      </c>
      <c r="C721" s="53" t="s">
        <v>63</v>
      </c>
      <c r="D721" s="53">
        <v>52958</v>
      </c>
      <c r="E721" s="53">
        <v>6.1100001335144043</v>
      </c>
      <c r="F721" s="55">
        <v>-0.12714283168315887</v>
      </c>
      <c r="G721" s="53">
        <v>76462</v>
      </c>
      <c r="H721" s="53">
        <v>6.1100001335144043</v>
      </c>
      <c r="I721" s="53">
        <v>8.2843380000000005E-3</v>
      </c>
      <c r="J721" s="80">
        <f t="shared" si="20"/>
        <v>467182.83020877838</v>
      </c>
      <c r="K721" s="55" t="str">
        <f>IFERROR(#REF!-#REF!,"")</f>
        <v/>
      </c>
    </row>
    <row r="722" spans="1:11" x14ac:dyDescent="0.15">
      <c r="A722" s="109">
        <v>41361</v>
      </c>
      <c r="B722" s="53" t="s">
        <v>62</v>
      </c>
      <c r="C722" s="53" t="s">
        <v>63</v>
      </c>
      <c r="D722" s="53">
        <v>52958</v>
      </c>
      <c r="E722" s="53">
        <v>6.0300002098083496</v>
      </c>
      <c r="F722" s="55">
        <v>-1.3093276880681515E-2</v>
      </c>
      <c r="G722" s="53">
        <v>76594</v>
      </c>
      <c r="H722" s="53">
        <v>6.0300002098083496</v>
      </c>
      <c r="I722" s="53">
        <v>3.5319969999999999E-2</v>
      </c>
      <c r="J722" s="80">
        <f t="shared" si="20"/>
        <v>461861.83607006073</v>
      </c>
      <c r="K722" s="55" t="str">
        <f>IFERROR(#REF!-#REF!,"")</f>
        <v/>
      </c>
    </row>
    <row r="723" spans="1:11" x14ac:dyDescent="0.15">
      <c r="A723" s="109">
        <v>41394</v>
      </c>
      <c r="B723" s="53" t="s">
        <v>62</v>
      </c>
      <c r="C723" s="53" t="s">
        <v>63</v>
      </c>
      <c r="D723" s="53">
        <v>52958</v>
      </c>
      <c r="E723" s="53">
        <v>6.7100000381469727</v>
      </c>
      <c r="F723" s="55">
        <v>0.11276945471763611</v>
      </c>
      <c r="G723" s="53">
        <v>76594</v>
      </c>
      <c r="H723" s="53">
        <v>6.7100000381469727</v>
      </c>
      <c r="I723" s="53">
        <v>1.494205E-2</v>
      </c>
      <c r="J723" s="80">
        <f t="shared" si="20"/>
        <v>513945.74292182922</v>
      </c>
      <c r="K723" s="55" t="str">
        <f>IFERROR(#REF!-#REF!,"")</f>
        <v/>
      </c>
    </row>
    <row r="724" spans="1:11" x14ac:dyDescent="0.15">
      <c r="A724" s="109">
        <v>41425</v>
      </c>
      <c r="B724" s="53" t="s">
        <v>62</v>
      </c>
      <c r="C724" s="53" t="s">
        <v>63</v>
      </c>
      <c r="D724" s="53">
        <v>52958</v>
      </c>
      <c r="E724" s="53">
        <v>7.130000114440918</v>
      </c>
      <c r="F724" s="55">
        <v>6.2593154609203339E-2</v>
      </c>
      <c r="G724" s="53">
        <v>76594</v>
      </c>
      <c r="H724" s="53">
        <v>7.130000114440918</v>
      </c>
      <c r="I724" s="53">
        <v>1.9154810000000001E-2</v>
      </c>
      <c r="J724" s="80">
        <f t="shared" si="20"/>
        <v>546115.22876548767</v>
      </c>
      <c r="K724" s="55" t="str">
        <f>IFERROR(#REF!-#REF!,"")</f>
        <v/>
      </c>
    </row>
    <row r="725" spans="1:11" x14ac:dyDescent="0.15">
      <c r="A725" s="109">
        <v>41453</v>
      </c>
      <c r="B725" s="53" t="s">
        <v>62</v>
      </c>
      <c r="C725" s="53" t="s">
        <v>63</v>
      </c>
      <c r="D725" s="53">
        <v>52958</v>
      </c>
      <c r="E725" s="53">
        <v>7.7600002288818359</v>
      </c>
      <c r="F725" s="55">
        <v>8.8359057903289795E-2</v>
      </c>
      <c r="G725" s="53">
        <v>76630</v>
      </c>
      <c r="H725" s="53">
        <v>7.7600002288818359</v>
      </c>
      <c r="I725" s="53">
        <v>-1.5071280000000001E-2</v>
      </c>
      <c r="J725" s="80">
        <f t="shared" si="20"/>
        <v>594648.81753921509</v>
      </c>
      <c r="K725" s="55" t="str">
        <f>IFERROR(#REF!-#REF!,"")</f>
        <v/>
      </c>
    </row>
    <row r="726" spans="1:11" x14ac:dyDescent="0.15">
      <c r="A726" s="109">
        <v>41486</v>
      </c>
      <c r="B726" s="53" t="s">
        <v>62</v>
      </c>
      <c r="C726" s="53" t="s">
        <v>63</v>
      </c>
      <c r="D726" s="53">
        <v>52958</v>
      </c>
      <c r="E726" s="53">
        <v>8.4200000762939453</v>
      </c>
      <c r="F726" s="55">
        <v>8.50515216588974E-2</v>
      </c>
      <c r="G726" s="53">
        <v>76630</v>
      </c>
      <c r="H726" s="53">
        <v>8.4200000762939453</v>
      </c>
      <c r="I726" s="53">
        <v>5.2689720000000002E-2</v>
      </c>
      <c r="J726" s="80">
        <f t="shared" si="20"/>
        <v>645224.60584640503</v>
      </c>
      <c r="K726" s="55" t="str">
        <f>IFERROR(#REF!-#REF!,"")</f>
        <v/>
      </c>
    </row>
    <row r="727" spans="1:11" x14ac:dyDescent="0.15">
      <c r="A727" s="109">
        <v>41516</v>
      </c>
      <c r="B727" s="53" t="s">
        <v>62</v>
      </c>
      <c r="C727" s="53" t="s">
        <v>63</v>
      </c>
      <c r="D727" s="53">
        <v>52958</v>
      </c>
      <c r="E727" s="53">
        <v>6.690000057220459</v>
      </c>
      <c r="F727" s="55">
        <v>-0.20546318590641022</v>
      </c>
      <c r="G727" s="53">
        <v>76630</v>
      </c>
      <c r="H727" s="53">
        <v>6.690000057220459</v>
      </c>
      <c r="I727" s="53">
        <v>-2.5760669999999999E-2</v>
      </c>
      <c r="J727" s="80">
        <f t="shared" si="20"/>
        <v>512654.70438480377</v>
      </c>
      <c r="K727" s="55" t="str">
        <f>IFERROR(#REF!-#REF!,"")</f>
        <v/>
      </c>
    </row>
    <row r="728" spans="1:11" x14ac:dyDescent="0.15">
      <c r="A728" s="109">
        <v>41547</v>
      </c>
      <c r="B728" s="53" t="s">
        <v>62</v>
      </c>
      <c r="C728" s="53" t="s">
        <v>63</v>
      </c>
      <c r="D728" s="53">
        <v>52958</v>
      </c>
      <c r="E728" s="53">
        <v>6.880000114440918</v>
      </c>
      <c r="F728" s="55">
        <v>2.8400605544447899E-2</v>
      </c>
      <c r="G728" s="53">
        <v>76660</v>
      </c>
      <c r="H728" s="53">
        <v>6.880000114440918</v>
      </c>
      <c r="I728" s="53">
        <v>3.7513950000000004E-2</v>
      </c>
      <c r="J728" s="80">
        <f t="shared" si="20"/>
        <v>527420.80877304077</v>
      </c>
      <c r="K728" s="55" t="str">
        <f>IFERROR(#REF!-#REF!,"")</f>
        <v/>
      </c>
    </row>
    <row r="729" spans="1:11" x14ac:dyDescent="0.15">
      <c r="A729" s="109">
        <v>41578</v>
      </c>
      <c r="B729" s="53" t="s">
        <v>62</v>
      </c>
      <c r="C729" s="53" t="s">
        <v>63</v>
      </c>
      <c r="D729" s="53">
        <v>52958</v>
      </c>
      <c r="E729" s="53">
        <v>6.0300002098083496</v>
      </c>
      <c r="F729" s="55">
        <v>-0.12354649603366852</v>
      </c>
      <c r="G729" s="53">
        <v>76660</v>
      </c>
      <c r="H729" s="53">
        <v>6.0300002098083496</v>
      </c>
      <c r="I729" s="53">
        <v>3.990784E-2</v>
      </c>
      <c r="J729" s="80">
        <f t="shared" si="20"/>
        <v>462259.81608390808</v>
      </c>
      <c r="K729" s="55" t="str">
        <f>IFERROR(#REF!-#REF!,"")</f>
        <v/>
      </c>
    </row>
    <row r="730" spans="1:11" x14ac:dyDescent="0.15">
      <c r="A730" s="109">
        <v>41607</v>
      </c>
      <c r="B730" s="53" t="s">
        <v>62</v>
      </c>
      <c r="C730" s="53" t="s">
        <v>63</v>
      </c>
      <c r="D730" s="53">
        <v>52958</v>
      </c>
      <c r="E730" s="53">
        <v>6.1500000953674316</v>
      </c>
      <c r="F730" s="55">
        <v>1.9900478422641754E-2</v>
      </c>
      <c r="G730" s="53">
        <v>76660</v>
      </c>
      <c r="H730" s="53">
        <v>6.1500000953674316</v>
      </c>
      <c r="I730" s="53">
        <v>2.49728E-2</v>
      </c>
      <c r="J730" s="80">
        <f t="shared" si="20"/>
        <v>471459.00731086731</v>
      </c>
      <c r="K730" s="55" t="str">
        <f>IFERROR(#REF!-#REF!,"")</f>
        <v/>
      </c>
    </row>
    <row r="731" spans="1:11" x14ac:dyDescent="0.15">
      <c r="A731" s="109">
        <v>41639</v>
      </c>
      <c r="B731" s="53" t="s">
        <v>62</v>
      </c>
      <c r="C731" s="53" t="s">
        <v>63</v>
      </c>
      <c r="D731" s="53">
        <v>52958</v>
      </c>
      <c r="E731" s="53">
        <v>6.250999927520752</v>
      </c>
      <c r="F731" s="55">
        <v>1.6422737389802933E-2</v>
      </c>
      <c r="G731" s="53">
        <v>76839</v>
      </c>
      <c r="H731" s="53">
        <v>6.250999927520752</v>
      </c>
      <c r="I731" s="53">
        <v>2.615955E-2</v>
      </c>
      <c r="J731" s="80">
        <f t="shared" si="20"/>
        <v>480320.58343076706</v>
      </c>
      <c r="K731" s="55" t="str">
        <f>IFERROR(#REF!-#REF!,"")</f>
        <v/>
      </c>
    </row>
    <row r="732" spans="1:11" x14ac:dyDescent="0.15">
      <c r="A732" s="109">
        <v>41670</v>
      </c>
      <c r="B732" s="53" t="s">
        <v>62</v>
      </c>
      <c r="C732" s="53" t="s">
        <v>63</v>
      </c>
      <c r="D732" s="53">
        <v>52958</v>
      </c>
      <c r="E732" s="53">
        <v>6.3400001525878906</v>
      </c>
      <c r="F732" s="55">
        <v>1.423775777220726E-2</v>
      </c>
      <c r="G732" s="53">
        <v>76839</v>
      </c>
      <c r="H732" s="53">
        <v>6.3400001525878906</v>
      </c>
      <c r="I732" s="53">
        <v>-3.004685E-2</v>
      </c>
      <c r="J732" s="80">
        <f t="shared" si="20"/>
        <v>487159.27172470093</v>
      </c>
      <c r="K732" s="55" t="str">
        <f>IFERROR(#REF!-#REF!,"")</f>
        <v/>
      </c>
    </row>
    <row r="733" spans="1:11" x14ac:dyDescent="0.15">
      <c r="A733" s="109">
        <v>41698</v>
      </c>
      <c r="B733" s="53" t="s">
        <v>62</v>
      </c>
      <c r="C733" s="53" t="s">
        <v>63</v>
      </c>
      <c r="D733" s="53">
        <v>52958</v>
      </c>
      <c r="E733" s="53">
        <v>6.5199999809265137</v>
      </c>
      <c r="F733" s="55">
        <v>2.8391139581799507E-2</v>
      </c>
      <c r="G733" s="53">
        <v>76690</v>
      </c>
      <c r="H733" s="53">
        <v>6.5199999809265137</v>
      </c>
      <c r="I733" s="53">
        <v>4.6225389999999998E-2</v>
      </c>
      <c r="J733" s="80">
        <f t="shared" si="20"/>
        <v>500018.79853725433</v>
      </c>
      <c r="K733" s="55" t="str">
        <f>IFERROR(#REF!-#REF!,"")</f>
        <v/>
      </c>
    </row>
    <row r="734" spans="1:11" x14ac:dyDescent="0.15">
      <c r="A734" s="109">
        <v>41729</v>
      </c>
      <c r="B734" s="53" t="s">
        <v>62</v>
      </c>
      <c r="C734" s="53" t="s">
        <v>63</v>
      </c>
      <c r="D734" s="53">
        <v>52958</v>
      </c>
      <c r="E734" s="53">
        <v>7.5100002288818359</v>
      </c>
      <c r="F734" s="55">
        <v>0.15184052288532257</v>
      </c>
      <c r="G734" s="53">
        <v>76839</v>
      </c>
      <c r="H734" s="53">
        <v>7.5100002288818359</v>
      </c>
      <c r="I734" s="53">
        <v>4.544167E-3</v>
      </c>
      <c r="J734" s="80">
        <f t="shared" si="20"/>
        <v>577060.90758705139</v>
      </c>
      <c r="K734" s="55" t="str">
        <f>IFERROR(#REF!-#REF!,"")</f>
        <v/>
      </c>
    </row>
    <row r="735" spans="1:11" x14ac:dyDescent="0.15">
      <c r="A735" s="109">
        <v>41759</v>
      </c>
      <c r="B735" s="53" t="s">
        <v>62</v>
      </c>
      <c r="C735" s="53" t="s">
        <v>63</v>
      </c>
      <c r="D735" s="53">
        <v>52958</v>
      </c>
      <c r="E735" s="53">
        <v>6.6700000762939453</v>
      </c>
      <c r="F735" s="55">
        <v>-0.11185088008642197</v>
      </c>
      <c r="G735" s="53">
        <v>93015</v>
      </c>
      <c r="H735" s="53">
        <v>6.6700000762939453</v>
      </c>
      <c r="I735" s="53">
        <v>1.5690830000000002E-3</v>
      </c>
      <c r="J735" s="80">
        <f t="shared" si="20"/>
        <v>620410.05709648132</v>
      </c>
      <c r="K735" s="55" t="str">
        <f>IFERROR(#REF!-#REF!,"")</f>
        <v/>
      </c>
    </row>
    <row r="736" spans="1:11" x14ac:dyDescent="0.15">
      <c r="A736" s="109">
        <v>41789</v>
      </c>
      <c r="B736" s="53" t="s">
        <v>62</v>
      </c>
      <c r="C736" s="53" t="s">
        <v>63</v>
      </c>
      <c r="D736" s="53">
        <v>52958</v>
      </c>
      <c r="E736" s="53">
        <v>7.9200000762939453</v>
      </c>
      <c r="F736" s="55">
        <v>0.18740630149841309</v>
      </c>
      <c r="G736" s="53">
        <v>93015</v>
      </c>
      <c r="H736" s="53">
        <v>7.9200000762939453</v>
      </c>
      <c r="I736" s="53">
        <v>2.026029E-2</v>
      </c>
      <c r="J736" s="80">
        <f t="shared" si="20"/>
        <v>736678.80709648132</v>
      </c>
      <c r="K736" s="55" t="str">
        <f>IFERROR(#REF!-#REF!,"")</f>
        <v/>
      </c>
    </row>
    <row r="737" spans="1:11" x14ac:dyDescent="0.15">
      <c r="A737" s="109">
        <v>41820</v>
      </c>
      <c r="B737" s="53" t="s">
        <v>62</v>
      </c>
      <c r="C737" s="53" t="s">
        <v>63</v>
      </c>
      <c r="D737" s="53">
        <v>52958</v>
      </c>
      <c r="E737" s="53">
        <v>8.4600000381469727</v>
      </c>
      <c r="F737" s="55">
        <v>6.8181812763214111E-2</v>
      </c>
      <c r="G737" s="53">
        <v>93097</v>
      </c>
      <c r="H737" s="53">
        <v>8.4600000381469727</v>
      </c>
      <c r="I737" s="53">
        <v>2.7990500000000001E-2</v>
      </c>
      <c r="J737" s="80">
        <f t="shared" si="20"/>
        <v>787600.62355136871</v>
      </c>
      <c r="K737" s="55" t="str">
        <f>IFERROR(#REF!-#REF!,"")</f>
        <v/>
      </c>
    </row>
    <row r="738" spans="1:11" x14ac:dyDescent="0.15">
      <c r="A738" s="109">
        <v>41851</v>
      </c>
      <c r="B738" s="53" t="s">
        <v>62</v>
      </c>
      <c r="C738" s="53" t="s">
        <v>63</v>
      </c>
      <c r="D738" s="53">
        <v>52958</v>
      </c>
      <c r="E738" s="53">
        <v>8.1800003051757812</v>
      </c>
      <c r="F738" s="55">
        <v>-3.309689462184906E-2</v>
      </c>
      <c r="G738" s="53">
        <v>93097</v>
      </c>
      <c r="H738" s="53">
        <v>8.1800003051757812</v>
      </c>
      <c r="I738" s="53">
        <v>-2.056651E-2</v>
      </c>
      <c r="J738" s="80">
        <f t="shared" si="20"/>
        <v>761533.48841094971</v>
      </c>
      <c r="K738" s="55" t="str">
        <f>IFERROR(#REF!-#REF!,"")</f>
        <v/>
      </c>
    </row>
    <row r="739" spans="1:11" x14ac:dyDescent="0.15">
      <c r="A739" s="109">
        <v>41880</v>
      </c>
      <c r="B739" s="53" t="s">
        <v>62</v>
      </c>
      <c r="C739" s="53" t="s">
        <v>63</v>
      </c>
      <c r="D739" s="53">
        <v>52958</v>
      </c>
      <c r="E739" s="53">
        <v>9.3999996185302734</v>
      </c>
      <c r="F739" s="55">
        <v>0.14914415776729584</v>
      </c>
      <c r="G739" s="53">
        <v>93097</v>
      </c>
      <c r="H739" s="53">
        <v>9.3999996185302734</v>
      </c>
      <c r="I739" s="53">
        <v>4.0225000000000004E-2</v>
      </c>
      <c r="J739" s="80">
        <f t="shared" si="20"/>
        <v>875111.76448631287</v>
      </c>
      <c r="K739" s="55" t="str">
        <f>IFERROR(#REF!-#REF!,"")</f>
        <v/>
      </c>
    </row>
    <row r="740" spans="1:11" x14ac:dyDescent="0.15">
      <c r="A740" s="109">
        <v>41912</v>
      </c>
      <c r="B740" s="53" t="s">
        <v>62</v>
      </c>
      <c r="C740" s="53" t="s">
        <v>63</v>
      </c>
      <c r="D740" s="53">
        <v>52958</v>
      </c>
      <c r="E740" s="53">
        <v>8.8500003814697266</v>
      </c>
      <c r="F740" s="55">
        <v>-5.8510560542345047E-2</v>
      </c>
      <c r="G740" s="53">
        <v>93742</v>
      </c>
      <c r="H740" s="53">
        <v>8.8500003814697266</v>
      </c>
      <c r="I740" s="53">
        <v>-2.5208730000000002E-2</v>
      </c>
      <c r="J740" s="80">
        <f t="shared" si="20"/>
        <v>829616.73575973511</v>
      </c>
      <c r="K740" s="55" t="str">
        <f>IFERROR(#REF!-#REF!,"")</f>
        <v/>
      </c>
    </row>
    <row r="741" spans="1:11" x14ac:dyDescent="0.15">
      <c r="A741" s="109">
        <v>41943</v>
      </c>
      <c r="B741" s="53" t="s">
        <v>62</v>
      </c>
      <c r="C741" s="53" t="s">
        <v>63</v>
      </c>
      <c r="D741" s="53">
        <v>52958</v>
      </c>
      <c r="E741" s="53">
        <v>9.5</v>
      </c>
      <c r="F741" s="55">
        <v>7.3446281254291534E-2</v>
      </c>
      <c r="G741" s="53">
        <v>93742</v>
      </c>
      <c r="H741" s="53">
        <v>9.5</v>
      </c>
      <c r="I741" s="53">
        <v>2.1173859999999999E-2</v>
      </c>
      <c r="J741" s="80">
        <f t="shared" si="20"/>
        <v>890549</v>
      </c>
      <c r="K741" s="55" t="str">
        <f>IFERROR(#REF!-#REF!,"")</f>
        <v/>
      </c>
    </row>
    <row r="742" spans="1:11" x14ac:dyDescent="0.15">
      <c r="A742" s="109">
        <v>41971</v>
      </c>
      <c r="B742" s="53" t="s">
        <v>62</v>
      </c>
      <c r="C742" s="53" t="s">
        <v>63</v>
      </c>
      <c r="D742" s="53">
        <v>52958</v>
      </c>
      <c r="E742" s="53">
        <v>9.5500001907348633</v>
      </c>
      <c r="F742" s="55">
        <v>5.2631781436502934E-3</v>
      </c>
      <c r="G742" s="53">
        <v>93742</v>
      </c>
      <c r="H742" s="53">
        <v>9.5500001907348633</v>
      </c>
      <c r="I742" s="53">
        <v>2.111406E-2</v>
      </c>
      <c r="J742" s="80">
        <f t="shared" si="20"/>
        <v>895236.11787986755</v>
      </c>
      <c r="K742" s="55" t="str">
        <f>IFERROR(#REF!-#REF!,"")</f>
        <v/>
      </c>
    </row>
    <row r="743" spans="1:11" x14ac:dyDescent="0.15">
      <c r="A743" s="109">
        <v>42004</v>
      </c>
      <c r="B743" s="53" t="s">
        <v>62</v>
      </c>
      <c r="C743" s="53" t="s">
        <v>63</v>
      </c>
      <c r="D743" s="53">
        <v>52958</v>
      </c>
      <c r="E743" s="53">
        <v>9.75</v>
      </c>
      <c r="F743" s="55">
        <v>2.0942388102412224E-2</v>
      </c>
      <c r="G743" s="53">
        <v>93905</v>
      </c>
      <c r="H743" s="53">
        <v>9.75</v>
      </c>
      <c r="I743" s="53">
        <v>-3.6623930000000003E-3</v>
      </c>
      <c r="J743" s="80">
        <f t="shared" si="20"/>
        <v>915573.75</v>
      </c>
      <c r="K743" s="55" t="str">
        <f>IFERROR(#REF!-#REF!,"")</f>
        <v/>
      </c>
    </row>
    <row r="744" spans="1:11" x14ac:dyDescent="0.15">
      <c r="A744" s="109">
        <v>42034</v>
      </c>
      <c r="B744" s="53" t="s">
        <v>62</v>
      </c>
      <c r="C744" s="53" t="s">
        <v>63</v>
      </c>
      <c r="D744" s="53">
        <v>52958</v>
      </c>
      <c r="E744" s="53">
        <v>8.5100002288818359</v>
      </c>
      <c r="F744" s="55">
        <v>-0.12717945873737335</v>
      </c>
      <c r="G744" s="53">
        <v>93905</v>
      </c>
      <c r="H744" s="53">
        <v>8.5100002288818359</v>
      </c>
      <c r="I744" s="53">
        <v>-2.7206540000000001E-2</v>
      </c>
      <c r="J744" s="80">
        <f t="shared" si="20"/>
        <v>799131.5714931488</v>
      </c>
      <c r="K744" s="55" t="str">
        <f>IFERROR(#REF!-#REF!,"")</f>
        <v/>
      </c>
    </row>
    <row r="745" spans="1:11" x14ac:dyDescent="0.15">
      <c r="A745" s="109">
        <v>42062</v>
      </c>
      <c r="B745" s="53" t="s">
        <v>62</v>
      </c>
      <c r="C745" s="53" t="s">
        <v>63</v>
      </c>
      <c r="D745" s="53">
        <v>52958</v>
      </c>
      <c r="E745" s="53">
        <v>9.5799999237060547</v>
      </c>
      <c r="F745" s="55">
        <v>0.12573438882827759</v>
      </c>
      <c r="G745" s="53">
        <v>93978</v>
      </c>
      <c r="H745" s="53">
        <v>9.5799999237060547</v>
      </c>
      <c r="I745" s="53">
        <v>5.5974429999999999E-2</v>
      </c>
      <c r="J745" s="80">
        <f t="shared" si="20"/>
        <v>900309.23283004761</v>
      </c>
      <c r="K745" s="55" t="str">
        <f>IFERROR(#REF!-#REF!,"")</f>
        <v/>
      </c>
    </row>
    <row r="746" spans="1:11" x14ac:dyDescent="0.15">
      <c r="A746" s="109">
        <v>42094</v>
      </c>
      <c r="B746" s="53" t="s">
        <v>62</v>
      </c>
      <c r="C746" s="53" t="s">
        <v>63</v>
      </c>
      <c r="D746" s="53">
        <v>52958</v>
      </c>
      <c r="E746" s="53">
        <v>9.7100000381469727</v>
      </c>
      <c r="F746" s="55">
        <v>1.3569949194788933E-2</v>
      </c>
      <c r="G746" s="53">
        <v>94536</v>
      </c>
      <c r="H746" s="53">
        <v>9.7100000381469727</v>
      </c>
      <c r="I746" s="53">
        <v>-1.0409720000000001E-2</v>
      </c>
      <c r="J746" s="80">
        <f t="shared" si="20"/>
        <v>917944.56360626221</v>
      </c>
      <c r="K746" s="55" t="str">
        <f>IFERROR(#REF!-#REF!,"")</f>
        <v/>
      </c>
    </row>
    <row r="747" spans="1:11" x14ac:dyDescent="0.15">
      <c r="A747" s="109">
        <v>42124</v>
      </c>
      <c r="B747" s="53" t="s">
        <v>62</v>
      </c>
      <c r="C747" s="53" t="s">
        <v>63</v>
      </c>
      <c r="D747" s="53">
        <v>52958</v>
      </c>
      <c r="E747" s="53">
        <v>10.170000076293945</v>
      </c>
      <c r="F747" s="55">
        <v>4.7373846173286438E-2</v>
      </c>
      <c r="G747" s="53">
        <v>94546</v>
      </c>
      <c r="H747" s="53">
        <v>10.170000076293945</v>
      </c>
      <c r="I747" s="53">
        <v>8.7762480000000004E-3</v>
      </c>
      <c r="J747" s="80">
        <f t="shared" si="20"/>
        <v>961532.82721328735</v>
      </c>
      <c r="K747" s="55" t="str">
        <f>IFERROR(#REF!-#REF!,"")</f>
        <v/>
      </c>
    </row>
    <row r="748" spans="1:11" x14ac:dyDescent="0.15">
      <c r="A748" s="109">
        <v>42153</v>
      </c>
      <c r="B748" s="53" t="s">
        <v>62</v>
      </c>
      <c r="C748" s="53" t="s">
        <v>63</v>
      </c>
      <c r="D748" s="53">
        <v>52958</v>
      </c>
      <c r="E748" s="53">
        <v>10.350000381469727</v>
      </c>
      <c r="F748" s="55">
        <v>1.7699144780635834E-2</v>
      </c>
      <c r="G748" s="53">
        <v>94546</v>
      </c>
      <c r="H748" s="53">
        <v>10.350000381469727</v>
      </c>
      <c r="I748" s="53">
        <v>1.029037E-2</v>
      </c>
      <c r="J748" s="80">
        <f t="shared" si="20"/>
        <v>978551.13606643677</v>
      </c>
      <c r="K748" s="55" t="str">
        <f>IFERROR(#REF!-#REF!,"")</f>
        <v/>
      </c>
    </row>
    <row r="749" spans="1:11" x14ac:dyDescent="0.15">
      <c r="A749" s="109">
        <v>42185</v>
      </c>
      <c r="B749" s="53" t="s">
        <v>62</v>
      </c>
      <c r="C749" s="53" t="s">
        <v>63</v>
      </c>
      <c r="D749" s="53">
        <v>52958</v>
      </c>
      <c r="E749" s="53">
        <v>9.0900001525878906</v>
      </c>
      <c r="F749" s="55">
        <v>-0.12173914909362793</v>
      </c>
      <c r="G749" s="53">
        <v>94850</v>
      </c>
      <c r="H749" s="53">
        <v>9.0900001525878906</v>
      </c>
      <c r="I749" s="53">
        <v>-1.9237859999999999E-2</v>
      </c>
      <c r="J749" s="80">
        <f t="shared" si="20"/>
        <v>862186.51447296143</v>
      </c>
      <c r="K749" s="55" t="str">
        <f>IFERROR(#REF!-#REF!,"")</f>
        <v/>
      </c>
    </row>
    <row r="750" spans="1:11" x14ac:dyDescent="0.15">
      <c r="A750" s="109">
        <v>42216</v>
      </c>
      <c r="B750" s="53" t="s">
        <v>62</v>
      </c>
      <c r="C750" s="53" t="s">
        <v>63</v>
      </c>
      <c r="D750" s="53">
        <v>52958</v>
      </c>
      <c r="E750" s="53">
        <v>7.4200000762939453</v>
      </c>
      <c r="F750" s="55">
        <v>-0.18371838331222534</v>
      </c>
      <c r="G750" s="53">
        <v>94850</v>
      </c>
      <c r="H750" s="53">
        <v>7.4200000762939453</v>
      </c>
      <c r="I750" s="53">
        <v>1.211042E-2</v>
      </c>
      <c r="J750" s="80">
        <f t="shared" si="20"/>
        <v>703787.00723648071</v>
      </c>
      <c r="K750" s="55" t="str">
        <f>IFERROR(#REF!-#REF!,"")</f>
        <v/>
      </c>
    </row>
    <row r="751" spans="1:11" x14ac:dyDescent="0.15">
      <c r="A751" s="109">
        <v>42247</v>
      </c>
      <c r="B751" s="53" t="s">
        <v>62</v>
      </c>
      <c r="C751" s="53" t="s">
        <v>63</v>
      </c>
      <c r="D751" s="53">
        <v>52958</v>
      </c>
      <c r="E751" s="53">
        <v>7.4499998092651367</v>
      </c>
      <c r="F751" s="55">
        <v>4.0430906228721142E-3</v>
      </c>
      <c r="G751" s="53">
        <v>94850</v>
      </c>
      <c r="H751" s="53">
        <v>7.4499998092651367</v>
      </c>
      <c r="I751" s="53">
        <v>-5.9982380000000002E-2</v>
      </c>
      <c r="J751" s="80">
        <f t="shared" si="20"/>
        <v>706632.48190879822</v>
      </c>
      <c r="K751" s="55" t="str">
        <f>IFERROR(#REF!-#REF!,"")</f>
        <v/>
      </c>
    </row>
    <row r="752" spans="1:11" x14ac:dyDescent="0.15">
      <c r="A752" s="109">
        <v>42277</v>
      </c>
      <c r="B752" s="53" t="s">
        <v>62</v>
      </c>
      <c r="C752" s="53" t="s">
        <v>63</v>
      </c>
      <c r="D752" s="53">
        <v>52958</v>
      </c>
      <c r="E752" s="53">
        <v>6.1500000953674316</v>
      </c>
      <c r="F752" s="55">
        <v>-0.1744966059923172</v>
      </c>
      <c r="G752" s="53">
        <v>94946</v>
      </c>
      <c r="H752" s="53">
        <v>6.1500000953674316</v>
      </c>
      <c r="I752" s="53">
        <v>-3.3792870000000003E-2</v>
      </c>
      <c r="J752" s="80">
        <f t="shared" ref="J752:J815" si="21">H752*G752</f>
        <v>583917.90905475616</v>
      </c>
      <c r="K752" s="55" t="str">
        <f>IFERROR(#REF!-#REF!,"")</f>
        <v/>
      </c>
    </row>
    <row r="753" spans="1:11" x14ac:dyDescent="0.15">
      <c r="A753" s="109">
        <v>42307</v>
      </c>
      <c r="B753" s="53" t="s">
        <v>62</v>
      </c>
      <c r="C753" s="53" t="s">
        <v>63</v>
      </c>
      <c r="D753" s="53">
        <v>52958</v>
      </c>
      <c r="E753" s="53">
        <v>8.2100000381469727</v>
      </c>
      <c r="F753" s="55">
        <v>0.33495932817459106</v>
      </c>
      <c r="G753" s="53">
        <v>94949</v>
      </c>
      <c r="H753" s="53">
        <v>8.2100000381469727</v>
      </c>
      <c r="I753" s="53">
        <v>7.4005660000000001E-2</v>
      </c>
      <c r="J753" s="80">
        <f t="shared" si="21"/>
        <v>779531.29362201691</v>
      </c>
      <c r="K753" s="55" t="str">
        <f>IFERROR(#REF!-#REF!,"")</f>
        <v/>
      </c>
    </row>
    <row r="754" spans="1:11" x14ac:dyDescent="0.15">
      <c r="A754" s="109">
        <v>42338</v>
      </c>
      <c r="B754" s="53" t="s">
        <v>62</v>
      </c>
      <c r="C754" s="53" t="s">
        <v>63</v>
      </c>
      <c r="D754" s="53">
        <v>52958</v>
      </c>
      <c r="E754" s="53">
        <v>8.1700000762939453</v>
      </c>
      <c r="F754" s="55">
        <v>-4.872102290391922E-3</v>
      </c>
      <c r="G754" s="53">
        <v>94949</v>
      </c>
      <c r="H754" s="53">
        <v>8.1700000762939453</v>
      </c>
      <c r="I754" s="53">
        <v>2.410283E-3</v>
      </c>
      <c r="J754" s="80">
        <f t="shared" si="21"/>
        <v>775733.33724403381</v>
      </c>
      <c r="K754" s="55" t="str">
        <f>IFERROR(#REF!-#REF!,"")</f>
        <v/>
      </c>
    </row>
    <row r="755" spans="1:11" x14ac:dyDescent="0.15">
      <c r="A755" s="109">
        <v>42369</v>
      </c>
      <c r="B755" s="53" t="s">
        <v>62</v>
      </c>
      <c r="C755" s="53" t="s">
        <v>63</v>
      </c>
      <c r="D755" s="53">
        <v>52958</v>
      </c>
      <c r="E755" s="53">
        <v>8.4099998474121094</v>
      </c>
      <c r="F755" s="55">
        <v>2.9375737532973289E-2</v>
      </c>
      <c r="G755" s="53">
        <v>95126</v>
      </c>
      <c r="H755" s="53">
        <v>8.4099998474121094</v>
      </c>
      <c r="I755" s="53">
        <v>-2.222741E-2</v>
      </c>
      <c r="J755" s="80">
        <f t="shared" si="21"/>
        <v>800009.64548492432</v>
      </c>
      <c r="K755" s="55" t="str">
        <f>IFERROR(#REF!-#REF!,"")</f>
        <v/>
      </c>
    </row>
    <row r="756" spans="1:11" x14ac:dyDescent="0.15">
      <c r="A756" s="109">
        <v>42398</v>
      </c>
      <c r="B756" s="53" t="s">
        <v>62</v>
      </c>
      <c r="C756" s="53" t="s">
        <v>63</v>
      </c>
      <c r="D756" s="53">
        <v>52958</v>
      </c>
      <c r="E756" s="53">
        <v>6.9600000381469727</v>
      </c>
      <c r="F756" s="55">
        <v>-0.17241376638412476</v>
      </c>
      <c r="G756" s="53">
        <v>95126</v>
      </c>
      <c r="H756" s="53">
        <v>6.9600000381469727</v>
      </c>
      <c r="I756" s="53">
        <v>-5.714756E-2</v>
      </c>
      <c r="J756" s="80">
        <f t="shared" si="21"/>
        <v>662076.96362876892</v>
      </c>
      <c r="K756" s="55" t="str">
        <f>IFERROR(#REF!-#REF!,"")</f>
        <v/>
      </c>
    </row>
    <row r="757" spans="1:11" x14ac:dyDescent="0.15">
      <c r="A757" s="109">
        <v>42429</v>
      </c>
      <c r="B757" s="53" t="s">
        <v>62</v>
      </c>
      <c r="C757" s="53" t="s">
        <v>63</v>
      </c>
      <c r="D757" s="53">
        <v>52958</v>
      </c>
      <c r="E757" s="53">
        <v>6.929999828338623</v>
      </c>
      <c r="F757" s="55">
        <v>-4.3103750795125961E-3</v>
      </c>
      <c r="G757" s="53">
        <v>95130</v>
      </c>
      <c r="H757" s="53">
        <v>6.929999828338623</v>
      </c>
      <c r="I757" s="53">
        <v>6.1252750000000003E-4</v>
      </c>
      <c r="J757" s="80">
        <f t="shared" si="21"/>
        <v>659250.88366985321</v>
      </c>
      <c r="K757" s="55" t="str">
        <f>IFERROR(#REF!-#REF!,"")</f>
        <v/>
      </c>
    </row>
    <row r="758" spans="1:11" x14ac:dyDescent="0.15">
      <c r="A758" s="109">
        <v>42460</v>
      </c>
      <c r="B758" s="53" t="s">
        <v>62</v>
      </c>
      <c r="C758" s="53" t="s">
        <v>63</v>
      </c>
      <c r="D758" s="53">
        <v>52958</v>
      </c>
      <c r="E758" s="53">
        <v>7.869999885559082</v>
      </c>
      <c r="F758" s="55">
        <v>0.13564214110374451</v>
      </c>
      <c r="G758" s="53">
        <v>95515</v>
      </c>
      <c r="H758" s="53">
        <v>7.869999885559082</v>
      </c>
      <c r="I758" s="53">
        <v>7.0554110000000003E-2</v>
      </c>
      <c r="J758" s="80">
        <f t="shared" si="21"/>
        <v>751703.03906917572</v>
      </c>
      <c r="K758" s="55" t="str">
        <f>IFERROR(#REF!-#REF!,"")</f>
        <v/>
      </c>
    </row>
    <row r="759" spans="1:11" x14ac:dyDescent="0.15">
      <c r="A759" s="109">
        <v>42489</v>
      </c>
      <c r="B759" s="53" t="s">
        <v>62</v>
      </c>
      <c r="C759" s="53" t="s">
        <v>63</v>
      </c>
      <c r="D759" s="53">
        <v>52958</v>
      </c>
      <c r="E759" s="53">
        <v>8.0699996948242188</v>
      </c>
      <c r="F759" s="55">
        <v>2.5412937626242638E-2</v>
      </c>
      <c r="G759" s="53">
        <v>95518</v>
      </c>
      <c r="H759" s="53">
        <v>8.0699996948242188</v>
      </c>
      <c r="I759" s="53">
        <v>1.172495E-2</v>
      </c>
      <c r="J759" s="80">
        <f t="shared" si="21"/>
        <v>770830.23085021973</v>
      </c>
      <c r="K759" s="55" t="str">
        <f>IFERROR(#REF!-#REF!,"")</f>
        <v/>
      </c>
    </row>
    <row r="760" spans="1:11" x14ac:dyDescent="0.15">
      <c r="A760" s="109">
        <v>42521</v>
      </c>
      <c r="B760" s="53" t="s">
        <v>62</v>
      </c>
      <c r="C760" s="53" t="s">
        <v>63</v>
      </c>
      <c r="D760" s="53">
        <v>52958</v>
      </c>
      <c r="E760" s="53">
        <v>8.7299995422363281</v>
      </c>
      <c r="F760" s="55">
        <v>8.1784367561340332E-2</v>
      </c>
      <c r="G760" s="53">
        <v>95518</v>
      </c>
      <c r="H760" s="53">
        <v>8.7299995422363281</v>
      </c>
      <c r="I760" s="53">
        <v>1.4353880000000001E-2</v>
      </c>
      <c r="J760" s="80">
        <f t="shared" si="21"/>
        <v>833872.09627532959</v>
      </c>
      <c r="K760" s="55" t="str">
        <f>IFERROR(#REF!-#REF!,"")</f>
        <v/>
      </c>
    </row>
    <row r="761" spans="1:11" x14ac:dyDescent="0.15">
      <c r="A761" s="109">
        <v>42551</v>
      </c>
      <c r="B761" s="53" t="s">
        <v>62</v>
      </c>
      <c r="C761" s="53" t="s">
        <v>63</v>
      </c>
      <c r="D761" s="53">
        <v>52958</v>
      </c>
      <c r="E761" s="53">
        <v>8.880000114440918</v>
      </c>
      <c r="F761" s="55">
        <v>1.7182197421789169E-2</v>
      </c>
      <c r="G761" s="53">
        <v>95624</v>
      </c>
      <c r="H761" s="53">
        <v>8.880000114440918</v>
      </c>
      <c r="I761" s="53">
        <v>2.9293580000000004E-3</v>
      </c>
      <c r="J761" s="80">
        <f t="shared" si="21"/>
        <v>849141.13094329834</v>
      </c>
      <c r="K761" s="55" t="str">
        <f>IFERROR(#REF!-#REF!,"")</f>
        <v/>
      </c>
    </row>
    <row r="762" spans="1:11" x14ac:dyDescent="0.15">
      <c r="A762" s="109">
        <v>42580</v>
      </c>
      <c r="B762" s="53" t="s">
        <v>62</v>
      </c>
      <c r="C762" s="53" t="s">
        <v>63</v>
      </c>
      <c r="D762" s="53">
        <v>52958</v>
      </c>
      <c r="E762" s="53">
        <v>8.9799995422363281</v>
      </c>
      <c r="F762" s="55">
        <v>1.1261196807026863E-2</v>
      </c>
      <c r="G762" s="53">
        <v>95628</v>
      </c>
      <c r="H762" s="53">
        <v>8.9799995422363281</v>
      </c>
      <c r="I762" s="53">
        <v>3.8848899999999999E-2</v>
      </c>
      <c r="J762" s="80">
        <f t="shared" si="21"/>
        <v>858739.39622497559</v>
      </c>
      <c r="K762" s="55" t="str">
        <f>IFERROR(#REF!-#REF!,"")</f>
        <v/>
      </c>
    </row>
    <row r="763" spans="1:11" x14ac:dyDescent="0.15">
      <c r="A763" s="109">
        <v>42613</v>
      </c>
      <c r="B763" s="53" t="s">
        <v>62</v>
      </c>
      <c r="C763" s="53" t="s">
        <v>63</v>
      </c>
      <c r="D763" s="53">
        <v>52958</v>
      </c>
      <c r="E763" s="53">
        <v>8.3299999237060547</v>
      </c>
      <c r="F763" s="55">
        <v>-7.2383031249046326E-2</v>
      </c>
      <c r="G763" s="53">
        <v>95628</v>
      </c>
      <c r="H763" s="53">
        <v>8.3299999237060547</v>
      </c>
      <c r="I763" s="53">
        <v>2.8064370000000002E-3</v>
      </c>
      <c r="J763" s="80">
        <f t="shared" si="21"/>
        <v>796581.2327041626</v>
      </c>
      <c r="K763" s="55" t="str">
        <f>IFERROR(#REF!-#REF!,"")</f>
        <v/>
      </c>
    </row>
    <row r="764" spans="1:11" x14ac:dyDescent="0.15">
      <c r="A764" s="109">
        <v>42643</v>
      </c>
      <c r="B764" s="53" t="s">
        <v>62</v>
      </c>
      <c r="C764" s="53" t="s">
        <v>63</v>
      </c>
      <c r="D764" s="53">
        <v>52958</v>
      </c>
      <c r="E764" s="53">
        <v>8.1099996566772461</v>
      </c>
      <c r="F764" s="55">
        <v>-2.6410596445202827E-2</v>
      </c>
      <c r="G764" s="53">
        <v>95763</v>
      </c>
      <c r="H764" s="53">
        <v>8.1099996566772461</v>
      </c>
      <c r="I764" s="53">
        <v>3.0154160000000004E-3</v>
      </c>
      <c r="J764" s="80">
        <f t="shared" si="21"/>
        <v>776637.89712238312</v>
      </c>
      <c r="K764" s="55" t="str">
        <f>IFERROR(#REF!-#REF!,"")</f>
        <v/>
      </c>
    </row>
    <row r="765" spans="1:11" x14ac:dyDescent="0.15">
      <c r="A765" s="109">
        <v>42674</v>
      </c>
      <c r="B765" s="53" t="s">
        <v>62</v>
      </c>
      <c r="C765" s="53" t="s">
        <v>63</v>
      </c>
      <c r="D765" s="53">
        <v>52958</v>
      </c>
      <c r="E765" s="53">
        <v>8.1499996185302734</v>
      </c>
      <c r="F765" s="55">
        <v>4.9321781843900681E-3</v>
      </c>
      <c r="G765" s="53">
        <v>95771</v>
      </c>
      <c r="H765" s="53">
        <v>8.1499996185302734</v>
      </c>
      <c r="I765" s="53">
        <v>-2.1565560000000001E-2</v>
      </c>
      <c r="J765" s="80">
        <f t="shared" si="21"/>
        <v>780533.61346626282</v>
      </c>
      <c r="K765" s="55" t="str">
        <f>IFERROR(#REF!-#REF!,"")</f>
        <v/>
      </c>
    </row>
    <row r="766" spans="1:11" x14ac:dyDescent="0.15">
      <c r="A766" s="109">
        <v>42704</v>
      </c>
      <c r="B766" s="53" t="s">
        <v>62</v>
      </c>
      <c r="C766" s="53" t="s">
        <v>63</v>
      </c>
      <c r="D766" s="53">
        <v>52958</v>
      </c>
      <c r="E766" s="53">
        <v>8.8000001907348633</v>
      </c>
      <c r="F766" s="55">
        <v>7.9754672944545746E-2</v>
      </c>
      <c r="G766" s="53">
        <v>95771</v>
      </c>
      <c r="H766" s="53">
        <v>8.8000001907348633</v>
      </c>
      <c r="I766" s="53">
        <v>4.0542750000000002E-2</v>
      </c>
      <c r="J766" s="80">
        <f t="shared" si="21"/>
        <v>842784.81826686859</v>
      </c>
      <c r="K766" s="55" t="str">
        <f>IFERROR(#REF!-#REF!,"")</f>
        <v/>
      </c>
    </row>
    <row r="767" spans="1:11" x14ac:dyDescent="0.15">
      <c r="A767" s="109">
        <v>42734</v>
      </c>
      <c r="B767" s="53" t="s">
        <v>62</v>
      </c>
      <c r="C767" s="53" t="s">
        <v>63</v>
      </c>
      <c r="D767" s="53">
        <v>52958</v>
      </c>
      <c r="E767" s="53">
        <v>9.6000003814697266</v>
      </c>
      <c r="F767" s="55">
        <v>9.0909108519554138E-2</v>
      </c>
      <c r="G767" s="53">
        <v>95879</v>
      </c>
      <c r="H767" s="53">
        <v>9.6000003814697266</v>
      </c>
      <c r="I767" s="53">
        <v>1.8772179999999999E-2</v>
      </c>
      <c r="J767" s="80">
        <f t="shared" si="21"/>
        <v>920438.43657493591</v>
      </c>
      <c r="K767" s="55" t="str">
        <f>IFERROR(#REF!-#REF!,"")</f>
        <v/>
      </c>
    </row>
    <row r="768" spans="1:11" x14ac:dyDescent="0.15">
      <c r="A768" s="109">
        <v>42766</v>
      </c>
      <c r="B768" s="53" t="s">
        <v>62</v>
      </c>
      <c r="C768" s="53" t="s">
        <v>63</v>
      </c>
      <c r="D768" s="53">
        <v>52958</v>
      </c>
      <c r="E768" s="53">
        <v>10.100000381469727</v>
      </c>
      <c r="F768" s="55">
        <v>5.2083332091569901E-2</v>
      </c>
      <c r="G768" s="53">
        <v>95879</v>
      </c>
      <c r="H768" s="53">
        <v>10.100000381469727</v>
      </c>
      <c r="I768" s="53">
        <v>2.2173040000000001E-2</v>
      </c>
      <c r="J768" s="80">
        <f t="shared" si="21"/>
        <v>968377.93657493591</v>
      </c>
      <c r="K768" s="55" t="str">
        <f>IFERROR(#REF!-#REF!,"")</f>
        <v/>
      </c>
    </row>
    <row r="769" spans="1:11" x14ac:dyDescent="0.15">
      <c r="A769" s="109">
        <v>42794</v>
      </c>
      <c r="B769" s="53" t="s">
        <v>62</v>
      </c>
      <c r="C769" s="53" t="s">
        <v>63</v>
      </c>
      <c r="D769" s="53">
        <v>52958</v>
      </c>
      <c r="E769" s="53">
        <v>8.6999998092651367</v>
      </c>
      <c r="F769" s="55">
        <v>-0.13861390948295593</v>
      </c>
      <c r="G769" s="53">
        <v>95902</v>
      </c>
      <c r="H769" s="53">
        <v>8.6999998092651367</v>
      </c>
      <c r="I769" s="53">
        <v>3.2623440000000004E-2</v>
      </c>
      <c r="J769" s="80">
        <f t="shared" si="21"/>
        <v>834347.38170814514</v>
      </c>
      <c r="K769" s="55" t="str">
        <f>IFERROR(#REF!-#REF!,"")</f>
        <v/>
      </c>
    </row>
    <row r="770" spans="1:11" x14ac:dyDescent="0.15">
      <c r="A770" s="109">
        <v>42825</v>
      </c>
      <c r="B770" s="53" t="s">
        <v>62</v>
      </c>
      <c r="C770" s="53" t="s">
        <v>63</v>
      </c>
      <c r="D770" s="53">
        <v>52958</v>
      </c>
      <c r="E770" s="53">
        <v>9.6499996185302734</v>
      </c>
      <c r="F770" s="55">
        <v>0.10919538140296936</v>
      </c>
      <c r="G770" s="53">
        <v>95902</v>
      </c>
      <c r="H770" s="53">
        <v>9.6499996185302734</v>
      </c>
      <c r="I770" s="53">
        <v>2.0642049999999999E-3</v>
      </c>
      <c r="J770" s="80">
        <f t="shared" si="21"/>
        <v>925454.26341629028</v>
      </c>
      <c r="K770" s="55" t="str">
        <f>IFERROR(#REF!-#REF!,"")</f>
        <v/>
      </c>
    </row>
    <row r="771" spans="1:11" x14ac:dyDescent="0.15">
      <c r="A771" s="109">
        <v>42853</v>
      </c>
      <c r="B771" s="53" t="s">
        <v>62</v>
      </c>
      <c r="C771" s="53" t="s">
        <v>63</v>
      </c>
      <c r="D771" s="53">
        <v>52958</v>
      </c>
      <c r="E771" s="53">
        <v>10.600000381469727</v>
      </c>
      <c r="F771" s="55">
        <v>9.8445676267147064E-2</v>
      </c>
      <c r="G771" s="53">
        <v>97392</v>
      </c>
      <c r="H771" s="53">
        <v>10.600000381469727</v>
      </c>
      <c r="I771" s="53">
        <v>9.656754E-3</v>
      </c>
      <c r="J771" s="80">
        <f t="shared" si="21"/>
        <v>1032355.2371520996</v>
      </c>
      <c r="K771" s="55" t="str">
        <f>IFERROR(#REF!-#REF!,"")</f>
        <v/>
      </c>
    </row>
    <row r="772" spans="1:11" x14ac:dyDescent="0.15">
      <c r="A772" s="109">
        <v>42886</v>
      </c>
      <c r="B772" s="53" t="s">
        <v>62</v>
      </c>
      <c r="C772" s="53" t="s">
        <v>63</v>
      </c>
      <c r="D772" s="53">
        <v>52958</v>
      </c>
      <c r="E772" s="53">
        <v>9.8999996185302734</v>
      </c>
      <c r="F772" s="55">
        <v>-6.6037803888320923E-2</v>
      </c>
      <c r="G772" s="53">
        <v>97392</v>
      </c>
      <c r="H772" s="53">
        <v>9.8999996185302734</v>
      </c>
      <c r="I772" s="53">
        <v>9.3348820000000009E-3</v>
      </c>
      <c r="J772" s="80">
        <f t="shared" si="21"/>
        <v>964180.76284790039</v>
      </c>
      <c r="K772" s="55" t="str">
        <f>IFERROR(#REF!-#REF!,"")</f>
        <v/>
      </c>
    </row>
    <row r="773" spans="1:11" x14ac:dyDescent="0.15">
      <c r="A773" s="109">
        <v>42916</v>
      </c>
      <c r="B773" s="53" t="s">
        <v>62</v>
      </c>
      <c r="C773" s="53" t="s">
        <v>63</v>
      </c>
      <c r="D773" s="53">
        <v>52958</v>
      </c>
      <c r="E773" s="53">
        <v>11.050000190734863</v>
      </c>
      <c r="F773" s="55">
        <v>0.11616168171167374</v>
      </c>
      <c r="G773" s="53">
        <v>97657</v>
      </c>
      <c r="H773" s="53">
        <v>11.050000190734863</v>
      </c>
      <c r="I773" s="53">
        <v>9.5796500000000003E-3</v>
      </c>
      <c r="J773" s="80">
        <f t="shared" si="21"/>
        <v>1079109.8686265945</v>
      </c>
      <c r="K773" s="55" t="str">
        <f>IFERROR(#REF!-#REF!,"")</f>
        <v/>
      </c>
    </row>
    <row r="774" spans="1:11" x14ac:dyDescent="0.15">
      <c r="A774" s="109">
        <v>42947</v>
      </c>
      <c r="B774" s="53" t="s">
        <v>62</v>
      </c>
      <c r="C774" s="53" t="s">
        <v>63</v>
      </c>
      <c r="D774" s="53">
        <v>52958</v>
      </c>
      <c r="E774" s="53">
        <v>9.9499998092651367</v>
      </c>
      <c r="F774" s="55">
        <v>-9.9547542631626129E-2</v>
      </c>
      <c r="G774" s="53">
        <v>97669</v>
      </c>
      <c r="H774" s="53">
        <v>9.9499998092651367</v>
      </c>
      <c r="I774" s="53">
        <v>2.029371E-2</v>
      </c>
      <c r="J774" s="80">
        <f t="shared" si="21"/>
        <v>971806.53137111664</v>
      </c>
      <c r="K774" s="55" t="str">
        <f>IFERROR(#REF!-#REF!,"")</f>
        <v/>
      </c>
    </row>
    <row r="775" spans="1:11" x14ac:dyDescent="0.15">
      <c r="A775" s="109">
        <v>42978</v>
      </c>
      <c r="B775" s="53" t="s">
        <v>62</v>
      </c>
      <c r="C775" s="53" t="s">
        <v>63</v>
      </c>
      <c r="D775" s="53">
        <v>52958</v>
      </c>
      <c r="E775" s="53">
        <v>11.100000381469727</v>
      </c>
      <c r="F775" s="55">
        <v>0.11557795107364655</v>
      </c>
      <c r="G775" s="53">
        <v>97669</v>
      </c>
      <c r="H775" s="53">
        <v>11.100000381469727</v>
      </c>
      <c r="I775" s="53">
        <v>1.593433E-3</v>
      </c>
      <c r="J775" s="80">
        <f t="shared" si="21"/>
        <v>1084125.9372577667</v>
      </c>
      <c r="K775" s="55" t="str">
        <f>IFERROR(#REF!-#REF!,"")</f>
        <v/>
      </c>
    </row>
    <row r="776" spans="1:11" x14ac:dyDescent="0.15">
      <c r="A776" s="109">
        <v>43007</v>
      </c>
      <c r="B776" s="53" t="s">
        <v>62</v>
      </c>
      <c r="C776" s="53" t="s">
        <v>63</v>
      </c>
      <c r="D776" s="53">
        <v>52958</v>
      </c>
      <c r="E776" s="53">
        <v>10.300000190734863</v>
      </c>
      <c r="F776" s="55">
        <v>-7.2072088718414307E-2</v>
      </c>
      <c r="G776" s="53">
        <v>97957</v>
      </c>
      <c r="H776" s="53">
        <v>10.300000190734863</v>
      </c>
      <c r="I776" s="53">
        <v>2.375789E-2</v>
      </c>
      <c r="J776" s="80">
        <f t="shared" si="21"/>
        <v>1008957.118683815</v>
      </c>
      <c r="K776" s="55" t="str">
        <f>IFERROR(#REF!-#REF!,"")</f>
        <v/>
      </c>
    </row>
    <row r="777" spans="1:11" x14ac:dyDescent="0.15">
      <c r="A777" s="109">
        <v>43039</v>
      </c>
      <c r="B777" s="53" t="s">
        <v>62</v>
      </c>
      <c r="C777" s="53" t="s">
        <v>63</v>
      </c>
      <c r="D777" s="53">
        <v>52958</v>
      </c>
      <c r="E777" s="53">
        <v>12</v>
      </c>
      <c r="F777" s="55">
        <v>0.16504852473735809</v>
      </c>
      <c r="G777" s="53">
        <v>97971</v>
      </c>
      <c r="H777" s="53">
        <v>12</v>
      </c>
      <c r="I777" s="53">
        <v>1.93113E-2</v>
      </c>
      <c r="J777" s="80">
        <f t="shared" si="21"/>
        <v>1175652</v>
      </c>
      <c r="K777" s="55" t="str">
        <f>IFERROR(#REF!-#REF!,"")</f>
        <v/>
      </c>
    </row>
    <row r="778" spans="1:11" x14ac:dyDescent="0.15">
      <c r="A778" s="109">
        <v>43069</v>
      </c>
      <c r="B778" s="53" t="s">
        <v>62</v>
      </c>
      <c r="C778" s="53" t="s">
        <v>63</v>
      </c>
      <c r="D778" s="53">
        <v>52958</v>
      </c>
      <c r="E778" s="53">
        <v>12.350000381469727</v>
      </c>
      <c r="F778" s="55">
        <v>2.9166698455810547E-2</v>
      </c>
      <c r="G778" s="53">
        <v>97971</v>
      </c>
      <c r="H778" s="53">
        <v>12.350000381469727</v>
      </c>
      <c r="I778" s="53">
        <v>2.725955E-2</v>
      </c>
      <c r="J778" s="80">
        <f t="shared" si="21"/>
        <v>1209941.8873729706</v>
      </c>
      <c r="K778" s="55" t="str">
        <f>IFERROR(#REF!-#REF!,"")</f>
        <v/>
      </c>
    </row>
    <row r="779" spans="1:11" x14ac:dyDescent="0.15">
      <c r="A779" s="109">
        <v>43098</v>
      </c>
      <c r="B779" s="53" t="s">
        <v>62</v>
      </c>
      <c r="C779" s="53" t="s">
        <v>63</v>
      </c>
      <c r="D779" s="53">
        <v>52958</v>
      </c>
      <c r="E779" s="53">
        <v>11.800000190734863</v>
      </c>
      <c r="F779" s="55">
        <v>-4.4534426182508469E-2</v>
      </c>
      <c r="G779" s="53">
        <v>98203</v>
      </c>
      <c r="H779" s="53">
        <v>11.800000190734863</v>
      </c>
      <c r="I779" s="53">
        <v>1.2128949999999999E-2</v>
      </c>
      <c r="J779" s="80">
        <f t="shared" si="21"/>
        <v>1158795.4187307358</v>
      </c>
      <c r="K779" s="55" t="str">
        <f>IFERROR(#REF!-#REF!,"")</f>
        <v/>
      </c>
    </row>
    <row r="780" spans="1:11" x14ac:dyDescent="0.15">
      <c r="A780" s="109">
        <v>43131</v>
      </c>
      <c r="B780" s="53" t="s">
        <v>62</v>
      </c>
      <c r="C780" s="53" t="s">
        <v>63</v>
      </c>
      <c r="D780" s="53">
        <v>52958</v>
      </c>
      <c r="E780" s="53">
        <v>12.699999809265137</v>
      </c>
      <c r="F780" s="55">
        <v>7.627115398645401E-2</v>
      </c>
      <c r="G780" s="53">
        <v>98203</v>
      </c>
      <c r="H780" s="53">
        <v>12.699999809265137</v>
      </c>
      <c r="I780" s="53">
        <v>5.0638450000000002E-2</v>
      </c>
      <c r="J780" s="80">
        <f t="shared" si="21"/>
        <v>1247178.0812692642</v>
      </c>
      <c r="K780" s="55" t="str">
        <f>IFERROR(#REF!-#REF!,"")</f>
        <v/>
      </c>
    </row>
    <row r="781" spans="1:11" x14ac:dyDescent="0.15">
      <c r="A781" s="109">
        <v>43159</v>
      </c>
      <c r="B781" s="53" t="s">
        <v>62</v>
      </c>
      <c r="C781" s="53" t="s">
        <v>63</v>
      </c>
      <c r="D781" s="53">
        <v>52958</v>
      </c>
      <c r="E781" s="53">
        <v>11.699999809265137</v>
      </c>
      <c r="F781" s="55">
        <v>-7.8740157186985016E-2</v>
      </c>
      <c r="G781" s="53">
        <v>98211</v>
      </c>
      <c r="H781" s="53">
        <v>11.699999809265137</v>
      </c>
      <c r="I781" s="53">
        <v>-3.9481330000000002E-2</v>
      </c>
      <c r="J781" s="80">
        <f t="shared" si="21"/>
        <v>1149068.6812677383</v>
      </c>
      <c r="K781" s="55" t="str">
        <f>IFERROR(#REF!-#REF!,"")</f>
        <v/>
      </c>
    </row>
    <row r="782" spans="1:11" x14ac:dyDescent="0.15">
      <c r="A782" s="109">
        <v>43188</v>
      </c>
      <c r="B782" s="53" t="s">
        <v>62</v>
      </c>
      <c r="C782" s="53" t="s">
        <v>63</v>
      </c>
      <c r="D782" s="53">
        <v>52958</v>
      </c>
      <c r="E782" s="53">
        <v>11.25</v>
      </c>
      <c r="F782" s="55">
        <v>-3.846152126789093E-2</v>
      </c>
      <c r="G782" s="53">
        <v>110371</v>
      </c>
      <c r="H782" s="53">
        <v>11.25</v>
      </c>
      <c r="I782" s="53">
        <v>-1.8445340000000001E-2</v>
      </c>
      <c r="J782" s="80">
        <f t="shared" si="21"/>
        <v>1241673.75</v>
      </c>
      <c r="K782" s="55" t="str">
        <f>IFERROR(#REF!-#REF!,"")</f>
        <v/>
      </c>
    </row>
    <row r="783" spans="1:11" x14ac:dyDescent="0.15">
      <c r="A783" s="109">
        <v>43220</v>
      </c>
      <c r="B783" s="53" t="s">
        <v>62</v>
      </c>
      <c r="C783" s="53" t="s">
        <v>63</v>
      </c>
      <c r="D783" s="53">
        <v>52958</v>
      </c>
      <c r="E783" s="53">
        <v>11.899999618530273</v>
      </c>
      <c r="F783" s="55">
        <v>5.777774378657341E-2</v>
      </c>
      <c r="G783" s="53">
        <v>110377</v>
      </c>
      <c r="H783" s="53">
        <v>11.899999618530273</v>
      </c>
      <c r="I783" s="53">
        <v>4.6918850000000007E-3</v>
      </c>
      <c r="J783" s="80">
        <f t="shared" si="21"/>
        <v>1313486.257894516</v>
      </c>
      <c r="K783" s="55" t="str">
        <f>IFERROR(#REF!-#REF!,"")</f>
        <v/>
      </c>
    </row>
    <row r="784" spans="1:11" x14ac:dyDescent="0.15">
      <c r="A784" s="109">
        <v>43251</v>
      </c>
      <c r="B784" s="53" t="s">
        <v>62</v>
      </c>
      <c r="C784" s="53" t="s">
        <v>63</v>
      </c>
      <c r="D784" s="53">
        <v>52958</v>
      </c>
      <c r="E784" s="53">
        <v>15.199999809265137</v>
      </c>
      <c r="F784" s="55">
        <v>0.27731093764305115</v>
      </c>
      <c r="G784" s="53">
        <v>110377</v>
      </c>
      <c r="H784" s="53">
        <v>15.199999809265137</v>
      </c>
      <c r="I784" s="53">
        <v>2.6164449999999999E-2</v>
      </c>
      <c r="J784" s="80">
        <f t="shared" si="21"/>
        <v>1677730.378947258</v>
      </c>
      <c r="K784" s="55" t="str">
        <f>IFERROR(#REF!-#REF!,"")</f>
        <v/>
      </c>
    </row>
    <row r="785" spans="1:11" x14ac:dyDescent="0.15">
      <c r="A785" s="109">
        <v>43280</v>
      </c>
      <c r="B785" s="53" t="s">
        <v>62</v>
      </c>
      <c r="C785" s="53" t="s">
        <v>63</v>
      </c>
      <c r="D785" s="53">
        <v>52958</v>
      </c>
      <c r="E785" s="53">
        <v>16.100000381469727</v>
      </c>
      <c r="F785" s="55">
        <v>5.9210564941167831E-2</v>
      </c>
      <c r="G785" s="53">
        <v>110750</v>
      </c>
      <c r="H785" s="53">
        <v>16.100000381469727</v>
      </c>
      <c r="I785" s="53">
        <v>5.365018E-3</v>
      </c>
      <c r="J785" s="80">
        <f t="shared" si="21"/>
        <v>1783075.0422477722</v>
      </c>
      <c r="K785" s="55" t="str">
        <f>IFERROR(#REF!-#REF!,"")</f>
        <v/>
      </c>
    </row>
    <row r="786" spans="1:11" x14ac:dyDescent="0.15">
      <c r="A786" s="109">
        <v>43312</v>
      </c>
      <c r="B786" s="53" t="s">
        <v>62</v>
      </c>
      <c r="C786" s="53" t="s">
        <v>63</v>
      </c>
      <c r="D786" s="53">
        <v>52958</v>
      </c>
      <c r="E786" s="53">
        <v>17.299999237060547</v>
      </c>
      <c r="F786" s="55">
        <v>7.4534088373184204E-2</v>
      </c>
      <c r="G786" s="53">
        <v>110753</v>
      </c>
      <c r="H786" s="53">
        <v>17.299999237060547</v>
      </c>
      <c r="I786" s="53">
        <v>3.1603569999999997E-2</v>
      </c>
      <c r="J786" s="80">
        <f t="shared" si="21"/>
        <v>1916026.8155021667</v>
      </c>
      <c r="K786" s="55" t="str">
        <f>IFERROR(#REF!-#REF!,"")</f>
        <v/>
      </c>
    </row>
    <row r="787" spans="1:11" x14ac:dyDescent="0.15">
      <c r="A787" s="109">
        <v>43343</v>
      </c>
      <c r="B787" s="53" t="s">
        <v>62</v>
      </c>
      <c r="C787" s="53" t="s">
        <v>63</v>
      </c>
      <c r="D787" s="53">
        <v>52958</v>
      </c>
      <c r="E787" s="53">
        <v>20.25</v>
      </c>
      <c r="F787" s="55">
        <v>0.17052027583122253</v>
      </c>
      <c r="G787" s="53">
        <v>110753</v>
      </c>
      <c r="H787" s="53">
        <v>20.25</v>
      </c>
      <c r="I787" s="53">
        <v>3.0233019999999999E-2</v>
      </c>
      <c r="J787" s="80">
        <f t="shared" si="21"/>
        <v>2242748.25</v>
      </c>
      <c r="K787" s="55" t="str">
        <f>IFERROR(#REF!-#REF!,"")</f>
        <v/>
      </c>
    </row>
    <row r="788" spans="1:11" x14ac:dyDescent="0.15">
      <c r="A788" s="109">
        <v>43371</v>
      </c>
      <c r="B788" s="53" t="s">
        <v>62</v>
      </c>
      <c r="C788" s="53" t="s">
        <v>63</v>
      </c>
      <c r="D788" s="53">
        <v>52958</v>
      </c>
      <c r="E788" s="53">
        <v>22.5</v>
      </c>
      <c r="F788" s="55">
        <v>0.1111111119389534</v>
      </c>
      <c r="G788" s="53">
        <v>111321</v>
      </c>
      <c r="H788" s="53">
        <v>22.5</v>
      </c>
      <c r="I788" s="53">
        <v>4.2462880000000003E-4</v>
      </c>
      <c r="J788" s="80">
        <f t="shared" si="21"/>
        <v>2504722.5</v>
      </c>
      <c r="K788" s="55" t="str">
        <f>IFERROR(#REF!-#REF!,"")</f>
        <v/>
      </c>
    </row>
    <row r="789" spans="1:11" x14ac:dyDescent="0.15">
      <c r="A789" s="109">
        <v>43404</v>
      </c>
      <c r="B789" s="53" t="s">
        <v>62</v>
      </c>
      <c r="C789" s="53" t="s">
        <v>63</v>
      </c>
      <c r="D789" s="53">
        <v>52958</v>
      </c>
      <c r="E789" s="53">
        <v>19.809999465942383</v>
      </c>
      <c r="F789" s="55">
        <v>-0.11955557763576508</v>
      </c>
      <c r="G789" s="53">
        <v>111339</v>
      </c>
      <c r="H789" s="53">
        <v>19.809999465942383</v>
      </c>
      <c r="I789" s="53">
        <v>-7.4045410000000006E-2</v>
      </c>
      <c r="J789" s="80">
        <f t="shared" si="21"/>
        <v>2205625.530538559</v>
      </c>
      <c r="K789" s="55" t="str">
        <f>IFERROR(#REF!-#REF!,"")</f>
        <v/>
      </c>
    </row>
    <row r="790" spans="1:11" x14ac:dyDescent="0.15">
      <c r="A790" s="109">
        <v>43434</v>
      </c>
      <c r="B790" s="53" t="s">
        <v>62</v>
      </c>
      <c r="C790" s="53" t="s">
        <v>63</v>
      </c>
      <c r="D790" s="53">
        <v>52958</v>
      </c>
      <c r="E790" s="53">
        <v>23.879999160766602</v>
      </c>
      <c r="F790" s="55">
        <v>0.20545178651809692</v>
      </c>
      <c r="G790" s="53">
        <v>111339</v>
      </c>
      <c r="H790" s="53">
        <v>23.879999160766602</v>
      </c>
      <c r="I790" s="53">
        <v>1.8512150000000002E-2</v>
      </c>
      <c r="J790" s="80">
        <f t="shared" si="21"/>
        <v>2658775.2265605927</v>
      </c>
      <c r="K790" s="55" t="str">
        <f>IFERROR(#REF!-#REF!,"")</f>
        <v/>
      </c>
    </row>
    <row r="791" spans="1:11" x14ac:dyDescent="0.15">
      <c r="A791" s="109">
        <v>43465</v>
      </c>
      <c r="B791" s="53" t="s">
        <v>62</v>
      </c>
      <c r="C791" s="53" t="s">
        <v>63</v>
      </c>
      <c r="D791" s="53">
        <v>52958</v>
      </c>
      <c r="E791" s="53">
        <v>18.450000762939453</v>
      </c>
      <c r="F791" s="55">
        <v>-0.22738687694072723</v>
      </c>
      <c r="G791" s="53">
        <v>112200</v>
      </c>
      <c r="H791" s="53">
        <v>18.450000762939453</v>
      </c>
      <c r="I791" s="53">
        <v>-8.9890029999999996E-2</v>
      </c>
      <c r="J791" s="80">
        <f t="shared" si="21"/>
        <v>2070090.0856018066</v>
      </c>
      <c r="K791" s="55" t="str">
        <f>IFERROR(#REF!-#REF!,"")</f>
        <v/>
      </c>
    </row>
    <row r="792" spans="1:11" x14ac:dyDescent="0.15">
      <c r="A792" s="109">
        <v>43496</v>
      </c>
      <c r="B792" s="53" t="s">
        <v>62</v>
      </c>
      <c r="C792" s="53" t="s">
        <v>63</v>
      </c>
      <c r="D792" s="53">
        <v>52958</v>
      </c>
      <c r="E792" s="53">
        <v>19.379999160766602</v>
      </c>
      <c r="F792" s="55">
        <v>5.0406415015459061E-2</v>
      </c>
      <c r="G792" s="53">
        <v>112200</v>
      </c>
      <c r="H792" s="53">
        <v>19.379999160766602</v>
      </c>
      <c r="I792" s="53">
        <v>8.8293910000000003E-2</v>
      </c>
      <c r="J792" s="80">
        <f t="shared" si="21"/>
        <v>2174435.9058380127</v>
      </c>
      <c r="K792" s="55" t="str">
        <f>IFERROR(#REF!-#REF!,"")</f>
        <v/>
      </c>
    </row>
    <row r="793" spans="1:11" x14ac:dyDescent="0.15">
      <c r="A793" s="109">
        <v>43524</v>
      </c>
      <c r="B793" s="53" t="s">
        <v>62</v>
      </c>
      <c r="C793" s="53" t="s">
        <v>63</v>
      </c>
      <c r="D793" s="53">
        <v>52958</v>
      </c>
      <c r="E793" s="53">
        <v>21.290000915527344</v>
      </c>
      <c r="F793" s="55">
        <v>9.8555304110050201E-2</v>
      </c>
      <c r="G793" s="53">
        <v>112239</v>
      </c>
      <c r="H793" s="53">
        <v>21.290000915527344</v>
      </c>
      <c r="I793" s="53">
        <v>3.2724210000000004E-2</v>
      </c>
      <c r="J793" s="80">
        <f t="shared" si="21"/>
        <v>2389568.4127578735</v>
      </c>
      <c r="K793" s="55" t="str">
        <f>IFERROR(#REF!-#REF!,"")</f>
        <v/>
      </c>
    </row>
    <row r="794" spans="1:11" x14ac:dyDescent="0.15">
      <c r="A794" s="109">
        <v>43553</v>
      </c>
      <c r="B794" s="53" t="s">
        <v>62</v>
      </c>
      <c r="C794" s="53" t="s">
        <v>63</v>
      </c>
      <c r="D794" s="53">
        <v>52958</v>
      </c>
      <c r="E794" s="53">
        <v>26.440000534057617</v>
      </c>
      <c r="F794" s="55">
        <v>0.2418975830078125</v>
      </c>
      <c r="G794" s="53">
        <v>113240</v>
      </c>
      <c r="H794" s="53">
        <v>26.440000534057617</v>
      </c>
      <c r="I794" s="53">
        <v>1.296229E-2</v>
      </c>
      <c r="J794" s="80">
        <f t="shared" si="21"/>
        <v>2994065.6604766846</v>
      </c>
      <c r="K794" s="55" t="str">
        <f>IFERROR(#REF!-#REF!,"")</f>
        <v/>
      </c>
    </row>
    <row r="795" spans="1:11" x14ac:dyDescent="0.15">
      <c r="A795" s="109">
        <v>43585</v>
      </c>
      <c r="B795" s="53" t="s">
        <v>62</v>
      </c>
      <c r="C795" s="53" t="s">
        <v>63</v>
      </c>
      <c r="D795" s="53">
        <v>52958</v>
      </c>
      <c r="E795" s="53">
        <v>27.459999084472656</v>
      </c>
      <c r="F795" s="55">
        <v>3.8577858358621597E-2</v>
      </c>
      <c r="G795" s="53">
        <v>113242</v>
      </c>
      <c r="H795" s="53">
        <v>27.459999084472656</v>
      </c>
      <c r="I795" s="53">
        <v>3.789327E-2</v>
      </c>
      <c r="J795" s="80">
        <f t="shared" si="21"/>
        <v>3109625.2163238525</v>
      </c>
      <c r="K795" s="55" t="str">
        <f>IFERROR(#REF!-#REF!,"")</f>
        <v/>
      </c>
    </row>
    <row r="796" spans="1:11" x14ac:dyDescent="0.15">
      <c r="A796" s="109">
        <v>43616</v>
      </c>
      <c r="B796" s="53" t="s">
        <v>62</v>
      </c>
      <c r="C796" s="53" t="s">
        <v>63</v>
      </c>
      <c r="D796" s="53">
        <v>52958</v>
      </c>
      <c r="E796" s="53">
        <v>21.430000305175781</v>
      </c>
      <c r="F796" s="55">
        <v>-0.21959209442138672</v>
      </c>
      <c r="G796" s="53">
        <v>113242</v>
      </c>
      <c r="H796" s="53">
        <v>21.430000305175781</v>
      </c>
      <c r="I796" s="53">
        <v>-6.167856E-2</v>
      </c>
      <c r="J796" s="80">
        <f t="shared" si="21"/>
        <v>2426776.0945587158</v>
      </c>
      <c r="K796" s="55" t="str">
        <f>IFERROR(#REF!-#REF!,"")</f>
        <v/>
      </c>
    </row>
    <row r="797" spans="1:11" x14ac:dyDescent="0.15">
      <c r="A797" s="109">
        <v>43644</v>
      </c>
      <c r="B797" s="53" t="s">
        <v>62</v>
      </c>
      <c r="C797" s="53" t="s">
        <v>63</v>
      </c>
      <c r="D797" s="53">
        <v>52958</v>
      </c>
      <c r="E797" s="53">
        <v>23.260000228881836</v>
      </c>
      <c r="F797" s="55">
        <v>8.5394300520420074E-2</v>
      </c>
      <c r="G797" s="53">
        <v>130820</v>
      </c>
      <c r="H797" s="53">
        <v>23.260000228881836</v>
      </c>
      <c r="I797" s="53">
        <v>6.7278859999999996E-2</v>
      </c>
      <c r="J797" s="80">
        <f t="shared" si="21"/>
        <v>3042873.2299423218</v>
      </c>
      <c r="K797" s="55" t="str">
        <f>IFERROR(#REF!-#REF!,"")</f>
        <v/>
      </c>
    </row>
    <row r="798" spans="1:11" x14ac:dyDescent="0.15">
      <c r="A798" s="109">
        <v>43677</v>
      </c>
      <c r="B798" s="53" t="s">
        <v>62</v>
      </c>
      <c r="C798" s="53" t="s">
        <v>63</v>
      </c>
      <c r="D798" s="53">
        <v>52958</v>
      </c>
      <c r="E798" s="53">
        <v>25.440000534057617</v>
      </c>
      <c r="F798" s="55">
        <v>9.372314065694809E-2</v>
      </c>
      <c r="G798" s="53">
        <v>130821</v>
      </c>
      <c r="H798" s="53">
        <v>25.440000534057617</v>
      </c>
      <c r="I798" s="53">
        <v>1.185431E-2</v>
      </c>
      <c r="J798" s="80">
        <f t="shared" si="21"/>
        <v>3328086.3098659515</v>
      </c>
      <c r="K798" s="55" t="str">
        <f>IFERROR(#REF!-#REF!,"")</f>
        <v/>
      </c>
    </row>
    <row r="799" spans="1:11" x14ac:dyDescent="0.15">
      <c r="A799" s="109">
        <v>43707</v>
      </c>
      <c r="B799" s="53" t="s">
        <v>62</v>
      </c>
      <c r="C799" s="53" t="s">
        <v>63</v>
      </c>
      <c r="D799" s="53">
        <v>52958</v>
      </c>
      <c r="E799" s="53">
        <v>24.180000305175781</v>
      </c>
      <c r="F799" s="55">
        <v>-4.9528308212757111E-2</v>
      </c>
      <c r="G799" s="53">
        <v>130821</v>
      </c>
      <c r="H799" s="53">
        <v>24.180000305175781</v>
      </c>
      <c r="I799" s="53">
        <v>-2.0339329999999999E-2</v>
      </c>
      <c r="J799" s="80">
        <f t="shared" si="21"/>
        <v>3163251.8199234009</v>
      </c>
      <c r="K799" s="55" t="str">
        <f>IFERROR(#REF!-#REF!,"")</f>
        <v/>
      </c>
    </row>
    <row r="800" spans="1:11" x14ac:dyDescent="0.15">
      <c r="A800" s="109">
        <v>43738</v>
      </c>
      <c r="B800" s="53" t="s">
        <v>62</v>
      </c>
      <c r="C800" s="53" t="s">
        <v>63</v>
      </c>
      <c r="D800" s="53">
        <v>52958</v>
      </c>
      <c r="E800" s="53">
        <v>21.280000686645508</v>
      </c>
      <c r="F800" s="55">
        <v>-0.11993381381034851</v>
      </c>
      <c r="G800" s="53">
        <v>131093</v>
      </c>
      <c r="H800" s="53">
        <v>21.280000686645508</v>
      </c>
      <c r="I800" s="53">
        <v>1.6032970000000001E-2</v>
      </c>
      <c r="J800" s="80">
        <f t="shared" si="21"/>
        <v>2789659.1300144196</v>
      </c>
      <c r="K800" s="55" t="str">
        <f>IFERROR(#REF!-#REF!,"")</f>
        <v/>
      </c>
    </row>
    <row r="801" spans="1:11" x14ac:dyDescent="0.15">
      <c r="A801" s="109">
        <v>43769</v>
      </c>
      <c r="B801" s="53" t="s">
        <v>62</v>
      </c>
      <c r="C801" s="53" t="s">
        <v>63</v>
      </c>
      <c r="D801" s="53">
        <v>52958</v>
      </c>
      <c r="E801" s="53">
        <v>24.469999313354492</v>
      </c>
      <c r="F801" s="55">
        <v>0.14990594983100891</v>
      </c>
      <c r="G801" s="53">
        <v>131094</v>
      </c>
      <c r="H801" s="53">
        <v>24.469999313354492</v>
      </c>
      <c r="I801" s="53">
        <v>1.9255939999999999E-2</v>
      </c>
      <c r="J801" s="80">
        <f t="shared" si="21"/>
        <v>3207870.0899848938</v>
      </c>
      <c r="K801" s="55" t="str">
        <f>IFERROR(#REF!-#REF!,"")</f>
        <v/>
      </c>
    </row>
    <row r="802" spans="1:11" x14ac:dyDescent="0.15">
      <c r="A802" s="109">
        <v>43798</v>
      </c>
      <c r="B802" s="53" t="s">
        <v>62</v>
      </c>
      <c r="C802" s="53" t="s">
        <v>63</v>
      </c>
      <c r="D802" s="53">
        <v>52958</v>
      </c>
      <c r="E802" s="53">
        <v>23.299999237060547</v>
      </c>
      <c r="F802" s="55">
        <v>-4.7813653945922852E-2</v>
      </c>
      <c r="G802" s="53">
        <v>131094</v>
      </c>
      <c r="H802" s="53">
        <v>23.299999237060547</v>
      </c>
      <c r="I802" s="53">
        <v>3.4996520000000003E-2</v>
      </c>
      <c r="J802" s="80">
        <f t="shared" si="21"/>
        <v>3054490.0999832153</v>
      </c>
      <c r="K802" s="55" t="str">
        <f>IFERROR(#REF!-#REF!,"")</f>
        <v/>
      </c>
    </row>
    <row r="803" spans="1:11" x14ac:dyDescent="0.15">
      <c r="A803" s="109">
        <v>43830</v>
      </c>
      <c r="B803" s="53" t="s">
        <v>62</v>
      </c>
      <c r="C803" s="53" t="s">
        <v>63</v>
      </c>
      <c r="D803" s="53">
        <v>52958</v>
      </c>
      <c r="E803" s="53">
        <v>24.639999389648438</v>
      </c>
      <c r="F803" s="55">
        <v>5.7510737329721451E-2</v>
      </c>
      <c r="G803" s="53">
        <v>131632</v>
      </c>
      <c r="H803" s="53">
        <v>24.639999389648438</v>
      </c>
      <c r="I803" s="53">
        <v>2.8490680000000001E-2</v>
      </c>
      <c r="J803" s="80">
        <f t="shared" si="21"/>
        <v>3243412.3996582031</v>
      </c>
      <c r="K803" s="55" t="str">
        <f>IFERROR(#REF!-#REF!,"")</f>
        <v/>
      </c>
    </row>
    <row r="804" spans="1:11" x14ac:dyDescent="0.15">
      <c r="A804" s="109">
        <v>43861</v>
      </c>
      <c r="B804" s="53" t="s">
        <v>62</v>
      </c>
      <c r="C804" s="53" t="s">
        <v>63</v>
      </c>
      <c r="D804" s="53">
        <v>52958</v>
      </c>
      <c r="E804" s="53">
        <v>25.549999237060547</v>
      </c>
      <c r="F804" s="55">
        <v>3.6931812763214111E-2</v>
      </c>
      <c r="G804" s="53">
        <v>131632</v>
      </c>
      <c r="H804" s="53">
        <v>25.549999237060547</v>
      </c>
      <c r="I804" s="53">
        <v>-1.7277760000000001E-3</v>
      </c>
      <c r="J804" s="80">
        <f t="shared" si="21"/>
        <v>3363197.4995727539</v>
      </c>
      <c r="K804" s="55" t="str">
        <f>IFERROR(#REF!-#REF!,"")</f>
        <v/>
      </c>
    </row>
    <row r="805" spans="1:11" x14ac:dyDescent="0.15">
      <c r="A805" s="109">
        <v>43889</v>
      </c>
      <c r="B805" s="53" t="s">
        <v>62</v>
      </c>
      <c r="C805" s="53" t="s">
        <v>63</v>
      </c>
      <c r="D805" s="53">
        <v>52958</v>
      </c>
      <c r="E805" s="53">
        <v>27.069999694824219</v>
      </c>
      <c r="F805" s="55">
        <v>5.9491213411092758E-2</v>
      </c>
      <c r="G805" s="53">
        <v>131731</v>
      </c>
      <c r="H805" s="53">
        <v>27.069999694824219</v>
      </c>
      <c r="I805" s="53">
        <v>-7.7918070000000006E-2</v>
      </c>
      <c r="J805" s="80">
        <f t="shared" si="21"/>
        <v>3565958.1297988892</v>
      </c>
      <c r="K805" s="55" t="str">
        <f>IFERROR(#REF!-#REF!,"")</f>
        <v/>
      </c>
    </row>
    <row r="806" spans="1:11" x14ac:dyDescent="0.15">
      <c r="A806" s="109">
        <v>43921</v>
      </c>
      <c r="B806" s="53" t="s">
        <v>62</v>
      </c>
      <c r="C806" s="53" t="s">
        <v>63</v>
      </c>
      <c r="D806" s="53">
        <v>52958</v>
      </c>
      <c r="E806" s="53">
        <v>22.329999923706055</v>
      </c>
      <c r="F806" s="55">
        <v>-0.17510157823562622</v>
      </c>
      <c r="G806" s="53">
        <v>132227</v>
      </c>
      <c r="H806" s="53">
        <v>22.329999923706055</v>
      </c>
      <c r="I806" s="53">
        <v>-0.14173259999999999</v>
      </c>
      <c r="J806" s="80">
        <f t="shared" si="21"/>
        <v>2952628.8999118805</v>
      </c>
      <c r="K806" s="55" t="str">
        <f>IFERROR(#REF!-#REF!,"")</f>
        <v/>
      </c>
    </row>
    <row r="807" spans="1:11" x14ac:dyDescent="0.15">
      <c r="A807" s="109">
        <v>43951</v>
      </c>
      <c r="B807" s="53" t="s">
        <v>62</v>
      </c>
      <c r="C807" s="53" t="s">
        <v>63</v>
      </c>
      <c r="D807" s="53">
        <v>52958</v>
      </c>
      <c r="E807" s="53">
        <v>22.504999160766602</v>
      </c>
      <c r="F807" s="55">
        <v>7.8369565308094025E-3</v>
      </c>
      <c r="G807" s="53">
        <v>132228</v>
      </c>
      <c r="H807" s="53">
        <v>22.504999160766602</v>
      </c>
      <c r="I807" s="53">
        <v>0.1296766</v>
      </c>
      <c r="J807" s="80">
        <f t="shared" si="21"/>
        <v>2975791.0290298462</v>
      </c>
      <c r="K807" s="55" t="str">
        <f>IFERROR(#REF!-#REF!,"")</f>
        <v/>
      </c>
    </row>
    <row r="808" spans="1:11" x14ac:dyDescent="0.15">
      <c r="A808" s="109">
        <v>43980</v>
      </c>
      <c r="B808" s="53" t="s">
        <v>62</v>
      </c>
      <c r="C808" s="53" t="s">
        <v>63</v>
      </c>
      <c r="D808" s="53">
        <v>52958</v>
      </c>
      <c r="E808" s="53">
        <v>23</v>
      </c>
      <c r="F808" s="55">
        <v>2.1995149552822113E-2</v>
      </c>
      <c r="G808" s="53">
        <v>132228</v>
      </c>
      <c r="H808" s="53">
        <v>23</v>
      </c>
      <c r="I808" s="53">
        <v>5.3738750000000002E-2</v>
      </c>
      <c r="J808" s="80">
        <f t="shared" si="21"/>
        <v>3041244</v>
      </c>
      <c r="K808" s="55" t="str">
        <f>IFERROR(#REF!-#REF!,"")</f>
        <v/>
      </c>
    </row>
    <row r="809" spans="1:11" x14ac:dyDescent="0.15">
      <c r="A809" s="109">
        <v>44012</v>
      </c>
      <c r="B809" s="53" t="s">
        <v>62</v>
      </c>
      <c r="C809" s="53" t="s">
        <v>63</v>
      </c>
      <c r="D809" s="53">
        <v>52958</v>
      </c>
      <c r="E809" s="53">
        <v>25.440000534057617</v>
      </c>
      <c r="F809" s="55">
        <v>0.10608697682619095</v>
      </c>
      <c r="G809" s="53">
        <v>132526</v>
      </c>
      <c r="H809" s="53">
        <v>25.440000534057617</v>
      </c>
      <c r="I809" s="53">
        <v>2.5299080000000002E-2</v>
      </c>
      <c r="J809" s="80">
        <f t="shared" si="21"/>
        <v>3371461.5107765198</v>
      </c>
      <c r="K809" s="55" t="str">
        <f>IFERROR(#REF!-#REF!,"")</f>
        <v/>
      </c>
    </row>
    <row r="810" spans="1:11" x14ac:dyDescent="0.15">
      <c r="A810" s="109">
        <v>44043</v>
      </c>
      <c r="B810" s="53" t="s">
        <v>62</v>
      </c>
      <c r="C810" s="53" t="s">
        <v>63</v>
      </c>
      <c r="D810" s="53">
        <v>52958</v>
      </c>
      <c r="E810" s="53">
        <v>27.389999389648438</v>
      </c>
      <c r="F810" s="55">
        <v>7.6650895178318024E-2</v>
      </c>
      <c r="G810" s="53">
        <v>132527</v>
      </c>
      <c r="H810" s="53">
        <v>27.389999389648438</v>
      </c>
      <c r="I810" s="53">
        <v>5.5528970000000004E-2</v>
      </c>
      <c r="J810" s="80">
        <f t="shared" si="21"/>
        <v>3629914.4491119385</v>
      </c>
      <c r="K810" s="55" t="str">
        <f>IFERROR(#REF!-#REF!,"")</f>
        <v/>
      </c>
    </row>
    <row r="811" spans="1:11" x14ac:dyDescent="0.15">
      <c r="A811" s="109">
        <v>44074</v>
      </c>
      <c r="B811" s="53" t="s">
        <v>62</v>
      </c>
      <c r="C811" s="53" t="s">
        <v>63</v>
      </c>
      <c r="D811" s="53">
        <v>52958</v>
      </c>
      <c r="E811" s="53">
        <v>28.010000228881836</v>
      </c>
      <c r="F811" s="55">
        <v>2.2636029869318008E-2</v>
      </c>
      <c r="G811" s="53">
        <v>132527</v>
      </c>
      <c r="H811" s="53">
        <v>28.010000228881836</v>
      </c>
      <c r="I811" s="53">
        <v>6.844219E-2</v>
      </c>
      <c r="J811" s="80">
        <f t="shared" si="21"/>
        <v>3712081.3003330231</v>
      </c>
      <c r="K811" s="55" t="str">
        <f>IFERROR(#REF!-#REF!,"")</f>
        <v/>
      </c>
    </row>
    <row r="812" spans="1:11" x14ac:dyDescent="0.15">
      <c r="A812" s="109">
        <v>44104</v>
      </c>
      <c r="B812" s="53" t="s">
        <v>62</v>
      </c>
      <c r="C812" s="53" t="s">
        <v>63</v>
      </c>
      <c r="D812" s="53">
        <v>52958</v>
      </c>
      <c r="E812" s="53">
        <v>25.579999923706055</v>
      </c>
      <c r="F812" s="55">
        <v>-8.6754739284515381E-2</v>
      </c>
      <c r="G812" s="53">
        <v>133279</v>
      </c>
      <c r="H812" s="53">
        <v>25.579999923706055</v>
      </c>
      <c r="I812" s="53">
        <v>-3.5055990000000002E-2</v>
      </c>
      <c r="J812" s="80">
        <f t="shared" si="21"/>
        <v>3409276.8098316193</v>
      </c>
      <c r="K812" s="55" t="str">
        <f>IFERROR(#REF!-#REF!,"")</f>
        <v/>
      </c>
    </row>
    <row r="813" spans="1:11" x14ac:dyDescent="0.15">
      <c r="A813" s="109">
        <v>44134</v>
      </c>
      <c r="B813" s="53" t="s">
        <v>62</v>
      </c>
      <c r="C813" s="53" t="s">
        <v>63</v>
      </c>
      <c r="D813" s="53">
        <v>52958</v>
      </c>
      <c r="E813" s="53">
        <v>26.409999847412109</v>
      </c>
      <c r="F813" s="55">
        <v>3.2447222620248795E-2</v>
      </c>
      <c r="G813" s="53">
        <v>133302</v>
      </c>
      <c r="H813" s="53">
        <v>26.409999847412109</v>
      </c>
      <c r="I813" s="53">
        <v>-2.0178270000000002E-2</v>
      </c>
      <c r="J813" s="80">
        <f t="shared" si="21"/>
        <v>3520505.799659729</v>
      </c>
      <c r="K813" s="55" t="str">
        <f>IFERROR(#REF!-#REF!,"")</f>
        <v/>
      </c>
    </row>
    <row r="814" spans="1:11" x14ac:dyDescent="0.15">
      <c r="A814" s="109">
        <v>44165</v>
      </c>
      <c r="B814" s="53" t="s">
        <v>62</v>
      </c>
      <c r="C814" s="53" t="s">
        <v>63</v>
      </c>
      <c r="D814" s="53">
        <v>52958</v>
      </c>
      <c r="E814" s="53">
        <v>32.090000152587891</v>
      </c>
      <c r="F814" s="55">
        <v>0.21507006883621216</v>
      </c>
      <c r="G814" s="53">
        <v>133302</v>
      </c>
      <c r="H814" s="53">
        <v>32.090000152587891</v>
      </c>
      <c r="I814" s="53">
        <v>0.12370679999999999</v>
      </c>
      <c r="J814" s="80">
        <f t="shared" si="21"/>
        <v>4277661.200340271</v>
      </c>
      <c r="K814" s="55" t="str">
        <f>IFERROR(#REF!-#REF!,"")</f>
        <v/>
      </c>
    </row>
    <row r="815" spans="1:11" x14ac:dyDescent="0.15">
      <c r="A815" s="109">
        <v>44196</v>
      </c>
      <c r="B815" s="53" t="s">
        <v>62</v>
      </c>
      <c r="C815" s="53" t="s">
        <v>63</v>
      </c>
      <c r="D815" s="53">
        <v>52958</v>
      </c>
      <c r="E815" s="53">
        <v>39.325000762939453</v>
      </c>
      <c r="F815" s="55">
        <v>0.22545966506004333</v>
      </c>
      <c r="G815" s="53">
        <v>134056</v>
      </c>
      <c r="H815" s="53">
        <v>39.325000762939453</v>
      </c>
      <c r="I815" s="53">
        <v>4.5048190000000002E-2</v>
      </c>
      <c r="J815" s="80">
        <f t="shared" si="21"/>
        <v>5271752.3022766113</v>
      </c>
      <c r="K815" s="55" t="str">
        <f>IFERROR(#REF!-#REF!,"")</f>
        <v/>
      </c>
    </row>
    <row r="816" spans="1:11" x14ac:dyDescent="0.15">
      <c r="A816" s="109">
        <v>44225</v>
      </c>
      <c r="B816" s="53" t="s">
        <v>62</v>
      </c>
      <c r="C816" s="53" t="s">
        <v>63</v>
      </c>
      <c r="D816" s="53">
        <v>52958</v>
      </c>
      <c r="E816" s="53">
        <v>49.270000457763672</v>
      </c>
      <c r="F816" s="55">
        <v>0.25289255380630493</v>
      </c>
      <c r="G816" s="53">
        <v>134056</v>
      </c>
      <c r="H816" s="53">
        <v>49.270000457763672</v>
      </c>
      <c r="I816" s="53">
        <v>-6.3112759999999998E-4</v>
      </c>
      <c r="J816" s="80">
        <f t="shared" ref="J816:J937" si="22">H816*G816</f>
        <v>6604939.1813659668</v>
      </c>
      <c r="K816" s="55" t="str">
        <f>IFERROR(#REF!-#REF!,"")</f>
        <v/>
      </c>
    </row>
    <row r="817" spans="1:12" x14ac:dyDescent="0.15">
      <c r="A817" s="109">
        <v>44253</v>
      </c>
      <c r="B817" s="53" t="s">
        <v>62</v>
      </c>
      <c r="C817" s="53" t="s">
        <v>63</v>
      </c>
      <c r="D817" s="53">
        <v>52958</v>
      </c>
      <c r="E817" s="53">
        <v>38.310001373291016</v>
      </c>
      <c r="F817" s="55">
        <v>-0.2224477231502533</v>
      </c>
      <c r="G817" s="53">
        <v>134280</v>
      </c>
      <c r="H817" s="53">
        <v>38.310001373291016</v>
      </c>
      <c r="I817" s="53">
        <v>2.9196240000000002E-2</v>
      </c>
      <c r="J817" s="80">
        <f t="shared" si="22"/>
        <v>5144266.9844055176</v>
      </c>
      <c r="K817" s="55" t="str">
        <f>IFERROR(#REF!-#REF!,"")</f>
        <v/>
      </c>
    </row>
    <row r="818" spans="1:12" x14ac:dyDescent="0.15">
      <c r="A818" s="109">
        <v>44286</v>
      </c>
      <c r="B818" s="53" t="s">
        <v>62</v>
      </c>
      <c r="C818" s="53" t="s">
        <v>63</v>
      </c>
      <c r="D818" s="53">
        <v>52958</v>
      </c>
      <c r="E818" s="53">
        <v>41.25</v>
      </c>
      <c r="F818" s="55">
        <v>7.6742328703403473E-2</v>
      </c>
      <c r="G818" s="53">
        <v>133476</v>
      </c>
      <c r="H818" s="53">
        <v>41.25</v>
      </c>
      <c r="I818" s="53">
        <v>3.0573309999999999E-2</v>
      </c>
      <c r="J818" s="80">
        <f t="shared" si="22"/>
        <v>5505885</v>
      </c>
      <c r="K818" s="55" t="str">
        <f>IFERROR(#REF!-#REF!,"")</f>
        <v/>
      </c>
    </row>
    <row r="819" spans="1:12" x14ac:dyDescent="0.15">
      <c r="A819" s="109">
        <v>44316</v>
      </c>
      <c r="B819" s="53" t="s">
        <v>62</v>
      </c>
      <c r="C819" s="53" t="s">
        <v>63</v>
      </c>
      <c r="D819" s="53">
        <v>52958</v>
      </c>
      <c r="E819" s="53">
        <v>37.990001678466797</v>
      </c>
      <c r="F819" s="55">
        <v>-7.9030260443687439E-2</v>
      </c>
      <c r="G819" s="53">
        <v>133479</v>
      </c>
      <c r="H819" s="53">
        <v>37.990001678466797</v>
      </c>
      <c r="I819" s="53">
        <v>4.8191879999999999E-2</v>
      </c>
      <c r="J819" s="80">
        <f t="shared" si="22"/>
        <v>5070867.4340400696</v>
      </c>
      <c r="K819" s="55" t="str">
        <f>IFERROR(#REF!-#REF!,"")</f>
        <v/>
      </c>
    </row>
    <row r="820" spans="1:12" x14ac:dyDescent="0.15">
      <c r="A820" s="109">
        <v>44344</v>
      </c>
      <c r="B820" s="53" t="s">
        <v>62</v>
      </c>
      <c r="C820" s="53" t="s">
        <v>63</v>
      </c>
      <c r="D820" s="53">
        <v>52958</v>
      </c>
      <c r="E820" s="53">
        <v>38.209999084472656</v>
      </c>
      <c r="F820" s="55">
        <v>5.7909293100237846E-3</v>
      </c>
      <c r="G820" s="53">
        <v>133479</v>
      </c>
      <c r="H820" s="53">
        <v>38.209999084472656</v>
      </c>
      <c r="I820" s="53">
        <v>7.0916690000000001E-3</v>
      </c>
      <c r="J820" s="80">
        <f t="shared" si="22"/>
        <v>5100232.4677963257</v>
      </c>
      <c r="K820" s="55" t="str">
        <f>IFERROR(#REF!-#REF!,"")</f>
        <v/>
      </c>
    </row>
    <row r="821" spans="1:12" x14ac:dyDescent="0.15">
      <c r="A821" s="109">
        <v>44377</v>
      </c>
      <c r="B821" s="53" t="s">
        <v>62</v>
      </c>
      <c r="C821" s="53" t="s">
        <v>63</v>
      </c>
      <c r="D821" s="53">
        <v>52958</v>
      </c>
      <c r="E821" s="53">
        <v>39.990001678466797</v>
      </c>
      <c r="F821" s="55">
        <v>4.6584732830524445E-2</v>
      </c>
      <c r="G821" s="53">
        <v>131928</v>
      </c>
      <c r="H821" s="53">
        <v>39.990001678466797</v>
      </c>
      <c r="I821" s="53">
        <v>2.34218E-2</v>
      </c>
      <c r="J821" s="80">
        <f t="shared" si="22"/>
        <v>5275800.9414367676</v>
      </c>
      <c r="K821" s="55" t="str">
        <f>IFERROR(#REF!-#REF!,"")</f>
        <v/>
      </c>
    </row>
    <row r="822" spans="1:12" x14ac:dyDescent="0.15">
      <c r="A822" s="109">
        <v>44407</v>
      </c>
      <c r="B822" s="53" t="s">
        <v>62</v>
      </c>
      <c r="C822" s="53" t="s">
        <v>63</v>
      </c>
      <c r="D822" s="53">
        <v>52958</v>
      </c>
      <c r="E822" s="53">
        <v>42.229999542236328</v>
      </c>
      <c r="F822" s="55">
        <v>5.601394921541214E-2</v>
      </c>
      <c r="G822" s="53">
        <v>131935</v>
      </c>
      <c r="H822" s="53">
        <v>42.229999542236328</v>
      </c>
      <c r="I822" s="53">
        <v>1.1827520000000001E-2</v>
      </c>
      <c r="J822" s="80">
        <f t="shared" si="22"/>
        <v>5571614.98960495</v>
      </c>
      <c r="K822" s="55" t="str">
        <f>IFERROR(#REF!-#REF!,"")</f>
        <v/>
      </c>
    </row>
    <row r="823" spans="1:12" x14ac:dyDescent="0.15">
      <c r="A823" s="109">
        <v>44439</v>
      </c>
      <c r="B823" s="53" t="s">
        <v>62</v>
      </c>
      <c r="C823" s="53" t="s">
        <v>63</v>
      </c>
      <c r="D823" s="53">
        <v>52958</v>
      </c>
      <c r="E823" s="53">
        <v>44.509998321533203</v>
      </c>
      <c r="F823" s="55">
        <v>5.3990025073289871E-2</v>
      </c>
      <c r="G823" s="53">
        <v>131935</v>
      </c>
      <c r="H823" s="53">
        <v>44.509998321533203</v>
      </c>
      <c r="I823" s="53">
        <v>2.71466E-2</v>
      </c>
      <c r="J823" s="80">
        <f t="shared" si="22"/>
        <v>5872426.6285514832</v>
      </c>
      <c r="K823" s="55" t="str">
        <f>IFERROR(#REF!-#REF!,"")</f>
        <v/>
      </c>
    </row>
    <row r="824" spans="1:12" x14ac:dyDescent="0.15">
      <c r="A824" s="109">
        <v>44469</v>
      </c>
      <c r="B824" s="53" t="s">
        <v>62</v>
      </c>
      <c r="C824" s="53" t="s">
        <v>63</v>
      </c>
      <c r="D824" s="53">
        <v>52958</v>
      </c>
      <c r="E824" s="53">
        <v>39.849998474121094</v>
      </c>
      <c r="F824" s="55">
        <v>-0.10469557344913483</v>
      </c>
      <c r="G824" s="53">
        <v>132188</v>
      </c>
      <c r="H824" s="53">
        <v>39.849998474121094</v>
      </c>
      <c r="I824" s="53">
        <v>-4.2243500000000003E-2</v>
      </c>
      <c r="J824" s="80">
        <f t="shared" si="22"/>
        <v>5267691.5982971191</v>
      </c>
      <c r="K824" s="55" t="str">
        <f>IFERROR(#REF!-#REF!,"")</f>
        <v/>
      </c>
    </row>
    <row r="825" spans="1:12" x14ac:dyDescent="0.15">
      <c r="A825" s="109">
        <v>44498</v>
      </c>
      <c r="B825" s="53" t="s">
        <v>62</v>
      </c>
      <c r="C825" s="53" t="s">
        <v>63</v>
      </c>
      <c r="D825" s="53">
        <v>52958</v>
      </c>
      <c r="E825" s="53">
        <v>40.549999237060547</v>
      </c>
      <c r="F825" s="55">
        <v>1.7565891146659851E-2</v>
      </c>
      <c r="G825" s="53">
        <v>132202</v>
      </c>
      <c r="H825" s="53">
        <v>40.549999237060547</v>
      </c>
      <c r="I825" s="53">
        <v>6.4656530000000004E-2</v>
      </c>
      <c r="J825" s="80">
        <f t="shared" si="22"/>
        <v>5360790.9991378784</v>
      </c>
      <c r="K825" s="55" t="str">
        <f>IFERROR(#REF!-#REF!,"")</f>
        <v/>
      </c>
    </row>
    <row r="826" spans="1:12" x14ac:dyDescent="0.15">
      <c r="A826" s="109">
        <v>44530</v>
      </c>
      <c r="B826" s="53" t="s">
        <v>62</v>
      </c>
      <c r="C826" s="53" t="s">
        <v>63</v>
      </c>
      <c r="D826" s="53">
        <v>52958</v>
      </c>
      <c r="E826" s="53">
        <v>38.450000762939453</v>
      </c>
      <c r="F826" s="55">
        <v>-5.1787879317998886E-2</v>
      </c>
      <c r="G826" s="53">
        <v>132202</v>
      </c>
      <c r="H826" s="53">
        <v>38.450000762939453</v>
      </c>
      <c r="I826" s="53">
        <v>-1.8346919999999999E-2</v>
      </c>
      <c r="J826" s="80">
        <f t="shared" si="22"/>
        <v>5083167.0008621216</v>
      </c>
      <c r="K826" s="55" t="str">
        <f>IFERROR(#REF!-#REF!,"")</f>
        <v/>
      </c>
    </row>
    <row r="827" spans="1:12" x14ac:dyDescent="0.15">
      <c r="A827" s="109">
        <v>44561</v>
      </c>
      <c r="B827" s="53" t="s">
        <v>62</v>
      </c>
      <c r="C827" s="53" t="s">
        <v>63</v>
      </c>
      <c r="D827" s="53">
        <v>52958</v>
      </c>
      <c r="E827" s="53">
        <v>41.290000915527344</v>
      </c>
      <c r="F827" s="55">
        <v>7.3862157762050629E-2</v>
      </c>
      <c r="G827" s="53">
        <v>131342</v>
      </c>
      <c r="H827" s="53">
        <v>41.290000915527344</v>
      </c>
      <c r="I827" s="53">
        <v>3.334492E-2</v>
      </c>
      <c r="J827" s="80">
        <f t="shared" si="22"/>
        <v>5423111.3002471924</v>
      </c>
      <c r="K827" s="55" t="str">
        <f>IFERROR(#REF!-#REF!,"")</f>
        <v/>
      </c>
    </row>
    <row r="828" spans="1:12" x14ac:dyDescent="0.15">
      <c r="J828" s="80">
        <f t="shared" si="22"/>
        <v>0</v>
      </c>
      <c r="K828" s="55" t="str">
        <f>IFERROR(#REF!-#REF!,"")</f>
        <v/>
      </c>
    </row>
    <row r="829" spans="1:12" x14ac:dyDescent="0.15">
      <c r="A829" s="109">
        <v>43861</v>
      </c>
      <c r="B829" s="53" t="s">
        <v>64</v>
      </c>
      <c r="C829" s="53" t="s">
        <v>65</v>
      </c>
      <c r="D829" s="53">
        <v>56952</v>
      </c>
      <c r="E829" s="53">
        <v>9.9200000762939453</v>
      </c>
      <c r="F829" s="53"/>
      <c r="G829" s="53">
        <v>15000</v>
      </c>
      <c r="H829" s="53">
        <v>9.9200000762939453</v>
      </c>
      <c r="I829" s="53">
        <v>-1.7277760000000001E-3</v>
      </c>
      <c r="J829" s="80">
        <f t="shared" ref="J829:J838" si="23">H829*G829</f>
        <v>148800.00114440918</v>
      </c>
      <c r="K829" s="53"/>
      <c r="L829" s="53"/>
    </row>
    <row r="830" spans="1:12" x14ac:dyDescent="0.15">
      <c r="A830" s="109">
        <v>43889</v>
      </c>
      <c r="B830" s="53" t="s">
        <v>64</v>
      </c>
      <c r="C830" s="53" t="s">
        <v>65</v>
      </c>
      <c r="D830" s="53">
        <v>56952</v>
      </c>
      <c r="E830" s="53">
        <v>-9.9799995422363281</v>
      </c>
      <c r="F830" s="53">
        <v>6.048333365470171E-3</v>
      </c>
      <c r="G830" s="53">
        <v>15000</v>
      </c>
      <c r="H830" s="53">
        <v>9.9799995422363299</v>
      </c>
      <c r="I830" s="53">
        <v>-7.7918070000000006E-2</v>
      </c>
      <c r="J830" s="80">
        <f t="shared" si="23"/>
        <v>149699.99313354495</v>
      </c>
      <c r="K830" s="53"/>
      <c r="L830" s="53"/>
    </row>
    <row r="831" spans="1:12" x14ac:dyDescent="0.15">
      <c r="A831" s="109">
        <v>43921</v>
      </c>
      <c r="B831" s="53" t="s">
        <v>64</v>
      </c>
      <c r="C831" s="53" t="s">
        <v>65</v>
      </c>
      <c r="D831" s="53">
        <v>56952</v>
      </c>
      <c r="E831" s="53">
        <v>-9.7849998474121094</v>
      </c>
      <c r="F831" s="53">
        <v>-1.953904889523983E-2</v>
      </c>
      <c r="G831" s="53">
        <v>17250</v>
      </c>
      <c r="H831" s="53">
        <v>9.7849998474121094</v>
      </c>
      <c r="I831" s="53">
        <v>-0.14173259999999999</v>
      </c>
      <c r="J831" s="80">
        <f t="shared" si="23"/>
        <v>168791.24736785889</v>
      </c>
      <c r="K831" s="53"/>
      <c r="L831" s="53"/>
    </row>
    <row r="832" spans="1:12" x14ac:dyDescent="0.15">
      <c r="A832" s="109">
        <v>43951</v>
      </c>
      <c r="B832" s="53" t="s">
        <v>64</v>
      </c>
      <c r="C832" s="53" t="s">
        <v>65</v>
      </c>
      <c r="D832" s="53">
        <v>56952</v>
      </c>
      <c r="E832" s="53">
        <v>-9.875</v>
      </c>
      <c r="F832" s="53">
        <v>9.1977678239345551E-3</v>
      </c>
      <c r="G832" s="53">
        <v>17250</v>
      </c>
      <c r="H832" s="53">
        <v>9.875</v>
      </c>
      <c r="I832" s="53">
        <v>0.1296766</v>
      </c>
      <c r="J832" s="80">
        <f t="shared" si="23"/>
        <v>170343.75</v>
      </c>
      <c r="K832" s="53"/>
      <c r="L832" s="53"/>
    </row>
    <row r="833" spans="1:12" x14ac:dyDescent="0.15">
      <c r="A833" s="109">
        <v>43980</v>
      </c>
      <c r="B833" s="53" t="s">
        <v>64</v>
      </c>
      <c r="C833" s="53" t="s">
        <v>65</v>
      </c>
      <c r="D833" s="53">
        <v>56952</v>
      </c>
      <c r="E833" s="53">
        <v>-9.8400001525878906</v>
      </c>
      <c r="F833" s="53">
        <v>-3.5442884545773268E-3</v>
      </c>
      <c r="G833" s="53">
        <v>17250</v>
      </c>
      <c r="H833" s="53">
        <v>9.8400001525878906</v>
      </c>
      <c r="I833" s="53">
        <v>5.3738750000000002E-2</v>
      </c>
      <c r="J833" s="80">
        <f t="shared" si="23"/>
        <v>169740.00263214111</v>
      </c>
      <c r="K833" s="53"/>
      <c r="L833" s="53"/>
    </row>
    <row r="834" spans="1:12" x14ac:dyDescent="0.15">
      <c r="A834" s="109">
        <v>44012</v>
      </c>
      <c r="B834" s="53" t="s">
        <v>64</v>
      </c>
      <c r="C834" s="53" t="s">
        <v>65</v>
      </c>
      <c r="D834" s="53">
        <v>56952</v>
      </c>
      <c r="E834" s="53">
        <v>10.149999618530273</v>
      </c>
      <c r="F834" s="53">
        <v>3.1504008919000626E-2</v>
      </c>
      <c r="G834" s="53">
        <v>16353</v>
      </c>
      <c r="H834" s="53">
        <v>10.149999618530273</v>
      </c>
      <c r="I834" s="53">
        <v>2.5299080000000002E-2</v>
      </c>
      <c r="J834" s="80">
        <f t="shared" si="23"/>
        <v>165982.94376182556</v>
      </c>
      <c r="K834" s="53"/>
      <c r="L834" s="53"/>
    </row>
    <row r="835" spans="1:12" x14ac:dyDescent="0.15">
      <c r="A835" s="109">
        <v>44043</v>
      </c>
      <c r="B835" s="53" t="s">
        <v>64</v>
      </c>
      <c r="C835" s="53" t="s">
        <v>65</v>
      </c>
      <c r="D835" s="53">
        <v>56952</v>
      </c>
      <c r="E835" s="53">
        <v>10.260000228881836</v>
      </c>
      <c r="F835" s="53">
        <v>1.0837499052286148E-2</v>
      </c>
      <c r="G835" s="53">
        <v>16353</v>
      </c>
      <c r="H835" s="53">
        <v>10.260000228881836</v>
      </c>
      <c r="I835" s="53">
        <v>5.5528970000000004E-2</v>
      </c>
      <c r="J835" s="80">
        <f t="shared" si="23"/>
        <v>167781.78374290466</v>
      </c>
      <c r="K835" s="53"/>
      <c r="L835" s="53"/>
    </row>
    <row r="836" spans="1:12" x14ac:dyDescent="0.15">
      <c r="A836" s="109">
        <v>44074</v>
      </c>
      <c r="B836" s="53" t="s">
        <v>64</v>
      </c>
      <c r="C836" s="53" t="s">
        <v>65</v>
      </c>
      <c r="D836" s="53">
        <v>56952</v>
      </c>
      <c r="E836" s="53">
        <v>10.439999580383301</v>
      </c>
      <c r="F836" s="53">
        <v>1.7543796449899673E-2</v>
      </c>
      <c r="G836" s="53">
        <v>17250</v>
      </c>
      <c r="H836" s="53">
        <v>10.439999580383301</v>
      </c>
      <c r="I836" s="53">
        <v>6.844219E-2</v>
      </c>
      <c r="J836" s="80">
        <f t="shared" si="23"/>
        <v>180089.99276161194</v>
      </c>
      <c r="K836" s="53"/>
      <c r="L836" s="53"/>
    </row>
    <row r="837" spans="1:12" x14ac:dyDescent="0.15">
      <c r="A837" s="109">
        <v>44104</v>
      </c>
      <c r="B837" s="53" t="s">
        <v>64</v>
      </c>
      <c r="C837" s="53" t="s">
        <v>65</v>
      </c>
      <c r="D837" s="53">
        <v>56952</v>
      </c>
      <c r="E837" s="53">
        <v>11.130000114440918</v>
      </c>
      <c r="F837" s="53">
        <v>6.6092006862163544E-2</v>
      </c>
      <c r="G837" s="53">
        <v>17250</v>
      </c>
      <c r="H837" s="53">
        <v>11.130000114440918</v>
      </c>
      <c r="I837" s="53">
        <v>-3.5055990000000002E-2</v>
      </c>
      <c r="J837" s="80">
        <f t="shared" si="23"/>
        <v>191992.50197410583</v>
      </c>
      <c r="K837" s="53"/>
      <c r="L837" s="53"/>
    </row>
    <row r="838" spans="1:12" x14ac:dyDescent="0.15">
      <c r="A838" s="109">
        <v>44134</v>
      </c>
      <c r="B838" s="53" t="s">
        <v>64</v>
      </c>
      <c r="C838" s="53" t="s">
        <v>65</v>
      </c>
      <c r="D838" s="53">
        <v>56952</v>
      </c>
      <c r="E838" s="53">
        <v>10.060000419616699</v>
      </c>
      <c r="F838" s="53">
        <v>-9.6136540174484253E-2</v>
      </c>
      <c r="G838" s="53">
        <v>17250</v>
      </c>
      <c r="H838" s="53">
        <v>10.060000419616699</v>
      </c>
      <c r="I838" s="53">
        <v>-2.0178270000000002E-2</v>
      </c>
      <c r="J838" s="80">
        <f t="shared" si="23"/>
        <v>173535.00723838806</v>
      </c>
      <c r="K838" s="53"/>
      <c r="L838" s="53"/>
    </row>
    <row r="839" spans="1:12" x14ac:dyDescent="0.15">
      <c r="A839" s="109">
        <v>44165</v>
      </c>
      <c r="B839" s="53" t="s">
        <v>64</v>
      </c>
      <c r="C839" s="53" t="s">
        <v>65</v>
      </c>
      <c r="D839" s="53">
        <v>56952</v>
      </c>
      <c r="E839" s="53">
        <v>10.699999809265137</v>
      </c>
      <c r="F839" s="55">
        <v>6.361822783946991E-2</v>
      </c>
      <c r="G839" s="53">
        <v>17250</v>
      </c>
      <c r="H839" s="53">
        <v>10.699999809265137</v>
      </c>
      <c r="I839" s="53">
        <v>0.12370679999999999</v>
      </c>
      <c r="J839" s="80">
        <f t="shared" si="22"/>
        <v>184574.99670982361</v>
      </c>
      <c r="K839" s="55" t="str">
        <f>IFERROR(#REF!-#REF!,"")</f>
        <v/>
      </c>
    </row>
    <row r="840" spans="1:12" x14ac:dyDescent="0.15">
      <c r="A840" s="109">
        <v>44196</v>
      </c>
      <c r="B840" s="53" t="s">
        <v>66</v>
      </c>
      <c r="C840" s="53" t="s">
        <v>67</v>
      </c>
      <c r="D840" s="53">
        <v>56952</v>
      </c>
      <c r="E840" s="53">
        <v>14.270000457763672</v>
      </c>
      <c r="F840" s="55">
        <v>0.33364492654800415</v>
      </c>
      <c r="G840" s="53">
        <v>81669</v>
      </c>
      <c r="H840" s="53">
        <v>14.270000457763672</v>
      </c>
      <c r="I840" s="53">
        <v>4.5048190000000002E-2</v>
      </c>
      <c r="J840" s="80">
        <f t="shared" si="22"/>
        <v>1165416.6673851013</v>
      </c>
      <c r="K840" s="55" t="str">
        <f>IFERROR(#REF!-#REF!,"")</f>
        <v/>
      </c>
    </row>
    <row r="841" spans="1:12" x14ac:dyDescent="0.15">
      <c r="A841" s="109">
        <v>44225</v>
      </c>
      <c r="B841" s="53" t="s">
        <v>66</v>
      </c>
      <c r="C841" s="53" t="s">
        <v>67</v>
      </c>
      <c r="D841" s="53">
        <v>56952</v>
      </c>
      <c r="E841" s="53">
        <v>14.819999694824219</v>
      </c>
      <c r="F841" s="55">
        <v>3.8542341440916061E-2</v>
      </c>
      <c r="G841" s="53">
        <v>81669</v>
      </c>
      <c r="H841" s="53">
        <v>14.819999694824219</v>
      </c>
      <c r="I841" s="53">
        <v>-6.3112759999999998E-4</v>
      </c>
      <c r="J841" s="80">
        <f t="shared" si="22"/>
        <v>1210334.5550765991</v>
      </c>
      <c r="K841" s="55" t="str">
        <f>IFERROR(#REF!-#REF!,"")</f>
        <v/>
      </c>
    </row>
    <row r="842" spans="1:12" ht="16" x14ac:dyDescent="0.2">
      <c r="A842" s="111">
        <v>44253</v>
      </c>
      <c r="B842" s="112" t="s">
        <v>66</v>
      </c>
      <c r="C842" s="112" t="s">
        <v>67</v>
      </c>
      <c r="D842" s="112">
        <v>56952</v>
      </c>
      <c r="E842" s="112">
        <v>17.959999084472656</v>
      </c>
      <c r="F842" s="58">
        <v>0.21187581121921539</v>
      </c>
      <c r="G842" s="112">
        <v>81669</v>
      </c>
      <c r="H842" s="112">
        <v>17.959999084472656</v>
      </c>
      <c r="I842" s="112">
        <v>2.9196240000000002E-2</v>
      </c>
      <c r="J842" s="80">
        <f t="shared" si="22"/>
        <v>1466775.1652297974</v>
      </c>
      <c r="K842" s="55" t="str">
        <f>IFERROR(#REF!-#REF!,"")</f>
        <v/>
      </c>
    </row>
    <row r="843" spans="1:12" x14ac:dyDescent="0.15">
      <c r="A843" s="109">
        <v>44286</v>
      </c>
      <c r="B843" s="53" t="s">
        <v>66</v>
      </c>
      <c r="C843" s="53" t="s">
        <v>67</v>
      </c>
      <c r="D843" s="53">
        <v>56952</v>
      </c>
      <c r="E843" s="53">
        <v>17.700000762939453</v>
      </c>
      <c r="F843" s="55">
        <v>-1.4476521871984005E-2</v>
      </c>
      <c r="G843" s="53">
        <v>91456</v>
      </c>
      <c r="H843" s="53">
        <v>17.700000762939453</v>
      </c>
      <c r="I843" s="53">
        <v>3.0573309999999999E-2</v>
      </c>
      <c r="J843" s="80">
        <f t="shared" si="22"/>
        <v>1618771.2697753906</v>
      </c>
      <c r="K843" s="55" t="str">
        <f>IFERROR(#REF!-#REF!,"")</f>
        <v/>
      </c>
    </row>
    <row r="844" spans="1:12" x14ac:dyDescent="0.15">
      <c r="A844" s="109">
        <v>44316</v>
      </c>
      <c r="B844" s="53" t="s">
        <v>66</v>
      </c>
      <c r="C844" s="53" t="s">
        <v>67</v>
      </c>
      <c r="D844" s="53">
        <v>56952</v>
      </c>
      <c r="E844" s="53">
        <v>13.310000419616699</v>
      </c>
      <c r="F844" s="55">
        <v>-0.24802260100841522</v>
      </c>
      <c r="G844" s="53">
        <v>96114</v>
      </c>
      <c r="H844" s="53">
        <v>13.310000419616699</v>
      </c>
      <c r="I844" s="53">
        <v>4.8191879999999999E-2</v>
      </c>
      <c r="J844" s="80">
        <f t="shared" si="22"/>
        <v>1279277.3803310394</v>
      </c>
      <c r="K844" s="55" t="str">
        <f>IFERROR(#REF!-#REF!,"")</f>
        <v/>
      </c>
    </row>
    <row r="845" spans="1:12" x14ac:dyDescent="0.15">
      <c r="A845" s="109">
        <v>44344</v>
      </c>
      <c r="B845" s="53" t="s">
        <v>66</v>
      </c>
      <c r="C845" s="53" t="s">
        <v>67</v>
      </c>
      <c r="D845" s="53">
        <v>56952</v>
      </c>
      <c r="E845" s="53">
        <v>17.120000839233398</v>
      </c>
      <c r="F845" s="55">
        <v>0.28625094890594482</v>
      </c>
      <c r="G845" s="53">
        <v>96199</v>
      </c>
      <c r="H845" s="53">
        <v>17.120000839233398</v>
      </c>
      <c r="I845" s="53">
        <v>7.0916690000000001E-3</v>
      </c>
      <c r="J845" s="80">
        <f t="shared" si="22"/>
        <v>1646926.9607334137</v>
      </c>
      <c r="K845" s="55" t="str">
        <f>IFERROR(#REF!-#REF!,"")</f>
        <v/>
      </c>
    </row>
    <row r="846" spans="1:12" x14ac:dyDescent="0.15">
      <c r="A846" s="109">
        <v>44377</v>
      </c>
      <c r="B846" s="53" t="s">
        <v>66</v>
      </c>
      <c r="C846" s="53" t="s">
        <v>67</v>
      </c>
      <c r="D846" s="53">
        <v>56952</v>
      </c>
      <c r="E846" s="53">
        <v>19.340000152587891</v>
      </c>
      <c r="F846" s="55">
        <v>0.12967285513877869</v>
      </c>
      <c r="G846" s="53">
        <v>96293</v>
      </c>
      <c r="H846" s="53">
        <v>19.340000152587891</v>
      </c>
      <c r="I846" s="53">
        <v>2.34218E-2</v>
      </c>
      <c r="J846" s="80">
        <f t="shared" si="22"/>
        <v>1862306.6346931458</v>
      </c>
      <c r="K846" s="55" t="str">
        <f>IFERROR(#REF!-#REF!,"")</f>
        <v/>
      </c>
    </row>
    <row r="847" spans="1:12" x14ac:dyDescent="0.15">
      <c r="A847" s="109">
        <v>44407</v>
      </c>
      <c r="B847" s="53" t="s">
        <v>66</v>
      </c>
      <c r="C847" s="53" t="s">
        <v>67</v>
      </c>
      <c r="D847" s="53">
        <v>56952</v>
      </c>
      <c r="E847" s="53">
        <v>18.530000686645508</v>
      </c>
      <c r="F847" s="55">
        <v>-4.188208281993866E-2</v>
      </c>
      <c r="G847" s="53">
        <v>96293</v>
      </c>
      <c r="H847" s="53">
        <v>18.530000686645508</v>
      </c>
      <c r="I847" s="53">
        <v>1.1827520000000001E-2</v>
      </c>
      <c r="J847" s="80">
        <f t="shared" si="22"/>
        <v>1784309.3561191559</v>
      </c>
      <c r="K847" s="55" t="str">
        <f>IFERROR(#REF!-#REF!,"")</f>
        <v/>
      </c>
    </row>
    <row r="848" spans="1:12" x14ac:dyDescent="0.15">
      <c r="A848" s="109">
        <v>44439</v>
      </c>
      <c r="B848" s="53" t="s">
        <v>66</v>
      </c>
      <c r="C848" s="53" t="s">
        <v>67</v>
      </c>
      <c r="D848" s="53">
        <v>56952</v>
      </c>
      <c r="E848" s="53">
        <v>20</v>
      </c>
      <c r="F848" s="55">
        <v>7.9330772161483765E-2</v>
      </c>
      <c r="G848" s="53">
        <v>96734</v>
      </c>
      <c r="H848" s="53">
        <v>20</v>
      </c>
      <c r="I848" s="53">
        <v>2.71466E-2</v>
      </c>
      <c r="J848" s="80">
        <f t="shared" si="22"/>
        <v>1934680</v>
      </c>
      <c r="K848" s="55" t="str">
        <f>IFERROR(#REF!-#REF!,"")</f>
        <v/>
      </c>
    </row>
    <row r="849" spans="1:12" x14ac:dyDescent="0.15">
      <c r="A849" s="109">
        <v>44469</v>
      </c>
      <c r="B849" s="53" t="s">
        <v>66</v>
      </c>
      <c r="C849" s="53" t="s">
        <v>67</v>
      </c>
      <c r="D849" s="53">
        <v>56952</v>
      </c>
      <c r="E849" s="53">
        <v>17.680000305175781</v>
      </c>
      <c r="F849" s="55">
        <v>-0.1159999817609787</v>
      </c>
      <c r="G849" s="53">
        <v>97333</v>
      </c>
      <c r="H849" s="53">
        <v>17.680000305175781</v>
      </c>
      <c r="I849" s="53">
        <v>-4.2243500000000003E-2</v>
      </c>
      <c r="J849" s="80">
        <f t="shared" si="22"/>
        <v>1720847.4697036743</v>
      </c>
      <c r="K849" s="55" t="str">
        <f>IFERROR(#REF!-#REF!,"")</f>
        <v/>
      </c>
    </row>
    <row r="850" spans="1:12" x14ac:dyDescent="0.15">
      <c r="A850" s="109">
        <v>44498</v>
      </c>
      <c r="B850" s="53" t="s">
        <v>66</v>
      </c>
      <c r="C850" s="53" t="s">
        <v>67</v>
      </c>
      <c r="D850" s="53">
        <v>56952</v>
      </c>
      <c r="E850" s="53">
        <v>21.030000686645508</v>
      </c>
      <c r="F850" s="55">
        <v>0.18947964906692505</v>
      </c>
      <c r="G850" s="53">
        <v>97333</v>
      </c>
      <c r="H850" s="53">
        <v>21.030000686645508</v>
      </c>
      <c r="I850" s="53">
        <v>6.4656530000000004E-2</v>
      </c>
      <c r="J850" s="80">
        <f t="shared" si="22"/>
        <v>2046913.0568332672</v>
      </c>
      <c r="K850" s="55" t="str">
        <f>IFERROR(#REF!-#REF!,"")</f>
        <v/>
      </c>
    </row>
    <row r="851" spans="1:12" ht="16" x14ac:dyDescent="0.2">
      <c r="A851" s="113">
        <v>44530</v>
      </c>
      <c r="B851" s="114" t="s">
        <v>66</v>
      </c>
      <c r="C851" s="114" t="s">
        <v>67</v>
      </c>
      <c r="D851" s="114">
        <v>56952</v>
      </c>
      <c r="E851" s="114">
        <v>21.040000915527344</v>
      </c>
      <c r="F851" s="58">
        <v>4.7552204341627657E-4</v>
      </c>
      <c r="G851" s="114">
        <v>98064</v>
      </c>
      <c r="H851" s="114">
        <v>21.040000915527344</v>
      </c>
      <c r="I851" s="114">
        <v>-1.8346919999999999E-2</v>
      </c>
      <c r="J851" s="80">
        <f t="shared" si="22"/>
        <v>2063266.6497802734</v>
      </c>
      <c r="K851" s="55" t="str">
        <f>IFERROR(#REF!-#REF!,"")</f>
        <v/>
      </c>
    </row>
    <row r="852" spans="1:12" x14ac:dyDescent="0.15">
      <c r="A852" s="109">
        <v>44561</v>
      </c>
      <c r="B852" s="53" t="s">
        <v>66</v>
      </c>
      <c r="C852" s="53" t="s">
        <v>67</v>
      </c>
      <c r="D852" s="53">
        <v>56952</v>
      </c>
      <c r="E852" s="53">
        <v>15.590000152587891</v>
      </c>
      <c r="F852" s="55">
        <v>-0.25903043150901794</v>
      </c>
      <c r="G852" s="53">
        <v>98064</v>
      </c>
      <c r="H852" s="53">
        <v>15.590000152587891</v>
      </c>
      <c r="I852" s="53">
        <v>3.334492E-2</v>
      </c>
      <c r="J852" s="80">
        <f t="shared" si="22"/>
        <v>1528817.7749633789</v>
      </c>
      <c r="K852" s="55" t="str">
        <f>IFERROR(#REF!-#REF!,"")</f>
        <v/>
      </c>
    </row>
    <row r="853" spans="1:12" x14ac:dyDescent="0.15">
      <c r="J853" s="80">
        <f t="shared" si="22"/>
        <v>0</v>
      </c>
      <c r="K853" s="55" t="str">
        <f>IFERROR(#REF!-#REF!,"")</f>
        <v/>
      </c>
    </row>
    <row r="854" spans="1:12" x14ac:dyDescent="0.15">
      <c r="A854" s="109">
        <v>43585</v>
      </c>
      <c r="B854" s="53" t="s">
        <v>68</v>
      </c>
      <c r="C854" s="53" t="s">
        <v>69</v>
      </c>
      <c r="D854" s="53">
        <v>56644</v>
      </c>
      <c r="E854" s="53">
        <v>-9.7749996185302734</v>
      </c>
      <c r="F854" s="53"/>
      <c r="G854" s="53">
        <v>31250</v>
      </c>
      <c r="H854" s="53">
        <v>9.7749996185302699</v>
      </c>
      <c r="I854" s="53">
        <v>3.789327E-2</v>
      </c>
      <c r="J854" s="80">
        <f t="shared" ref="J854:J870" si="24">H854*G854</f>
        <v>305468.73807907093</v>
      </c>
      <c r="K854" s="53"/>
      <c r="L854" s="53"/>
    </row>
    <row r="855" spans="1:12" x14ac:dyDescent="0.15">
      <c r="A855" s="109">
        <v>43616</v>
      </c>
      <c r="B855" s="53" t="s">
        <v>68</v>
      </c>
      <c r="C855" s="53" t="s">
        <v>69</v>
      </c>
      <c r="D855" s="53">
        <v>56644</v>
      </c>
      <c r="E855" s="53">
        <v>-9.7350006103515625</v>
      </c>
      <c r="F855" s="53">
        <v>-4.091970156878233E-3</v>
      </c>
      <c r="G855" s="53">
        <v>28000</v>
      </c>
      <c r="H855" s="53">
        <v>9.7350006103515607</v>
      </c>
      <c r="I855" s="53">
        <v>-6.167856E-2</v>
      </c>
      <c r="J855" s="80">
        <f t="shared" si="24"/>
        <v>272580.01708984369</v>
      </c>
      <c r="K855" s="53"/>
      <c r="L855" s="53"/>
    </row>
    <row r="856" spans="1:12" x14ac:dyDescent="0.15">
      <c r="A856" s="109">
        <v>43644</v>
      </c>
      <c r="B856" s="53" t="s">
        <v>68</v>
      </c>
      <c r="C856" s="53" t="s">
        <v>69</v>
      </c>
      <c r="D856" s="53">
        <v>56644</v>
      </c>
      <c r="E856" s="53">
        <v>-9.755000114440918</v>
      </c>
      <c r="F856" s="53">
        <v>2.0543916616588831E-3</v>
      </c>
      <c r="G856" s="53">
        <v>28000</v>
      </c>
      <c r="H856" s="53">
        <v>9.7550001144409197</v>
      </c>
      <c r="I856" s="53">
        <v>6.7278859999999996E-2</v>
      </c>
      <c r="J856" s="80">
        <f t="shared" si="24"/>
        <v>273140.00320434576</v>
      </c>
      <c r="K856" s="53"/>
      <c r="L856" s="53"/>
    </row>
    <row r="857" spans="1:12" x14ac:dyDescent="0.15">
      <c r="A857" s="109">
        <v>43677</v>
      </c>
      <c r="B857" s="53" t="s">
        <v>68</v>
      </c>
      <c r="C857" s="53" t="s">
        <v>69</v>
      </c>
      <c r="D857" s="53">
        <v>56644</v>
      </c>
      <c r="E857" s="53">
        <v>-9.7849998474121094</v>
      </c>
      <c r="F857" s="53">
        <v>3.075318643823266E-3</v>
      </c>
      <c r="G857" s="53">
        <v>28000</v>
      </c>
      <c r="H857" s="53">
        <v>9.7849998474121094</v>
      </c>
      <c r="I857" s="53">
        <v>1.185431E-2</v>
      </c>
      <c r="J857" s="80">
        <f t="shared" si="24"/>
        <v>273979.99572753906</v>
      </c>
      <c r="K857" s="53"/>
      <c r="L857" s="53"/>
    </row>
    <row r="858" spans="1:12" x14ac:dyDescent="0.15">
      <c r="A858" s="109">
        <v>43707</v>
      </c>
      <c r="B858" s="53" t="s">
        <v>68</v>
      </c>
      <c r="C858" s="53" t="s">
        <v>69</v>
      </c>
      <c r="D858" s="53">
        <v>56644</v>
      </c>
      <c r="E858" s="53">
        <v>-9.8500003814697266</v>
      </c>
      <c r="F858" s="53">
        <v>6.6428752616047859E-3</v>
      </c>
      <c r="G858" s="53">
        <v>28000</v>
      </c>
      <c r="H858" s="53">
        <v>9.8500003814697301</v>
      </c>
      <c r="I858" s="53">
        <v>-2.0339329999999999E-2</v>
      </c>
      <c r="J858" s="80">
        <f t="shared" si="24"/>
        <v>275800.01068115246</v>
      </c>
      <c r="K858" s="53"/>
      <c r="L858" s="53"/>
    </row>
    <row r="859" spans="1:12" x14ac:dyDescent="0.15">
      <c r="A859" s="109">
        <v>43738</v>
      </c>
      <c r="B859" s="53" t="s">
        <v>68</v>
      </c>
      <c r="C859" s="53" t="s">
        <v>69</v>
      </c>
      <c r="D859" s="53">
        <v>56644</v>
      </c>
      <c r="E859" s="53">
        <v>-9.875</v>
      </c>
      <c r="F859" s="53">
        <v>2.5380321312695742E-3</v>
      </c>
      <c r="G859" s="53">
        <v>28000</v>
      </c>
      <c r="H859" s="53">
        <v>9.875</v>
      </c>
      <c r="I859" s="53">
        <v>1.6032970000000001E-2</v>
      </c>
      <c r="J859" s="80">
        <f t="shared" si="24"/>
        <v>276500</v>
      </c>
      <c r="K859" s="53"/>
      <c r="L859" s="53"/>
    </row>
    <row r="860" spans="1:12" x14ac:dyDescent="0.15">
      <c r="A860" s="109">
        <v>43769</v>
      </c>
      <c r="B860" s="53" t="s">
        <v>68</v>
      </c>
      <c r="C860" s="53" t="s">
        <v>69</v>
      </c>
      <c r="D860" s="53">
        <v>56644</v>
      </c>
      <c r="E860" s="53">
        <v>-9.875</v>
      </c>
      <c r="F860" s="53">
        <v>0</v>
      </c>
      <c r="G860" s="53">
        <v>28000</v>
      </c>
      <c r="H860" s="53">
        <v>9.875</v>
      </c>
      <c r="I860" s="53">
        <v>1.9255939999999999E-2</v>
      </c>
      <c r="J860" s="80">
        <f t="shared" si="24"/>
        <v>276500</v>
      </c>
      <c r="K860" s="53"/>
      <c r="L860" s="53"/>
    </row>
    <row r="861" spans="1:12" x14ac:dyDescent="0.15">
      <c r="A861" s="109">
        <v>43798</v>
      </c>
      <c r="B861" s="53" t="s">
        <v>68</v>
      </c>
      <c r="C861" s="53" t="s">
        <v>69</v>
      </c>
      <c r="D861" s="53">
        <v>56644</v>
      </c>
      <c r="E861" s="53">
        <v>-9.8649997711181641</v>
      </c>
      <c r="F861" s="53">
        <v>-1.012681401334703E-3</v>
      </c>
      <c r="G861" s="53">
        <v>28000</v>
      </c>
      <c r="H861" s="53">
        <v>9.8649997711181605</v>
      </c>
      <c r="I861" s="53">
        <v>3.4996520000000003E-2</v>
      </c>
      <c r="J861" s="80">
        <f t="shared" si="24"/>
        <v>276219.99359130848</v>
      </c>
      <c r="K861" s="53"/>
      <c r="L861" s="53"/>
    </row>
    <row r="862" spans="1:12" x14ac:dyDescent="0.15">
      <c r="A862" s="109">
        <v>43830</v>
      </c>
      <c r="B862" s="53" t="s">
        <v>68</v>
      </c>
      <c r="C862" s="53" t="s">
        <v>69</v>
      </c>
      <c r="D862" s="53">
        <v>56644</v>
      </c>
      <c r="E862" s="53">
        <v>9.9499998092651367</v>
      </c>
      <c r="F862" s="53">
        <v>8.6163245141506195E-3</v>
      </c>
      <c r="G862" s="53">
        <v>28000</v>
      </c>
      <c r="H862" s="53">
        <v>9.9499998092651367</v>
      </c>
      <c r="I862" s="53">
        <v>2.8490680000000001E-2</v>
      </c>
      <c r="J862" s="80">
        <f t="shared" si="24"/>
        <v>278599.99465942383</v>
      </c>
      <c r="K862" s="53"/>
      <c r="L862" s="53"/>
    </row>
    <row r="863" spans="1:12" x14ac:dyDescent="0.15">
      <c r="A863" s="109">
        <v>43861</v>
      </c>
      <c r="B863" s="53" t="s">
        <v>68</v>
      </c>
      <c r="C863" s="53" t="s">
        <v>69</v>
      </c>
      <c r="D863" s="53">
        <v>56644</v>
      </c>
      <c r="E863" s="53">
        <v>10.079999923706055</v>
      </c>
      <c r="F863" s="53">
        <v>1.3065338134765625E-2</v>
      </c>
      <c r="G863" s="53">
        <v>28000</v>
      </c>
      <c r="H863" s="53">
        <v>10.079999923706055</v>
      </c>
      <c r="I863" s="53">
        <v>-1.7277760000000001E-3</v>
      </c>
      <c r="J863" s="80">
        <f t="shared" si="24"/>
        <v>282239.99786376953</v>
      </c>
      <c r="K863" s="53"/>
      <c r="L863" s="53"/>
    </row>
    <row r="864" spans="1:12" x14ac:dyDescent="0.15">
      <c r="A864" s="109">
        <v>43889</v>
      </c>
      <c r="B864" s="53" t="s">
        <v>68</v>
      </c>
      <c r="C864" s="53" t="s">
        <v>69</v>
      </c>
      <c r="D864" s="53">
        <v>56644</v>
      </c>
      <c r="E864" s="53">
        <v>-10.085000038146973</v>
      </c>
      <c r="F864" s="53">
        <v>4.9604312516748905E-4</v>
      </c>
      <c r="G864" s="53">
        <v>28000</v>
      </c>
      <c r="H864" s="53">
        <v>10.085000038146999</v>
      </c>
      <c r="I864" s="53">
        <v>-7.7918070000000006E-2</v>
      </c>
      <c r="J864" s="80">
        <f t="shared" si="24"/>
        <v>282380.00106811599</v>
      </c>
      <c r="K864" s="53"/>
      <c r="L864" s="53"/>
    </row>
    <row r="865" spans="1:12" x14ac:dyDescent="0.15">
      <c r="A865" s="109">
        <v>43921</v>
      </c>
      <c r="B865" s="53" t="s">
        <v>68</v>
      </c>
      <c r="C865" s="53" t="s">
        <v>69</v>
      </c>
      <c r="D865" s="53">
        <v>56644</v>
      </c>
      <c r="E865" s="53">
        <v>10.399999618530273</v>
      </c>
      <c r="F865" s="53">
        <v>3.1234465539455414E-2</v>
      </c>
      <c r="G865" s="53">
        <v>28000</v>
      </c>
      <c r="H865" s="53">
        <v>10.399999618530273</v>
      </c>
      <c r="I865" s="53">
        <v>-0.14173259999999999</v>
      </c>
      <c r="J865" s="80">
        <f t="shared" si="24"/>
        <v>291199.98931884766</v>
      </c>
      <c r="K865" s="53"/>
      <c r="L865" s="53"/>
    </row>
    <row r="866" spans="1:12" x14ac:dyDescent="0.15">
      <c r="A866" s="109">
        <v>43951</v>
      </c>
      <c r="B866" s="53" t="s">
        <v>68</v>
      </c>
      <c r="C866" s="53" t="s">
        <v>69</v>
      </c>
      <c r="D866" s="53">
        <v>56644</v>
      </c>
      <c r="E866" s="53">
        <v>-10</v>
      </c>
      <c r="F866" s="53">
        <v>-3.8461502641439438E-2</v>
      </c>
      <c r="G866" s="53">
        <v>28000</v>
      </c>
      <c r="H866" s="53">
        <v>10</v>
      </c>
      <c r="I866" s="53">
        <v>0.1296766</v>
      </c>
      <c r="J866" s="80">
        <f t="shared" si="24"/>
        <v>280000</v>
      </c>
      <c r="K866" s="53"/>
      <c r="L866" s="53"/>
    </row>
    <row r="867" spans="1:12" x14ac:dyDescent="0.15">
      <c r="A867" s="109">
        <v>43980</v>
      </c>
      <c r="B867" s="53" t="s">
        <v>68</v>
      </c>
      <c r="C867" s="53" t="s">
        <v>69</v>
      </c>
      <c r="D867" s="53">
        <v>56644</v>
      </c>
      <c r="E867" s="53">
        <v>9.9300003051757812</v>
      </c>
      <c r="F867" s="53">
        <v>-6.999969482421875E-3</v>
      </c>
      <c r="G867" s="53">
        <v>28000</v>
      </c>
      <c r="H867" s="53">
        <v>9.9300003051757812</v>
      </c>
      <c r="I867" s="53">
        <v>5.3738750000000002E-2</v>
      </c>
      <c r="J867" s="80">
        <f t="shared" si="24"/>
        <v>278040.00854492188</v>
      </c>
      <c r="K867" s="53"/>
      <c r="L867" s="53"/>
    </row>
    <row r="868" spans="1:12" x14ac:dyDescent="0.15">
      <c r="A868" s="109">
        <v>44012</v>
      </c>
      <c r="B868" s="53" t="s">
        <v>68</v>
      </c>
      <c r="C868" s="53" t="s">
        <v>69</v>
      </c>
      <c r="D868" s="53">
        <v>56644</v>
      </c>
      <c r="E868" s="53">
        <v>10.300000190734863</v>
      </c>
      <c r="F868" s="53">
        <v>3.7260811775922775E-2</v>
      </c>
      <c r="G868" s="53">
        <v>28000</v>
      </c>
      <c r="H868" s="53">
        <v>10.300000190734863</v>
      </c>
      <c r="I868" s="53">
        <v>2.5299080000000002E-2</v>
      </c>
      <c r="J868" s="80">
        <f t="shared" si="24"/>
        <v>288400.00534057617</v>
      </c>
      <c r="K868" s="53"/>
      <c r="L868" s="53"/>
    </row>
    <row r="869" spans="1:12" x14ac:dyDescent="0.15">
      <c r="A869" s="109">
        <v>44043</v>
      </c>
      <c r="B869" s="53" t="s">
        <v>68</v>
      </c>
      <c r="C869" s="53" t="s">
        <v>69</v>
      </c>
      <c r="D869" s="53">
        <v>56644</v>
      </c>
      <c r="E869" s="53">
        <v>10.239999771118164</v>
      </c>
      <c r="F869" s="53">
        <v>-5.8252834714949131E-3</v>
      </c>
      <c r="G869" s="53">
        <v>28000</v>
      </c>
      <c r="H869" s="53">
        <v>10.239999771118164</v>
      </c>
      <c r="I869" s="53">
        <v>5.5528970000000004E-2</v>
      </c>
      <c r="J869" s="80">
        <f t="shared" si="24"/>
        <v>286719.99359130859</v>
      </c>
      <c r="K869" s="53"/>
      <c r="L869" s="53"/>
    </row>
    <row r="870" spans="1:12" x14ac:dyDescent="0.15">
      <c r="A870" s="109">
        <v>44074</v>
      </c>
      <c r="B870" s="53" t="s">
        <v>68</v>
      </c>
      <c r="C870" s="53" t="s">
        <v>69</v>
      </c>
      <c r="D870" s="53">
        <v>56644</v>
      </c>
      <c r="E870" s="53">
        <v>16.780000686645508</v>
      </c>
      <c r="F870" s="53">
        <v>0.63867199420928955</v>
      </c>
      <c r="G870" s="53">
        <v>28000</v>
      </c>
      <c r="H870" s="53">
        <v>16.780000686645508</v>
      </c>
      <c r="I870" s="53">
        <v>6.844219E-2</v>
      </c>
      <c r="J870" s="80">
        <f t="shared" si="24"/>
        <v>469840.01922607422</v>
      </c>
      <c r="K870" s="53"/>
      <c r="L870" s="53"/>
    </row>
    <row r="871" spans="1:12" x14ac:dyDescent="0.15">
      <c r="A871" s="109">
        <v>44104</v>
      </c>
      <c r="B871" s="53" t="s">
        <v>68</v>
      </c>
      <c r="C871" s="53" t="s">
        <v>69</v>
      </c>
      <c r="D871" s="53">
        <v>56644</v>
      </c>
      <c r="E871" s="53">
        <v>25.75</v>
      </c>
      <c r="F871" s="55">
        <v>0.53456491231918335</v>
      </c>
      <c r="G871" s="53">
        <v>28000</v>
      </c>
      <c r="H871" s="53">
        <v>25.75</v>
      </c>
      <c r="I871" s="53">
        <v>-3.5055990000000002E-2</v>
      </c>
      <c r="J871" s="80">
        <f t="shared" si="22"/>
        <v>721000</v>
      </c>
      <c r="K871" s="55" t="str">
        <f>IFERROR(#REF!-#REF!,"")</f>
        <v/>
      </c>
    </row>
    <row r="872" spans="1:12" x14ac:dyDescent="0.15">
      <c r="A872" s="109">
        <v>44134</v>
      </c>
      <c r="B872" s="53" t="s">
        <v>70</v>
      </c>
      <c r="C872" s="53" t="s">
        <v>71</v>
      </c>
      <c r="D872" s="53">
        <v>56644</v>
      </c>
      <c r="E872" s="53">
        <v>13.050000190734863</v>
      </c>
      <c r="F872" s="55">
        <v>-0.49320387840270996</v>
      </c>
      <c r="G872" s="53">
        <v>164949</v>
      </c>
      <c r="H872" s="53">
        <v>13.050000190734863</v>
      </c>
      <c r="I872" s="53">
        <v>-2.0178270000000002E-2</v>
      </c>
      <c r="J872" s="80">
        <f t="shared" si="22"/>
        <v>2152584.481461525</v>
      </c>
      <c r="K872" s="55" t="str">
        <f>IFERROR(#REF!-#REF!,"")</f>
        <v/>
      </c>
    </row>
    <row r="873" spans="1:12" x14ac:dyDescent="0.15">
      <c r="A873" s="109">
        <v>44165</v>
      </c>
      <c r="B873" s="53" t="s">
        <v>70</v>
      </c>
      <c r="C873" s="53" t="s">
        <v>71</v>
      </c>
      <c r="D873" s="53">
        <v>56644</v>
      </c>
      <c r="E873" s="53">
        <v>24.600000381469727</v>
      </c>
      <c r="F873" s="55">
        <v>0.88505744934082031</v>
      </c>
      <c r="G873" s="53">
        <v>164949</v>
      </c>
      <c r="H873" s="53">
        <v>24.600000381469727</v>
      </c>
      <c r="I873" s="53">
        <v>0.12370679999999999</v>
      </c>
      <c r="J873" s="80">
        <f t="shared" si="22"/>
        <v>4057745.4629230499</v>
      </c>
      <c r="K873" s="55" t="str">
        <f>IFERROR(#REF!-#REF!,"")</f>
        <v/>
      </c>
    </row>
    <row r="874" spans="1:12" ht="16" x14ac:dyDescent="0.2">
      <c r="A874" s="111">
        <v>44196</v>
      </c>
      <c r="B874" s="112" t="s">
        <v>70</v>
      </c>
      <c r="C874" s="112" t="s">
        <v>71</v>
      </c>
      <c r="D874" s="112">
        <v>56644</v>
      </c>
      <c r="E874" s="112">
        <v>20.059999465942383</v>
      </c>
      <c r="F874" s="58">
        <v>-0.1845528781414032</v>
      </c>
      <c r="G874" s="112">
        <v>164949</v>
      </c>
      <c r="H874" s="112">
        <v>20.059999465942383</v>
      </c>
      <c r="I874" s="112">
        <v>4.5048190000000002E-2</v>
      </c>
      <c r="J874" s="80">
        <f t="shared" si="22"/>
        <v>3308876.8519077301</v>
      </c>
      <c r="K874" s="55" t="str">
        <f>IFERROR(#REF!-#REF!,"")</f>
        <v/>
      </c>
    </row>
    <row r="875" spans="1:12" x14ac:dyDescent="0.15">
      <c r="A875" s="109">
        <v>44225</v>
      </c>
      <c r="B875" s="53" t="s">
        <v>70</v>
      </c>
      <c r="C875" s="53" t="s">
        <v>71</v>
      </c>
      <c r="D875" s="53">
        <v>56644</v>
      </c>
      <c r="E875" s="53">
        <v>25.180000305175781</v>
      </c>
      <c r="F875" s="55">
        <v>0.25523433089256287</v>
      </c>
      <c r="G875" s="53">
        <v>174059</v>
      </c>
      <c r="H875" s="53">
        <v>25.180000305175781</v>
      </c>
      <c r="I875" s="53">
        <v>-6.3112759999999998E-4</v>
      </c>
      <c r="J875" s="80">
        <f t="shared" si="22"/>
        <v>4382805.6731185913</v>
      </c>
      <c r="K875" s="55" t="str">
        <f>IFERROR(#REF!-#REF!,"")</f>
        <v/>
      </c>
    </row>
    <row r="876" spans="1:12" x14ac:dyDescent="0.15">
      <c r="A876" s="109">
        <v>44253</v>
      </c>
      <c r="B876" s="53" t="s">
        <v>70</v>
      </c>
      <c r="C876" s="53" t="s">
        <v>71</v>
      </c>
      <c r="D876" s="53">
        <v>56644</v>
      </c>
      <c r="E876" s="53">
        <v>19.340000152587891</v>
      </c>
      <c r="F876" s="55">
        <v>-0.23193010687828064</v>
      </c>
      <c r="G876" s="53">
        <v>174059</v>
      </c>
      <c r="H876" s="53">
        <v>19.340000152587891</v>
      </c>
      <c r="I876" s="53">
        <v>2.9196240000000002E-2</v>
      </c>
      <c r="J876" s="80">
        <f t="shared" si="22"/>
        <v>3366301.0865592957</v>
      </c>
      <c r="K876" s="55" t="str">
        <f>IFERROR(#REF!-#REF!,"")</f>
        <v/>
      </c>
    </row>
    <row r="877" spans="1:12" x14ac:dyDescent="0.15">
      <c r="A877" s="109">
        <v>44286</v>
      </c>
      <c r="B877" s="53" t="s">
        <v>70</v>
      </c>
      <c r="C877" s="53" t="s">
        <v>71</v>
      </c>
      <c r="D877" s="53">
        <v>56644</v>
      </c>
      <c r="E877" s="53">
        <v>11.770000457763672</v>
      </c>
      <c r="F877" s="55">
        <v>-0.39141672849655151</v>
      </c>
      <c r="G877" s="53">
        <v>176579</v>
      </c>
      <c r="H877" s="53">
        <v>11.770000457763672</v>
      </c>
      <c r="I877" s="53">
        <v>3.0573309999999999E-2</v>
      </c>
      <c r="J877" s="80">
        <f t="shared" si="22"/>
        <v>2078334.9108314514</v>
      </c>
      <c r="K877" s="55" t="str">
        <f>IFERROR(#REF!-#REF!,"")</f>
        <v/>
      </c>
    </row>
    <row r="878" spans="1:12" x14ac:dyDescent="0.15">
      <c r="A878" s="109">
        <v>44316</v>
      </c>
      <c r="B878" s="53" t="s">
        <v>70</v>
      </c>
      <c r="C878" s="53" t="s">
        <v>71</v>
      </c>
      <c r="D878" s="53">
        <v>56644</v>
      </c>
      <c r="E878" s="53">
        <v>9.9099998474121094</v>
      </c>
      <c r="F878" s="55">
        <v>-0.15802893042564392</v>
      </c>
      <c r="G878" s="53">
        <v>176579</v>
      </c>
      <c r="H878" s="53">
        <v>9.9099998474121094</v>
      </c>
      <c r="I878" s="53">
        <v>4.8191879999999999E-2</v>
      </c>
      <c r="J878" s="80">
        <f t="shared" si="22"/>
        <v>1749897.8630561829</v>
      </c>
      <c r="K878" s="55" t="str">
        <f>IFERROR(#REF!-#REF!,"")</f>
        <v/>
      </c>
    </row>
    <row r="879" spans="1:12" x14ac:dyDescent="0.15">
      <c r="A879" s="109">
        <v>44344</v>
      </c>
      <c r="B879" s="53" t="s">
        <v>70</v>
      </c>
      <c r="C879" s="53" t="s">
        <v>71</v>
      </c>
      <c r="D879" s="53">
        <v>56644</v>
      </c>
      <c r="E879" s="53">
        <v>9.8999996185302734</v>
      </c>
      <c r="F879" s="55">
        <v>-1.0091048898175359E-3</v>
      </c>
      <c r="G879" s="53">
        <v>176579</v>
      </c>
      <c r="H879" s="53">
        <v>9.8999996185302734</v>
      </c>
      <c r="I879" s="53">
        <v>7.0916690000000001E-3</v>
      </c>
      <c r="J879" s="80">
        <f t="shared" si="22"/>
        <v>1748132.0326404572</v>
      </c>
      <c r="K879" s="55" t="str">
        <f>IFERROR(#REF!-#REF!,"")</f>
        <v/>
      </c>
    </row>
    <row r="880" spans="1:12" x14ac:dyDescent="0.15">
      <c r="A880" s="109">
        <v>44377</v>
      </c>
      <c r="B880" s="53" t="s">
        <v>70</v>
      </c>
      <c r="C880" s="53" t="s">
        <v>71</v>
      </c>
      <c r="D880" s="53">
        <v>56644</v>
      </c>
      <c r="E880" s="53">
        <v>11.060000419616699</v>
      </c>
      <c r="F880" s="55">
        <v>0.11717180162668228</v>
      </c>
      <c r="G880" s="53">
        <v>176606</v>
      </c>
      <c r="H880" s="53">
        <v>11.060000419616699</v>
      </c>
      <c r="I880" s="53">
        <v>2.34218E-2</v>
      </c>
      <c r="J880" s="80">
        <f t="shared" si="22"/>
        <v>1953262.4341068268</v>
      </c>
      <c r="K880" s="55" t="str">
        <f>IFERROR(#REF!-#REF!,"")</f>
        <v/>
      </c>
    </row>
    <row r="881" spans="1:12" x14ac:dyDescent="0.15">
      <c r="A881" s="109">
        <v>44407</v>
      </c>
      <c r="B881" s="53" t="s">
        <v>70</v>
      </c>
      <c r="C881" s="53" t="s">
        <v>71</v>
      </c>
      <c r="D881" s="53">
        <v>56644</v>
      </c>
      <c r="E881" s="53">
        <v>6.2399997711181641</v>
      </c>
      <c r="F881" s="55">
        <v>-0.43580475449562073</v>
      </c>
      <c r="G881" s="53">
        <v>176606</v>
      </c>
      <c r="H881" s="53">
        <v>6.2399997711181641</v>
      </c>
      <c r="I881" s="53">
        <v>1.1827520000000001E-2</v>
      </c>
      <c r="J881" s="80">
        <f t="shared" si="22"/>
        <v>1102021.3995780945</v>
      </c>
      <c r="K881" s="55" t="str">
        <f>IFERROR(#REF!-#REF!,"")</f>
        <v/>
      </c>
    </row>
    <row r="882" spans="1:12" x14ac:dyDescent="0.15">
      <c r="A882" s="109">
        <v>44439</v>
      </c>
      <c r="B882" s="53" t="s">
        <v>70</v>
      </c>
      <c r="C882" s="53" t="s">
        <v>71</v>
      </c>
      <c r="D882" s="53">
        <v>56644</v>
      </c>
      <c r="E882" s="53">
        <v>6.5799999237060547</v>
      </c>
      <c r="F882" s="55">
        <v>5.4487206041812897E-2</v>
      </c>
      <c r="G882" s="53">
        <v>176978</v>
      </c>
      <c r="H882" s="53">
        <v>6.5799999237060547</v>
      </c>
      <c r="I882" s="53">
        <v>2.71466E-2</v>
      </c>
      <c r="J882" s="80">
        <f t="shared" si="22"/>
        <v>1164515.2264976501</v>
      </c>
      <c r="K882" s="55" t="str">
        <f>IFERROR(#REF!-#REF!,"")</f>
        <v/>
      </c>
    </row>
    <row r="883" spans="1:12" ht="16" x14ac:dyDescent="0.2">
      <c r="A883" s="113">
        <v>44469</v>
      </c>
      <c r="B883" s="114" t="s">
        <v>70</v>
      </c>
      <c r="C883" s="114" t="s">
        <v>71</v>
      </c>
      <c r="D883" s="114">
        <v>56644</v>
      </c>
      <c r="E883" s="114">
        <v>7.9800000190734863</v>
      </c>
      <c r="F883" s="58">
        <v>0.21276597678661346</v>
      </c>
      <c r="G883" s="114">
        <v>182075</v>
      </c>
      <c r="H883" s="114">
        <v>7.9800000190734863</v>
      </c>
      <c r="I883" s="114">
        <v>-4.2243500000000003E-2</v>
      </c>
      <c r="J883" s="80">
        <f t="shared" si="22"/>
        <v>1452958.503472805</v>
      </c>
      <c r="K883" s="55" t="str">
        <f>IFERROR(#REF!-#REF!,"")</f>
        <v/>
      </c>
    </row>
    <row r="884" spans="1:12" x14ac:dyDescent="0.15">
      <c r="A884" s="109">
        <v>44498</v>
      </c>
      <c r="B884" s="53" t="s">
        <v>70</v>
      </c>
      <c r="C884" s="53" t="s">
        <v>71</v>
      </c>
      <c r="D884" s="53">
        <v>56644</v>
      </c>
      <c r="E884" s="53">
        <v>5.1700000762939453</v>
      </c>
      <c r="F884" s="55">
        <v>-0.35213032364845276</v>
      </c>
      <c r="G884" s="53">
        <v>192231</v>
      </c>
      <c r="H884" s="53">
        <v>5.1700000762939453</v>
      </c>
      <c r="I884" s="53">
        <v>6.4656530000000004E-2</v>
      </c>
      <c r="J884" s="80">
        <f t="shared" si="22"/>
        <v>993834.2846660614</v>
      </c>
      <c r="K884" s="55" t="str">
        <f>IFERROR(#REF!-#REF!,"")</f>
        <v/>
      </c>
    </row>
    <row r="885" spans="1:12" x14ac:dyDescent="0.15">
      <c r="A885" s="109">
        <v>44530</v>
      </c>
      <c r="B885" s="53" t="s">
        <v>70</v>
      </c>
      <c r="C885" s="53" t="s">
        <v>71</v>
      </c>
      <c r="D885" s="53">
        <v>56644</v>
      </c>
      <c r="E885" s="53">
        <v>4.679999828338623</v>
      </c>
      <c r="F885" s="55">
        <v>-9.4777606427669525E-2</v>
      </c>
      <c r="G885" s="53">
        <v>192231</v>
      </c>
      <c r="H885" s="53">
        <v>4.679999828338623</v>
      </c>
      <c r="I885" s="53">
        <v>-1.8346919999999999E-2</v>
      </c>
      <c r="J885" s="80">
        <f t="shared" si="22"/>
        <v>899641.04700136185</v>
      </c>
      <c r="K885" s="55" t="str">
        <f>IFERROR(#REF!-#REF!,"")</f>
        <v/>
      </c>
    </row>
    <row r="886" spans="1:12" x14ac:dyDescent="0.15">
      <c r="A886" s="109">
        <v>44561</v>
      </c>
      <c r="B886" s="53" t="s">
        <v>70</v>
      </c>
      <c r="C886" s="53" t="s">
        <v>71</v>
      </c>
      <c r="D886" s="53">
        <v>56644</v>
      </c>
      <c r="E886" s="53">
        <v>3.4500000476837158</v>
      </c>
      <c r="F886" s="55">
        <v>-0.26282048225402832</v>
      </c>
      <c r="G886" s="53">
        <v>196391</v>
      </c>
      <c r="H886" s="53">
        <v>3.4500000476837158</v>
      </c>
      <c r="I886" s="53">
        <v>3.334492E-2</v>
      </c>
      <c r="J886" s="80">
        <f t="shared" si="22"/>
        <v>677548.95936465263</v>
      </c>
      <c r="K886" s="55" t="str">
        <f>IFERROR(#REF!-#REF!,"")</f>
        <v/>
      </c>
    </row>
    <row r="887" spans="1:12" x14ac:dyDescent="0.15">
      <c r="J887" s="80">
        <f t="shared" si="22"/>
        <v>0</v>
      </c>
      <c r="K887" s="55" t="str">
        <f>IFERROR(#REF!-#REF!,"")</f>
        <v/>
      </c>
    </row>
    <row r="888" spans="1:12" x14ac:dyDescent="0.15">
      <c r="A888" s="109">
        <v>44165</v>
      </c>
      <c r="B888" s="53" t="s">
        <v>72</v>
      </c>
      <c r="C888" s="53" t="s">
        <v>73</v>
      </c>
      <c r="D888" s="53">
        <v>57330</v>
      </c>
      <c r="E888" s="53">
        <v>-9.8500003814697266</v>
      </c>
      <c r="F888" s="53"/>
      <c r="G888" s="53">
        <v>12855</v>
      </c>
      <c r="H888" s="53">
        <v>9.8500003814697301</v>
      </c>
      <c r="I888" s="53">
        <v>0.12370679999999999</v>
      </c>
      <c r="J888" s="80">
        <f t="shared" ref="J888:J895" si="25">H888*G888</f>
        <v>126621.75490379338</v>
      </c>
      <c r="K888" s="53"/>
      <c r="L888" s="53"/>
    </row>
    <row r="889" spans="1:12" x14ac:dyDescent="0.15">
      <c r="A889" s="109">
        <v>44196</v>
      </c>
      <c r="B889" s="53" t="s">
        <v>72</v>
      </c>
      <c r="C889" s="53" t="s">
        <v>73</v>
      </c>
      <c r="D889" s="53">
        <v>57330</v>
      </c>
      <c r="E889" s="53">
        <v>10.170000076293945</v>
      </c>
      <c r="F889" s="53">
        <v>3.2487276941537857E-2</v>
      </c>
      <c r="G889" s="53">
        <v>10355</v>
      </c>
      <c r="H889" s="53">
        <v>10.170000076293945</v>
      </c>
      <c r="I889" s="53">
        <v>4.5048190000000002E-2</v>
      </c>
      <c r="J889" s="80">
        <f t="shared" si="25"/>
        <v>105310.3507900238</v>
      </c>
      <c r="K889" s="53"/>
      <c r="L889" s="53"/>
    </row>
    <row r="890" spans="1:12" x14ac:dyDescent="0.15">
      <c r="A890" s="109">
        <v>44225</v>
      </c>
      <c r="B890" s="53" t="s">
        <v>72</v>
      </c>
      <c r="C890" s="53" t="s">
        <v>73</v>
      </c>
      <c r="D890" s="53">
        <v>57330</v>
      </c>
      <c r="E890" s="53">
        <v>10.159999847412109</v>
      </c>
      <c r="F890" s="53">
        <v>-9.8330667242407799E-4</v>
      </c>
      <c r="G890" s="53">
        <v>10355</v>
      </c>
      <c r="H890" s="53">
        <v>10.159999847412109</v>
      </c>
      <c r="I890" s="53">
        <v>-6.3112759999999998E-4</v>
      </c>
      <c r="J890" s="80">
        <f t="shared" si="25"/>
        <v>105206.79841995239</v>
      </c>
      <c r="K890" s="53"/>
      <c r="L890" s="53"/>
    </row>
    <row r="891" spans="1:12" x14ac:dyDescent="0.15">
      <c r="A891" s="109">
        <v>44253</v>
      </c>
      <c r="B891" s="53" t="s">
        <v>72</v>
      </c>
      <c r="C891" s="53" t="s">
        <v>73</v>
      </c>
      <c r="D891" s="53">
        <v>57330</v>
      </c>
      <c r="E891" s="53">
        <v>11.600000381469727</v>
      </c>
      <c r="F891" s="53">
        <v>0.14173233509063721</v>
      </c>
      <c r="G891" s="53">
        <v>10355</v>
      </c>
      <c r="H891" s="53">
        <v>11.600000381469727</v>
      </c>
      <c r="I891" s="53">
        <v>2.9196240000000002E-2</v>
      </c>
      <c r="J891" s="80">
        <f t="shared" si="25"/>
        <v>120118.00395011902</v>
      </c>
      <c r="K891" s="53"/>
      <c r="L891" s="53"/>
    </row>
    <row r="892" spans="1:12" x14ac:dyDescent="0.15">
      <c r="A892" s="109">
        <v>44286</v>
      </c>
      <c r="B892" s="53" t="s">
        <v>72</v>
      </c>
      <c r="C892" s="53" t="s">
        <v>73</v>
      </c>
      <c r="D892" s="53">
        <v>57330</v>
      </c>
      <c r="E892" s="53">
        <v>10.829999923706055</v>
      </c>
      <c r="F892" s="53">
        <v>-6.6379345953464508E-2</v>
      </c>
      <c r="G892" s="53">
        <v>10355</v>
      </c>
      <c r="H892" s="53">
        <v>10.829999923706055</v>
      </c>
      <c r="I892" s="53">
        <v>3.0573309999999999E-2</v>
      </c>
      <c r="J892" s="80">
        <f t="shared" si="25"/>
        <v>112144.6492099762</v>
      </c>
      <c r="K892" s="53"/>
      <c r="L892" s="53"/>
    </row>
    <row r="893" spans="1:12" x14ac:dyDescent="0.15">
      <c r="A893" s="109">
        <v>44316</v>
      </c>
      <c r="B893" s="53" t="s">
        <v>72</v>
      </c>
      <c r="C893" s="53" t="s">
        <v>73</v>
      </c>
      <c r="D893" s="53">
        <v>57330</v>
      </c>
      <c r="E893" s="53">
        <v>10.149999618530273</v>
      </c>
      <c r="F893" s="53">
        <v>-6.2788575887680054E-2</v>
      </c>
      <c r="G893" s="53">
        <v>10355</v>
      </c>
      <c r="H893" s="53">
        <v>10.149999618530273</v>
      </c>
      <c r="I893" s="53">
        <v>4.8191879999999999E-2</v>
      </c>
      <c r="J893" s="80">
        <f t="shared" si="25"/>
        <v>105103.24604988098</v>
      </c>
      <c r="K893" s="53"/>
      <c r="L893" s="53"/>
    </row>
    <row r="894" spans="1:12" x14ac:dyDescent="0.15">
      <c r="A894" s="109">
        <v>44344</v>
      </c>
      <c r="B894" s="53" t="s">
        <v>72</v>
      </c>
      <c r="C894" s="53" t="s">
        <v>73</v>
      </c>
      <c r="D894" s="53">
        <v>57330</v>
      </c>
      <c r="E894" s="53">
        <v>9.9399995803833008</v>
      </c>
      <c r="F894" s="53">
        <v>-2.068965882062912E-2</v>
      </c>
      <c r="G894" s="53">
        <v>10355</v>
      </c>
      <c r="H894" s="53">
        <v>9.9399995803833008</v>
      </c>
      <c r="I894" s="53">
        <v>7.0916690000000001E-3</v>
      </c>
      <c r="J894" s="80">
        <f t="shared" si="25"/>
        <v>102928.69565486908</v>
      </c>
      <c r="K894" s="53"/>
      <c r="L894" s="53"/>
    </row>
    <row r="895" spans="1:12" x14ac:dyDescent="0.15">
      <c r="A895" s="109">
        <v>44377</v>
      </c>
      <c r="B895" s="53" t="s">
        <v>72</v>
      </c>
      <c r="C895" s="53" t="s">
        <v>73</v>
      </c>
      <c r="D895" s="53">
        <v>57330</v>
      </c>
      <c r="E895" s="53">
        <v>10.189999580383301</v>
      </c>
      <c r="F895" s="53">
        <v>2.5150906294584274E-2</v>
      </c>
      <c r="G895" s="53">
        <v>10355</v>
      </c>
      <c r="H895" s="53">
        <v>10.189999580383301</v>
      </c>
      <c r="I895" s="53">
        <v>2.34218E-2</v>
      </c>
      <c r="J895" s="80">
        <f t="shared" si="25"/>
        <v>105517.44565486908</v>
      </c>
      <c r="K895" s="53"/>
      <c r="L895" s="53"/>
    </row>
    <row r="896" spans="1:12" x14ac:dyDescent="0.15">
      <c r="A896" s="109">
        <v>44407</v>
      </c>
      <c r="B896" s="53" t="s">
        <v>72</v>
      </c>
      <c r="C896" s="53" t="s">
        <v>73</v>
      </c>
      <c r="D896" s="53">
        <v>57330</v>
      </c>
      <c r="E896" s="53">
        <v>9.9700002670288086</v>
      </c>
      <c r="F896" s="55">
        <v>-2.1589728072285652E-2</v>
      </c>
      <c r="G896" s="53">
        <v>10355</v>
      </c>
      <c r="H896" s="53">
        <v>9.9700002670288086</v>
      </c>
      <c r="I896" s="53">
        <v>1.1827520000000001E-2</v>
      </c>
      <c r="J896" s="80">
        <f t="shared" si="22"/>
        <v>103239.35276508331</v>
      </c>
      <c r="K896" s="55" t="str">
        <f>IFERROR(#REF!-#REF!,"")</f>
        <v/>
      </c>
    </row>
    <row r="897" spans="1:12" x14ac:dyDescent="0.15">
      <c r="A897" s="109">
        <v>44439</v>
      </c>
      <c r="B897" s="53" t="s">
        <v>74</v>
      </c>
      <c r="C897" s="53" t="s">
        <v>75</v>
      </c>
      <c r="D897" s="53">
        <v>57330</v>
      </c>
      <c r="E897" s="53">
        <v>14.619999885559082</v>
      </c>
      <c r="F897" s="55">
        <v>0.46639913320541382</v>
      </c>
      <c r="G897" s="53">
        <v>95935</v>
      </c>
      <c r="H897" s="53">
        <v>14.619999885559082</v>
      </c>
      <c r="I897" s="53">
        <v>2.71466E-2</v>
      </c>
      <c r="J897" s="80">
        <f t="shared" si="22"/>
        <v>1402569.6890211105</v>
      </c>
      <c r="K897" s="55" t="str">
        <f>IFERROR(#REF!-#REF!,"")</f>
        <v/>
      </c>
    </row>
    <row r="898" spans="1:12" x14ac:dyDescent="0.15">
      <c r="A898" s="109">
        <v>44469</v>
      </c>
      <c r="B898" s="53" t="s">
        <v>74</v>
      </c>
      <c r="C898" s="53" t="s">
        <v>75</v>
      </c>
      <c r="D898" s="53">
        <v>57330</v>
      </c>
      <c r="E898" s="53">
        <v>11.609999656677246</v>
      </c>
      <c r="F898" s="55">
        <v>-0.20588237047195435</v>
      </c>
      <c r="G898" s="53">
        <v>103003</v>
      </c>
      <c r="H898" s="53">
        <v>11.609999656677246</v>
      </c>
      <c r="I898" s="53">
        <v>-4.2243500000000003E-2</v>
      </c>
      <c r="J898" s="80">
        <f t="shared" si="22"/>
        <v>1195864.7946367264</v>
      </c>
      <c r="K898" s="55" t="str">
        <f>IFERROR(#REF!-#REF!,"")</f>
        <v/>
      </c>
    </row>
    <row r="899" spans="1:12" ht="16" x14ac:dyDescent="0.2">
      <c r="A899" s="111">
        <v>44498</v>
      </c>
      <c r="B899" s="112" t="s">
        <v>74</v>
      </c>
      <c r="C899" s="112" t="s">
        <v>75</v>
      </c>
      <c r="D899" s="112">
        <v>57330</v>
      </c>
      <c r="E899" s="112">
        <v>9.1000003814697266</v>
      </c>
      <c r="F899" s="58">
        <v>-0.21619288623332977</v>
      </c>
      <c r="G899" s="112">
        <v>103003</v>
      </c>
      <c r="H899" s="112">
        <v>9.1000003814697266</v>
      </c>
      <c r="I899" s="112">
        <v>6.4656530000000004E-2</v>
      </c>
      <c r="J899" s="80">
        <f t="shared" si="22"/>
        <v>937327.33929252625</v>
      </c>
      <c r="K899" s="55" t="str">
        <f>IFERROR(#REF!-#REF!,"")</f>
        <v/>
      </c>
    </row>
    <row r="900" spans="1:12" x14ac:dyDescent="0.15">
      <c r="A900" s="109">
        <v>44530</v>
      </c>
      <c r="B900" s="53" t="s">
        <v>74</v>
      </c>
      <c r="C900" s="53" t="s">
        <v>75</v>
      </c>
      <c r="D900" s="53">
        <v>57330</v>
      </c>
      <c r="E900" s="53">
        <v>10.829999923706055</v>
      </c>
      <c r="F900" s="55">
        <v>0.19010983407497406</v>
      </c>
      <c r="G900" s="53">
        <v>103003</v>
      </c>
      <c r="H900" s="53">
        <v>10.829999923706055</v>
      </c>
      <c r="I900" s="53">
        <v>-1.8346919999999999E-2</v>
      </c>
      <c r="J900" s="80">
        <f t="shared" si="22"/>
        <v>1115522.4821414948</v>
      </c>
      <c r="K900" s="55" t="str">
        <f>IFERROR(#REF!-#REF!,"")</f>
        <v/>
      </c>
    </row>
    <row r="901" spans="1:12" x14ac:dyDescent="0.15">
      <c r="A901" s="109">
        <v>44561</v>
      </c>
      <c r="B901" s="53" t="s">
        <v>74</v>
      </c>
      <c r="C901" s="53" t="s">
        <v>75</v>
      </c>
      <c r="D901" s="53">
        <v>57330</v>
      </c>
      <c r="E901" s="53">
        <v>7.25</v>
      </c>
      <c r="F901" s="55">
        <v>-0.3305632472038269</v>
      </c>
      <c r="G901" s="53">
        <v>103003</v>
      </c>
      <c r="H901" s="53">
        <v>7.25</v>
      </c>
      <c r="I901" s="53">
        <v>3.334492E-2</v>
      </c>
      <c r="J901" s="80">
        <f t="shared" si="22"/>
        <v>746771.75</v>
      </c>
      <c r="K901" s="55" t="str">
        <f>IFERROR(#REF!-#REF!,"")</f>
        <v/>
      </c>
    </row>
    <row r="902" spans="1:12" x14ac:dyDescent="0.15">
      <c r="J902" s="80">
        <f t="shared" si="22"/>
        <v>0</v>
      </c>
      <c r="K902" s="55" t="str">
        <f>IFERROR(#REF!-#REF!,"")</f>
        <v/>
      </c>
    </row>
    <row r="903" spans="1:12" x14ac:dyDescent="0.15">
      <c r="A903" s="109">
        <v>44104</v>
      </c>
      <c r="B903" s="53" t="s">
        <v>76</v>
      </c>
      <c r="C903" s="53" t="s">
        <v>77</v>
      </c>
      <c r="D903" s="53">
        <v>57231</v>
      </c>
      <c r="E903" s="53">
        <v>9.940699577331543</v>
      </c>
      <c r="F903" s="53"/>
      <c r="G903" s="53">
        <v>25741</v>
      </c>
      <c r="H903" s="53">
        <v>9.940699577331543</v>
      </c>
      <c r="I903" s="53">
        <v>-3.5055990000000002E-2</v>
      </c>
      <c r="J903" s="80">
        <f t="shared" ref="J903:J910" si="26">H903*G903</f>
        <v>255883.54782009125</v>
      </c>
      <c r="K903" s="53"/>
      <c r="L903" s="53"/>
    </row>
    <row r="904" spans="1:12" x14ac:dyDescent="0.15">
      <c r="A904" s="109">
        <v>44134</v>
      </c>
      <c r="B904" s="53" t="s">
        <v>76</v>
      </c>
      <c r="C904" s="53" t="s">
        <v>77</v>
      </c>
      <c r="D904" s="53">
        <v>57231</v>
      </c>
      <c r="E904" s="53">
        <v>9.6700000762939453</v>
      </c>
      <c r="F904" s="53">
        <v>-2.7231434360146523E-2</v>
      </c>
      <c r="G904" s="53">
        <v>25741</v>
      </c>
      <c r="H904" s="53">
        <v>9.6700000762939453</v>
      </c>
      <c r="I904" s="53">
        <v>-2.0178270000000002E-2</v>
      </c>
      <c r="J904" s="80">
        <f t="shared" si="26"/>
        <v>248915.47196388245</v>
      </c>
      <c r="K904" s="53"/>
      <c r="L904" s="53"/>
    </row>
    <row r="905" spans="1:12" x14ac:dyDescent="0.15">
      <c r="A905" s="109">
        <v>44165</v>
      </c>
      <c r="B905" s="53" t="s">
        <v>76</v>
      </c>
      <c r="C905" s="53" t="s">
        <v>77</v>
      </c>
      <c r="D905" s="53">
        <v>57231</v>
      </c>
      <c r="E905" s="53">
        <v>12.020000457763672</v>
      </c>
      <c r="F905" s="53">
        <v>0.24301968514919281</v>
      </c>
      <c r="G905" s="53">
        <v>25741</v>
      </c>
      <c r="H905" s="53">
        <v>12.020000457763672</v>
      </c>
      <c r="I905" s="53">
        <v>0.12370679999999999</v>
      </c>
      <c r="J905" s="80">
        <f t="shared" si="26"/>
        <v>309406.83178329468</v>
      </c>
      <c r="K905" s="53"/>
      <c r="L905" s="53"/>
    </row>
    <row r="906" spans="1:12" x14ac:dyDescent="0.15">
      <c r="A906" s="109">
        <v>44196</v>
      </c>
      <c r="B906" s="53" t="s">
        <v>76</v>
      </c>
      <c r="C906" s="53" t="s">
        <v>77</v>
      </c>
      <c r="D906" s="53">
        <v>57231</v>
      </c>
      <c r="E906" s="53">
        <v>13.539999961853027</v>
      </c>
      <c r="F906" s="53">
        <v>0.12645585834980011</v>
      </c>
      <c r="G906" s="53">
        <v>25741</v>
      </c>
      <c r="H906" s="53">
        <v>13.539999961853027</v>
      </c>
      <c r="I906" s="53">
        <v>4.5048190000000002E-2</v>
      </c>
      <c r="J906" s="80">
        <f t="shared" si="26"/>
        <v>348533.13901805878</v>
      </c>
      <c r="K906" s="53"/>
      <c r="L906" s="53"/>
    </row>
    <row r="907" spans="1:12" x14ac:dyDescent="0.15">
      <c r="A907" s="109">
        <v>44225</v>
      </c>
      <c r="B907" s="53" t="s">
        <v>76</v>
      </c>
      <c r="C907" s="53" t="s">
        <v>77</v>
      </c>
      <c r="D907" s="53">
        <v>57231</v>
      </c>
      <c r="E907" s="53">
        <v>12.239999771118164</v>
      </c>
      <c r="F907" s="53">
        <v>-9.6011832356452942E-2</v>
      </c>
      <c r="G907" s="53">
        <v>25741</v>
      </c>
      <c r="H907" s="53">
        <v>12.239999771118164</v>
      </c>
      <c r="I907" s="53">
        <v>-6.3112759999999998E-4</v>
      </c>
      <c r="J907" s="80">
        <f t="shared" si="26"/>
        <v>315069.83410835266</v>
      </c>
      <c r="K907" s="53"/>
      <c r="L907" s="53"/>
    </row>
    <row r="908" spans="1:12" x14ac:dyDescent="0.15">
      <c r="A908" s="109">
        <v>44253</v>
      </c>
      <c r="B908" s="53" t="s">
        <v>76</v>
      </c>
      <c r="C908" s="53" t="s">
        <v>77</v>
      </c>
      <c r="D908" s="53">
        <v>57231</v>
      </c>
      <c r="E908" s="53">
        <v>10.460000038146973</v>
      </c>
      <c r="F908" s="53">
        <v>-0.14542481303215027</v>
      </c>
      <c r="G908" s="53">
        <v>25741</v>
      </c>
      <c r="H908" s="53">
        <v>10.460000038146973</v>
      </c>
      <c r="I908" s="53">
        <v>2.9196240000000002E-2</v>
      </c>
      <c r="J908" s="80">
        <f t="shared" si="26"/>
        <v>269250.86098194122</v>
      </c>
      <c r="K908" s="53"/>
      <c r="L908" s="53"/>
    </row>
    <row r="909" spans="1:12" x14ac:dyDescent="0.15">
      <c r="A909" s="109">
        <v>44286</v>
      </c>
      <c r="B909" s="53" t="s">
        <v>76</v>
      </c>
      <c r="C909" s="53" t="s">
        <v>77</v>
      </c>
      <c r="D909" s="53">
        <v>57231</v>
      </c>
      <c r="E909" s="53">
        <v>9.9700002670288086</v>
      </c>
      <c r="F909" s="53">
        <v>-4.6845100820064545E-2</v>
      </c>
      <c r="G909" s="53">
        <v>25741</v>
      </c>
      <c r="H909" s="53">
        <v>9.9700002670288086</v>
      </c>
      <c r="I909" s="53">
        <v>3.0573309999999999E-2</v>
      </c>
      <c r="J909" s="80">
        <f t="shared" si="26"/>
        <v>256637.77687358856</v>
      </c>
      <c r="K909" s="53"/>
      <c r="L909" s="53"/>
    </row>
    <row r="910" spans="1:12" x14ac:dyDescent="0.15">
      <c r="A910" s="109">
        <v>44316</v>
      </c>
      <c r="B910" s="53" t="s">
        <v>76</v>
      </c>
      <c r="C910" s="53" t="s">
        <v>77</v>
      </c>
      <c r="D910" s="53">
        <v>57231</v>
      </c>
      <c r="E910" s="53">
        <v>9.8999996185302734</v>
      </c>
      <c r="F910" s="53">
        <v>-7.0211281999945641E-3</v>
      </c>
      <c r="G910" s="53">
        <v>25741</v>
      </c>
      <c r="H910" s="53">
        <v>9.8999996185302734</v>
      </c>
      <c r="I910" s="53">
        <v>4.8191879999999999E-2</v>
      </c>
      <c r="J910" s="80">
        <f t="shared" si="26"/>
        <v>254835.89018058777</v>
      </c>
      <c r="K910" s="53"/>
      <c r="L910" s="53"/>
    </row>
    <row r="911" spans="1:12" x14ac:dyDescent="0.15">
      <c r="A911" s="109">
        <v>44344</v>
      </c>
      <c r="B911" s="53" t="s">
        <v>76</v>
      </c>
      <c r="C911" s="53" t="s">
        <v>77</v>
      </c>
      <c r="D911" s="53">
        <v>57231</v>
      </c>
      <c r="E911" s="53">
        <v>9.9499998092651367</v>
      </c>
      <c r="F911" s="55">
        <v>5.0505246035754681E-3</v>
      </c>
      <c r="G911" s="53">
        <v>25741</v>
      </c>
      <c r="H911" s="53">
        <v>9.9499998092651367</v>
      </c>
      <c r="I911" s="53">
        <v>7.0916690000000001E-3</v>
      </c>
      <c r="J911" s="80">
        <f t="shared" si="22"/>
        <v>256122.94509029388</v>
      </c>
      <c r="K911" s="55" t="str">
        <f>IFERROR(#REF!-#REF!,"")</f>
        <v/>
      </c>
    </row>
    <row r="912" spans="1:12" x14ac:dyDescent="0.15">
      <c r="A912" s="109">
        <v>44377</v>
      </c>
      <c r="B912" s="53" t="s">
        <v>78</v>
      </c>
      <c r="C912" s="53" t="s">
        <v>79</v>
      </c>
      <c r="D912" s="53">
        <v>57231</v>
      </c>
      <c r="E912" s="53">
        <v>10.079999923706055</v>
      </c>
      <c r="F912" s="55">
        <v>1.3065338134765625E-2</v>
      </c>
      <c r="G912" s="53">
        <v>124027</v>
      </c>
      <c r="H912" s="53">
        <v>10.079999923706055</v>
      </c>
      <c r="I912" s="53">
        <v>2.34218E-2</v>
      </c>
      <c r="J912" s="80">
        <f t="shared" si="22"/>
        <v>1250192.1505374908</v>
      </c>
      <c r="K912" s="55" t="str">
        <f>IFERROR(#REF!-#REF!,"")</f>
        <v/>
      </c>
    </row>
    <row r="913" spans="1:12" x14ac:dyDescent="0.15">
      <c r="A913" s="109">
        <v>44407</v>
      </c>
      <c r="B913" s="53" t="s">
        <v>78</v>
      </c>
      <c r="C913" s="53" t="s">
        <v>79</v>
      </c>
      <c r="D913" s="53">
        <v>57231</v>
      </c>
      <c r="E913" s="53">
        <v>8.119999885559082</v>
      </c>
      <c r="F913" s="55">
        <v>-0.1944444477558136</v>
      </c>
      <c r="G913" s="53">
        <v>124027</v>
      </c>
      <c r="H913" s="53">
        <v>8.119999885559082</v>
      </c>
      <c r="I913" s="53">
        <v>1.1827520000000001E-2</v>
      </c>
      <c r="J913" s="80">
        <f t="shared" si="22"/>
        <v>1007099.2258062363</v>
      </c>
      <c r="K913" s="55" t="str">
        <f>IFERROR(#REF!-#REF!,"")</f>
        <v/>
      </c>
    </row>
    <row r="914" spans="1:12" ht="16" x14ac:dyDescent="0.2">
      <c r="A914" s="111">
        <v>44439</v>
      </c>
      <c r="B914" s="112" t="s">
        <v>78</v>
      </c>
      <c r="C914" s="112" t="s">
        <v>79</v>
      </c>
      <c r="D914" s="112">
        <v>57231</v>
      </c>
      <c r="E914" s="112">
        <v>7.9600000381469727</v>
      </c>
      <c r="F914" s="58">
        <v>-1.9704414531588554E-2</v>
      </c>
      <c r="G914" s="112">
        <v>124027</v>
      </c>
      <c r="H914" s="112">
        <v>7.9600000381469727</v>
      </c>
      <c r="I914" s="112">
        <v>2.71466E-2</v>
      </c>
      <c r="J914" s="80">
        <f t="shared" si="22"/>
        <v>987254.92473125458</v>
      </c>
      <c r="K914" s="55" t="str">
        <f>IFERROR(#REF!-#REF!,"")</f>
        <v/>
      </c>
    </row>
    <row r="915" spans="1:12" x14ac:dyDescent="0.15">
      <c r="A915" s="109">
        <v>44469</v>
      </c>
      <c r="B915" s="53" t="s">
        <v>78</v>
      </c>
      <c r="C915" s="53" t="s">
        <v>79</v>
      </c>
      <c r="D915" s="53">
        <v>57231</v>
      </c>
      <c r="E915" s="53">
        <v>7.3899998664855957</v>
      </c>
      <c r="F915" s="55">
        <v>-7.1608059108257294E-2</v>
      </c>
      <c r="G915" s="53">
        <v>118777</v>
      </c>
      <c r="H915" s="53">
        <v>7.3899998664855957</v>
      </c>
      <c r="I915" s="53">
        <v>-4.2243500000000003E-2</v>
      </c>
      <c r="J915" s="80">
        <f t="shared" si="22"/>
        <v>877762.0141415596</v>
      </c>
      <c r="K915" s="55" t="str">
        <f>IFERROR(#REF!-#REF!,"")</f>
        <v/>
      </c>
    </row>
    <row r="916" spans="1:12" x14ac:dyDescent="0.15">
      <c r="A916" s="109">
        <v>44498</v>
      </c>
      <c r="B916" s="53" t="s">
        <v>78</v>
      </c>
      <c r="C916" s="53" t="s">
        <v>79</v>
      </c>
      <c r="D916" s="53">
        <v>57231</v>
      </c>
      <c r="E916" s="53">
        <v>8.869999885559082</v>
      </c>
      <c r="F916" s="55">
        <v>0.2002706378698349</v>
      </c>
      <c r="G916" s="53">
        <v>118777</v>
      </c>
      <c r="H916" s="53">
        <v>8.869999885559082</v>
      </c>
      <c r="I916" s="53">
        <v>6.4656530000000004E-2</v>
      </c>
      <c r="J916" s="80">
        <f t="shared" si="22"/>
        <v>1053551.9764070511</v>
      </c>
      <c r="K916" s="55" t="str">
        <f>IFERROR(#REF!-#REF!,"")</f>
        <v/>
      </c>
    </row>
    <row r="917" spans="1:12" x14ac:dyDescent="0.15">
      <c r="A917" s="109">
        <v>44530</v>
      </c>
      <c r="B917" s="53" t="s">
        <v>78</v>
      </c>
      <c r="C917" s="53" t="s">
        <v>79</v>
      </c>
      <c r="D917" s="53">
        <v>57231</v>
      </c>
      <c r="E917" s="53">
        <v>7.929999828338623</v>
      </c>
      <c r="F917" s="55">
        <v>-0.1059752032160759</v>
      </c>
      <c r="G917" s="53">
        <v>124028</v>
      </c>
      <c r="H917" s="53">
        <v>7.929999828338623</v>
      </c>
      <c r="I917" s="53">
        <v>-1.8346919999999999E-2</v>
      </c>
      <c r="J917" s="80">
        <f t="shared" si="22"/>
        <v>983542.01870918274</v>
      </c>
      <c r="K917" s="55" t="str">
        <f>IFERROR(#REF!-#REF!,"")</f>
        <v/>
      </c>
    </row>
    <row r="918" spans="1:12" x14ac:dyDescent="0.15">
      <c r="A918" s="109">
        <v>44561</v>
      </c>
      <c r="B918" s="53" t="s">
        <v>78</v>
      </c>
      <c r="C918" s="53" t="s">
        <v>79</v>
      </c>
      <c r="D918" s="53">
        <v>57231</v>
      </c>
      <c r="E918" s="53">
        <v>7.0300002098083496</v>
      </c>
      <c r="F918" s="55">
        <v>-0.11349301785230637</v>
      </c>
      <c r="G918" s="53">
        <v>124028</v>
      </c>
      <c r="H918" s="53">
        <v>7.0300002098083496</v>
      </c>
      <c r="I918" s="53">
        <v>3.334492E-2</v>
      </c>
      <c r="J918" s="80">
        <f t="shared" si="22"/>
        <v>871916.86602210999</v>
      </c>
      <c r="K918" s="55" t="str">
        <f>IFERROR(#REF!-#REF!,"")</f>
        <v/>
      </c>
    </row>
    <row r="919" spans="1:12" x14ac:dyDescent="0.15">
      <c r="J919" s="80">
        <f t="shared" si="22"/>
        <v>0</v>
      </c>
      <c r="K919" s="55" t="str">
        <f>IFERROR(#REF!-#REF!,"")</f>
        <v/>
      </c>
    </row>
    <row r="920" spans="1:12" x14ac:dyDescent="0.15">
      <c r="A920" s="109">
        <v>41759</v>
      </c>
      <c r="B920" s="53" t="s">
        <v>80</v>
      </c>
      <c r="C920" s="53" t="s">
        <v>81</v>
      </c>
      <c r="D920" s="53">
        <v>54731</v>
      </c>
      <c r="E920" s="53">
        <v>9.6599998474121094</v>
      </c>
      <c r="F920" s="53"/>
      <c r="G920" s="53">
        <v>27563</v>
      </c>
      <c r="H920" s="53">
        <v>9.6599998474121094</v>
      </c>
      <c r="I920" s="53">
        <v>1.5690830000000002E-3</v>
      </c>
      <c r="J920" s="80">
        <f t="shared" ref="J920:J934" si="27">H920*G920</f>
        <v>266258.57579421997</v>
      </c>
      <c r="K920" s="53"/>
      <c r="L920" s="53"/>
    </row>
    <row r="921" spans="1:12" x14ac:dyDescent="0.15">
      <c r="A921" s="109">
        <v>41789</v>
      </c>
      <c r="B921" s="53" t="s">
        <v>80</v>
      </c>
      <c r="C921" s="53" t="s">
        <v>81</v>
      </c>
      <c r="D921" s="53">
        <v>54731</v>
      </c>
      <c r="E921" s="53">
        <v>10.680000305175781</v>
      </c>
      <c r="F921" s="53">
        <v>0.10559011250734329</v>
      </c>
      <c r="G921" s="53">
        <v>27563</v>
      </c>
      <c r="H921" s="53">
        <v>10.680000305175781</v>
      </c>
      <c r="I921" s="53">
        <v>2.026029E-2</v>
      </c>
      <c r="J921" s="80">
        <f t="shared" si="27"/>
        <v>294372.84841156006</v>
      </c>
      <c r="K921" s="53"/>
      <c r="L921" s="53"/>
    </row>
    <row r="922" spans="1:12" x14ac:dyDescent="0.15">
      <c r="A922" s="109">
        <v>41820</v>
      </c>
      <c r="B922" s="53" t="s">
        <v>80</v>
      </c>
      <c r="C922" s="53" t="s">
        <v>81</v>
      </c>
      <c r="D922" s="53">
        <v>54731</v>
      </c>
      <c r="E922" s="53">
        <v>9.8004999160766602</v>
      </c>
      <c r="F922" s="53">
        <v>-8.2350224256515503E-2</v>
      </c>
      <c r="G922" s="53">
        <v>27563</v>
      </c>
      <c r="H922" s="53">
        <v>9.8004999160766602</v>
      </c>
      <c r="I922" s="53">
        <v>2.7990500000000001E-2</v>
      </c>
      <c r="J922" s="80">
        <f t="shared" si="27"/>
        <v>270131.17918682098</v>
      </c>
      <c r="K922" s="53"/>
      <c r="L922" s="53"/>
    </row>
    <row r="923" spans="1:12" x14ac:dyDescent="0.15">
      <c r="A923" s="109">
        <v>41851</v>
      </c>
      <c r="B923" s="53" t="s">
        <v>80</v>
      </c>
      <c r="C923" s="53" t="s">
        <v>81</v>
      </c>
      <c r="D923" s="53">
        <v>54731</v>
      </c>
      <c r="E923" s="53">
        <v>9.7600002288818359</v>
      </c>
      <c r="F923" s="53">
        <v>-4.1324105113744736E-3</v>
      </c>
      <c r="G923" s="53">
        <v>27563</v>
      </c>
      <c r="H923" s="53">
        <v>9.7600002288818359</v>
      </c>
      <c r="I923" s="53">
        <v>-2.056651E-2</v>
      </c>
      <c r="J923" s="80">
        <f t="shared" si="27"/>
        <v>269014.88630867004</v>
      </c>
      <c r="K923" s="53"/>
      <c r="L923" s="53"/>
    </row>
    <row r="924" spans="1:12" x14ac:dyDescent="0.15">
      <c r="A924" s="109">
        <v>41880</v>
      </c>
      <c r="B924" s="53" t="s">
        <v>80</v>
      </c>
      <c r="C924" s="53" t="s">
        <v>81</v>
      </c>
      <c r="D924" s="53">
        <v>54731</v>
      </c>
      <c r="E924" s="53">
        <v>9.7100000381469727</v>
      </c>
      <c r="F924" s="53">
        <v>-5.1229703240096569E-3</v>
      </c>
      <c r="G924" s="53">
        <v>27563</v>
      </c>
      <c r="H924" s="53">
        <v>9.7100000381469727</v>
      </c>
      <c r="I924" s="53">
        <v>4.0225000000000004E-2</v>
      </c>
      <c r="J924" s="80">
        <f t="shared" si="27"/>
        <v>267636.73105144501</v>
      </c>
      <c r="K924" s="53"/>
      <c r="L924" s="53"/>
    </row>
    <row r="925" spans="1:12" x14ac:dyDescent="0.15">
      <c r="A925" s="109">
        <v>41912</v>
      </c>
      <c r="B925" s="53" t="s">
        <v>80</v>
      </c>
      <c r="C925" s="53" t="s">
        <v>81</v>
      </c>
      <c r="D925" s="53">
        <v>54731</v>
      </c>
      <c r="E925" s="53">
        <v>9.6999998092651367</v>
      </c>
      <c r="F925" s="53">
        <v>-1.0298896813765168E-3</v>
      </c>
      <c r="G925" s="53">
        <v>27563</v>
      </c>
      <c r="H925" s="53">
        <v>9.6999998092651367</v>
      </c>
      <c r="I925" s="53">
        <v>-2.5208730000000002E-2</v>
      </c>
      <c r="J925" s="80">
        <f t="shared" si="27"/>
        <v>267361.09474277496</v>
      </c>
      <c r="K925" s="53"/>
      <c r="L925" s="53"/>
    </row>
    <row r="926" spans="1:12" x14ac:dyDescent="0.15">
      <c r="A926" s="109">
        <v>41943</v>
      </c>
      <c r="B926" s="53" t="s">
        <v>80</v>
      </c>
      <c r="C926" s="53" t="s">
        <v>81</v>
      </c>
      <c r="D926" s="53">
        <v>54731</v>
      </c>
      <c r="E926" s="53">
        <v>9.6400003433227539</v>
      </c>
      <c r="F926" s="53">
        <v>-6.1855120584368706E-3</v>
      </c>
      <c r="G926" s="53">
        <v>27563</v>
      </c>
      <c r="H926" s="53">
        <v>9.6400003433227539</v>
      </c>
      <c r="I926" s="53">
        <v>2.1173859999999999E-2</v>
      </c>
      <c r="J926" s="80">
        <f t="shared" si="27"/>
        <v>265707.32946300507</v>
      </c>
      <c r="K926" s="53"/>
      <c r="L926" s="53"/>
    </row>
    <row r="927" spans="1:12" x14ac:dyDescent="0.15">
      <c r="A927" s="109">
        <v>41971</v>
      </c>
      <c r="B927" s="53" t="s">
        <v>80</v>
      </c>
      <c r="C927" s="53" t="s">
        <v>81</v>
      </c>
      <c r="D927" s="53">
        <v>54731</v>
      </c>
      <c r="E927" s="53">
        <v>-9.625</v>
      </c>
      <c r="F927" s="53">
        <v>-1.5560521278530359E-3</v>
      </c>
      <c r="G927" s="53">
        <v>27563</v>
      </c>
      <c r="H927" s="53">
        <v>9.625</v>
      </c>
      <c r="I927" s="53">
        <v>2.111406E-2</v>
      </c>
      <c r="J927" s="80">
        <f t="shared" si="27"/>
        <v>265293.875</v>
      </c>
      <c r="K927" s="53"/>
      <c r="L927" s="53"/>
    </row>
    <row r="928" spans="1:12" x14ac:dyDescent="0.15">
      <c r="A928" s="109">
        <v>42004</v>
      </c>
      <c r="B928" s="53" t="s">
        <v>80</v>
      </c>
      <c r="C928" s="53" t="s">
        <v>81</v>
      </c>
      <c r="D928" s="53">
        <v>54731</v>
      </c>
      <c r="E928" s="53">
        <v>-9.6999998092651367</v>
      </c>
      <c r="F928" s="53">
        <v>7.7921878546476364E-3</v>
      </c>
      <c r="G928" s="53">
        <v>27563</v>
      </c>
      <c r="H928" s="53">
        <v>9.6999998092651403</v>
      </c>
      <c r="I928" s="53">
        <v>-3.6623930000000003E-3</v>
      </c>
      <c r="J928" s="80">
        <f t="shared" si="27"/>
        <v>267361.09474277508</v>
      </c>
      <c r="K928" s="53"/>
      <c r="L928" s="53"/>
    </row>
    <row r="929" spans="1:12" x14ac:dyDescent="0.15">
      <c r="A929" s="109">
        <v>42034</v>
      </c>
      <c r="B929" s="53" t="s">
        <v>80</v>
      </c>
      <c r="C929" s="53" t="s">
        <v>81</v>
      </c>
      <c r="D929" s="53">
        <v>54731</v>
      </c>
      <c r="E929" s="53">
        <v>9.7600002288818359</v>
      </c>
      <c r="F929" s="53">
        <v>6.1856103129684925E-3</v>
      </c>
      <c r="G929" s="53">
        <v>27563</v>
      </c>
      <c r="H929" s="53">
        <v>9.7600002288818359</v>
      </c>
      <c r="I929" s="53">
        <v>-2.7206540000000001E-2</v>
      </c>
      <c r="J929" s="80">
        <f t="shared" si="27"/>
        <v>269014.88630867004</v>
      </c>
      <c r="K929" s="53"/>
      <c r="L929" s="53"/>
    </row>
    <row r="930" spans="1:12" x14ac:dyDescent="0.15">
      <c r="A930" s="109">
        <v>42062</v>
      </c>
      <c r="B930" s="53" t="s">
        <v>80</v>
      </c>
      <c r="C930" s="53" t="s">
        <v>81</v>
      </c>
      <c r="D930" s="53">
        <v>54731</v>
      </c>
      <c r="E930" s="53">
        <v>-9.7100000381469727</v>
      </c>
      <c r="F930" s="53">
        <v>-5.1229703240096569E-3</v>
      </c>
      <c r="G930" s="53">
        <v>27563</v>
      </c>
      <c r="H930" s="53">
        <v>9.7100000381469709</v>
      </c>
      <c r="I930" s="53">
        <v>5.5974429999999999E-2</v>
      </c>
      <c r="J930" s="80">
        <f t="shared" si="27"/>
        <v>267636.73105144495</v>
      </c>
      <c r="K930" s="53"/>
      <c r="L930" s="53"/>
    </row>
    <row r="931" spans="1:12" x14ac:dyDescent="0.15">
      <c r="A931" s="109">
        <v>42094</v>
      </c>
      <c r="B931" s="53" t="s">
        <v>80</v>
      </c>
      <c r="C931" s="53" t="s">
        <v>81</v>
      </c>
      <c r="D931" s="53">
        <v>54731</v>
      </c>
      <c r="E931" s="53">
        <v>9.8000001907348633</v>
      </c>
      <c r="F931" s="53">
        <v>9.268810972571373E-3</v>
      </c>
      <c r="G931" s="53">
        <v>27563</v>
      </c>
      <c r="H931" s="53">
        <v>9.8000001907348633</v>
      </c>
      <c r="I931" s="53">
        <v>-1.0409720000000001E-2</v>
      </c>
      <c r="J931" s="80">
        <f t="shared" si="27"/>
        <v>270117.40525722504</v>
      </c>
      <c r="K931" s="53"/>
      <c r="L931" s="53"/>
    </row>
    <row r="932" spans="1:12" x14ac:dyDescent="0.15">
      <c r="A932" s="109">
        <v>42124</v>
      </c>
      <c r="B932" s="53" t="s">
        <v>80</v>
      </c>
      <c r="C932" s="53" t="s">
        <v>81</v>
      </c>
      <c r="D932" s="53">
        <v>54731</v>
      </c>
      <c r="E932" s="53">
        <v>11.590000152587891</v>
      </c>
      <c r="F932" s="53">
        <v>0.18265305459499359</v>
      </c>
      <c r="G932" s="53">
        <v>27563</v>
      </c>
      <c r="H932" s="53">
        <v>11.590000152587891</v>
      </c>
      <c r="I932" s="53">
        <v>8.7762480000000004E-3</v>
      </c>
      <c r="J932" s="80">
        <f t="shared" si="27"/>
        <v>319455.17420578003</v>
      </c>
      <c r="K932" s="53"/>
      <c r="L932" s="53"/>
    </row>
    <row r="933" spans="1:12" x14ac:dyDescent="0.15">
      <c r="A933" s="109">
        <v>42153</v>
      </c>
      <c r="B933" s="53" t="s">
        <v>80</v>
      </c>
      <c r="C933" s="53" t="s">
        <v>81</v>
      </c>
      <c r="D933" s="53">
        <v>54731</v>
      </c>
      <c r="E933" s="53">
        <v>11.260000228881836</v>
      </c>
      <c r="F933" s="53">
        <v>-2.8472814708948135E-2</v>
      </c>
      <c r="G933" s="53">
        <v>27563</v>
      </c>
      <c r="H933" s="53">
        <v>11.260000228881836</v>
      </c>
      <c r="I933" s="53">
        <v>1.029037E-2</v>
      </c>
      <c r="J933" s="80">
        <f t="shared" si="27"/>
        <v>310359.38630867004</v>
      </c>
      <c r="K933" s="53"/>
      <c r="L933" s="53"/>
    </row>
    <row r="934" spans="1:12" x14ac:dyDescent="0.15">
      <c r="A934" s="109">
        <v>42185</v>
      </c>
      <c r="B934" s="53" t="s">
        <v>80</v>
      </c>
      <c r="C934" s="53" t="s">
        <v>81</v>
      </c>
      <c r="D934" s="53">
        <v>54731</v>
      </c>
      <c r="E934" s="53">
        <v>12.5</v>
      </c>
      <c r="F934" s="53">
        <v>0.11012431234121323</v>
      </c>
      <c r="G934" s="53">
        <v>27635</v>
      </c>
      <c r="H934" s="53">
        <v>12.5</v>
      </c>
      <c r="I934" s="53">
        <v>-1.9237859999999999E-2</v>
      </c>
      <c r="J934" s="80">
        <f t="shared" si="27"/>
        <v>345437.5</v>
      </c>
      <c r="K934" s="53"/>
      <c r="L934" s="53"/>
    </row>
    <row r="935" spans="1:12" x14ac:dyDescent="0.15">
      <c r="A935" s="109">
        <v>42216</v>
      </c>
      <c r="B935" s="53" t="s">
        <v>80</v>
      </c>
      <c r="C935" s="53" t="s">
        <v>81</v>
      </c>
      <c r="D935" s="53">
        <v>54731</v>
      </c>
      <c r="E935" s="53">
        <v>12</v>
      </c>
      <c r="F935" s="55">
        <v>-3.9999999105930328E-2</v>
      </c>
      <c r="G935" s="53">
        <v>27635</v>
      </c>
      <c r="H935" s="53">
        <v>12</v>
      </c>
      <c r="I935" s="53">
        <v>1.211042E-2</v>
      </c>
      <c r="J935" s="80">
        <f t="shared" si="22"/>
        <v>331620</v>
      </c>
      <c r="K935" s="55" t="str">
        <f>IFERROR(#REF!-#REF!,"")</f>
        <v/>
      </c>
    </row>
    <row r="936" spans="1:12" x14ac:dyDescent="0.15">
      <c r="A936" s="109">
        <v>42247</v>
      </c>
      <c r="B936" s="53" t="s">
        <v>82</v>
      </c>
      <c r="C936" s="53" t="s">
        <v>83</v>
      </c>
      <c r="D936" s="53">
        <v>54731</v>
      </c>
      <c r="E936" s="53">
        <v>9.7600002288818359</v>
      </c>
      <c r="F936" s="55">
        <v>-0.18666665256023407</v>
      </c>
      <c r="G936" s="53">
        <v>49941</v>
      </c>
      <c r="H936" s="53">
        <v>9.7600002288818359</v>
      </c>
      <c r="I936" s="53">
        <v>-5.9982380000000002E-2</v>
      </c>
      <c r="J936" s="80">
        <f t="shared" si="22"/>
        <v>487424.17143058777</v>
      </c>
      <c r="K936" s="55" t="str">
        <f>IFERROR(#REF!-#REF!,"")</f>
        <v/>
      </c>
    </row>
    <row r="937" spans="1:12" x14ac:dyDescent="0.15">
      <c r="A937" s="109">
        <v>42277</v>
      </c>
      <c r="B937" s="53" t="s">
        <v>82</v>
      </c>
      <c r="C937" s="53" t="s">
        <v>83</v>
      </c>
      <c r="D937" s="53">
        <v>54731</v>
      </c>
      <c r="E937" s="53">
        <v>7.940000057220459</v>
      </c>
      <c r="F937" s="55">
        <v>-0.18647542595863342</v>
      </c>
      <c r="G937" s="53">
        <v>49941</v>
      </c>
      <c r="H937" s="53">
        <v>7.940000057220459</v>
      </c>
      <c r="I937" s="53">
        <v>-3.3792870000000003E-2</v>
      </c>
      <c r="J937" s="80">
        <f t="shared" si="22"/>
        <v>396531.54285764694</v>
      </c>
      <c r="K937" s="55" t="str">
        <f>IFERROR(#REF!-#REF!,"")</f>
        <v/>
      </c>
    </row>
    <row r="938" spans="1:12" ht="16" x14ac:dyDescent="0.2">
      <c r="A938" s="111">
        <v>42307</v>
      </c>
      <c r="B938" s="112" t="s">
        <v>82</v>
      </c>
      <c r="C938" s="112" t="s">
        <v>83</v>
      </c>
      <c r="D938" s="112">
        <v>54731</v>
      </c>
      <c r="E938" s="112">
        <v>7.070000171661377</v>
      </c>
      <c r="F938" s="58">
        <v>-0.10957176983356476</v>
      </c>
      <c r="G938" s="112">
        <v>49941</v>
      </c>
      <c r="H938" s="112">
        <v>7.070000171661377</v>
      </c>
      <c r="I938" s="112">
        <v>7.4005660000000001E-2</v>
      </c>
      <c r="J938" s="80">
        <f t="shared" ref="J938:J1001" si="28">H938*G938</f>
        <v>353082.87857294083</v>
      </c>
      <c r="K938" s="55" t="str">
        <f>IFERROR(#REF!-#REF!,"")</f>
        <v/>
      </c>
    </row>
    <row r="939" spans="1:12" x14ac:dyDescent="0.15">
      <c r="A939" s="109">
        <v>42338</v>
      </c>
      <c r="B939" s="53" t="s">
        <v>82</v>
      </c>
      <c r="C939" s="53" t="s">
        <v>83</v>
      </c>
      <c r="D939" s="53">
        <v>54731</v>
      </c>
      <c r="E939" s="53">
        <v>6.4499998092651367</v>
      </c>
      <c r="F939" s="55">
        <v>-8.7694533169269562E-2</v>
      </c>
      <c r="G939" s="53">
        <v>49941</v>
      </c>
      <c r="H939" s="53">
        <v>6.4499998092651367</v>
      </c>
      <c r="I939" s="53">
        <v>2.410283E-3</v>
      </c>
      <c r="J939" s="80">
        <f t="shared" si="28"/>
        <v>322119.44047451019</v>
      </c>
      <c r="K939" s="55" t="str">
        <f>IFERROR(#REF!-#REF!,"")</f>
        <v/>
      </c>
    </row>
    <row r="940" spans="1:12" x14ac:dyDescent="0.15">
      <c r="A940" s="109">
        <v>42369</v>
      </c>
      <c r="B940" s="53" t="s">
        <v>82</v>
      </c>
      <c r="C940" s="53" t="s">
        <v>83</v>
      </c>
      <c r="D940" s="53">
        <v>54731</v>
      </c>
      <c r="E940" s="53">
        <v>6.3299999237060547</v>
      </c>
      <c r="F940" s="55">
        <v>-1.8604634329676628E-2</v>
      </c>
      <c r="G940" s="53">
        <v>49528</v>
      </c>
      <c r="H940" s="53">
        <v>6.3299999237060547</v>
      </c>
      <c r="I940" s="53">
        <v>-2.222741E-2</v>
      </c>
      <c r="J940" s="80">
        <f t="shared" si="28"/>
        <v>313512.23622131348</v>
      </c>
      <c r="K940" s="55" t="str">
        <f>IFERROR(#REF!-#REF!,"")</f>
        <v/>
      </c>
    </row>
    <row r="941" spans="1:12" x14ac:dyDescent="0.15">
      <c r="A941" s="109">
        <v>42398</v>
      </c>
      <c r="B941" s="53" t="s">
        <v>82</v>
      </c>
      <c r="C941" s="53" t="s">
        <v>83</v>
      </c>
      <c r="D941" s="53">
        <v>54731</v>
      </c>
      <c r="E941" s="53">
        <v>5.4899997711181641</v>
      </c>
      <c r="F941" s="55">
        <v>-0.13270144164562225</v>
      </c>
      <c r="G941" s="53">
        <v>49528</v>
      </c>
      <c r="H941" s="53">
        <v>5.4899997711181641</v>
      </c>
      <c r="I941" s="53">
        <v>-5.714756E-2</v>
      </c>
      <c r="J941" s="80">
        <f t="shared" si="28"/>
        <v>271908.70866394043</v>
      </c>
      <c r="K941" s="55" t="str">
        <f>IFERROR(#REF!-#REF!,"")</f>
        <v/>
      </c>
    </row>
    <row r="942" spans="1:12" x14ac:dyDescent="0.15">
      <c r="A942" s="109">
        <v>42429</v>
      </c>
      <c r="B942" s="53" t="s">
        <v>82</v>
      </c>
      <c r="C942" s="53" t="s">
        <v>83</v>
      </c>
      <c r="D942" s="53">
        <v>54731</v>
      </c>
      <c r="E942" s="53">
        <v>4.8899998664855957</v>
      </c>
      <c r="F942" s="55">
        <v>-0.10928960144519806</v>
      </c>
      <c r="G942" s="53">
        <v>49528</v>
      </c>
      <c r="H942" s="53">
        <v>4.8899998664855957</v>
      </c>
      <c r="I942" s="53">
        <v>6.1252750000000003E-4</v>
      </c>
      <c r="J942" s="80">
        <f t="shared" si="28"/>
        <v>242191.91338729858</v>
      </c>
      <c r="K942" s="55" t="str">
        <f>IFERROR(#REF!-#REF!,"")</f>
        <v/>
      </c>
    </row>
    <row r="943" spans="1:12" x14ac:dyDescent="0.15">
      <c r="A943" s="109">
        <v>42460</v>
      </c>
      <c r="B943" s="53" t="s">
        <v>82</v>
      </c>
      <c r="C943" s="53" t="s">
        <v>83</v>
      </c>
      <c r="D943" s="53">
        <v>54731</v>
      </c>
      <c r="E943" s="53">
        <v>6.4000000953674316</v>
      </c>
      <c r="F943" s="55">
        <v>0.30879351496696472</v>
      </c>
      <c r="G943" s="53">
        <v>49901</v>
      </c>
      <c r="H943" s="53">
        <v>6.4000000953674316</v>
      </c>
      <c r="I943" s="53">
        <v>7.0554110000000003E-2</v>
      </c>
      <c r="J943" s="80">
        <f t="shared" si="28"/>
        <v>319366.40475893021</v>
      </c>
      <c r="K943" s="55" t="str">
        <f>IFERROR(#REF!-#REF!,"")</f>
        <v/>
      </c>
    </row>
    <row r="944" spans="1:12" x14ac:dyDescent="0.15">
      <c r="A944" s="109">
        <v>42489</v>
      </c>
      <c r="B944" s="53" t="s">
        <v>82</v>
      </c>
      <c r="C944" s="53" t="s">
        <v>83</v>
      </c>
      <c r="D944" s="53">
        <v>54731</v>
      </c>
      <c r="E944" s="53">
        <v>6.2300000190734863</v>
      </c>
      <c r="F944" s="55">
        <v>-2.6562511920928955E-2</v>
      </c>
      <c r="G944" s="53">
        <v>50562</v>
      </c>
      <c r="H944" s="53">
        <v>6.2300000190734863</v>
      </c>
      <c r="I944" s="53">
        <v>1.172495E-2</v>
      </c>
      <c r="J944" s="80">
        <f t="shared" si="28"/>
        <v>315001.26096439362</v>
      </c>
      <c r="K944" s="55" t="str">
        <f>IFERROR(#REF!-#REF!,"")</f>
        <v/>
      </c>
    </row>
    <row r="945" spans="1:11" x14ac:dyDescent="0.15">
      <c r="A945" s="109">
        <v>42521</v>
      </c>
      <c r="B945" s="53" t="s">
        <v>82</v>
      </c>
      <c r="C945" s="53" t="s">
        <v>83</v>
      </c>
      <c r="D945" s="53">
        <v>54731</v>
      </c>
      <c r="E945" s="53">
        <v>5.0199999809265137</v>
      </c>
      <c r="F945" s="55">
        <v>-0.19422151148319244</v>
      </c>
      <c r="G945" s="53">
        <v>49901</v>
      </c>
      <c r="H945" s="53">
        <v>5.0199999809265137</v>
      </c>
      <c r="I945" s="53">
        <v>1.4353880000000001E-2</v>
      </c>
      <c r="J945" s="80">
        <f t="shared" si="28"/>
        <v>250503.01904821396</v>
      </c>
      <c r="K945" s="55" t="str">
        <f>IFERROR(#REF!-#REF!,"")</f>
        <v/>
      </c>
    </row>
    <row r="946" spans="1:11" x14ac:dyDescent="0.15">
      <c r="A946" s="109">
        <v>42551</v>
      </c>
      <c r="B946" s="53" t="s">
        <v>82</v>
      </c>
      <c r="C946" s="53" t="s">
        <v>83</v>
      </c>
      <c r="D946" s="53">
        <v>54731</v>
      </c>
      <c r="E946" s="53">
        <v>5.309999942779541</v>
      </c>
      <c r="F946" s="55">
        <v>5.7768918573856354E-2</v>
      </c>
      <c r="G946" s="53">
        <v>49971</v>
      </c>
      <c r="H946" s="53">
        <v>5.309999942779541</v>
      </c>
      <c r="I946" s="53">
        <v>2.9293580000000004E-3</v>
      </c>
      <c r="J946" s="80">
        <f t="shared" si="28"/>
        <v>265346.00714063644</v>
      </c>
      <c r="K946" s="55" t="str">
        <f>IFERROR(#REF!-#REF!,"")</f>
        <v/>
      </c>
    </row>
    <row r="947" spans="1:11" ht="16" x14ac:dyDescent="0.2">
      <c r="A947" s="113">
        <v>42580</v>
      </c>
      <c r="B947" s="114" t="s">
        <v>82</v>
      </c>
      <c r="C947" s="114" t="s">
        <v>83</v>
      </c>
      <c r="D947" s="114">
        <v>54731</v>
      </c>
      <c r="E947" s="114">
        <v>6.4499998092651367</v>
      </c>
      <c r="F947" s="58">
        <v>0.21468923985958099</v>
      </c>
      <c r="G947" s="114">
        <v>49971</v>
      </c>
      <c r="H947" s="114">
        <v>6.4499998092651367</v>
      </c>
      <c r="I947" s="114">
        <v>3.8848899999999999E-2</v>
      </c>
      <c r="J947" s="80">
        <f t="shared" si="28"/>
        <v>322312.94046878815</v>
      </c>
      <c r="K947" s="55" t="str">
        <f>IFERROR(#REF!-#REF!,"")</f>
        <v/>
      </c>
    </row>
    <row r="948" spans="1:11" x14ac:dyDescent="0.15">
      <c r="A948" s="109">
        <v>42613</v>
      </c>
      <c r="B948" s="53" t="s">
        <v>82</v>
      </c>
      <c r="C948" s="53" t="s">
        <v>83</v>
      </c>
      <c r="D948" s="53">
        <v>54731</v>
      </c>
      <c r="E948" s="53">
        <v>6.070000171661377</v>
      </c>
      <c r="F948" s="55">
        <v>-5.8914672583341599E-2</v>
      </c>
      <c r="G948" s="53">
        <v>49971</v>
      </c>
      <c r="H948" s="53">
        <v>6.070000171661377</v>
      </c>
      <c r="I948" s="53">
        <v>2.8064370000000002E-3</v>
      </c>
      <c r="J948" s="80">
        <f t="shared" si="28"/>
        <v>303323.97857809067</v>
      </c>
      <c r="K948" s="55" t="str">
        <f>IFERROR(#REF!-#REF!,"")</f>
        <v/>
      </c>
    </row>
    <row r="949" spans="1:11" x14ac:dyDescent="0.15">
      <c r="A949" s="109">
        <v>42643</v>
      </c>
      <c r="B949" s="53" t="s">
        <v>82</v>
      </c>
      <c r="C949" s="53" t="s">
        <v>83</v>
      </c>
      <c r="D949" s="53">
        <v>54731</v>
      </c>
      <c r="E949" s="53">
        <v>5.2899999618530273</v>
      </c>
      <c r="F949" s="55">
        <v>-0.12850084900856018</v>
      </c>
      <c r="G949" s="53">
        <v>49924</v>
      </c>
      <c r="H949" s="53">
        <v>5.2899999618530273</v>
      </c>
      <c r="I949" s="53">
        <v>3.0154160000000004E-3</v>
      </c>
      <c r="J949" s="80">
        <f t="shared" si="28"/>
        <v>264097.95809555054</v>
      </c>
      <c r="K949" s="55" t="str">
        <f>IFERROR(#REF!-#REF!,"")</f>
        <v/>
      </c>
    </row>
    <row r="950" spans="1:11" x14ac:dyDescent="0.15">
      <c r="A950" s="109">
        <v>42674</v>
      </c>
      <c r="B950" s="53" t="s">
        <v>82</v>
      </c>
      <c r="C950" s="53" t="s">
        <v>83</v>
      </c>
      <c r="D950" s="53">
        <v>54731</v>
      </c>
      <c r="E950" s="53">
        <v>4.6999998092651367</v>
      </c>
      <c r="F950" s="55">
        <v>-0.11153122037649155</v>
      </c>
      <c r="G950" s="53">
        <v>49924</v>
      </c>
      <c r="H950" s="53">
        <v>4.6999998092651367</v>
      </c>
      <c r="I950" s="53">
        <v>-2.1565560000000001E-2</v>
      </c>
      <c r="J950" s="80">
        <f t="shared" si="28"/>
        <v>234642.79047775269</v>
      </c>
      <c r="K950" s="55" t="str">
        <f>IFERROR(#REF!-#REF!,"")</f>
        <v/>
      </c>
    </row>
    <row r="951" spans="1:11" x14ac:dyDescent="0.15">
      <c r="A951" s="109">
        <v>42704</v>
      </c>
      <c r="B951" s="53" t="s">
        <v>82</v>
      </c>
      <c r="C951" s="53" t="s">
        <v>83</v>
      </c>
      <c r="D951" s="53">
        <v>54731</v>
      </c>
      <c r="E951" s="53">
        <v>2.7999999523162842</v>
      </c>
      <c r="F951" s="55">
        <v>-0.40425530076026917</v>
      </c>
      <c r="G951" s="53">
        <v>49924</v>
      </c>
      <c r="H951" s="53">
        <v>2.7999999523162842</v>
      </c>
      <c r="I951" s="53">
        <v>4.0542750000000002E-2</v>
      </c>
      <c r="J951" s="80">
        <f t="shared" si="28"/>
        <v>139787.19761943817</v>
      </c>
      <c r="K951" s="55" t="str">
        <f>IFERROR(#REF!-#REF!,"")</f>
        <v/>
      </c>
    </row>
    <row r="952" spans="1:11" x14ac:dyDescent="0.15">
      <c r="A952" s="109">
        <v>42734</v>
      </c>
      <c r="B952" s="53" t="s">
        <v>82</v>
      </c>
      <c r="C952" s="53" t="s">
        <v>83</v>
      </c>
      <c r="D952" s="53">
        <v>54731</v>
      </c>
      <c r="E952" s="53">
        <v>2.6500000953674316</v>
      </c>
      <c r="F952" s="55">
        <v>-5.3571376949548721E-2</v>
      </c>
      <c r="G952" s="53">
        <v>50037</v>
      </c>
      <c r="H952" s="53">
        <v>2.6500000953674316</v>
      </c>
      <c r="I952" s="53">
        <v>1.8772179999999999E-2</v>
      </c>
      <c r="J952" s="80">
        <f t="shared" si="28"/>
        <v>132598.05477190018</v>
      </c>
      <c r="K952" s="55" t="str">
        <f>IFERROR(#REF!-#REF!,"")</f>
        <v/>
      </c>
    </row>
    <row r="953" spans="1:11" x14ac:dyDescent="0.15">
      <c r="A953" s="109">
        <v>42766</v>
      </c>
      <c r="B953" s="53" t="s">
        <v>82</v>
      </c>
      <c r="C953" s="53" t="s">
        <v>83</v>
      </c>
      <c r="D953" s="53">
        <v>54731</v>
      </c>
      <c r="E953" s="53">
        <v>2.630000114440918</v>
      </c>
      <c r="F953" s="55">
        <v>-7.5471624732017517E-3</v>
      </c>
      <c r="G953" s="53">
        <v>50037</v>
      </c>
      <c r="H953" s="53">
        <v>2.630000114440918</v>
      </c>
      <c r="I953" s="53">
        <v>2.2173040000000001E-2</v>
      </c>
      <c r="J953" s="80">
        <f t="shared" si="28"/>
        <v>131597.31572628021</v>
      </c>
      <c r="K953" s="55" t="str">
        <f>IFERROR(#REF!-#REF!,"")</f>
        <v/>
      </c>
    </row>
    <row r="954" spans="1:11" x14ac:dyDescent="0.15">
      <c r="A954" s="109">
        <v>42794</v>
      </c>
      <c r="B954" s="53" t="s">
        <v>82</v>
      </c>
      <c r="C954" s="53" t="s">
        <v>83</v>
      </c>
      <c r="D954" s="53">
        <v>54731</v>
      </c>
      <c r="E954" s="53">
        <v>2.7100000381469727</v>
      </c>
      <c r="F954" s="55">
        <v>3.0418220907449722E-2</v>
      </c>
      <c r="G954" s="53">
        <v>50037</v>
      </c>
      <c r="H954" s="53">
        <v>2.7100000381469727</v>
      </c>
      <c r="I954" s="53">
        <v>3.2623440000000004E-2</v>
      </c>
      <c r="J954" s="80">
        <f t="shared" si="28"/>
        <v>135600.27190876007</v>
      </c>
      <c r="K954" s="55" t="str">
        <f>IFERROR(#REF!-#REF!,"")</f>
        <v/>
      </c>
    </row>
    <row r="955" spans="1:11" x14ac:dyDescent="0.15">
      <c r="A955" s="109">
        <v>42825</v>
      </c>
      <c r="B955" s="53" t="s">
        <v>82</v>
      </c>
      <c r="C955" s="53" t="s">
        <v>83</v>
      </c>
      <c r="D955" s="53">
        <v>54731</v>
      </c>
      <c r="E955" s="53">
        <v>4.369999885559082</v>
      </c>
      <c r="F955" s="55">
        <v>0.61254608631134033</v>
      </c>
      <c r="G955" s="53">
        <v>50281</v>
      </c>
      <c r="H955" s="53">
        <v>4.369999885559082</v>
      </c>
      <c r="I955" s="53">
        <v>2.0642049999999999E-3</v>
      </c>
      <c r="J955" s="80">
        <f t="shared" si="28"/>
        <v>219727.9642457962</v>
      </c>
      <c r="K955" s="55" t="str">
        <f>IFERROR(#REF!-#REF!,"")</f>
        <v/>
      </c>
    </row>
    <row r="956" spans="1:11" x14ac:dyDescent="0.15">
      <c r="A956" s="109">
        <v>42853</v>
      </c>
      <c r="B956" s="53" t="s">
        <v>82</v>
      </c>
      <c r="C956" s="53" t="s">
        <v>83</v>
      </c>
      <c r="D956" s="53">
        <v>54731</v>
      </c>
      <c r="E956" s="53">
        <v>5.6100001335144043</v>
      </c>
      <c r="F956" s="55">
        <v>0.2837529182434082</v>
      </c>
      <c r="G956" s="53">
        <v>50704</v>
      </c>
      <c r="H956" s="53">
        <v>5.6100001335144043</v>
      </c>
      <c r="I956" s="53">
        <v>9.656754E-3</v>
      </c>
      <c r="J956" s="80">
        <f t="shared" si="28"/>
        <v>284449.44676971436</v>
      </c>
      <c r="K956" s="55" t="str">
        <f>IFERROR(#REF!-#REF!,"")</f>
        <v/>
      </c>
    </row>
    <row r="957" spans="1:11" x14ac:dyDescent="0.15">
      <c r="A957" s="109">
        <v>42886</v>
      </c>
      <c r="B957" s="53" t="s">
        <v>82</v>
      </c>
      <c r="C957" s="53" t="s">
        <v>83</v>
      </c>
      <c r="D957" s="53">
        <v>54731</v>
      </c>
      <c r="E957" s="53">
        <v>7.0300002098083496</v>
      </c>
      <c r="F957" s="55">
        <v>0.25311943888664246</v>
      </c>
      <c r="G957" s="53">
        <v>50281</v>
      </c>
      <c r="H957" s="53">
        <v>7.0300002098083496</v>
      </c>
      <c r="I957" s="53">
        <v>9.3348820000000009E-3</v>
      </c>
      <c r="J957" s="80">
        <f t="shared" si="28"/>
        <v>353475.44054937363</v>
      </c>
      <c r="K957" s="55" t="str">
        <f>IFERROR(#REF!-#REF!,"")</f>
        <v/>
      </c>
    </row>
    <row r="958" spans="1:11" x14ac:dyDescent="0.15">
      <c r="A958" s="109">
        <v>42916</v>
      </c>
      <c r="B958" s="53" t="s">
        <v>82</v>
      </c>
      <c r="C958" s="53" t="s">
        <v>83</v>
      </c>
      <c r="D958" s="53">
        <v>54731</v>
      </c>
      <c r="E958" s="53">
        <v>7.179999828338623</v>
      </c>
      <c r="F958" s="55">
        <v>2.1337071433663368E-2</v>
      </c>
      <c r="G958" s="53">
        <v>50338</v>
      </c>
      <c r="H958" s="53">
        <v>7.179999828338623</v>
      </c>
      <c r="I958" s="53">
        <v>9.5796500000000003E-3</v>
      </c>
      <c r="J958" s="80">
        <f t="shared" si="28"/>
        <v>361426.83135890961</v>
      </c>
      <c r="K958" s="55" t="str">
        <f>IFERROR(#REF!-#REF!,"")</f>
        <v/>
      </c>
    </row>
    <row r="959" spans="1:11" x14ac:dyDescent="0.15">
      <c r="A959" s="109">
        <v>42947</v>
      </c>
      <c r="B959" s="53" t="s">
        <v>82</v>
      </c>
      <c r="C959" s="53" t="s">
        <v>83</v>
      </c>
      <c r="D959" s="53">
        <v>54731</v>
      </c>
      <c r="E959" s="53">
        <v>7.8000001907348633</v>
      </c>
      <c r="F959" s="55">
        <v>8.6351029574871063E-2</v>
      </c>
      <c r="G959" s="53">
        <v>50338</v>
      </c>
      <c r="H959" s="53">
        <v>7.8000001907348633</v>
      </c>
      <c r="I959" s="53">
        <v>2.029371E-2</v>
      </c>
      <c r="J959" s="80">
        <f t="shared" si="28"/>
        <v>392636.40960121155</v>
      </c>
      <c r="K959" s="55" t="str">
        <f>IFERROR(#REF!-#REF!,"")</f>
        <v/>
      </c>
    </row>
    <row r="960" spans="1:11" x14ac:dyDescent="0.15">
      <c r="A960" s="109">
        <v>42978</v>
      </c>
      <c r="B960" s="53" t="s">
        <v>82</v>
      </c>
      <c r="C960" s="53" t="s">
        <v>83</v>
      </c>
      <c r="D960" s="53">
        <v>54731</v>
      </c>
      <c r="E960" s="53">
        <v>7.119999885559082</v>
      </c>
      <c r="F960" s="55">
        <v>-8.7179526686668396E-2</v>
      </c>
      <c r="G960" s="53">
        <v>50338</v>
      </c>
      <c r="H960" s="53">
        <v>7.119999885559082</v>
      </c>
      <c r="I960" s="53">
        <v>1.593433E-3</v>
      </c>
      <c r="J960" s="80">
        <f t="shared" si="28"/>
        <v>358406.55423927307</v>
      </c>
      <c r="K960" s="55" t="str">
        <f>IFERROR(#REF!-#REF!,"")</f>
        <v/>
      </c>
    </row>
    <row r="961" spans="1:11" x14ac:dyDescent="0.15">
      <c r="A961" s="109">
        <v>43007</v>
      </c>
      <c r="B961" s="53" t="s">
        <v>82</v>
      </c>
      <c r="C961" s="53" t="s">
        <v>83</v>
      </c>
      <c r="D961" s="53">
        <v>54731</v>
      </c>
      <c r="E961" s="53">
        <v>7.0300002098083496</v>
      </c>
      <c r="F961" s="55">
        <v>-1.2640404514968395E-2</v>
      </c>
      <c r="G961" s="53">
        <v>50340</v>
      </c>
      <c r="H961" s="53">
        <v>7.0300002098083496</v>
      </c>
      <c r="I961" s="53">
        <v>2.375789E-2</v>
      </c>
      <c r="J961" s="80">
        <f t="shared" si="28"/>
        <v>353890.21056175232</v>
      </c>
      <c r="K961" s="55" t="str">
        <f>IFERROR(#REF!-#REF!,"")</f>
        <v/>
      </c>
    </row>
    <row r="962" spans="1:11" x14ac:dyDescent="0.15">
      <c r="A962" s="109">
        <v>43039</v>
      </c>
      <c r="B962" s="53" t="s">
        <v>82</v>
      </c>
      <c r="C962" s="53" t="s">
        <v>83</v>
      </c>
      <c r="D962" s="53">
        <v>54731</v>
      </c>
      <c r="E962" s="53">
        <v>5.9000000953674316</v>
      </c>
      <c r="F962" s="55">
        <v>-0.1607397049665451</v>
      </c>
      <c r="G962" s="53">
        <v>50340</v>
      </c>
      <c r="H962" s="53">
        <v>5.9000000953674316</v>
      </c>
      <c r="I962" s="53">
        <v>1.93113E-2</v>
      </c>
      <c r="J962" s="80">
        <f t="shared" si="28"/>
        <v>297006.00480079651</v>
      </c>
      <c r="K962" s="55" t="str">
        <f>IFERROR(#REF!-#REF!,"")</f>
        <v/>
      </c>
    </row>
    <row r="963" spans="1:11" x14ac:dyDescent="0.15">
      <c r="A963" s="109">
        <v>43069</v>
      </c>
      <c r="B963" s="53" t="s">
        <v>82</v>
      </c>
      <c r="C963" s="53" t="s">
        <v>83</v>
      </c>
      <c r="D963" s="53">
        <v>54731</v>
      </c>
      <c r="E963" s="53">
        <v>6.0799999237060547</v>
      </c>
      <c r="F963" s="55">
        <v>3.0508445575833321E-2</v>
      </c>
      <c r="G963" s="53">
        <v>50337</v>
      </c>
      <c r="H963" s="53">
        <v>6.0799999237060547</v>
      </c>
      <c r="I963" s="53">
        <v>2.725955E-2</v>
      </c>
      <c r="J963" s="80">
        <f t="shared" si="28"/>
        <v>306048.95615959167</v>
      </c>
      <c r="K963" s="55" t="str">
        <f>IFERROR(#REF!-#REF!,"")</f>
        <v/>
      </c>
    </row>
    <row r="964" spans="1:11" x14ac:dyDescent="0.15">
      <c r="A964" s="109">
        <v>43098</v>
      </c>
      <c r="B964" s="53" t="s">
        <v>82</v>
      </c>
      <c r="C964" s="53" t="s">
        <v>83</v>
      </c>
      <c r="D964" s="53">
        <v>54731</v>
      </c>
      <c r="E964" s="53">
        <v>7.4000000953674316</v>
      </c>
      <c r="F964" s="55">
        <v>0.21710529923439026</v>
      </c>
      <c r="G964" s="53">
        <v>50341</v>
      </c>
      <c r="H964" s="53">
        <v>7.4000000953674316</v>
      </c>
      <c r="I964" s="53">
        <v>1.2128949999999999E-2</v>
      </c>
      <c r="J964" s="80">
        <f t="shared" si="28"/>
        <v>372523.40480089188</v>
      </c>
      <c r="K964" s="55" t="str">
        <f>IFERROR(#REF!-#REF!,"")</f>
        <v/>
      </c>
    </row>
    <row r="965" spans="1:11" x14ac:dyDescent="0.15">
      <c r="A965" s="109">
        <v>43131</v>
      </c>
      <c r="B965" s="53" t="s">
        <v>82</v>
      </c>
      <c r="C965" s="53" t="s">
        <v>83</v>
      </c>
      <c r="D965" s="53">
        <v>54731</v>
      </c>
      <c r="E965" s="53">
        <v>7.5399999618530273</v>
      </c>
      <c r="F965" s="55">
        <v>1.8918899819254875E-2</v>
      </c>
      <c r="G965" s="53">
        <v>50341</v>
      </c>
      <c r="H965" s="53">
        <v>7.5399999618530273</v>
      </c>
      <c r="I965" s="53">
        <v>5.0638450000000002E-2</v>
      </c>
      <c r="J965" s="80">
        <f t="shared" si="28"/>
        <v>379571.13807964325</v>
      </c>
      <c r="K965" s="55" t="str">
        <f>IFERROR(#REF!-#REF!,"")</f>
        <v/>
      </c>
    </row>
    <row r="966" spans="1:11" x14ac:dyDescent="0.15">
      <c r="A966" s="109">
        <v>43159</v>
      </c>
      <c r="B966" s="53" t="s">
        <v>82</v>
      </c>
      <c r="C966" s="53" t="s">
        <v>83</v>
      </c>
      <c r="D966" s="53">
        <v>54731</v>
      </c>
      <c r="E966" s="53">
        <v>7.7399997711181641</v>
      </c>
      <c r="F966" s="55">
        <v>2.6525173336267471E-2</v>
      </c>
      <c r="G966" s="53">
        <v>50341</v>
      </c>
      <c r="H966" s="53">
        <v>7.7399997711181641</v>
      </c>
      <c r="I966" s="53">
        <v>-3.9481330000000002E-2</v>
      </c>
      <c r="J966" s="80">
        <f t="shared" si="28"/>
        <v>389639.3284778595</v>
      </c>
      <c r="K966" s="55" t="str">
        <f>IFERROR(#REF!-#REF!,"")</f>
        <v/>
      </c>
    </row>
    <row r="967" spans="1:11" x14ac:dyDescent="0.15">
      <c r="A967" s="109">
        <v>43188</v>
      </c>
      <c r="B967" s="53" t="s">
        <v>82</v>
      </c>
      <c r="C967" s="53" t="s">
        <v>83</v>
      </c>
      <c r="D967" s="53">
        <v>54731</v>
      </c>
      <c r="E967" s="53">
        <v>7.3499999046325684</v>
      </c>
      <c r="F967" s="55">
        <v>-5.0387579947710037E-2</v>
      </c>
      <c r="G967" s="53">
        <v>50394</v>
      </c>
      <c r="H967" s="53">
        <v>7.3499999046325684</v>
      </c>
      <c r="I967" s="53">
        <v>-1.8445340000000001E-2</v>
      </c>
      <c r="J967" s="80">
        <f t="shared" si="28"/>
        <v>370395.89519405365</v>
      </c>
      <c r="K967" s="55" t="str">
        <f>IFERROR(#REF!-#REF!,"")</f>
        <v/>
      </c>
    </row>
    <row r="968" spans="1:11" x14ac:dyDescent="0.15">
      <c r="A968" s="109">
        <v>43220</v>
      </c>
      <c r="B968" s="53" t="s">
        <v>82</v>
      </c>
      <c r="C968" s="53" t="s">
        <v>83</v>
      </c>
      <c r="D968" s="53">
        <v>54731</v>
      </c>
      <c r="E968" s="53">
        <v>6.9200000762939453</v>
      </c>
      <c r="F968" s="55">
        <v>-5.8503378182649612E-2</v>
      </c>
      <c r="G968" s="53">
        <v>50245</v>
      </c>
      <c r="H968" s="53">
        <v>6.9200000762939453</v>
      </c>
      <c r="I968" s="53">
        <v>4.6918850000000007E-3</v>
      </c>
      <c r="J968" s="80">
        <f t="shared" si="28"/>
        <v>347695.40383338928</v>
      </c>
      <c r="K968" s="55" t="str">
        <f>IFERROR(#REF!-#REF!,"")</f>
        <v/>
      </c>
    </row>
    <row r="969" spans="1:11" x14ac:dyDescent="0.15">
      <c r="A969" s="109">
        <v>43251</v>
      </c>
      <c r="B969" s="53" t="s">
        <v>82</v>
      </c>
      <c r="C969" s="53" t="s">
        <v>83</v>
      </c>
      <c r="D969" s="53">
        <v>54731</v>
      </c>
      <c r="E969" s="53">
        <v>7.070000171661377</v>
      </c>
      <c r="F969" s="55">
        <v>2.1676314994692802E-2</v>
      </c>
      <c r="G969" s="53">
        <v>50430</v>
      </c>
      <c r="H969" s="53">
        <v>7.070000171661377</v>
      </c>
      <c r="I969" s="53">
        <v>2.6164449999999999E-2</v>
      </c>
      <c r="J969" s="80">
        <f t="shared" si="28"/>
        <v>356540.10865688324</v>
      </c>
      <c r="K969" s="55" t="str">
        <f>IFERROR(#REF!-#REF!,"")</f>
        <v/>
      </c>
    </row>
    <row r="970" spans="1:11" x14ac:dyDescent="0.15">
      <c r="A970" s="109">
        <v>43280</v>
      </c>
      <c r="B970" s="53" t="s">
        <v>82</v>
      </c>
      <c r="C970" s="53" t="s">
        <v>83</v>
      </c>
      <c r="D970" s="53">
        <v>54731</v>
      </c>
      <c r="E970" s="53">
        <v>7.0100002288818359</v>
      </c>
      <c r="F970" s="55">
        <v>-8.4865549579262733E-3</v>
      </c>
      <c r="G970" s="53">
        <v>50487</v>
      </c>
      <c r="H970" s="53">
        <v>7.0100002288818359</v>
      </c>
      <c r="I970" s="53">
        <v>5.365018E-3</v>
      </c>
      <c r="J970" s="80">
        <f t="shared" si="28"/>
        <v>353913.88155555725</v>
      </c>
      <c r="K970" s="55" t="str">
        <f>IFERROR(#REF!-#REF!,"")</f>
        <v/>
      </c>
    </row>
    <row r="971" spans="1:11" ht="16" x14ac:dyDescent="0.2">
      <c r="A971" s="115">
        <v>43312</v>
      </c>
      <c r="B971" s="116" t="s">
        <v>82</v>
      </c>
      <c r="C971" s="116" t="s">
        <v>83</v>
      </c>
      <c r="D971" s="116">
        <v>54731</v>
      </c>
      <c r="E971" s="116">
        <v>7.1100001335144043</v>
      </c>
      <c r="F971" s="58">
        <v>1.426532119512558E-2</v>
      </c>
      <c r="G971" s="116">
        <v>50487</v>
      </c>
      <c r="H971" s="116">
        <v>7.1100001335144043</v>
      </c>
      <c r="I971" s="116">
        <v>3.1603569999999997E-2</v>
      </c>
      <c r="J971" s="80">
        <f t="shared" si="28"/>
        <v>358962.57674074173</v>
      </c>
      <c r="K971" s="55" t="str">
        <f>IFERROR(#REF!-#REF!,"")</f>
        <v/>
      </c>
    </row>
    <row r="972" spans="1:11" x14ac:dyDescent="0.15">
      <c r="A972" s="109">
        <v>43343</v>
      </c>
      <c r="B972" s="53" t="s">
        <v>82</v>
      </c>
      <c r="C972" s="53" t="s">
        <v>83</v>
      </c>
      <c r="D972" s="53">
        <v>54731</v>
      </c>
      <c r="E972" s="53">
        <v>6.6500000953674316</v>
      </c>
      <c r="F972" s="55">
        <v>-6.4697615802288055E-2</v>
      </c>
      <c r="G972" s="53">
        <v>50487</v>
      </c>
      <c r="H972" s="53">
        <v>6.6500000953674316</v>
      </c>
      <c r="I972" s="53">
        <v>3.0233019999999999E-2</v>
      </c>
      <c r="J972" s="80">
        <f t="shared" si="28"/>
        <v>335738.55481481552</v>
      </c>
      <c r="K972" s="55" t="str">
        <f>IFERROR(#REF!-#REF!,"")</f>
        <v/>
      </c>
    </row>
    <row r="973" spans="1:11" x14ac:dyDescent="0.15">
      <c r="A973" s="109">
        <v>43371</v>
      </c>
      <c r="B973" s="53" t="s">
        <v>82</v>
      </c>
      <c r="C973" s="53" t="s">
        <v>83</v>
      </c>
      <c r="D973" s="53">
        <v>54731</v>
      </c>
      <c r="E973" s="53">
        <v>6.2300000190734863</v>
      </c>
      <c r="F973" s="55">
        <v>-6.3157908618450165E-2</v>
      </c>
      <c r="G973" s="53">
        <v>50439</v>
      </c>
      <c r="H973" s="53">
        <v>6.2300000190734863</v>
      </c>
      <c r="I973" s="53">
        <v>4.2462880000000003E-4</v>
      </c>
      <c r="J973" s="80">
        <f t="shared" si="28"/>
        <v>314234.97096204758</v>
      </c>
      <c r="K973" s="55" t="str">
        <f>IFERROR(#REF!-#REF!,"")</f>
        <v/>
      </c>
    </row>
    <row r="974" spans="1:11" x14ac:dyDescent="0.15">
      <c r="A974" s="109">
        <v>43404</v>
      </c>
      <c r="B974" s="53" t="s">
        <v>82</v>
      </c>
      <c r="C974" s="53" t="s">
        <v>83</v>
      </c>
      <c r="D974" s="53">
        <v>54731</v>
      </c>
      <c r="E974" s="53">
        <v>5.7100000381469727</v>
      </c>
      <c r="F974" s="55">
        <v>-8.3467088639736176E-2</v>
      </c>
      <c r="G974" s="53">
        <v>50439</v>
      </c>
      <c r="H974" s="53">
        <v>5.7100000381469727</v>
      </c>
      <c r="I974" s="53">
        <v>-7.4045410000000006E-2</v>
      </c>
      <c r="J974" s="80">
        <f t="shared" si="28"/>
        <v>288006.69192409515</v>
      </c>
      <c r="K974" s="55" t="str">
        <f>IFERROR(#REF!-#REF!,"")</f>
        <v/>
      </c>
    </row>
    <row r="975" spans="1:11" x14ac:dyDescent="0.15">
      <c r="A975" s="109">
        <v>43434</v>
      </c>
      <c r="B975" s="53" t="s">
        <v>82</v>
      </c>
      <c r="C975" s="53" t="s">
        <v>83</v>
      </c>
      <c r="D975" s="53">
        <v>54731</v>
      </c>
      <c r="E975" s="53">
        <v>4.2100000381469727</v>
      </c>
      <c r="F975" s="55">
        <v>-0.2626970112323761</v>
      </c>
      <c r="G975" s="53">
        <v>50439</v>
      </c>
      <c r="H975" s="53">
        <v>4.2100000381469727</v>
      </c>
      <c r="I975" s="53">
        <v>1.8512150000000002E-2</v>
      </c>
      <c r="J975" s="80">
        <f t="shared" si="28"/>
        <v>212348.19192409515</v>
      </c>
      <c r="K975" s="55" t="str">
        <f>IFERROR(#REF!-#REF!,"")</f>
        <v/>
      </c>
    </row>
    <row r="976" spans="1:11" x14ac:dyDescent="0.15">
      <c r="A976" s="109">
        <v>43465</v>
      </c>
      <c r="B976" s="53" t="s">
        <v>82</v>
      </c>
      <c r="C976" s="53" t="s">
        <v>83</v>
      </c>
      <c r="D976" s="53">
        <v>54731</v>
      </c>
      <c r="E976" s="53">
        <v>3.7899999618530273</v>
      </c>
      <c r="F976" s="55">
        <v>-9.9762484431266785E-2</v>
      </c>
      <c r="G976" s="53">
        <v>50410</v>
      </c>
      <c r="H976" s="53">
        <v>3.7899999618530273</v>
      </c>
      <c r="I976" s="53">
        <v>-8.9890029999999996E-2</v>
      </c>
      <c r="J976" s="80">
        <f t="shared" si="28"/>
        <v>191053.89807701111</v>
      </c>
      <c r="K976" s="55" t="str">
        <f>IFERROR(#REF!-#REF!,"")</f>
        <v/>
      </c>
    </row>
    <row r="977" spans="1:11" x14ac:dyDescent="0.15">
      <c r="A977" s="109">
        <v>43496</v>
      </c>
      <c r="B977" s="53" t="s">
        <v>82</v>
      </c>
      <c r="C977" s="53" t="s">
        <v>83</v>
      </c>
      <c r="D977" s="53">
        <v>54731</v>
      </c>
      <c r="E977" s="53">
        <v>4.0199999809265137</v>
      </c>
      <c r="F977" s="55">
        <v>6.0686022043228149E-2</v>
      </c>
      <c r="G977" s="53">
        <v>50410</v>
      </c>
      <c r="H977" s="53">
        <v>4.0199999809265137</v>
      </c>
      <c r="I977" s="53">
        <v>8.8293910000000003E-2</v>
      </c>
      <c r="J977" s="80">
        <f t="shared" si="28"/>
        <v>202648.19903850555</v>
      </c>
      <c r="K977" s="55" t="str">
        <f>IFERROR(#REF!-#REF!,"")</f>
        <v/>
      </c>
    </row>
    <row r="978" spans="1:11" x14ac:dyDescent="0.15">
      <c r="A978" s="109">
        <v>43524</v>
      </c>
      <c r="B978" s="53" t="s">
        <v>82</v>
      </c>
      <c r="C978" s="53" t="s">
        <v>83</v>
      </c>
      <c r="D978" s="53">
        <v>54731</v>
      </c>
      <c r="E978" s="53">
        <v>4.309999942779541</v>
      </c>
      <c r="F978" s="55">
        <v>7.213929295539856E-2</v>
      </c>
      <c r="G978" s="53">
        <v>50410</v>
      </c>
      <c r="H978" s="53">
        <v>4.309999942779541</v>
      </c>
      <c r="I978" s="53">
        <v>3.2724210000000004E-2</v>
      </c>
      <c r="J978" s="80">
        <f t="shared" si="28"/>
        <v>217267.09711551666</v>
      </c>
      <c r="K978" s="55" t="str">
        <f>IFERROR(#REF!-#REF!,"")</f>
        <v/>
      </c>
    </row>
    <row r="979" spans="1:11" x14ac:dyDescent="0.15">
      <c r="A979" s="109">
        <v>43553</v>
      </c>
      <c r="B979" s="53" t="s">
        <v>82</v>
      </c>
      <c r="C979" s="53" t="s">
        <v>83</v>
      </c>
      <c r="D979" s="53">
        <v>54731</v>
      </c>
      <c r="E979" s="53">
        <v>3.3399999141693115</v>
      </c>
      <c r="F979" s="55">
        <v>-0.22505801916122437</v>
      </c>
      <c r="G979" s="53">
        <v>50764</v>
      </c>
      <c r="H979" s="53">
        <v>3.3399999141693115</v>
      </c>
      <c r="I979" s="53">
        <v>1.296229E-2</v>
      </c>
      <c r="J979" s="80">
        <f t="shared" si="28"/>
        <v>169551.75564289093</v>
      </c>
      <c r="K979" s="55" t="str">
        <f>IFERROR(#REF!-#REF!,"")</f>
        <v/>
      </c>
    </row>
    <row r="980" spans="1:11" x14ac:dyDescent="0.15">
      <c r="A980" s="109">
        <v>43585</v>
      </c>
      <c r="B980" s="53" t="s">
        <v>82</v>
      </c>
      <c r="C980" s="53" t="s">
        <v>83</v>
      </c>
      <c r="D980" s="53">
        <v>54731</v>
      </c>
      <c r="E980" s="53">
        <v>3.190000057220459</v>
      </c>
      <c r="F980" s="55">
        <v>-4.4910136610269547E-2</v>
      </c>
      <c r="G980" s="53">
        <v>51453</v>
      </c>
      <c r="H980" s="53">
        <v>3.190000057220459</v>
      </c>
      <c r="I980" s="53">
        <v>3.789327E-2</v>
      </c>
      <c r="J980" s="80">
        <f t="shared" si="28"/>
        <v>164135.07294416428</v>
      </c>
      <c r="K980" s="55" t="str">
        <f>IFERROR(#REF!-#REF!,"")</f>
        <v/>
      </c>
    </row>
    <row r="981" spans="1:11" x14ac:dyDescent="0.15">
      <c r="A981" s="109">
        <v>43616</v>
      </c>
      <c r="B981" s="53" t="s">
        <v>82</v>
      </c>
      <c r="C981" s="53" t="s">
        <v>83</v>
      </c>
      <c r="D981" s="53">
        <v>54731</v>
      </c>
      <c r="E981" s="53">
        <v>2.4100000858306885</v>
      </c>
      <c r="F981" s="55">
        <v>-0.2445140928030014</v>
      </c>
      <c r="G981" s="53">
        <v>51453</v>
      </c>
      <c r="H981" s="53">
        <v>2.4100000858306885</v>
      </c>
      <c r="I981" s="53">
        <v>-6.167856E-2</v>
      </c>
      <c r="J981" s="80">
        <f t="shared" si="28"/>
        <v>124001.73441624641</v>
      </c>
      <c r="K981" s="55" t="str">
        <f>IFERROR(#REF!-#REF!,"")</f>
        <v/>
      </c>
    </row>
    <row r="982" spans="1:11" x14ac:dyDescent="0.15">
      <c r="A982" s="109">
        <v>43644</v>
      </c>
      <c r="B982" s="53" t="s">
        <v>82</v>
      </c>
      <c r="C982" s="53" t="s">
        <v>83</v>
      </c>
      <c r="D982" s="53">
        <v>54731</v>
      </c>
      <c r="E982" s="53">
        <v>1.5099999904632568</v>
      </c>
      <c r="F982" s="55">
        <v>-0.37344402074813843</v>
      </c>
      <c r="G982" s="53">
        <v>50959</v>
      </c>
      <c r="H982" s="53">
        <v>1.5099999904632568</v>
      </c>
      <c r="I982" s="53">
        <v>6.7278859999999996E-2</v>
      </c>
      <c r="J982" s="80">
        <f t="shared" si="28"/>
        <v>76948.089514017105</v>
      </c>
      <c r="K982" s="55" t="str">
        <f>IFERROR(#REF!-#REF!,"")</f>
        <v/>
      </c>
    </row>
    <row r="983" spans="1:11" x14ac:dyDescent="0.15">
      <c r="A983" s="109">
        <v>43677</v>
      </c>
      <c r="B983" s="53" t="s">
        <v>82</v>
      </c>
      <c r="C983" s="53" t="s">
        <v>83</v>
      </c>
      <c r="D983" s="53">
        <v>54731</v>
      </c>
      <c r="E983" s="53">
        <v>1.4900000095367432</v>
      </c>
      <c r="F983" s="55">
        <v>-1.3245020993053913E-2</v>
      </c>
      <c r="G983" s="53">
        <v>50959</v>
      </c>
      <c r="H983" s="53">
        <v>1.4900000095367432</v>
      </c>
      <c r="I983" s="53">
        <v>1.185431E-2</v>
      </c>
      <c r="J983" s="80">
        <f t="shared" si="28"/>
        <v>75928.910485982895</v>
      </c>
      <c r="K983" s="55" t="str">
        <f>IFERROR(#REF!-#REF!,"")</f>
        <v/>
      </c>
    </row>
    <row r="984" spans="1:11" x14ac:dyDescent="0.15">
      <c r="A984" s="109">
        <v>43707</v>
      </c>
      <c r="B984" s="53" t="s">
        <v>82</v>
      </c>
      <c r="C984" s="53" t="s">
        <v>83</v>
      </c>
      <c r="D984" s="53">
        <v>54731</v>
      </c>
      <c r="E984" s="53">
        <v>1.6200000047683716</v>
      </c>
      <c r="F984" s="55">
        <v>8.7248317897319794E-2</v>
      </c>
      <c r="G984" s="53">
        <v>51443</v>
      </c>
      <c r="H984" s="53">
        <v>1.6200000047683716</v>
      </c>
      <c r="I984" s="53">
        <v>-2.0339329999999999E-2</v>
      </c>
      <c r="J984" s="80">
        <f t="shared" si="28"/>
        <v>83337.660245299339</v>
      </c>
      <c r="K984" s="55" t="str">
        <f>IFERROR(#REF!-#REF!,"")</f>
        <v/>
      </c>
    </row>
    <row r="985" spans="1:11" x14ac:dyDescent="0.15">
      <c r="A985" s="109">
        <v>43738</v>
      </c>
      <c r="B985" s="53" t="s">
        <v>82</v>
      </c>
      <c r="C985" s="53" t="s">
        <v>83</v>
      </c>
      <c r="D985" s="53">
        <v>54731</v>
      </c>
      <c r="E985" s="53">
        <v>2.630000114440918</v>
      </c>
      <c r="F985" s="55">
        <v>0.62345683574676514</v>
      </c>
      <c r="G985" s="53">
        <v>50932</v>
      </c>
      <c r="H985" s="53">
        <v>2.630000114440918</v>
      </c>
      <c r="I985" s="53">
        <v>1.6032970000000001E-2</v>
      </c>
      <c r="J985" s="80">
        <f t="shared" si="28"/>
        <v>133951.16582870483</v>
      </c>
      <c r="K985" s="55" t="str">
        <f>IFERROR(#REF!-#REF!,"")</f>
        <v/>
      </c>
    </row>
    <row r="986" spans="1:11" x14ac:dyDescent="0.15">
      <c r="A986" s="109">
        <v>43769</v>
      </c>
      <c r="B986" s="53" t="s">
        <v>82</v>
      </c>
      <c r="C986" s="53" t="s">
        <v>83</v>
      </c>
      <c r="D986" s="53">
        <v>54731</v>
      </c>
      <c r="E986" s="53">
        <v>2.2999999523162842</v>
      </c>
      <c r="F986" s="55">
        <v>-0.12547534704208374</v>
      </c>
      <c r="G986" s="53">
        <v>50958</v>
      </c>
      <c r="H986" s="53">
        <v>2.2999999523162842</v>
      </c>
      <c r="I986" s="53">
        <v>1.9255939999999999E-2</v>
      </c>
      <c r="J986" s="80">
        <f t="shared" si="28"/>
        <v>117203.39757013321</v>
      </c>
      <c r="K986" s="55" t="str">
        <f>IFERROR(#REF!-#REF!,"")</f>
        <v/>
      </c>
    </row>
    <row r="987" spans="1:11" x14ac:dyDescent="0.15">
      <c r="A987" s="109">
        <v>43798</v>
      </c>
      <c r="B987" s="53" t="s">
        <v>82</v>
      </c>
      <c r="C987" s="53" t="s">
        <v>83</v>
      </c>
      <c r="D987" s="53">
        <v>54731</v>
      </c>
      <c r="E987" s="53">
        <v>2.369999885559082</v>
      </c>
      <c r="F987" s="55">
        <v>3.0434753745794296E-2</v>
      </c>
      <c r="G987" s="53">
        <v>50958</v>
      </c>
      <c r="H987" s="53">
        <v>2.369999885559082</v>
      </c>
      <c r="I987" s="53">
        <v>3.4996520000000003E-2</v>
      </c>
      <c r="J987" s="80">
        <f t="shared" si="28"/>
        <v>120770.4541683197</v>
      </c>
      <c r="K987" s="55" t="str">
        <f>IFERROR(#REF!-#REF!,"")</f>
        <v/>
      </c>
    </row>
    <row r="988" spans="1:11" x14ac:dyDescent="0.15">
      <c r="A988" s="109">
        <v>43830</v>
      </c>
      <c r="B988" s="53" t="s">
        <v>82</v>
      </c>
      <c r="C988" s="53" t="s">
        <v>83</v>
      </c>
      <c r="D988" s="53">
        <v>54731</v>
      </c>
      <c r="E988" s="53">
        <v>2.5799999237060547</v>
      </c>
      <c r="F988" s="55">
        <v>8.8607616722583771E-2</v>
      </c>
      <c r="G988" s="53">
        <v>52054</v>
      </c>
      <c r="H988" s="53">
        <v>2.5799999237060547</v>
      </c>
      <c r="I988" s="53">
        <v>2.8490680000000001E-2</v>
      </c>
      <c r="J988" s="80">
        <f t="shared" si="28"/>
        <v>134299.31602859497</v>
      </c>
      <c r="K988" s="55" t="str">
        <f>IFERROR(#REF!-#REF!,"")</f>
        <v/>
      </c>
    </row>
    <row r="989" spans="1:11" x14ac:dyDescent="0.15">
      <c r="A989" s="109">
        <v>43861</v>
      </c>
      <c r="B989" s="53" t="s">
        <v>82</v>
      </c>
      <c r="C989" s="53" t="s">
        <v>83</v>
      </c>
      <c r="D989" s="53">
        <v>54731</v>
      </c>
      <c r="E989" s="53">
        <v>2.3399999141693115</v>
      </c>
      <c r="F989" s="55">
        <v>-9.3023262917995453E-2</v>
      </c>
      <c r="G989" s="53">
        <v>52054</v>
      </c>
      <c r="H989" s="53">
        <v>2.3399999141693115</v>
      </c>
      <c r="I989" s="53">
        <v>-1.7277760000000001E-3</v>
      </c>
      <c r="J989" s="80">
        <f t="shared" si="28"/>
        <v>121806.35553216934</v>
      </c>
      <c r="K989" s="55" t="str">
        <f>IFERROR(#REF!-#REF!,"")</f>
        <v/>
      </c>
    </row>
    <row r="990" spans="1:11" x14ac:dyDescent="0.15">
      <c r="A990" s="109">
        <v>43889</v>
      </c>
      <c r="B990" s="53" t="s">
        <v>82</v>
      </c>
      <c r="C990" s="53" t="s">
        <v>83</v>
      </c>
      <c r="D990" s="53">
        <v>54731</v>
      </c>
      <c r="E990" s="53">
        <v>2.190000057220459</v>
      </c>
      <c r="F990" s="55">
        <v>-6.4102508127689362E-2</v>
      </c>
      <c r="G990" s="53">
        <v>51195</v>
      </c>
      <c r="H990" s="53">
        <v>2.190000057220459</v>
      </c>
      <c r="I990" s="53">
        <v>-7.7918070000000006E-2</v>
      </c>
      <c r="J990" s="80">
        <f t="shared" si="28"/>
        <v>112117.0529294014</v>
      </c>
      <c r="K990" s="55" t="str">
        <f>IFERROR(#REF!-#REF!,"")</f>
        <v/>
      </c>
    </row>
    <row r="991" spans="1:11" x14ac:dyDescent="0.15">
      <c r="A991" s="109">
        <v>43921</v>
      </c>
      <c r="B991" s="53" t="s">
        <v>82</v>
      </c>
      <c r="C991" s="53" t="s">
        <v>83</v>
      </c>
      <c r="D991" s="53">
        <v>54731</v>
      </c>
      <c r="E991" s="53">
        <v>1.6399999856948853</v>
      </c>
      <c r="F991" s="55">
        <v>-0.25114157795906067</v>
      </c>
      <c r="G991" s="53">
        <v>51175</v>
      </c>
      <c r="H991" s="53">
        <v>1.6399999856948853</v>
      </c>
      <c r="I991" s="53">
        <v>-0.14173259999999999</v>
      </c>
      <c r="J991" s="80">
        <f t="shared" si="28"/>
        <v>83926.999267935753</v>
      </c>
      <c r="K991" s="55" t="str">
        <f>IFERROR(#REF!-#REF!,"")</f>
        <v/>
      </c>
    </row>
    <row r="992" spans="1:11" x14ac:dyDescent="0.15">
      <c r="A992" s="109">
        <v>43951</v>
      </c>
      <c r="B992" s="53" t="s">
        <v>82</v>
      </c>
      <c r="C992" s="53" t="s">
        <v>83</v>
      </c>
      <c r="D992" s="53">
        <v>54731</v>
      </c>
      <c r="E992" s="53">
        <v>2.0099999904632568</v>
      </c>
      <c r="F992" s="55">
        <v>0.22560976445674896</v>
      </c>
      <c r="G992" s="53">
        <v>51071</v>
      </c>
      <c r="H992" s="53">
        <v>2.0099999904632568</v>
      </c>
      <c r="I992" s="53">
        <v>0.1296766</v>
      </c>
      <c r="J992" s="80">
        <f t="shared" si="28"/>
        <v>102652.70951294899</v>
      </c>
      <c r="K992" s="55" t="str">
        <f>IFERROR(#REF!-#REF!,"")</f>
        <v/>
      </c>
    </row>
    <row r="993" spans="1:11" x14ac:dyDescent="0.15">
      <c r="A993" s="109">
        <v>43980</v>
      </c>
      <c r="B993" s="53" t="s">
        <v>82</v>
      </c>
      <c r="C993" s="53" t="s">
        <v>83</v>
      </c>
      <c r="D993" s="53">
        <v>54731</v>
      </c>
      <c r="E993" s="53">
        <v>2.6600000858306885</v>
      </c>
      <c r="F993" s="55">
        <v>0.32338312268257141</v>
      </c>
      <c r="G993" s="53">
        <v>51071</v>
      </c>
      <c r="H993" s="53">
        <v>2.6600000858306885</v>
      </c>
      <c r="I993" s="53">
        <v>5.3738750000000002E-2</v>
      </c>
      <c r="J993" s="80">
        <f t="shared" si="28"/>
        <v>135848.86438345909</v>
      </c>
      <c r="K993" s="55" t="str">
        <f>IFERROR(#REF!-#REF!,"")</f>
        <v/>
      </c>
    </row>
    <row r="994" spans="1:11" x14ac:dyDescent="0.15">
      <c r="A994" s="109">
        <v>44012</v>
      </c>
      <c r="B994" s="53" t="s">
        <v>82</v>
      </c>
      <c r="C994" s="53" t="s">
        <v>83</v>
      </c>
      <c r="D994" s="53">
        <v>54731</v>
      </c>
      <c r="E994" s="53">
        <v>3.0299999713897705</v>
      </c>
      <c r="F994" s="55">
        <v>0.13909769058227539</v>
      </c>
      <c r="G994" s="53">
        <v>52214</v>
      </c>
      <c r="H994" s="53">
        <v>3.0299999713897705</v>
      </c>
      <c r="I994" s="53">
        <v>2.5299080000000002E-2</v>
      </c>
      <c r="J994" s="80">
        <f t="shared" si="28"/>
        <v>158208.41850614548</v>
      </c>
      <c r="K994" s="55" t="str">
        <f>IFERROR(#REF!-#REF!,"")</f>
        <v/>
      </c>
    </row>
    <row r="995" spans="1:11" x14ac:dyDescent="0.15">
      <c r="A995" s="109">
        <v>44043</v>
      </c>
      <c r="B995" s="53" t="s">
        <v>82</v>
      </c>
      <c r="C995" s="53" t="s">
        <v>83</v>
      </c>
      <c r="D995" s="53">
        <v>54731</v>
      </c>
      <c r="E995" s="53">
        <v>2.440000057220459</v>
      </c>
      <c r="F995" s="55">
        <v>-0.19471944868564606</v>
      </c>
      <c r="G995" s="53">
        <v>52875</v>
      </c>
      <c r="H995" s="53">
        <v>2.440000057220459</v>
      </c>
      <c r="I995" s="53">
        <v>5.5528970000000004E-2</v>
      </c>
      <c r="J995" s="80">
        <f t="shared" si="28"/>
        <v>129015.00302553177</v>
      </c>
      <c r="K995" s="55" t="str">
        <f>IFERROR(#REF!-#REF!,"")</f>
        <v/>
      </c>
    </row>
    <row r="996" spans="1:11" x14ac:dyDescent="0.15">
      <c r="A996" s="109">
        <v>44074</v>
      </c>
      <c r="B996" s="53" t="s">
        <v>82</v>
      </c>
      <c r="C996" s="53" t="s">
        <v>83</v>
      </c>
      <c r="D996" s="53">
        <v>54731</v>
      </c>
      <c r="E996" s="53">
        <v>2.4800000190734863</v>
      </c>
      <c r="F996" s="55">
        <v>1.6393426805734634E-2</v>
      </c>
      <c r="G996" s="53">
        <v>52875</v>
      </c>
      <c r="H996" s="53">
        <v>2.4800000190734863</v>
      </c>
      <c r="I996" s="53">
        <v>6.844219E-2</v>
      </c>
      <c r="J996" s="80">
        <f t="shared" si="28"/>
        <v>131130.00100851059</v>
      </c>
      <c r="K996" s="55" t="str">
        <f>IFERROR(#REF!-#REF!,"")</f>
        <v/>
      </c>
    </row>
    <row r="997" spans="1:11" x14ac:dyDescent="0.15">
      <c r="A997" s="109">
        <v>44104</v>
      </c>
      <c r="B997" s="53" t="s">
        <v>82</v>
      </c>
      <c r="C997" s="53" t="s">
        <v>83</v>
      </c>
      <c r="D997" s="53">
        <v>54731</v>
      </c>
      <c r="E997" s="53">
        <v>2.4300000667572021</v>
      </c>
      <c r="F997" s="55">
        <v>-2.0161271095275879E-2</v>
      </c>
      <c r="G997" s="53">
        <v>52394</v>
      </c>
      <c r="H997" s="53">
        <v>2.4300000667572021</v>
      </c>
      <c r="I997" s="53">
        <v>-3.5055990000000002E-2</v>
      </c>
      <c r="J997" s="80">
        <f t="shared" si="28"/>
        <v>127317.42349767685</v>
      </c>
      <c r="K997" s="55" t="str">
        <f>IFERROR(#REF!-#REF!,"")</f>
        <v/>
      </c>
    </row>
    <row r="998" spans="1:11" x14ac:dyDescent="0.15">
      <c r="A998" s="109">
        <v>44134</v>
      </c>
      <c r="B998" s="53" t="s">
        <v>82</v>
      </c>
      <c r="C998" s="53" t="s">
        <v>83</v>
      </c>
      <c r="D998" s="53">
        <v>54731</v>
      </c>
      <c r="E998" s="53">
        <v>2.059999942779541</v>
      </c>
      <c r="F998" s="55">
        <v>-0.15226341784000397</v>
      </c>
      <c r="G998" s="53">
        <v>53055</v>
      </c>
      <c r="H998" s="53">
        <v>2.059999942779541</v>
      </c>
      <c r="I998" s="53">
        <v>-2.0178270000000002E-2</v>
      </c>
      <c r="J998" s="80">
        <f t="shared" si="28"/>
        <v>109293.29696416855</v>
      </c>
      <c r="K998" s="55" t="str">
        <f>IFERROR(#REF!-#REF!,"")</f>
        <v/>
      </c>
    </row>
    <row r="999" spans="1:11" x14ac:dyDescent="0.15">
      <c r="A999" s="109">
        <v>44165</v>
      </c>
      <c r="B999" s="53" t="s">
        <v>82</v>
      </c>
      <c r="C999" s="53" t="s">
        <v>83</v>
      </c>
      <c r="D999" s="53">
        <v>54731</v>
      </c>
      <c r="E999" s="53">
        <v>2.2999999523162842</v>
      </c>
      <c r="F999" s="55">
        <v>0.11650486290454865</v>
      </c>
      <c r="G999" s="53">
        <v>53055</v>
      </c>
      <c r="H999" s="53">
        <v>2.2999999523162842</v>
      </c>
      <c r="I999" s="53">
        <v>0.12370679999999999</v>
      </c>
      <c r="J999" s="80">
        <f t="shared" si="28"/>
        <v>122026.49747014046</v>
      </c>
      <c r="K999" s="55" t="str">
        <f>IFERROR(#REF!-#REF!,"")</f>
        <v/>
      </c>
    </row>
    <row r="1000" spans="1:11" x14ac:dyDescent="0.15">
      <c r="A1000" s="109">
        <v>44196</v>
      </c>
      <c r="B1000" s="53" t="s">
        <v>82</v>
      </c>
      <c r="C1000" s="53" t="s">
        <v>83</v>
      </c>
      <c r="D1000" s="53">
        <v>54731</v>
      </c>
      <c r="E1000" s="53">
        <v>2.2699999809265137</v>
      </c>
      <c r="F1000" s="55">
        <v>-1.304346602410078E-2</v>
      </c>
      <c r="G1000" s="53">
        <v>52431</v>
      </c>
      <c r="H1000" s="53">
        <v>2.2699999809265137</v>
      </c>
      <c r="I1000" s="53">
        <v>4.5048190000000002E-2</v>
      </c>
      <c r="J1000" s="80">
        <f t="shared" si="28"/>
        <v>119018.36899995804</v>
      </c>
      <c r="K1000" s="55" t="str">
        <f>IFERROR(#REF!-#REF!,"")</f>
        <v/>
      </c>
    </row>
    <row r="1001" spans="1:11" x14ac:dyDescent="0.15">
      <c r="A1001" s="109">
        <v>44225</v>
      </c>
      <c r="B1001" s="53" t="s">
        <v>82</v>
      </c>
      <c r="C1001" s="53" t="s">
        <v>83</v>
      </c>
      <c r="D1001" s="53">
        <v>54731</v>
      </c>
      <c r="E1001" s="53">
        <v>1.9600000381469727</v>
      </c>
      <c r="F1001" s="55">
        <v>-0.13656385242938995</v>
      </c>
      <c r="G1001" s="53">
        <v>52431</v>
      </c>
      <c r="H1001" s="53">
        <v>1.9600000381469727</v>
      </c>
      <c r="I1001" s="53">
        <v>-6.3112759999999998E-4</v>
      </c>
      <c r="J1001" s="80">
        <f t="shared" si="28"/>
        <v>102764.76200008392</v>
      </c>
      <c r="K1001" s="55" t="str">
        <f>IFERROR(#REF!-#REF!,"")</f>
        <v/>
      </c>
    </row>
    <row r="1002" spans="1:11" x14ac:dyDescent="0.15">
      <c r="A1002" s="109">
        <v>44253</v>
      </c>
      <c r="B1002" s="53" t="s">
        <v>82</v>
      </c>
      <c r="C1002" s="53" t="s">
        <v>83</v>
      </c>
      <c r="D1002" s="53">
        <v>54731</v>
      </c>
      <c r="E1002" s="53">
        <v>2.3900001049041748</v>
      </c>
      <c r="F1002" s="55">
        <v>0.21938778460025787</v>
      </c>
      <c r="G1002" s="53">
        <v>52441</v>
      </c>
      <c r="H1002" s="53">
        <v>2.3900001049041748</v>
      </c>
      <c r="I1002" s="53">
        <v>2.9196240000000002E-2</v>
      </c>
      <c r="J1002" s="80">
        <f t="shared" ref="J1002:J1109" si="29">H1002*G1002</f>
        <v>125333.99550127983</v>
      </c>
      <c r="K1002" s="55" t="str">
        <f>IFERROR(#REF!-#REF!,"")</f>
        <v/>
      </c>
    </row>
    <row r="1003" spans="1:11" x14ac:dyDescent="0.15">
      <c r="A1003" s="109">
        <v>44286</v>
      </c>
      <c r="B1003" s="53" t="s">
        <v>82</v>
      </c>
      <c r="C1003" s="53" t="s">
        <v>83</v>
      </c>
      <c r="D1003" s="53">
        <v>54731</v>
      </c>
      <c r="E1003" s="53">
        <v>2</v>
      </c>
      <c r="F1003" s="55">
        <v>-0.16317994892597198</v>
      </c>
      <c r="G1003" s="53">
        <v>52390</v>
      </c>
      <c r="H1003" s="53">
        <v>2</v>
      </c>
      <c r="I1003" s="53">
        <v>3.0573309999999999E-2</v>
      </c>
      <c r="J1003" s="80">
        <f t="shared" si="29"/>
        <v>104780</v>
      </c>
      <c r="K1003" s="55" t="str">
        <f>IFERROR(#REF!-#REF!,"")</f>
        <v/>
      </c>
    </row>
    <row r="1004" spans="1:11" x14ac:dyDescent="0.15">
      <c r="A1004" s="109">
        <v>44316</v>
      </c>
      <c r="B1004" s="53" t="s">
        <v>82</v>
      </c>
      <c r="C1004" s="53" t="s">
        <v>83</v>
      </c>
      <c r="D1004" s="53">
        <v>54731</v>
      </c>
      <c r="E1004" s="53">
        <v>2.119999885559082</v>
      </c>
      <c r="F1004" s="55">
        <v>5.9999942779541016E-2</v>
      </c>
      <c r="G1004" s="53">
        <v>52963</v>
      </c>
      <c r="H1004" s="53">
        <v>2.119999885559082</v>
      </c>
      <c r="I1004" s="53">
        <v>4.8191879999999999E-2</v>
      </c>
      <c r="J1004" s="80">
        <f t="shared" si="29"/>
        <v>112281.55393886566</v>
      </c>
      <c r="K1004" s="55" t="str">
        <f>IFERROR(#REF!-#REF!,"")</f>
        <v/>
      </c>
    </row>
    <row r="1005" spans="1:11" x14ac:dyDescent="0.15">
      <c r="A1005" s="109">
        <v>44344</v>
      </c>
      <c r="B1005" s="53" t="s">
        <v>82</v>
      </c>
      <c r="C1005" s="53" t="s">
        <v>83</v>
      </c>
      <c r="D1005" s="53">
        <v>54731</v>
      </c>
      <c r="E1005" s="53">
        <v>2.2100000381469727</v>
      </c>
      <c r="F1005" s="55">
        <v>4.245290532708168E-2</v>
      </c>
      <c r="G1005" s="53">
        <v>52963</v>
      </c>
      <c r="H1005" s="53">
        <v>2.2100000381469727</v>
      </c>
      <c r="I1005" s="53">
        <v>7.0916690000000001E-3</v>
      </c>
      <c r="J1005" s="80">
        <f t="shared" si="29"/>
        <v>117048.23202037811</v>
      </c>
      <c r="K1005" s="55" t="str">
        <f>IFERROR(#REF!-#REF!,"")</f>
        <v/>
      </c>
    </row>
    <row r="1006" spans="1:11" x14ac:dyDescent="0.15">
      <c r="A1006" s="109">
        <v>44377</v>
      </c>
      <c r="B1006" s="53" t="s">
        <v>82</v>
      </c>
      <c r="C1006" s="53" t="s">
        <v>83</v>
      </c>
      <c r="D1006" s="53">
        <v>54731</v>
      </c>
      <c r="E1006" s="53">
        <v>2.0799999237060547</v>
      </c>
      <c r="F1006" s="55">
        <v>-5.8823581784963608E-2</v>
      </c>
      <c r="G1006" s="53">
        <v>52145</v>
      </c>
      <c r="H1006" s="53">
        <v>2.0799999237060547</v>
      </c>
      <c r="I1006" s="53">
        <v>2.34218E-2</v>
      </c>
      <c r="J1006" s="80">
        <f t="shared" si="29"/>
        <v>108461.59602165222</v>
      </c>
      <c r="K1006" s="55" t="str">
        <f>IFERROR(#REF!-#REF!,"")</f>
        <v/>
      </c>
    </row>
    <row r="1007" spans="1:11" x14ac:dyDescent="0.15">
      <c r="A1007" s="109">
        <v>44407</v>
      </c>
      <c r="B1007" s="53" t="s">
        <v>82</v>
      </c>
      <c r="C1007" s="53" t="s">
        <v>83</v>
      </c>
      <c r="D1007" s="53">
        <v>54731</v>
      </c>
      <c r="E1007" s="53">
        <v>1.9500000476837158</v>
      </c>
      <c r="F1007" s="55">
        <v>-6.2499944120645523E-2</v>
      </c>
      <c r="G1007" s="53">
        <v>52145</v>
      </c>
      <c r="H1007" s="53">
        <v>1.9500000476837158</v>
      </c>
      <c r="I1007" s="53">
        <v>1.1827520000000001E-2</v>
      </c>
      <c r="J1007" s="80">
        <f t="shared" si="29"/>
        <v>101682.75248646736</v>
      </c>
      <c r="K1007" s="55" t="str">
        <f>IFERROR(#REF!-#REF!,"")</f>
        <v/>
      </c>
    </row>
    <row r="1008" spans="1:11" x14ac:dyDescent="0.15">
      <c r="A1008" s="109">
        <v>44439</v>
      </c>
      <c r="B1008" s="53" t="s">
        <v>82</v>
      </c>
      <c r="C1008" s="53" t="s">
        <v>83</v>
      </c>
      <c r="D1008" s="53">
        <v>54731</v>
      </c>
      <c r="E1008" s="53">
        <v>2.0699999332427979</v>
      </c>
      <c r="F1008" s="55">
        <v>6.1538401991128922E-2</v>
      </c>
      <c r="G1008" s="53">
        <v>52145</v>
      </c>
      <c r="H1008" s="53">
        <v>2.0699999332427979</v>
      </c>
      <c r="I1008" s="53">
        <v>2.71466E-2</v>
      </c>
      <c r="J1008" s="80">
        <f t="shared" si="29"/>
        <v>107940.14651894569</v>
      </c>
      <c r="K1008" s="55" t="str">
        <f>IFERROR(#REF!-#REF!,"")</f>
        <v/>
      </c>
    </row>
    <row r="1009" spans="1:12" x14ac:dyDescent="0.15">
      <c r="A1009" s="109">
        <v>44469</v>
      </c>
      <c r="B1009" s="53" t="s">
        <v>82</v>
      </c>
      <c r="C1009" s="53" t="s">
        <v>83</v>
      </c>
      <c r="D1009" s="53">
        <v>54731</v>
      </c>
      <c r="E1009" s="53">
        <v>2.1600000858306885</v>
      </c>
      <c r="F1009" s="55">
        <v>4.3478336185216904E-2</v>
      </c>
      <c r="G1009" s="53">
        <v>52339</v>
      </c>
      <c r="H1009" s="53">
        <v>2.1600000858306885</v>
      </c>
      <c r="I1009" s="53">
        <v>-4.2243500000000003E-2</v>
      </c>
      <c r="J1009" s="80">
        <f t="shared" si="29"/>
        <v>113052.2444922924</v>
      </c>
      <c r="K1009" s="55" t="str">
        <f>IFERROR(#REF!-#REF!,"")</f>
        <v/>
      </c>
    </row>
    <row r="1010" spans="1:12" x14ac:dyDescent="0.15">
      <c r="A1010" s="109">
        <v>44498</v>
      </c>
      <c r="B1010" s="53" t="s">
        <v>82</v>
      </c>
      <c r="C1010" s="53" t="s">
        <v>83</v>
      </c>
      <c r="D1010" s="53">
        <v>54731</v>
      </c>
      <c r="E1010" s="53">
        <v>2.0299999713897705</v>
      </c>
      <c r="F1010" s="55">
        <v>-6.0185234993696213E-2</v>
      </c>
      <c r="G1010" s="53">
        <v>52345</v>
      </c>
      <c r="H1010" s="53">
        <v>2.0299999713897705</v>
      </c>
      <c r="I1010" s="53">
        <v>6.4656530000000004E-2</v>
      </c>
      <c r="J1010" s="80">
        <f t="shared" si="29"/>
        <v>106260.34850239754</v>
      </c>
      <c r="K1010" s="55" t="str">
        <f>IFERROR(#REF!-#REF!,"")</f>
        <v/>
      </c>
    </row>
    <row r="1011" spans="1:12" x14ac:dyDescent="0.15">
      <c r="A1011" s="109">
        <v>44530</v>
      </c>
      <c r="B1011" s="53" t="s">
        <v>82</v>
      </c>
      <c r="C1011" s="53" t="s">
        <v>83</v>
      </c>
      <c r="D1011" s="53">
        <v>54731</v>
      </c>
      <c r="E1011" s="53">
        <v>1.7999999523162842</v>
      </c>
      <c r="F1011" s="55">
        <v>-0.11330050230026245</v>
      </c>
      <c r="G1011" s="53">
        <v>52345</v>
      </c>
      <c r="H1011" s="53">
        <v>1.7999999523162842</v>
      </c>
      <c r="I1011" s="53">
        <v>-1.8346919999999999E-2</v>
      </c>
      <c r="J1011" s="80">
        <f t="shared" si="29"/>
        <v>94220.997503995895</v>
      </c>
      <c r="K1011" s="55" t="str">
        <f>IFERROR(#REF!-#REF!,"")</f>
        <v/>
      </c>
    </row>
    <row r="1012" spans="1:12" x14ac:dyDescent="0.15">
      <c r="A1012" s="109">
        <v>44561</v>
      </c>
      <c r="B1012" s="53" t="s">
        <v>82</v>
      </c>
      <c r="C1012" s="53" t="s">
        <v>83</v>
      </c>
      <c r="D1012" s="53">
        <v>54731</v>
      </c>
      <c r="E1012" s="53">
        <v>1.9900000095367432</v>
      </c>
      <c r="F1012" s="55">
        <v>0.10555558651685715</v>
      </c>
      <c r="G1012" s="53">
        <v>52345</v>
      </c>
      <c r="H1012" s="53">
        <v>1.9900000095367432</v>
      </c>
      <c r="I1012" s="53">
        <v>3.334492E-2</v>
      </c>
      <c r="J1012" s="80">
        <f t="shared" si="29"/>
        <v>104166.55049920082</v>
      </c>
      <c r="K1012" s="55" t="str">
        <f>IFERROR(#REF!-#REF!,"")</f>
        <v/>
      </c>
    </row>
    <row r="1013" spans="1:12" x14ac:dyDescent="0.15">
      <c r="J1013" s="80">
        <f t="shared" si="29"/>
        <v>0</v>
      </c>
      <c r="K1013" s="55" t="str">
        <f>IFERROR(#REF!-#REF!,"")</f>
        <v/>
      </c>
    </row>
    <row r="1014" spans="1:12" x14ac:dyDescent="0.15">
      <c r="A1014" s="109">
        <v>44165</v>
      </c>
      <c r="B1014" s="53" t="s">
        <v>84</v>
      </c>
      <c r="C1014" s="53" t="s">
        <v>85</v>
      </c>
      <c r="D1014" s="53">
        <v>57345</v>
      </c>
      <c r="E1014" s="53">
        <v>10.479999542236328</v>
      </c>
      <c r="F1014" s="53"/>
      <c r="G1014" s="53">
        <v>23610</v>
      </c>
      <c r="H1014" s="53">
        <v>10.479999542236328</v>
      </c>
      <c r="I1014" s="53">
        <v>0.12370679999999999</v>
      </c>
      <c r="J1014" s="80">
        <f t="shared" ref="J1014:J1019" si="30">H1014*G1014</f>
        <v>247432.78919219971</v>
      </c>
      <c r="K1014" s="53"/>
      <c r="L1014" s="53"/>
    </row>
    <row r="1015" spans="1:12" x14ac:dyDescent="0.15">
      <c r="A1015" s="109">
        <v>44196</v>
      </c>
      <c r="B1015" s="53" t="s">
        <v>84</v>
      </c>
      <c r="C1015" s="53" t="s">
        <v>85</v>
      </c>
      <c r="D1015" s="53">
        <v>57345</v>
      </c>
      <c r="E1015" s="53">
        <v>11.300000190734863</v>
      </c>
      <c r="F1015" s="53">
        <v>7.8244343400001526E-2</v>
      </c>
      <c r="G1015" s="53">
        <v>23610</v>
      </c>
      <c r="H1015" s="53">
        <v>11.300000190734863</v>
      </c>
      <c r="I1015" s="53">
        <v>4.5048190000000002E-2</v>
      </c>
      <c r="J1015" s="80">
        <f t="shared" si="30"/>
        <v>266793.00450325012</v>
      </c>
      <c r="K1015" s="53"/>
      <c r="L1015" s="53"/>
    </row>
    <row r="1016" spans="1:12" x14ac:dyDescent="0.15">
      <c r="A1016" s="109">
        <v>44225</v>
      </c>
      <c r="B1016" s="53" t="s">
        <v>84</v>
      </c>
      <c r="C1016" s="53" t="s">
        <v>85</v>
      </c>
      <c r="D1016" s="53">
        <v>57345</v>
      </c>
      <c r="E1016" s="53">
        <v>11.510000228881836</v>
      </c>
      <c r="F1016" s="53">
        <v>1.8584074452519417E-2</v>
      </c>
      <c r="G1016" s="53">
        <v>23610</v>
      </c>
      <c r="H1016" s="53">
        <v>11.510000228881836</v>
      </c>
      <c r="I1016" s="53">
        <v>-6.3112759999999998E-4</v>
      </c>
      <c r="J1016" s="80">
        <f t="shared" si="30"/>
        <v>271751.10540390015</v>
      </c>
      <c r="K1016" s="53"/>
      <c r="L1016" s="53"/>
    </row>
    <row r="1017" spans="1:12" x14ac:dyDescent="0.15">
      <c r="A1017" s="109">
        <v>44253</v>
      </c>
      <c r="B1017" s="53" t="s">
        <v>84</v>
      </c>
      <c r="C1017" s="53" t="s">
        <v>85</v>
      </c>
      <c r="D1017" s="53">
        <v>57345</v>
      </c>
      <c r="E1017" s="53">
        <v>10.600000381469727</v>
      </c>
      <c r="F1017" s="53">
        <v>-7.906167209148407E-2</v>
      </c>
      <c r="G1017" s="53">
        <v>23610</v>
      </c>
      <c r="H1017" s="53">
        <v>10.600000381469727</v>
      </c>
      <c r="I1017" s="53">
        <v>2.9196240000000002E-2</v>
      </c>
      <c r="J1017" s="80">
        <f t="shared" si="30"/>
        <v>250266.00900650024</v>
      </c>
      <c r="K1017" s="53"/>
      <c r="L1017" s="53"/>
    </row>
    <row r="1018" spans="1:12" x14ac:dyDescent="0.15">
      <c r="A1018" s="109">
        <v>44286</v>
      </c>
      <c r="B1018" s="53" t="s">
        <v>84</v>
      </c>
      <c r="C1018" s="53" t="s">
        <v>85</v>
      </c>
      <c r="D1018" s="53">
        <v>57345</v>
      </c>
      <c r="E1018" s="53">
        <v>11.180000305175781</v>
      </c>
      <c r="F1018" s="53">
        <v>5.4716970771551132E-2</v>
      </c>
      <c r="G1018" s="53">
        <v>23610</v>
      </c>
      <c r="H1018" s="53">
        <v>11.180000305175781</v>
      </c>
      <c r="I1018" s="53">
        <v>3.0573309999999999E-2</v>
      </c>
      <c r="J1018" s="80">
        <f t="shared" si="30"/>
        <v>263959.8072052002</v>
      </c>
      <c r="K1018" s="53"/>
      <c r="L1018" s="53"/>
    </row>
    <row r="1019" spans="1:12" x14ac:dyDescent="0.15">
      <c r="A1019" s="109">
        <v>44316</v>
      </c>
      <c r="B1019" s="53" t="s">
        <v>84</v>
      </c>
      <c r="C1019" s="53" t="s">
        <v>85</v>
      </c>
      <c r="D1019" s="53">
        <v>57345</v>
      </c>
      <c r="E1019" s="53">
        <v>11.329999923706055</v>
      </c>
      <c r="F1019" s="53">
        <v>1.3416781090199947E-2</v>
      </c>
      <c r="G1019" s="53">
        <v>23610</v>
      </c>
      <c r="H1019" s="53">
        <v>11.329999923706055</v>
      </c>
      <c r="I1019" s="53">
        <v>4.8191879999999999E-2</v>
      </c>
      <c r="J1019" s="80">
        <f t="shared" si="30"/>
        <v>267501.29819869995</v>
      </c>
      <c r="K1019" s="53"/>
      <c r="L1019" s="53"/>
    </row>
    <row r="1020" spans="1:12" x14ac:dyDescent="0.15">
      <c r="A1020" s="109">
        <v>44344</v>
      </c>
      <c r="B1020" s="53" t="s">
        <v>84</v>
      </c>
      <c r="C1020" s="53" t="s">
        <v>85</v>
      </c>
      <c r="D1020" s="53">
        <v>57345</v>
      </c>
      <c r="E1020" s="53">
        <v>12.659999847412109</v>
      </c>
      <c r="F1020" s="55">
        <v>0.11738745868206024</v>
      </c>
      <c r="G1020" s="53">
        <v>23610</v>
      </c>
      <c r="H1020" s="53">
        <v>12.659999847412109</v>
      </c>
      <c r="I1020" s="53">
        <v>7.0916690000000001E-3</v>
      </c>
      <c r="J1020" s="80">
        <f t="shared" si="29"/>
        <v>298902.5963973999</v>
      </c>
      <c r="K1020" s="55" t="str">
        <f>IFERROR(#REF!-#REF!,"")</f>
        <v/>
      </c>
    </row>
    <row r="1021" spans="1:12" x14ac:dyDescent="0.15">
      <c r="A1021" s="109">
        <v>44377</v>
      </c>
      <c r="B1021" s="53" t="s">
        <v>86</v>
      </c>
      <c r="C1021" s="53" t="s">
        <v>87</v>
      </c>
      <c r="D1021" s="53">
        <v>57345</v>
      </c>
      <c r="E1021" s="53">
        <v>12.859999656677246</v>
      </c>
      <c r="F1021" s="55">
        <v>1.5797773376107216E-2</v>
      </c>
      <c r="G1021" s="53">
        <v>42957</v>
      </c>
      <c r="H1021" s="53">
        <v>12.859999656677246</v>
      </c>
      <c r="I1021" s="53">
        <v>2.34218E-2</v>
      </c>
      <c r="J1021" s="80">
        <f t="shared" si="29"/>
        <v>552427.00525188446</v>
      </c>
      <c r="K1021" s="55" t="str">
        <f>IFERROR(#REF!-#REF!,"")</f>
        <v/>
      </c>
    </row>
    <row r="1022" spans="1:12" x14ac:dyDescent="0.15">
      <c r="A1022" s="109">
        <v>44407</v>
      </c>
      <c r="B1022" s="53" t="s">
        <v>86</v>
      </c>
      <c r="C1022" s="53" t="s">
        <v>87</v>
      </c>
      <c r="D1022" s="53">
        <v>57345</v>
      </c>
      <c r="E1022" s="53">
        <v>12.189999580383301</v>
      </c>
      <c r="F1022" s="55">
        <v>-5.2099540829658508E-2</v>
      </c>
      <c r="G1022" s="53">
        <v>42957</v>
      </c>
      <c r="H1022" s="53">
        <v>12.189999580383301</v>
      </c>
      <c r="I1022" s="53">
        <v>1.1827520000000001E-2</v>
      </c>
      <c r="J1022" s="80">
        <f t="shared" si="29"/>
        <v>523645.81197452545</v>
      </c>
      <c r="K1022" s="55" t="str">
        <f>IFERROR(#REF!-#REF!,"")</f>
        <v/>
      </c>
    </row>
    <row r="1023" spans="1:12" ht="16" x14ac:dyDescent="0.2">
      <c r="A1023" s="111">
        <v>44439</v>
      </c>
      <c r="B1023" s="112" t="s">
        <v>86</v>
      </c>
      <c r="C1023" s="112" t="s">
        <v>87</v>
      </c>
      <c r="D1023" s="112">
        <v>57345</v>
      </c>
      <c r="E1023" s="112">
        <v>13.970000267028809</v>
      </c>
      <c r="F1023" s="58">
        <v>0.14602139592170715</v>
      </c>
      <c r="G1023" s="112">
        <v>41957</v>
      </c>
      <c r="H1023" s="112">
        <v>13.970000267028809</v>
      </c>
      <c r="I1023" s="112">
        <v>2.71466E-2</v>
      </c>
      <c r="J1023" s="80">
        <f t="shared" si="29"/>
        <v>586139.30120372772</v>
      </c>
      <c r="K1023" s="55" t="str">
        <f>IFERROR(#REF!-#REF!,"")</f>
        <v/>
      </c>
    </row>
    <row r="1024" spans="1:12" x14ac:dyDescent="0.15">
      <c r="A1024" s="109">
        <v>44469</v>
      </c>
      <c r="B1024" s="53" t="s">
        <v>86</v>
      </c>
      <c r="C1024" s="53" t="s">
        <v>87</v>
      </c>
      <c r="D1024" s="53">
        <v>57345</v>
      </c>
      <c r="E1024" s="53">
        <v>13.25</v>
      </c>
      <c r="F1024" s="55">
        <v>-4.6528294682502747E-2</v>
      </c>
      <c r="G1024" s="53">
        <v>42492</v>
      </c>
      <c r="H1024" s="53">
        <v>13.25</v>
      </c>
      <c r="I1024" s="53">
        <v>-4.2243500000000003E-2</v>
      </c>
      <c r="J1024" s="80">
        <f t="shared" si="29"/>
        <v>563019</v>
      </c>
      <c r="K1024" s="55" t="str">
        <f>IFERROR(#REF!-#REF!,"")</f>
        <v/>
      </c>
    </row>
    <row r="1025" spans="1:12" x14ac:dyDescent="0.15">
      <c r="A1025" s="109">
        <v>44498</v>
      </c>
      <c r="B1025" s="53" t="s">
        <v>86</v>
      </c>
      <c r="C1025" s="53" t="s">
        <v>87</v>
      </c>
      <c r="D1025" s="53">
        <v>57345</v>
      </c>
      <c r="E1025" s="53">
        <v>14.039999961853027</v>
      </c>
      <c r="F1025" s="55">
        <v>5.9622637927532196E-2</v>
      </c>
      <c r="G1025" s="53">
        <v>42492</v>
      </c>
      <c r="H1025" s="53">
        <v>14.039999961853027</v>
      </c>
      <c r="I1025" s="53">
        <v>6.4656530000000004E-2</v>
      </c>
      <c r="J1025" s="80">
        <f t="shared" si="29"/>
        <v>596587.67837905884</v>
      </c>
      <c r="K1025" s="55" t="str">
        <f>IFERROR(#REF!-#REF!,"")</f>
        <v/>
      </c>
    </row>
    <row r="1026" spans="1:12" x14ac:dyDescent="0.15">
      <c r="A1026" s="109">
        <v>44530</v>
      </c>
      <c r="B1026" s="53" t="s">
        <v>86</v>
      </c>
      <c r="C1026" s="53" t="s">
        <v>87</v>
      </c>
      <c r="D1026" s="53">
        <v>57345</v>
      </c>
      <c r="E1026" s="53">
        <v>11.920000076293945</v>
      </c>
      <c r="F1026" s="55">
        <v>-0.15099714696407318</v>
      </c>
      <c r="G1026" s="53">
        <v>42493</v>
      </c>
      <c r="H1026" s="53">
        <v>11.920000076293945</v>
      </c>
      <c r="I1026" s="53">
        <v>-1.8346919999999999E-2</v>
      </c>
      <c r="J1026" s="80">
        <f t="shared" si="29"/>
        <v>506516.56324195862</v>
      </c>
      <c r="K1026" s="55" t="str">
        <f>IFERROR(#REF!-#REF!,"")</f>
        <v/>
      </c>
    </row>
    <row r="1027" spans="1:12" x14ac:dyDescent="0.15">
      <c r="A1027" s="109">
        <v>44561</v>
      </c>
      <c r="B1027" s="53" t="s">
        <v>86</v>
      </c>
      <c r="C1027" s="53" t="s">
        <v>87</v>
      </c>
      <c r="D1027" s="53">
        <v>57345</v>
      </c>
      <c r="E1027" s="53">
        <v>12.859999656677246</v>
      </c>
      <c r="F1027" s="55">
        <v>8.4731504321098328E-2</v>
      </c>
      <c r="G1027" s="53">
        <v>42493</v>
      </c>
      <c r="H1027" s="53">
        <v>12.859999656677246</v>
      </c>
      <c r="I1027" s="53">
        <v>3.334492E-2</v>
      </c>
      <c r="J1027" s="80">
        <f t="shared" si="29"/>
        <v>546459.96541118622</v>
      </c>
      <c r="K1027" s="55" t="str">
        <f>IFERROR(#REF!-#REF!,"")</f>
        <v/>
      </c>
    </row>
    <row r="1028" spans="1:12" x14ac:dyDescent="0.15">
      <c r="J1028" s="80">
        <f t="shared" si="29"/>
        <v>0</v>
      </c>
      <c r="K1028" s="55" t="str">
        <f>IFERROR(#REF!-#REF!,"")</f>
        <v/>
      </c>
    </row>
    <row r="1029" spans="1:12" x14ac:dyDescent="0.15">
      <c r="A1029" s="109">
        <v>43220</v>
      </c>
      <c r="B1029" s="53" t="s">
        <v>88</v>
      </c>
      <c r="C1029" s="53" t="s">
        <v>89</v>
      </c>
      <c r="D1029" s="53">
        <v>56269</v>
      </c>
      <c r="F1029" s="53"/>
      <c r="G1029" s="53">
        <v>31250</v>
      </c>
      <c r="H1029" s="53">
        <v>9.7749996185302699</v>
      </c>
      <c r="I1029" s="53">
        <v>4.6918850000000007E-3</v>
      </c>
      <c r="J1029" s="80">
        <f t="shared" ref="J1029:J1046" si="31">H1029*G1029</f>
        <v>305468.73807907093</v>
      </c>
      <c r="K1029" s="53"/>
      <c r="L1029" s="53"/>
    </row>
    <row r="1030" spans="1:12" x14ac:dyDescent="0.15">
      <c r="A1030" s="109">
        <v>43251</v>
      </c>
      <c r="B1030" s="53" t="s">
        <v>88</v>
      </c>
      <c r="C1030" s="53" t="s">
        <v>89</v>
      </c>
      <c r="D1030" s="53">
        <v>56269</v>
      </c>
      <c r="E1030" s="53">
        <v>-9.7049999237060547</v>
      </c>
      <c r="F1030" s="53"/>
      <c r="G1030" s="53">
        <v>8319</v>
      </c>
      <c r="H1030" s="53">
        <v>9.7049999237060494</v>
      </c>
      <c r="I1030" s="53">
        <v>2.6164449999999999E-2</v>
      </c>
      <c r="J1030" s="80">
        <f t="shared" si="31"/>
        <v>80735.894365310625</v>
      </c>
      <c r="K1030" s="53"/>
      <c r="L1030" s="53"/>
    </row>
    <row r="1031" spans="1:12" x14ac:dyDescent="0.15">
      <c r="A1031" s="109">
        <v>43280</v>
      </c>
      <c r="B1031" s="53" t="s">
        <v>88</v>
      </c>
      <c r="C1031" s="53" t="s">
        <v>89</v>
      </c>
      <c r="D1031" s="53">
        <v>56269</v>
      </c>
      <c r="E1031" s="53">
        <v>9.619999885559082</v>
      </c>
      <c r="F1031" s="53">
        <v>-8.7583763524889946E-3</v>
      </c>
      <c r="G1031" s="53">
        <v>7313</v>
      </c>
      <c r="H1031" s="53">
        <v>9.619999885559082</v>
      </c>
      <c r="I1031" s="53">
        <v>5.365018E-3</v>
      </c>
      <c r="J1031" s="80">
        <f t="shared" si="31"/>
        <v>70351.059163093567</v>
      </c>
      <c r="K1031" s="53"/>
      <c r="L1031" s="53"/>
    </row>
    <row r="1032" spans="1:12" x14ac:dyDescent="0.15">
      <c r="A1032" s="109">
        <v>43312</v>
      </c>
      <c r="B1032" s="53" t="s">
        <v>88</v>
      </c>
      <c r="C1032" s="53" t="s">
        <v>89</v>
      </c>
      <c r="D1032" s="53">
        <v>56269</v>
      </c>
      <c r="E1032" s="53">
        <v>-9.6800003051757812</v>
      </c>
      <c r="F1032" s="53">
        <v>6.2370500527322292E-3</v>
      </c>
      <c r="G1032" s="53">
        <v>7313</v>
      </c>
      <c r="H1032" s="53">
        <v>9.6800003051757795</v>
      </c>
      <c r="I1032" s="53">
        <v>3.1603569999999997E-2</v>
      </c>
      <c r="J1032" s="80">
        <f t="shared" si="31"/>
        <v>70789.842231750474</v>
      </c>
      <c r="K1032" s="53"/>
      <c r="L1032" s="53"/>
    </row>
    <row r="1033" spans="1:12" x14ac:dyDescent="0.15">
      <c r="A1033" s="109">
        <v>43343</v>
      </c>
      <c r="B1033" s="53" t="s">
        <v>88</v>
      </c>
      <c r="C1033" s="53" t="s">
        <v>89</v>
      </c>
      <c r="D1033" s="53">
        <v>56269</v>
      </c>
      <c r="E1033" s="53">
        <v>-9.7350006103515625</v>
      </c>
      <c r="F1033" s="53">
        <v>5.6818495504558086E-3</v>
      </c>
      <c r="G1033" s="53">
        <v>7313</v>
      </c>
      <c r="H1033" s="53">
        <v>9.7350006103515607</v>
      </c>
      <c r="I1033" s="53">
        <v>3.0233019999999999E-2</v>
      </c>
      <c r="J1033" s="80">
        <f t="shared" si="31"/>
        <v>71192.059463500962</v>
      </c>
      <c r="K1033" s="53"/>
      <c r="L1033" s="53"/>
    </row>
    <row r="1034" spans="1:12" x14ac:dyDescent="0.15">
      <c r="A1034" s="109">
        <v>43371</v>
      </c>
      <c r="B1034" s="53" t="s">
        <v>88</v>
      </c>
      <c r="C1034" s="53" t="s">
        <v>89</v>
      </c>
      <c r="D1034" s="53">
        <v>56269</v>
      </c>
      <c r="E1034" s="53">
        <v>-9.7350006103515625</v>
      </c>
      <c r="F1034" s="53">
        <v>0</v>
      </c>
      <c r="G1034" s="53">
        <v>31250</v>
      </c>
      <c r="H1034" s="53">
        <v>9.7350006103515607</v>
      </c>
      <c r="I1034" s="53">
        <v>4.2462880000000003E-4</v>
      </c>
      <c r="J1034" s="80">
        <f t="shared" si="31"/>
        <v>304218.76907348627</v>
      </c>
      <c r="K1034" s="53"/>
      <c r="L1034" s="53"/>
    </row>
    <row r="1035" spans="1:12" x14ac:dyDescent="0.15">
      <c r="A1035" s="109">
        <v>43404</v>
      </c>
      <c r="B1035" s="53" t="s">
        <v>88</v>
      </c>
      <c r="C1035" s="53" t="s">
        <v>89</v>
      </c>
      <c r="D1035" s="53">
        <v>56269</v>
      </c>
      <c r="E1035" s="53">
        <v>-9.8450002670288086</v>
      </c>
      <c r="F1035" s="53">
        <v>1.1299398727715015E-2</v>
      </c>
      <c r="G1035" s="53">
        <v>31250</v>
      </c>
      <c r="H1035" s="53">
        <v>9.8450002670288104</v>
      </c>
      <c r="I1035" s="53">
        <v>-7.4045410000000006E-2</v>
      </c>
      <c r="J1035" s="80">
        <f t="shared" si="31"/>
        <v>307656.25834465033</v>
      </c>
      <c r="K1035" s="53"/>
      <c r="L1035" s="53"/>
    </row>
    <row r="1036" spans="1:12" x14ac:dyDescent="0.15">
      <c r="A1036" s="109">
        <v>43434</v>
      </c>
      <c r="B1036" s="53" t="s">
        <v>88</v>
      </c>
      <c r="C1036" s="53" t="s">
        <v>89</v>
      </c>
      <c r="D1036" s="53">
        <v>56269</v>
      </c>
      <c r="E1036" s="53">
        <v>9.8000001907348633</v>
      </c>
      <c r="F1036" s="53">
        <v>-4.5708557590842247E-3</v>
      </c>
      <c r="G1036" s="53">
        <v>31250</v>
      </c>
      <c r="H1036" s="53">
        <v>9.8000001907348633</v>
      </c>
      <c r="I1036" s="53">
        <v>1.8512150000000002E-2</v>
      </c>
      <c r="J1036" s="80">
        <f t="shared" si="31"/>
        <v>306250.00596046448</v>
      </c>
      <c r="K1036" s="53"/>
      <c r="L1036" s="53"/>
    </row>
    <row r="1037" spans="1:12" x14ac:dyDescent="0.15">
      <c r="A1037" s="109">
        <v>43465</v>
      </c>
      <c r="B1037" s="53" t="s">
        <v>88</v>
      </c>
      <c r="C1037" s="53" t="s">
        <v>89</v>
      </c>
      <c r="D1037" s="53">
        <v>56269</v>
      </c>
      <c r="E1037" s="53">
        <v>-9.8099994659423828</v>
      </c>
      <c r="F1037" s="53">
        <v>1.0203341953456402E-3</v>
      </c>
      <c r="G1037" s="53">
        <v>31250</v>
      </c>
      <c r="H1037" s="53">
        <v>9.8099994659423793</v>
      </c>
      <c r="I1037" s="53">
        <v>-8.9890029999999996E-2</v>
      </c>
      <c r="J1037" s="80">
        <f t="shared" si="31"/>
        <v>306562.48331069935</v>
      </c>
      <c r="K1037" s="53"/>
      <c r="L1037" s="53"/>
    </row>
    <row r="1038" spans="1:12" x14ac:dyDescent="0.15">
      <c r="A1038" s="109">
        <v>43496</v>
      </c>
      <c r="B1038" s="53" t="s">
        <v>88</v>
      </c>
      <c r="C1038" s="53" t="s">
        <v>89</v>
      </c>
      <c r="D1038" s="53">
        <v>56269</v>
      </c>
      <c r="E1038" s="53">
        <v>9.9099998474121094</v>
      </c>
      <c r="F1038" s="53">
        <v>1.0193719528615475E-2</v>
      </c>
      <c r="G1038" s="53">
        <v>31250</v>
      </c>
      <c r="H1038" s="53">
        <v>9.9099998474121094</v>
      </c>
      <c r="I1038" s="53">
        <v>8.8293910000000003E-2</v>
      </c>
      <c r="J1038" s="80">
        <f t="shared" si="31"/>
        <v>309687.49523162842</v>
      </c>
      <c r="K1038" s="53"/>
      <c r="L1038" s="53"/>
    </row>
    <row r="1039" spans="1:12" x14ac:dyDescent="0.15">
      <c r="A1039" s="109">
        <v>43524</v>
      </c>
      <c r="B1039" s="53" t="s">
        <v>88</v>
      </c>
      <c r="C1039" s="53" t="s">
        <v>89</v>
      </c>
      <c r="D1039" s="53">
        <v>56269</v>
      </c>
      <c r="E1039" s="53">
        <v>-9.9549999237060547</v>
      </c>
      <c r="F1039" s="53">
        <v>4.5408755540847778E-3</v>
      </c>
      <c r="G1039" s="53">
        <v>31250</v>
      </c>
      <c r="H1039" s="53">
        <v>9.9549999237060494</v>
      </c>
      <c r="I1039" s="53">
        <v>3.2724210000000004E-2</v>
      </c>
      <c r="J1039" s="80">
        <f t="shared" si="31"/>
        <v>311093.74761581403</v>
      </c>
      <c r="K1039" s="53"/>
      <c r="L1039" s="53"/>
    </row>
    <row r="1040" spans="1:12" x14ac:dyDescent="0.15">
      <c r="A1040" s="109">
        <v>43553</v>
      </c>
      <c r="B1040" s="53" t="s">
        <v>88</v>
      </c>
      <c r="C1040" s="53" t="s">
        <v>89</v>
      </c>
      <c r="D1040" s="53">
        <v>56269</v>
      </c>
      <c r="E1040" s="53">
        <v>9.9899997711181641</v>
      </c>
      <c r="F1040" s="53">
        <v>3.5158058162778616E-3</v>
      </c>
      <c r="G1040" s="53">
        <v>31250</v>
      </c>
      <c r="H1040" s="53">
        <v>9.9899997711181641</v>
      </c>
      <c r="I1040" s="53">
        <v>1.296229E-2</v>
      </c>
      <c r="J1040" s="80">
        <f t="shared" si="31"/>
        <v>312187.49284744263</v>
      </c>
      <c r="K1040" s="53"/>
      <c r="L1040" s="53"/>
    </row>
    <row r="1041" spans="1:12" x14ac:dyDescent="0.15">
      <c r="A1041" s="109">
        <v>43585</v>
      </c>
      <c r="B1041" s="53" t="s">
        <v>88</v>
      </c>
      <c r="C1041" s="53" t="s">
        <v>89</v>
      </c>
      <c r="D1041" s="53">
        <v>56269</v>
      </c>
      <c r="E1041" s="53">
        <v>-10.039999961853027</v>
      </c>
      <c r="F1041" s="53">
        <v>5.0050243735313416E-3</v>
      </c>
      <c r="G1041" s="53">
        <v>31250</v>
      </c>
      <c r="H1041" s="53">
        <v>10.039999961853001</v>
      </c>
      <c r="I1041" s="53">
        <v>3.789327E-2</v>
      </c>
      <c r="J1041" s="80">
        <f t="shared" si="31"/>
        <v>313749.99880790629</v>
      </c>
      <c r="K1041" s="53"/>
      <c r="L1041" s="53"/>
    </row>
    <row r="1042" spans="1:12" x14ac:dyDescent="0.15">
      <c r="A1042" s="109">
        <v>43616</v>
      </c>
      <c r="B1042" s="53" t="s">
        <v>88</v>
      </c>
      <c r="C1042" s="53" t="s">
        <v>89</v>
      </c>
      <c r="D1042" s="53">
        <v>56269</v>
      </c>
      <c r="E1042" s="53">
        <v>10.090000152587891</v>
      </c>
      <c r="F1042" s="53">
        <v>4.9800989218056202E-3</v>
      </c>
      <c r="G1042" s="53">
        <v>31250</v>
      </c>
      <c r="H1042" s="53">
        <v>10.090000152587891</v>
      </c>
      <c r="I1042" s="53">
        <v>-6.167856E-2</v>
      </c>
      <c r="J1042" s="80">
        <f t="shared" si="31"/>
        <v>315312.50476837158</v>
      </c>
      <c r="K1042" s="53"/>
      <c r="L1042" s="53"/>
    </row>
    <row r="1043" spans="1:12" x14ac:dyDescent="0.15">
      <c r="A1043" s="109">
        <v>43644</v>
      </c>
      <c r="B1043" s="53" t="s">
        <v>88</v>
      </c>
      <c r="C1043" s="53" t="s">
        <v>89</v>
      </c>
      <c r="D1043" s="53">
        <v>56269</v>
      </c>
      <c r="E1043" s="53">
        <v>-10.125</v>
      </c>
      <c r="F1043" s="53">
        <v>3.468765877187252E-3</v>
      </c>
      <c r="G1043" s="53">
        <v>31250</v>
      </c>
      <c r="H1043" s="53">
        <v>10.125</v>
      </c>
      <c r="I1043" s="53">
        <v>6.7278859999999996E-2</v>
      </c>
      <c r="J1043" s="80">
        <f t="shared" si="31"/>
        <v>316406.25</v>
      </c>
      <c r="K1043" s="53"/>
      <c r="L1043" s="53"/>
    </row>
    <row r="1044" spans="1:12" x14ac:dyDescent="0.15">
      <c r="A1044" s="109">
        <v>43677</v>
      </c>
      <c r="B1044" s="53" t="s">
        <v>88</v>
      </c>
      <c r="C1044" s="53" t="s">
        <v>89</v>
      </c>
      <c r="D1044" s="53">
        <v>56269</v>
      </c>
      <c r="E1044" s="53">
        <v>10.210000038146973</v>
      </c>
      <c r="F1044" s="53">
        <v>8.3950655534863472E-3</v>
      </c>
      <c r="G1044" s="53">
        <v>31250</v>
      </c>
      <c r="H1044" s="53">
        <v>10.210000038146973</v>
      </c>
      <c r="I1044" s="53">
        <v>1.185431E-2</v>
      </c>
      <c r="J1044" s="80">
        <f t="shared" si="31"/>
        <v>319062.5011920929</v>
      </c>
      <c r="K1044" s="53"/>
      <c r="L1044" s="53"/>
    </row>
    <row r="1045" spans="1:12" x14ac:dyDescent="0.15">
      <c r="A1045" s="109">
        <v>43707</v>
      </c>
      <c r="B1045" s="53" t="s">
        <v>88</v>
      </c>
      <c r="C1045" s="53" t="s">
        <v>89</v>
      </c>
      <c r="D1045" s="53">
        <v>56269</v>
      </c>
      <c r="E1045" s="53">
        <v>10.170000076293945</v>
      </c>
      <c r="F1045" s="53">
        <v>-3.9177238941192627E-3</v>
      </c>
      <c r="G1045" s="53">
        <v>31250</v>
      </c>
      <c r="H1045" s="53">
        <v>10.170000076293945</v>
      </c>
      <c r="I1045" s="53">
        <v>-2.0339329999999999E-2</v>
      </c>
      <c r="J1045" s="80">
        <f t="shared" si="31"/>
        <v>317812.50238418579</v>
      </c>
      <c r="K1045" s="53"/>
      <c r="L1045" s="53"/>
    </row>
    <row r="1046" spans="1:12" x14ac:dyDescent="0.15">
      <c r="A1046" s="109">
        <v>43738</v>
      </c>
      <c r="B1046" s="53" t="s">
        <v>88</v>
      </c>
      <c r="C1046" s="53" t="s">
        <v>89</v>
      </c>
      <c r="D1046" s="53">
        <v>56269</v>
      </c>
      <c r="E1046" s="53">
        <v>10.180000305175781</v>
      </c>
      <c r="F1046" s="53">
        <v>9.8330667242407799E-4</v>
      </c>
      <c r="G1046" s="53">
        <v>31250</v>
      </c>
      <c r="H1046" s="53">
        <v>10.180000305175781</v>
      </c>
      <c r="I1046" s="53">
        <v>1.6032970000000001E-2</v>
      </c>
      <c r="J1046" s="80">
        <f t="shared" si="31"/>
        <v>318125.00953674316</v>
      </c>
      <c r="K1046" s="53"/>
      <c r="L1046" s="53"/>
    </row>
    <row r="1047" spans="1:12" x14ac:dyDescent="0.15">
      <c r="A1047" s="109">
        <v>43769</v>
      </c>
      <c r="B1047" s="53" t="s">
        <v>88</v>
      </c>
      <c r="C1047" s="53" t="s">
        <v>89</v>
      </c>
      <c r="D1047" s="53">
        <v>56269</v>
      </c>
      <c r="E1047" s="53">
        <v>10.189999580383301</v>
      </c>
      <c r="F1047" s="55">
        <v>9.8224706016480923E-4</v>
      </c>
      <c r="G1047" s="53">
        <v>31250</v>
      </c>
      <c r="H1047" s="53">
        <v>10.189999580383301</v>
      </c>
      <c r="I1047" s="53">
        <v>1.9255939999999999E-2</v>
      </c>
      <c r="J1047" s="80">
        <f t="shared" si="29"/>
        <v>318437.48688697815</v>
      </c>
      <c r="K1047" s="55" t="str">
        <f>IFERROR(#REF!-#REF!,"")</f>
        <v/>
      </c>
    </row>
    <row r="1048" spans="1:12" x14ac:dyDescent="0.15">
      <c r="A1048" s="109">
        <v>43798</v>
      </c>
      <c r="B1048" s="53" t="s">
        <v>90</v>
      </c>
      <c r="C1048" s="53" t="s">
        <v>91</v>
      </c>
      <c r="D1048" s="53">
        <v>56269</v>
      </c>
      <c r="E1048" s="53">
        <v>9.0501003265380859</v>
      </c>
      <c r="F1048" s="55">
        <v>-0.11186450719833374</v>
      </c>
      <c r="G1048" s="53">
        <v>40447</v>
      </c>
      <c r="H1048" s="53">
        <v>9.0501003265380859</v>
      </c>
      <c r="I1048" s="53">
        <v>3.4996520000000003E-2</v>
      </c>
      <c r="J1048" s="80">
        <f t="shared" si="29"/>
        <v>366049.40790748596</v>
      </c>
      <c r="K1048" s="55" t="str">
        <f>IFERROR(#REF!-#REF!,"")</f>
        <v/>
      </c>
    </row>
    <row r="1049" spans="1:12" x14ac:dyDescent="0.15">
      <c r="A1049" s="109">
        <v>43830</v>
      </c>
      <c r="B1049" s="53" t="s">
        <v>90</v>
      </c>
      <c r="C1049" s="53" t="s">
        <v>91</v>
      </c>
      <c r="D1049" s="53">
        <v>56269</v>
      </c>
      <c r="E1049" s="53">
        <v>10.979999542236328</v>
      </c>
      <c r="F1049" s="55">
        <v>0.21324616670608521</v>
      </c>
      <c r="G1049" s="53">
        <v>40816</v>
      </c>
      <c r="H1049" s="53">
        <v>10.979999542236328</v>
      </c>
      <c r="I1049" s="53">
        <v>2.8490680000000001E-2</v>
      </c>
      <c r="J1049" s="80">
        <f t="shared" si="29"/>
        <v>448159.66131591797</v>
      </c>
      <c r="K1049" s="55" t="str">
        <f>IFERROR(#REF!-#REF!,"")</f>
        <v/>
      </c>
    </row>
    <row r="1050" spans="1:12" ht="16" x14ac:dyDescent="0.2">
      <c r="A1050" s="111">
        <v>43861</v>
      </c>
      <c r="B1050" s="112" t="s">
        <v>90</v>
      </c>
      <c r="C1050" s="112" t="s">
        <v>91</v>
      </c>
      <c r="D1050" s="112">
        <v>56269</v>
      </c>
      <c r="E1050" s="112">
        <v>13.270000457763672</v>
      </c>
      <c r="F1050" s="58">
        <v>0.20856110751628876</v>
      </c>
      <c r="G1050" s="112">
        <v>40816</v>
      </c>
      <c r="H1050" s="112">
        <v>13.270000457763672</v>
      </c>
      <c r="I1050" s="112">
        <v>-1.7277760000000001E-3</v>
      </c>
      <c r="J1050" s="80">
        <f t="shared" si="29"/>
        <v>541628.33868408203</v>
      </c>
      <c r="K1050" s="55" t="str">
        <f>IFERROR(#REF!-#REF!,"")</f>
        <v/>
      </c>
    </row>
    <row r="1051" spans="1:12" x14ac:dyDescent="0.15">
      <c r="A1051" s="109">
        <v>43889</v>
      </c>
      <c r="B1051" s="53" t="s">
        <v>90</v>
      </c>
      <c r="C1051" s="53" t="s">
        <v>91</v>
      </c>
      <c r="D1051" s="53">
        <v>56269</v>
      </c>
      <c r="E1051" s="53">
        <v>16.149999618530273</v>
      </c>
      <c r="F1051" s="55">
        <v>0.21703082323074341</v>
      </c>
      <c r="G1051" s="53">
        <v>40816</v>
      </c>
      <c r="H1051" s="53">
        <v>16.149999618530273</v>
      </c>
      <c r="I1051" s="53">
        <v>-7.7918070000000006E-2</v>
      </c>
      <c r="J1051" s="80">
        <f t="shared" si="29"/>
        <v>659178.38442993164</v>
      </c>
      <c r="K1051" s="55" t="str">
        <f>IFERROR(#REF!-#REF!,"")</f>
        <v/>
      </c>
    </row>
    <row r="1052" spans="1:12" x14ac:dyDescent="0.15">
      <c r="A1052" s="109">
        <v>43921</v>
      </c>
      <c r="B1052" s="53" t="s">
        <v>90</v>
      </c>
      <c r="C1052" s="53" t="s">
        <v>91</v>
      </c>
      <c r="D1052" s="53">
        <v>56269</v>
      </c>
      <c r="E1052" s="53">
        <v>16</v>
      </c>
      <c r="F1052" s="55">
        <v>-9.2879021540284157E-3</v>
      </c>
      <c r="G1052" s="53">
        <v>43354</v>
      </c>
      <c r="H1052" s="53">
        <v>16</v>
      </c>
      <c r="I1052" s="53">
        <v>-0.14173259999999999</v>
      </c>
      <c r="J1052" s="80">
        <f t="shared" si="29"/>
        <v>693664</v>
      </c>
      <c r="K1052" s="55" t="str">
        <f>IFERROR(#REF!-#REF!,"")</f>
        <v/>
      </c>
    </row>
    <row r="1053" spans="1:12" x14ac:dyDescent="0.15">
      <c r="A1053" s="109">
        <v>43951</v>
      </c>
      <c r="B1053" s="53" t="s">
        <v>90</v>
      </c>
      <c r="C1053" s="53" t="s">
        <v>91</v>
      </c>
      <c r="D1053" s="53">
        <v>56269</v>
      </c>
      <c r="E1053" s="53">
        <v>15.760000228881836</v>
      </c>
      <c r="F1053" s="55">
        <v>-1.4999985694885254E-2</v>
      </c>
      <c r="G1053" s="53">
        <v>47010</v>
      </c>
      <c r="H1053" s="53">
        <v>15.760000228881836</v>
      </c>
      <c r="I1053" s="53">
        <v>0.1296766</v>
      </c>
      <c r="J1053" s="80">
        <f t="shared" si="29"/>
        <v>740877.61075973511</v>
      </c>
      <c r="K1053" s="55" t="str">
        <f>IFERROR(#REF!-#REF!,"")</f>
        <v/>
      </c>
    </row>
    <row r="1054" spans="1:12" x14ac:dyDescent="0.15">
      <c r="A1054" s="109">
        <v>43980</v>
      </c>
      <c r="B1054" s="53" t="s">
        <v>90</v>
      </c>
      <c r="C1054" s="53" t="s">
        <v>91</v>
      </c>
      <c r="D1054" s="53">
        <v>56269</v>
      </c>
      <c r="E1054" s="53">
        <v>16.180000305175781</v>
      </c>
      <c r="F1054" s="55">
        <v>2.6649750769138336E-2</v>
      </c>
      <c r="G1054" s="53">
        <v>45432</v>
      </c>
      <c r="H1054" s="53">
        <v>16.180000305175781</v>
      </c>
      <c r="I1054" s="53">
        <v>5.3738750000000002E-2</v>
      </c>
      <c r="J1054" s="80">
        <f t="shared" si="29"/>
        <v>735089.77386474609</v>
      </c>
      <c r="K1054" s="55" t="str">
        <f>IFERROR(#REF!-#REF!,"")</f>
        <v/>
      </c>
    </row>
    <row r="1055" spans="1:12" x14ac:dyDescent="0.15">
      <c r="A1055" s="109">
        <v>44012</v>
      </c>
      <c r="B1055" s="53" t="s">
        <v>90</v>
      </c>
      <c r="C1055" s="53" t="s">
        <v>91</v>
      </c>
      <c r="D1055" s="53">
        <v>56269</v>
      </c>
      <c r="E1055" s="53">
        <v>16.100000381469727</v>
      </c>
      <c r="F1055" s="55">
        <v>-4.9443710595369339E-3</v>
      </c>
      <c r="G1055" s="53">
        <v>30665</v>
      </c>
      <c r="H1055" s="53">
        <v>16.100000381469727</v>
      </c>
      <c r="I1055" s="53">
        <v>2.5299080000000002E-2</v>
      </c>
      <c r="J1055" s="80">
        <f t="shared" si="29"/>
        <v>493706.51169776917</v>
      </c>
      <c r="K1055" s="55" t="str">
        <f>IFERROR(#REF!-#REF!,"")</f>
        <v/>
      </c>
    </row>
    <row r="1056" spans="1:12" x14ac:dyDescent="0.15">
      <c r="A1056" s="109">
        <v>44043</v>
      </c>
      <c r="B1056" s="53" t="s">
        <v>90</v>
      </c>
      <c r="C1056" s="53" t="s">
        <v>91</v>
      </c>
      <c r="D1056" s="53">
        <v>56269</v>
      </c>
      <c r="E1056" s="53">
        <v>19.479999542236328</v>
      </c>
      <c r="F1056" s="55">
        <v>0.20993782579898834</v>
      </c>
      <c r="G1056" s="53">
        <v>55420</v>
      </c>
      <c r="H1056" s="53">
        <v>19.479999542236328</v>
      </c>
      <c r="I1056" s="53">
        <v>5.5528970000000004E-2</v>
      </c>
      <c r="J1056" s="80">
        <f t="shared" si="29"/>
        <v>1079581.5746307373</v>
      </c>
      <c r="K1056" s="55" t="str">
        <f>IFERROR(#REF!-#REF!,"")</f>
        <v/>
      </c>
    </row>
    <row r="1057" spans="1:11" x14ac:dyDescent="0.15">
      <c r="A1057" s="109">
        <v>44074</v>
      </c>
      <c r="B1057" s="53" t="s">
        <v>90</v>
      </c>
      <c r="C1057" s="53" t="s">
        <v>91</v>
      </c>
      <c r="D1057" s="53">
        <v>56269</v>
      </c>
      <c r="E1057" s="53">
        <v>21.229999542236328</v>
      </c>
      <c r="F1057" s="55">
        <v>8.983573317527771E-2</v>
      </c>
      <c r="G1057" s="53">
        <v>56335</v>
      </c>
      <c r="H1057" s="53">
        <v>21.229999542236328</v>
      </c>
      <c r="I1057" s="53">
        <v>6.844219E-2</v>
      </c>
      <c r="J1057" s="80">
        <f t="shared" si="29"/>
        <v>1195992.0242118835</v>
      </c>
      <c r="K1057" s="55" t="str">
        <f>IFERROR(#REF!-#REF!,"")</f>
        <v/>
      </c>
    </row>
    <row r="1058" spans="1:11" x14ac:dyDescent="0.15">
      <c r="A1058" s="109">
        <v>44104</v>
      </c>
      <c r="B1058" s="53" t="s">
        <v>90</v>
      </c>
      <c r="C1058" s="53" t="s">
        <v>91</v>
      </c>
      <c r="D1058" s="53">
        <v>56269</v>
      </c>
      <c r="E1058" s="53">
        <v>21.809999465942383</v>
      </c>
      <c r="F1058" s="55">
        <v>2.7319828048348427E-2</v>
      </c>
      <c r="G1058" s="53">
        <v>62681</v>
      </c>
      <c r="H1058" s="53">
        <v>21.809999465942383</v>
      </c>
      <c r="I1058" s="53">
        <v>-3.5055990000000002E-2</v>
      </c>
      <c r="J1058" s="80">
        <f t="shared" si="29"/>
        <v>1367072.5765247345</v>
      </c>
      <c r="K1058" s="55" t="str">
        <f>IFERROR(#REF!-#REF!,"")</f>
        <v/>
      </c>
    </row>
    <row r="1059" spans="1:11" ht="16" x14ac:dyDescent="0.2">
      <c r="A1059" s="113">
        <v>44134</v>
      </c>
      <c r="B1059" s="114" t="s">
        <v>90</v>
      </c>
      <c r="C1059" s="114" t="s">
        <v>91</v>
      </c>
      <c r="D1059" s="114">
        <v>56269</v>
      </c>
      <c r="E1059" s="114">
        <v>27.299999237060547</v>
      </c>
      <c r="F1059" s="58">
        <v>0.25171938538551331</v>
      </c>
      <c r="G1059" s="114">
        <v>62672</v>
      </c>
      <c r="H1059" s="114">
        <v>27.299999237060547</v>
      </c>
      <c r="I1059" s="114">
        <v>-2.0178270000000002E-2</v>
      </c>
      <c r="J1059" s="80">
        <f t="shared" si="29"/>
        <v>1710945.5521850586</v>
      </c>
      <c r="K1059" s="55" t="str">
        <f>IFERROR(#REF!-#REF!,"")</f>
        <v/>
      </c>
    </row>
    <row r="1060" spans="1:11" x14ac:dyDescent="0.15">
      <c r="A1060" s="109">
        <v>44165</v>
      </c>
      <c r="B1060" s="53" t="s">
        <v>90</v>
      </c>
      <c r="C1060" s="53" t="s">
        <v>91</v>
      </c>
      <c r="D1060" s="53">
        <v>56269</v>
      </c>
      <c r="E1060" s="53">
        <v>29.860000610351562</v>
      </c>
      <c r="F1060" s="55">
        <v>9.3772947788238525E-2</v>
      </c>
      <c r="G1060" s="53">
        <v>63882</v>
      </c>
      <c r="H1060" s="53">
        <v>29.860000610351562</v>
      </c>
      <c r="I1060" s="53">
        <v>0.12370679999999999</v>
      </c>
      <c r="J1060" s="80">
        <f t="shared" si="29"/>
        <v>1907516.5589904785</v>
      </c>
      <c r="K1060" s="55" t="str">
        <f>IFERROR(#REF!-#REF!,"")</f>
        <v/>
      </c>
    </row>
    <row r="1061" spans="1:11" x14ac:dyDescent="0.15">
      <c r="A1061" s="109">
        <v>44196</v>
      </c>
      <c r="B1061" s="53" t="s">
        <v>90</v>
      </c>
      <c r="C1061" s="53" t="s">
        <v>91</v>
      </c>
      <c r="D1061" s="53">
        <v>56269</v>
      </c>
      <c r="E1061" s="53">
        <v>37.560001373291016</v>
      </c>
      <c r="F1061" s="55">
        <v>0.25787007808685303</v>
      </c>
      <c r="G1061" s="53">
        <v>76457</v>
      </c>
      <c r="H1061" s="53">
        <v>37.560001373291016</v>
      </c>
      <c r="I1061" s="53">
        <v>4.5048190000000002E-2</v>
      </c>
      <c r="J1061" s="80">
        <f t="shared" si="29"/>
        <v>2871725.0249977112</v>
      </c>
      <c r="K1061" s="55" t="str">
        <f>IFERROR(#REF!-#REF!,"")</f>
        <v/>
      </c>
    </row>
    <row r="1062" spans="1:11" x14ac:dyDescent="0.15">
      <c r="A1062" s="109">
        <v>44225</v>
      </c>
      <c r="B1062" s="53" t="s">
        <v>90</v>
      </c>
      <c r="C1062" s="53" t="s">
        <v>91</v>
      </c>
      <c r="D1062" s="53">
        <v>56269</v>
      </c>
      <c r="E1062" s="53">
        <v>38.270000457763672</v>
      </c>
      <c r="F1062" s="55">
        <v>1.8903063610196114E-2</v>
      </c>
      <c r="G1062" s="53">
        <v>96792</v>
      </c>
      <c r="H1062" s="53">
        <v>38.270000457763672</v>
      </c>
      <c r="I1062" s="53">
        <v>-6.3112759999999998E-4</v>
      </c>
      <c r="J1062" s="80">
        <f t="shared" si="29"/>
        <v>3704229.8843078613</v>
      </c>
      <c r="K1062" s="55" t="str">
        <f>IFERROR(#REF!-#REF!,"")</f>
        <v/>
      </c>
    </row>
    <row r="1063" spans="1:11" x14ac:dyDescent="0.15">
      <c r="A1063" s="109">
        <v>44253</v>
      </c>
      <c r="B1063" s="53" t="s">
        <v>90</v>
      </c>
      <c r="C1063" s="53" t="s">
        <v>91</v>
      </c>
      <c r="D1063" s="53">
        <v>56269</v>
      </c>
      <c r="E1063" s="53">
        <v>30.770000457763672</v>
      </c>
      <c r="F1063" s="55">
        <v>-0.19597595930099487</v>
      </c>
      <c r="G1063" s="53">
        <v>96792</v>
      </c>
      <c r="H1063" s="53">
        <v>30.770000457763672</v>
      </c>
      <c r="I1063" s="53">
        <v>2.9196240000000002E-2</v>
      </c>
      <c r="J1063" s="80">
        <f t="shared" si="29"/>
        <v>2978289.8843078613</v>
      </c>
      <c r="K1063" s="55" t="str">
        <f>IFERROR(#REF!-#REF!,"")</f>
        <v/>
      </c>
    </row>
    <row r="1064" spans="1:11" x14ac:dyDescent="0.15">
      <c r="A1064" s="109">
        <v>44286</v>
      </c>
      <c r="B1064" s="53" t="s">
        <v>90</v>
      </c>
      <c r="C1064" s="53" t="s">
        <v>91</v>
      </c>
      <c r="D1064" s="53">
        <v>56269</v>
      </c>
      <c r="E1064" s="53">
        <v>36.759998321533203</v>
      </c>
      <c r="F1064" s="55">
        <v>0.19467006623744965</v>
      </c>
      <c r="G1064" s="53">
        <v>129163</v>
      </c>
      <c r="H1064" s="53">
        <v>36.759998321533203</v>
      </c>
      <c r="I1064" s="53">
        <v>3.0573309999999999E-2</v>
      </c>
      <c r="J1064" s="80">
        <f t="shared" si="29"/>
        <v>4748031.6632041931</v>
      </c>
      <c r="K1064" s="55" t="str">
        <f>IFERROR(#REF!-#REF!,"")</f>
        <v/>
      </c>
    </row>
    <row r="1065" spans="1:11" x14ac:dyDescent="0.15">
      <c r="A1065" s="109">
        <v>44316</v>
      </c>
      <c r="B1065" s="53" t="s">
        <v>90</v>
      </c>
      <c r="C1065" s="53" t="s">
        <v>91</v>
      </c>
      <c r="D1065" s="53">
        <v>56269</v>
      </c>
      <c r="E1065" s="53">
        <v>29.059999465942383</v>
      </c>
      <c r="F1065" s="55">
        <v>-0.20946678519248962</v>
      </c>
      <c r="G1065" s="53">
        <v>129163</v>
      </c>
      <c r="H1065" s="53">
        <v>29.059999465942383</v>
      </c>
      <c r="I1065" s="53">
        <v>4.8191879999999999E-2</v>
      </c>
      <c r="J1065" s="80">
        <f t="shared" si="29"/>
        <v>3753476.711019516</v>
      </c>
      <c r="K1065" s="55" t="str">
        <f>IFERROR(#REF!-#REF!,"")</f>
        <v/>
      </c>
    </row>
    <row r="1066" spans="1:11" x14ac:dyDescent="0.15">
      <c r="A1066" s="109">
        <v>44344</v>
      </c>
      <c r="B1066" s="53" t="s">
        <v>90</v>
      </c>
      <c r="C1066" s="53" t="s">
        <v>91</v>
      </c>
      <c r="D1066" s="53">
        <v>56269</v>
      </c>
      <c r="E1066" s="53">
        <v>26.190000534057617</v>
      </c>
      <c r="F1066" s="55">
        <v>-9.8761148750782013E-2</v>
      </c>
      <c r="G1066" s="53">
        <v>129245</v>
      </c>
      <c r="H1066" s="53">
        <v>26.190000534057617</v>
      </c>
      <c r="I1066" s="53">
        <v>7.0916690000000001E-3</v>
      </c>
      <c r="J1066" s="80">
        <f t="shared" si="29"/>
        <v>3384926.6190242767</v>
      </c>
      <c r="K1066" s="55" t="str">
        <f>IFERROR(#REF!-#REF!,"")</f>
        <v/>
      </c>
    </row>
    <row r="1067" spans="1:11" x14ac:dyDescent="0.15">
      <c r="A1067" s="109">
        <v>44377</v>
      </c>
      <c r="B1067" s="53" t="s">
        <v>90</v>
      </c>
      <c r="C1067" s="53" t="s">
        <v>91</v>
      </c>
      <c r="D1067" s="53">
        <v>56269</v>
      </c>
      <c r="E1067" s="53">
        <v>27.409999847412109</v>
      </c>
      <c r="F1067" s="55">
        <v>4.6582639217376709E-2</v>
      </c>
      <c r="G1067" s="53">
        <v>130065</v>
      </c>
      <c r="H1067" s="53">
        <v>27.409999847412109</v>
      </c>
      <c r="I1067" s="53">
        <v>2.34218E-2</v>
      </c>
      <c r="J1067" s="80">
        <f t="shared" si="29"/>
        <v>3565081.630153656</v>
      </c>
      <c r="K1067" s="55" t="str">
        <f>IFERROR(#REF!-#REF!,"")</f>
        <v/>
      </c>
    </row>
    <row r="1068" spans="1:11" x14ac:dyDescent="0.15">
      <c r="A1068" s="109">
        <v>44407</v>
      </c>
      <c r="B1068" s="53" t="s">
        <v>90</v>
      </c>
      <c r="C1068" s="53" t="s">
        <v>91</v>
      </c>
      <c r="D1068" s="53">
        <v>56269</v>
      </c>
      <c r="E1068" s="53">
        <v>22.389999389648438</v>
      </c>
      <c r="F1068" s="55">
        <v>-0.18314485251903534</v>
      </c>
      <c r="G1068" s="53">
        <v>130065</v>
      </c>
      <c r="H1068" s="53">
        <v>22.389999389648438</v>
      </c>
      <c r="I1068" s="53">
        <v>1.1827520000000001E-2</v>
      </c>
      <c r="J1068" s="80">
        <f t="shared" si="29"/>
        <v>2912155.270614624</v>
      </c>
      <c r="K1068" s="55" t="str">
        <f>IFERROR(#REF!-#REF!,"")</f>
        <v/>
      </c>
    </row>
    <row r="1069" spans="1:11" x14ac:dyDescent="0.15">
      <c r="A1069" s="109">
        <v>44439</v>
      </c>
      <c r="B1069" s="53" t="s">
        <v>90</v>
      </c>
      <c r="C1069" s="53" t="s">
        <v>91</v>
      </c>
      <c r="D1069" s="53">
        <v>56269</v>
      </c>
      <c r="E1069" s="53">
        <v>24.040000915527344</v>
      </c>
      <c r="F1069" s="55">
        <v>7.3693685233592987E-2</v>
      </c>
      <c r="G1069" s="53">
        <v>130911</v>
      </c>
      <c r="H1069" s="53">
        <v>24.040000915527344</v>
      </c>
      <c r="I1069" s="53">
        <v>2.71466E-2</v>
      </c>
      <c r="J1069" s="80">
        <f t="shared" si="29"/>
        <v>3147100.5598526001</v>
      </c>
      <c r="K1069" s="55" t="str">
        <f>IFERROR(#REF!-#REF!,"")</f>
        <v/>
      </c>
    </row>
    <row r="1070" spans="1:11" x14ac:dyDescent="0.15">
      <c r="A1070" s="109">
        <v>44469</v>
      </c>
      <c r="B1070" s="53" t="s">
        <v>90</v>
      </c>
      <c r="C1070" s="53" t="s">
        <v>91</v>
      </c>
      <c r="D1070" s="53">
        <v>56269</v>
      </c>
      <c r="E1070" s="53">
        <v>23.290000915527344</v>
      </c>
      <c r="F1070" s="55">
        <v>-3.1198002398014069E-2</v>
      </c>
      <c r="G1070" s="53">
        <v>132154</v>
      </c>
      <c r="H1070" s="53">
        <v>23.290000915527344</v>
      </c>
      <c r="I1070" s="53">
        <v>-4.2243500000000003E-2</v>
      </c>
      <c r="J1070" s="80">
        <f t="shared" si="29"/>
        <v>3077866.7809906006</v>
      </c>
      <c r="K1070" s="55" t="str">
        <f>IFERROR(#REF!-#REF!,"")</f>
        <v/>
      </c>
    </row>
    <row r="1071" spans="1:11" x14ac:dyDescent="0.15">
      <c r="A1071" s="109">
        <v>44498</v>
      </c>
      <c r="B1071" s="53" t="s">
        <v>90</v>
      </c>
      <c r="C1071" s="53" t="s">
        <v>91</v>
      </c>
      <c r="D1071" s="53">
        <v>56269</v>
      </c>
      <c r="E1071" s="53">
        <v>27.25</v>
      </c>
      <c r="F1071" s="55">
        <v>0.17003001272678375</v>
      </c>
      <c r="G1071" s="53">
        <v>132154</v>
      </c>
      <c r="H1071" s="53">
        <v>27.25</v>
      </c>
      <c r="I1071" s="53">
        <v>6.4656530000000004E-2</v>
      </c>
      <c r="J1071" s="80">
        <f t="shared" si="29"/>
        <v>3601196.5</v>
      </c>
      <c r="K1071" s="55" t="str">
        <f>IFERROR(#REF!-#REF!,"")</f>
        <v/>
      </c>
    </row>
    <row r="1072" spans="1:11" x14ac:dyDescent="0.15">
      <c r="A1072" s="109">
        <v>44530</v>
      </c>
      <c r="B1072" s="53" t="s">
        <v>90</v>
      </c>
      <c r="C1072" s="53" t="s">
        <v>91</v>
      </c>
      <c r="D1072" s="53">
        <v>56269</v>
      </c>
      <c r="E1072" s="53">
        <v>19.629999160766602</v>
      </c>
      <c r="F1072" s="55">
        <v>-0.2796330451965332</v>
      </c>
      <c r="G1072" s="53">
        <v>132215</v>
      </c>
      <c r="H1072" s="53">
        <v>19.629999160766602</v>
      </c>
      <c r="I1072" s="53">
        <v>-1.8346919999999999E-2</v>
      </c>
      <c r="J1072" s="80">
        <f t="shared" si="29"/>
        <v>2595380.3390407562</v>
      </c>
      <c r="K1072" s="55" t="str">
        <f>IFERROR(#REF!-#REF!,"")</f>
        <v/>
      </c>
    </row>
    <row r="1073" spans="1:12" x14ac:dyDescent="0.15">
      <c r="A1073" s="109">
        <v>44561</v>
      </c>
      <c r="B1073" s="53" t="s">
        <v>90</v>
      </c>
      <c r="C1073" s="53" t="s">
        <v>91</v>
      </c>
      <c r="D1073" s="53">
        <v>56269</v>
      </c>
      <c r="E1073" s="53">
        <v>24.459999084472656</v>
      </c>
      <c r="F1073" s="55">
        <v>0.24605196714401245</v>
      </c>
      <c r="G1073" s="53">
        <v>132215</v>
      </c>
      <c r="H1073" s="53">
        <v>24.459999084472656</v>
      </c>
      <c r="I1073" s="53">
        <v>3.334492E-2</v>
      </c>
      <c r="J1073" s="80">
        <f t="shared" si="29"/>
        <v>3233978.7789535522</v>
      </c>
      <c r="K1073" s="55" t="str">
        <f>IFERROR(#REF!-#REF!,"")</f>
        <v/>
      </c>
    </row>
    <row r="1074" spans="1:12" x14ac:dyDescent="0.15">
      <c r="J1074" s="80">
        <f t="shared" si="29"/>
        <v>0</v>
      </c>
      <c r="K1074" s="55" t="str">
        <f>IFERROR(#REF!-#REF!,"")</f>
        <v/>
      </c>
    </row>
    <row r="1075" spans="1:12" x14ac:dyDescent="0.15">
      <c r="A1075" s="109">
        <v>44012</v>
      </c>
      <c r="B1075" s="53" t="s">
        <v>92</v>
      </c>
      <c r="C1075" s="53" t="s">
        <v>93</v>
      </c>
      <c r="D1075" s="53">
        <v>57063</v>
      </c>
      <c r="E1075" s="53">
        <v>10.069999694824219</v>
      </c>
      <c r="F1075" s="53"/>
      <c r="G1075" s="53">
        <v>41400</v>
      </c>
      <c r="H1075" s="53">
        <v>10.069999694824219</v>
      </c>
      <c r="I1075" s="53">
        <v>2.5299080000000002E-2</v>
      </c>
      <c r="J1075" s="80">
        <f t="shared" ref="J1075:J1081" si="32">H1075*G1075</f>
        <v>416897.98736572266</v>
      </c>
      <c r="K1075" s="53"/>
      <c r="L1075" s="53"/>
    </row>
    <row r="1076" spans="1:12" x14ac:dyDescent="0.15">
      <c r="A1076" s="109">
        <v>44043</v>
      </c>
      <c r="B1076" s="53" t="s">
        <v>92</v>
      </c>
      <c r="C1076" s="53" t="s">
        <v>93</v>
      </c>
      <c r="D1076" s="53">
        <v>57063</v>
      </c>
      <c r="E1076" s="53">
        <v>10.300000190734863</v>
      </c>
      <c r="F1076" s="53">
        <v>2.2840168327093124E-2</v>
      </c>
      <c r="G1076" s="53">
        <v>41400</v>
      </c>
      <c r="H1076" s="53">
        <v>10.300000190734863</v>
      </c>
      <c r="I1076" s="53">
        <v>5.5528970000000004E-2</v>
      </c>
      <c r="J1076" s="80">
        <f t="shared" si="32"/>
        <v>426420.00789642334</v>
      </c>
      <c r="K1076" s="53"/>
      <c r="L1076" s="53"/>
    </row>
    <row r="1077" spans="1:12" x14ac:dyDescent="0.15">
      <c r="A1077" s="109">
        <v>44074</v>
      </c>
      <c r="B1077" s="53" t="s">
        <v>92</v>
      </c>
      <c r="C1077" s="53" t="s">
        <v>93</v>
      </c>
      <c r="D1077" s="53">
        <v>57063</v>
      </c>
      <c r="E1077" s="53">
        <v>10.279999732971191</v>
      </c>
      <c r="F1077" s="53">
        <v>-1.9417919684201479E-3</v>
      </c>
      <c r="G1077" s="53">
        <v>41400</v>
      </c>
      <c r="H1077" s="53">
        <v>10.279999732971191</v>
      </c>
      <c r="I1077" s="53">
        <v>6.844219E-2</v>
      </c>
      <c r="J1077" s="80">
        <f t="shared" si="32"/>
        <v>425591.98894500732</v>
      </c>
      <c r="K1077" s="53"/>
      <c r="L1077" s="53"/>
    </row>
    <row r="1078" spans="1:12" x14ac:dyDescent="0.15">
      <c r="A1078" s="109">
        <v>44104</v>
      </c>
      <c r="B1078" s="53" t="s">
        <v>92</v>
      </c>
      <c r="C1078" s="53" t="s">
        <v>93</v>
      </c>
      <c r="D1078" s="53">
        <v>57063</v>
      </c>
      <c r="E1078" s="53">
        <v>10.399999618530273</v>
      </c>
      <c r="F1078" s="53">
        <v>1.1673141270875931E-2</v>
      </c>
      <c r="G1078" s="53">
        <v>41400</v>
      </c>
      <c r="H1078" s="53">
        <v>10.399999618530273</v>
      </c>
      <c r="I1078" s="53">
        <v>-3.5055990000000002E-2</v>
      </c>
      <c r="J1078" s="80">
        <f t="shared" si="32"/>
        <v>430559.98420715332</v>
      </c>
      <c r="K1078" s="53"/>
      <c r="L1078" s="53"/>
    </row>
    <row r="1079" spans="1:12" x14ac:dyDescent="0.15">
      <c r="A1079" s="109">
        <v>44134</v>
      </c>
      <c r="B1079" s="53" t="s">
        <v>92</v>
      </c>
      <c r="C1079" s="53" t="s">
        <v>93</v>
      </c>
      <c r="D1079" s="53">
        <v>57063</v>
      </c>
      <c r="E1079" s="53">
        <v>10</v>
      </c>
      <c r="F1079" s="53">
        <v>-3.8461502641439438E-2</v>
      </c>
      <c r="G1079" s="53">
        <v>41400</v>
      </c>
      <c r="H1079" s="53">
        <v>10</v>
      </c>
      <c r="I1079" s="53">
        <v>-2.0178270000000002E-2</v>
      </c>
      <c r="J1079" s="80">
        <f t="shared" si="32"/>
        <v>414000</v>
      </c>
      <c r="K1079" s="53"/>
      <c r="L1079" s="53"/>
    </row>
    <row r="1080" spans="1:12" x14ac:dyDescent="0.15">
      <c r="A1080" s="109">
        <v>44165</v>
      </c>
      <c r="B1080" s="53" t="s">
        <v>92</v>
      </c>
      <c r="C1080" s="53" t="s">
        <v>93</v>
      </c>
      <c r="D1080" s="53">
        <v>57063</v>
      </c>
      <c r="E1080" s="53">
        <v>10.329999923706055</v>
      </c>
      <c r="F1080" s="53">
        <v>3.2999992370605469E-2</v>
      </c>
      <c r="G1080" s="53">
        <v>41400</v>
      </c>
      <c r="H1080" s="53">
        <v>10.329999923706055</v>
      </c>
      <c r="I1080" s="53">
        <v>0.12370679999999999</v>
      </c>
      <c r="J1080" s="80">
        <f t="shared" si="32"/>
        <v>427661.99684143066</v>
      </c>
      <c r="K1080" s="53"/>
      <c r="L1080" s="53"/>
    </row>
    <row r="1081" spans="1:12" x14ac:dyDescent="0.15">
      <c r="A1081" s="109">
        <v>44196</v>
      </c>
      <c r="B1081" s="53" t="s">
        <v>92</v>
      </c>
      <c r="C1081" s="53" t="s">
        <v>93</v>
      </c>
      <c r="D1081" s="53">
        <v>57063</v>
      </c>
      <c r="E1081" s="53">
        <v>10.840000152587891</v>
      </c>
      <c r="F1081" s="53">
        <v>4.9370788037776947E-2</v>
      </c>
      <c r="G1081" s="53">
        <v>41400</v>
      </c>
      <c r="H1081" s="53">
        <v>10.840000152587891</v>
      </c>
      <c r="I1081" s="53">
        <v>4.5048190000000002E-2</v>
      </c>
      <c r="J1081" s="80">
        <f t="shared" si="32"/>
        <v>448776.00631713867</v>
      </c>
      <c r="K1081" s="53"/>
      <c r="L1081" s="53"/>
    </row>
    <row r="1082" spans="1:12" x14ac:dyDescent="0.15">
      <c r="A1082" s="109">
        <v>44225</v>
      </c>
      <c r="B1082" s="53" t="s">
        <v>92</v>
      </c>
      <c r="C1082" s="53" t="s">
        <v>93</v>
      </c>
      <c r="D1082" s="53">
        <v>57063</v>
      </c>
      <c r="E1082" s="53">
        <v>10.369999885559082</v>
      </c>
      <c r="F1082" s="55">
        <v>-4.3357957154512405E-2</v>
      </c>
      <c r="G1082" s="53">
        <v>41400</v>
      </c>
      <c r="H1082" s="53">
        <v>10.369999885559082</v>
      </c>
      <c r="I1082" s="53">
        <v>-6.3112759999999998E-4</v>
      </c>
      <c r="J1082" s="80">
        <f t="shared" si="29"/>
        <v>429317.995262146</v>
      </c>
      <c r="K1082" s="55" t="str">
        <f>IFERROR(#REF!-#REF!,"")</f>
        <v/>
      </c>
    </row>
    <row r="1083" spans="1:12" x14ac:dyDescent="0.15">
      <c r="A1083" s="109">
        <v>44253</v>
      </c>
      <c r="B1083" s="53" t="s">
        <v>94</v>
      </c>
      <c r="C1083" s="53" t="s">
        <v>95</v>
      </c>
      <c r="D1083" s="53">
        <v>57063</v>
      </c>
      <c r="E1083" s="53">
        <v>9.2600002288818359</v>
      </c>
      <c r="F1083" s="55">
        <v>-0.10703950375318527</v>
      </c>
      <c r="G1083" s="53">
        <v>192184</v>
      </c>
      <c r="H1083" s="53">
        <v>9.2600002288818359</v>
      </c>
      <c r="I1083" s="53">
        <v>2.9196240000000002E-2</v>
      </c>
      <c r="J1083" s="80">
        <f t="shared" si="29"/>
        <v>1779623.8839874268</v>
      </c>
      <c r="K1083" s="55" t="str">
        <f>IFERROR(#REF!-#REF!,"")</f>
        <v/>
      </c>
    </row>
    <row r="1084" spans="1:12" x14ac:dyDescent="0.15">
      <c r="A1084" s="109">
        <v>44286</v>
      </c>
      <c r="B1084" s="53" t="s">
        <v>94</v>
      </c>
      <c r="C1084" s="53" t="s">
        <v>95</v>
      </c>
      <c r="D1084" s="53">
        <v>57063</v>
      </c>
      <c r="E1084" s="53">
        <v>9.9600000381469727</v>
      </c>
      <c r="F1084" s="55">
        <v>7.5593933463096619E-2</v>
      </c>
      <c r="G1084" s="53">
        <v>187051</v>
      </c>
      <c r="H1084" s="53">
        <v>9.9600000381469727</v>
      </c>
      <c r="I1084" s="53">
        <v>3.0573309999999999E-2</v>
      </c>
      <c r="J1084" s="80">
        <f t="shared" si="29"/>
        <v>1863027.9671354294</v>
      </c>
      <c r="K1084" s="55" t="str">
        <f>IFERROR(#REF!-#REF!,"")</f>
        <v/>
      </c>
    </row>
    <row r="1085" spans="1:12" ht="16" x14ac:dyDescent="0.2">
      <c r="A1085" s="111">
        <v>44316</v>
      </c>
      <c r="B1085" s="112" t="s">
        <v>94</v>
      </c>
      <c r="C1085" s="112" t="s">
        <v>95</v>
      </c>
      <c r="D1085" s="112">
        <v>57063</v>
      </c>
      <c r="E1085" s="112">
        <v>10.939999580383301</v>
      </c>
      <c r="F1085" s="58">
        <v>9.8393529653549194E-2</v>
      </c>
      <c r="G1085" s="112">
        <v>187051</v>
      </c>
      <c r="H1085" s="112">
        <v>10.939999580383301</v>
      </c>
      <c r="I1085" s="112">
        <v>4.8191879999999999E-2</v>
      </c>
      <c r="J1085" s="80">
        <f t="shared" si="29"/>
        <v>2046337.8615102768</v>
      </c>
      <c r="K1085" s="55" t="str">
        <f>IFERROR(#REF!-#REF!,"")</f>
        <v/>
      </c>
    </row>
    <row r="1086" spans="1:12" x14ac:dyDescent="0.15">
      <c r="A1086" s="109">
        <v>44344</v>
      </c>
      <c r="B1086" s="53" t="s">
        <v>94</v>
      </c>
      <c r="C1086" s="53" t="s">
        <v>95</v>
      </c>
      <c r="D1086" s="53">
        <v>57063</v>
      </c>
      <c r="E1086" s="53">
        <v>12.739999771118164</v>
      </c>
      <c r="F1086" s="55">
        <v>0.1645338386297226</v>
      </c>
      <c r="G1086" s="53">
        <v>187051</v>
      </c>
      <c r="H1086" s="53">
        <v>12.739999771118164</v>
      </c>
      <c r="I1086" s="53">
        <v>7.0916690000000001E-3</v>
      </c>
      <c r="J1086" s="80">
        <f t="shared" si="29"/>
        <v>2383029.6971874237</v>
      </c>
      <c r="K1086" s="55" t="str">
        <f>IFERROR(#REF!-#REF!,"")</f>
        <v/>
      </c>
    </row>
    <row r="1087" spans="1:12" x14ac:dyDescent="0.15">
      <c r="A1087" s="109">
        <v>44377</v>
      </c>
      <c r="B1087" s="53" t="s">
        <v>94</v>
      </c>
      <c r="C1087" s="53" t="s">
        <v>95</v>
      </c>
      <c r="D1087" s="53">
        <v>57063</v>
      </c>
      <c r="E1087" s="53">
        <v>11.420000076293945</v>
      </c>
      <c r="F1087" s="55">
        <v>-0.10361064970493317</v>
      </c>
      <c r="G1087" s="53">
        <v>187051</v>
      </c>
      <c r="H1087" s="53">
        <v>11.420000076293945</v>
      </c>
      <c r="I1087" s="53">
        <v>2.34218E-2</v>
      </c>
      <c r="J1087" s="80">
        <f t="shared" si="29"/>
        <v>2136122.4342708588</v>
      </c>
      <c r="K1087" s="55" t="str">
        <f>IFERROR(#REF!-#REF!,"")</f>
        <v/>
      </c>
    </row>
    <row r="1088" spans="1:12" x14ac:dyDescent="0.15">
      <c r="A1088" s="109">
        <v>44407</v>
      </c>
      <c r="B1088" s="53" t="s">
        <v>94</v>
      </c>
      <c r="C1088" s="53" t="s">
        <v>95</v>
      </c>
      <c r="D1088" s="53">
        <v>57063</v>
      </c>
      <c r="E1088" s="53">
        <v>10.050000190734863</v>
      </c>
      <c r="F1088" s="55">
        <v>-0.11996496468782425</v>
      </c>
      <c r="G1088" s="53">
        <v>195128</v>
      </c>
      <c r="H1088" s="53">
        <v>10.050000190734863</v>
      </c>
      <c r="I1088" s="53">
        <v>1.1827520000000001E-2</v>
      </c>
      <c r="J1088" s="80">
        <f t="shared" si="29"/>
        <v>1961036.4372177124</v>
      </c>
      <c r="K1088" s="55" t="str">
        <f>IFERROR(#REF!-#REF!,"")</f>
        <v/>
      </c>
    </row>
    <row r="1089" spans="1:12" x14ac:dyDescent="0.15">
      <c r="A1089" s="109">
        <v>44439</v>
      </c>
      <c r="B1089" s="53" t="s">
        <v>94</v>
      </c>
      <c r="C1089" s="53" t="s">
        <v>95</v>
      </c>
      <c r="D1089" s="53">
        <v>57063</v>
      </c>
      <c r="E1089" s="53">
        <v>11.939999580383301</v>
      </c>
      <c r="F1089" s="55">
        <v>0.18805964291095734</v>
      </c>
      <c r="G1089" s="53">
        <v>195128</v>
      </c>
      <c r="H1089" s="53">
        <v>11.939999580383301</v>
      </c>
      <c r="I1089" s="53">
        <v>2.71466E-2</v>
      </c>
      <c r="J1089" s="80">
        <f t="shared" si="29"/>
        <v>2329828.2381210327</v>
      </c>
      <c r="K1089" s="55" t="str">
        <f>IFERROR(#REF!-#REF!,"")</f>
        <v/>
      </c>
    </row>
    <row r="1090" spans="1:12" x14ac:dyDescent="0.15">
      <c r="A1090" s="109">
        <v>44469</v>
      </c>
      <c r="B1090" s="53" t="s">
        <v>94</v>
      </c>
      <c r="C1090" s="53" t="s">
        <v>95</v>
      </c>
      <c r="D1090" s="53">
        <v>57063</v>
      </c>
      <c r="E1090" s="53">
        <v>11.300000190734863</v>
      </c>
      <c r="F1090" s="55">
        <v>-5.360129103064537E-2</v>
      </c>
      <c r="G1090" s="53">
        <v>299044</v>
      </c>
      <c r="H1090" s="53">
        <v>11.300000190734863</v>
      </c>
      <c r="I1090" s="53">
        <v>-4.2243500000000003E-2</v>
      </c>
      <c r="J1090" s="80">
        <f t="shared" si="29"/>
        <v>3379197.2570381165</v>
      </c>
      <c r="K1090" s="55" t="str">
        <f>IFERROR(#REF!-#REF!,"")</f>
        <v/>
      </c>
    </row>
    <row r="1091" spans="1:12" x14ac:dyDescent="0.15">
      <c r="A1091" s="109">
        <v>44498</v>
      </c>
      <c r="B1091" s="53" t="s">
        <v>94</v>
      </c>
      <c r="C1091" s="53" t="s">
        <v>95</v>
      </c>
      <c r="D1091" s="53">
        <v>57063</v>
      </c>
      <c r="E1091" s="53">
        <v>12.5</v>
      </c>
      <c r="F1091" s="55">
        <v>0.10619467496871948</v>
      </c>
      <c r="G1091" s="53">
        <v>300002</v>
      </c>
      <c r="H1091" s="53">
        <v>12.5</v>
      </c>
      <c r="I1091" s="53">
        <v>6.4656530000000004E-2</v>
      </c>
      <c r="J1091" s="80">
        <f t="shared" si="29"/>
        <v>3750025</v>
      </c>
      <c r="K1091" s="55" t="str">
        <f>IFERROR(#REF!-#REF!,"")</f>
        <v/>
      </c>
    </row>
    <row r="1092" spans="1:12" x14ac:dyDescent="0.15">
      <c r="A1092" s="109">
        <v>44530</v>
      </c>
      <c r="B1092" s="53" t="s">
        <v>94</v>
      </c>
      <c r="C1092" s="53" t="s">
        <v>95</v>
      </c>
      <c r="D1092" s="53">
        <v>57063</v>
      </c>
      <c r="E1092" s="53">
        <v>12.180000305175781</v>
      </c>
      <c r="F1092" s="55">
        <v>-2.5599975138902664E-2</v>
      </c>
      <c r="G1092" s="53">
        <v>300002</v>
      </c>
      <c r="H1092" s="53">
        <v>12.180000305175781</v>
      </c>
      <c r="I1092" s="53">
        <v>-1.8346919999999999E-2</v>
      </c>
      <c r="J1092" s="80">
        <f t="shared" si="29"/>
        <v>3654024.4515533447</v>
      </c>
      <c r="K1092" s="55" t="str">
        <f>IFERROR(#REF!-#REF!,"")</f>
        <v/>
      </c>
    </row>
    <row r="1093" spans="1:12" ht="16" x14ac:dyDescent="0.2">
      <c r="A1093" s="113">
        <v>44561</v>
      </c>
      <c r="B1093" s="114" t="s">
        <v>94</v>
      </c>
      <c r="C1093" s="114" t="s">
        <v>95</v>
      </c>
      <c r="D1093" s="114">
        <v>57063</v>
      </c>
      <c r="E1093" s="114">
        <v>11.260000228881836</v>
      </c>
      <c r="F1093" s="58">
        <v>-7.5533665716648102E-2</v>
      </c>
      <c r="G1093" s="114">
        <v>300002</v>
      </c>
      <c r="H1093" s="114">
        <v>11.260000228881836</v>
      </c>
      <c r="I1093" s="114">
        <v>3.334492E-2</v>
      </c>
      <c r="J1093" s="80">
        <f t="shared" si="29"/>
        <v>3378022.5886650085</v>
      </c>
      <c r="K1093" s="55" t="str">
        <f>IFERROR(#REF!-#REF!,"")</f>
        <v/>
      </c>
    </row>
    <row r="1094" spans="1:12" x14ac:dyDescent="0.15">
      <c r="J1094" s="80">
        <f t="shared" si="29"/>
        <v>0</v>
      </c>
      <c r="K1094" s="55" t="str">
        <f>IFERROR(#REF!-#REF!,"")</f>
        <v/>
      </c>
    </row>
    <row r="1095" spans="1:12" x14ac:dyDescent="0.15">
      <c r="A1095" s="109">
        <v>42916</v>
      </c>
      <c r="B1095" s="53" t="s">
        <v>96</v>
      </c>
      <c r="C1095" s="53" t="s">
        <v>97</v>
      </c>
      <c r="D1095" s="53">
        <v>55962</v>
      </c>
      <c r="E1095" s="53">
        <v>10.060000419616699</v>
      </c>
      <c r="F1095" s="53"/>
      <c r="G1095" s="53">
        <v>75000</v>
      </c>
      <c r="H1095" s="53">
        <v>10.060000419616699</v>
      </c>
      <c r="I1095" s="53">
        <v>9.5796500000000003E-3</v>
      </c>
      <c r="J1095" s="80">
        <f t="shared" ref="J1095:J1107" si="33">H1095*G1095</f>
        <v>754500.03147125244</v>
      </c>
      <c r="K1095" s="53"/>
      <c r="L1095" s="53"/>
    </row>
    <row r="1096" spans="1:12" x14ac:dyDescent="0.15">
      <c r="A1096" s="109">
        <v>42947</v>
      </c>
      <c r="B1096" s="53" t="s">
        <v>96</v>
      </c>
      <c r="C1096" s="53" t="s">
        <v>97</v>
      </c>
      <c r="D1096" s="53">
        <v>55962</v>
      </c>
      <c r="E1096" s="53">
        <v>-10.100000381469727</v>
      </c>
      <c r="F1096" s="53">
        <v>3.9761392399668694E-3</v>
      </c>
      <c r="G1096" s="53">
        <v>75000</v>
      </c>
      <c r="H1096" s="53">
        <v>10.1000003814697</v>
      </c>
      <c r="I1096" s="53">
        <v>2.029371E-2</v>
      </c>
      <c r="J1096" s="80">
        <f t="shared" si="33"/>
        <v>757500.02861022751</v>
      </c>
      <c r="K1096" s="53"/>
      <c r="L1096" s="53"/>
    </row>
    <row r="1097" spans="1:12" x14ac:dyDescent="0.15">
      <c r="A1097" s="109">
        <v>42978</v>
      </c>
      <c r="B1097" s="53" t="s">
        <v>96</v>
      </c>
      <c r="C1097" s="53" t="s">
        <v>97</v>
      </c>
      <c r="D1097" s="53">
        <v>55962</v>
      </c>
      <c r="E1097" s="53">
        <v>9.8353004455566406</v>
      </c>
      <c r="F1097" s="53">
        <v>-2.6207912713289261E-2</v>
      </c>
      <c r="G1097" s="53">
        <v>65000</v>
      </c>
      <c r="H1097" s="53">
        <v>9.8353004455566406</v>
      </c>
      <c r="I1097" s="53">
        <v>1.593433E-3</v>
      </c>
      <c r="J1097" s="80">
        <f t="shared" si="33"/>
        <v>639294.52896118164</v>
      </c>
      <c r="K1097" s="53"/>
      <c r="L1097" s="53"/>
    </row>
    <row r="1098" spans="1:12" x14ac:dyDescent="0.15">
      <c r="A1098" s="109">
        <v>43007</v>
      </c>
      <c r="B1098" s="53" t="s">
        <v>96</v>
      </c>
      <c r="C1098" s="53" t="s">
        <v>97</v>
      </c>
      <c r="D1098" s="53">
        <v>55962</v>
      </c>
      <c r="E1098" s="53">
        <v>-9.7749996185302734</v>
      </c>
      <c r="F1098" s="53">
        <v>-6.1310608871281147E-3</v>
      </c>
      <c r="G1098" s="53">
        <v>65000</v>
      </c>
      <c r="H1098" s="53">
        <v>9.7749996185302699</v>
      </c>
      <c r="I1098" s="53">
        <v>2.375789E-2</v>
      </c>
      <c r="J1098" s="80">
        <f t="shared" si="33"/>
        <v>635374.97520446754</v>
      </c>
      <c r="K1098" s="53"/>
      <c r="L1098" s="53"/>
    </row>
    <row r="1099" spans="1:12" x14ac:dyDescent="0.15">
      <c r="A1099" s="109">
        <v>43039</v>
      </c>
      <c r="B1099" s="53" t="s">
        <v>96</v>
      </c>
      <c r="C1099" s="53" t="s">
        <v>97</v>
      </c>
      <c r="D1099" s="53">
        <v>55962</v>
      </c>
      <c r="E1099" s="53">
        <v>9.7600002288818359</v>
      </c>
      <c r="F1099" s="53">
        <v>-1.5344644198194146E-3</v>
      </c>
      <c r="G1099" s="53">
        <v>65000</v>
      </c>
      <c r="H1099" s="53">
        <v>9.7600002288818359</v>
      </c>
      <c r="I1099" s="53">
        <v>1.93113E-2</v>
      </c>
      <c r="J1099" s="80">
        <f t="shared" si="33"/>
        <v>634400.01487731934</v>
      </c>
      <c r="K1099" s="53"/>
      <c r="L1099" s="53"/>
    </row>
    <row r="1100" spans="1:12" x14ac:dyDescent="0.15">
      <c r="A1100" s="109">
        <v>43069</v>
      </c>
      <c r="B1100" s="53" t="s">
        <v>96</v>
      </c>
      <c r="C1100" s="53" t="s">
        <v>97</v>
      </c>
      <c r="D1100" s="53">
        <v>55962</v>
      </c>
      <c r="E1100" s="53">
        <v>9.6800003051757812</v>
      </c>
      <c r="F1100" s="53">
        <v>-8.1967134028673172E-3</v>
      </c>
      <c r="G1100" s="53">
        <v>65000</v>
      </c>
      <c r="H1100" s="53">
        <v>9.6800003051757812</v>
      </c>
      <c r="I1100" s="53">
        <v>2.725955E-2</v>
      </c>
      <c r="J1100" s="80">
        <f t="shared" si="33"/>
        <v>629200.01983642578</v>
      </c>
      <c r="K1100" s="53"/>
      <c r="L1100" s="53"/>
    </row>
    <row r="1101" spans="1:12" x14ac:dyDescent="0.15">
      <c r="A1101" s="109">
        <v>43098</v>
      </c>
      <c r="B1101" s="53" t="s">
        <v>96</v>
      </c>
      <c r="C1101" s="53" t="s">
        <v>97</v>
      </c>
      <c r="D1101" s="53">
        <v>55962</v>
      </c>
      <c r="E1101" s="53">
        <v>9.7399997711181641</v>
      </c>
      <c r="F1101" s="53">
        <v>6.1982916668057442E-3</v>
      </c>
      <c r="G1101" s="53">
        <v>65000</v>
      </c>
      <c r="H1101" s="53">
        <v>9.7399997711181641</v>
      </c>
      <c r="I1101" s="53">
        <v>1.2128949999999999E-2</v>
      </c>
      <c r="J1101" s="80">
        <f t="shared" si="33"/>
        <v>633099.98512268066</v>
      </c>
      <c r="K1101" s="53"/>
      <c r="L1101" s="53"/>
    </row>
    <row r="1102" spans="1:12" x14ac:dyDescent="0.15">
      <c r="A1102" s="109">
        <v>43131</v>
      </c>
      <c r="B1102" s="53" t="s">
        <v>96</v>
      </c>
      <c r="C1102" s="53" t="s">
        <v>97</v>
      </c>
      <c r="D1102" s="53">
        <v>55962</v>
      </c>
      <c r="E1102" s="53">
        <v>-9.7700004577636719</v>
      </c>
      <c r="F1102" s="53">
        <v>3.0801526736468077E-3</v>
      </c>
      <c r="G1102" s="53">
        <v>65000</v>
      </c>
      <c r="H1102" s="53">
        <v>9.7700004577636701</v>
      </c>
      <c r="I1102" s="53">
        <v>5.0638450000000002E-2</v>
      </c>
      <c r="J1102" s="80">
        <f t="shared" si="33"/>
        <v>635050.02975463856</v>
      </c>
      <c r="K1102" s="53"/>
      <c r="L1102" s="53"/>
    </row>
    <row r="1103" spans="1:12" x14ac:dyDescent="0.15">
      <c r="A1103" s="109">
        <v>43159</v>
      </c>
      <c r="B1103" s="53" t="s">
        <v>96</v>
      </c>
      <c r="C1103" s="53" t="s">
        <v>97</v>
      </c>
      <c r="D1103" s="53">
        <v>55962</v>
      </c>
      <c r="E1103" s="53">
        <v>9.7399997711181641</v>
      </c>
      <c r="F1103" s="53">
        <v>-3.0706943944096565E-3</v>
      </c>
      <c r="G1103" s="53">
        <v>65000</v>
      </c>
      <c r="H1103" s="53">
        <v>9.7399997711181641</v>
      </c>
      <c r="I1103" s="53">
        <v>-3.9481330000000002E-2</v>
      </c>
      <c r="J1103" s="80">
        <f t="shared" si="33"/>
        <v>633099.98512268066</v>
      </c>
      <c r="K1103" s="53"/>
      <c r="L1103" s="53"/>
    </row>
    <row r="1104" spans="1:12" x14ac:dyDescent="0.15">
      <c r="A1104" s="109">
        <v>43188</v>
      </c>
      <c r="B1104" s="53" t="s">
        <v>96</v>
      </c>
      <c r="C1104" s="53" t="s">
        <v>97</v>
      </c>
      <c r="D1104" s="53">
        <v>55962</v>
      </c>
      <c r="E1104" s="53">
        <v>10.109999656677246</v>
      </c>
      <c r="F1104" s="53">
        <v>3.7987668067216873E-2</v>
      </c>
      <c r="G1104" s="53">
        <v>65000</v>
      </c>
      <c r="H1104" s="53">
        <v>10.109999656677246</v>
      </c>
      <c r="I1104" s="53">
        <v>-1.8445340000000001E-2</v>
      </c>
      <c r="J1104" s="80">
        <f t="shared" si="33"/>
        <v>657149.977684021</v>
      </c>
      <c r="K1104" s="53"/>
      <c r="L1104" s="53"/>
    </row>
    <row r="1105" spans="1:12" x14ac:dyDescent="0.15">
      <c r="A1105" s="109">
        <v>43220</v>
      </c>
      <c r="B1105" s="53" t="s">
        <v>96</v>
      </c>
      <c r="C1105" s="53" t="s">
        <v>97</v>
      </c>
      <c r="D1105" s="53">
        <v>55962</v>
      </c>
      <c r="E1105" s="53">
        <v>10.319999694824219</v>
      </c>
      <c r="F1105" s="53">
        <v>2.0771518349647522E-2</v>
      </c>
      <c r="G1105" s="53">
        <v>65000</v>
      </c>
      <c r="H1105" s="53">
        <v>10.319999694824219</v>
      </c>
      <c r="I1105" s="53">
        <v>4.6918850000000007E-3</v>
      </c>
      <c r="J1105" s="80">
        <f t="shared" si="33"/>
        <v>670799.98016357422</v>
      </c>
      <c r="K1105" s="53"/>
      <c r="L1105" s="53"/>
    </row>
    <row r="1106" spans="1:12" x14ac:dyDescent="0.15">
      <c r="A1106" s="109">
        <v>43251</v>
      </c>
      <c r="B1106" s="53" t="s">
        <v>96</v>
      </c>
      <c r="C1106" s="53" t="s">
        <v>97</v>
      </c>
      <c r="D1106" s="53">
        <v>55962</v>
      </c>
      <c r="E1106" s="53">
        <v>10.5</v>
      </c>
      <c r="F1106" s="53">
        <v>1.7441891133785248E-2</v>
      </c>
      <c r="G1106" s="53">
        <v>65000</v>
      </c>
      <c r="H1106" s="53">
        <v>10.5</v>
      </c>
      <c r="I1106" s="53">
        <v>2.6164449999999999E-2</v>
      </c>
      <c r="J1106" s="80">
        <f t="shared" si="33"/>
        <v>682500</v>
      </c>
      <c r="K1106" s="53"/>
      <c r="L1106" s="53"/>
    </row>
    <row r="1107" spans="1:12" x14ac:dyDescent="0.15">
      <c r="A1107" s="109">
        <v>43280</v>
      </c>
      <c r="B1107" s="53" t="s">
        <v>96</v>
      </c>
      <c r="C1107" s="53" t="s">
        <v>97</v>
      </c>
      <c r="D1107" s="53">
        <v>55962</v>
      </c>
      <c r="E1107" s="53">
        <v>10.869999885559082</v>
      </c>
      <c r="F1107" s="53">
        <v>3.5238083451986313E-2</v>
      </c>
      <c r="G1107" s="53">
        <v>65000</v>
      </c>
      <c r="H1107" s="53">
        <v>10.869999885559082</v>
      </c>
      <c r="I1107" s="53">
        <v>5.365018E-3</v>
      </c>
      <c r="J1107" s="80">
        <f t="shared" si="33"/>
        <v>706549.99256134033</v>
      </c>
      <c r="K1107" s="53"/>
      <c r="L1107" s="53"/>
    </row>
    <row r="1108" spans="1:12" x14ac:dyDescent="0.15">
      <c r="A1108" s="109">
        <v>43312</v>
      </c>
      <c r="B1108" s="53" t="s">
        <v>96</v>
      </c>
      <c r="C1108" s="53" t="s">
        <v>97</v>
      </c>
      <c r="D1108" s="53">
        <v>55962</v>
      </c>
      <c r="E1108" s="53">
        <v>12.300000190734863</v>
      </c>
      <c r="F1108" s="55">
        <v>0.13155476748943329</v>
      </c>
      <c r="G1108" s="53">
        <v>65000</v>
      </c>
      <c r="H1108" s="53">
        <v>12.300000190734863</v>
      </c>
      <c r="I1108" s="53">
        <v>3.1603569999999997E-2</v>
      </c>
      <c r="J1108" s="80">
        <f t="shared" si="29"/>
        <v>799500.01239776611</v>
      </c>
      <c r="K1108" s="55" t="str">
        <f>IFERROR(#REF!-#REF!,"")</f>
        <v/>
      </c>
    </row>
    <row r="1109" spans="1:12" x14ac:dyDescent="0.15">
      <c r="A1109" s="109">
        <v>43343</v>
      </c>
      <c r="B1109" s="53" t="s">
        <v>98</v>
      </c>
      <c r="C1109" s="53" t="s">
        <v>99</v>
      </c>
      <c r="D1109" s="53">
        <v>55962</v>
      </c>
      <c r="E1109" s="53">
        <v>13.859999656677246</v>
      </c>
      <c r="F1109" s="55">
        <v>0.12682922184467316</v>
      </c>
      <c r="G1109" s="53">
        <v>149784</v>
      </c>
      <c r="H1109" s="53">
        <v>13.859999656677246</v>
      </c>
      <c r="I1109" s="53">
        <v>3.0233019999999999E-2</v>
      </c>
      <c r="J1109" s="80">
        <f t="shared" si="29"/>
        <v>2076006.1885757446</v>
      </c>
      <c r="K1109" s="55" t="str">
        <f>IFERROR(#REF!-#REF!,"")</f>
        <v/>
      </c>
    </row>
    <row r="1110" spans="1:12" x14ac:dyDescent="0.15">
      <c r="A1110" s="109">
        <v>43371</v>
      </c>
      <c r="B1110" s="53" t="s">
        <v>98</v>
      </c>
      <c r="C1110" s="53" t="s">
        <v>99</v>
      </c>
      <c r="D1110" s="53">
        <v>55962</v>
      </c>
      <c r="E1110" s="53">
        <v>15.010000228881836</v>
      </c>
      <c r="F1110" s="55">
        <v>8.2972623407840729E-2</v>
      </c>
      <c r="G1110" s="53">
        <v>149784</v>
      </c>
      <c r="H1110" s="53">
        <v>15.010000228881836</v>
      </c>
      <c r="I1110" s="53">
        <v>4.2462880000000003E-4</v>
      </c>
      <c r="J1110" s="80">
        <f t="shared" ref="J1110:J1188" si="34">H1110*G1110</f>
        <v>2248257.8742828369</v>
      </c>
      <c r="K1110" s="55" t="str">
        <f>IFERROR(#REF!-#REF!,"")</f>
        <v/>
      </c>
    </row>
    <row r="1111" spans="1:12" ht="16" x14ac:dyDescent="0.2">
      <c r="A1111" s="111">
        <v>43404</v>
      </c>
      <c r="B1111" s="112" t="s">
        <v>98</v>
      </c>
      <c r="C1111" s="112" t="s">
        <v>99</v>
      </c>
      <c r="D1111" s="112">
        <v>55962</v>
      </c>
      <c r="E1111" s="112">
        <v>12.449999809265137</v>
      </c>
      <c r="F1111" s="58">
        <v>-0.17055298388004303</v>
      </c>
      <c r="G1111" s="112">
        <v>149784</v>
      </c>
      <c r="H1111" s="112">
        <v>12.449999809265137</v>
      </c>
      <c r="I1111" s="112">
        <v>-7.4045410000000006E-2</v>
      </c>
      <c r="J1111" s="80">
        <f t="shared" si="34"/>
        <v>1864810.7714309692</v>
      </c>
      <c r="K1111" s="55" t="str">
        <f>IFERROR(#REF!-#REF!,"")</f>
        <v/>
      </c>
    </row>
    <row r="1112" spans="1:12" x14ac:dyDescent="0.15">
      <c r="A1112" s="109">
        <v>43434</v>
      </c>
      <c r="B1112" s="53" t="s">
        <v>98</v>
      </c>
      <c r="C1112" s="53" t="s">
        <v>99</v>
      </c>
      <c r="D1112" s="53">
        <v>55962</v>
      </c>
      <c r="E1112" s="53">
        <v>12.180000305175781</v>
      </c>
      <c r="F1112" s="55">
        <v>-2.1686706691980362E-2</v>
      </c>
      <c r="G1112" s="53">
        <v>156333</v>
      </c>
      <c r="H1112" s="53">
        <v>12.180000305175781</v>
      </c>
      <c r="I1112" s="53">
        <v>1.8512150000000002E-2</v>
      </c>
      <c r="J1112" s="80">
        <f t="shared" si="34"/>
        <v>1904135.9877090454</v>
      </c>
      <c r="K1112" s="55" t="str">
        <f>IFERROR(#REF!-#REF!,"")</f>
        <v/>
      </c>
    </row>
    <row r="1113" spans="1:12" x14ac:dyDescent="0.15">
      <c r="A1113" s="109">
        <v>43465</v>
      </c>
      <c r="B1113" s="53" t="s">
        <v>98</v>
      </c>
      <c r="C1113" s="53" t="s">
        <v>99</v>
      </c>
      <c r="D1113" s="53">
        <v>55962</v>
      </c>
      <c r="E1113" s="53">
        <v>11.210000038146973</v>
      </c>
      <c r="F1113" s="55">
        <v>-7.9638771712779999E-2</v>
      </c>
      <c r="G1113" s="53">
        <v>156333</v>
      </c>
      <c r="H1113" s="53">
        <v>11.210000038146973</v>
      </c>
      <c r="I1113" s="53">
        <v>-8.9890029999999996E-2</v>
      </c>
      <c r="J1113" s="80">
        <f t="shared" si="34"/>
        <v>1752492.9359636307</v>
      </c>
      <c r="K1113" s="55" t="str">
        <f>IFERROR(#REF!-#REF!,"")</f>
        <v/>
      </c>
    </row>
    <row r="1114" spans="1:12" x14ac:dyDescent="0.15">
      <c r="A1114" s="109">
        <v>43496</v>
      </c>
      <c r="B1114" s="53" t="s">
        <v>98</v>
      </c>
      <c r="C1114" s="53" t="s">
        <v>99</v>
      </c>
      <c r="D1114" s="53">
        <v>55962</v>
      </c>
      <c r="E1114" s="53">
        <v>12.039999961853027</v>
      </c>
      <c r="F1114" s="55">
        <v>7.4041031301021576E-2</v>
      </c>
      <c r="G1114" s="53">
        <v>156333</v>
      </c>
      <c r="H1114" s="53">
        <v>12.039999961853027</v>
      </c>
      <c r="I1114" s="53">
        <v>8.8293910000000003E-2</v>
      </c>
      <c r="J1114" s="80">
        <f t="shared" si="34"/>
        <v>1882249.3140363693</v>
      </c>
      <c r="K1114" s="55" t="str">
        <f>IFERROR(#REF!-#REF!,"")</f>
        <v/>
      </c>
    </row>
    <row r="1115" spans="1:12" x14ac:dyDescent="0.15">
      <c r="A1115" s="109">
        <v>43524</v>
      </c>
      <c r="B1115" s="53" t="s">
        <v>98</v>
      </c>
      <c r="C1115" s="53" t="s">
        <v>99</v>
      </c>
      <c r="D1115" s="53">
        <v>55962</v>
      </c>
      <c r="E1115" s="53">
        <v>12.300000190734863</v>
      </c>
      <c r="F1115" s="55">
        <v>2.1594703197479248E-2</v>
      </c>
      <c r="G1115" s="53">
        <v>156333</v>
      </c>
      <c r="H1115" s="53">
        <v>12.300000190734863</v>
      </c>
      <c r="I1115" s="53">
        <v>3.2724210000000004E-2</v>
      </c>
      <c r="J1115" s="80">
        <f t="shared" si="34"/>
        <v>1922895.9298181534</v>
      </c>
      <c r="K1115" s="55" t="str">
        <f>IFERROR(#REF!-#REF!,"")</f>
        <v/>
      </c>
    </row>
    <row r="1116" spans="1:12" x14ac:dyDescent="0.15">
      <c r="A1116" s="109">
        <v>43553</v>
      </c>
      <c r="B1116" s="53" t="s">
        <v>98</v>
      </c>
      <c r="C1116" s="53" t="s">
        <v>99</v>
      </c>
      <c r="D1116" s="53">
        <v>55962</v>
      </c>
      <c r="E1116" s="53">
        <v>12</v>
      </c>
      <c r="F1116" s="55">
        <v>-2.4390259757637978E-2</v>
      </c>
      <c r="G1116" s="53">
        <v>156333</v>
      </c>
      <c r="H1116" s="53">
        <v>12</v>
      </c>
      <c r="I1116" s="53">
        <v>1.296229E-2</v>
      </c>
      <c r="J1116" s="80">
        <f t="shared" si="34"/>
        <v>1875996</v>
      </c>
      <c r="K1116" s="55" t="str">
        <f>IFERROR(#REF!-#REF!,"")</f>
        <v/>
      </c>
    </row>
    <row r="1117" spans="1:12" x14ac:dyDescent="0.15">
      <c r="A1117" s="109">
        <v>43585</v>
      </c>
      <c r="B1117" s="53" t="s">
        <v>98</v>
      </c>
      <c r="C1117" s="53" t="s">
        <v>99</v>
      </c>
      <c r="D1117" s="53">
        <v>55962</v>
      </c>
      <c r="E1117" s="53">
        <v>13.180000305175781</v>
      </c>
      <c r="F1117" s="55">
        <v>9.8333358764648438E-2</v>
      </c>
      <c r="G1117" s="53">
        <v>155837</v>
      </c>
      <c r="H1117" s="53">
        <v>13.180000305175781</v>
      </c>
      <c r="I1117" s="53">
        <v>3.789327E-2</v>
      </c>
      <c r="J1117" s="80">
        <f t="shared" si="34"/>
        <v>2053931.7075576782</v>
      </c>
      <c r="K1117" s="55" t="str">
        <f>IFERROR(#REF!-#REF!,"")</f>
        <v/>
      </c>
    </row>
    <row r="1118" spans="1:12" x14ac:dyDescent="0.15">
      <c r="A1118" s="109">
        <v>43616</v>
      </c>
      <c r="B1118" s="53" t="s">
        <v>98</v>
      </c>
      <c r="C1118" s="53" t="s">
        <v>99</v>
      </c>
      <c r="D1118" s="53">
        <v>55962</v>
      </c>
      <c r="E1118" s="53">
        <v>11.029999732971191</v>
      </c>
      <c r="F1118" s="55">
        <v>-0.16312599182128906</v>
      </c>
      <c r="G1118" s="53">
        <v>155837</v>
      </c>
      <c r="H1118" s="53">
        <v>11.029999732971191</v>
      </c>
      <c r="I1118" s="53">
        <v>-6.167856E-2</v>
      </c>
      <c r="J1118" s="80">
        <f t="shared" si="34"/>
        <v>1718882.0683870316</v>
      </c>
      <c r="K1118" s="55" t="str">
        <f>IFERROR(#REF!-#REF!,"")</f>
        <v/>
      </c>
    </row>
    <row r="1119" spans="1:12" x14ac:dyDescent="0.15">
      <c r="A1119" s="109">
        <v>43644</v>
      </c>
      <c r="B1119" s="53" t="s">
        <v>98</v>
      </c>
      <c r="C1119" s="53" t="s">
        <v>99</v>
      </c>
      <c r="D1119" s="53">
        <v>55962</v>
      </c>
      <c r="E1119" s="53">
        <v>11.579999923706055</v>
      </c>
      <c r="F1119" s="55">
        <v>4.9864023923873901E-2</v>
      </c>
      <c r="G1119" s="53">
        <v>155837</v>
      </c>
      <c r="H1119" s="53">
        <v>11.579999923706055</v>
      </c>
      <c r="I1119" s="53">
        <v>6.7278859999999996E-2</v>
      </c>
      <c r="J1119" s="80">
        <f t="shared" si="34"/>
        <v>1804592.4481105804</v>
      </c>
      <c r="K1119" s="55" t="str">
        <f>IFERROR(#REF!-#REF!,"")</f>
        <v/>
      </c>
    </row>
    <row r="1120" spans="1:12" ht="16" x14ac:dyDescent="0.2">
      <c r="A1120" s="113">
        <v>43677</v>
      </c>
      <c r="B1120" s="114" t="s">
        <v>98</v>
      </c>
      <c r="C1120" s="114" t="s">
        <v>99</v>
      </c>
      <c r="D1120" s="114">
        <v>55962</v>
      </c>
      <c r="E1120" s="114">
        <v>11.180000305175781</v>
      </c>
      <c r="F1120" s="58">
        <v>-3.4542281180620193E-2</v>
      </c>
      <c r="G1120" s="114">
        <v>168029</v>
      </c>
      <c r="H1120" s="114">
        <v>11.180000305175781</v>
      </c>
      <c r="I1120" s="114">
        <v>1.185431E-2</v>
      </c>
      <c r="J1120" s="80">
        <f t="shared" si="34"/>
        <v>1878564.2712783813</v>
      </c>
      <c r="K1120" s="55" t="str">
        <f>IFERROR(#REF!-#REF!,"")</f>
        <v/>
      </c>
    </row>
    <row r="1121" spans="1:11" x14ac:dyDescent="0.15">
      <c r="A1121" s="109">
        <v>43707</v>
      </c>
      <c r="B1121" s="53" t="s">
        <v>98</v>
      </c>
      <c r="C1121" s="53" t="s">
        <v>99</v>
      </c>
      <c r="D1121" s="53">
        <v>55962</v>
      </c>
      <c r="E1121" s="53">
        <v>10.210000038146973</v>
      </c>
      <c r="F1121" s="55">
        <v>-8.6762093007564545E-2</v>
      </c>
      <c r="G1121" s="53">
        <v>168198</v>
      </c>
      <c r="H1121" s="53">
        <v>10.210000038146973</v>
      </c>
      <c r="I1121" s="53">
        <v>-2.0339329999999999E-2</v>
      </c>
      <c r="J1121" s="80">
        <f t="shared" si="34"/>
        <v>1717301.5864162445</v>
      </c>
      <c r="K1121" s="55" t="str">
        <f>IFERROR(#REF!-#REF!,"")</f>
        <v/>
      </c>
    </row>
    <row r="1122" spans="1:11" x14ac:dyDescent="0.15">
      <c r="A1122" s="109">
        <v>43738</v>
      </c>
      <c r="B1122" s="53" t="s">
        <v>98</v>
      </c>
      <c r="C1122" s="53" t="s">
        <v>99</v>
      </c>
      <c r="D1122" s="53">
        <v>55962</v>
      </c>
      <c r="E1122" s="53">
        <v>11.100000381469727</v>
      </c>
      <c r="F1122" s="55">
        <v>8.7169475853443146E-2</v>
      </c>
      <c r="G1122" s="53">
        <v>168198</v>
      </c>
      <c r="H1122" s="53">
        <v>11.100000381469727</v>
      </c>
      <c r="I1122" s="53">
        <v>1.6032970000000001E-2</v>
      </c>
      <c r="J1122" s="80">
        <f t="shared" si="34"/>
        <v>1866997.8641624451</v>
      </c>
      <c r="K1122" s="55" t="str">
        <f>IFERROR(#REF!-#REF!,"")</f>
        <v/>
      </c>
    </row>
    <row r="1123" spans="1:11" x14ac:dyDescent="0.15">
      <c r="A1123" s="109">
        <v>43769</v>
      </c>
      <c r="B1123" s="53" t="s">
        <v>98</v>
      </c>
      <c r="C1123" s="53" t="s">
        <v>99</v>
      </c>
      <c r="D1123" s="53">
        <v>55962</v>
      </c>
      <c r="E1123" s="53">
        <v>9.8199996948242188</v>
      </c>
      <c r="F1123" s="55">
        <v>-0.11531537026166916</v>
      </c>
      <c r="G1123" s="53">
        <v>168198</v>
      </c>
      <c r="H1123" s="53">
        <v>9.8199996948242188</v>
      </c>
      <c r="I1123" s="53">
        <v>1.9255939999999999E-2</v>
      </c>
      <c r="J1123" s="80">
        <f t="shared" si="34"/>
        <v>1651704.3086700439</v>
      </c>
      <c r="K1123" s="55" t="str">
        <f>IFERROR(#REF!-#REF!,"")</f>
        <v/>
      </c>
    </row>
    <row r="1124" spans="1:11" x14ac:dyDescent="0.15">
      <c r="A1124" s="109">
        <v>43798</v>
      </c>
      <c r="B1124" s="53" t="s">
        <v>98</v>
      </c>
      <c r="C1124" s="53" t="s">
        <v>99</v>
      </c>
      <c r="D1124" s="53">
        <v>55962</v>
      </c>
      <c r="E1124" s="53">
        <v>10.859999656677246</v>
      </c>
      <c r="F1124" s="55">
        <v>0.10590631514787674</v>
      </c>
      <c r="G1124" s="53">
        <v>167281</v>
      </c>
      <c r="H1124" s="53">
        <v>10.859999656677246</v>
      </c>
      <c r="I1124" s="53">
        <v>3.4996520000000003E-2</v>
      </c>
      <c r="J1124" s="80">
        <f t="shared" si="34"/>
        <v>1816671.6025686264</v>
      </c>
      <c r="K1124" s="55" t="str">
        <f>IFERROR(#REF!-#REF!,"")</f>
        <v/>
      </c>
    </row>
    <row r="1125" spans="1:11" x14ac:dyDescent="0.15">
      <c r="A1125" s="109">
        <v>43830</v>
      </c>
      <c r="B1125" s="53" t="s">
        <v>98</v>
      </c>
      <c r="C1125" s="53" t="s">
        <v>99</v>
      </c>
      <c r="D1125" s="53">
        <v>55962</v>
      </c>
      <c r="E1125" s="53">
        <v>12.579999923706055</v>
      </c>
      <c r="F1125" s="55">
        <v>0.15837940573692322</v>
      </c>
      <c r="G1125" s="53">
        <v>167281</v>
      </c>
      <c r="H1125" s="53">
        <v>12.579999923706055</v>
      </c>
      <c r="I1125" s="53">
        <v>2.8490680000000001E-2</v>
      </c>
      <c r="J1125" s="80">
        <f t="shared" si="34"/>
        <v>2104394.9672374725</v>
      </c>
      <c r="K1125" s="55" t="str">
        <f>IFERROR(#REF!-#REF!,"")</f>
        <v/>
      </c>
    </row>
    <row r="1126" spans="1:11" x14ac:dyDescent="0.15">
      <c r="A1126" s="109">
        <v>43861</v>
      </c>
      <c r="B1126" s="53" t="s">
        <v>98</v>
      </c>
      <c r="C1126" s="53" t="s">
        <v>99</v>
      </c>
      <c r="D1126" s="53">
        <v>55962</v>
      </c>
      <c r="E1126" s="53">
        <v>10.520000457763672</v>
      </c>
      <c r="F1126" s="55">
        <v>-0.16375194489955902</v>
      </c>
      <c r="G1126" s="53">
        <v>167281</v>
      </c>
      <c r="H1126" s="53">
        <v>10.520000457763672</v>
      </c>
      <c r="I1126" s="53">
        <v>-1.7277760000000001E-3</v>
      </c>
      <c r="J1126" s="80">
        <f t="shared" si="34"/>
        <v>1759796.1965751648</v>
      </c>
      <c r="K1126" s="55" t="str">
        <f>IFERROR(#REF!-#REF!,"")</f>
        <v/>
      </c>
    </row>
    <row r="1127" spans="1:11" x14ac:dyDescent="0.15">
      <c r="A1127" s="109">
        <v>43889</v>
      </c>
      <c r="B1127" s="53" t="s">
        <v>98</v>
      </c>
      <c r="C1127" s="53" t="s">
        <v>99</v>
      </c>
      <c r="D1127" s="53">
        <v>55962</v>
      </c>
      <c r="E1127" s="53">
        <v>7.5100002288818359</v>
      </c>
      <c r="F1127" s="55">
        <v>-0.28612169623374939</v>
      </c>
      <c r="G1127" s="53">
        <v>167331</v>
      </c>
      <c r="H1127" s="53">
        <v>7.5100002288818359</v>
      </c>
      <c r="I1127" s="53">
        <v>-7.7918070000000006E-2</v>
      </c>
      <c r="J1127" s="80">
        <f t="shared" si="34"/>
        <v>1256655.8482990265</v>
      </c>
      <c r="K1127" s="55" t="str">
        <f>IFERROR(#REF!-#REF!,"")</f>
        <v/>
      </c>
    </row>
    <row r="1128" spans="1:11" x14ac:dyDescent="0.15">
      <c r="A1128" s="109">
        <v>43921</v>
      </c>
      <c r="B1128" s="53" t="s">
        <v>98</v>
      </c>
      <c r="C1128" s="53" t="s">
        <v>99</v>
      </c>
      <c r="D1128" s="53">
        <v>55962</v>
      </c>
      <c r="E1128" s="53">
        <v>4</v>
      </c>
      <c r="F1128" s="55">
        <v>-0.46737685799598694</v>
      </c>
      <c r="G1128" s="53">
        <v>168419</v>
      </c>
      <c r="H1128" s="53">
        <v>4</v>
      </c>
      <c r="I1128" s="53">
        <v>-0.14173259999999999</v>
      </c>
      <c r="J1128" s="80">
        <f t="shared" si="34"/>
        <v>673676</v>
      </c>
      <c r="K1128" s="55" t="str">
        <f>IFERROR(#REF!-#REF!,"")</f>
        <v/>
      </c>
    </row>
    <row r="1129" spans="1:11" x14ac:dyDescent="0.15">
      <c r="A1129" s="109">
        <v>43951</v>
      </c>
      <c r="B1129" s="53" t="s">
        <v>98</v>
      </c>
      <c r="C1129" s="53" t="s">
        <v>99</v>
      </c>
      <c r="D1129" s="53">
        <v>55962</v>
      </c>
      <c r="E1129" s="53">
        <v>6.4699997901916504</v>
      </c>
      <c r="F1129" s="55">
        <v>0.6174999475479126</v>
      </c>
      <c r="G1129" s="53">
        <v>168419</v>
      </c>
      <c r="H1129" s="53">
        <v>6.4699997901916504</v>
      </c>
      <c r="I1129" s="53">
        <v>0.1296766</v>
      </c>
      <c r="J1129" s="80">
        <f t="shared" si="34"/>
        <v>1089670.8946642876</v>
      </c>
      <c r="K1129" s="55" t="str">
        <f>IFERROR(#REF!-#REF!,"")</f>
        <v/>
      </c>
    </row>
    <row r="1130" spans="1:11" x14ac:dyDescent="0.15">
      <c r="A1130" s="109">
        <v>43980</v>
      </c>
      <c r="B1130" s="53" t="s">
        <v>98</v>
      </c>
      <c r="C1130" s="53" t="s">
        <v>99</v>
      </c>
      <c r="D1130" s="53">
        <v>55962</v>
      </c>
      <c r="E1130" s="53">
        <v>5.5500001907348633</v>
      </c>
      <c r="F1130" s="55">
        <v>-0.14219468832015991</v>
      </c>
      <c r="G1130" s="53">
        <v>166579</v>
      </c>
      <c r="H1130" s="53">
        <v>5.5500001907348633</v>
      </c>
      <c r="I1130" s="53">
        <v>5.3738750000000002E-2</v>
      </c>
      <c r="J1130" s="80">
        <f t="shared" si="34"/>
        <v>924513.48177242279</v>
      </c>
      <c r="K1130" s="55" t="str">
        <f>IFERROR(#REF!-#REF!,"")</f>
        <v/>
      </c>
    </row>
    <row r="1131" spans="1:11" x14ac:dyDescent="0.15">
      <c r="A1131" s="109">
        <v>44012</v>
      </c>
      <c r="B1131" s="53" t="s">
        <v>98</v>
      </c>
      <c r="C1131" s="53" t="s">
        <v>99</v>
      </c>
      <c r="D1131" s="53">
        <v>55962</v>
      </c>
      <c r="E1131" s="53">
        <v>6.059999942779541</v>
      </c>
      <c r="F1131" s="55">
        <v>9.1891847550868988E-2</v>
      </c>
      <c r="G1131" s="53">
        <v>166579</v>
      </c>
      <c r="H1131" s="53">
        <v>6.059999942779541</v>
      </c>
      <c r="I1131" s="53">
        <v>2.5299080000000002E-2</v>
      </c>
      <c r="J1131" s="80">
        <f t="shared" si="34"/>
        <v>1009468.7304682732</v>
      </c>
      <c r="K1131" s="55" t="str">
        <f>IFERROR(#REF!-#REF!,"")</f>
        <v/>
      </c>
    </row>
    <row r="1132" spans="1:11" x14ac:dyDescent="0.15">
      <c r="A1132" s="109">
        <v>44043</v>
      </c>
      <c r="B1132" s="53" t="s">
        <v>98</v>
      </c>
      <c r="C1132" s="53" t="s">
        <v>99</v>
      </c>
      <c r="D1132" s="53">
        <v>55962</v>
      </c>
      <c r="E1132" s="53">
        <v>5.9800000190734863</v>
      </c>
      <c r="F1132" s="55">
        <v>-1.3201307505369186E-2</v>
      </c>
      <c r="G1132" s="53">
        <v>166579</v>
      </c>
      <c r="H1132" s="53">
        <v>5.9800000190734863</v>
      </c>
      <c r="I1132" s="53">
        <v>5.5528970000000004E-2</v>
      </c>
      <c r="J1132" s="80">
        <f t="shared" si="34"/>
        <v>996142.42317724228</v>
      </c>
      <c r="K1132" s="55" t="str">
        <f>IFERROR(#REF!-#REF!,"")</f>
        <v/>
      </c>
    </row>
    <row r="1133" spans="1:11" x14ac:dyDescent="0.15">
      <c r="A1133" s="109">
        <v>44074</v>
      </c>
      <c r="B1133" s="53" t="s">
        <v>98</v>
      </c>
      <c r="C1133" s="53" t="s">
        <v>99</v>
      </c>
      <c r="D1133" s="53">
        <v>55962</v>
      </c>
      <c r="E1133" s="53">
        <v>6.440000057220459</v>
      </c>
      <c r="F1133" s="55">
        <v>7.6923079788684845E-2</v>
      </c>
      <c r="G1133" s="53">
        <v>166594</v>
      </c>
      <c r="H1133" s="53">
        <v>6.440000057220459</v>
      </c>
      <c r="I1133" s="53">
        <v>6.844219E-2</v>
      </c>
      <c r="J1133" s="80">
        <f t="shared" si="34"/>
        <v>1072865.3695325851</v>
      </c>
      <c r="K1133" s="55" t="str">
        <f>IFERROR(#REF!-#REF!,"")</f>
        <v/>
      </c>
    </row>
    <row r="1134" spans="1:11" x14ac:dyDescent="0.15">
      <c r="A1134" s="109">
        <v>44104</v>
      </c>
      <c r="B1134" s="53" t="s">
        <v>98</v>
      </c>
      <c r="C1134" s="53" t="s">
        <v>99</v>
      </c>
      <c r="D1134" s="53">
        <v>55962</v>
      </c>
      <c r="E1134" s="53">
        <v>5.1700000762939453</v>
      </c>
      <c r="F1134" s="55">
        <v>-0.19720496237277985</v>
      </c>
      <c r="G1134" s="53">
        <v>166594</v>
      </c>
      <c r="H1134" s="53">
        <v>5.1700000762939453</v>
      </c>
      <c r="I1134" s="53">
        <v>-3.5055990000000002E-2</v>
      </c>
      <c r="J1134" s="80">
        <f t="shared" si="34"/>
        <v>861290.99271011353</v>
      </c>
      <c r="K1134" s="55" t="str">
        <f>IFERROR(#REF!-#REF!,"")</f>
        <v/>
      </c>
    </row>
    <row r="1135" spans="1:11" x14ac:dyDescent="0.15">
      <c r="A1135" s="109">
        <v>44134</v>
      </c>
      <c r="B1135" s="53" t="s">
        <v>98</v>
      </c>
      <c r="C1135" s="53" t="s">
        <v>99</v>
      </c>
      <c r="D1135" s="53">
        <v>55962</v>
      </c>
      <c r="E1135" s="53">
        <v>4.3400001525878906</v>
      </c>
      <c r="F1135" s="55">
        <v>-0.16054156422615051</v>
      </c>
      <c r="G1135" s="53">
        <v>166594</v>
      </c>
      <c r="H1135" s="53">
        <v>4.3400001525878906</v>
      </c>
      <c r="I1135" s="53">
        <v>-2.0178270000000002E-2</v>
      </c>
      <c r="J1135" s="80">
        <f t="shared" si="34"/>
        <v>723017.98542022705</v>
      </c>
      <c r="K1135" s="55" t="str">
        <f>IFERROR(#REF!-#REF!,"")</f>
        <v/>
      </c>
    </row>
    <row r="1136" spans="1:11" x14ac:dyDescent="0.15">
      <c r="A1136" s="109">
        <v>44165</v>
      </c>
      <c r="B1136" s="53" t="s">
        <v>98</v>
      </c>
      <c r="C1136" s="53" t="s">
        <v>99</v>
      </c>
      <c r="D1136" s="53">
        <v>55962</v>
      </c>
      <c r="E1136" s="53">
        <v>6.25</v>
      </c>
      <c r="F1136" s="55">
        <v>0.44009211659431458</v>
      </c>
      <c r="G1136" s="53">
        <v>165501</v>
      </c>
      <c r="H1136" s="53">
        <v>6.25</v>
      </c>
      <c r="I1136" s="53">
        <v>0.12370679999999999</v>
      </c>
      <c r="J1136" s="80">
        <f t="shared" si="34"/>
        <v>1034381.25</v>
      </c>
      <c r="K1136" s="55" t="str">
        <f>IFERROR(#REF!-#REF!,"")</f>
        <v/>
      </c>
    </row>
    <row r="1137" spans="1:12" x14ac:dyDescent="0.15">
      <c r="A1137" s="109">
        <v>44196</v>
      </c>
      <c r="B1137" s="53" t="s">
        <v>98</v>
      </c>
      <c r="C1137" s="53" t="s">
        <v>99</v>
      </c>
      <c r="D1137" s="53">
        <v>55962</v>
      </c>
      <c r="E1137" s="53">
        <v>7.059999942779541</v>
      </c>
      <c r="F1137" s="55">
        <v>0.12959998846054077</v>
      </c>
      <c r="G1137" s="53">
        <v>165501</v>
      </c>
      <c r="H1137" s="53">
        <v>7.059999942779541</v>
      </c>
      <c r="I1137" s="53">
        <v>4.5048190000000002E-2</v>
      </c>
      <c r="J1137" s="80">
        <f t="shared" si="34"/>
        <v>1168437.0505299568</v>
      </c>
      <c r="K1137" s="55" t="str">
        <f>IFERROR(#REF!-#REF!,"")</f>
        <v/>
      </c>
    </row>
    <row r="1138" spans="1:12" x14ac:dyDescent="0.15">
      <c r="A1138" s="109">
        <v>44225</v>
      </c>
      <c r="B1138" s="53" t="s">
        <v>98</v>
      </c>
      <c r="C1138" s="53" t="s">
        <v>99</v>
      </c>
      <c r="D1138" s="53">
        <v>55962</v>
      </c>
      <c r="E1138" s="53">
        <v>8.4700002670288086</v>
      </c>
      <c r="F1138" s="55">
        <v>0.19971676170825958</v>
      </c>
      <c r="G1138" s="53">
        <v>165501</v>
      </c>
      <c r="H1138" s="53">
        <v>8.4700002670288086</v>
      </c>
      <c r="I1138" s="53">
        <v>-6.3112759999999998E-4</v>
      </c>
      <c r="J1138" s="80">
        <f t="shared" si="34"/>
        <v>1401793.5141935349</v>
      </c>
      <c r="K1138" s="55" t="str">
        <f>IFERROR(#REF!-#REF!,"")</f>
        <v/>
      </c>
    </row>
    <row r="1139" spans="1:12" x14ac:dyDescent="0.15">
      <c r="A1139" s="109">
        <v>44253</v>
      </c>
      <c r="B1139" s="53" t="s">
        <v>98</v>
      </c>
      <c r="C1139" s="53" t="s">
        <v>99</v>
      </c>
      <c r="D1139" s="53">
        <v>55962</v>
      </c>
      <c r="E1139" s="53">
        <v>12.060000419616699</v>
      </c>
      <c r="F1139" s="55">
        <v>0.42384889721870422</v>
      </c>
      <c r="G1139" s="53">
        <v>162780</v>
      </c>
      <c r="H1139" s="53">
        <v>12.060000419616699</v>
      </c>
      <c r="I1139" s="53">
        <v>2.9196240000000002E-2</v>
      </c>
      <c r="J1139" s="80">
        <f t="shared" si="34"/>
        <v>1963126.8683052063</v>
      </c>
      <c r="K1139" s="55" t="str">
        <f>IFERROR(#REF!-#REF!,"")</f>
        <v/>
      </c>
    </row>
    <row r="1140" spans="1:12" x14ac:dyDescent="0.15">
      <c r="A1140" s="109">
        <v>44286</v>
      </c>
      <c r="B1140" s="53" t="s">
        <v>98</v>
      </c>
      <c r="C1140" s="53" t="s">
        <v>99</v>
      </c>
      <c r="D1140" s="53">
        <v>55962</v>
      </c>
      <c r="E1140" s="53">
        <v>11.479999542236328</v>
      </c>
      <c r="F1140" s="55">
        <v>-4.8092938959598541E-2</v>
      </c>
      <c r="G1140" s="53">
        <v>177015</v>
      </c>
      <c r="H1140" s="53">
        <v>11.479999542236328</v>
      </c>
      <c r="I1140" s="53">
        <v>3.0573309999999999E-2</v>
      </c>
      <c r="J1140" s="80">
        <f t="shared" si="34"/>
        <v>2032132.1189689636</v>
      </c>
      <c r="K1140" s="55" t="str">
        <f>IFERROR(#REF!-#REF!,"")</f>
        <v/>
      </c>
    </row>
    <row r="1141" spans="1:12" x14ac:dyDescent="0.15">
      <c r="A1141" s="109">
        <v>44316</v>
      </c>
      <c r="B1141" s="53" t="s">
        <v>98</v>
      </c>
      <c r="C1141" s="53" t="s">
        <v>99</v>
      </c>
      <c r="D1141" s="53">
        <v>55962</v>
      </c>
      <c r="E1141" s="53">
        <v>11.260000228881836</v>
      </c>
      <c r="F1141" s="55">
        <v>-1.9163703545928001E-2</v>
      </c>
      <c r="G1141" s="53">
        <v>177015</v>
      </c>
      <c r="H1141" s="53">
        <v>11.260000228881836</v>
      </c>
      <c r="I1141" s="53">
        <v>4.8191879999999999E-2</v>
      </c>
      <c r="J1141" s="80">
        <f t="shared" si="34"/>
        <v>1993188.9405155182</v>
      </c>
      <c r="K1141" s="55" t="str">
        <f>IFERROR(#REF!-#REF!,"")</f>
        <v/>
      </c>
    </row>
    <row r="1142" spans="1:12" x14ac:dyDescent="0.15">
      <c r="A1142" s="109">
        <v>44344</v>
      </c>
      <c r="B1142" s="53" t="s">
        <v>98</v>
      </c>
      <c r="C1142" s="53" t="s">
        <v>99</v>
      </c>
      <c r="D1142" s="53">
        <v>55962</v>
      </c>
      <c r="E1142" s="53">
        <v>12.920000076293945</v>
      </c>
      <c r="F1142" s="55">
        <v>0.14742448925971985</v>
      </c>
      <c r="G1142" s="53">
        <v>175525</v>
      </c>
      <c r="H1142" s="53">
        <v>12.920000076293945</v>
      </c>
      <c r="I1142" s="53">
        <v>7.0916690000000001E-3</v>
      </c>
      <c r="J1142" s="80">
        <f t="shared" si="34"/>
        <v>2267783.0133914948</v>
      </c>
      <c r="K1142" s="55" t="str">
        <f>IFERROR(#REF!-#REF!,"")</f>
        <v/>
      </c>
    </row>
    <row r="1143" spans="1:12" x14ac:dyDescent="0.15">
      <c r="A1143" s="109">
        <v>44377</v>
      </c>
      <c r="B1143" s="53" t="s">
        <v>98</v>
      </c>
      <c r="C1143" s="53" t="s">
        <v>99</v>
      </c>
      <c r="D1143" s="53">
        <v>55962</v>
      </c>
      <c r="E1143" s="53">
        <v>15.630000114440918</v>
      </c>
      <c r="F1143" s="55">
        <v>0.20975232124328613</v>
      </c>
      <c r="G1143" s="53">
        <v>175525</v>
      </c>
      <c r="H1143" s="53">
        <v>15.630000114440918</v>
      </c>
      <c r="I1143" s="53">
        <v>2.34218E-2</v>
      </c>
      <c r="J1143" s="80">
        <f t="shared" si="34"/>
        <v>2743455.7700872421</v>
      </c>
      <c r="K1143" s="55" t="str">
        <f>IFERROR(#REF!-#REF!,"")</f>
        <v/>
      </c>
    </row>
    <row r="1144" spans="1:12" ht="16" x14ac:dyDescent="0.2">
      <c r="A1144" s="115">
        <v>44407</v>
      </c>
      <c r="B1144" s="116" t="s">
        <v>98</v>
      </c>
      <c r="C1144" s="116" t="s">
        <v>99</v>
      </c>
      <c r="D1144" s="116">
        <v>55962</v>
      </c>
      <c r="E1144" s="116">
        <v>14</v>
      </c>
      <c r="F1144" s="58">
        <v>-0.10428663343191147</v>
      </c>
      <c r="G1144" s="116">
        <v>175525</v>
      </c>
      <c r="H1144" s="116">
        <v>14</v>
      </c>
      <c r="I1144" s="116">
        <v>1.1827520000000001E-2</v>
      </c>
      <c r="J1144" s="80">
        <f t="shared" si="34"/>
        <v>2457350</v>
      </c>
      <c r="K1144" s="55" t="str">
        <f>IFERROR(#REF!-#REF!,"")</f>
        <v/>
      </c>
    </row>
    <row r="1145" spans="1:12" x14ac:dyDescent="0.15">
      <c r="A1145" s="109">
        <v>44439</v>
      </c>
      <c r="B1145" s="53" t="s">
        <v>98</v>
      </c>
      <c r="C1145" s="53" t="s">
        <v>99</v>
      </c>
      <c r="D1145" s="53">
        <v>55962</v>
      </c>
      <c r="E1145" s="53">
        <v>15.680000305175781</v>
      </c>
      <c r="F1145" s="55">
        <v>0.12571430206298828</v>
      </c>
      <c r="G1145" s="53">
        <v>175331</v>
      </c>
      <c r="H1145" s="53">
        <v>15.680000305175781</v>
      </c>
      <c r="I1145" s="53">
        <v>2.71466E-2</v>
      </c>
      <c r="J1145" s="80">
        <f t="shared" si="34"/>
        <v>2749190.1335067749</v>
      </c>
      <c r="K1145" s="55" t="str">
        <f>IFERROR(#REF!-#REF!,"")</f>
        <v/>
      </c>
    </row>
    <row r="1146" spans="1:12" x14ac:dyDescent="0.15">
      <c r="A1146" s="109">
        <v>44469</v>
      </c>
      <c r="B1146" s="53" t="s">
        <v>98</v>
      </c>
      <c r="C1146" s="53" t="s">
        <v>99</v>
      </c>
      <c r="D1146" s="53">
        <v>55962</v>
      </c>
      <c r="E1146" s="53">
        <v>17.790000915527344</v>
      </c>
      <c r="F1146" s="55">
        <v>0.13456636667251587</v>
      </c>
      <c r="G1146" s="53">
        <v>175331</v>
      </c>
      <c r="H1146" s="53">
        <v>17.790000915527344</v>
      </c>
      <c r="I1146" s="53">
        <v>-4.2243500000000003E-2</v>
      </c>
      <c r="J1146" s="80">
        <f t="shared" si="34"/>
        <v>3119138.6505203247</v>
      </c>
      <c r="K1146" s="55" t="str">
        <f>IFERROR(#REF!-#REF!,"")</f>
        <v/>
      </c>
    </row>
    <row r="1147" spans="1:12" x14ac:dyDescent="0.15">
      <c r="A1147" s="109">
        <v>44498</v>
      </c>
      <c r="B1147" s="53" t="s">
        <v>98</v>
      </c>
      <c r="C1147" s="53" t="s">
        <v>99</v>
      </c>
      <c r="D1147" s="53">
        <v>55962</v>
      </c>
      <c r="E1147" s="53">
        <v>20.879999160766602</v>
      </c>
      <c r="F1147" s="55">
        <v>0.1736929714679718</v>
      </c>
      <c r="G1147" s="53">
        <v>175331</v>
      </c>
      <c r="H1147" s="53">
        <v>20.879999160766602</v>
      </c>
      <c r="I1147" s="53">
        <v>6.4656530000000004E-2</v>
      </c>
      <c r="J1147" s="80">
        <f t="shared" si="34"/>
        <v>3660911.132856369</v>
      </c>
      <c r="K1147" s="55" t="str">
        <f>IFERROR(#REF!-#REF!,"")</f>
        <v/>
      </c>
    </row>
    <row r="1148" spans="1:12" x14ac:dyDescent="0.15">
      <c r="A1148" s="109">
        <v>44530</v>
      </c>
      <c r="B1148" s="53" t="s">
        <v>98</v>
      </c>
      <c r="C1148" s="53" t="s">
        <v>99</v>
      </c>
      <c r="D1148" s="53">
        <v>55962</v>
      </c>
      <c r="E1148" s="53">
        <v>18.969999313354492</v>
      </c>
      <c r="F1148" s="55">
        <v>-9.1475091874599457E-2</v>
      </c>
      <c r="G1148" s="53">
        <v>181802</v>
      </c>
      <c r="H1148" s="53">
        <v>18.969999313354492</v>
      </c>
      <c r="I1148" s="53">
        <v>-1.8346919999999999E-2</v>
      </c>
      <c r="J1148" s="80">
        <f t="shared" si="34"/>
        <v>3448783.8151664734</v>
      </c>
      <c r="K1148" s="55" t="str">
        <f>IFERROR(#REF!-#REF!,"")</f>
        <v/>
      </c>
    </row>
    <row r="1149" spans="1:12" x14ac:dyDescent="0.15">
      <c r="A1149" s="109">
        <v>44561</v>
      </c>
      <c r="B1149" s="53" t="s">
        <v>98</v>
      </c>
      <c r="C1149" s="53" t="s">
        <v>99</v>
      </c>
      <c r="D1149" s="53">
        <v>55962</v>
      </c>
      <c r="E1149" s="53">
        <v>18.870000839233398</v>
      </c>
      <c r="F1149" s="55">
        <v>-5.2714012563228607E-3</v>
      </c>
      <c r="G1149" s="53">
        <v>181802</v>
      </c>
      <c r="H1149" s="53">
        <v>18.870000839233398</v>
      </c>
      <c r="I1149" s="53">
        <v>3.334492E-2</v>
      </c>
      <c r="J1149" s="80">
        <f t="shared" si="34"/>
        <v>3430603.8925743103</v>
      </c>
      <c r="K1149" s="55" t="str">
        <f>IFERROR(#REF!-#REF!,"")</f>
        <v/>
      </c>
    </row>
    <row r="1150" spans="1:12" x14ac:dyDescent="0.15">
      <c r="A1150" s="109"/>
      <c r="J1150" s="80">
        <f t="shared" si="34"/>
        <v>0</v>
      </c>
      <c r="K1150" s="55" t="str">
        <f>IFERROR(#REF!-#REF!,"")</f>
        <v/>
      </c>
    </row>
    <row r="1151" spans="1:12" x14ac:dyDescent="0.15">
      <c r="A1151" s="109">
        <v>44012</v>
      </c>
      <c r="B1151" s="53" t="s">
        <v>100</v>
      </c>
      <c r="C1151" s="53" t="s">
        <v>101</v>
      </c>
      <c r="D1151" s="53">
        <v>57075</v>
      </c>
      <c r="E1151" s="53">
        <v>10.729999542236328</v>
      </c>
      <c r="F1151" s="53"/>
      <c r="G1151" s="53">
        <v>18150</v>
      </c>
      <c r="H1151" s="53">
        <v>10.729999542236328</v>
      </c>
      <c r="I1151" s="53">
        <v>2.5299080000000002E-2</v>
      </c>
      <c r="J1151" s="80">
        <f>H1151*G1151</f>
        <v>194749.49169158936</v>
      </c>
      <c r="K1151" s="53"/>
      <c r="L1151" s="53"/>
    </row>
    <row r="1152" spans="1:12" x14ac:dyDescent="0.15">
      <c r="A1152" s="109">
        <v>44043</v>
      </c>
      <c r="B1152" s="53" t="s">
        <v>100</v>
      </c>
      <c r="C1152" s="53" t="s">
        <v>101</v>
      </c>
      <c r="D1152" s="53">
        <v>57075</v>
      </c>
      <c r="E1152" s="53">
        <v>10.25</v>
      </c>
      <c r="F1152" s="53">
        <v>-4.4734347611665726E-2</v>
      </c>
      <c r="G1152" s="53">
        <v>18150</v>
      </c>
      <c r="H1152" s="53">
        <v>10.25</v>
      </c>
      <c r="I1152" s="53">
        <v>5.5528970000000004E-2</v>
      </c>
      <c r="J1152" s="80">
        <f>H1152*G1152</f>
        <v>186037.5</v>
      </c>
      <c r="K1152" s="53"/>
      <c r="L1152" s="53"/>
    </row>
    <row r="1153" spans="1:12" x14ac:dyDescent="0.15">
      <c r="A1153" s="109">
        <v>44074</v>
      </c>
      <c r="B1153" s="53" t="s">
        <v>100</v>
      </c>
      <c r="C1153" s="53" t="s">
        <v>101</v>
      </c>
      <c r="D1153" s="53">
        <v>57075</v>
      </c>
      <c r="E1153" s="53">
        <v>10.060000419616699</v>
      </c>
      <c r="F1153" s="53">
        <v>-1.853654533624649E-2</v>
      </c>
      <c r="G1153" s="53">
        <v>18150</v>
      </c>
      <c r="H1153" s="53">
        <v>10.060000419616699</v>
      </c>
      <c r="I1153" s="53">
        <v>6.844219E-2</v>
      </c>
      <c r="J1153" s="80">
        <f>H1153*G1153</f>
        <v>182589.00761604309</v>
      </c>
      <c r="K1153" s="53"/>
      <c r="L1153" s="53"/>
    </row>
    <row r="1154" spans="1:12" x14ac:dyDescent="0.15">
      <c r="A1154" s="109">
        <v>44104</v>
      </c>
      <c r="B1154" s="53" t="s">
        <v>100</v>
      </c>
      <c r="C1154" s="53" t="s">
        <v>101</v>
      </c>
      <c r="D1154" s="53">
        <v>57075</v>
      </c>
      <c r="E1154" s="53">
        <v>10.010000228881836</v>
      </c>
      <c r="F1154" s="53">
        <v>-4.9701975658535957E-3</v>
      </c>
      <c r="G1154" s="53">
        <v>18150</v>
      </c>
      <c r="H1154" s="53">
        <v>10.010000228881836</v>
      </c>
      <c r="I1154" s="53">
        <v>-3.5055990000000002E-2</v>
      </c>
      <c r="J1154" s="80">
        <f>H1154*G1154</f>
        <v>181681.50415420532</v>
      </c>
      <c r="K1154" s="53"/>
      <c r="L1154" s="53"/>
    </row>
    <row r="1155" spans="1:12" x14ac:dyDescent="0.15">
      <c r="A1155" s="109">
        <v>44134</v>
      </c>
      <c r="B1155" s="53" t="s">
        <v>100</v>
      </c>
      <c r="C1155" s="53" t="s">
        <v>101</v>
      </c>
      <c r="D1155" s="53">
        <v>57075</v>
      </c>
      <c r="E1155" s="53">
        <v>10.010000228881836</v>
      </c>
      <c r="F1155" s="55">
        <v>0</v>
      </c>
      <c r="G1155" s="53">
        <v>18150</v>
      </c>
      <c r="H1155" s="53">
        <v>10.010000228881836</v>
      </c>
      <c r="I1155" s="53">
        <v>-2.0178270000000002E-2</v>
      </c>
      <c r="J1155" s="80">
        <f t="shared" si="34"/>
        <v>181681.50415420532</v>
      </c>
      <c r="K1155" s="55" t="str">
        <f>IFERROR(#REF!-#REF!,"")</f>
        <v/>
      </c>
    </row>
    <row r="1156" spans="1:12" x14ac:dyDescent="0.15">
      <c r="A1156" s="109">
        <v>44165</v>
      </c>
      <c r="B1156" s="53" t="s">
        <v>102</v>
      </c>
      <c r="C1156" s="53" t="s">
        <v>103</v>
      </c>
      <c r="D1156" s="53">
        <v>57075</v>
      </c>
      <c r="E1156" s="53">
        <v>15.069999694824219</v>
      </c>
      <c r="F1156" s="55">
        <v>0.50549441576004028</v>
      </c>
      <c r="G1156" s="53">
        <v>56525</v>
      </c>
      <c r="H1156" s="53">
        <v>15.069999694824219</v>
      </c>
      <c r="I1156" s="53">
        <v>0.12370679999999999</v>
      </c>
      <c r="J1156" s="80">
        <f t="shared" si="34"/>
        <v>851831.73274993896</v>
      </c>
      <c r="K1156" s="55" t="str">
        <f>IFERROR(#REF!-#REF!,"")</f>
        <v/>
      </c>
    </row>
    <row r="1157" spans="1:12" x14ac:dyDescent="0.15">
      <c r="A1157" s="109">
        <v>44196</v>
      </c>
      <c r="B1157" s="53" t="s">
        <v>102</v>
      </c>
      <c r="C1157" s="53" t="s">
        <v>103</v>
      </c>
      <c r="D1157" s="53">
        <v>57075</v>
      </c>
      <c r="E1157" s="53">
        <v>20.840000152587891</v>
      </c>
      <c r="F1157" s="55">
        <v>0.38287994265556335</v>
      </c>
      <c r="G1157" s="53">
        <v>48943</v>
      </c>
      <c r="H1157" s="53">
        <v>20.840000152587891</v>
      </c>
      <c r="I1157" s="53">
        <v>4.5048190000000002E-2</v>
      </c>
      <c r="J1157" s="80">
        <f t="shared" si="34"/>
        <v>1019972.1274681091</v>
      </c>
      <c r="K1157" s="55" t="str">
        <f>IFERROR(#REF!-#REF!,"")</f>
        <v/>
      </c>
    </row>
    <row r="1158" spans="1:12" ht="16" x14ac:dyDescent="0.2">
      <c r="A1158" s="111">
        <v>44225</v>
      </c>
      <c r="B1158" s="112" t="s">
        <v>102</v>
      </c>
      <c r="C1158" s="112" t="s">
        <v>103</v>
      </c>
      <c r="D1158" s="112">
        <v>57075</v>
      </c>
      <c r="E1158" s="112">
        <v>22.350000381469727</v>
      </c>
      <c r="F1158" s="58">
        <v>7.2456821799278259E-2</v>
      </c>
      <c r="G1158" s="112">
        <v>48943</v>
      </c>
      <c r="H1158" s="112">
        <v>22.350000381469727</v>
      </c>
      <c r="I1158" s="112">
        <v>-6.3112759999999998E-4</v>
      </c>
      <c r="J1158" s="80">
        <f t="shared" si="34"/>
        <v>1093876.0686702728</v>
      </c>
      <c r="K1158" s="55" t="str">
        <f>IFERROR(#REF!-#REF!,"")</f>
        <v/>
      </c>
    </row>
    <row r="1159" spans="1:12" x14ac:dyDescent="0.15">
      <c r="A1159" s="109">
        <v>44253</v>
      </c>
      <c r="B1159" s="53" t="s">
        <v>102</v>
      </c>
      <c r="C1159" s="53" t="s">
        <v>103</v>
      </c>
      <c r="D1159" s="53">
        <v>57075</v>
      </c>
      <c r="E1159" s="53">
        <v>21.260000228881836</v>
      </c>
      <c r="F1159" s="55">
        <v>-4.8769582062959671E-2</v>
      </c>
      <c r="G1159" s="53">
        <v>51801</v>
      </c>
      <c r="H1159" s="53">
        <v>21.260000228881836</v>
      </c>
      <c r="I1159" s="53">
        <v>2.9196240000000002E-2</v>
      </c>
      <c r="J1159" s="80">
        <f t="shared" si="34"/>
        <v>1101289.271856308</v>
      </c>
      <c r="K1159" s="55" t="str">
        <f>IFERROR(#REF!-#REF!,"")</f>
        <v/>
      </c>
    </row>
    <row r="1160" spans="1:12" x14ac:dyDescent="0.15">
      <c r="A1160" s="109">
        <v>44286</v>
      </c>
      <c r="B1160" s="53" t="s">
        <v>102</v>
      </c>
      <c r="C1160" s="53" t="s">
        <v>103</v>
      </c>
      <c r="D1160" s="53">
        <v>57075</v>
      </c>
      <c r="E1160" s="53">
        <v>19.719999313354492</v>
      </c>
      <c r="F1160" s="55">
        <v>-7.2436541318893433E-2</v>
      </c>
      <c r="G1160" s="53">
        <v>51801</v>
      </c>
      <c r="H1160" s="53">
        <v>19.719999313354492</v>
      </c>
      <c r="I1160" s="53">
        <v>3.0573309999999999E-2</v>
      </c>
      <c r="J1160" s="80">
        <f t="shared" si="34"/>
        <v>1021515.684431076</v>
      </c>
      <c r="K1160" s="55" t="str">
        <f>IFERROR(#REF!-#REF!,"")</f>
        <v/>
      </c>
    </row>
    <row r="1161" spans="1:12" x14ac:dyDescent="0.15">
      <c r="A1161" s="109">
        <v>44316</v>
      </c>
      <c r="B1161" s="53" t="s">
        <v>102</v>
      </c>
      <c r="C1161" s="53" t="s">
        <v>103</v>
      </c>
      <c r="D1161" s="53">
        <v>57075</v>
      </c>
      <c r="E1161" s="53">
        <v>13.149999618530273</v>
      </c>
      <c r="F1161" s="55">
        <v>-0.33316430449485779</v>
      </c>
      <c r="G1161" s="53">
        <v>51801</v>
      </c>
      <c r="H1161" s="53">
        <v>13.149999618530273</v>
      </c>
      <c r="I1161" s="53">
        <v>4.8191879999999999E-2</v>
      </c>
      <c r="J1161" s="80">
        <f t="shared" si="34"/>
        <v>681183.13023948669</v>
      </c>
      <c r="K1161" s="55" t="str">
        <f>IFERROR(#REF!-#REF!,"")</f>
        <v/>
      </c>
    </row>
    <row r="1162" spans="1:12" x14ac:dyDescent="0.15">
      <c r="A1162" s="109">
        <v>44344</v>
      </c>
      <c r="B1162" s="53" t="s">
        <v>102</v>
      </c>
      <c r="C1162" s="53" t="s">
        <v>103</v>
      </c>
      <c r="D1162" s="53">
        <v>57075</v>
      </c>
      <c r="E1162" s="53">
        <v>20.280000686645508</v>
      </c>
      <c r="F1162" s="55">
        <v>0.54220539331436157</v>
      </c>
      <c r="G1162" s="53">
        <v>51801</v>
      </c>
      <c r="H1162" s="53">
        <v>20.280000686645508</v>
      </c>
      <c r="I1162" s="53">
        <v>7.0916690000000001E-3</v>
      </c>
      <c r="J1162" s="80">
        <f t="shared" si="34"/>
        <v>1050524.315568924</v>
      </c>
      <c r="K1162" s="55" t="str">
        <f>IFERROR(#REF!-#REF!,"")</f>
        <v/>
      </c>
    </row>
    <row r="1163" spans="1:12" x14ac:dyDescent="0.15">
      <c r="A1163" s="109">
        <v>44377</v>
      </c>
      <c r="B1163" s="53" t="s">
        <v>102</v>
      </c>
      <c r="C1163" s="53" t="s">
        <v>103</v>
      </c>
      <c r="D1163" s="53">
        <v>57075</v>
      </c>
      <c r="E1163" s="53">
        <v>17.959999084472656</v>
      </c>
      <c r="F1163" s="55">
        <v>-0.11439849436283112</v>
      </c>
      <c r="G1163" s="53">
        <v>53354</v>
      </c>
      <c r="H1163" s="53">
        <v>17.959999084472656</v>
      </c>
      <c r="I1163" s="53">
        <v>2.34218E-2</v>
      </c>
      <c r="J1163" s="80">
        <f t="shared" si="34"/>
        <v>958237.7911529541</v>
      </c>
      <c r="K1163" s="55" t="str">
        <f>IFERROR(#REF!-#REF!,"")</f>
        <v/>
      </c>
    </row>
    <row r="1164" spans="1:12" x14ac:dyDescent="0.15">
      <c r="A1164" s="109">
        <v>44407</v>
      </c>
      <c r="B1164" s="53" t="s">
        <v>102</v>
      </c>
      <c r="C1164" s="53" t="s">
        <v>103</v>
      </c>
      <c r="D1164" s="53">
        <v>57075</v>
      </c>
      <c r="E1164" s="53">
        <v>15.520000457763672</v>
      </c>
      <c r="F1164" s="55">
        <v>-0.13585738837718964</v>
      </c>
      <c r="G1164" s="53">
        <v>53354</v>
      </c>
      <c r="H1164" s="53">
        <v>15.520000457763672</v>
      </c>
      <c r="I1164" s="53">
        <v>1.1827520000000001E-2</v>
      </c>
      <c r="J1164" s="80">
        <f t="shared" si="34"/>
        <v>828054.10442352295</v>
      </c>
      <c r="K1164" s="55" t="str">
        <f>IFERROR(#REF!-#REF!,"")</f>
        <v/>
      </c>
    </row>
    <row r="1165" spans="1:12" x14ac:dyDescent="0.15">
      <c r="A1165" s="109">
        <v>44439</v>
      </c>
      <c r="B1165" s="53" t="s">
        <v>102</v>
      </c>
      <c r="C1165" s="53" t="s">
        <v>103</v>
      </c>
      <c r="D1165" s="53">
        <v>57075</v>
      </c>
      <c r="E1165" s="53">
        <v>12.920000076293945</v>
      </c>
      <c r="F1165" s="55">
        <v>-0.16752579808235168</v>
      </c>
      <c r="G1165" s="53">
        <v>53636</v>
      </c>
      <c r="H1165" s="53">
        <v>12.920000076293945</v>
      </c>
      <c r="I1165" s="53">
        <v>2.71466E-2</v>
      </c>
      <c r="J1165" s="80">
        <f t="shared" si="34"/>
        <v>692977.12409210205</v>
      </c>
      <c r="K1165" s="55" t="str">
        <f>IFERROR(#REF!-#REF!,"")</f>
        <v/>
      </c>
    </row>
    <row r="1166" spans="1:12" x14ac:dyDescent="0.15">
      <c r="A1166" s="109">
        <v>44469</v>
      </c>
      <c r="B1166" s="53" t="s">
        <v>102</v>
      </c>
      <c r="C1166" s="53" t="s">
        <v>103</v>
      </c>
      <c r="D1166" s="53">
        <v>57075</v>
      </c>
      <c r="E1166" s="53">
        <v>14.029999732971191</v>
      </c>
      <c r="F1166" s="55">
        <v>8.5913285613059998E-2</v>
      </c>
      <c r="G1166" s="53">
        <v>53699</v>
      </c>
      <c r="H1166" s="53">
        <v>14.029999732971191</v>
      </c>
      <c r="I1166" s="53">
        <v>-4.2243500000000003E-2</v>
      </c>
      <c r="J1166" s="80">
        <f t="shared" si="34"/>
        <v>753396.95566082001</v>
      </c>
      <c r="K1166" s="55" t="str">
        <f>IFERROR(#REF!-#REF!,"")</f>
        <v/>
      </c>
    </row>
    <row r="1167" spans="1:12" ht="16" x14ac:dyDescent="0.2">
      <c r="A1167" s="113">
        <v>44498</v>
      </c>
      <c r="B1167" s="114" t="s">
        <v>102</v>
      </c>
      <c r="C1167" s="114" t="s">
        <v>103</v>
      </c>
      <c r="D1167" s="114">
        <v>57075</v>
      </c>
      <c r="E1167" s="114">
        <v>10.550000190734863</v>
      </c>
      <c r="F1167" s="58">
        <v>-0.24803988635540009</v>
      </c>
      <c r="G1167" s="114">
        <v>53699</v>
      </c>
      <c r="H1167" s="114">
        <v>10.550000190734863</v>
      </c>
      <c r="I1167" s="114">
        <v>6.4656530000000004E-2</v>
      </c>
      <c r="J1167" s="80">
        <f t="shared" si="34"/>
        <v>566524.46024227142</v>
      </c>
      <c r="K1167" s="55" t="str">
        <f>IFERROR(#REF!-#REF!,"")</f>
        <v/>
      </c>
    </row>
    <row r="1168" spans="1:12" x14ac:dyDescent="0.15">
      <c r="A1168" s="109">
        <v>44530</v>
      </c>
      <c r="B1168" s="53" t="s">
        <v>102</v>
      </c>
      <c r="C1168" s="53" t="s">
        <v>103</v>
      </c>
      <c r="D1168" s="53">
        <v>57075</v>
      </c>
      <c r="E1168" s="53">
        <v>9.9499998092651367</v>
      </c>
      <c r="F1168" s="55">
        <v>-5.687207356095314E-2</v>
      </c>
      <c r="G1168" s="53">
        <v>53699</v>
      </c>
      <c r="H1168" s="53">
        <v>9.9499998092651367</v>
      </c>
      <c r="I1168" s="53">
        <v>-1.8346919999999999E-2</v>
      </c>
      <c r="J1168" s="80">
        <f t="shared" si="34"/>
        <v>534305.03975772858</v>
      </c>
      <c r="K1168" s="55" t="str">
        <f>IFERROR(#REF!-#REF!,"")</f>
        <v/>
      </c>
    </row>
    <row r="1169" spans="1:12" x14ac:dyDescent="0.15">
      <c r="A1169" s="109">
        <v>44561</v>
      </c>
      <c r="B1169" s="53" t="s">
        <v>102</v>
      </c>
      <c r="C1169" s="53" t="s">
        <v>103</v>
      </c>
      <c r="D1169" s="53">
        <v>57075</v>
      </c>
      <c r="E1169" s="53">
        <v>7.5199999809265137</v>
      </c>
      <c r="F1169" s="55">
        <v>-0.24422109127044678</v>
      </c>
      <c r="G1169" s="53">
        <v>53787</v>
      </c>
      <c r="H1169" s="53">
        <v>7.5199999809265137</v>
      </c>
      <c r="I1169" s="53">
        <v>3.334492E-2</v>
      </c>
      <c r="J1169" s="80">
        <f t="shared" si="34"/>
        <v>404478.23897409439</v>
      </c>
      <c r="K1169" s="55" t="str">
        <f>IFERROR(#REF!-#REF!,"")</f>
        <v/>
      </c>
    </row>
    <row r="1170" spans="1:12" x14ac:dyDescent="0.15">
      <c r="J1170" s="80">
        <f t="shared" si="34"/>
        <v>0</v>
      </c>
      <c r="K1170" s="55" t="str">
        <f>IFERROR(#REF!-#REF!,"")</f>
        <v/>
      </c>
    </row>
    <row r="1171" spans="1:12" x14ac:dyDescent="0.15">
      <c r="A1171" s="109">
        <v>42978</v>
      </c>
      <c r="B1171" s="53" t="s">
        <v>104</v>
      </c>
      <c r="C1171" s="53" t="s">
        <v>105</v>
      </c>
      <c r="D1171" s="53">
        <v>56011</v>
      </c>
      <c r="E1171" s="53">
        <v>-9.6999998092651367</v>
      </c>
      <c r="F1171" s="53"/>
      <c r="G1171" s="53">
        <v>27500</v>
      </c>
      <c r="H1171" s="53">
        <v>9.6999998092651403</v>
      </c>
      <c r="I1171" s="53">
        <v>1.593433E-3</v>
      </c>
      <c r="J1171" s="80">
        <f t="shared" ref="J1171:J1181" si="35">H1171*G1171</f>
        <v>266749.99475479138</v>
      </c>
      <c r="K1171" s="53"/>
      <c r="L1171" s="53"/>
    </row>
    <row r="1172" spans="1:12" x14ac:dyDescent="0.15">
      <c r="A1172" s="109">
        <v>43007</v>
      </c>
      <c r="B1172" s="53" t="s">
        <v>104</v>
      </c>
      <c r="C1172" s="53" t="s">
        <v>105</v>
      </c>
      <c r="D1172" s="53">
        <v>56011</v>
      </c>
      <c r="E1172" s="53">
        <v>-9.5500001907348633</v>
      </c>
      <c r="F1172" s="53">
        <v>-1.5463878400623798E-2</v>
      </c>
      <c r="G1172" s="53">
        <v>27500</v>
      </c>
      <c r="H1172" s="53">
        <v>9.5500001907348597</v>
      </c>
      <c r="I1172" s="53">
        <v>2.375789E-2</v>
      </c>
      <c r="J1172" s="80">
        <f t="shared" si="35"/>
        <v>262625.00524520862</v>
      </c>
      <c r="K1172" s="53"/>
      <c r="L1172" s="53"/>
    </row>
    <row r="1173" spans="1:12" x14ac:dyDescent="0.15">
      <c r="A1173" s="109">
        <v>43039</v>
      </c>
      <c r="B1173" s="53" t="s">
        <v>104</v>
      </c>
      <c r="C1173" s="53" t="s">
        <v>105</v>
      </c>
      <c r="D1173" s="53">
        <v>56011</v>
      </c>
      <c r="E1173" s="53">
        <v>-9.625</v>
      </c>
      <c r="F1173" s="53">
        <v>7.8533831983804703E-3</v>
      </c>
      <c r="G1173" s="53">
        <v>27500</v>
      </c>
      <c r="H1173" s="53">
        <v>9.625</v>
      </c>
      <c r="I1173" s="53">
        <v>1.93113E-2</v>
      </c>
      <c r="J1173" s="80">
        <f t="shared" si="35"/>
        <v>264687.5</v>
      </c>
      <c r="K1173" s="53"/>
      <c r="L1173" s="53"/>
    </row>
    <row r="1174" spans="1:12" x14ac:dyDescent="0.15">
      <c r="A1174" s="109">
        <v>43069</v>
      </c>
      <c r="B1174" s="53" t="s">
        <v>104</v>
      </c>
      <c r="C1174" s="53" t="s">
        <v>105</v>
      </c>
      <c r="D1174" s="53">
        <v>56011</v>
      </c>
      <c r="E1174" s="53">
        <v>9.6000003814697266</v>
      </c>
      <c r="F1174" s="53">
        <v>-2.5973629672080278E-3</v>
      </c>
      <c r="G1174" s="53">
        <v>27500</v>
      </c>
      <c r="H1174" s="53">
        <v>9.6000003814697266</v>
      </c>
      <c r="I1174" s="53">
        <v>2.725955E-2</v>
      </c>
      <c r="J1174" s="80">
        <f t="shared" si="35"/>
        <v>264000.01049041748</v>
      </c>
      <c r="K1174" s="53"/>
      <c r="L1174" s="53"/>
    </row>
    <row r="1175" spans="1:12" x14ac:dyDescent="0.15">
      <c r="A1175" s="109">
        <v>43098</v>
      </c>
      <c r="B1175" s="53" t="s">
        <v>104</v>
      </c>
      <c r="C1175" s="53" t="s">
        <v>105</v>
      </c>
      <c r="D1175" s="53">
        <v>56011</v>
      </c>
      <c r="E1175" s="53">
        <v>-9.625</v>
      </c>
      <c r="F1175" s="53">
        <v>2.6041269302368164E-3</v>
      </c>
      <c r="G1175" s="53">
        <v>27500</v>
      </c>
      <c r="H1175" s="53">
        <v>9.625</v>
      </c>
      <c r="I1175" s="53">
        <v>1.2128949999999999E-2</v>
      </c>
      <c r="J1175" s="80">
        <f t="shared" si="35"/>
        <v>264687.5</v>
      </c>
      <c r="K1175" s="53"/>
      <c r="L1175" s="53"/>
    </row>
    <row r="1176" spans="1:12" x14ac:dyDescent="0.15">
      <c r="A1176" s="109">
        <v>43131</v>
      </c>
      <c r="B1176" s="53" t="s">
        <v>104</v>
      </c>
      <c r="C1176" s="53" t="s">
        <v>105</v>
      </c>
      <c r="D1176" s="53">
        <v>56011</v>
      </c>
      <c r="E1176" s="53">
        <v>9.619999885559082</v>
      </c>
      <c r="F1176" s="53">
        <v>-5.1949243061244488E-4</v>
      </c>
      <c r="G1176" s="53">
        <v>27500</v>
      </c>
      <c r="H1176" s="53">
        <v>9.619999885559082</v>
      </c>
      <c r="I1176" s="53">
        <v>5.0638450000000002E-2</v>
      </c>
      <c r="J1176" s="80">
        <f t="shared" si="35"/>
        <v>264549.99685287476</v>
      </c>
      <c r="K1176" s="53"/>
      <c r="L1176" s="53"/>
    </row>
    <row r="1177" spans="1:12" x14ac:dyDescent="0.15">
      <c r="A1177" s="109">
        <v>43159</v>
      </c>
      <c r="B1177" s="53" t="s">
        <v>104</v>
      </c>
      <c r="C1177" s="53" t="s">
        <v>105</v>
      </c>
      <c r="D1177" s="53">
        <v>56011</v>
      </c>
      <c r="E1177" s="53">
        <v>9.6201000213623047</v>
      </c>
      <c r="F1177" s="53">
        <v>1.0409126844024286E-5</v>
      </c>
      <c r="G1177" s="53">
        <v>27500</v>
      </c>
      <c r="H1177" s="53">
        <v>9.6201000213623047</v>
      </c>
      <c r="I1177" s="53">
        <v>-3.9481330000000002E-2</v>
      </c>
      <c r="J1177" s="80">
        <f t="shared" si="35"/>
        <v>264552.75058746338</v>
      </c>
      <c r="K1177" s="53"/>
      <c r="L1177" s="53"/>
    </row>
    <row r="1178" spans="1:12" x14ac:dyDescent="0.15">
      <c r="A1178" s="109">
        <v>43188</v>
      </c>
      <c r="B1178" s="53" t="s">
        <v>104</v>
      </c>
      <c r="C1178" s="53" t="s">
        <v>105</v>
      </c>
      <c r="D1178" s="53">
        <v>56011</v>
      </c>
      <c r="E1178" s="53">
        <v>9.619999885559082</v>
      </c>
      <c r="F1178" s="53">
        <v>-1.0409018614154775E-5</v>
      </c>
      <c r="G1178" s="53">
        <v>27500</v>
      </c>
      <c r="H1178" s="53">
        <v>9.619999885559082</v>
      </c>
      <c r="I1178" s="53">
        <v>-1.8445340000000001E-2</v>
      </c>
      <c r="J1178" s="80">
        <f t="shared" si="35"/>
        <v>264549.99685287476</v>
      </c>
      <c r="K1178" s="53"/>
      <c r="L1178" s="53"/>
    </row>
    <row r="1179" spans="1:12" x14ac:dyDescent="0.15">
      <c r="A1179" s="109">
        <v>43220</v>
      </c>
      <c r="B1179" s="53" t="s">
        <v>104</v>
      </c>
      <c r="C1179" s="53" t="s">
        <v>105</v>
      </c>
      <c r="D1179" s="53">
        <v>56011</v>
      </c>
      <c r="E1179" s="53">
        <v>9.6400003433227539</v>
      </c>
      <c r="F1179" s="53">
        <v>2.0790495909750462E-3</v>
      </c>
      <c r="G1179" s="53">
        <v>27500</v>
      </c>
      <c r="H1179" s="53">
        <v>9.6400003433227539</v>
      </c>
      <c r="I1179" s="53">
        <v>4.6918850000000007E-3</v>
      </c>
      <c r="J1179" s="80">
        <f t="shared" si="35"/>
        <v>265100.00944137573</v>
      </c>
      <c r="K1179" s="53"/>
      <c r="L1179" s="53"/>
    </row>
    <row r="1180" spans="1:12" x14ac:dyDescent="0.15">
      <c r="A1180" s="109">
        <v>43251</v>
      </c>
      <c r="B1180" s="53" t="s">
        <v>104</v>
      </c>
      <c r="C1180" s="53" t="s">
        <v>105</v>
      </c>
      <c r="D1180" s="53">
        <v>56011</v>
      </c>
      <c r="E1180" s="53">
        <v>-9.75</v>
      </c>
      <c r="F1180" s="53">
        <v>1.1410752311348915E-2</v>
      </c>
      <c r="G1180" s="53">
        <v>27500</v>
      </c>
      <c r="H1180" s="53">
        <v>9.75</v>
      </c>
      <c r="I1180" s="53">
        <v>2.6164449999999999E-2</v>
      </c>
      <c r="J1180" s="80">
        <f t="shared" si="35"/>
        <v>268125</v>
      </c>
      <c r="K1180" s="53"/>
      <c r="L1180" s="53"/>
    </row>
    <row r="1181" spans="1:12" x14ac:dyDescent="0.15">
      <c r="A1181" s="109">
        <v>43280</v>
      </c>
      <c r="B1181" s="53" t="s">
        <v>104</v>
      </c>
      <c r="C1181" s="53" t="s">
        <v>105</v>
      </c>
      <c r="D1181" s="53">
        <v>56011</v>
      </c>
      <c r="E1181" s="53">
        <v>10.149999618530273</v>
      </c>
      <c r="F1181" s="53">
        <v>4.1025601327419281E-2</v>
      </c>
      <c r="G1181" s="53">
        <v>27500</v>
      </c>
      <c r="H1181" s="53">
        <v>10.149999618530273</v>
      </c>
      <c r="I1181" s="53">
        <v>5.365018E-3</v>
      </c>
      <c r="J1181" s="80">
        <f t="shared" si="35"/>
        <v>279124.98950958252</v>
      </c>
      <c r="K1181" s="53"/>
      <c r="L1181" s="53"/>
    </row>
    <row r="1182" spans="1:12" x14ac:dyDescent="0.15">
      <c r="A1182" s="109">
        <v>43312</v>
      </c>
      <c r="B1182" s="53" t="s">
        <v>104</v>
      </c>
      <c r="C1182" s="53" t="s">
        <v>105</v>
      </c>
      <c r="D1182" s="53">
        <v>56011</v>
      </c>
      <c r="E1182" s="53">
        <v>10.439999580383301</v>
      </c>
      <c r="F1182" s="55">
        <v>2.8571425005793571E-2</v>
      </c>
      <c r="G1182" s="53">
        <v>27500</v>
      </c>
      <c r="H1182" s="53">
        <v>10.439999580383301</v>
      </c>
      <c r="I1182" s="53">
        <v>3.1603569999999997E-2</v>
      </c>
      <c r="J1182" s="80">
        <f t="shared" si="34"/>
        <v>287099.98846054077</v>
      </c>
      <c r="K1182" s="55" t="str">
        <f>IFERROR(#REF!-#REF!,"")</f>
        <v/>
      </c>
    </row>
    <row r="1183" spans="1:12" x14ac:dyDescent="0.15">
      <c r="A1183" s="109">
        <v>43343</v>
      </c>
      <c r="B1183" s="53" t="s">
        <v>106</v>
      </c>
      <c r="C1183" s="53" t="s">
        <v>107</v>
      </c>
      <c r="D1183" s="53">
        <v>56011</v>
      </c>
      <c r="E1183" s="53">
        <v>11.390000343322754</v>
      </c>
      <c r="F1183" s="55">
        <v>9.0996243059635162E-2</v>
      </c>
      <c r="G1183" s="53">
        <v>27500</v>
      </c>
      <c r="H1183" s="53">
        <v>11.390000343322754</v>
      </c>
      <c r="I1183" s="53">
        <v>3.0233019999999999E-2</v>
      </c>
      <c r="J1183" s="80">
        <f t="shared" si="34"/>
        <v>313225.00944137573</v>
      </c>
      <c r="K1183" s="55" t="str">
        <f>IFERROR(#REF!-#REF!,"")</f>
        <v/>
      </c>
    </row>
    <row r="1184" spans="1:12" x14ac:dyDescent="0.15">
      <c r="A1184" s="109">
        <v>43371</v>
      </c>
      <c r="B1184" s="53" t="s">
        <v>106</v>
      </c>
      <c r="C1184" s="53" t="s">
        <v>107</v>
      </c>
      <c r="D1184" s="53">
        <v>56011</v>
      </c>
      <c r="E1184" s="53">
        <v>11</v>
      </c>
      <c r="F1184" s="55">
        <v>-3.4240592271089554E-2</v>
      </c>
      <c r="G1184" s="53">
        <v>45855</v>
      </c>
      <c r="H1184" s="53">
        <v>11</v>
      </c>
      <c r="I1184" s="53">
        <v>4.2462880000000003E-4</v>
      </c>
      <c r="J1184" s="80">
        <f t="shared" si="34"/>
        <v>504405</v>
      </c>
      <c r="K1184" s="55" t="str">
        <f>IFERROR(#REF!-#REF!,"")</f>
        <v/>
      </c>
    </row>
    <row r="1185" spans="1:11" ht="16" x14ac:dyDescent="0.2">
      <c r="A1185" s="111">
        <v>43404</v>
      </c>
      <c r="B1185" s="112" t="s">
        <v>106</v>
      </c>
      <c r="C1185" s="112" t="s">
        <v>107</v>
      </c>
      <c r="D1185" s="112">
        <v>56011</v>
      </c>
      <c r="E1185" s="112">
        <v>9.8000001907348633</v>
      </c>
      <c r="F1185" s="58">
        <v>-0.1090908944606781</v>
      </c>
      <c r="G1185" s="112">
        <v>45855</v>
      </c>
      <c r="H1185" s="112">
        <v>9.8000001907348633</v>
      </c>
      <c r="I1185" s="112">
        <v>-7.4045410000000006E-2</v>
      </c>
      <c r="J1185" s="80">
        <f t="shared" si="34"/>
        <v>449379.00874614716</v>
      </c>
      <c r="K1185" s="55" t="str">
        <f>IFERROR(#REF!-#REF!,"")</f>
        <v/>
      </c>
    </row>
    <row r="1186" spans="1:11" x14ac:dyDescent="0.15">
      <c r="A1186" s="109">
        <v>43434</v>
      </c>
      <c r="B1186" s="53" t="s">
        <v>106</v>
      </c>
      <c r="C1186" s="53" t="s">
        <v>107</v>
      </c>
      <c r="D1186" s="53">
        <v>56011</v>
      </c>
      <c r="E1186" s="53">
        <v>7.6999998092651367</v>
      </c>
      <c r="F1186" s="55">
        <v>-0.20459187030792236</v>
      </c>
      <c r="G1186" s="53">
        <v>45855</v>
      </c>
      <c r="H1186" s="53">
        <v>7.6999998092651367</v>
      </c>
      <c r="I1186" s="53">
        <v>1.8512150000000002E-2</v>
      </c>
      <c r="J1186" s="80">
        <f t="shared" si="34"/>
        <v>353083.49125385284</v>
      </c>
      <c r="K1186" s="55" t="str">
        <f>IFERROR(#REF!-#REF!,"")</f>
        <v/>
      </c>
    </row>
    <row r="1187" spans="1:11" x14ac:dyDescent="0.15">
      <c r="A1187" s="109">
        <v>43465</v>
      </c>
      <c r="B1187" s="53" t="s">
        <v>106</v>
      </c>
      <c r="C1187" s="53" t="s">
        <v>107</v>
      </c>
      <c r="D1187" s="53">
        <v>56011</v>
      </c>
      <c r="E1187" s="53">
        <v>8.5</v>
      </c>
      <c r="F1187" s="55">
        <v>0.1038961336016655</v>
      </c>
      <c r="G1187" s="53">
        <v>45855</v>
      </c>
      <c r="H1187" s="53">
        <v>8.5</v>
      </c>
      <c r="I1187" s="53">
        <v>-8.9890029999999996E-2</v>
      </c>
      <c r="J1187" s="80">
        <f t="shared" si="34"/>
        <v>389767.5</v>
      </c>
      <c r="K1187" s="55" t="str">
        <f>IFERROR(#REF!-#REF!,"")</f>
        <v/>
      </c>
    </row>
    <row r="1188" spans="1:11" x14ac:dyDescent="0.15">
      <c r="A1188" s="109">
        <v>43496</v>
      </c>
      <c r="B1188" s="53" t="s">
        <v>106</v>
      </c>
      <c r="C1188" s="53" t="s">
        <v>107</v>
      </c>
      <c r="D1188" s="53">
        <v>56011</v>
      </c>
      <c r="E1188" s="53">
        <v>8.0200004577636719</v>
      </c>
      <c r="F1188" s="55">
        <v>-5.6470535695552826E-2</v>
      </c>
      <c r="G1188" s="53">
        <v>45855</v>
      </c>
      <c r="H1188" s="53">
        <v>8.0200004577636719</v>
      </c>
      <c r="I1188" s="53">
        <v>8.8293910000000003E-2</v>
      </c>
      <c r="J1188" s="80">
        <f t="shared" si="34"/>
        <v>367757.12099075317</v>
      </c>
      <c r="K1188" s="55" t="str">
        <f>IFERROR(#REF!-#REF!,"")</f>
        <v/>
      </c>
    </row>
    <row r="1189" spans="1:11" x14ac:dyDescent="0.15">
      <c r="A1189" s="109">
        <v>43524</v>
      </c>
      <c r="B1189" s="53" t="s">
        <v>106</v>
      </c>
      <c r="C1189" s="53" t="s">
        <v>107</v>
      </c>
      <c r="D1189" s="53">
        <v>56011</v>
      </c>
      <c r="E1189" s="53">
        <v>7.75</v>
      </c>
      <c r="F1189" s="55">
        <v>-8.7282359600067139E-3</v>
      </c>
      <c r="G1189" s="53">
        <v>45855</v>
      </c>
      <c r="H1189" s="53">
        <v>7.75</v>
      </c>
      <c r="I1189" s="53">
        <v>3.2724210000000004E-2</v>
      </c>
      <c r="J1189" s="80">
        <f t="shared" ref="J1189:J1300" si="36">H1189*G1189</f>
        <v>355376.25</v>
      </c>
      <c r="K1189" s="55" t="str">
        <f>IFERROR(#REF!-#REF!,"")</f>
        <v/>
      </c>
    </row>
    <row r="1190" spans="1:11" x14ac:dyDescent="0.15">
      <c r="A1190" s="109">
        <v>43553</v>
      </c>
      <c r="B1190" s="53" t="s">
        <v>106</v>
      </c>
      <c r="C1190" s="53" t="s">
        <v>107</v>
      </c>
      <c r="D1190" s="53">
        <v>56011</v>
      </c>
      <c r="E1190" s="53">
        <v>8.8400001525878906</v>
      </c>
      <c r="F1190" s="55">
        <v>0.14064517617225647</v>
      </c>
      <c r="G1190" s="53">
        <v>45859</v>
      </c>
      <c r="H1190" s="53">
        <v>8.8400001525878906</v>
      </c>
      <c r="I1190" s="53">
        <v>1.296229E-2</v>
      </c>
      <c r="J1190" s="80">
        <f t="shared" si="36"/>
        <v>405393.56699752808</v>
      </c>
      <c r="K1190" s="55" t="str">
        <f>IFERROR(#REF!-#REF!,"")</f>
        <v/>
      </c>
    </row>
    <row r="1191" spans="1:11" x14ac:dyDescent="0.15">
      <c r="A1191" s="109">
        <v>43585</v>
      </c>
      <c r="B1191" s="53" t="s">
        <v>106</v>
      </c>
      <c r="C1191" s="53" t="s">
        <v>107</v>
      </c>
      <c r="D1191" s="53">
        <v>56011</v>
      </c>
      <c r="E1191" s="53">
        <v>8.6700000762939453</v>
      </c>
      <c r="F1191" s="55">
        <v>-1.9230777397751808E-2</v>
      </c>
      <c r="G1191" s="53">
        <v>45929</v>
      </c>
      <c r="H1191" s="53">
        <v>8.6700000762939453</v>
      </c>
      <c r="I1191" s="53">
        <v>3.789327E-2</v>
      </c>
      <c r="J1191" s="80">
        <f t="shared" si="36"/>
        <v>398204.43350410461</v>
      </c>
      <c r="K1191" s="55" t="str">
        <f>IFERROR(#REF!-#REF!,"")</f>
        <v/>
      </c>
    </row>
    <row r="1192" spans="1:11" x14ac:dyDescent="0.15">
      <c r="A1192" s="109">
        <v>43616</v>
      </c>
      <c r="B1192" s="53" t="s">
        <v>106</v>
      </c>
      <c r="C1192" s="53" t="s">
        <v>107</v>
      </c>
      <c r="D1192" s="53">
        <v>56011</v>
      </c>
      <c r="E1192" s="53">
        <v>7.380000114440918</v>
      </c>
      <c r="F1192" s="55">
        <v>-0.12860438227653503</v>
      </c>
      <c r="G1192" s="53">
        <v>45859</v>
      </c>
      <c r="H1192" s="53">
        <v>7.380000114440918</v>
      </c>
      <c r="I1192" s="53">
        <v>-6.167856E-2</v>
      </c>
      <c r="J1192" s="80">
        <f t="shared" si="36"/>
        <v>338439.42524814606</v>
      </c>
      <c r="K1192" s="55" t="str">
        <f>IFERROR(#REF!-#REF!,"")</f>
        <v/>
      </c>
    </row>
    <row r="1193" spans="1:11" x14ac:dyDescent="0.15">
      <c r="A1193" s="109">
        <v>43644</v>
      </c>
      <c r="B1193" s="53" t="s">
        <v>106</v>
      </c>
      <c r="C1193" s="53" t="s">
        <v>107</v>
      </c>
      <c r="D1193" s="53">
        <v>56011</v>
      </c>
      <c r="E1193" s="53">
        <v>8.3999996185302734</v>
      </c>
      <c r="F1193" s="55">
        <v>0.13821130990982056</v>
      </c>
      <c r="G1193" s="53">
        <v>45862</v>
      </c>
      <c r="H1193" s="53">
        <v>8.3999996185302734</v>
      </c>
      <c r="I1193" s="53">
        <v>6.7278859999999996E-2</v>
      </c>
      <c r="J1193" s="80">
        <f t="shared" si="36"/>
        <v>385240.7825050354</v>
      </c>
      <c r="K1193" s="55" t="str">
        <f>IFERROR(#REF!-#REF!,"")</f>
        <v/>
      </c>
    </row>
    <row r="1194" spans="1:11" ht="16" x14ac:dyDescent="0.2">
      <c r="A1194" s="113">
        <v>43677</v>
      </c>
      <c r="B1194" s="114" t="s">
        <v>106</v>
      </c>
      <c r="C1194" s="114" t="s">
        <v>107</v>
      </c>
      <c r="D1194" s="114">
        <v>56011</v>
      </c>
      <c r="E1194" s="114">
        <v>7.9099998474121094</v>
      </c>
      <c r="F1194" s="58">
        <v>-5.8333307504653931E-2</v>
      </c>
      <c r="G1194" s="114">
        <v>45862</v>
      </c>
      <c r="H1194" s="114">
        <v>7.9099998474121094</v>
      </c>
      <c r="I1194" s="114">
        <v>1.185431E-2</v>
      </c>
      <c r="J1194" s="80">
        <f t="shared" si="36"/>
        <v>362768.41300201416</v>
      </c>
      <c r="K1194" s="55" t="str">
        <f>IFERROR(#REF!-#REF!,"")</f>
        <v/>
      </c>
    </row>
    <row r="1195" spans="1:11" x14ac:dyDescent="0.15">
      <c r="A1195" s="109">
        <v>43707</v>
      </c>
      <c r="B1195" s="53" t="s">
        <v>106</v>
      </c>
      <c r="C1195" s="53" t="s">
        <v>107</v>
      </c>
      <c r="D1195" s="53">
        <v>56011</v>
      </c>
      <c r="E1195" s="53">
        <v>5.8600001335144043</v>
      </c>
      <c r="F1195" s="55">
        <v>-0.24020224809646606</v>
      </c>
      <c r="G1195" s="53">
        <v>45862</v>
      </c>
      <c r="H1195" s="53">
        <v>5.8600001335144043</v>
      </c>
      <c r="I1195" s="53">
        <v>-2.0339329999999999E-2</v>
      </c>
      <c r="J1195" s="80">
        <f t="shared" si="36"/>
        <v>268751.32612323761</v>
      </c>
      <c r="K1195" s="55" t="str">
        <f>IFERROR(#REF!-#REF!,"")</f>
        <v/>
      </c>
    </row>
    <row r="1196" spans="1:11" x14ac:dyDescent="0.15">
      <c r="A1196" s="109">
        <v>43738</v>
      </c>
      <c r="B1196" s="53" t="s">
        <v>106</v>
      </c>
      <c r="C1196" s="53" t="s">
        <v>107</v>
      </c>
      <c r="D1196" s="53">
        <v>56011</v>
      </c>
      <c r="E1196" s="53">
        <v>5.75</v>
      </c>
      <c r="F1196" s="55">
        <v>-1.8771354109048843E-2</v>
      </c>
      <c r="G1196" s="53">
        <v>45951</v>
      </c>
      <c r="H1196" s="53">
        <v>5.75</v>
      </c>
      <c r="I1196" s="53">
        <v>1.6032970000000001E-2</v>
      </c>
      <c r="J1196" s="80">
        <f t="shared" si="36"/>
        <v>264218.25</v>
      </c>
      <c r="K1196" s="55" t="str">
        <f>IFERROR(#REF!-#REF!,"")</f>
        <v/>
      </c>
    </row>
    <row r="1197" spans="1:11" x14ac:dyDescent="0.15">
      <c r="A1197" s="109">
        <v>43769</v>
      </c>
      <c r="B1197" s="53" t="s">
        <v>106</v>
      </c>
      <c r="C1197" s="53" t="s">
        <v>107</v>
      </c>
      <c r="D1197" s="53">
        <v>56011</v>
      </c>
      <c r="E1197" s="53">
        <v>6.1599998474121094</v>
      </c>
      <c r="F1197" s="55">
        <v>7.13043212890625E-2</v>
      </c>
      <c r="G1197" s="53">
        <v>45951</v>
      </c>
      <c r="H1197" s="53">
        <v>6.1599998474121094</v>
      </c>
      <c r="I1197" s="53">
        <v>1.9255939999999999E-2</v>
      </c>
      <c r="J1197" s="80">
        <f t="shared" si="36"/>
        <v>283058.15298843384</v>
      </c>
      <c r="K1197" s="55" t="str">
        <f>IFERROR(#REF!-#REF!,"")</f>
        <v/>
      </c>
    </row>
    <row r="1198" spans="1:11" x14ac:dyDescent="0.15">
      <c r="A1198" s="109">
        <v>43798</v>
      </c>
      <c r="B1198" s="53" t="s">
        <v>106</v>
      </c>
      <c r="C1198" s="53" t="s">
        <v>107</v>
      </c>
      <c r="D1198" s="53">
        <v>56011</v>
      </c>
      <c r="E1198" s="53">
        <v>6.4499998092651367</v>
      </c>
      <c r="F1198" s="55">
        <v>6.8993501365184784E-2</v>
      </c>
      <c r="G1198" s="53">
        <v>45951</v>
      </c>
      <c r="H1198" s="53">
        <v>6.4499998092651367</v>
      </c>
      <c r="I1198" s="53">
        <v>3.4996520000000003E-2</v>
      </c>
      <c r="J1198" s="80">
        <f t="shared" si="36"/>
        <v>296383.9412355423</v>
      </c>
      <c r="K1198" s="55" t="str">
        <f>IFERROR(#REF!-#REF!,"")</f>
        <v/>
      </c>
    </row>
    <row r="1199" spans="1:11" x14ac:dyDescent="0.15">
      <c r="A1199" s="109">
        <v>43830</v>
      </c>
      <c r="B1199" s="53" t="s">
        <v>106</v>
      </c>
      <c r="C1199" s="53" t="s">
        <v>107</v>
      </c>
      <c r="D1199" s="53">
        <v>56011</v>
      </c>
      <c r="E1199" s="53">
        <v>7.059999942779541</v>
      </c>
      <c r="F1199" s="55">
        <v>9.4573669135570526E-2</v>
      </c>
      <c r="G1199" s="53">
        <v>45964</v>
      </c>
      <c r="H1199" s="53">
        <v>7.059999942779541</v>
      </c>
      <c r="I1199" s="53">
        <v>2.8490680000000001E-2</v>
      </c>
      <c r="J1199" s="80">
        <f t="shared" si="36"/>
        <v>324505.83736991882</v>
      </c>
      <c r="K1199" s="55" t="str">
        <f>IFERROR(#REF!-#REF!,"")</f>
        <v/>
      </c>
    </row>
    <row r="1200" spans="1:11" x14ac:dyDescent="0.15">
      <c r="A1200" s="109">
        <v>43861</v>
      </c>
      <c r="B1200" s="53" t="s">
        <v>106</v>
      </c>
      <c r="C1200" s="53" t="s">
        <v>107</v>
      </c>
      <c r="D1200" s="53">
        <v>56011</v>
      </c>
      <c r="E1200" s="53">
        <v>5.5</v>
      </c>
      <c r="F1200" s="55">
        <v>-0.22096316516399384</v>
      </c>
      <c r="G1200" s="53">
        <v>45964</v>
      </c>
      <c r="H1200" s="53">
        <v>5.5</v>
      </c>
      <c r="I1200" s="53">
        <v>-1.7277760000000001E-3</v>
      </c>
      <c r="J1200" s="80">
        <f t="shared" si="36"/>
        <v>252802</v>
      </c>
      <c r="K1200" s="55" t="str">
        <f>IFERROR(#REF!-#REF!,"")</f>
        <v/>
      </c>
    </row>
    <row r="1201" spans="1:11" x14ac:dyDescent="0.15">
      <c r="A1201" s="109">
        <v>43889</v>
      </c>
      <c r="B1201" s="53" t="s">
        <v>106</v>
      </c>
      <c r="C1201" s="53" t="s">
        <v>107</v>
      </c>
      <c r="D1201" s="53">
        <v>56011</v>
      </c>
      <c r="E1201" s="53">
        <v>3.994999885559082</v>
      </c>
      <c r="F1201" s="55">
        <v>-0.24909092485904694</v>
      </c>
      <c r="G1201" s="53">
        <v>45964</v>
      </c>
      <c r="H1201" s="53">
        <v>3.994999885559082</v>
      </c>
      <c r="I1201" s="53">
        <v>-7.7918070000000006E-2</v>
      </c>
      <c r="J1201" s="80">
        <f t="shared" si="36"/>
        <v>183626.17473983765</v>
      </c>
      <c r="K1201" s="55" t="str">
        <f>IFERROR(#REF!-#REF!,"")</f>
        <v/>
      </c>
    </row>
    <row r="1202" spans="1:11" x14ac:dyDescent="0.15">
      <c r="A1202" s="109">
        <v>43921</v>
      </c>
      <c r="B1202" s="53" t="s">
        <v>106</v>
      </c>
      <c r="C1202" s="53" t="s">
        <v>107</v>
      </c>
      <c r="D1202" s="53">
        <v>56011</v>
      </c>
      <c r="E1202" s="53">
        <v>2.1500000953674316</v>
      </c>
      <c r="F1202" s="55">
        <v>-0.46182724833488464</v>
      </c>
      <c r="G1202" s="53">
        <v>45988</v>
      </c>
      <c r="H1202" s="53">
        <v>2.1500000953674316</v>
      </c>
      <c r="I1202" s="53">
        <v>-0.14173259999999999</v>
      </c>
      <c r="J1202" s="80">
        <f t="shared" si="36"/>
        <v>98874.204385757446</v>
      </c>
      <c r="K1202" s="55" t="str">
        <f>IFERROR(#REF!-#REF!,"")</f>
        <v/>
      </c>
    </row>
    <row r="1203" spans="1:11" x14ac:dyDescent="0.15">
      <c r="A1203" s="109">
        <v>43951</v>
      </c>
      <c r="B1203" s="53" t="s">
        <v>106</v>
      </c>
      <c r="C1203" s="53" t="s">
        <v>107</v>
      </c>
      <c r="D1203" s="53">
        <v>56011</v>
      </c>
      <c r="E1203" s="53">
        <v>2.4449999332427979</v>
      </c>
      <c r="F1203" s="55">
        <v>0.1372092217206955</v>
      </c>
      <c r="G1203" s="53">
        <v>46530</v>
      </c>
      <c r="H1203" s="53">
        <v>2.4449999332427979</v>
      </c>
      <c r="I1203" s="53">
        <v>0.1296766</v>
      </c>
      <c r="J1203" s="80">
        <f t="shared" si="36"/>
        <v>113765.84689378738</v>
      </c>
      <c r="K1203" s="55" t="str">
        <f>IFERROR(#REF!-#REF!,"")</f>
        <v/>
      </c>
    </row>
    <row r="1204" spans="1:11" x14ac:dyDescent="0.15">
      <c r="A1204" s="109">
        <v>43980</v>
      </c>
      <c r="B1204" s="53" t="s">
        <v>106</v>
      </c>
      <c r="C1204" s="53" t="s">
        <v>107</v>
      </c>
      <c r="D1204" s="53">
        <v>56011</v>
      </c>
      <c r="E1204" s="53">
        <v>2.4900000095367432</v>
      </c>
      <c r="F1204" s="55">
        <v>2.8629889711737633E-2</v>
      </c>
      <c r="G1204" s="53">
        <v>45993</v>
      </c>
      <c r="H1204" s="53">
        <v>2.4900000095367432</v>
      </c>
      <c r="I1204" s="53">
        <v>5.3738750000000002E-2</v>
      </c>
      <c r="J1204" s="80">
        <f t="shared" si="36"/>
        <v>114522.57043862343</v>
      </c>
      <c r="K1204" s="55" t="str">
        <f>IFERROR(#REF!-#REF!,"")</f>
        <v/>
      </c>
    </row>
    <row r="1205" spans="1:11" x14ac:dyDescent="0.15">
      <c r="A1205" s="109">
        <v>44012</v>
      </c>
      <c r="B1205" s="53" t="s">
        <v>106</v>
      </c>
      <c r="C1205" s="53" t="s">
        <v>107</v>
      </c>
      <c r="D1205" s="53">
        <v>56011</v>
      </c>
      <c r="E1205" s="53">
        <v>3.2000000476837158</v>
      </c>
      <c r="F1205" s="55">
        <v>0.28514057397842407</v>
      </c>
      <c r="G1205" s="53">
        <v>46023</v>
      </c>
      <c r="H1205" s="53">
        <v>3.2000000476837158</v>
      </c>
      <c r="I1205" s="53">
        <v>2.5299080000000002E-2</v>
      </c>
      <c r="J1205" s="80">
        <f t="shared" si="36"/>
        <v>147273.60219454765</v>
      </c>
      <c r="K1205" s="55" t="str">
        <f>IFERROR(#REF!-#REF!,"")</f>
        <v/>
      </c>
    </row>
    <row r="1206" spans="1:11" x14ac:dyDescent="0.15">
      <c r="A1206" s="109">
        <v>44043</v>
      </c>
      <c r="B1206" s="53" t="s">
        <v>106</v>
      </c>
      <c r="C1206" s="53" t="s">
        <v>107</v>
      </c>
      <c r="D1206" s="53">
        <v>56011</v>
      </c>
      <c r="E1206" s="53">
        <v>2.5099999904632568</v>
      </c>
      <c r="F1206" s="55">
        <v>-0.21562501788139343</v>
      </c>
      <c r="G1206" s="53">
        <v>46023</v>
      </c>
      <c r="H1206" s="53">
        <v>2.5099999904632568</v>
      </c>
      <c r="I1206" s="53">
        <v>5.5528970000000004E-2</v>
      </c>
      <c r="J1206" s="80">
        <f t="shared" si="36"/>
        <v>115517.72956109047</v>
      </c>
      <c r="K1206" s="55" t="str">
        <f>IFERROR(#REF!-#REF!,"")</f>
        <v/>
      </c>
    </row>
    <row r="1207" spans="1:11" x14ac:dyDescent="0.15">
      <c r="A1207" s="109">
        <v>44074</v>
      </c>
      <c r="B1207" s="53" t="s">
        <v>106</v>
      </c>
      <c r="C1207" s="53" t="s">
        <v>107</v>
      </c>
      <c r="D1207" s="53">
        <v>56011</v>
      </c>
      <c r="E1207" s="53">
        <v>2.809999942779541</v>
      </c>
      <c r="F1207" s="55">
        <v>0.1314740777015686</v>
      </c>
      <c r="G1207" s="53">
        <v>46023</v>
      </c>
      <c r="H1207" s="53">
        <v>2.809999942779541</v>
      </c>
      <c r="I1207" s="53">
        <v>6.844219E-2</v>
      </c>
      <c r="J1207" s="80">
        <f t="shared" si="36"/>
        <v>129324.62736654282</v>
      </c>
      <c r="K1207" s="55" t="str">
        <f>IFERROR(#REF!-#REF!,"")</f>
        <v/>
      </c>
    </row>
    <row r="1208" spans="1:11" x14ac:dyDescent="0.15">
      <c r="A1208" s="109">
        <v>44104</v>
      </c>
      <c r="B1208" s="53" t="s">
        <v>106</v>
      </c>
      <c r="C1208" s="53" t="s">
        <v>107</v>
      </c>
      <c r="D1208" s="53">
        <v>56011</v>
      </c>
      <c r="E1208" s="53">
        <v>2.440000057220459</v>
      </c>
      <c r="F1208" s="55">
        <v>-0.13167256116867065</v>
      </c>
      <c r="G1208" s="53">
        <v>46094</v>
      </c>
      <c r="H1208" s="53">
        <v>2.440000057220459</v>
      </c>
      <c r="I1208" s="53">
        <v>-3.5055990000000002E-2</v>
      </c>
      <c r="J1208" s="80">
        <f t="shared" si="36"/>
        <v>112469.36263751984</v>
      </c>
      <c r="K1208" s="55" t="str">
        <f>IFERROR(#REF!-#REF!,"")</f>
        <v/>
      </c>
    </row>
    <row r="1209" spans="1:11" x14ac:dyDescent="0.15">
      <c r="A1209" s="109">
        <v>44134</v>
      </c>
      <c r="B1209" s="53" t="s">
        <v>106</v>
      </c>
      <c r="C1209" s="53" t="s">
        <v>107</v>
      </c>
      <c r="D1209" s="53">
        <v>56011</v>
      </c>
      <c r="E1209" s="53">
        <v>1.8400000333786011</v>
      </c>
      <c r="F1209" s="55">
        <v>-0.24590164422988892</v>
      </c>
      <c r="G1209" s="53">
        <v>46094</v>
      </c>
      <c r="H1209" s="53">
        <v>1.8400000333786011</v>
      </c>
      <c r="I1209" s="53">
        <v>-2.0178270000000002E-2</v>
      </c>
      <c r="J1209" s="80">
        <f t="shared" si="36"/>
        <v>84812.961538553238</v>
      </c>
      <c r="K1209" s="55" t="str">
        <f>IFERROR(#REF!-#REF!,"")</f>
        <v/>
      </c>
    </row>
    <row r="1210" spans="1:11" x14ac:dyDescent="0.15">
      <c r="A1210" s="109">
        <v>44165</v>
      </c>
      <c r="B1210" s="53" t="s">
        <v>106</v>
      </c>
      <c r="C1210" s="53" t="s">
        <v>107</v>
      </c>
      <c r="D1210" s="53">
        <v>56011</v>
      </c>
      <c r="E1210" s="53">
        <v>2.2999999523162842</v>
      </c>
      <c r="F1210" s="55">
        <v>0.2853260338306427</v>
      </c>
      <c r="G1210" s="53">
        <v>46094</v>
      </c>
      <c r="H1210" s="53">
        <v>2.2999999523162842</v>
      </c>
      <c r="I1210" s="53">
        <v>0.12370679999999999</v>
      </c>
      <c r="J1210" s="80">
        <f t="shared" si="36"/>
        <v>106016.1978020668</v>
      </c>
      <c r="K1210" s="55" t="str">
        <f>IFERROR(#REF!-#REF!,"")</f>
        <v/>
      </c>
    </row>
    <row r="1211" spans="1:11" x14ac:dyDescent="0.15">
      <c r="A1211" s="109">
        <v>44196</v>
      </c>
      <c r="B1211" s="53" t="s">
        <v>106</v>
      </c>
      <c r="C1211" s="53" t="s">
        <v>107</v>
      </c>
      <c r="D1211" s="53">
        <v>56011</v>
      </c>
      <c r="E1211" s="53">
        <v>3.1500000953674316</v>
      </c>
      <c r="F1211" s="55">
        <v>0.36956527829170227</v>
      </c>
      <c r="G1211" s="53">
        <v>46107</v>
      </c>
      <c r="H1211" s="53">
        <v>3.1500000953674316</v>
      </c>
      <c r="I1211" s="53">
        <v>4.5048190000000002E-2</v>
      </c>
      <c r="J1211" s="80">
        <f t="shared" si="36"/>
        <v>145237.05439710617</v>
      </c>
      <c r="K1211" s="55" t="str">
        <f>IFERROR(#REF!-#REF!,"")</f>
        <v/>
      </c>
    </row>
    <row r="1212" spans="1:11" x14ac:dyDescent="0.15">
      <c r="A1212" s="109">
        <v>44225</v>
      </c>
      <c r="B1212" s="53" t="s">
        <v>106</v>
      </c>
      <c r="C1212" s="53" t="s">
        <v>107</v>
      </c>
      <c r="D1212" s="53">
        <v>56011</v>
      </c>
      <c r="E1212" s="53">
        <v>3.059999942779541</v>
      </c>
      <c r="F1212" s="55">
        <v>-2.8571475297212601E-2</v>
      </c>
      <c r="G1212" s="53">
        <v>46107</v>
      </c>
      <c r="H1212" s="53">
        <v>3.059999942779541</v>
      </c>
      <c r="I1212" s="53">
        <v>-6.3112759999999998E-4</v>
      </c>
      <c r="J1212" s="80">
        <f t="shared" si="36"/>
        <v>141087.4173617363</v>
      </c>
      <c r="K1212" s="55" t="str">
        <f>IFERROR(#REF!-#REF!,"")</f>
        <v/>
      </c>
    </row>
    <row r="1213" spans="1:11" x14ac:dyDescent="0.15">
      <c r="A1213" s="109">
        <v>44253</v>
      </c>
      <c r="B1213" s="53" t="s">
        <v>106</v>
      </c>
      <c r="C1213" s="53" t="s">
        <v>107</v>
      </c>
      <c r="D1213" s="53">
        <v>56011</v>
      </c>
      <c r="E1213" s="53">
        <v>3.9500000476837158</v>
      </c>
      <c r="F1213" s="55">
        <v>0.31535953283309937</v>
      </c>
      <c r="G1213" s="53">
        <v>46107</v>
      </c>
      <c r="H1213" s="53">
        <v>3.9500000476837158</v>
      </c>
      <c r="I1213" s="53">
        <v>2.9196240000000002E-2</v>
      </c>
      <c r="J1213" s="80">
        <f t="shared" si="36"/>
        <v>182122.65219855309</v>
      </c>
      <c r="K1213" s="55" t="str">
        <f>IFERROR(#REF!-#REF!,"")</f>
        <v/>
      </c>
    </row>
    <row r="1214" spans="1:11" x14ac:dyDescent="0.15">
      <c r="A1214" s="109">
        <v>44286</v>
      </c>
      <c r="B1214" s="53" t="s">
        <v>106</v>
      </c>
      <c r="C1214" s="53" t="s">
        <v>107</v>
      </c>
      <c r="D1214" s="53">
        <v>56011</v>
      </c>
      <c r="E1214" s="53">
        <v>4.4899997711181641</v>
      </c>
      <c r="F1214" s="55">
        <v>0.13670879602432251</v>
      </c>
      <c r="G1214" s="53">
        <v>46185</v>
      </c>
      <c r="H1214" s="53">
        <v>4.4899997711181641</v>
      </c>
      <c r="I1214" s="53">
        <v>3.0573309999999999E-2</v>
      </c>
      <c r="J1214" s="80">
        <f t="shared" si="36"/>
        <v>207370.63942909241</v>
      </c>
      <c r="K1214" s="55" t="str">
        <f>IFERROR(#REF!-#REF!,"")</f>
        <v/>
      </c>
    </row>
    <row r="1215" spans="1:11" x14ac:dyDescent="0.15">
      <c r="A1215" s="109">
        <v>44316</v>
      </c>
      <c r="B1215" s="53" t="s">
        <v>106</v>
      </c>
      <c r="C1215" s="53" t="s">
        <v>107</v>
      </c>
      <c r="D1215" s="53">
        <v>56011</v>
      </c>
      <c r="E1215" s="53">
        <v>4.440000057220459</v>
      </c>
      <c r="F1215" s="55">
        <v>-1.1135794222354889E-2</v>
      </c>
      <c r="G1215" s="53">
        <v>46826</v>
      </c>
      <c r="H1215" s="53">
        <v>4.440000057220459</v>
      </c>
      <c r="I1215" s="53">
        <v>4.8191879999999999E-2</v>
      </c>
      <c r="J1215" s="80">
        <f t="shared" si="36"/>
        <v>207907.44267940521</v>
      </c>
      <c r="K1215" s="55" t="str">
        <f>IFERROR(#REF!-#REF!,"")</f>
        <v/>
      </c>
    </row>
    <row r="1216" spans="1:11" x14ac:dyDescent="0.15">
      <c r="A1216" s="109">
        <v>44344</v>
      </c>
      <c r="B1216" s="53" t="s">
        <v>106</v>
      </c>
      <c r="C1216" s="53" t="s">
        <v>107</v>
      </c>
      <c r="D1216" s="53">
        <v>56011</v>
      </c>
      <c r="E1216" s="53">
        <v>4.6599998474121094</v>
      </c>
      <c r="F1216" s="55">
        <v>7.2072021663188934E-2</v>
      </c>
      <c r="G1216" s="53">
        <v>46209</v>
      </c>
      <c r="H1216" s="53">
        <v>4.6599998474121094</v>
      </c>
      <c r="I1216" s="53">
        <v>7.0916690000000001E-3</v>
      </c>
      <c r="J1216" s="80">
        <f t="shared" si="36"/>
        <v>215333.93294906616</v>
      </c>
      <c r="K1216" s="55" t="str">
        <f>IFERROR(#REF!-#REF!,"")</f>
        <v/>
      </c>
    </row>
    <row r="1217" spans="1:12" x14ac:dyDescent="0.15">
      <c r="A1217" s="109">
        <v>44377</v>
      </c>
      <c r="B1217" s="53" t="s">
        <v>106</v>
      </c>
      <c r="C1217" s="53" t="s">
        <v>107</v>
      </c>
      <c r="D1217" s="53">
        <v>56011</v>
      </c>
      <c r="E1217" s="53">
        <v>5.0799999237060547</v>
      </c>
      <c r="F1217" s="55">
        <v>9.0128771960735321E-2</v>
      </c>
      <c r="G1217" s="53">
        <v>46304</v>
      </c>
      <c r="H1217" s="53">
        <v>5.0799999237060547</v>
      </c>
      <c r="I1217" s="53">
        <v>2.34218E-2</v>
      </c>
      <c r="J1217" s="80">
        <f t="shared" si="36"/>
        <v>235224.31646728516</v>
      </c>
      <c r="K1217" s="55" t="str">
        <f>IFERROR(#REF!-#REF!,"")</f>
        <v/>
      </c>
    </row>
    <row r="1218" spans="1:12" ht="16" x14ac:dyDescent="0.2">
      <c r="A1218" s="115">
        <v>44407</v>
      </c>
      <c r="B1218" s="116" t="s">
        <v>106</v>
      </c>
      <c r="C1218" s="116" t="s">
        <v>107</v>
      </c>
      <c r="D1218" s="116">
        <v>56011</v>
      </c>
      <c r="E1218" s="116">
        <v>4.7699999809265137</v>
      </c>
      <c r="F1218" s="58">
        <v>-6.1023611575365067E-2</v>
      </c>
      <c r="G1218" s="116">
        <v>46304</v>
      </c>
      <c r="H1218" s="116">
        <v>4.7699999809265137</v>
      </c>
      <c r="I1218" s="116">
        <v>1.1827520000000001E-2</v>
      </c>
      <c r="J1218" s="80">
        <f t="shared" si="36"/>
        <v>220870.07911682129</v>
      </c>
      <c r="K1218" s="55" t="str">
        <f>IFERROR(#REF!-#REF!,"")</f>
        <v/>
      </c>
    </row>
    <row r="1219" spans="1:12" x14ac:dyDescent="0.15">
      <c r="A1219" s="109">
        <v>44439</v>
      </c>
      <c r="B1219" s="53" t="s">
        <v>106</v>
      </c>
      <c r="C1219" s="53" t="s">
        <v>107</v>
      </c>
      <c r="D1219" s="53">
        <v>56011</v>
      </c>
      <c r="E1219" s="53">
        <v>4.440000057220459</v>
      </c>
      <c r="F1219" s="55">
        <v>-3.7735830992460251E-2</v>
      </c>
      <c r="G1219" s="53">
        <v>46304</v>
      </c>
      <c r="H1219" s="53">
        <v>4.440000057220459</v>
      </c>
      <c r="I1219" s="53">
        <v>2.71466E-2</v>
      </c>
      <c r="J1219" s="80">
        <f t="shared" si="36"/>
        <v>205589.76264953613</v>
      </c>
      <c r="K1219" s="55" t="str">
        <f>IFERROR(#REF!-#REF!,"")</f>
        <v/>
      </c>
    </row>
    <row r="1220" spans="1:12" x14ac:dyDescent="0.15">
      <c r="A1220" s="109">
        <v>44469</v>
      </c>
      <c r="B1220" s="53" t="s">
        <v>106</v>
      </c>
      <c r="C1220" s="53" t="s">
        <v>107</v>
      </c>
      <c r="D1220" s="53">
        <v>56011</v>
      </c>
      <c r="E1220" s="53">
        <v>4.6999998092651367</v>
      </c>
      <c r="F1220" s="55">
        <v>5.8558501303195953E-2</v>
      </c>
      <c r="G1220" s="53">
        <v>46377</v>
      </c>
      <c r="H1220" s="53">
        <v>4.6999998092651367</v>
      </c>
      <c r="I1220" s="53">
        <v>-4.2243500000000003E-2</v>
      </c>
      <c r="J1220" s="80">
        <f t="shared" si="36"/>
        <v>217971.89115428925</v>
      </c>
      <c r="K1220" s="55" t="str">
        <f>IFERROR(#REF!-#REF!,"")</f>
        <v/>
      </c>
    </row>
    <row r="1221" spans="1:12" x14ac:dyDescent="0.15">
      <c r="A1221" s="109">
        <v>44498</v>
      </c>
      <c r="B1221" s="53" t="s">
        <v>106</v>
      </c>
      <c r="C1221" s="53" t="s">
        <v>107</v>
      </c>
      <c r="D1221" s="53">
        <v>56011</v>
      </c>
      <c r="E1221" s="53">
        <v>5.880000114440918</v>
      </c>
      <c r="F1221" s="55">
        <v>0.25106391310691833</v>
      </c>
      <c r="G1221" s="53">
        <v>46377</v>
      </c>
      <c r="H1221" s="53">
        <v>5.880000114440918</v>
      </c>
      <c r="I1221" s="53">
        <v>6.4656530000000004E-2</v>
      </c>
      <c r="J1221" s="80">
        <f t="shared" si="36"/>
        <v>272696.76530742645</v>
      </c>
      <c r="K1221" s="55" t="str">
        <f>IFERROR(#REF!-#REF!,"")</f>
        <v/>
      </c>
    </row>
    <row r="1222" spans="1:12" x14ac:dyDescent="0.15">
      <c r="A1222" s="109">
        <v>44530</v>
      </c>
      <c r="B1222" s="53" t="s">
        <v>106</v>
      </c>
      <c r="C1222" s="53" t="s">
        <v>107</v>
      </c>
      <c r="D1222" s="53">
        <v>56011</v>
      </c>
      <c r="E1222" s="53">
        <v>4.6399998664855957</v>
      </c>
      <c r="F1222" s="55">
        <v>-0.18452385067939758</v>
      </c>
      <c r="G1222" s="53">
        <v>46377</v>
      </c>
      <c r="H1222" s="53">
        <v>4.6399998664855957</v>
      </c>
      <c r="I1222" s="53">
        <v>-1.8346919999999999E-2</v>
      </c>
      <c r="J1222" s="80">
        <f t="shared" si="36"/>
        <v>215189.27380800247</v>
      </c>
      <c r="K1222" s="55" t="str">
        <f>IFERROR(#REF!-#REF!,"")</f>
        <v/>
      </c>
    </row>
    <row r="1223" spans="1:12" x14ac:dyDescent="0.15">
      <c r="A1223" s="109">
        <v>44561</v>
      </c>
      <c r="B1223" s="53" t="s">
        <v>106</v>
      </c>
      <c r="C1223" s="53" t="s">
        <v>107</v>
      </c>
      <c r="D1223" s="53">
        <v>56011</v>
      </c>
      <c r="E1223" s="53">
        <v>4.869999885559082</v>
      </c>
      <c r="F1223" s="55">
        <v>4.9568969756364822E-2</v>
      </c>
      <c r="G1223" s="53">
        <v>46377</v>
      </c>
      <c r="H1223" s="53">
        <v>4.869999885559082</v>
      </c>
      <c r="I1223" s="53">
        <v>3.334492E-2</v>
      </c>
      <c r="J1223" s="80">
        <f t="shared" si="36"/>
        <v>225855.98469257355</v>
      </c>
      <c r="K1223" s="55" t="str">
        <f>IFERROR(#REF!-#REF!,"")</f>
        <v/>
      </c>
    </row>
    <row r="1224" spans="1:12" x14ac:dyDescent="0.15">
      <c r="J1224" s="80">
        <f t="shared" si="36"/>
        <v>0</v>
      </c>
      <c r="K1224" s="55" t="str">
        <f>IFERROR(#REF!-#REF!,"")</f>
        <v/>
      </c>
    </row>
    <row r="1225" spans="1:12" x14ac:dyDescent="0.15">
      <c r="A1225" s="109">
        <v>43585</v>
      </c>
      <c r="B1225" s="53" t="s">
        <v>108</v>
      </c>
      <c r="C1225" s="53" t="s">
        <v>109</v>
      </c>
      <c r="D1225" s="53">
        <v>56696</v>
      </c>
      <c r="E1225" s="53">
        <v>-9.6750001907348633</v>
      </c>
      <c r="F1225" s="53"/>
      <c r="G1225" s="53">
        <v>35938</v>
      </c>
      <c r="H1225" s="53">
        <v>9.6750001907348597</v>
      </c>
      <c r="I1225" s="53">
        <v>3.789327E-2</v>
      </c>
      <c r="J1225" s="80">
        <f t="shared" ref="J1225:J1247" si="37">H1225*G1225</f>
        <v>347700.1568546294</v>
      </c>
      <c r="K1225" s="53"/>
      <c r="L1225" s="53"/>
    </row>
    <row r="1226" spans="1:12" x14ac:dyDescent="0.15">
      <c r="A1226" s="109">
        <v>43616</v>
      </c>
      <c r="B1226" s="53" t="s">
        <v>108</v>
      </c>
      <c r="C1226" s="53" t="s">
        <v>109</v>
      </c>
      <c r="D1226" s="53">
        <v>56696</v>
      </c>
      <c r="E1226" s="53">
        <v>9.6999998092651367</v>
      </c>
      <c r="F1226" s="53">
        <v>2.5839398149400949E-3</v>
      </c>
      <c r="G1226" s="53">
        <v>35938</v>
      </c>
      <c r="H1226" s="53">
        <v>9.6999998092651367</v>
      </c>
      <c r="I1226" s="53">
        <v>-6.167856E-2</v>
      </c>
      <c r="J1226" s="80">
        <f t="shared" si="37"/>
        <v>348598.59314537048</v>
      </c>
      <c r="K1226" s="53"/>
      <c r="L1226" s="53"/>
    </row>
    <row r="1227" spans="1:12" x14ac:dyDescent="0.15">
      <c r="A1227" s="109">
        <v>43644</v>
      </c>
      <c r="B1227" s="53" t="s">
        <v>108</v>
      </c>
      <c r="C1227" s="53" t="s">
        <v>109</v>
      </c>
      <c r="D1227" s="53">
        <v>56696</v>
      </c>
      <c r="E1227" s="53">
        <v>9.7700004577636719</v>
      </c>
      <c r="F1227" s="53">
        <v>7.2165620513260365E-3</v>
      </c>
      <c r="G1227" s="53">
        <v>35938</v>
      </c>
      <c r="H1227" s="53">
        <v>9.7700004577636719</v>
      </c>
      <c r="I1227" s="53">
        <v>6.7278859999999996E-2</v>
      </c>
      <c r="J1227" s="80">
        <f t="shared" si="37"/>
        <v>351114.27645111084</v>
      </c>
      <c r="K1227" s="53"/>
      <c r="L1227" s="53"/>
    </row>
    <row r="1228" spans="1:12" x14ac:dyDescent="0.15">
      <c r="A1228" s="109">
        <v>43677</v>
      </c>
      <c r="B1228" s="53" t="s">
        <v>108</v>
      </c>
      <c r="C1228" s="53" t="s">
        <v>109</v>
      </c>
      <c r="D1228" s="53">
        <v>56696</v>
      </c>
      <c r="E1228" s="53">
        <v>9.8599996566772461</v>
      </c>
      <c r="F1228" s="53">
        <v>9.2117907479405403E-3</v>
      </c>
      <c r="G1228" s="53">
        <v>35938</v>
      </c>
      <c r="H1228" s="53">
        <v>9.8599996566772461</v>
      </c>
      <c r="I1228" s="53">
        <v>1.185431E-2</v>
      </c>
      <c r="J1228" s="80">
        <f t="shared" si="37"/>
        <v>354348.66766166687</v>
      </c>
      <c r="K1228" s="53"/>
      <c r="L1228" s="53"/>
    </row>
    <row r="1229" spans="1:12" x14ac:dyDescent="0.15">
      <c r="A1229" s="109">
        <v>43707</v>
      </c>
      <c r="B1229" s="53" t="s">
        <v>108</v>
      </c>
      <c r="C1229" s="53" t="s">
        <v>109</v>
      </c>
      <c r="D1229" s="53">
        <v>56696</v>
      </c>
      <c r="E1229" s="53">
        <v>-9.9250001907348633</v>
      </c>
      <c r="F1229" s="53">
        <v>6.5923463553190231E-3</v>
      </c>
      <c r="G1229" s="53">
        <v>35938</v>
      </c>
      <c r="H1229" s="53">
        <v>9.9250001907348597</v>
      </c>
      <c r="I1229" s="53">
        <v>-2.0339329999999999E-2</v>
      </c>
      <c r="J1229" s="80">
        <f t="shared" si="37"/>
        <v>356684.6568546294</v>
      </c>
      <c r="K1229" s="53"/>
      <c r="L1229" s="53"/>
    </row>
    <row r="1230" spans="1:12" x14ac:dyDescent="0.15">
      <c r="A1230" s="109">
        <v>43738</v>
      </c>
      <c r="B1230" s="53" t="s">
        <v>108</v>
      </c>
      <c r="C1230" s="53" t="s">
        <v>109</v>
      </c>
      <c r="D1230" s="53">
        <v>56696</v>
      </c>
      <c r="E1230" s="53">
        <v>-9.9149999618530273</v>
      </c>
      <c r="F1230" s="53">
        <v>-1.0075797326862812E-3</v>
      </c>
      <c r="G1230" s="53">
        <v>35938</v>
      </c>
      <c r="H1230" s="53">
        <v>9.9149999618530291</v>
      </c>
      <c r="I1230" s="53">
        <v>1.6032970000000001E-2</v>
      </c>
      <c r="J1230" s="80">
        <f t="shared" si="37"/>
        <v>356325.26862907415</v>
      </c>
      <c r="K1230" s="53"/>
      <c r="L1230" s="53"/>
    </row>
    <row r="1231" spans="1:12" x14ac:dyDescent="0.15">
      <c r="A1231" s="109">
        <v>43769</v>
      </c>
      <c r="B1231" s="53" t="s">
        <v>108</v>
      </c>
      <c r="C1231" s="53" t="s">
        <v>109</v>
      </c>
      <c r="D1231" s="53">
        <v>56696</v>
      </c>
      <c r="E1231" s="53">
        <v>-9.9499998092651367</v>
      </c>
      <c r="F1231" s="53">
        <v>3.5299896262586117E-3</v>
      </c>
      <c r="G1231" s="53">
        <v>35938</v>
      </c>
      <c r="H1231" s="53">
        <v>9.9499998092651403</v>
      </c>
      <c r="I1231" s="53">
        <v>1.9255939999999999E-2</v>
      </c>
      <c r="J1231" s="80">
        <f t="shared" si="37"/>
        <v>357583.0931453706</v>
      </c>
      <c r="K1231" s="53"/>
      <c r="L1231" s="53"/>
    </row>
    <row r="1232" spans="1:12" x14ac:dyDescent="0.15">
      <c r="A1232" s="109">
        <v>43798</v>
      </c>
      <c r="B1232" s="53" t="s">
        <v>108</v>
      </c>
      <c r="C1232" s="53" t="s">
        <v>109</v>
      </c>
      <c r="D1232" s="53">
        <v>56696</v>
      </c>
      <c r="E1232" s="53">
        <v>-9.9149999618530273</v>
      </c>
      <c r="F1232" s="53">
        <v>-3.5175727680325508E-3</v>
      </c>
      <c r="G1232" s="53">
        <v>35938</v>
      </c>
      <c r="H1232" s="53">
        <v>9.9149999618530291</v>
      </c>
      <c r="I1232" s="53">
        <v>3.4996520000000003E-2</v>
      </c>
      <c r="J1232" s="80">
        <f t="shared" si="37"/>
        <v>356325.26862907415</v>
      </c>
      <c r="K1232" s="53"/>
      <c r="L1232" s="53"/>
    </row>
    <row r="1233" spans="1:12" x14ac:dyDescent="0.15">
      <c r="A1233" s="109">
        <v>43830</v>
      </c>
      <c r="B1233" s="53" t="s">
        <v>108</v>
      </c>
      <c r="C1233" s="53" t="s">
        <v>109</v>
      </c>
      <c r="D1233" s="53">
        <v>56696</v>
      </c>
      <c r="E1233" s="53">
        <v>-10.034999847412109</v>
      </c>
      <c r="F1233" s="53">
        <v>1.2102862820029259E-2</v>
      </c>
      <c r="G1233" s="53">
        <v>35938</v>
      </c>
      <c r="H1233" s="53">
        <v>10.0349998474121</v>
      </c>
      <c r="I1233" s="53">
        <v>2.8490680000000001E-2</v>
      </c>
      <c r="J1233" s="80">
        <f t="shared" si="37"/>
        <v>360637.8245162961</v>
      </c>
      <c r="K1233" s="53"/>
      <c r="L1233" s="53"/>
    </row>
    <row r="1234" spans="1:12" x14ac:dyDescent="0.15">
      <c r="A1234" s="109">
        <v>43861</v>
      </c>
      <c r="B1234" s="53" t="s">
        <v>108</v>
      </c>
      <c r="C1234" s="53" t="s">
        <v>109</v>
      </c>
      <c r="D1234" s="53">
        <v>56696</v>
      </c>
      <c r="E1234" s="53">
        <v>10.0802001953125</v>
      </c>
      <c r="F1234" s="53">
        <v>4.5042699202895164E-3</v>
      </c>
      <c r="G1234" s="53">
        <v>35938</v>
      </c>
      <c r="H1234" s="53">
        <v>10.0802001953125</v>
      </c>
      <c r="I1234" s="53">
        <v>-1.7277760000000001E-3</v>
      </c>
      <c r="J1234" s="80">
        <f t="shared" si="37"/>
        <v>362262.23461914062</v>
      </c>
      <c r="K1234" s="53"/>
      <c r="L1234" s="53"/>
    </row>
    <row r="1235" spans="1:12" x14ac:dyDescent="0.15">
      <c r="A1235" s="109">
        <v>43889</v>
      </c>
      <c r="B1235" s="53" t="s">
        <v>108</v>
      </c>
      <c r="C1235" s="53" t="s">
        <v>109</v>
      </c>
      <c r="D1235" s="53">
        <v>56696</v>
      </c>
      <c r="E1235" s="53">
        <v>10.109999656677246</v>
      </c>
      <c r="F1235" s="53">
        <v>2.9562369454652071E-3</v>
      </c>
      <c r="G1235" s="53">
        <v>35938</v>
      </c>
      <c r="H1235" s="53">
        <v>10.109999656677246</v>
      </c>
      <c r="I1235" s="53">
        <v>-7.7918070000000006E-2</v>
      </c>
      <c r="J1235" s="80">
        <f t="shared" si="37"/>
        <v>363333.16766166687</v>
      </c>
      <c r="K1235" s="53"/>
      <c r="L1235" s="53"/>
    </row>
    <row r="1236" spans="1:12" x14ac:dyDescent="0.15">
      <c r="A1236" s="109">
        <v>43921</v>
      </c>
      <c r="B1236" s="53" t="s">
        <v>108</v>
      </c>
      <c r="C1236" s="53" t="s">
        <v>109</v>
      </c>
      <c r="D1236" s="53">
        <v>56696</v>
      </c>
      <c r="E1236" s="53">
        <v>-9.8850002288818359</v>
      </c>
      <c r="F1236" s="53">
        <v>-2.225513756275177E-2</v>
      </c>
      <c r="G1236" s="53">
        <v>35938</v>
      </c>
      <c r="H1236" s="53">
        <v>9.8850002288818395</v>
      </c>
      <c r="I1236" s="53">
        <v>-0.14173259999999999</v>
      </c>
      <c r="J1236" s="80">
        <f t="shared" si="37"/>
        <v>355247.13822555554</v>
      </c>
      <c r="K1236" s="53"/>
      <c r="L1236" s="53"/>
    </row>
    <row r="1237" spans="1:12" x14ac:dyDescent="0.15">
      <c r="A1237" s="109">
        <v>43951</v>
      </c>
      <c r="B1237" s="53" t="s">
        <v>108</v>
      </c>
      <c r="C1237" s="53" t="s">
        <v>109</v>
      </c>
      <c r="D1237" s="53">
        <v>56696</v>
      </c>
      <c r="E1237" s="53">
        <v>10.035599708557129</v>
      </c>
      <c r="F1237" s="53">
        <v>1.5235152095556259E-2</v>
      </c>
      <c r="G1237" s="53">
        <v>35938</v>
      </c>
      <c r="H1237" s="53">
        <v>10.035599708557129</v>
      </c>
      <c r="I1237" s="53">
        <v>0.1296766</v>
      </c>
      <c r="J1237" s="80">
        <f t="shared" si="37"/>
        <v>360659.3823261261</v>
      </c>
      <c r="K1237" s="53"/>
      <c r="L1237" s="53"/>
    </row>
    <row r="1238" spans="1:12" x14ac:dyDescent="0.15">
      <c r="A1238" s="109">
        <v>43980</v>
      </c>
      <c r="B1238" s="53" t="s">
        <v>108</v>
      </c>
      <c r="C1238" s="53" t="s">
        <v>109</v>
      </c>
      <c r="D1238" s="53">
        <v>56696</v>
      </c>
      <c r="E1238" s="53">
        <v>-9.9799995422363281</v>
      </c>
      <c r="F1238" s="53">
        <v>-5.540293175727129E-3</v>
      </c>
      <c r="G1238" s="53">
        <v>35938</v>
      </c>
      <c r="H1238" s="53">
        <v>9.9799995422363299</v>
      </c>
      <c r="I1238" s="53">
        <v>5.3738750000000002E-2</v>
      </c>
      <c r="J1238" s="80">
        <f t="shared" si="37"/>
        <v>358661.22354888922</v>
      </c>
      <c r="K1238" s="53"/>
      <c r="L1238" s="53"/>
    </row>
    <row r="1239" spans="1:12" x14ac:dyDescent="0.15">
      <c r="A1239" s="109">
        <v>44012</v>
      </c>
      <c r="B1239" s="53" t="s">
        <v>108</v>
      </c>
      <c r="C1239" s="53" t="s">
        <v>109</v>
      </c>
      <c r="D1239" s="53">
        <v>56696</v>
      </c>
      <c r="E1239" s="53">
        <v>10.199999809265137</v>
      </c>
      <c r="F1239" s="53">
        <v>2.2044116631150246E-2</v>
      </c>
      <c r="G1239" s="53">
        <v>35938</v>
      </c>
      <c r="H1239" s="53">
        <v>10.199999809265137</v>
      </c>
      <c r="I1239" s="53">
        <v>2.5299080000000002E-2</v>
      </c>
      <c r="J1239" s="80">
        <f t="shared" si="37"/>
        <v>366567.59314537048</v>
      </c>
      <c r="K1239" s="53"/>
      <c r="L1239" s="53"/>
    </row>
    <row r="1240" spans="1:12" x14ac:dyDescent="0.15">
      <c r="A1240" s="109">
        <v>44043</v>
      </c>
      <c r="B1240" s="53" t="s">
        <v>108</v>
      </c>
      <c r="C1240" s="53" t="s">
        <v>109</v>
      </c>
      <c r="D1240" s="53">
        <v>56696</v>
      </c>
      <c r="E1240" s="53">
        <v>10.229999542236328</v>
      </c>
      <c r="F1240" s="53">
        <v>2.941150451079011E-3</v>
      </c>
      <c r="G1240" s="53">
        <v>35938</v>
      </c>
      <c r="H1240" s="53">
        <v>10.229999542236328</v>
      </c>
      <c r="I1240" s="53">
        <v>5.5528970000000004E-2</v>
      </c>
      <c r="J1240" s="80">
        <f t="shared" si="37"/>
        <v>367645.72354888916</v>
      </c>
      <c r="K1240" s="53"/>
      <c r="L1240" s="53"/>
    </row>
    <row r="1241" spans="1:12" x14ac:dyDescent="0.15">
      <c r="A1241" s="109">
        <v>44074</v>
      </c>
      <c r="B1241" s="53" t="s">
        <v>108</v>
      </c>
      <c r="C1241" s="53" t="s">
        <v>109</v>
      </c>
      <c r="D1241" s="53">
        <v>56696</v>
      </c>
      <c r="E1241" s="53">
        <v>10.149999618530273</v>
      </c>
      <c r="F1241" s="53">
        <v>-7.82012939453125E-3</v>
      </c>
      <c r="G1241" s="53">
        <v>35938</v>
      </c>
      <c r="H1241" s="53">
        <v>10.149999618530273</v>
      </c>
      <c r="I1241" s="53">
        <v>6.844219E-2</v>
      </c>
      <c r="J1241" s="80">
        <f t="shared" si="37"/>
        <v>364770.68629074097</v>
      </c>
      <c r="K1241" s="53"/>
      <c r="L1241" s="53"/>
    </row>
    <row r="1242" spans="1:12" x14ac:dyDescent="0.15">
      <c r="A1242" s="109">
        <v>44104</v>
      </c>
      <c r="B1242" s="53" t="s">
        <v>108</v>
      </c>
      <c r="C1242" s="53" t="s">
        <v>109</v>
      </c>
      <c r="D1242" s="53">
        <v>56696</v>
      </c>
      <c r="E1242" s="53">
        <v>10.180000305175781</v>
      </c>
      <c r="F1242" s="53">
        <v>2.9557328671216965E-3</v>
      </c>
      <c r="G1242" s="53">
        <v>35938</v>
      </c>
      <c r="H1242" s="53">
        <v>10.180000305175781</v>
      </c>
      <c r="I1242" s="53">
        <v>-3.5055990000000002E-2</v>
      </c>
      <c r="J1242" s="80">
        <f t="shared" si="37"/>
        <v>365848.85096740723</v>
      </c>
      <c r="K1242" s="53"/>
      <c r="L1242" s="53"/>
    </row>
    <row r="1243" spans="1:12" x14ac:dyDescent="0.15">
      <c r="A1243" s="109">
        <v>44134</v>
      </c>
      <c r="B1243" s="53" t="s">
        <v>108</v>
      </c>
      <c r="C1243" s="53" t="s">
        <v>109</v>
      </c>
      <c r="D1243" s="53">
        <v>56696</v>
      </c>
      <c r="E1243" s="53">
        <v>10.060000419616699</v>
      </c>
      <c r="F1243" s="53">
        <v>-1.1787807568907738E-2</v>
      </c>
      <c r="G1243" s="53">
        <v>35938</v>
      </c>
      <c r="H1243" s="53">
        <v>10.060000419616699</v>
      </c>
      <c r="I1243" s="53">
        <v>-2.0178270000000002E-2</v>
      </c>
      <c r="J1243" s="80">
        <f t="shared" si="37"/>
        <v>361536.29508018494</v>
      </c>
      <c r="K1243" s="53"/>
      <c r="L1243" s="53"/>
    </row>
    <row r="1244" spans="1:12" x14ac:dyDescent="0.15">
      <c r="A1244" s="109">
        <v>44165</v>
      </c>
      <c r="B1244" s="53" t="s">
        <v>108</v>
      </c>
      <c r="C1244" s="53" t="s">
        <v>109</v>
      </c>
      <c r="D1244" s="53">
        <v>56696</v>
      </c>
      <c r="E1244" s="53">
        <v>10.109999656677246</v>
      </c>
      <c r="F1244" s="53">
        <v>4.9701030366122723E-3</v>
      </c>
      <c r="G1244" s="53">
        <v>35938</v>
      </c>
      <c r="H1244" s="53">
        <v>10.109999656677246</v>
      </c>
      <c r="I1244" s="53">
        <v>0.12370679999999999</v>
      </c>
      <c r="J1244" s="80">
        <f t="shared" si="37"/>
        <v>363333.16766166687</v>
      </c>
      <c r="K1244" s="53"/>
      <c r="L1244" s="53"/>
    </row>
    <row r="1245" spans="1:12" x14ac:dyDescent="0.15">
      <c r="A1245" s="109">
        <v>44196</v>
      </c>
      <c r="B1245" s="53" t="s">
        <v>108</v>
      </c>
      <c r="C1245" s="53" t="s">
        <v>109</v>
      </c>
      <c r="D1245" s="53">
        <v>56696</v>
      </c>
      <c r="E1245" s="53">
        <v>10.399999618530273</v>
      </c>
      <c r="F1245" s="53">
        <v>2.8684468939900398E-2</v>
      </c>
      <c r="G1245" s="53">
        <v>35938</v>
      </c>
      <c r="H1245" s="53">
        <v>10.399999618530273</v>
      </c>
      <c r="I1245" s="53">
        <v>4.5048190000000002E-2</v>
      </c>
      <c r="J1245" s="80">
        <f t="shared" si="37"/>
        <v>373755.18629074097</v>
      </c>
      <c r="K1245" s="53"/>
      <c r="L1245" s="53"/>
    </row>
    <row r="1246" spans="1:12" x14ac:dyDescent="0.15">
      <c r="A1246" s="109">
        <v>44225</v>
      </c>
      <c r="B1246" s="53" t="s">
        <v>108</v>
      </c>
      <c r="C1246" s="53" t="s">
        <v>109</v>
      </c>
      <c r="D1246" s="53">
        <v>56696</v>
      </c>
      <c r="E1246" s="53">
        <v>10.189999580383301</v>
      </c>
      <c r="F1246" s="53">
        <v>-2.0192312076687813E-2</v>
      </c>
      <c r="G1246" s="53">
        <v>35938</v>
      </c>
      <c r="H1246" s="53">
        <v>10.189999580383301</v>
      </c>
      <c r="I1246" s="53">
        <v>-6.3112759999999998E-4</v>
      </c>
      <c r="J1246" s="80">
        <f t="shared" si="37"/>
        <v>366208.20491981506</v>
      </c>
      <c r="K1246" s="53"/>
      <c r="L1246" s="53"/>
    </row>
    <row r="1247" spans="1:12" x14ac:dyDescent="0.15">
      <c r="A1247" s="109">
        <v>44253</v>
      </c>
      <c r="B1247" s="53" t="s">
        <v>108</v>
      </c>
      <c r="C1247" s="53" t="s">
        <v>109</v>
      </c>
      <c r="D1247" s="53">
        <v>56696</v>
      </c>
      <c r="E1247" s="53">
        <v>10.170000076293945</v>
      </c>
      <c r="F1247" s="53">
        <v>-1.9626598805189133E-3</v>
      </c>
      <c r="G1247" s="53">
        <v>35938</v>
      </c>
      <c r="H1247" s="53">
        <v>10.170000076293945</v>
      </c>
      <c r="I1247" s="53">
        <v>2.9196240000000002E-2</v>
      </c>
      <c r="J1247" s="80">
        <f t="shared" si="37"/>
        <v>365489.46274185181</v>
      </c>
      <c r="K1247" s="53"/>
      <c r="L1247" s="53"/>
    </row>
    <row r="1248" spans="1:12" x14ac:dyDescent="0.15">
      <c r="A1248" s="109">
        <v>44286</v>
      </c>
      <c r="B1248" s="53" t="s">
        <v>108</v>
      </c>
      <c r="C1248" s="53" t="s">
        <v>109</v>
      </c>
      <c r="D1248" s="53">
        <v>56696</v>
      </c>
      <c r="E1248" s="53">
        <v>9.5500001907348633</v>
      </c>
      <c r="F1248" s="55">
        <v>-6.096360832452774E-2</v>
      </c>
      <c r="G1248" s="53">
        <v>35938</v>
      </c>
      <c r="H1248" s="53">
        <v>9.5500001907348633</v>
      </c>
      <c r="I1248" s="53">
        <v>3.0573309999999999E-2</v>
      </c>
      <c r="J1248" s="80">
        <f t="shared" si="36"/>
        <v>343207.90685462952</v>
      </c>
      <c r="K1248" s="55" t="str">
        <f>IFERROR(#REF!-#REF!,"")</f>
        <v/>
      </c>
    </row>
    <row r="1249" spans="1:12" x14ac:dyDescent="0.15">
      <c r="A1249" s="109">
        <v>44316</v>
      </c>
      <c r="B1249" s="53" t="s">
        <v>110</v>
      </c>
      <c r="C1249" s="53" t="s">
        <v>111</v>
      </c>
      <c r="D1249" s="53">
        <v>58182</v>
      </c>
      <c r="E1249" s="53">
        <v>11.140000343322754</v>
      </c>
      <c r="F1249" s="55">
        <f>(E1249/E1248)-1</f>
        <v>0.16649215924942729</v>
      </c>
      <c r="G1249" s="53">
        <v>35938</v>
      </c>
      <c r="H1249" s="53">
        <v>11.140000343322754</v>
      </c>
      <c r="I1249" s="53">
        <v>4.8191879999999999E-2</v>
      </c>
      <c r="J1249" s="80">
        <f t="shared" si="36"/>
        <v>400349.33233833313</v>
      </c>
      <c r="K1249" s="55" t="str">
        <f>IFERROR(#REF!-#REF!,"")</f>
        <v/>
      </c>
    </row>
    <row r="1250" spans="1:12" x14ac:dyDescent="0.15">
      <c r="A1250" s="109">
        <v>44344</v>
      </c>
      <c r="B1250" s="53" t="s">
        <v>110</v>
      </c>
      <c r="C1250" s="53" t="s">
        <v>111</v>
      </c>
      <c r="D1250" s="53">
        <v>58182</v>
      </c>
      <c r="E1250" s="53">
        <v>9.8599996566772461</v>
      </c>
      <c r="F1250" s="55">
        <v>-0.11490131169557571</v>
      </c>
      <c r="G1250" s="53">
        <v>64140</v>
      </c>
      <c r="H1250" s="53">
        <v>9.8599996566772461</v>
      </c>
      <c r="I1250" s="53">
        <v>7.0916690000000001E-3</v>
      </c>
      <c r="J1250" s="80">
        <f t="shared" si="36"/>
        <v>632420.37797927856</v>
      </c>
      <c r="K1250" s="55" t="str">
        <f>IFERROR(#REF!-#REF!,"")</f>
        <v/>
      </c>
    </row>
    <row r="1251" spans="1:12" ht="16" x14ac:dyDescent="0.2">
      <c r="A1251" s="111">
        <v>44377</v>
      </c>
      <c r="B1251" s="112" t="s">
        <v>110</v>
      </c>
      <c r="C1251" s="112" t="s">
        <v>111</v>
      </c>
      <c r="D1251" s="112">
        <v>58182</v>
      </c>
      <c r="E1251" s="112">
        <v>7.630000114440918</v>
      </c>
      <c r="F1251" s="58">
        <v>-0.22616629302501678</v>
      </c>
      <c r="G1251" s="112">
        <v>64140</v>
      </c>
      <c r="H1251" s="112">
        <v>7.630000114440918</v>
      </c>
      <c r="I1251" s="112">
        <v>2.34218E-2</v>
      </c>
      <c r="J1251" s="80">
        <f t="shared" si="36"/>
        <v>489388.20734024048</v>
      </c>
      <c r="K1251" s="55" t="str">
        <f>IFERROR(#REF!-#REF!,"")</f>
        <v/>
      </c>
    </row>
    <row r="1252" spans="1:12" x14ac:dyDescent="0.15">
      <c r="A1252" s="109">
        <v>44407</v>
      </c>
      <c r="B1252" s="53" t="s">
        <v>110</v>
      </c>
      <c r="C1252" s="53" t="s">
        <v>111</v>
      </c>
      <c r="D1252" s="53">
        <v>58182</v>
      </c>
      <c r="E1252" s="53">
        <v>6.4499998092651367</v>
      </c>
      <c r="F1252" s="55">
        <v>-0.15465272963047028</v>
      </c>
      <c r="G1252" s="53">
        <v>64140</v>
      </c>
      <c r="H1252" s="53">
        <v>6.4499998092651367</v>
      </c>
      <c r="I1252" s="53">
        <v>1.1827520000000001E-2</v>
      </c>
      <c r="J1252" s="80">
        <f t="shared" si="36"/>
        <v>413702.98776626587</v>
      </c>
      <c r="K1252" s="55" t="str">
        <f>IFERROR(#REF!-#REF!,"")</f>
        <v/>
      </c>
    </row>
    <row r="1253" spans="1:12" x14ac:dyDescent="0.15">
      <c r="A1253" s="109">
        <v>44439</v>
      </c>
      <c r="B1253" s="53" t="s">
        <v>110</v>
      </c>
      <c r="C1253" s="53" t="s">
        <v>111</v>
      </c>
      <c r="D1253" s="53">
        <v>58182</v>
      </c>
      <c r="E1253" s="53">
        <v>5.5</v>
      </c>
      <c r="F1253" s="55">
        <v>-0.1472868025302887</v>
      </c>
      <c r="G1253" s="53">
        <v>59882</v>
      </c>
      <c r="H1253" s="53">
        <v>5.5</v>
      </c>
      <c r="I1253" s="53">
        <v>2.71466E-2</v>
      </c>
      <c r="J1253" s="80">
        <f t="shared" si="36"/>
        <v>329351</v>
      </c>
      <c r="K1253" s="55" t="str">
        <f>IFERROR(#REF!-#REF!,"")</f>
        <v/>
      </c>
    </row>
    <row r="1254" spans="1:12" x14ac:dyDescent="0.15">
      <c r="A1254" s="109">
        <v>44469</v>
      </c>
      <c r="B1254" s="53" t="s">
        <v>110</v>
      </c>
      <c r="C1254" s="53" t="s">
        <v>111</v>
      </c>
      <c r="D1254" s="53">
        <v>58182</v>
      </c>
      <c r="E1254" s="53">
        <v>4.9499998092651367</v>
      </c>
      <c r="F1254" s="55">
        <v>-0.10000003129243851</v>
      </c>
      <c r="G1254" s="53">
        <v>59882</v>
      </c>
      <c r="H1254" s="53">
        <v>4.9499998092651367</v>
      </c>
      <c r="I1254" s="53">
        <v>-4.2243500000000003E-2</v>
      </c>
      <c r="J1254" s="80">
        <f t="shared" si="36"/>
        <v>296415.88857841492</v>
      </c>
      <c r="K1254" s="55" t="str">
        <f>IFERROR(#REF!-#REF!,"")</f>
        <v/>
      </c>
    </row>
    <row r="1255" spans="1:12" x14ac:dyDescent="0.15">
      <c r="A1255" s="109">
        <v>44498</v>
      </c>
      <c r="B1255" s="53" t="s">
        <v>110</v>
      </c>
      <c r="C1255" s="53" t="s">
        <v>111</v>
      </c>
      <c r="D1255" s="53">
        <v>58182</v>
      </c>
      <c r="E1255" s="53">
        <v>4.7899999618530273</v>
      </c>
      <c r="F1255" s="55">
        <v>-3.2323203980922699E-2</v>
      </c>
      <c r="G1255" s="53">
        <v>59882</v>
      </c>
      <c r="H1255" s="53">
        <v>4.7899999618530273</v>
      </c>
      <c r="I1255" s="53">
        <v>6.4656530000000004E-2</v>
      </c>
      <c r="J1255" s="80">
        <f t="shared" si="36"/>
        <v>286834.77771568298</v>
      </c>
      <c r="K1255" s="55" t="str">
        <f>IFERROR(#REF!-#REF!,"")</f>
        <v/>
      </c>
    </row>
    <row r="1256" spans="1:12" x14ac:dyDescent="0.15">
      <c r="A1256" s="109">
        <v>44530</v>
      </c>
      <c r="B1256" s="53" t="s">
        <v>110</v>
      </c>
      <c r="C1256" s="53" t="s">
        <v>111</v>
      </c>
      <c r="D1256" s="53">
        <v>58182</v>
      </c>
      <c r="E1256" s="53">
        <v>4.0999999046325684</v>
      </c>
      <c r="F1256" s="55">
        <v>-0.14405012130737305</v>
      </c>
      <c r="G1256" s="53">
        <v>58937</v>
      </c>
      <c r="H1256" s="53">
        <v>4.0999999046325684</v>
      </c>
      <c r="I1256" s="53">
        <v>-1.8346919999999999E-2</v>
      </c>
      <c r="J1256" s="80">
        <f t="shared" si="36"/>
        <v>241641.69437932968</v>
      </c>
      <c r="K1256" s="55" t="str">
        <f>IFERROR(#REF!-#REF!,"")</f>
        <v/>
      </c>
    </row>
    <row r="1257" spans="1:12" x14ac:dyDescent="0.15">
      <c r="A1257" s="109">
        <v>44561</v>
      </c>
      <c r="B1257" s="53" t="s">
        <v>110</v>
      </c>
      <c r="C1257" s="53" t="s">
        <v>111</v>
      </c>
      <c r="D1257" s="53">
        <v>58182</v>
      </c>
      <c r="E1257" s="53">
        <v>3.9700000286102295</v>
      </c>
      <c r="F1257" s="55">
        <v>-3.1707286834716797E-2</v>
      </c>
      <c r="G1257" s="53">
        <v>58937</v>
      </c>
      <c r="H1257" s="53">
        <v>3.9700000286102295</v>
      </c>
      <c r="I1257" s="53">
        <v>3.334492E-2</v>
      </c>
      <c r="J1257" s="80">
        <f t="shared" si="36"/>
        <v>233979.8916862011</v>
      </c>
      <c r="K1257" s="55" t="str">
        <f>IFERROR(#REF!-#REF!,"")</f>
        <v/>
      </c>
    </row>
    <row r="1258" spans="1:12" x14ac:dyDescent="0.15">
      <c r="A1258" s="109"/>
      <c r="J1258" s="80">
        <f t="shared" si="36"/>
        <v>0</v>
      </c>
      <c r="K1258" s="55" t="str">
        <f>IFERROR(#REF!-#REF!,"")</f>
        <v/>
      </c>
    </row>
    <row r="1259" spans="1:12" x14ac:dyDescent="0.15">
      <c r="A1259" s="109">
        <v>43280</v>
      </c>
      <c r="B1259" s="53" t="s">
        <v>112</v>
      </c>
      <c r="C1259" s="53" t="s">
        <v>113</v>
      </c>
      <c r="D1259" s="53">
        <v>56431</v>
      </c>
      <c r="E1259" s="53">
        <v>9.75</v>
      </c>
      <c r="F1259" s="53"/>
      <c r="G1259" s="53">
        <v>68750</v>
      </c>
      <c r="H1259" s="53">
        <v>9.75</v>
      </c>
      <c r="I1259" s="53">
        <v>5.365018E-3</v>
      </c>
      <c r="J1259" s="80">
        <f t="shared" ref="J1259:J1283" si="38">H1259*G1259</f>
        <v>670312.5</v>
      </c>
      <c r="K1259" s="53"/>
      <c r="L1259" s="53"/>
    </row>
    <row r="1260" spans="1:12" x14ac:dyDescent="0.15">
      <c r="A1260" s="109">
        <v>43312</v>
      </c>
      <c r="B1260" s="53" t="s">
        <v>112</v>
      </c>
      <c r="C1260" s="53" t="s">
        <v>113</v>
      </c>
      <c r="D1260" s="53">
        <v>56431</v>
      </c>
      <c r="E1260" s="53">
        <v>9.6999998092651367</v>
      </c>
      <c r="F1260" s="53">
        <v>-5.1282248459756374E-3</v>
      </c>
      <c r="G1260" s="53">
        <v>63250</v>
      </c>
      <c r="H1260" s="53">
        <v>9.6999998092651367</v>
      </c>
      <c r="I1260" s="53">
        <v>3.1603569999999997E-2</v>
      </c>
      <c r="J1260" s="80">
        <f t="shared" si="38"/>
        <v>613524.9879360199</v>
      </c>
      <c r="K1260" s="53"/>
      <c r="L1260" s="53"/>
    </row>
    <row r="1261" spans="1:12" x14ac:dyDescent="0.15">
      <c r="A1261" s="109">
        <v>43343</v>
      </c>
      <c r="B1261" s="53" t="s">
        <v>112</v>
      </c>
      <c r="C1261" s="53" t="s">
        <v>113</v>
      </c>
      <c r="D1261" s="53">
        <v>56431</v>
      </c>
      <c r="E1261" s="53">
        <v>9.6999998092651367</v>
      </c>
      <c r="F1261" s="53">
        <v>0</v>
      </c>
      <c r="G1261" s="53">
        <v>63250</v>
      </c>
      <c r="H1261" s="53">
        <v>9.6999998092651367</v>
      </c>
      <c r="I1261" s="53">
        <v>3.0233019999999999E-2</v>
      </c>
      <c r="J1261" s="80">
        <f t="shared" si="38"/>
        <v>613524.9879360199</v>
      </c>
      <c r="K1261" s="53"/>
      <c r="L1261" s="53"/>
    </row>
    <row r="1262" spans="1:12" x14ac:dyDescent="0.15">
      <c r="A1262" s="109">
        <v>43371</v>
      </c>
      <c r="B1262" s="53" t="s">
        <v>112</v>
      </c>
      <c r="C1262" s="53" t="s">
        <v>113</v>
      </c>
      <c r="D1262" s="53">
        <v>56431</v>
      </c>
      <c r="E1262" s="53">
        <v>9.6324996948242188</v>
      </c>
      <c r="F1262" s="53">
        <v>-6.9587747566401958E-3</v>
      </c>
      <c r="G1262" s="53">
        <v>63250</v>
      </c>
      <c r="H1262" s="53">
        <v>9.6324996948242188</v>
      </c>
      <c r="I1262" s="53">
        <v>4.2462880000000003E-4</v>
      </c>
      <c r="J1262" s="80">
        <f t="shared" si="38"/>
        <v>609255.60569763184</v>
      </c>
      <c r="K1262" s="53"/>
      <c r="L1262" s="53"/>
    </row>
    <row r="1263" spans="1:12" x14ac:dyDescent="0.15">
      <c r="A1263" s="109">
        <v>43404</v>
      </c>
      <c r="B1263" s="53" t="s">
        <v>112</v>
      </c>
      <c r="C1263" s="53" t="s">
        <v>113</v>
      </c>
      <c r="D1263" s="53">
        <v>56431</v>
      </c>
      <c r="E1263" s="53">
        <v>9.630000114440918</v>
      </c>
      <c r="F1263" s="53">
        <v>-2.5949446717277169E-4</v>
      </c>
      <c r="G1263" s="53">
        <v>63250</v>
      </c>
      <c r="H1263" s="53">
        <v>9.630000114440918</v>
      </c>
      <c r="I1263" s="53">
        <v>-7.4045410000000006E-2</v>
      </c>
      <c r="J1263" s="80">
        <f t="shared" si="38"/>
        <v>609097.50723838806</v>
      </c>
      <c r="K1263" s="53"/>
      <c r="L1263" s="53"/>
    </row>
    <row r="1264" spans="1:12" x14ac:dyDescent="0.15">
      <c r="A1264" s="109">
        <v>43434</v>
      </c>
      <c r="B1264" s="53" t="s">
        <v>112</v>
      </c>
      <c r="C1264" s="53" t="s">
        <v>113</v>
      </c>
      <c r="D1264" s="53">
        <v>56431</v>
      </c>
      <c r="E1264" s="53">
        <v>9.619999885559082</v>
      </c>
      <c r="F1264" s="53">
        <v>-1.0384453926235437E-3</v>
      </c>
      <c r="G1264" s="53">
        <v>63250</v>
      </c>
      <c r="H1264" s="53">
        <v>9.619999885559082</v>
      </c>
      <c r="I1264" s="53">
        <v>1.8512150000000002E-2</v>
      </c>
      <c r="J1264" s="80">
        <f t="shared" si="38"/>
        <v>608464.99276161194</v>
      </c>
      <c r="K1264" s="53"/>
      <c r="L1264" s="53"/>
    </row>
    <row r="1265" spans="1:12" x14ac:dyDescent="0.15">
      <c r="A1265" s="109">
        <v>43465</v>
      </c>
      <c r="B1265" s="53" t="s">
        <v>112</v>
      </c>
      <c r="C1265" s="53" t="s">
        <v>113</v>
      </c>
      <c r="D1265" s="53">
        <v>56431</v>
      </c>
      <c r="E1265" s="53">
        <v>9.6499996185302734</v>
      </c>
      <c r="F1265" s="53">
        <v>3.1184754334390163E-3</v>
      </c>
      <c r="G1265" s="53">
        <v>63250</v>
      </c>
      <c r="H1265" s="53">
        <v>9.6499996185302734</v>
      </c>
      <c r="I1265" s="53">
        <v>-8.9890029999999996E-2</v>
      </c>
      <c r="J1265" s="80">
        <f t="shared" si="38"/>
        <v>610362.47587203979</v>
      </c>
      <c r="K1265" s="53"/>
      <c r="L1265" s="53"/>
    </row>
    <row r="1266" spans="1:12" x14ac:dyDescent="0.15">
      <c r="A1266" s="109">
        <v>43496</v>
      </c>
      <c r="B1266" s="53" t="s">
        <v>112</v>
      </c>
      <c r="C1266" s="53" t="s">
        <v>113</v>
      </c>
      <c r="D1266" s="53">
        <v>56431</v>
      </c>
      <c r="E1266" s="53">
        <v>9.7650003433227539</v>
      </c>
      <c r="F1266" s="53">
        <v>1.1917173862457275E-2</v>
      </c>
      <c r="G1266" s="53">
        <v>63250</v>
      </c>
      <c r="H1266" s="53">
        <v>9.7650003433227539</v>
      </c>
      <c r="I1266" s="53">
        <v>8.8293910000000003E-2</v>
      </c>
      <c r="J1266" s="80">
        <f t="shared" si="38"/>
        <v>617636.27171516418</v>
      </c>
      <c r="K1266" s="53"/>
      <c r="L1266" s="53"/>
    </row>
    <row r="1267" spans="1:12" x14ac:dyDescent="0.15">
      <c r="A1267" s="109">
        <v>43524</v>
      </c>
      <c r="B1267" s="53" t="s">
        <v>112</v>
      </c>
      <c r="C1267" s="53" t="s">
        <v>113</v>
      </c>
      <c r="D1267" s="53">
        <v>56431</v>
      </c>
      <c r="E1267" s="53">
        <v>-9.8599996566772461</v>
      </c>
      <c r="F1267" s="53">
        <v>9.7285518422722816E-3</v>
      </c>
      <c r="G1267" s="53">
        <v>63250</v>
      </c>
      <c r="H1267" s="53">
        <v>9.8599996566772496</v>
      </c>
      <c r="I1267" s="53">
        <v>3.2724210000000004E-2</v>
      </c>
      <c r="J1267" s="80">
        <f t="shared" si="38"/>
        <v>623644.97828483605</v>
      </c>
      <c r="K1267" s="53"/>
      <c r="L1267" s="53"/>
    </row>
    <row r="1268" spans="1:12" x14ac:dyDescent="0.15">
      <c r="A1268" s="109">
        <v>43553</v>
      </c>
      <c r="B1268" s="53" t="s">
        <v>112</v>
      </c>
      <c r="C1268" s="53" t="s">
        <v>113</v>
      </c>
      <c r="D1268" s="53">
        <v>56431</v>
      </c>
      <c r="E1268" s="53">
        <v>9.9499998092651367</v>
      </c>
      <c r="F1268" s="53">
        <v>9.1278050094842911E-3</v>
      </c>
      <c r="G1268" s="53">
        <v>63250</v>
      </c>
      <c r="H1268" s="53">
        <v>9.9499998092651367</v>
      </c>
      <c r="I1268" s="53">
        <v>1.296229E-2</v>
      </c>
      <c r="J1268" s="80">
        <f t="shared" si="38"/>
        <v>629337.4879360199</v>
      </c>
      <c r="K1268" s="53"/>
      <c r="L1268" s="53"/>
    </row>
    <row r="1269" spans="1:12" x14ac:dyDescent="0.15">
      <c r="A1269" s="109">
        <v>43585</v>
      </c>
      <c r="B1269" s="53" t="s">
        <v>112</v>
      </c>
      <c r="C1269" s="53" t="s">
        <v>113</v>
      </c>
      <c r="D1269" s="53">
        <v>56431</v>
      </c>
      <c r="E1269" s="53">
        <v>10</v>
      </c>
      <c r="F1269" s="53">
        <v>5.0251446664333344E-3</v>
      </c>
      <c r="G1269" s="53">
        <v>63250</v>
      </c>
      <c r="H1269" s="53">
        <v>10</v>
      </c>
      <c r="I1269" s="53">
        <v>3.789327E-2</v>
      </c>
      <c r="J1269" s="80">
        <f t="shared" si="38"/>
        <v>632500</v>
      </c>
      <c r="K1269" s="53"/>
      <c r="L1269" s="53"/>
    </row>
    <row r="1270" spans="1:12" x14ac:dyDescent="0.15">
      <c r="A1270" s="109">
        <v>43616</v>
      </c>
      <c r="B1270" s="53" t="s">
        <v>112</v>
      </c>
      <c r="C1270" s="53" t="s">
        <v>113</v>
      </c>
      <c r="D1270" s="53">
        <v>56431</v>
      </c>
      <c r="E1270" s="53">
        <v>10.060000419616699</v>
      </c>
      <c r="F1270" s="53">
        <v>6.0000419616699219E-3</v>
      </c>
      <c r="G1270" s="53">
        <v>63250</v>
      </c>
      <c r="H1270" s="53">
        <v>10.060000419616699</v>
      </c>
      <c r="I1270" s="53">
        <v>-6.167856E-2</v>
      </c>
      <c r="J1270" s="80">
        <f t="shared" si="38"/>
        <v>636295.02654075623</v>
      </c>
      <c r="K1270" s="53"/>
      <c r="L1270" s="53"/>
    </row>
    <row r="1271" spans="1:12" x14ac:dyDescent="0.15">
      <c r="A1271" s="109">
        <v>43644</v>
      </c>
      <c r="B1271" s="53" t="s">
        <v>112</v>
      </c>
      <c r="C1271" s="53" t="s">
        <v>113</v>
      </c>
      <c r="D1271" s="53">
        <v>56431</v>
      </c>
      <c r="E1271" s="53">
        <v>10.190099716186523</v>
      </c>
      <c r="F1271" s="53">
        <v>1.2932335026562214E-2</v>
      </c>
      <c r="G1271" s="53">
        <v>63250</v>
      </c>
      <c r="H1271" s="53">
        <v>10.190099716186523</v>
      </c>
      <c r="I1271" s="53">
        <v>6.7278859999999996E-2</v>
      </c>
      <c r="J1271" s="80">
        <f t="shared" si="38"/>
        <v>644523.80704879761</v>
      </c>
      <c r="K1271" s="53"/>
      <c r="L1271" s="53"/>
    </row>
    <row r="1272" spans="1:12" x14ac:dyDescent="0.15">
      <c r="A1272" s="109">
        <v>43677</v>
      </c>
      <c r="B1272" s="53" t="s">
        <v>112</v>
      </c>
      <c r="C1272" s="53" t="s">
        <v>113</v>
      </c>
      <c r="D1272" s="53">
        <v>56431</v>
      </c>
      <c r="E1272" s="53">
        <v>-10.274999618530273</v>
      </c>
      <c r="F1272" s="53">
        <v>8.3316061645746231E-3</v>
      </c>
      <c r="G1272" s="53">
        <v>63250</v>
      </c>
      <c r="H1272" s="53">
        <v>10.2749996185303</v>
      </c>
      <c r="I1272" s="53">
        <v>1.185431E-2</v>
      </c>
      <c r="J1272" s="80">
        <f t="shared" si="38"/>
        <v>649893.72587204142</v>
      </c>
      <c r="K1272" s="53"/>
      <c r="L1272" s="53"/>
    </row>
    <row r="1273" spans="1:12" x14ac:dyDescent="0.15">
      <c r="A1273" s="109">
        <v>43707</v>
      </c>
      <c r="B1273" s="53" t="s">
        <v>112</v>
      </c>
      <c r="C1273" s="53" t="s">
        <v>113</v>
      </c>
      <c r="D1273" s="53">
        <v>56431</v>
      </c>
      <c r="E1273" s="53">
        <v>10.310000419616699</v>
      </c>
      <c r="F1273" s="53">
        <v>3.4064040519297123E-3</v>
      </c>
      <c r="G1273" s="53">
        <v>63250</v>
      </c>
      <c r="H1273" s="53">
        <v>10.310000419616699</v>
      </c>
      <c r="I1273" s="53">
        <v>-2.0339329999999999E-2</v>
      </c>
      <c r="J1273" s="80">
        <f t="shared" si="38"/>
        <v>652107.52654075623</v>
      </c>
      <c r="K1273" s="53"/>
      <c r="L1273" s="53"/>
    </row>
    <row r="1274" spans="1:12" x14ac:dyDescent="0.15">
      <c r="A1274" s="109">
        <v>43738</v>
      </c>
      <c r="B1274" s="53" t="s">
        <v>112</v>
      </c>
      <c r="C1274" s="53" t="s">
        <v>113</v>
      </c>
      <c r="D1274" s="53">
        <v>56431</v>
      </c>
      <c r="E1274" s="53">
        <v>10.220000267028809</v>
      </c>
      <c r="F1274" s="53">
        <v>-8.7294038385152817E-3</v>
      </c>
      <c r="G1274" s="53">
        <v>63250</v>
      </c>
      <c r="H1274" s="53">
        <v>10.220000267028809</v>
      </c>
      <c r="I1274" s="53">
        <v>1.6032970000000001E-2</v>
      </c>
      <c r="J1274" s="80">
        <f t="shared" si="38"/>
        <v>646415.01688957214</v>
      </c>
      <c r="K1274" s="53"/>
      <c r="L1274" s="53"/>
    </row>
    <row r="1275" spans="1:12" x14ac:dyDescent="0.15">
      <c r="A1275" s="109">
        <v>43769</v>
      </c>
      <c r="B1275" s="53" t="s">
        <v>112</v>
      </c>
      <c r="C1275" s="53" t="s">
        <v>113</v>
      </c>
      <c r="D1275" s="53">
        <v>56431</v>
      </c>
      <c r="E1275" s="53">
        <v>10.211600303649902</v>
      </c>
      <c r="F1275" s="53">
        <v>-8.2191417459398508E-4</v>
      </c>
      <c r="G1275" s="53">
        <v>63250</v>
      </c>
      <c r="H1275" s="53">
        <v>10.211600303649902</v>
      </c>
      <c r="I1275" s="53">
        <v>1.9255939999999999E-2</v>
      </c>
      <c r="J1275" s="80">
        <f t="shared" si="38"/>
        <v>645883.71920585632</v>
      </c>
      <c r="K1275" s="53"/>
      <c r="L1275" s="53"/>
    </row>
    <row r="1276" spans="1:12" x14ac:dyDescent="0.15">
      <c r="A1276" s="109">
        <v>43798</v>
      </c>
      <c r="B1276" s="53" t="s">
        <v>112</v>
      </c>
      <c r="C1276" s="53" t="s">
        <v>113</v>
      </c>
      <c r="D1276" s="53">
        <v>56431</v>
      </c>
      <c r="E1276" s="53">
        <v>10.25</v>
      </c>
      <c r="F1276" s="53">
        <v>3.760399529710412E-3</v>
      </c>
      <c r="G1276" s="53">
        <v>63250</v>
      </c>
      <c r="H1276" s="53">
        <v>10.25</v>
      </c>
      <c r="I1276" s="53">
        <v>3.4996520000000003E-2</v>
      </c>
      <c r="J1276" s="80">
        <f t="shared" si="38"/>
        <v>648312.5</v>
      </c>
      <c r="K1276" s="53"/>
      <c r="L1276" s="53"/>
    </row>
    <row r="1277" spans="1:12" x14ac:dyDescent="0.15">
      <c r="A1277" s="109">
        <v>43830</v>
      </c>
      <c r="B1277" s="53" t="s">
        <v>112</v>
      </c>
      <c r="C1277" s="53" t="s">
        <v>113</v>
      </c>
      <c r="D1277" s="53">
        <v>56431</v>
      </c>
      <c r="E1277" s="53">
        <v>-10.314999580383301</v>
      </c>
      <c r="F1277" s="53">
        <v>6.3414224423468113E-3</v>
      </c>
      <c r="G1277" s="53">
        <v>63250</v>
      </c>
      <c r="H1277" s="53">
        <v>10.314999580383301</v>
      </c>
      <c r="I1277" s="53">
        <v>2.8490680000000001E-2</v>
      </c>
      <c r="J1277" s="80">
        <f t="shared" si="38"/>
        <v>652423.72345924377</v>
      </c>
      <c r="K1277" s="53"/>
      <c r="L1277" s="53"/>
    </row>
    <row r="1278" spans="1:12" x14ac:dyDescent="0.15">
      <c r="A1278" s="109">
        <v>43861</v>
      </c>
      <c r="B1278" s="53" t="s">
        <v>112</v>
      </c>
      <c r="C1278" s="53" t="s">
        <v>113</v>
      </c>
      <c r="D1278" s="53">
        <v>56431</v>
      </c>
      <c r="E1278" s="53">
        <v>10.619999885559082</v>
      </c>
      <c r="F1278" s="53">
        <v>2.9568620026111603E-2</v>
      </c>
      <c r="G1278" s="53">
        <v>63250</v>
      </c>
      <c r="H1278" s="53">
        <v>10.619999885559082</v>
      </c>
      <c r="I1278" s="53">
        <v>-1.7277760000000001E-3</v>
      </c>
      <c r="J1278" s="80">
        <f t="shared" si="38"/>
        <v>671714.99276161194</v>
      </c>
      <c r="K1278" s="53"/>
      <c r="L1278" s="53"/>
    </row>
    <row r="1279" spans="1:12" x14ac:dyDescent="0.15">
      <c r="A1279" s="109">
        <v>43889</v>
      </c>
      <c r="B1279" s="53" t="s">
        <v>112</v>
      </c>
      <c r="C1279" s="53" t="s">
        <v>113</v>
      </c>
      <c r="D1279" s="53">
        <v>56431</v>
      </c>
      <c r="E1279" s="53">
        <v>10.520000457763672</v>
      </c>
      <c r="F1279" s="53">
        <v>-9.4161424785852432E-3</v>
      </c>
      <c r="G1279" s="53">
        <v>63250</v>
      </c>
      <c r="H1279" s="53">
        <v>10.520000457763672</v>
      </c>
      <c r="I1279" s="53">
        <v>-7.7918070000000006E-2</v>
      </c>
      <c r="J1279" s="80">
        <f t="shared" si="38"/>
        <v>665390.02895355225</v>
      </c>
      <c r="K1279" s="53"/>
      <c r="L1279" s="53"/>
    </row>
    <row r="1280" spans="1:12" x14ac:dyDescent="0.15">
      <c r="A1280" s="109">
        <v>43921</v>
      </c>
      <c r="B1280" s="53" t="s">
        <v>112</v>
      </c>
      <c r="C1280" s="53" t="s">
        <v>113</v>
      </c>
      <c r="D1280" s="53">
        <v>56431</v>
      </c>
      <c r="E1280" s="53">
        <v>10.119999885559082</v>
      </c>
      <c r="F1280" s="53">
        <v>-3.8022864609956741E-2</v>
      </c>
      <c r="G1280" s="53">
        <v>63250</v>
      </c>
      <c r="H1280" s="53">
        <v>10.119999885559082</v>
      </c>
      <c r="I1280" s="53">
        <v>-0.14173259999999999</v>
      </c>
      <c r="J1280" s="80">
        <f t="shared" si="38"/>
        <v>640089.99276161194</v>
      </c>
      <c r="K1280" s="53"/>
      <c r="L1280" s="53"/>
    </row>
    <row r="1281" spans="1:12" x14ac:dyDescent="0.15">
      <c r="A1281" s="109">
        <v>43951</v>
      </c>
      <c r="B1281" s="53" t="s">
        <v>112</v>
      </c>
      <c r="C1281" s="53" t="s">
        <v>113</v>
      </c>
      <c r="D1281" s="53">
        <v>56431</v>
      </c>
      <c r="E1281" s="53">
        <v>10.189999580383301</v>
      </c>
      <c r="F1281" s="53">
        <v>6.9169658236205578E-3</v>
      </c>
      <c r="G1281" s="53">
        <v>63250</v>
      </c>
      <c r="H1281" s="53">
        <v>10.189999580383301</v>
      </c>
      <c r="I1281" s="53">
        <v>0.1296766</v>
      </c>
      <c r="J1281" s="80">
        <f t="shared" si="38"/>
        <v>644517.47345924377</v>
      </c>
      <c r="K1281" s="53"/>
      <c r="L1281" s="53"/>
    </row>
    <row r="1282" spans="1:12" x14ac:dyDescent="0.15">
      <c r="A1282" s="109">
        <v>43980</v>
      </c>
      <c r="B1282" s="53" t="s">
        <v>112</v>
      </c>
      <c r="C1282" s="53" t="s">
        <v>113</v>
      </c>
      <c r="D1282" s="53">
        <v>56431</v>
      </c>
      <c r="E1282" s="53">
        <v>10.279999732971191</v>
      </c>
      <c r="F1282" s="53">
        <v>8.8322041556239128E-3</v>
      </c>
      <c r="G1282" s="53">
        <v>63250</v>
      </c>
      <c r="H1282" s="53">
        <v>10.279999732971191</v>
      </c>
      <c r="I1282" s="53">
        <v>5.3738750000000002E-2</v>
      </c>
      <c r="J1282" s="80">
        <f t="shared" si="38"/>
        <v>650209.98311042786</v>
      </c>
      <c r="K1282" s="53"/>
      <c r="L1282" s="53"/>
    </row>
    <row r="1283" spans="1:12" x14ac:dyDescent="0.15">
      <c r="A1283" s="109">
        <v>44012</v>
      </c>
      <c r="B1283" s="53" t="s">
        <v>112</v>
      </c>
      <c r="C1283" s="53" t="s">
        <v>113</v>
      </c>
      <c r="D1283" s="53">
        <v>56431</v>
      </c>
      <c r="E1283" s="53">
        <v>10.239999771118164</v>
      </c>
      <c r="F1283" s="53">
        <v>-3.8910470902919769E-3</v>
      </c>
      <c r="G1283" s="53">
        <v>63250</v>
      </c>
      <c r="H1283" s="53">
        <v>10.239999771118164</v>
      </c>
      <c r="I1283" s="53">
        <v>2.5299080000000002E-2</v>
      </c>
      <c r="J1283" s="80">
        <f t="shared" si="38"/>
        <v>647679.98552322388</v>
      </c>
      <c r="K1283" s="53"/>
      <c r="L1283" s="53"/>
    </row>
    <row r="1284" spans="1:12" x14ac:dyDescent="0.15">
      <c r="A1284" s="109">
        <v>44043</v>
      </c>
      <c r="B1284" s="53" t="s">
        <v>112</v>
      </c>
      <c r="C1284" s="53" t="s">
        <v>113</v>
      </c>
      <c r="D1284" s="53">
        <v>56431</v>
      </c>
      <c r="E1284" s="53">
        <v>10.229999542236328</v>
      </c>
      <c r="F1284" s="55">
        <v>-9.7658485174179077E-4</v>
      </c>
      <c r="G1284" s="53">
        <v>63250</v>
      </c>
      <c r="H1284" s="53">
        <v>10.229999542236328</v>
      </c>
      <c r="I1284" s="53">
        <v>5.5528970000000004E-2</v>
      </c>
      <c r="J1284" s="80">
        <f t="shared" si="36"/>
        <v>647047.47104644775</v>
      </c>
      <c r="K1284" s="55" t="str">
        <f>IFERROR(#REF!-#REF!,"")</f>
        <v/>
      </c>
    </row>
    <row r="1285" spans="1:12" x14ac:dyDescent="0.15">
      <c r="A1285" s="109">
        <v>44074</v>
      </c>
      <c r="B1285" s="53" t="s">
        <v>114</v>
      </c>
      <c r="C1285" s="53" t="s">
        <v>115</v>
      </c>
      <c r="D1285" s="53">
        <v>56431</v>
      </c>
      <c r="E1285" s="53">
        <v>9.7694997787475586</v>
      </c>
      <c r="F1285" s="55">
        <v>-4.5014642179012299E-2</v>
      </c>
      <c r="G1285" s="53">
        <v>63250</v>
      </c>
      <c r="H1285" s="53">
        <v>9.7694997787475586</v>
      </c>
      <c r="I1285" s="53">
        <v>6.844219E-2</v>
      </c>
      <c r="J1285" s="80">
        <f t="shared" si="36"/>
        <v>617920.86100578308</v>
      </c>
      <c r="K1285" s="55" t="str">
        <f>IFERROR(#REF!-#REF!,"")</f>
        <v/>
      </c>
    </row>
    <row r="1286" spans="1:12" x14ac:dyDescent="0.15">
      <c r="A1286" s="109">
        <v>44104</v>
      </c>
      <c r="B1286" s="53" t="s">
        <v>114</v>
      </c>
      <c r="C1286" s="53" t="s">
        <v>115</v>
      </c>
      <c r="D1286" s="53">
        <v>56431</v>
      </c>
      <c r="E1286" s="53">
        <v>6.9499998092651367</v>
      </c>
      <c r="F1286" s="55">
        <v>-0.28860229253768921</v>
      </c>
      <c r="G1286" s="53">
        <v>167825</v>
      </c>
      <c r="H1286" s="53">
        <v>6.9499998092651367</v>
      </c>
      <c r="I1286" s="53">
        <v>-3.5055990000000002E-2</v>
      </c>
      <c r="J1286" s="80">
        <f t="shared" si="36"/>
        <v>1166383.7179899216</v>
      </c>
      <c r="K1286" s="55" t="str">
        <f>IFERROR(#REF!-#REF!,"")</f>
        <v/>
      </c>
    </row>
    <row r="1287" spans="1:12" ht="16" x14ac:dyDescent="0.2">
      <c r="A1287" s="111">
        <v>44134</v>
      </c>
      <c r="B1287" s="112" t="s">
        <v>114</v>
      </c>
      <c r="C1287" s="112" t="s">
        <v>115</v>
      </c>
      <c r="D1287" s="112">
        <v>56431</v>
      </c>
      <c r="E1287" s="112">
        <v>7.9200000762939453</v>
      </c>
      <c r="F1287" s="58">
        <v>0.13956838846206665</v>
      </c>
      <c r="G1287" s="112">
        <v>167825</v>
      </c>
      <c r="H1287" s="112">
        <v>7.9200000762939453</v>
      </c>
      <c r="I1287" s="112">
        <v>-2.0178270000000002E-2</v>
      </c>
      <c r="J1287" s="80">
        <f t="shared" si="36"/>
        <v>1329174.0128040314</v>
      </c>
      <c r="K1287" s="55" t="str">
        <f>IFERROR(#REF!-#REF!,"")</f>
        <v/>
      </c>
    </row>
    <row r="1288" spans="1:12" x14ac:dyDescent="0.15">
      <c r="A1288" s="109">
        <v>44165</v>
      </c>
      <c r="B1288" s="53" t="s">
        <v>114</v>
      </c>
      <c r="C1288" s="53" t="s">
        <v>115</v>
      </c>
      <c r="D1288" s="53">
        <v>56431</v>
      </c>
      <c r="E1288" s="53">
        <v>11.5</v>
      </c>
      <c r="F1288" s="55">
        <v>0.45202019810676575</v>
      </c>
      <c r="G1288" s="53">
        <v>167825</v>
      </c>
      <c r="H1288" s="53">
        <v>11.5</v>
      </c>
      <c r="I1288" s="53">
        <v>0.12370679999999999</v>
      </c>
      <c r="J1288" s="80">
        <f t="shared" si="36"/>
        <v>1929987.5</v>
      </c>
      <c r="K1288" s="55" t="str">
        <f>IFERROR(#REF!-#REF!,"")</f>
        <v/>
      </c>
    </row>
    <row r="1289" spans="1:12" x14ac:dyDescent="0.15">
      <c r="A1289" s="109">
        <v>44196</v>
      </c>
      <c r="B1289" s="53" t="s">
        <v>114</v>
      </c>
      <c r="C1289" s="53" t="s">
        <v>115</v>
      </c>
      <c r="D1289" s="53">
        <v>56431</v>
      </c>
      <c r="E1289" s="53">
        <v>13</v>
      </c>
      <c r="F1289" s="55">
        <v>0.1304347813129425</v>
      </c>
      <c r="G1289" s="53">
        <v>173754</v>
      </c>
      <c r="H1289" s="53">
        <v>13</v>
      </c>
      <c r="I1289" s="53">
        <v>4.5048190000000002E-2</v>
      </c>
      <c r="J1289" s="80">
        <f t="shared" si="36"/>
        <v>2258802</v>
      </c>
      <c r="K1289" s="55" t="str">
        <f>IFERROR(#REF!-#REF!,"")</f>
        <v/>
      </c>
    </row>
    <row r="1290" spans="1:12" x14ac:dyDescent="0.15">
      <c r="A1290" s="109">
        <v>44225</v>
      </c>
      <c r="B1290" s="53" t="s">
        <v>114</v>
      </c>
      <c r="C1290" s="53" t="s">
        <v>115</v>
      </c>
      <c r="D1290" s="53">
        <v>56431</v>
      </c>
      <c r="E1290" s="53">
        <v>12.5</v>
      </c>
      <c r="F1290" s="55">
        <v>-3.8461539894342422E-2</v>
      </c>
      <c r="G1290" s="53">
        <v>173754</v>
      </c>
      <c r="H1290" s="53">
        <v>12.5</v>
      </c>
      <c r="I1290" s="53">
        <v>-6.3112759999999998E-4</v>
      </c>
      <c r="J1290" s="80">
        <f t="shared" si="36"/>
        <v>2171925</v>
      </c>
      <c r="K1290" s="55" t="str">
        <f>IFERROR(#REF!-#REF!,"")</f>
        <v/>
      </c>
    </row>
    <row r="1291" spans="1:12" x14ac:dyDescent="0.15">
      <c r="A1291" s="109">
        <v>44253</v>
      </c>
      <c r="B1291" s="53" t="s">
        <v>114</v>
      </c>
      <c r="C1291" s="53" t="s">
        <v>115</v>
      </c>
      <c r="D1291" s="53">
        <v>56431</v>
      </c>
      <c r="E1291" s="53">
        <v>11.819999694824219</v>
      </c>
      <c r="F1291" s="55">
        <v>-5.4400023072957993E-2</v>
      </c>
      <c r="G1291" s="53">
        <v>173754</v>
      </c>
      <c r="H1291" s="53">
        <v>11.819999694824219</v>
      </c>
      <c r="I1291" s="53">
        <v>2.9196240000000002E-2</v>
      </c>
      <c r="J1291" s="80">
        <f t="shared" si="36"/>
        <v>2053772.2269744873</v>
      </c>
      <c r="K1291" s="55" t="str">
        <f>IFERROR(#REF!-#REF!,"")</f>
        <v/>
      </c>
    </row>
    <row r="1292" spans="1:12" x14ac:dyDescent="0.15">
      <c r="A1292" s="109">
        <v>44286</v>
      </c>
      <c r="B1292" s="53" t="s">
        <v>114</v>
      </c>
      <c r="C1292" s="53" t="s">
        <v>115</v>
      </c>
      <c r="D1292" s="53">
        <v>56431</v>
      </c>
      <c r="E1292" s="53">
        <v>12.180000305175781</v>
      </c>
      <c r="F1292" s="55">
        <v>3.0456904321908951E-2</v>
      </c>
      <c r="G1292" s="53">
        <v>180535</v>
      </c>
      <c r="H1292" s="53">
        <v>12.180000305175781</v>
      </c>
      <c r="I1292" s="53">
        <v>3.0573309999999999E-2</v>
      </c>
      <c r="J1292" s="80">
        <f t="shared" si="36"/>
        <v>2198916.3550949097</v>
      </c>
      <c r="K1292" s="55" t="str">
        <f>IFERROR(#REF!-#REF!,"")</f>
        <v/>
      </c>
    </row>
    <row r="1293" spans="1:12" x14ac:dyDescent="0.15">
      <c r="A1293" s="109">
        <v>44316</v>
      </c>
      <c r="B1293" s="53" t="s">
        <v>114</v>
      </c>
      <c r="C1293" s="53" t="s">
        <v>115</v>
      </c>
      <c r="D1293" s="53">
        <v>56431</v>
      </c>
      <c r="E1293" s="53">
        <v>10.260000228881836</v>
      </c>
      <c r="F1293" s="55">
        <v>-0.15763546526432037</v>
      </c>
      <c r="G1293" s="53">
        <v>180535</v>
      </c>
      <c r="H1293" s="53">
        <v>10.260000228881836</v>
      </c>
      <c r="I1293" s="53">
        <v>4.8191879999999999E-2</v>
      </c>
      <c r="J1293" s="80">
        <f t="shared" si="36"/>
        <v>1852289.1413211823</v>
      </c>
      <c r="K1293" s="55" t="str">
        <f>IFERROR(#REF!-#REF!,"")</f>
        <v/>
      </c>
    </row>
    <row r="1294" spans="1:12" x14ac:dyDescent="0.15">
      <c r="A1294" s="109">
        <v>44344</v>
      </c>
      <c r="B1294" s="53" t="s">
        <v>114</v>
      </c>
      <c r="C1294" s="53" t="s">
        <v>115</v>
      </c>
      <c r="D1294" s="53">
        <v>56431</v>
      </c>
      <c r="E1294" s="53">
        <v>9.6800003051757812</v>
      </c>
      <c r="F1294" s="55">
        <v>-5.6530207395553589E-2</v>
      </c>
      <c r="G1294" s="53">
        <v>180535</v>
      </c>
      <c r="H1294" s="53">
        <v>9.6800003051757812</v>
      </c>
      <c r="I1294" s="53">
        <v>7.0916690000000001E-3</v>
      </c>
      <c r="J1294" s="80">
        <f t="shared" si="36"/>
        <v>1747578.8550949097</v>
      </c>
      <c r="K1294" s="55" t="str">
        <f>IFERROR(#REF!-#REF!,"")</f>
        <v/>
      </c>
    </row>
    <row r="1295" spans="1:12" x14ac:dyDescent="0.15">
      <c r="A1295" s="109">
        <v>44377</v>
      </c>
      <c r="B1295" s="53" t="s">
        <v>114</v>
      </c>
      <c r="C1295" s="53" t="s">
        <v>115</v>
      </c>
      <c r="D1295" s="53">
        <v>56431</v>
      </c>
      <c r="E1295" s="53">
        <v>9.9200000762939453</v>
      </c>
      <c r="F1295" s="55">
        <v>2.4793364107608795E-2</v>
      </c>
      <c r="G1295" s="53">
        <v>180535</v>
      </c>
      <c r="H1295" s="53">
        <v>9.9200000762939453</v>
      </c>
      <c r="I1295" s="53">
        <v>2.34218E-2</v>
      </c>
      <c r="J1295" s="80">
        <f t="shared" si="36"/>
        <v>1790907.2137737274</v>
      </c>
      <c r="K1295" s="55" t="str">
        <f>IFERROR(#REF!-#REF!,"")</f>
        <v/>
      </c>
    </row>
    <row r="1296" spans="1:12" ht="16" x14ac:dyDescent="0.2">
      <c r="A1296" s="113">
        <v>44407</v>
      </c>
      <c r="B1296" s="114" t="s">
        <v>114</v>
      </c>
      <c r="C1296" s="114" t="s">
        <v>115</v>
      </c>
      <c r="D1296" s="114">
        <v>56431</v>
      </c>
      <c r="E1296" s="114">
        <v>8.6400003433227539</v>
      </c>
      <c r="F1296" s="58">
        <v>-0.12903222441673279</v>
      </c>
      <c r="G1296" s="114">
        <v>187535</v>
      </c>
      <c r="H1296" s="114">
        <v>8.6400003433227539</v>
      </c>
      <c r="I1296" s="114">
        <v>1.1827520000000001E-2</v>
      </c>
      <c r="J1296" s="80">
        <f t="shared" si="36"/>
        <v>1620302.4643850327</v>
      </c>
      <c r="K1296" s="55" t="str">
        <f>IFERROR(#REF!-#REF!,"")</f>
        <v/>
      </c>
    </row>
    <row r="1297" spans="1:12" x14ac:dyDescent="0.15">
      <c r="A1297" s="109">
        <v>44439</v>
      </c>
      <c r="B1297" s="53" t="s">
        <v>114</v>
      </c>
      <c r="C1297" s="53" t="s">
        <v>115</v>
      </c>
      <c r="D1297" s="53">
        <v>56431</v>
      </c>
      <c r="E1297" s="53">
        <v>6.6500000953674316</v>
      </c>
      <c r="F1297" s="55">
        <v>-0.23032408952713013</v>
      </c>
      <c r="G1297" s="53">
        <v>187535</v>
      </c>
      <c r="H1297" s="53">
        <v>6.6500000953674316</v>
      </c>
      <c r="I1297" s="53">
        <v>2.71466E-2</v>
      </c>
      <c r="J1297" s="80">
        <f t="shared" si="36"/>
        <v>1247107.7678847313</v>
      </c>
      <c r="K1297" s="55" t="str">
        <f>IFERROR(#REF!-#REF!,"")</f>
        <v/>
      </c>
    </row>
    <row r="1298" spans="1:12" x14ac:dyDescent="0.15">
      <c r="A1298" s="109">
        <v>44469</v>
      </c>
      <c r="B1298" s="53" t="s">
        <v>114</v>
      </c>
      <c r="C1298" s="53" t="s">
        <v>115</v>
      </c>
      <c r="D1298" s="53">
        <v>56431</v>
      </c>
      <c r="E1298" s="53">
        <v>6.4600000381469727</v>
      </c>
      <c r="F1298" s="55">
        <v>-2.8571436181664467E-2</v>
      </c>
      <c r="G1298" s="53">
        <v>180535</v>
      </c>
      <c r="H1298" s="53">
        <v>6.4600000381469727</v>
      </c>
      <c r="I1298" s="53">
        <v>-4.2243500000000003E-2</v>
      </c>
      <c r="J1298" s="80">
        <f t="shared" si="36"/>
        <v>1166256.1068868637</v>
      </c>
      <c r="K1298" s="55" t="str">
        <f>IFERROR(#REF!-#REF!,"")</f>
        <v/>
      </c>
    </row>
    <row r="1299" spans="1:12" x14ac:dyDescent="0.15">
      <c r="A1299" s="109">
        <v>44498</v>
      </c>
      <c r="B1299" s="53" t="s">
        <v>114</v>
      </c>
      <c r="C1299" s="53" t="s">
        <v>115</v>
      </c>
      <c r="D1299" s="53">
        <v>56431</v>
      </c>
      <c r="E1299" s="53">
        <v>8.4300003051757812</v>
      </c>
      <c r="F1299" s="55">
        <v>0.30495360493659973</v>
      </c>
      <c r="G1299" s="53">
        <v>180535</v>
      </c>
      <c r="H1299" s="53">
        <v>8.4300003051757812</v>
      </c>
      <c r="I1299" s="53">
        <v>6.4656530000000004E-2</v>
      </c>
      <c r="J1299" s="80">
        <f t="shared" si="36"/>
        <v>1521910.1050949097</v>
      </c>
      <c r="K1299" s="55" t="str">
        <f>IFERROR(#REF!-#REF!,"")</f>
        <v/>
      </c>
    </row>
    <row r="1300" spans="1:12" x14ac:dyDescent="0.15">
      <c r="A1300" s="109">
        <v>44530</v>
      </c>
      <c r="B1300" s="53" t="s">
        <v>114</v>
      </c>
      <c r="C1300" s="53" t="s">
        <v>115</v>
      </c>
      <c r="D1300" s="53">
        <v>56431</v>
      </c>
      <c r="E1300" s="53">
        <v>8.0100002288818359</v>
      </c>
      <c r="F1300" s="55">
        <v>-4.9822069704532623E-2</v>
      </c>
      <c r="G1300" s="53">
        <v>180535</v>
      </c>
      <c r="H1300" s="53">
        <v>8.0100002288818359</v>
      </c>
      <c r="I1300" s="53">
        <v>-1.8346919999999999E-2</v>
      </c>
      <c r="J1300" s="80">
        <f t="shared" si="36"/>
        <v>1446085.3913211823</v>
      </c>
      <c r="K1300" s="55" t="str">
        <f>IFERROR(#REF!-#REF!,"")</f>
        <v/>
      </c>
    </row>
    <row r="1301" spans="1:12" x14ac:dyDescent="0.15">
      <c r="A1301" s="109">
        <v>44561</v>
      </c>
      <c r="B1301" s="53" t="s">
        <v>114</v>
      </c>
      <c r="C1301" s="53" t="s">
        <v>115</v>
      </c>
      <c r="D1301" s="53">
        <v>56431</v>
      </c>
      <c r="E1301" s="53">
        <v>6.3949999809265137</v>
      </c>
      <c r="F1301" s="55">
        <v>-0.20162299275398254</v>
      </c>
      <c r="G1301" s="53">
        <v>180535</v>
      </c>
      <c r="H1301" s="53">
        <v>6.3949999809265137</v>
      </c>
      <c r="I1301" s="53">
        <v>3.334492E-2</v>
      </c>
      <c r="J1301" s="80">
        <f t="shared" ref="J1301:J1429" si="39">H1301*G1301</f>
        <v>1154521.3215565681</v>
      </c>
      <c r="K1301" s="55" t="str">
        <f>IFERROR(#REF!-#REF!,"")</f>
        <v/>
      </c>
    </row>
    <row r="1302" spans="1:12" x14ac:dyDescent="0.15">
      <c r="J1302" s="80">
        <f t="shared" si="39"/>
        <v>0</v>
      </c>
      <c r="K1302" s="55" t="str">
        <f>IFERROR(#REF!-#REF!,"")</f>
        <v/>
      </c>
    </row>
    <row r="1303" spans="1:12" x14ac:dyDescent="0.15">
      <c r="A1303" s="109">
        <v>43404</v>
      </c>
      <c r="B1303" s="53" t="s">
        <v>116</v>
      </c>
      <c r="C1303" s="53" t="s">
        <v>117</v>
      </c>
      <c r="D1303" s="53">
        <v>56558</v>
      </c>
      <c r="E1303" s="53">
        <v>9.5500001907348633</v>
      </c>
      <c r="F1303" s="53"/>
      <c r="G1303" s="53">
        <v>25600</v>
      </c>
      <c r="H1303" s="53">
        <v>9.5500001907348633</v>
      </c>
      <c r="I1303" s="53">
        <v>-7.4045410000000006E-2</v>
      </c>
      <c r="J1303" s="80">
        <f t="shared" ref="J1303:J1318" si="40">H1303*G1303</f>
        <v>244480.0048828125</v>
      </c>
      <c r="K1303" s="53"/>
      <c r="L1303" s="53"/>
    </row>
    <row r="1304" spans="1:12" x14ac:dyDescent="0.15">
      <c r="A1304" s="109">
        <v>43434</v>
      </c>
      <c r="B1304" s="53" t="s">
        <v>116</v>
      </c>
      <c r="C1304" s="53" t="s">
        <v>117</v>
      </c>
      <c r="D1304" s="53">
        <v>56558</v>
      </c>
      <c r="E1304" s="53">
        <v>9.625</v>
      </c>
      <c r="F1304" s="53">
        <v>7.8533831983804703E-3</v>
      </c>
      <c r="G1304" s="53">
        <v>22640</v>
      </c>
      <c r="H1304" s="53">
        <v>9.625</v>
      </c>
      <c r="I1304" s="53">
        <v>1.8512150000000002E-2</v>
      </c>
      <c r="J1304" s="80">
        <f t="shared" si="40"/>
        <v>217910</v>
      </c>
      <c r="K1304" s="53"/>
      <c r="L1304" s="53"/>
    </row>
    <row r="1305" spans="1:12" x14ac:dyDescent="0.15">
      <c r="A1305" s="109">
        <v>43465</v>
      </c>
      <c r="B1305" s="53" t="s">
        <v>116</v>
      </c>
      <c r="C1305" s="53" t="s">
        <v>117</v>
      </c>
      <c r="D1305" s="53">
        <v>56558</v>
      </c>
      <c r="E1305" s="53">
        <v>9.6800003051757812</v>
      </c>
      <c r="F1305" s="53">
        <v>5.7143173180520535E-3</v>
      </c>
      <c r="G1305" s="53">
        <v>22640</v>
      </c>
      <c r="H1305" s="53">
        <v>9.6800003051757812</v>
      </c>
      <c r="I1305" s="53">
        <v>-8.9890029999999996E-2</v>
      </c>
      <c r="J1305" s="80">
        <f t="shared" si="40"/>
        <v>219155.20690917969</v>
      </c>
      <c r="K1305" s="53"/>
      <c r="L1305" s="53"/>
    </row>
    <row r="1306" spans="1:12" x14ac:dyDescent="0.15">
      <c r="A1306" s="109">
        <v>43496</v>
      </c>
      <c r="B1306" s="53" t="s">
        <v>116</v>
      </c>
      <c r="C1306" s="53" t="s">
        <v>117</v>
      </c>
      <c r="D1306" s="53">
        <v>56558</v>
      </c>
      <c r="E1306" s="53">
        <v>-9.7399997711181641</v>
      </c>
      <c r="F1306" s="53">
        <v>6.1982916668057442E-3</v>
      </c>
      <c r="G1306" s="53">
        <v>22640</v>
      </c>
      <c r="H1306" s="53">
        <v>9.7399997711181605</v>
      </c>
      <c r="I1306" s="53">
        <v>8.8293910000000003E-2</v>
      </c>
      <c r="J1306" s="80">
        <f t="shared" si="40"/>
        <v>220513.59481811515</v>
      </c>
      <c r="K1306" s="53"/>
      <c r="L1306" s="53"/>
    </row>
    <row r="1307" spans="1:12" x14ac:dyDescent="0.15">
      <c r="A1307" s="109">
        <v>43524</v>
      </c>
      <c r="B1307" s="53" t="s">
        <v>116</v>
      </c>
      <c r="C1307" s="53" t="s">
        <v>117</v>
      </c>
      <c r="D1307" s="53">
        <v>56558</v>
      </c>
      <c r="E1307" s="53">
        <v>-9.8150005340576172</v>
      </c>
      <c r="F1307" s="53">
        <v>7.7002840116620064E-3</v>
      </c>
      <c r="G1307" s="53">
        <v>22640</v>
      </c>
      <c r="H1307" s="53">
        <v>9.8150005340576207</v>
      </c>
      <c r="I1307" s="53">
        <v>3.2724210000000004E-2</v>
      </c>
      <c r="J1307" s="80">
        <f t="shared" si="40"/>
        <v>222211.61209106454</v>
      </c>
      <c r="K1307" s="53"/>
      <c r="L1307" s="53"/>
    </row>
    <row r="1308" spans="1:12" x14ac:dyDescent="0.15">
      <c r="A1308" s="109">
        <v>43553</v>
      </c>
      <c r="B1308" s="53" t="s">
        <v>116</v>
      </c>
      <c r="C1308" s="53" t="s">
        <v>117</v>
      </c>
      <c r="D1308" s="53">
        <v>56558</v>
      </c>
      <c r="E1308" s="53">
        <v>-9.875</v>
      </c>
      <c r="F1308" s="53">
        <v>6.1130374670028687E-3</v>
      </c>
      <c r="G1308" s="53">
        <v>22640</v>
      </c>
      <c r="H1308" s="53">
        <v>9.875</v>
      </c>
      <c r="I1308" s="53">
        <v>1.296229E-2</v>
      </c>
      <c r="J1308" s="80">
        <f t="shared" si="40"/>
        <v>223570</v>
      </c>
      <c r="K1308" s="53"/>
      <c r="L1308" s="53"/>
    </row>
    <row r="1309" spans="1:12" x14ac:dyDescent="0.15">
      <c r="A1309" s="109">
        <v>43585</v>
      </c>
      <c r="B1309" s="53" t="s">
        <v>116</v>
      </c>
      <c r="C1309" s="53" t="s">
        <v>117</v>
      </c>
      <c r="D1309" s="53">
        <v>56558</v>
      </c>
      <c r="E1309" s="53">
        <v>9.9300003051757812</v>
      </c>
      <c r="F1309" s="53">
        <v>5.5696512572467327E-3</v>
      </c>
      <c r="G1309" s="53">
        <v>22640</v>
      </c>
      <c r="H1309" s="53">
        <v>9.9300003051757812</v>
      </c>
      <c r="I1309" s="53">
        <v>3.789327E-2</v>
      </c>
      <c r="J1309" s="80">
        <f t="shared" si="40"/>
        <v>224815.20690917969</v>
      </c>
      <c r="K1309" s="53"/>
      <c r="L1309" s="53"/>
    </row>
    <row r="1310" spans="1:12" x14ac:dyDescent="0.15">
      <c r="A1310" s="109">
        <v>43616</v>
      </c>
      <c r="B1310" s="53" t="s">
        <v>116</v>
      </c>
      <c r="C1310" s="53" t="s">
        <v>117</v>
      </c>
      <c r="D1310" s="53">
        <v>56558</v>
      </c>
      <c r="E1310" s="53">
        <v>10</v>
      </c>
      <c r="F1310" s="53">
        <v>7.0493146777153015E-3</v>
      </c>
      <c r="G1310" s="53">
        <v>22640</v>
      </c>
      <c r="H1310" s="53">
        <v>10</v>
      </c>
      <c r="I1310" s="53">
        <v>-6.167856E-2</v>
      </c>
      <c r="J1310" s="80">
        <f t="shared" si="40"/>
        <v>226400</v>
      </c>
      <c r="K1310" s="53"/>
      <c r="L1310" s="53"/>
    </row>
    <row r="1311" spans="1:12" x14ac:dyDescent="0.15">
      <c r="A1311" s="109">
        <v>43644</v>
      </c>
      <c r="B1311" s="53" t="s">
        <v>116</v>
      </c>
      <c r="C1311" s="53" t="s">
        <v>117</v>
      </c>
      <c r="D1311" s="53">
        <v>56558</v>
      </c>
      <c r="E1311" s="53">
        <v>10.039999961853027</v>
      </c>
      <c r="F1311" s="53">
        <v>3.9999959990382195E-3</v>
      </c>
      <c r="G1311" s="53">
        <v>22640</v>
      </c>
      <c r="H1311" s="53">
        <v>10.039999961853027</v>
      </c>
      <c r="I1311" s="53">
        <v>6.7278859999999996E-2</v>
      </c>
      <c r="J1311" s="80">
        <f t="shared" si="40"/>
        <v>227305.59913635254</v>
      </c>
      <c r="K1311" s="53"/>
      <c r="L1311" s="53"/>
    </row>
    <row r="1312" spans="1:12" x14ac:dyDescent="0.15">
      <c r="A1312" s="109">
        <v>43677</v>
      </c>
      <c r="B1312" s="53" t="s">
        <v>116</v>
      </c>
      <c r="C1312" s="53" t="s">
        <v>117</v>
      </c>
      <c r="D1312" s="53">
        <v>56558</v>
      </c>
      <c r="E1312" s="53">
        <v>-10.010000228881836</v>
      </c>
      <c r="F1312" s="53">
        <v>-2.9880211222916842E-3</v>
      </c>
      <c r="G1312" s="53">
        <v>22640</v>
      </c>
      <c r="H1312" s="53">
        <v>10.0100002288818</v>
      </c>
      <c r="I1312" s="53">
        <v>1.185431E-2</v>
      </c>
      <c r="J1312" s="80">
        <f t="shared" si="40"/>
        <v>226626.40518188395</v>
      </c>
      <c r="K1312" s="53"/>
      <c r="L1312" s="53"/>
    </row>
    <row r="1313" spans="1:12" x14ac:dyDescent="0.15">
      <c r="A1313" s="109">
        <v>43707</v>
      </c>
      <c r="B1313" s="53" t="s">
        <v>116</v>
      </c>
      <c r="C1313" s="53" t="s">
        <v>117</v>
      </c>
      <c r="D1313" s="53">
        <v>56558</v>
      </c>
      <c r="E1313" s="53">
        <v>-10.050000190734863</v>
      </c>
      <c r="F1313" s="53">
        <v>3.9960001595318317E-3</v>
      </c>
      <c r="G1313" s="53">
        <v>22640</v>
      </c>
      <c r="H1313" s="53">
        <v>10.050000190734901</v>
      </c>
      <c r="I1313" s="53">
        <v>-2.0339329999999999E-2</v>
      </c>
      <c r="J1313" s="80">
        <f t="shared" si="40"/>
        <v>227532.00431823815</v>
      </c>
      <c r="K1313" s="53"/>
      <c r="L1313" s="53"/>
    </row>
    <row r="1314" spans="1:12" x14ac:dyDescent="0.15">
      <c r="A1314" s="109">
        <v>43738</v>
      </c>
      <c r="B1314" s="53" t="s">
        <v>116</v>
      </c>
      <c r="C1314" s="53" t="s">
        <v>117</v>
      </c>
      <c r="D1314" s="53">
        <v>56558</v>
      </c>
      <c r="E1314" s="53">
        <v>-10.119999885559082</v>
      </c>
      <c r="F1314" s="53">
        <v>6.9651436060667038E-3</v>
      </c>
      <c r="G1314" s="53">
        <v>22640</v>
      </c>
      <c r="H1314" s="53">
        <v>10.1199998855591</v>
      </c>
      <c r="I1314" s="53">
        <v>1.6032970000000001E-2</v>
      </c>
      <c r="J1314" s="80">
        <f t="shared" si="40"/>
        <v>229116.79740905802</v>
      </c>
      <c r="K1314" s="53"/>
      <c r="L1314" s="53"/>
    </row>
    <row r="1315" spans="1:12" x14ac:dyDescent="0.15">
      <c r="A1315" s="109">
        <v>43769</v>
      </c>
      <c r="B1315" s="53" t="s">
        <v>116</v>
      </c>
      <c r="C1315" s="53" t="s">
        <v>117</v>
      </c>
      <c r="D1315" s="53">
        <v>56558</v>
      </c>
      <c r="E1315" s="53">
        <v>-10.130000114440918</v>
      </c>
      <c r="F1315" s="53">
        <v>9.8816491663455963E-4</v>
      </c>
      <c r="G1315" s="53">
        <v>22640</v>
      </c>
      <c r="H1315" s="53">
        <v>10.1300001144409</v>
      </c>
      <c r="I1315" s="53">
        <v>1.9255939999999999E-2</v>
      </c>
      <c r="J1315" s="80">
        <f t="shared" si="40"/>
        <v>229343.20259094198</v>
      </c>
      <c r="K1315" s="53"/>
      <c r="L1315" s="53"/>
    </row>
    <row r="1316" spans="1:12" x14ac:dyDescent="0.15">
      <c r="A1316" s="109">
        <v>43798</v>
      </c>
      <c r="B1316" s="53" t="s">
        <v>116</v>
      </c>
      <c r="C1316" s="53" t="s">
        <v>117</v>
      </c>
      <c r="D1316" s="53">
        <v>56558</v>
      </c>
      <c r="E1316" s="53">
        <v>10.949999809265137</v>
      </c>
      <c r="F1316" s="53">
        <v>8.0947652459144592E-2</v>
      </c>
      <c r="G1316" s="53">
        <v>23040</v>
      </c>
      <c r="H1316" s="53">
        <v>10.949999809265137</v>
      </c>
      <c r="I1316" s="53">
        <v>3.4996520000000003E-2</v>
      </c>
      <c r="J1316" s="80">
        <f t="shared" si="40"/>
        <v>252287.99560546875</v>
      </c>
      <c r="K1316" s="53"/>
      <c r="L1316" s="53"/>
    </row>
    <row r="1317" spans="1:12" x14ac:dyDescent="0.15">
      <c r="A1317" s="109">
        <v>43830</v>
      </c>
      <c r="B1317" s="53" t="s">
        <v>116</v>
      </c>
      <c r="C1317" s="53" t="s">
        <v>117</v>
      </c>
      <c r="D1317" s="53">
        <v>56558</v>
      </c>
      <c r="E1317" s="53">
        <v>10.850000381469727</v>
      </c>
      <c r="F1317" s="53">
        <v>-9.1323675587773323E-3</v>
      </c>
      <c r="G1317" s="53">
        <v>22640</v>
      </c>
      <c r="H1317" s="53">
        <v>10.850000381469727</v>
      </c>
      <c r="I1317" s="53">
        <v>2.8490680000000001E-2</v>
      </c>
      <c r="J1317" s="80">
        <f t="shared" si="40"/>
        <v>245644.00863647461</v>
      </c>
      <c r="K1317" s="53"/>
      <c r="L1317" s="53"/>
    </row>
    <row r="1318" spans="1:12" x14ac:dyDescent="0.15">
      <c r="A1318" s="109">
        <v>43861</v>
      </c>
      <c r="B1318" s="53" t="s">
        <v>116</v>
      </c>
      <c r="C1318" s="53" t="s">
        <v>117</v>
      </c>
      <c r="D1318" s="53">
        <v>56558</v>
      </c>
      <c r="E1318" s="53">
        <v>11.109999656677246</v>
      </c>
      <c r="F1318" s="53">
        <v>2.3963065817952156E-2</v>
      </c>
      <c r="G1318" s="53">
        <v>22640</v>
      </c>
      <c r="H1318" s="53">
        <v>11.109999656677246</v>
      </c>
      <c r="I1318" s="53">
        <v>-1.7277760000000001E-3</v>
      </c>
      <c r="J1318" s="80">
        <f t="shared" si="40"/>
        <v>251530.39222717285</v>
      </c>
      <c r="K1318" s="53"/>
      <c r="L1318" s="53"/>
    </row>
    <row r="1319" spans="1:12" x14ac:dyDescent="0.15">
      <c r="A1319" s="109">
        <v>43889</v>
      </c>
      <c r="B1319" s="53" t="s">
        <v>116</v>
      </c>
      <c r="C1319" s="53" t="s">
        <v>117</v>
      </c>
      <c r="D1319" s="53">
        <v>56558</v>
      </c>
      <c r="E1319" s="53">
        <v>11.449999809265137</v>
      </c>
      <c r="F1319" s="55">
        <v>3.060307539999485E-2</v>
      </c>
      <c r="G1319" s="53">
        <v>22640</v>
      </c>
      <c r="H1319" s="53">
        <v>11.449999809265137</v>
      </c>
      <c r="I1319" s="53">
        <v>-7.7918070000000006E-2</v>
      </c>
      <c r="J1319" s="80">
        <f t="shared" si="39"/>
        <v>259227.9956817627</v>
      </c>
      <c r="K1319" s="55" t="str">
        <f>IFERROR(#REF!-#REF!,"")</f>
        <v/>
      </c>
    </row>
    <row r="1320" spans="1:12" x14ac:dyDescent="0.15">
      <c r="A1320" s="109">
        <v>43921</v>
      </c>
      <c r="B1320" s="53" t="s">
        <v>118</v>
      </c>
      <c r="C1320" s="53" t="s">
        <v>119</v>
      </c>
      <c r="D1320" s="53">
        <v>56558</v>
      </c>
      <c r="E1320" s="53">
        <v>8</v>
      </c>
      <c r="F1320" s="55">
        <v>-0.30131003260612488</v>
      </c>
      <c r="G1320" s="53">
        <v>50834</v>
      </c>
      <c r="H1320" s="53">
        <v>8</v>
      </c>
      <c r="I1320" s="53">
        <v>-0.14173259999999999</v>
      </c>
      <c r="J1320" s="80">
        <f t="shared" si="39"/>
        <v>406672</v>
      </c>
      <c r="K1320" s="55" t="str">
        <f>IFERROR(#REF!-#REF!,"")</f>
        <v/>
      </c>
    </row>
    <row r="1321" spans="1:12" x14ac:dyDescent="0.15">
      <c r="A1321" s="109">
        <v>43951</v>
      </c>
      <c r="B1321" s="53" t="s">
        <v>118</v>
      </c>
      <c r="C1321" s="53" t="s">
        <v>119</v>
      </c>
      <c r="D1321" s="53">
        <v>56558</v>
      </c>
      <c r="E1321" s="53">
        <v>7.9899997711181641</v>
      </c>
      <c r="F1321" s="55">
        <v>-1.2500286102294922E-3</v>
      </c>
      <c r="G1321" s="53">
        <v>50822</v>
      </c>
      <c r="H1321" s="53">
        <v>7.9899997711181641</v>
      </c>
      <c r="I1321" s="53">
        <v>0.1296766</v>
      </c>
      <c r="J1321" s="80">
        <f t="shared" si="39"/>
        <v>406067.76836776733</v>
      </c>
      <c r="K1321" s="55" t="str">
        <f>IFERROR(#REF!-#REF!,"")</f>
        <v/>
      </c>
    </row>
    <row r="1322" spans="1:12" ht="16" x14ac:dyDescent="0.2">
      <c r="A1322" s="111">
        <v>43980</v>
      </c>
      <c r="B1322" s="112" t="s">
        <v>118</v>
      </c>
      <c r="C1322" s="112" t="s">
        <v>119</v>
      </c>
      <c r="D1322" s="112">
        <v>56558</v>
      </c>
      <c r="E1322" s="112">
        <v>7.9699997901916504</v>
      </c>
      <c r="F1322" s="58">
        <v>-2.5031266268342733E-3</v>
      </c>
      <c r="G1322" s="112">
        <v>50822</v>
      </c>
      <c r="H1322" s="112">
        <v>7.9699997901916504</v>
      </c>
      <c r="I1322" s="112">
        <v>5.3738750000000002E-2</v>
      </c>
      <c r="J1322" s="80">
        <f t="shared" si="39"/>
        <v>405051.32933712006</v>
      </c>
      <c r="K1322" s="55" t="str">
        <f>IFERROR(#REF!-#REF!,"")</f>
        <v/>
      </c>
    </row>
    <row r="1323" spans="1:12" x14ac:dyDescent="0.15">
      <c r="A1323" s="109">
        <v>44012</v>
      </c>
      <c r="B1323" s="53" t="s">
        <v>118</v>
      </c>
      <c r="C1323" s="53" t="s">
        <v>119</v>
      </c>
      <c r="D1323" s="53">
        <v>56558</v>
      </c>
      <c r="E1323" s="53">
        <v>6.9000000953674316</v>
      </c>
      <c r="F1323" s="55">
        <v>-0.13425341248512268</v>
      </c>
      <c r="G1323" s="53">
        <v>50839</v>
      </c>
      <c r="H1323" s="53">
        <v>6.9000000953674316</v>
      </c>
      <c r="I1323" s="53">
        <v>2.5299080000000002E-2</v>
      </c>
      <c r="J1323" s="80">
        <f t="shared" si="39"/>
        <v>350789.10484838486</v>
      </c>
      <c r="K1323" s="55" t="str">
        <f>IFERROR(#REF!-#REF!,"")</f>
        <v/>
      </c>
    </row>
    <row r="1324" spans="1:12" x14ac:dyDescent="0.15">
      <c r="A1324" s="109">
        <v>44043</v>
      </c>
      <c r="B1324" s="53" t="s">
        <v>118</v>
      </c>
      <c r="C1324" s="53" t="s">
        <v>119</v>
      </c>
      <c r="D1324" s="53">
        <v>56558</v>
      </c>
      <c r="E1324" s="53">
        <v>6.679999828338623</v>
      </c>
      <c r="F1324" s="55">
        <v>-3.1884096562862396E-2</v>
      </c>
      <c r="G1324" s="53">
        <v>50841</v>
      </c>
      <c r="H1324" s="53">
        <v>6.679999828338623</v>
      </c>
      <c r="I1324" s="53">
        <v>5.5528970000000004E-2</v>
      </c>
      <c r="J1324" s="80">
        <f t="shared" si="39"/>
        <v>339617.87127256393</v>
      </c>
      <c r="K1324" s="55" t="str">
        <f>IFERROR(#REF!-#REF!,"")</f>
        <v/>
      </c>
    </row>
    <row r="1325" spans="1:12" x14ac:dyDescent="0.15">
      <c r="A1325" s="109">
        <v>44074</v>
      </c>
      <c r="B1325" s="53" t="s">
        <v>118</v>
      </c>
      <c r="C1325" s="53" t="s">
        <v>119</v>
      </c>
      <c r="D1325" s="53">
        <v>56558</v>
      </c>
      <c r="E1325" s="53">
        <v>7.4200000762939453</v>
      </c>
      <c r="F1325" s="55">
        <v>0.11077848076820374</v>
      </c>
      <c r="G1325" s="53">
        <v>50841</v>
      </c>
      <c r="H1325" s="53">
        <v>7.4200000762939453</v>
      </c>
      <c r="I1325" s="53">
        <v>6.844219E-2</v>
      </c>
      <c r="J1325" s="80">
        <f t="shared" si="39"/>
        <v>377240.22387886047</v>
      </c>
      <c r="K1325" s="55" t="str">
        <f>IFERROR(#REF!-#REF!,"")</f>
        <v/>
      </c>
    </row>
    <row r="1326" spans="1:12" x14ac:dyDescent="0.15">
      <c r="A1326" s="109">
        <v>44104</v>
      </c>
      <c r="B1326" s="53" t="s">
        <v>118</v>
      </c>
      <c r="C1326" s="53" t="s">
        <v>119</v>
      </c>
      <c r="D1326" s="53">
        <v>56558</v>
      </c>
      <c r="E1326" s="53">
        <v>7.7300000190734863</v>
      </c>
      <c r="F1326" s="55">
        <v>4.1778966784477234E-2</v>
      </c>
      <c r="G1326" s="53">
        <v>50860</v>
      </c>
      <c r="H1326" s="53">
        <v>7.7300000190734863</v>
      </c>
      <c r="I1326" s="53">
        <v>-3.5055990000000002E-2</v>
      </c>
      <c r="J1326" s="80">
        <f t="shared" si="39"/>
        <v>393147.80097007751</v>
      </c>
      <c r="K1326" s="55" t="str">
        <f>IFERROR(#REF!-#REF!,"")</f>
        <v/>
      </c>
    </row>
    <row r="1327" spans="1:12" x14ac:dyDescent="0.15">
      <c r="A1327" s="109">
        <v>44134</v>
      </c>
      <c r="B1327" s="53" t="s">
        <v>118</v>
      </c>
      <c r="C1327" s="53" t="s">
        <v>119</v>
      </c>
      <c r="D1327" s="53">
        <v>56558</v>
      </c>
      <c r="E1327" s="53">
        <v>7.8000001907348633</v>
      </c>
      <c r="F1327" s="55">
        <v>9.0556498616933823E-3</v>
      </c>
      <c r="G1327" s="53">
        <v>50860</v>
      </c>
      <c r="H1327" s="53">
        <v>7.8000001907348633</v>
      </c>
      <c r="I1327" s="53">
        <v>-2.0178270000000002E-2</v>
      </c>
      <c r="J1327" s="80">
        <f t="shared" si="39"/>
        <v>396708.00970077515</v>
      </c>
      <c r="K1327" s="55" t="str">
        <f>IFERROR(#REF!-#REF!,"")</f>
        <v/>
      </c>
    </row>
    <row r="1328" spans="1:12" x14ac:dyDescent="0.15">
      <c r="A1328" s="109">
        <v>44165</v>
      </c>
      <c r="B1328" s="53" t="s">
        <v>118</v>
      </c>
      <c r="C1328" s="53" t="s">
        <v>119</v>
      </c>
      <c r="D1328" s="53">
        <v>56558</v>
      </c>
      <c r="E1328" s="53">
        <v>10.789999961853027</v>
      </c>
      <c r="F1328" s="55">
        <v>0.38333329558372498</v>
      </c>
      <c r="G1328" s="53">
        <v>50860</v>
      </c>
      <c r="H1328" s="53">
        <v>10.789999961853027</v>
      </c>
      <c r="I1328" s="53">
        <v>0.12370679999999999</v>
      </c>
      <c r="J1328" s="80">
        <f t="shared" si="39"/>
        <v>548779.39805984497</v>
      </c>
      <c r="K1328" s="55" t="str">
        <f>IFERROR(#REF!-#REF!,"")</f>
        <v/>
      </c>
    </row>
    <row r="1329" spans="1:12" x14ac:dyDescent="0.15">
      <c r="A1329" s="109">
        <v>44196</v>
      </c>
      <c r="B1329" s="53" t="s">
        <v>118</v>
      </c>
      <c r="C1329" s="53" t="s">
        <v>119</v>
      </c>
      <c r="D1329" s="53">
        <v>56558</v>
      </c>
      <c r="E1329" s="53">
        <v>12.600000381469727</v>
      </c>
      <c r="F1329" s="55">
        <v>0.16774795949459076</v>
      </c>
      <c r="G1329" s="53">
        <v>53803</v>
      </c>
      <c r="H1329" s="53">
        <v>12.600000381469727</v>
      </c>
      <c r="I1329" s="53">
        <v>4.5048190000000002E-2</v>
      </c>
      <c r="J1329" s="80">
        <f t="shared" si="39"/>
        <v>677917.8205242157</v>
      </c>
      <c r="K1329" s="55" t="str">
        <f>IFERROR(#REF!-#REF!,"")</f>
        <v/>
      </c>
    </row>
    <row r="1330" spans="1:12" x14ac:dyDescent="0.15">
      <c r="A1330" s="109">
        <v>44225</v>
      </c>
      <c r="B1330" s="53" t="s">
        <v>118</v>
      </c>
      <c r="C1330" s="53" t="s">
        <v>119</v>
      </c>
      <c r="D1330" s="53">
        <v>56558</v>
      </c>
      <c r="E1330" s="53">
        <v>13</v>
      </c>
      <c r="F1330" s="55">
        <v>3.1746000051498413E-2</v>
      </c>
      <c r="G1330" s="53">
        <v>53803</v>
      </c>
      <c r="H1330" s="53">
        <v>13</v>
      </c>
      <c r="I1330" s="53">
        <v>-6.3112759999999998E-4</v>
      </c>
      <c r="J1330" s="80">
        <f t="shared" si="39"/>
        <v>699439</v>
      </c>
      <c r="K1330" s="55" t="str">
        <f>IFERROR(#REF!-#REF!,"")</f>
        <v/>
      </c>
    </row>
    <row r="1331" spans="1:12" ht="16" x14ac:dyDescent="0.2">
      <c r="A1331" s="113">
        <v>44253</v>
      </c>
      <c r="B1331" s="114" t="s">
        <v>118</v>
      </c>
      <c r="C1331" s="114" t="s">
        <v>119</v>
      </c>
      <c r="D1331" s="114">
        <v>56558</v>
      </c>
      <c r="E1331" s="114">
        <v>14.909999847412109</v>
      </c>
      <c r="F1331" s="58">
        <v>0.14692306518554688</v>
      </c>
      <c r="G1331" s="114">
        <v>53803</v>
      </c>
      <c r="H1331" s="114">
        <v>14.909999847412109</v>
      </c>
      <c r="I1331" s="114">
        <v>2.9196240000000002E-2</v>
      </c>
      <c r="J1331" s="80">
        <f t="shared" si="39"/>
        <v>802202.72179031372</v>
      </c>
      <c r="K1331" s="55" t="str">
        <f>IFERROR(#REF!-#REF!,"")</f>
        <v/>
      </c>
    </row>
    <row r="1332" spans="1:12" x14ac:dyDescent="0.15">
      <c r="A1332" s="109">
        <v>44286</v>
      </c>
      <c r="B1332" s="53" t="s">
        <v>118</v>
      </c>
      <c r="C1332" s="53" t="s">
        <v>119</v>
      </c>
      <c r="D1332" s="53">
        <v>56558</v>
      </c>
      <c r="E1332" s="53">
        <v>15.930000305175781</v>
      </c>
      <c r="F1332" s="55">
        <v>6.8410493433475494E-2</v>
      </c>
      <c r="G1332" s="53">
        <v>54171</v>
      </c>
      <c r="H1332" s="53">
        <v>15.930000305175781</v>
      </c>
      <c r="I1332" s="53">
        <v>3.0573309999999999E-2</v>
      </c>
      <c r="J1332" s="80">
        <f t="shared" si="39"/>
        <v>862944.04653167725</v>
      </c>
      <c r="K1332" s="55" t="str">
        <f>IFERROR(#REF!-#REF!,"")</f>
        <v/>
      </c>
    </row>
    <row r="1333" spans="1:12" x14ac:dyDescent="0.15">
      <c r="A1333" s="109">
        <v>44316</v>
      </c>
      <c r="B1333" s="53" t="s">
        <v>118</v>
      </c>
      <c r="C1333" s="53" t="s">
        <v>119</v>
      </c>
      <c r="D1333" s="53">
        <v>56558</v>
      </c>
      <c r="E1333" s="53">
        <v>14.409999847412109</v>
      </c>
      <c r="F1333" s="55">
        <v>-9.5417477190494537E-2</v>
      </c>
      <c r="G1333" s="53">
        <v>54173</v>
      </c>
      <c r="H1333" s="53">
        <v>14.409999847412109</v>
      </c>
      <c r="I1333" s="53">
        <v>4.8191879999999999E-2</v>
      </c>
      <c r="J1333" s="80">
        <f t="shared" si="39"/>
        <v>780632.9217338562</v>
      </c>
      <c r="K1333" s="55" t="str">
        <f>IFERROR(#REF!-#REF!,"")</f>
        <v/>
      </c>
    </row>
    <row r="1334" spans="1:12" x14ac:dyDescent="0.15">
      <c r="A1334" s="109">
        <v>44344</v>
      </c>
      <c r="B1334" s="53" t="s">
        <v>118</v>
      </c>
      <c r="C1334" s="53" t="s">
        <v>119</v>
      </c>
      <c r="D1334" s="53">
        <v>56558</v>
      </c>
      <c r="E1334" s="53">
        <v>15.369999885559082</v>
      </c>
      <c r="F1334" s="55">
        <v>6.6620409488677979E-2</v>
      </c>
      <c r="G1334" s="53">
        <v>54173</v>
      </c>
      <c r="H1334" s="53">
        <v>15.369999885559082</v>
      </c>
      <c r="I1334" s="53">
        <v>7.0916690000000001E-3</v>
      </c>
      <c r="J1334" s="80">
        <f t="shared" si="39"/>
        <v>832639.00380039215</v>
      </c>
      <c r="K1334" s="55" t="str">
        <f>IFERROR(#REF!-#REF!,"")</f>
        <v/>
      </c>
    </row>
    <row r="1335" spans="1:12" x14ac:dyDescent="0.15">
      <c r="A1335" s="109">
        <v>44377</v>
      </c>
      <c r="B1335" s="53" t="s">
        <v>118</v>
      </c>
      <c r="C1335" s="53" t="s">
        <v>119</v>
      </c>
      <c r="D1335" s="53">
        <v>56558</v>
      </c>
      <c r="E1335" s="53">
        <v>15.029999732971191</v>
      </c>
      <c r="F1335" s="55">
        <v>-2.2121025249361992E-2</v>
      </c>
      <c r="G1335" s="53">
        <v>54729</v>
      </c>
      <c r="H1335" s="53">
        <v>15.029999732971191</v>
      </c>
      <c r="I1335" s="53">
        <v>2.34218E-2</v>
      </c>
      <c r="J1335" s="80">
        <f t="shared" si="39"/>
        <v>822576.85538578033</v>
      </c>
      <c r="K1335" s="55" t="str">
        <f>IFERROR(#REF!-#REF!,"")</f>
        <v/>
      </c>
    </row>
    <row r="1336" spans="1:12" x14ac:dyDescent="0.15">
      <c r="A1336" s="109">
        <v>44407</v>
      </c>
      <c r="B1336" s="53" t="s">
        <v>118</v>
      </c>
      <c r="C1336" s="53" t="s">
        <v>119</v>
      </c>
      <c r="D1336" s="53">
        <v>56558</v>
      </c>
      <c r="E1336" s="53">
        <v>21.049999237060547</v>
      </c>
      <c r="F1336" s="55">
        <v>0.40053224563598633</v>
      </c>
      <c r="G1336" s="53">
        <v>54729</v>
      </c>
      <c r="H1336" s="53">
        <v>21.049999237060547</v>
      </c>
      <c r="I1336" s="53">
        <v>1.1827520000000001E-2</v>
      </c>
      <c r="J1336" s="80">
        <f t="shared" si="39"/>
        <v>1152045.4082450867</v>
      </c>
      <c r="K1336" s="55" t="str">
        <f>IFERROR(#REF!-#REF!,"")</f>
        <v/>
      </c>
    </row>
    <row r="1337" spans="1:12" x14ac:dyDescent="0.15">
      <c r="A1337" s="109">
        <v>44439</v>
      </c>
      <c r="B1337" s="53" t="s">
        <v>118</v>
      </c>
      <c r="C1337" s="53" t="s">
        <v>119</v>
      </c>
      <c r="D1337" s="53">
        <v>56558</v>
      </c>
      <c r="E1337" s="53">
        <v>26.770000457763672</v>
      </c>
      <c r="F1337" s="55">
        <v>0.27173402905464172</v>
      </c>
      <c r="G1337" s="53">
        <v>62112</v>
      </c>
      <c r="H1337" s="53">
        <v>26.770000457763672</v>
      </c>
      <c r="I1337" s="53">
        <v>2.71466E-2</v>
      </c>
      <c r="J1337" s="80">
        <f t="shared" si="39"/>
        <v>1662738.2684326172</v>
      </c>
      <c r="K1337" s="55" t="str">
        <f>IFERROR(#REF!-#REF!,"")</f>
        <v/>
      </c>
    </row>
    <row r="1338" spans="1:12" x14ac:dyDescent="0.15">
      <c r="A1338" s="109">
        <v>44469</v>
      </c>
      <c r="B1338" s="53" t="s">
        <v>118</v>
      </c>
      <c r="C1338" s="53" t="s">
        <v>119</v>
      </c>
      <c r="D1338" s="53">
        <v>56558</v>
      </c>
      <c r="E1338" s="53">
        <v>29.219999313354492</v>
      </c>
      <c r="F1338" s="55">
        <v>9.1520316898822784E-2</v>
      </c>
      <c r="G1338" s="53">
        <v>65121</v>
      </c>
      <c r="H1338" s="53">
        <v>29.219999313354492</v>
      </c>
      <c r="I1338" s="53">
        <v>-4.2243500000000003E-2</v>
      </c>
      <c r="J1338" s="80">
        <f t="shared" si="39"/>
        <v>1902835.5752849579</v>
      </c>
      <c r="K1338" s="55" t="str">
        <f>IFERROR(#REF!-#REF!,"")</f>
        <v/>
      </c>
    </row>
    <row r="1339" spans="1:12" x14ac:dyDescent="0.15">
      <c r="A1339" s="109">
        <v>44498</v>
      </c>
      <c r="B1339" s="53" t="s">
        <v>118</v>
      </c>
      <c r="C1339" s="53" t="s">
        <v>119</v>
      </c>
      <c r="D1339" s="53">
        <v>56558</v>
      </c>
      <c r="E1339" s="53">
        <v>28.75</v>
      </c>
      <c r="F1339" s="55">
        <v>-1.6084849834442139E-2</v>
      </c>
      <c r="G1339" s="53">
        <v>65252</v>
      </c>
      <c r="H1339" s="53">
        <v>28.75</v>
      </c>
      <c r="I1339" s="53">
        <v>6.4656530000000004E-2</v>
      </c>
      <c r="J1339" s="80">
        <f t="shared" si="39"/>
        <v>1875995</v>
      </c>
      <c r="K1339" s="55" t="str">
        <f>IFERROR(#REF!-#REF!,"")</f>
        <v/>
      </c>
    </row>
    <row r="1340" spans="1:12" x14ac:dyDescent="0.15">
      <c r="A1340" s="109">
        <v>44530</v>
      </c>
      <c r="B1340" s="53" t="s">
        <v>118</v>
      </c>
      <c r="C1340" s="53" t="s">
        <v>119</v>
      </c>
      <c r="D1340" s="53">
        <v>56558</v>
      </c>
      <c r="E1340" s="53">
        <v>39.229999542236328</v>
      </c>
      <c r="F1340" s="55">
        <v>0.36452171206474304</v>
      </c>
      <c r="G1340" s="53">
        <v>65252</v>
      </c>
      <c r="H1340" s="53">
        <v>39.229999542236328</v>
      </c>
      <c r="I1340" s="53">
        <v>-1.8346919999999999E-2</v>
      </c>
      <c r="J1340" s="80">
        <f t="shared" si="39"/>
        <v>2559835.9301300049</v>
      </c>
      <c r="K1340" s="55" t="str">
        <f>IFERROR(#REF!-#REF!,"")</f>
        <v/>
      </c>
    </row>
    <row r="1341" spans="1:12" x14ac:dyDescent="0.15">
      <c r="A1341" s="109">
        <v>44561</v>
      </c>
      <c r="B1341" s="53" t="s">
        <v>118</v>
      </c>
      <c r="C1341" s="53" t="s">
        <v>119</v>
      </c>
      <c r="D1341" s="53">
        <v>56558</v>
      </c>
      <c r="E1341" s="53">
        <v>37.970001220703125</v>
      </c>
      <c r="F1341" s="55">
        <v>-3.2118234783411026E-2</v>
      </c>
      <c r="G1341" s="53">
        <v>65252</v>
      </c>
      <c r="H1341" s="53">
        <v>37.970001220703125</v>
      </c>
      <c r="I1341" s="53">
        <v>3.334492E-2</v>
      </c>
      <c r="J1341" s="80">
        <f t="shared" si="39"/>
        <v>2477618.5196533203</v>
      </c>
      <c r="K1341" s="55" t="str">
        <f>IFERROR(#REF!-#REF!,"")</f>
        <v/>
      </c>
    </row>
    <row r="1342" spans="1:12" x14ac:dyDescent="0.15">
      <c r="J1342" s="80">
        <f t="shared" si="39"/>
        <v>0</v>
      </c>
      <c r="K1342" s="55" t="str">
        <f>IFERROR(#REF!-#REF!,"")</f>
        <v/>
      </c>
    </row>
    <row r="1343" spans="1:12" x14ac:dyDescent="0.15">
      <c r="A1343" s="109">
        <v>43251</v>
      </c>
      <c r="B1343" s="53" t="s">
        <v>120</v>
      </c>
      <c r="C1343" s="53" t="s">
        <v>121</v>
      </c>
      <c r="D1343" s="53">
        <v>56343</v>
      </c>
      <c r="E1343" s="53">
        <v>9.630000114440918</v>
      </c>
      <c r="F1343" s="53"/>
      <c r="G1343" s="53">
        <v>41400</v>
      </c>
      <c r="H1343" s="53">
        <v>9.630000114440918</v>
      </c>
      <c r="I1343" s="53">
        <v>2.6164449999999999E-2</v>
      </c>
      <c r="J1343" s="80">
        <f t="shared" ref="J1343:J1368" si="41">H1343*G1343</f>
        <v>398682.004737854</v>
      </c>
      <c r="K1343" s="53"/>
      <c r="L1343" s="53"/>
    </row>
    <row r="1344" spans="1:12" x14ac:dyDescent="0.15">
      <c r="A1344" s="109">
        <v>43280</v>
      </c>
      <c r="B1344" s="53" t="s">
        <v>120</v>
      </c>
      <c r="C1344" s="53" t="s">
        <v>121</v>
      </c>
      <c r="D1344" s="53">
        <v>56343</v>
      </c>
      <c r="E1344" s="53">
        <v>9.6400003433227539</v>
      </c>
      <c r="F1344" s="53">
        <v>1.0384453926235437E-3</v>
      </c>
      <c r="G1344" s="53">
        <v>41400</v>
      </c>
      <c r="H1344" s="53">
        <v>9.6400003433227539</v>
      </c>
      <c r="I1344" s="53">
        <v>5.365018E-3</v>
      </c>
      <c r="J1344" s="80">
        <f t="shared" si="41"/>
        <v>399096.01421356201</v>
      </c>
      <c r="K1344" s="53"/>
      <c r="L1344" s="53"/>
    </row>
    <row r="1345" spans="1:12" x14ac:dyDescent="0.15">
      <c r="A1345" s="109">
        <v>43312</v>
      </c>
      <c r="B1345" s="53" t="s">
        <v>120</v>
      </c>
      <c r="C1345" s="53" t="s">
        <v>121</v>
      </c>
      <c r="D1345" s="53">
        <v>56343</v>
      </c>
      <c r="E1345" s="53">
        <v>-9.6399993896484375</v>
      </c>
      <c r="F1345" s="53">
        <v>-9.8928865099878749E-8</v>
      </c>
      <c r="G1345" s="53">
        <v>41400</v>
      </c>
      <c r="H1345" s="53">
        <v>9.6399993896484393</v>
      </c>
      <c r="I1345" s="53">
        <v>3.1603569999999997E-2</v>
      </c>
      <c r="J1345" s="80">
        <f t="shared" si="41"/>
        <v>399095.97473144537</v>
      </c>
      <c r="K1345" s="53"/>
      <c r="L1345" s="53"/>
    </row>
    <row r="1346" spans="1:12" x14ac:dyDescent="0.15">
      <c r="A1346" s="109">
        <v>43343</v>
      </c>
      <c r="B1346" s="53" t="s">
        <v>120</v>
      </c>
      <c r="C1346" s="53" t="s">
        <v>121</v>
      </c>
      <c r="D1346" s="53">
        <v>56343</v>
      </c>
      <c r="E1346" s="53">
        <v>9.6999998092651367</v>
      </c>
      <c r="F1346" s="53">
        <v>6.2241102568805218E-3</v>
      </c>
      <c r="G1346" s="53">
        <v>41400</v>
      </c>
      <c r="H1346" s="53">
        <v>9.6999998092651367</v>
      </c>
      <c r="I1346" s="53">
        <v>3.0233019999999999E-2</v>
      </c>
      <c r="J1346" s="80">
        <f t="shared" si="41"/>
        <v>401579.99210357666</v>
      </c>
      <c r="K1346" s="53"/>
      <c r="L1346" s="53"/>
    </row>
    <row r="1347" spans="1:12" x14ac:dyDescent="0.15">
      <c r="A1347" s="109">
        <v>43371</v>
      </c>
      <c r="B1347" s="53" t="s">
        <v>120</v>
      </c>
      <c r="C1347" s="53" t="s">
        <v>121</v>
      </c>
      <c r="D1347" s="53">
        <v>56343</v>
      </c>
      <c r="E1347" s="53">
        <v>9.7049999237060547</v>
      </c>
      <c r="F1347" s="53">
        <v>5.1547575276345015E-4</v>
      </c>
      <c r="G1347" s="53">
        <v>41400</v>
      </c>
      <c r="H1347" s="53">
        <v>9.7049999237060547</v>
      </c>
      <c r="I1347" s="53">
        <v>4.2462880000000003E-4</v>
      </c>
      <c r="J1347" s="80">
        <f t="shared" si="41"/>
        <v>401786.99684143066</v>
      </c>
      <c r="K1347" s="53"/>
      <c r="L1347" s="53"/>
    </row>
    <row r="1348" spans="1:12" x14ac:dyDescent="0.15">
      <c r="A1348" s="109">
        <v>43404</v>
      </c>
      <c r="B1348" s="53" t="s">
        <v>120</v>
      </c>
      <c r="C1348" s="53" t="s">
        <v>121</v>
      </c>
      <c r="D1348" s="53">
        <v>56343</v>
      </c>
      <c r="E1348" s="53">
        <v>9.7399997711181641</v>
      </c>
      <c r="F1348" s="53">
        <v>3.6063727457076311E-3</v>
      </c>
      <c r="G1348" s="53">
        <v>41400</v>
      </c>
      <c r="H1348" s="53">
        <v>9.7399997711181641</v>
      </c>
      <c r="I1348" s="53">
        <v>-7.4045410000000006E-2</v>
      </c>
      <c r="J1348" s="80">
        <f t="shared" si="41"/>
        <v>403235.99052429199</v>
      </c>
      <c r="K1348" s="53"/>
      <c r="L1348" s="53"/>
    </row>
    <row r="1349" spans="1:12" x14ac:dyDescent="0.15">
      <c r="A1349" s="109">
        <v>43434</v>
      </c>
      <c r="B1349" s="53" t="s">
        <v>120</v>
      </c>
      <c r="C1349" s="53" t="s">
        <v>121</v>
      </c>
      <c r="D1349" s="53">
        <v>56343</v>
      </c>
      <c r="E1349" s="53">
        <v>9.8000001907348633</v>
      </c>
      <c r="F1349" s="53">
        <v>6.1602075584232807E-3</v>
      </c>
      <c r="G1349" s="53">
        <v>41400</v>
      </c>
      <c r="H1349" s="53">
        <v>9.8000001907348633</v>
      </c>
      <c r="I1349" s="53">
        <v>1.8512150000000002E-2</v>
      </c>
      <c r="J1349" s="80">
        <f t="shared" si="41"/>
        <v>405720.00789642334</v>
      </c>
      <c r="K1349" s="53"/>
      <c r="L1349" s="53"/>
    </row>
    <row r="1350" spans="1:12" x14ac:dyDescent="0.15">
      <c r="A1350" s="109">
        <v>43465</v>
      </c>
      <c r="B1350" s="53" t="s">
        <v>120</v>
      </c>
      <c r="C1350" s="53" t="s">
        <v>121</v>
      </c>
      <c r="D1350" s="53">
        <v>56343</v>
      </c>
      <c r="E1350" s="53">
        <v>9.8400001525878906</v>
      </c>
      <c r="F1350" s="53">
        <v>4.0816287510097027E-3</v>
      </c>
      <c r="G1350" s="53">
        <v>41400</v>
      </c>
      <c r="H1350" s="53">
        <v>9.8400001525878906</v>
      </c>
      <c r="I1350" s="53">
        <v>-8.9890029999999996E-2</v>
      </c>
      <c r="J1350" s="80">
        <f t="shared" si="41"/>
        <v>407376.00631713867</v>
      </c>
      <c r="K1350" s="53"/>
      <c r="L1350" s="53"/>
    </row>
    <row r="1351" spans="1:12" x14ac:dyDescent="0.15">
      <c r="A1351" s="109">
        <v>43496</v>
      </c>
      <c r="B1351" s="53" t="s">
        <v>120</v>
      </c>
      <c r="C1351" s="53" t="s">
        <v>121</v>
      </c>
      <c r="D1351" s="53">
        <v>56343</v>
      </c>
      <c r="E1351" s="53">
        <v>9.9799995422363281</v>
      </c>
      <c r="F1351" s="53">
        <v>1.4227580279111862E-2</v>
      </c>
      <c r="G1351" s="53">
        <v>41400</v>
      </c>
      <c r="H1351" s="53">
        <v>9.9799995422363281</v>
      </c>
      <c r="I1351" s="53">
        <v>8.8293910000000003E-2</v>
      </c>
      <c r="J1351" s="80">
        <f t="shared" si="41"/>
        <v>413171.98104858398</v>
      </c>
      <c r="K1351" s="53"/>
      <c r="L1351" s="53"/>
    </row>
    <row r="1352" spans="1:12" x14ac:dyDescent="0.15">
      <c r="A1352" s="109">
        <v>43524</v>
      </c>
      <c r="B1352" s="53" t="s">
        <v>120</v>
      </c>
      <c r="C1352" s="53" t="s">
        <v>121</v>
      </c>
      <c r="D1352" s="53">
        <v>56343</v>
      </c>
      <c r="E1352" s="53">
        <v>9.9499998092651367</v>
      </c>
      <c r="F1352" s="53">
        <v>-3.0059854034334421E-3</v>
      </c>
      <c r="G1352" s="53">
        <v>41400</v>
      </c>
      <c r="H1352" s="53">
        <v>9.9499998092651367</v>
      </c>
      <c r="I1352" s="53">
        <v>3.2724210000000004E-2</v>
      </c>
      <c r="J1352" s="80">
        <f t="shared" si="41"/>
        <v>411929.99210357666</v>
      </c>
      <c r="K1352" s="53"/>
      <c r="L1352" s="53"/>
    </row>
    <row r="1353" spans="1:12" x14ac:dyDescent="0.15">
      <c r="A1353" s="109">
        <v>43553</v>
      </c>
      <c r="B1353" s="53" t="s">
        <v>120</v>
      </c>
      <c r="C1353" s="53" t="s">
        <v>121</v>
      </c>
      <c r="D1353" s="53">
        <v>56343</v>
      </c>
      <c r="E1353" s="53">
        <v>-10.050000190734863</v>
      </c>
      <c r="F1353" s="53">
        <v>1.0050289332866669E-2</v>
      </c>
      <c r="G1353" s="53">
        <v>41400</v>
      </c>
      <c r="H1353" s="53">
        <v>10.050000190734901</v>
      </c>
      <c r="I1353" s="53">
        <v>1.296229E-2</v>
      </c>
      <c r="J1353" s="80">
        <f t="shared" si="41"/>
        <v>416070.00789642491</v>
      </c>
      <c r="K1353" s="53"/>
      <c r="L1353" s="53"/>
    </row>
    <row r="1354" spans="1:12" x14ac:dyDescent="0.15">
      <c r="A1354" s="109">
        <v>43585</v>
      </c>
      <c r="B1354" s="53" t="s">
        <v>120</v>
      </c>
      <c r="C1354" s="53" t="s">
        <v>121</v>
      </c>
      <c r="D1354" s="53">
        <v>56343</v>
      </c>
      <c r="E1354" s="53">
        <v>10.100000381469727</v>
      </c>
      <c r="F1354" s="53">
        <v>4.9751433543860912E-3</v>
      </c>
      <c r="G1354" s="53">
        <v>41400</v>
      </c>
      <c r="H1354" s="53">
        <v>10.100000381469727</v>
      </c>
      <c r="I1354" s="53">
        <v>3.789327E-2</v>
      </c>
      <c r="J1354" s="80">
        <f t="shared" si="41"/>
        <v>418140.01579284668</v>
      </c>
      <c r="K1354" s="53"/>
      <c r="L1354" s="53"/>
    </row>
    <row r="1355" spans="1:12" x14ac:dyDescent="0.15">
      <c r="A1355" s="109">
        <v>43616</v>
      </c>
      <c r="B1355" s="53" t="s">
        <v>120</v>
      </c>
      <c r="C1355" s="53" t="s">
        <v>121</v>
      </c>
      <c r="D1355" s="53">
        <v>56343</v>
      </c>
      <c r="E1355" s="53">
        <v>-10.114999771118164</v>
      </c>
      <c r="F1355" s="53">
        <v>1.4850880252197385E-3</v>
      </c>
      <c r="G1355" s="53">
        <v>41400</v>
      </c>
      <c r="H1355" s="53">
        <v>10.1149997711182</v>
      </c>
      <c r="I1355" s="53">
        <v>-6.167856E-2</v>
      </c>
      <c r="J1355" s="80">
        <f t="shared" si="41"/>
        <v>418760.99052429345</v>
      </c>
      <c r="K1355" s="53"/>
      <c r="L1355" s="53"/>
    </row>
    <row r="1356" spans="1:12" x14ac:dyDescent="0.15">
      <c r="A1356" s="109">
        <v>43644</v>
      </c>
      <c r="B1356" s="53" t="s">
        <v>120</v>
      </c>
      <c r="C1356" s="53" t="s">
        <v>121</v>
      </c>
      <c r="D1356" s="53">
        <v>56343</v>
      </c>
      <c r="E1356" s="53">
        <v>10.140000343322754</v>
      </c>
      <c r="F1356" s="53">
        <v>2.4716334883123636E-3</v>
      </c>
      <c r="G1356" s="53">
        <v>41400</v>
      </c>
      <c r="H1356" s="53">
        <v>10.140000343322754</v>
      </c>
      <c r="I1356" s="53">
        <v>6.7278859999999996E-2</v>
      </c>
      <c r="J1356" s="80">
        <f t="shared" si="41"/>
        <v>419796.01421356201</v>
      </c>
      <c r="K1356" s="53"/>
      <c r="L1356" s="53"/>
    </row>
    <row r="1357" spans="1:12" x14ac:dyDescent="0.15">
      <c r="A1357" s="109">
        <v>43677</v>
      </c>
      <c r="B1357" s="53" t="s">
        <v>120</v>
      </c>
      <c r="C1357" s="53" t="s">
        <v>121</v>
      </c>
      <c r="D1357" s="53">
        <v>56343</v>
      </c>
      <c r="E1357" s="53">
        <v>10.170000076293945</v>
      </c>
      <c r="F1357" s="53">
        <v>2.9585533775389194E-3</v>
      </c>
      <c r="G1357" s="53">
        <v>41400</v>
      </c>
      <c r="H1357" s="53">
        <v>10.170000076293945</v>
      </c>
      <c r="I1357" s="53">
        <v>1.185431E-2</v>
      </c>
      <c r="J1357" s="80">
        <f t="shared" si="41"/>
        <v>421038.00315856934</v>
      </c>
      <c r="K1357" s="53"/>
      <c r="L1357" s="53"/>
    </row>
    <row r="1358" spans="1:12" x14ac:dyDescent="0.15">
      <c r="A1358" s="109">
        <v>43707</v>
      </c>
      <c r="B1358" s="53" t="s">
        <v>120</v>
      </c>
      <c r="C1358" s="53" t="s">
        <v>121</v>
      </c>
      <c r="D1358" s="53">
        <v>56343</v>
      </c>
      <c r="E1358" s="53">
        <v>10.220000267028809</v>
      </c>
      <c r="F1358" s="53">
        <v>4.9164397642016411E-3</v>
      </c>
      <c r="G1358" s="53">
        <v>41400</v>
      </c>
      <c r="H1358" s="53">
        <v>10.220000267028809</v>
      </c>
      <c r="I1358" s="53">
        <v>-2.0339329999999999E-2</v>
      </c>
      <c r="J1358" s="80">
        <f t="shared" si="41"/>
        <v>423108.01105499268</v>
      </c>
      <c r="K1358" s="53"/>
      <c r="L1358" s="53"/>
    </row>
    <row r="1359" spans="1:12" x14ac:dyDescent="0.15">
      <c r="A1359" s="109">
        <v>43738</v>
      </c>
      <c r="B1359" s="53" t="s">
        <v>120</v>
      </c>
      <c r="C1359" s="53" t="s">
        <v>121</v>
      </c>
      <c r="D1359" s="53">
        <v>56343</v>
      </c>
      <c r="E1359" s="53">
        <v>10.25</v>
      </c>
      <c r="F1359" s="53">
        <v>2.9353946447372437E-3</v>
      </c>
      <c r="G1359" s="53">
        <v>41400</v>
      </c>
      <c r="H1359" s="53">
        <v>10.25</v>
      </c>
      <c r="I1359" s="53">
        <v>1.6032970000000001E-2</v>
      </c>
      <c r="J1359" s="80">
        <f t="shared" si="41"/>
        <v>424350</v>
      </c>
      <c r="K1359" s="53"/>
      <c r="L1359" s="53"/>
    </row>
    <row r="1360" spans="1:12" x14ac:dyDescent="0.15">
      <c r="A1360" s="109">
        <v>43769</v>
      </c>
      <c r="B1360" s="53" t="s">
        <v>120</v>
      </c>
      <c r="C1360" s="53" t="s">
        <v>121</v>
      </c>
      <c r="D1360" s="53">
        <v>56343</v>
      </c>
      <c r="E1360" s="53">
        <v>10.279999732971191</v>
      </c>
      <c r="F1360" s="53">
        <v>2.9268031939864159E-3</v>
      </c>
      <c r="G1360" s="53">
        <v>37806</v>
      </c>
      <c r="H1360" s="53">
        <v>10.279999732971191</v>
      </c>
      <c r="I1360" s="53">
        <v>1.9255939999999999E-2</v>
      </c>
      <c r="J1360" s="80">
        <f t="shared" si="41"/>
        <v>388645.66990470886</v>
      </c>
      <c r="K1360" s="53"/>
      <c r="L1360" s="53"/>
    </row>
    <row r="1361" spans="1:12" x14ac:dyDescent="0.15">
      <c r="A1361" s="109">
        <v>43798</v>
      </c>
      <c r="B1361" s="53" t="s">
        <v>120</v>
      </c>
      <c r="C1361" s="53" t="s">
        <v>121</v>
      </c>
      <c r="D1361" s="53">
        <v>56343</v>
      </c>
      <c r="E1361" s="53">
        <v>10.329999923706055</v>
      </c>
      <c r="F1361" s="53">
        <v>4.8638316802680492E-3</v>
      </c>
      <c r="G1361" s="53">
        <v>37806</v>
      </c>
      <c r="H1361" s="53">
        <v>10.329999923706055</v>
      </c>
      <c r="I1361" s="53">
        <v>3.4996520000000003E-2</v>
      </c>
      <c r="J1361" s="80">
        <f t="shared" si="41"/>
        <v>390535.9771156311</v>
      </c>
      <c r="K1361" s="53"/>
      <c r="L1361" s="53"/>
    </row>
    <row r="1362" spans="1:12" x14ac:dyDescent="0.15">
      <c r="A1362" s="109">
        <v>43830</v>
      </c>
      <c r="B1362" s="53" t="s">
        <v>120</v>
      </c>
      <c r="C1362" s="53" t="s">
        <v>121</v>
      </c>
      <c r="D1362" s="53">
        <v>56343</v>
      </c>
      <c r="E1362" s="53">
        <v>10.369999885559082</v>
      </c>
      <c r="F1362" s="53">
        <v>3.8722131866961718E-3</v>
      </c>
      <c r="G1362" s="53">
        <v>37806</v>
      </c>
      <c r="H1362" s="53">
        <v>10.369999885559082</v>
      </c>
      <c r="I1362" s="53">
        <v>2.8490680000000001E-2</v>
      </c>
      <c r="J1362" s="80">
        <f t="shared" si="41"/>
        <v>392048.21567344666</v>
      </c>
      <c r="K1362" s="53"/>
      <c r="L1362" s="53"/>
    </row>
    <row r="1363" spans="1:12" x14ac:dyDescent="0.15">
      <c r="A1363" s="109">
        <v>43861</v>
      </c>
      <c r="B1363" s="53" t="s">
        <v>120</v>
      </c>
      <c r="C1363" s="53" t="s">
        <v>121</v>
      </c>
      <c r="D1363" s="53">
        <v>56343</v>
      </c>
      <c r="E1363" s="53">
        <v>10.420000076293945</v>
      </c>
      <c r="F1363" s="53">
        <v>4.8216190189123154E-3</v>
      </c>
      <c r="G1363" s="53">
        <v>37806</v>
      </c>
      <c r="H1363" s="53">
        <v>10.420000076293945</v>
      </c>
      <c r="I1363" s="53">
        <v>-1.7277760000000001E-3</v>
      </c>
      <c r="J1363" s="80">
        <f t="shared" si="41"/>
        <v>393938.5228843689</v>
      </c>
      <c r="K1363" s="53"/>
      <c r="L1363" s="53"/>
    </row>
    <row r="1364" spans="1:12" x14ac:dyDescent="0.15">
      <c r="A1364" s="109">
        <v>43889</v>
      </c>
      <c r="B1364" s="53" t="s">
        <v>120</v>
      </c>
      <c r="C1364" s="53" t="s">
        <v>121</v>
      </c>
      <c r="D1364" s="53">
        <v>56343</v>
      </c>
      <c r="E1364" s="53">
        <v>10.460000038146973</v>
      </c>
      <c r="F1364" s="53">
        <v>3.838767996057868E-3</v>
      </c>
      <c r="G1364" s="53">
        <v>37806</v>
      </c>
      <c r="H1364" s="53">
        <v>10.460000038146973</v>
      </c>
      <c r="I1364" s="53">
        <v>-7.7918070000000006E-2</v>
      </c>
      <c r="J1364" s="80">
        <f t="shared" si="41"/>
        <v>395450.76144218445</v>
      </c>
      <c r="K1364" s="53"/>
      <c r="L1364" s="53"/>
    </row>
    <row r="1365" spans="1:12" x14ac:dyDescent="0.15">
      <c r="A1365" s="109">
        <v>43921</v>
      </c>
      <c r="B1365" s="53" t="s">
        <v>120</v>
      </c>
      <c r="C1365" s="53" t="s">
        <v>121</v>
      </c>
      <c r="D1365" s="53">
        <v>56343</v>
      </c>
      <c r="E1365" s="53">
        <v>10.390000343322754</v>
      </c>
      <c r="F1365" s="53">
        <v>-6.6921315155923367E-3</v>
      </c>
      <c r="G1365" s="53">
        <v>35616</v>
      </c>
      <c r="H1365" s="53">
        <v>10.390000343322754</v>
      </c>
      <c r="I1365" s="53">
        <v>-0.14173259999999999</v>
      </c>
      <c r="J1365" s="80">
        <f t="shared" si="41"/>
        <v>370050.2522277832</v>
      </c>
      <c r="K1365" s="53"/>
      <c r="L1365" s="53"/>
    </row>
    <row r="1366" spans="1:12" x14ac:dyDescent="0.15">
      <c r="A1366" s="109">
        <v>43951</v>
      </c>
      <c r="B1366" s="53" t="s">
        <v>120</v>
      </c>
      <c r="C1366" s="53" t="s">
        <v>121</v>
      </c>
      <c r="D1366" s="53">
        <v>56343</v>
      </c>
      <c r="E1366" s="53">
        <v>10.479999542236328</v>
      </c>
      <c r="F1366" s="53">
        <v>8.6620980873703957E-3</v>
      </c>
      <c r="G1366" s="53">
        <v>35616</v>
      </c>
      <c r="H1366" s="53">
        <v>10.479999542236328</v>
      </c>
      <c r="I1366" s="53">
        <v>0.1296766</v>
      </c>
      <c r="J1366" s="80">
        <f t="shared" si="41"/>
        <v>373255.66369628906</v>
      </c>
      <c r="K1366" s="53"/>
      <c r="L1366" s="53"/>
    </row>
    <row r="1367" spans="1:12" x14ac:dyDescent="0.15">
      <c r="A1367" s="109">
        <v>43980</v>
      </c>
      <c r="B1367" s="53" t="s">
        <v>120</v>
      </c>
      <c r="C1367" s="53" t="s">
        <v>121</v>
      </c>
      <c r="D1367" s="53">
        <v>56343</v>
      </c>
      <c r="E1367" s="53">
        <v>10.899900436401367</v>
      </c>
      <c r="F1367" s="53">
        <v>4.0066879242658615E-2</v>
      </c>
      <c r="G1367" s="53">
        <v>35616</v>
      </c>
      <c r="H1367" s="53">
        <v>10.899900436401367</v>
      </c>
      <c r="I1367" s="53">
        <v>5.3738750000000002E-2</v>
      </c>
      <c r="J1367" s="80">
        <f t="shared" si="41"/>
        <v>388210.85394287109</v>
      </c>
      <c r="K1367" s="53"/>
      <c r="L1367" s="53"/>
    </row>
    <row r="1368" spans="1:12" x14ac:dyDescent="0.15">
      <c r="A1368" s="109">
        <v>44012</v>
      </c>
      <c r="B1368" s="53" t="s">
        <v>120</v>
      </c>
      <c r="C1368" s="53" t="s">
        <v>121</v>
      </c>
      <c r="D1368" s="53">
        <v>56343</v>
      </c>
      <c r="E1368" s="53">
        <v>-10.684999465942383</v>
      </c>
      <c r="F1368" s="53">
        <v>-1.9715866073966026E-2</v>
      </c>
      <c r="G1368" s="53">
        <v>35616</v>
      </c>
      <c r="H1368" s="53">
        <v>10.684999465942401</v>
      </c>
      <c r="I1368" s="53">
        <v>2.5299080000000002E-2</v>
      </c>
      <c r="J1368" s="80">
        <f t="shared" si="41"/>
        <v>380556.94097900455</v>
      </c>
      <c r="K1368" s="53"/>
      <c r="L1368" s="53"/>
    </row>
    <row r="1369" spans="1:12" x14ac:dyDescent="0.15">
      <c r="A1369" s="109">
        <v>44043</v>
      </c>
      <c r="B1369" s="53" t="s">
        <v>120</v>
      </c>
      <c r="C1369" s="53" t="s">
        <v>121</v>
      </c>
      <c r="D1369" s="53">
        <v>56343</v>
      </c>
      <c r="E1369" s="53">
        <v>10.649999618530273</v>
      </c>
      <c r="F1369" s="55">
        <v>-3.2756058499217033E-3</v>
      </c>
      <c r="G1369" s="53">
        <v>35616</v>
      </c>
      <c r="H1369" s="53">
        <v>10.649999618530273</v>
      </c>
      <c r="I1369" s="53">
        <v>5.5528970000000004E-2</v>
      </c>
      <c r="J1369" s="80">
        <f t="shared" si="39"/>
        <v>379310.38641357422</v>
      </c>
      <c r="K1369" s="55" t="str">
        <f>IFERROR(#REF!-#REF!,"")</f>
        <v/>
      </c>
    </row>
    <row r="1370" spans="1:12" x14ac:dyDescent="0.15">
      <c r="A1370" s="109">
        <v>44074</v>
      </c>
      <c r="B1370" s="53" t="s">
        <v>122</v>
      </c>
      <c r="C1370" s="53" t="s">
        <v>123</v>
      </c>
      <c r="D1370" s="53">
        <v>57240</v>
      </c>
      <c r="E1370" s="53">
        <v>7.25</v>
      </c>
      <c r="F1370" s="55">
        <f>(E1370/E1369)-1</f>
        <v>-0.31924880190742033</v>
      </c>
      <c r="G1370" s="53">
        <v>91592</v>
      </c>
      <c r="H1370" s="53">
        <v>7.25</v>
      </c>
      <c r="I1370" s="53">
        <v>6.844219E-2</v>
      </c>
      <c r="J1370" s="80">
        <f t="shared" si="39"/>
        <v>664042</v>
      </c>
      <c r="K1370" s="55" t="str">
        <f>IFERROR(#REF!-#REF!,"")</f>
        <v/>
      </c>
    </row>
    <row r="1371" spans="1:12" x14ac:dyDescent="0.15">
      <c r="A1371" s="109">
        <v>44104</v>
      </c>
      <c r="B1371" s="53" t="s">
        <v>122</v>
      </c>
      <c r="C1371" s="53" t="s">
        <v>123</v>
      </c>
      <c r="D1371" s="53">
        <v>57240</v>
      </c>
      <c r="E1371" s="53">
        <v>-6.8499999046325684</v>
      </c>
      <c r="F1371" s="55">
        <v>-5.5172428488731384E-2</v>
      </c>
      <c r="G1371" s="53">
        <v>91592</v>
      </c>
      <c r="H1371" s="53">
        <v>6.8499999046325701</v>
      </c>
      <c r="I1371" s="53">
        <v>-3.5055990000000002E-2</v>
      </c>
      <c r="J1371" s="80">
        <f t="shared" si="39"/>
        <v>627405.19126510632</v>
      </c>
      <c r="K1371" s="55" t="str">
        <f>IFERROR(#REF!-#REF!,"")</f>
        <v/>
      </c>
    </row>
    <row r="1372" spans="1:12" ht="16" x14ac:dyDescent="0.2">
      <c r="A1372" s="111">
        <v>44134</v>
      </c>
      <c r="B1372" s="112" t="s">
        <v>122</v>
      </c>
      <c r="C1372" s="112" t="s">
        <v>123</v>
      </c>
      <c r="D1372" s="112">
        <v>57240</v>
      </c>
      <c r="E1372" s="112">
        <v>4.554999828338623</v>
      </c>
      <c r="F1372" s="58">
        <v>-0.3350365161895752</v>
      </c>
      <c r="G1372" s="112">
        <v>91592</v>
      </c>
      <c r="H1372" s="112">
        <v>4.554999828338623</v>
      </c>
      <c r="I1372" s="112">
        <v>-2.0178270000000002E-2</v>
      </c>
      <c r="J1372" s="80">
        <f t="shared" si="39"/>
        <v>417201.54427719116</v>
      </c>
      <c r="K1372" s="55" t="str">
        <f>IFERROR(#REF!-#REF!,"")</f>
        <v/>
      </c>
    </row>
    <row r="1373" spans="1:12" x14ac:dyDescent="0.15">
      <c r="A1373" s="109">
        <v>44165</v>
      </c>
      <c r="B1373" s="53" t="s">
        <v>122</v>
      </c>
      <c r="C1373" s="53" t="s">
        <v>123</v>
      </c>
      <c r="D1373" s="53">
        <v>57240</v>
      </c>
      <c r="E1373" s="53">
        <v>5.369999885559082</v>
      </c>
      <c r="F1373" s="55">
        <v>0.17892427742481232</v>
      </c>
      <c r="G1373" s="53">
        <v>91655</v>
      </c>
      <c r="H1373" s="53">
        <v>5.369999885559082</v>
      </c>
      <c r="I1373" s="53">
        <v>0.12370679999999999</v>
      </c>
      <c r="J1373" s="80">
        <f t="shared" si="39"/>
        <v>492187.33951091766</v>
      </c>
      <c r="K1373" s="55" t="str">
        <f>IFERROR(#REF!-#REF!,"")</f>
        <v/>
      </c>
    </row>
    <row r="1374" spans="1:12" x14ac:dyDescent="0.15">
      <c r="A1374" s="109">
        <v>44196</v>
      </c>
      <c r="B1374" s="53" t="s">
        <v>122</v>
      </c>
      <c r="C1374" s="53" t="s">
        <v>123</v>
      </c>
      <c r="D1374" s="53">
        <v>57240</v>
      </c>
      <c r="E1374" s="53">
        <v>15.970000267028809</v>
      </c>
      <c r="F1374" s="55">
        <v>1.9739294052124023</v>
      </c>
      <c r="G1374" s="53">
        <v>91968</v>
      </c>
      <c r="H1374" s="53">
        <v>15.970000267028809</v>
      </c>
      <c r="I1374" s="53">
        <v>4.5048190000000002E-2</v>
      </c>
      <c r="J1374" s="80">
        <f t="shared" si="39"/>
        <v>1468728.9845581055</v>
      </c>
      <c r="K1374" s="55" t="str">
        <f>IFERROR(#REF!-#REF!,"")</f>
        <v/>
      </c>
    </row>
    <row r="1375" spans="1:12" x14ac:dyDescent="0.15">
      <c r="A1375" s="109">
        <v>44225</v>
      </c>
      <c r="B1375" s="53" t="s">
        <v>122</v>
      </c>
      <c r="C1375" s="53" t="s">
        <v>123</v>
      </c>
      <c r="D1375" s="53">
        <v>57240</v>
      </c>
      <c r="E1375" s="53">
        <v>14.909999847412109</v>
      </c>
      <c r="F1375" s="55">
        <v>-6.6374480724334717E-2</v>
      </c>
      <c r="G1375" s="53">
        <v>91968</v>
      </c>
      <c r="H1375" s="53">
        <v>14.909999847412109</v>
      </c>
      <c r="I1375" s="53">
        <v>-6.3112759999999998E-4</v>
      </c>
      <c r="J1375" s="80">
        <f t="shared" si="39"/>
        <v>1371242.8659667969</v>
      </c>
      <c r="K1375" s="55" t="str">
        <f>IFERROR(#REF!-#REF!,"")</f>
        <v/>
      </c>
    </row>
    <row r="1376" spans="1:12" x14ac:dyDescent="0.15">
      <c r="A1376" s="109">
        <v>44253</v>
      </c>
      <c r="B1376" s="53" t="s">
        <v>122</v>
      </c>
      <c r="C1376" s="53" t="s">
        <v>123</v>
      </c>
      <c r="D1376" s="53">
        <v>57240</v>
      </c>
      <c r="E1376" s="53">
        <v>12.289999961853027</v>
      </c>
      <c r="F1376" s="55">
        <v>-0.17572098970413208</v>
      </c>
      <c r="G1376" s="53">
        <v>91968</v>
      </c>
      <c r="H1376" s="53">
        <v>12.289999961853027</v>
      </c>
      <c r="I1376" s="53">
        <v>2.9196240000000002E-2</v>
      </c>
      <c r="J1376" s="80">
        <f t="shared" si="39"/>
        <v>1130286.7164916992</v>
      </c>
      <c r="K1376" s="55" t="str">
        <f>IFERROR(#REF!-#REF!,"")</f>
        <v/>
      </c>
    </row>
    <row r="1377" spans="1:12" x14ac:dyDescent="0.15">
      <c r="A1377" s="109">
        <v>44286</v>
      </c>
      <c r="B1377" s="53" t="s">
        <v>122</v>
      </c>
      <c r="C1377" s="53" t="s">
        <v>123</v>
      </c>
      <c r="D1377" s="53">
        <v>57240</v>
      </c>
      <c r="E1377" s="53">
        <v>6.0500001907348633</v>
      </c>
      <c r="F1377" s="55">
        <v>-0.50772982835769653</v>
      </c>
      <c r="G1377" s="53">
        <v>92676</v>
      </c>
      <c r="H1377" s="53">
        <v>6.0500001907348633</v>
      </c>
      <c r="I1377" s="53">
        <v>3.0573309999999999E-2</v>
      </c>
      <c r="J1377" s="80">
        <f t="shared" si="39"/>
        <v>560689.81767654419</v>
      </c>
      <c r="K1377" s="55" t="str">
        <f>IFERROR(#REF!-#REF!,"")</f>
        <v/>
      </c>
    </row>
    <row r="1378" spans="1:12" x14ac:dyDescent="0.15">
      <c r="A1378" s="109">
        <v>44316</v>
      </c>
      <c r="B1378" s="53" t="s">
        <v>122</v>
      </c>
      <c r="C1378" s="53" t="s">
        <v>123</v>
      </c>
      <c r="D1378" s="53">
        <v>57240</v>
      </c>
      <c r="E1378" s="53">
        <v>9.6000003814697266</v>
      </c>
      <c r="F1378" s="55">
        <v>0.58677685260772705</v>
      </c>
      <c r="G1378" s="53">
        <v>92676</v>
      </c>
      <c r="H1378" s="53">
        <v>9.6000003814697266</v>
      </c>
      <c r="I1378" s="53">
        <v>4.8191879999999999E-2</v>
      </c>
      <c r="J1378" s="80">
        <f t="shared" si="39"/>
        <v>889689.63535308838</v>
      </c>
      <c r="K1378" s="55" t="str">
        <f>IFERROR(#REF!-#REF!,"")</f>
        <v/>
      </c>
    </row>
    <row r="1379" spans="1:12" x14ac:dyDescent="0.15">
      <c r="A1379" s="109">
        <v>44344</v>
      </c>
      <c r="B1379" s="53" t="s">
        <v>122</v>
      </c>
      <c r="C1379" s="53" t="s">
        <v>123</v>
      </c>
      <c r="D1379" s="53">
        <v>57240</v>
      </c>
      <c r="E1379" s="53">
        <v>10.199999809265137</v>
      </c>
      <c r="F1379" s="55">
        <v>6.2499936670064926E-2</v>
      </c>
      <c r="G1379" s="53">
        <v>92676</v>
      </c>
      <c r="H1379" s="53">
        <v>10.199999809265137</v>
      </c>
      <c r="I1379" s="53">
        <v>7.0916690000000001E-3</v>
      </c>
      <c r="J1379" s="80">
        <f t="shared" si="39"/>
        <v>945295.18232345581</v>
      </c>
      <c r="K1379" s="55" t="str">
        <f>IFERROR(#REF!-#REF!,"")</f>
        <v/>
      </c>
    </row>
    <row r="1380" spans="1:12" x14ac:dyDescent="0.15">
      <c r="A1380" s="109">
        <v>44377</v>
      </c>
      <c r="B1380" s="53" t="s">
        <v>122</v>
      </c>
      <c r="C1380" s="53" t="s">
        <v>123</v>
      </c>
      <c r="D1380" s="53">
        <v>57240</v>
      </c>
      <c r="E1380" s="53">
        <v>10.229999542236328</v>
      </c>
      <c r="F1380" s="55">
        <v>2.941150451079011E-3</v>
      </c>
      <c r="G1380" s="53">
        <v>92729</v>
      </c>
      <c r="H1380" s="53">
        <v>10.229999542236328</v>
      </c>
      <c r="I1380" s="53">
        <v>2.34218E-2</v>
      </c>
      <c r="J1380" s="80">
        <f t="shared" si="39"/>
        <v>948617.62755203247</v>
      </c>
      <c r="K1380" s="55" t="str">
        <f>IFERROR(#REF!-#REF!,"")</f>
        <v/>
      </c>
    </row>
    <row r="1381" spans="1:12" ht="16" x14ac:dyDescent="0.2">
      <c r="A1381" s="113">
        <v>44407</v>
      </c>
      <c r="B1381" s="114" t="s">
        <v>122</v>
      </c>
      <c r="C1381" s="114" t="s">
        <v>123</v>
      </c>
      <c r="D1381" s="114">
        <v>57240</v>
      </c>
      <c r="E1381" s="114">
        <v>10.895000457763672</v>
      </c>
      <c r="F1381" s="58">
        <v>7.478015124797821E-2</v>
      </c>
      <c r="G1381" s="114">
        <v>92729</v>
      </c>
      <c r="H1381" s="114">
        <v>10.895000457763672</v>
      </c>
      <c r="I1381" s="114">
        <v>1.1827520000000001E-2</v>
      </c>
      <c r="J1381" s="80">
        <f t="shared" si="39"/>
        <v>1010282.4974479675</v>
      </c>
      <c r="K1381" s="55" t="str">
        <f>IFERROR(#REF!-#REF!,"")</f>
        <v/>
      </c>
    </row>
    <row r="1382" spans="1:12" x14ac:dyDescent="0.15">
      <c r="A1382" s="109">
        <v>44439</v>
      </c>
      <c r="B1382" s="53" t="s">
        <v>122</v>
      </c>
      <c r="C1382" s="53" t="s">
        <v>123</v>
      </c>
      <c r="D1382" s="53">
        <v>57240</v>
      </c>
      <c r="E1382" s="53">
        <v>9.6700000762939453</v>
      </c>
      <c r="F1382" s="55">
        <v>-0.1124369278550148</v>
      </c>
      <c r="G1382" s="53">
        <v>92744</v>
      </c>
      <c r="H1382" s="53">
        <v>9.6700000762939453</v>
      </c>
      <c r="I1382" s="53">
        <v>2.71466E-2</v>
      </c>
      <c r="J1382" s="80">
        <f t="shared" si="39"/>
        <v>896834.48707580566</v>
      </c>
      <c r="K1382" s="55" t="str">
        <f>IFERROR(#REF!-#REF!,"")</f>
        <v/>
      </c>
    </row>
    <row r="1383" spans="1:12" x14ac:dyDescent="0.15">
      <c r="A1383" s="109">
        <v>44469</v>
      </c>
      <c r="B1383" s="53" t="s">
        <v>122</v>
      </c>
      <c r="C1383" s="53" t="s">
        <v>123</v>
      </c>
      <c r="D1383" s="53">
        <v>57240</v>
      </c>
      <c r="E1383" s="53">
        <v>9</v>
      </c>
      <c r="F1383" s="55">
        <v>-6.9286458194255829E-2</v>
      </c>
      <c r="G1383" s="53">
        <v>92744</v>
      </c>
      <c r="H1383" s="53">
        <v>9</v>
      </c>
      <c r="I1383" s="53">
        <v>-4.2243500000000003E-2</v>
      </c>
      <c r="J1383" s="80">
        <f t="shared" si="39"/>
        <v>834696</v>
      </c>
      <c r="K1383" s="55" t="str">
        <f>IFERROR(#REF!-#REF!,"")</f>
        <v/>
      </c>
    </row>
    <row r="1384" spans="1:12" x14ac:dyDescent="0.15">
      <c r="A1384" s="109">
        <v>44498</v>
      </c>
      <c r="B1384" s="53" t="s">
        <v>122</v>
      </c>
      <c r="C1384" s="53" t="s">
        <v>123</v>
      </c>
      <c r="D1384" s="53">
        <v>57240</v>
      </c>
      <c r="E1384" s="53">
        <v>14.130000114440918</v>
      </c>
      <c r="F1384" s="55">
        <v>0.57277780771255493</v>
      </c>
      <c r="G1384" s="53">
        <v>92744</v>
      </c>
      <c r="H1384" s="53">
        <v>14.130000114440918</v>
      </c>
      <c r="I1384" s="53">
        <v>6.4656530000000004E-2</v>
      </c>
      <c r="J1384" s="80">
        <f t="shared" si="39"/>
        <v>1310472.7306137085</v>
      </c>
      <c r="K1384" s="55" t="str">
        <f>IFERROR(#REF!-#REF!,"")</f>
        <v/>
      </c>
    </row>
    <row r="1385" spans="1:12" x14ac:dyDescent="0.15">
      <c r="A1385" s="109">
        <v>44530</v>
      </c>
      <c r="B1385" s="53" t="s">
        <v>122</v>
      </c>
      <c r="C1385" s="53" t="s">
        <v>123</v>
      </c>
      <c r="D1385" s="53">
        <v>57240</v>
      </c>
      <c r="E1385" s="53">
        <v>13.590000152587891</v>
      </c>
      <c r="F1385" s="55">
        <v>-3.821655735373497E-2</v>
      </c>
      <c r="G1385" s="53">
        <v>95274</v>
      </c>
      <c r="H1385" s="53">
        <v>13.590000152587891</v>
      </c>
      <c r="I1385" s="53">
        <v>-1.8346919999999999E-2</v>
      </c>
      <c r="J1385" s="80">
        <f t="shared" si="39"/>
        <v>1294773.6745376587</v>
      </c>
      <c r="K1385" s="55" t="str">
        <f>IFERROR(#REF!-#REF!,"")</f>
        <v/>
      </c>
    </row>
    <row r="1386" spans="1:12" x14ac:dyDescent="0.15">
      <c r="A1386" s="109">
        <v>44561</v>
      </c>
      <c r="B1386" s="53" t="s">
        <v>122</v>
      </c>
      <c r="C1386" s="53" t="s">
        <v>123</v>
      </c>
      <c r="D1386" s="53">
        <v>57240</v>
      </c>
      <c r="E1386" s="53">
        <v>14.640000343322754</v>
      </c>
      <c r="F1386" s="55">
        <v>7.7262707054615021E-2</v>
      </c>
      <c r="G1386" s="53">
        <v>95274</v>
      </c>
      <c r="H1386" s="53">
        <v>14.640000343322754</v>
      </c>
      <c r="I1386" s="53">
        <v>3.334492E-2</v>
      </c>
      <c r="J1386" s="80">
        <f t="shared" si="39"/>
        <v>1394811.3927097321</v>
      </c>
      <c r="K1386" s="55" t="str">
        <f>IFERROR(#REF!-#REF!,"")</f>
        <v/>
      </c>
    </row>
    <row r="1387" spans="1:12" x14ac:dyDescent="0.15">
      <c r="J1387" s="80">
        <f t="shared" si="39"/>
        <v>0</v>
      </c>
      <c r="K1387" s="55" t="str">
        <f>IFERROR(#REF!-#REF!,"")</f>
        <v/>
      </c>
    </row>
    <row r="1388" spans="1:12" x14ac:dyDescent="0.15">
      <c r="A1388" s="109">
        <v>40786</v>
      </c>
      <c r="B1388" s="53" t="s">
        <v>124</v>
      </c>
      <c r="C1388" s="53" t="s">
        <v>125</v>
      </c>
      <c r="D1388" s="53">
        <v>53778</v>
      </c>
      <c r="E1388" s="53">
        <v>-5.7899999618530273</v>
      </c>
      <c r="F1388" s="53"/>
      <c r="G1388" s="53">
        <v>14671</v>
      </c>
      <c r="H1388" s="53">
        <v>5.78999996185303</v>
      </c>
      <c r="I1388" s="53">
        <v>-5.7596609999999999E-2</v>
      </c>
      <c r="J1388" s="80">
        <f t="shared" ref="J1388:J1410" si="42">H1388*G1388</f>
        <v>84945.089440345808</v>
      </c>
      <c r="K1388" s="53"/>
      <c r="L1388" s="53"/>
    </row>
    <row r="1389" spans="1:12" x14ac:dyDescent="0.15">
      <c r="A1389" s="109">
        <v>40816</v>
      </c>
      <c r="B1389" s="53" t="s">
        <v>124</v>
      </c>
      <c r="C1389" s="53" t="s">
        <v>125</v>
      </c>
      <c r="D1389" s="53">
        <v>53778</v>
      </c>
      <c r="E1389" s="53">
        <v>5.75</v>
      </c>
      <c r="F1389" s="53">
        <v>-6.9084563292562962E-3</v>
      </c>
      <c r="G1389" s="53">
        <v>14342</v>
      </c>
      <c r="H1389" s="53">
        <v>5.75</v>
      </c>
      <c r="I1389" s="53">
        <v>-8.5029969999999996E-2</v>
      </c>
      <c r="J1389" s="80">
        <f t="shared" si="42"/>
        <v>82466.5</v>
      </c>
      <c r="K1389" s="53"/>
      <c r="L1389" s="53"/>
    </row>
    <row r="1390" spans="1:12" x14ac:dyDescent="0.15">
      <c r="A1390" s="109">
        <v>40847</v>
      </c>
      <c r="B1390" s="53" t="s">
        <v>124</v>
      </c>
      <c r="C1390" s="53" t="s">
        <v>125</v>
      </c>
      <c r="D1390" s="53">
        <v>53778</v>
      </c>
      <c r="E1390" s="53">
        <v>-5.8249998092651367</v>
      </c>
      <c r="F1390" s="53">
        <v>1.3043445535004139E-2</v>
      </c>
      <c r="G1390" s="53">
        <v>14342</v>
      </c>
      <c r="H1390" s="53">
        <v>5.8249998092651403</v>
      </c>
      <c r="I1390" s="53">
        <v>0.1142145</v>
      </c>
      <c r="J1390" s="80">
        <f t="shared" si="42"/>
        <v>83542.147264480649</v>
      </c>
      <c r="K1390" s="53"/>
      <c r="L1390" s="53"/>
    </row>
    <row r="1391" spans="1:12" x14ac:dyDescent="0.15">
      <c r="A1391" s="109">
        <v>40877</v>
      </c>
      <c r="B1391" s="53" t="s">
        <v>124</v>
      </c>
      <c r="C1391" s="53" t="s">
        <v>125</v>
      </c>
      <c r="D1391" s="53">
        <v>53778</v>
      </c>
      <c r="E1391" s="53">
        <v>-5.8249998092651367</v>
      </c>
      <c r="F1391" s="53">
        <v>0</v>
      </c>
      <c r="G1391" s="53">
        <v>14342</v>
      </c>
      <c r="H1391" s="53">
        <v>5.8249998092651403</v>
      </c>
      <c r="I1391" s="53">
        <v>-6.2733660000000007E-3</v>
      </c>
      <c r="J1391" s="80">
        <f t="shared" si="42"/>
        <v>83542.147264480649</v>
      </c>
      <c r="K1391" s="53"/>
      <c r="L1391" s="53"/>
    </row>
    <row r="1392" spans="1:12" x14ac:dyDescent="0.15">
      <c r="A1392" s="109">
        <v>40907</v>
      </c>
      <c r="B1392" s="53" t="s">
        <v>124</v>
      </c>
      <c r="C1392" s="53" t="s">
        <v>125</v>
      </c>
      <c r="D1392" s="53">
        <v>53778</v>
      </c>
      <c r="E1392" s="53">
        <v>-5.8649997711181641</v>
      </c>
      <c r="F1392" s="53">
        <v>6.8669463507831097E-3</v>
      </c>
      <c r="G1392" s="53">
        <v>14340</v>
      </c>
      <c r="H1392" s="53">
        <v>5.8649997711181596</v>
      </c>
      <c r="I1392" s="53">
        <v>3.6706110000000003E-3</v>
      </c>
      <c r="J1392" s="80">
        <f t="shared" si="42"/>
        <v>84104.096717834414</v>
      </c>
      <c r="K1392" s="53"/>
      <c r="L1392" s="53"/>
    </row>
    <row r="1393" spans="1:12" x14ac:dyDescent="0.15">
      <c r="A1393" s="109">
        <v>40939</v>
      </c>
      <c r="B1393" s="53" t="s">
        <v>124</v>
      </c>
      <c r="C1393" s="53" t="s">
        <v>125</v>
      </c>
      <c r="D1393" s="53">
        <v>53778</v>
      </c>
      <c r="E1393" s="53">
        <v>-5.8850002288818359</v>
      </c>
      <c r="F1393" s="53">
        <v>3.4101379569619894E-3</v>
      </c>
      <c r="G1393" s="53">
        <v>14340</v>
      </c>
      <c r="H1393" s="53">
        <v>5.8850002288818404</v>
      </c>
      <c r="I1393" s="53">
        <v>5.4139520000000003E-2</v>
      </c>
      <c r="J1393" s="80">
        <f t="shared" si="42"/>
        <v>84390.903282165586</v>
      </c>
      <c r="K1393" s="53"/>
      <c r="L1393" s="53"/>
    </row>
    <row r="1394" spans="1:12" x14ac:dyDescent="0.15">
      <c r="A1394" s="109">
        <v>40968</v>
      </c>
      <c r="B1394" s="53" t="s">
        <v>124</v>
      </c>
      <c r="C1394" s="53" t="s">
        <v>125</v>
      </c>
      <c r="D1394" s="53">
        <v>53778</v>
      </c>
      <c r="E1394" s="53">
        <v>5.9200000762939453</v>
      </c>
      <c r="F1394" s="53">
        <v>5.9472974389791489E-3</v>
      </c>
      <c r="G1394" s="53">
        <v>14340</v>
      </c>
      <c r="H1394" s="53">
        <v>5.9200000762939453</v>
      </c>
      <c r="I1394" s="53">
        <v>4.1252530000000003E-2</v>
      </c>
      <c r="J1394" s="80">
        <f t="shared" si="42"/>
        <v>84892.801094055176</v>
      </c>
      <c r="K1394" s="53"/>
      <c r="L1394" s="53"/>
    </row>
    <row r="1395" spans="1:12" x14ac:dyDescent="0.15">
      <c r="A1395" s="109">
        <v>40998</v>
      </c>
      <c r="B1395" s="53" t="s">
        <v>124</v>
      </c>
      <c r="C1395" s="53" t="s">
        <v>125</v>
      </c>
      <c r="D1395" s="53">
        <v>53778</v>
      </c>
      <c r="E1395" s="53">
        <v>-5.880000114440918</v>
      </c>
      <c r="F1395" s="53">
        <v>-6.756750401109457E-3</v>
      </c>
      <c r="G1395" s="53">
        <v>14320</v>
      </c>
      <c r="H1395" s="53">
        <v>5.8800001144409197</v>
      </c>
      <c r="I1395" s="53">
        <v>2.4039370000000001E-2</v>
      </c>
      <c r="J1395" s="80">
        <f t="shared" si="42"/>
        <v>84201.601638793974</v>
      </c>
      <c r="K1395" s="53"/>
      <c r="L1395" s="53"/>
    </row>
    <row r="1396" spans="1:12" x14ac:dyDescent="0.15">
      <c r="A1396" s="109">
        <v>41029</v>
      </c>
      <c r="B1396" s="53" t="s">
        <v>124</v>
      </c>
      <c r="C1396" s="53" t="s">
        <v>125</v>
      </c>
      <c r="D1396" s="53">
        <v>53778</v>
      </c>
      <c r="E1396" s="53">
        <v>-5.9250001907348633</v>
      </c>
      <c r="F1396" s="53">
        <v>7.6530738733708858E-3</v>
      </c>
      <c r="G1396" s="53">
        <v>14320</v>
      </c>
      <c r="H1396" s="53">
        <v>5.9250001907348597</v>
      </c>
      <c r="I1396" s="53">
        <v>-6.8402290000000006E-3</v>
      </c>
      <c r="J1396" s="80">
        <f t="shared" si="42"/>
        <v>84846.002731323199</v>
      </c>
      <c r="K1396" s="53"/>
      <c r="L1396" s="53"/>
    </row>
    <row r="1397" spans="1:12" x14ac:dyDescent="0.15">
      <c r="A1397" s="109">
        <v>41060</v>
      </c>
      <c r="B1397" s="53" t="s">
        <v>124</v>
      </c>
      <c r="C1397" s="53" t="s">
        <v>125</v>
      </c>
      <c r="D1397" s="53">
        <v>53778</v>
      </c>
      <c r="E1397" s="53">
        <v>6.0799999237060547</v>
      </c>
      <c r="F1397" s="53">
        <v>2.6160292327404022E-2</v>
      </c>
      <c r="G1397" s="53">
        <v>14320</v>
      </c>
      <c r="H1397" s="53">
        <v>6.0799999237060547</v>
      </c>
      <c r="I1397" s="53">
        <v>-6.5641050000000006E-2</v>
      </c>
      <c r="J1397" s="80">
        <f t="shared" si="42"/>
        <v>87065.598907470703</v>
      </c>
      <c r="K1397" s="53"/>
      <c r="L1397" s="53"/>
    </row>
    <row r="1398" spans="1:12" x14ac:dyDescent="0.15">
      <c r="A1398" s="109">
        <v>41089</v>
      </c>
      <c r="B1398" s="53" t="s">
        <v>124</v>
      </c>
      <c r="C1398" s="53" t="s">
        <v>125</v>
      </c>
      <c r="D1398" s="53">
        <v>53778</v>
      </c>
      <c r="E1398" s="53">
        <v>6</v>
      </c>
      <c r="F1398" s="53">
        <v>-1.315788272768259E-2</v>
      </c>
      <c r="G1398" s="53">
        <v>14320</v>
      </c>
      <c r="H1398" s="53">
        <v>6</v>
      </c>
      <c r="I1398" s="53">
        <v>3.8180820000000004E-2</v>
      </c>
      <c r="J1398" s="80">
        <f t="shared" si="42"/>
        <v>85920</v>
      </c>
      <c r="K1398" s="53"/>
      <c r="L1398" s="53"/>
    </row>
    <row r="1399" spans="1:12" x14ac:dyDescent="0.15">
      <c r="A1399" s="109">
        <v>41121</v>
      </c>
      <c r="B1399" s="53" t="s">
        <v>124</v>
      </c>
      <c r="C1399" s="53" t="s">
        <v>125</v>
      </c>
      <c r="D1399" s="53">
        <v>53778</v>
      </c>
      <c r="E1399" s="53">
        <v>-6</v>
      </c>
      <c r="F1399" s="53">
        <v>0</v>
      </c>
      <c r="G1399" s="53">
        <v>14320</v>
      </c>
      <c r="H1399" s="53">
        <v>6</v>
      </c>
      <c r="I1399" s="53">
        <v>1.0305690000000001E-2</v>
      </c>
      <c r="J1399" s="80">
        <f t="shared" si="42"/>
        <v>85920</v>
      </c>
      <c r="K1399" s="53"/>
      <c r="L1399" s="53"/>
    </row>
    <row r="1400" spans="1:12" x14ac:dyDescent="0.15">
      <c r="A1400" s="109">
        <v>41152</v>
      </c>
      <c r="B1400" s="53" t="s">
        <v>124</v>
      </c>
      <c r="C1400" s="53" t="s">
        <v>125</v>
      </c>
      <c r="D1400" s="53">
        <v>53778</v>
      </c>
      <c r="E1400" s="53">
        <v>-6.0349998474121094</v>
      </c>
      <c r="F1400" s="53">
        <v>5.8333077467978001E-3</v>
      </c>
      <c r="G1400" s="53">
        <v>14320</v>
      </c>
      <c r="H1400" s="53">
        <v>6.0349998474121103</v>
      </c>
      <c r="I1400" s="53">
        <v>2.6336390000000001E-2</v>
      </c>
      <c r="J1400" s="80">
        <f t="shared" si="42"/>
        <v>86421.197814941421</v>
      </c>
      <c r="K1400" s="53"/>
      <c r="L1400" s="53"/>
    </row>
    <row r="1401" spans="1:12" x14ac:dyDescent="0.15">
      <c r="A1401" s="109">
        <v>41180</v>
      </c>
      <c r="B1401" s="53" t="s">
        <v>124</v>
      </c>
      <c r="C1401" s="53" t="s">
        <v>125</v>
      </c>
      <c r="D1401" s="53">
        <v>53778</v>
      </c>
      <c r="E1401" s="53">
        <v>-6.0299997329711914</v>
      </c>
      <c r="F1401" s="53">
        <v>-8.2851940533146262E-4</v>
      </c>
      <c r="G1401" s="53">
        <v>14320</v>
      </c>
      <c r="H1401" s="53">
        <v>6.0299997329711896</v>
      </c>
      <c r="I1401" s="53">
        <v>2.6532380000000001E-2</v>
      </c>
      <c r="J1401" s="80">
        <f t="shared" si="42"/>
        <v>86349.596176147432</v>
      </c>
      <c r="K1401" s="53"/>
      <c r="L1401" s="53"/>
    </row>
    <row r="1402" spans="1:12" x14ac:dyDescent="0.15">
      <c r="A1402" s="109">
        <v>41213</v>
      </c>
      <c r="B1402" s="53" t="s">
        <v>124</v>
      </c>
      <c r="C1402" s="53" t="s">
        <v>125</v>
      </c>
      <c r="D1402" s="53">
        <v>53778</v>
      </c>
      <c r="E1402" s="53">
        <v>-6.0199999809265137</v>
      </c>
      <c r="F1402" s="53">
        <v>-1.6583336982876062E-3</v>
      </c>
      <c r="G1402" s="53">
        <v>14320</v>
      </c>
      <c r="H1402" s="53">
        <v>6.0199999809265101</v>
      </c>
      <c r="I1402" s="53">
        <v>-1.406426E-2</v>
      </c>
      <c r="J1402" s="80">
        <f t="shared" si="42"/>
        <v>86206.399726867632</v>
      </c>
      <c r="K1402" s="53"/>
      <c r="L1402" s="53"/>
    </row>
    <row r="1403" spans="1:12" x14ac:dyDescent="0.15">
      <c r="A1403" s="109">
        <v>41243</v>
      </c>
      <c r="B1403" s="53" t="s">
        <v>124</v>
      </c>
      <c r="C1403" s="53" t="s">
        <v>125</v>
      </c>
      <c r="D1403" s="53">
        <v>53778</v>
      </c>
      <c r="E1403" s="53">
        <v>-5.8900003433227539</v>
      </c>
      <c r="F1403" s="53">
        <v>-2.159462496638298E-2</v>
      </c>
      <c r="G1403" s="53">
        <v>14320</v>
      </c>
      <c r="H1403" s="53">
        <v>5.8900003433227504</v>
      </c>
      <c r="I1403" s="53">
        <v>6.2193970000000006E-3</v>
      </c>
      <c r="J1403" s="80">
        <f t="shared" si="42"/>
        <v>84344.804916381792</v>
      </c>
      <c r="K1403" s="53"/>
      <c r="L1403" s="53"/>
    </row>
    <row r="1404" spans="1:12" x14ac:dyDescent="0.15">
      <c r="A1404" s="109">
        <v>41274</v>
      </c>
      <c r="B1404" s="53" t="s">
        <v>124</v>
      </c>
      <c r="C1404" s="53" t="s">
        <v>125</v>
      </c>
      <c r="D1404" s="53">
        <v>53778</v>
      </c>
      <c r="E1404" s="53">
        <v>4.5500001907348633</v>
      </c>
      <c r="F1404" s="53">
        <v>-0.22750425338745117</v>
      </c>
      <c r="G1404" s="53">
        <v>11840</v>
      </c>
      <c r="H1404" s="53">
        <v>4.5500001907348633</v>
      </c>
      <c r="I1404" s="53">
        <v>1.257959E-2</v>
      </c>
      <c r="J1404" s="80">
        <f t="shared" si="42"/>
        <v>53872.002258300781</v>
      </c>
      <c r="K1404" s="53"/>
      <c r="L1404" s="53"/>
    </row>
    <row r="1405" spans="1:12" x14ac:dyDescent="0.15">
      <c r="A1405" s="109">
        <v>41305</v>
      </c>
      <c r="B1405" s="53" t="s">
        <v>124</v>
      </c>
      <c r="C1405" s="53" t="s">
        <v>125</v>
      </c>
      <c r="D1405" s="53">
        <v>53778</v>
      </c>
      <c r="E1405" s="53">
        <v>3.0957999229431152</v>
      </c>
      <c r="F1405" s="53">
        <v>-0.31960442662239075</v>
      </c>
      <c r="G1405" s="53">
        <v>11519</v>
      </c>
      <c r="H1405" s="53">
        <v>3.0957999229431152</v>
      </c>
      <c r="I1405" s="53">
        <v>5.4189090000000002E-2</v>
      </c>
      <c r="J1405" s="80">
        <f t="shared" si="42"/>
        <v>35660.519312381744</v>
      </c>
      <c r="K1405" s="53"/>
      <c r="L1405" s="53"/>
    </row>
    <row r="1406" spans="1:12" x14ac:dyDescent="0.15">
      <c r="A1406" s="109">
        <v>41333</v>
      </c>
      <c r="B1406" s="53" t="s">
        <v>124</v>
      </c>
      <c r="C1406" s="53" t="s">
        <v>125</v>
      </c>
      <c r="D1406" s="53">
        <v>53778</v>
      </c>
      <c r="E1406" s="53">
        <v>-3.5</v>
      </c>
      <c r="F1406" s="53">
        <v>0.13056401908397675</v>
      </c>
      <c r="G1406" s="53">
        <v>11519</v>
      </c>
      <c r="H1406" s="53">
        <v>3.5</v>
      </c>
      <c r="I1406" s="53">
        <v>8.2843380000000005E-3</v>
      </c>
      <c r="J1406" s="80">
        <f t="shared" si="42"/>
        <v>40316.5</v>
      </c>
      <c r="K1406" s="53"/>
      <c r="L1406" s="53"/>
    </row>
    <row r="1407" spans="1:12" x14ac:dyDescent="0.15">
      <c r="A1407" s="109">
        <v>41361</v>
      </c>
      <c r="B1407" s="53" t="s">
        <v>124</v>
      </c>
      <c r="C1407" s="53" t="s">
        <v>125</v>
      </c>
      <c r="D1407" s="53">
        <v>53778</v>
      </c>
      <c r="E1407" s="53">
        <v>3.7000000476837158</v>
      </c>
      <c r="F1407" s="53">
        <v>5.7142872363328934E-2</v>
      </c>
      <c r="G1407" s="53">
        <v>11519</v>
      </c>
      <c r="H1407" s="53">
        <v>3.7000000476837158</v>
      </c>
      <c r="I1407" s="53">
        <v>3.5319969999999999E-2</v>
      </c>
      <c r="J1407" s="80">
        <f t="shared" si="42"/>
        <v>42620.300549268723</v>
      </c>
      <c r="K1407" s="53"/>
      <c r="L1407" s="53"/>
    </row>
    <row r="1408" spans="1:12" x14ac:dyDescent="0.15">
      <c r="A1408" s="109">
        <v>41394</v>
      </c>
      <c r="B1408" s="53" t="s">
        <v>124</v>
      </c>
      <c r="C1408" s="53" t="s">
        <v>125</v>
      </c>
      <c r="D1408" s="53">
        <v>53778</v>
      </c>
      <c r="E1408" s="53">
        <v>-3.4149999618530273</v>
      </c>
      <c r="F1408" s="53">
        <v>-7.7027052640914917E-2</v>
      </c>
      <c r="G1408" s="53">
        <v>11529</v>
      </c>
      <c r="H1408" s="53">
        <v>3.41499996185303</v>
      </c>
      <c r="I1408" s="53">
        <v>1.494205E-2</v>
      </c>
      <c r="J1408" s="80">
        <f t="shared" si="42"/>
        <v>39371.534560203581</v>
      </c>
      <c r="K1408" s="53"/>
      <c r="L1408" s="53"/>
    </row>
    <row r="1409" spans="1:12" x14ac:dyDescent="0.15">
      <c r="A1409" s="109">
        <v>41425</v>
      </c>
      <c r="B1409" s="53" t="s">
        <v>124</v>
      </c>
      <c r="C1409" s="53" t="s">
        <v>125</v>
      </c>
      <c r="D1409" s="53">
        <v>53778</v>
      </c>
      <c r="E1409" s="53">
        <v>-3.1700000762939453</v>
      </c>
      <c r="F1409" s="53">
        <v>-7.1742281317710876E-2</v>
      </c>
      <c r="G1409" s="53">
        <v>11529</v>
      </c>
      <c r="H1409" s="53">
        <v>3.1700000762939502</v>
      </c>
      <c r="I1409" s="53">
        <v>1.9154810000000001E-2</v>
      </c>
      <c r="J1409" s="80">
        <f t="shared" si="42"/>
        <v>36546.930879592954</v>
      </c>
      <c r="K1409" s="53"/>
      <c r="L1409" s="53"/>
    </row>
    <row r="1410" spans="1:12" x14ac:dyDescent="0.15">
      <c r="A1410" s="109">
        <v>41453</v>
      </c>
      <c r="B1410" s="53" t="s">
        <v>124</v>
      </c>
      <c r="C1410" s="53" t="s">
        <v>125</v>
      </c>
      <c r="D1410" s="53">
        <v>53778</v>
      </c>
      <c r="E1410" s="53">
        <v>-3.2000000476837158</v>
      </c>
      <c r="F1410" s="53">
        <v>9.4637135043740273E-3</v>
      </c>
      <c r="G1410" s="53">
        <v>11529</v>
      </c>
      <c r="H1410" s="53">
        <v>3.2000000476837198</v>
      </c>
      <c r="I1410" s="53">
        <v>-1.5071280000000001E-2</v>
      </c>
      <c r="J1410" s="80">
        <f t="shared" si="42"/>
        <v>36892.800549745603</v>
      </c>
      <c r="K1410" s="53"/>
      <c r="L1410" s="53"/>
    </row>
    <row r="1411" spans="1:12" x14ac:dyDescent="0.15">
      <c r="A1411" s="109">
        <v>41486</v>
      </c>
      <c r="B1411" s="53" t="s">
        <v>124</v>
      </c>
      <c r="C1411" s="53" t="s">
        <v>125</v>
      </c>
      <c r="D1411" s="53">
        <v>53778</v>
      </c>
      <c r="E1411" s="53">
        <v>-3.2249999046325684</v>
      </c>
      <c r="F1411" s="55">
        <v>7.8124552965164185E-3</v>
      </c>
      <c r="G1411" s="53">
        <v>11529</v>
      </c>
      <c r="H1411" s="53">
        <v>3.2249999046325701</v>
      </c>
      <c r="I1411" s="53">
        <v>5.2689720000000002E-2</v>
      </c>
      <c r="J1411" s="80">
        <f t="shared" si="39"/>
        <v>37181.023900508902</v>
      </c>
      <c r="K1411" s="55" t="str">
        <f>IFERROR(#REF!-#REF!,"")</f>
        <v/>
      </c>
    </row>
    <row r="1412" spans="1:12" x14ac:dyDescent="0.15">
      <c r="A1412" s="109">
        <v>41516</v>
      </c>
      <c r="B1412" s="53" t="s">
        <v>126</v>
      </c>
      <c r="C1412" s="53" t="s">
        <v>127</v>
      </c>
      <c r="D1412" s="53">
        <v>53778</v>
      </c>
      <c r="E1412" s="53">
        <v>-3.4600000381469727</v>
      </c>
      <c r="F1412" s="55">
        <v>7.2868257761001587E-2</v>
      </c>
      <c r="G1412" s="53">
        <v>11529</v>
      </c>
      <c r="H1412" s="53">
        <v>3.46000003814697</v>
      </c>
      <c r="I1412" s="53">
        <v>-2.5760669999999999E-2</v>
      </c>
      <c r="J1412" s="80">
        <f t="shared" si="39"/>
        <v>39890.340439796419</v>
      </c>
      <c r="K1412" s="55" t="str">
        <f>IFERROR(#REF!-#REF!,"")</f>
        <v/>
      </c>
    </row>
    <row r="1413" spans="1:12" x14ac:dyDescent="0.15">
      <c r="A1413" s="109">
        <v>41547</v>
      </c>
      <c r="B1413" s="53" t="s">
        <v>126</v>
      </c>
      <c r="C1413" s="53" t="s">
        <v>127</v>
      </c>
      <c r="D1413" s="53">
        <v>53778</v>
      </c>
      <c r="E1413" s="53">
        <v>3.4600000381469727</v>
      </c>
      <c r="F1413" s="55">
        <v>0</v>
      </c>
      <c r="G1413" s="53">
        <v>11529</v>
      </c>
      <c r="H1413" s="53">
        <v>3.4600000381469727</v>
      </c>
      <c r="I1413" s="53">
        <v>3.7513950000000004E-2</v>
      </c>
      <c r="J1413" s="80">
        <f t="shared" si="39"/>
        <v>39890.340439796448</v>
      </c>
      <c r="K1413" s="55" t="str">
        <f>IFERROR(#REF!-#REF!,"")</f>
        <v/>
      </c>
    </row>
    <row r="1414" spans="1:12" ht="16" x14ac:dyDescent="0.2">
      <c r="A1414" s="111">
        <v>41578</v>
      </c>
      <c r="B1414" s="112" t="s">
        <v>126</v>
      </c>
      <c r="C1414" s="112" t="s">
        <v>127</v>
      </c>
      <c r="D1414" s="112">
        <v>53778</v>
      </c>
      <c r="E1414" s="112">
        <v>2.5399999618530273</v>
      </c>
      <c r="F1414" s="58">
        <v>-0.26589596271514893</v>
      </c>
      <c r="G1414" s="112">
        <v>11529</v>
      </c>
      <c r="H1414" s="112">
        <v>2.5399999618530273</v>
      </c>
      <c r="I1414" s="112">
        <v>3.990784E-2</v>
      </c>
      <c r="J1414" s="80">
        <f t="shared" si="39"/>
        <v>29283.659560203552</v>
      </c>
      <c r="K1414" s="55" t="str">
        <f>IFERROR(#REF!-#REF!,"")</f>
        <v/>
      </c>
    </row>
    <row r="1415" spans="1:12" x14ac:dyDescent="0.15">
      <c r="A1415" s="109">
        <v>41607</v>
      </c>
      <c r="B1415" s="53" t="s">
        <v>126</v>
      </c>
      <c r="C1415" s="53" t="s">
        <v>127</v>
      </c>
      <c r="D1415" s="53">
        <v>53778</v>
      </c>
      <c r="E1415" s="53">
        <v>2.3900001049041748</v>
      </c>
      <c r="F1415" s="55">
        <v>-5.9055063873529434E-2</v>
      </c>
      <c r="G1415" s="53">
        <v>11529</v>
      </c>
      <c r="H1415" s="53">
        <v>2.3900001049041748</v>
      </c>
      <c r="I1415" s="53">
        <v>2.49728E-2</v>
      </c>
      <c r="J1415" s="80">
        <f t="shared" si="39"/>
        <v>27554.311209440231</v>
      </c>
      <c r="K1415" s="55" t="str">
        <f>IFERROR(#REF!-#REF!,"")</f>
        <v/>
      </c>
    </row>
    <row r="1416" spans="1:12" x14ac:dyDescent="0.15">
      <c r="A1416" s="109">
        <v>41639</v>
      </c>
      <c r="B1416" s="53" t="s">
        <v>126</v>
      </c>
      <c r="C1416" s="53" t="s">
        <v>127</v>
      </c>
      <c r="D1416" s="53">
        <v>53778</v>
      </c>
      <c r="E1416" s="53">
        <v>2.062000036239624</v>
      </c>
      <c r="F1416" s="55">
        <v>-0.1372385174036026</v>
      </c>
      <c r="G1416" s="53">
        <v>11529</v>
      </c>
      <c r="H1416" s="53">
        <v>2.062000036239624</v>
      </c>
      <c r="I1416" s="53">
        <v>2.615955E-2</v>
      </c>
      <c r="J1416" s="80">
        <f t="shared" si="39"/>
        <v>23772.798417806625</v>
      </c>
      <c r="K1416" s="55" t="str">
        <f>IFERROR(#REF!-#REF!,"")</f>
        <v/>
      </c>
    </row>
    <row r="1417" spans="1:12" x14ac:dyDescent="0.15">
      <c r="A1417" s="109">
        <v>41670</v>
      </c>
      <c r="B1417" s="53" t="s">
        <v>126</v>
      </c>
      <c r="C1417" s="53" t="s">
        <v>127</v>
      </c>
      <c r="D1417" s="53">
        <v>53778</v>
      </c>
      <c r="E1417" s="53">
        <v>1.7799999713897705</v>
      </c>
      <c r="F1417" s="55">
        <v>-0.13676045835018158</v>
      </c>
      <c r="G1417" s="53">
        <v>11529</v>
      </c>
      <c r="H1417" s="53">
        <v>1.7799999713897705</v>
      </c>
      <c r="I1417" s="53">
        <v>-3.004685E-2</v>
      </c>
      <c r="J1417" s="80">
        <f t="shared" si="39"/>
        <v>20521.619670152664</v>
      </c>
      <c r="K1417" s="55" t="str">
        <f>IFERROR(#REF!-#REF!,"")</f>
        <v/>
      </c>
    </row>
    <row r="1418" spans="1:12" x14ac:dyDescent="0.15">
      <c r="A1418" s="109">
        <v>41698</v>
      </c>
      <c r="B1418" s="53" t="s">
        <v>126</v>
      </c>
      <c r="C1418" s="53" t="s">
        <v>127</v>
      </c>
      <c r="D1418" s="53">
        <v>53778</v>
      </c>
      <c r="E1418" s="53">
        <v>2.7771999835968018</v>
      </c>
      <c r="F1418" s="55">
        <v>0.56022471189498901</v>
      </c>
      <c r="G1418" s="53">
        <v>11530</v>
      </c>
      <c r="H1418" s="53">
        <v>2.7771999835968018</v>
      </c>
      <c r="I1418" s="53">
        <v>4.6225389999999998E-2</v>
      </c>
      <c r="J1418" s="80">
        <f t="shared" si="39"/>
        <v>32021.115810871124</v>
      </c>
      <c r="K1418" s="55" t="str">
        <f>IFERROR(#REF!-#REF!,"")</f>
        <v/>
      </c>
    </row>
    <row r="1419" spans="1:12" x14ac:dyDescent="0.15">
      <c r="A1419" s="109">
        <v>41729</v>
      </c>
      <c r="B1419" s="53" t="s">
        <v>126</v>
      </c>
      <c r="C1419" s="53" t="s">
        <v>127</v>
      </c>
      <c r="D1419" s="53">
        <v>53778</v>
      </c>
      <c r="E1419" s="53">
        <v>2.440000057220459</v>
      </c>
      <c r="F1419" s="55">
        <v>-0.12141723185777664</v>
      </c>
      <c r="G1419" s="53">
        <v>11530</v>
      </c>
      <c r="H1419" s="53">
        <v>2.440000057220459</v>
      </c>
      <c r="I1419" s="53">
        <v>4.544167E-3</v>
      </c>
      <c r="J1419" s="80">
        <f t="shared" si="39"/>
        <v>28133.200659751892</v>
      </c>
      <c r="K1419" s="55" t="str">
        <f>IFERROR(#REF!-#REF!,"")</f>
        <v/>
      </c>
    </row>
    <row r="1420" spans="1:12" x14ac:dyDescent="0.15">
      <c r="A1420" s="109">
        <v>41759</v>
      </c>
      <c r="B1420" s="53" t="s">
        <v>126</v>
      </c>
      <c r="C1420" s="53" t="s">
        <v>127</v>
      </c>
      <c r="D1420" s="53">
        <v>53778</v>
      </c>
      <c r="E1420" s="53">
        <v>2.133699893951416</v>
      </c>
      <c r="F1420" s="55">
        <v>-0.1255328506231308</v>
      </c>
      <c r="G1420" s="53">
        <v>11530</v>
      </c>
      <c r="H1420" s="53">
        <v>2.133699893951416</v>
      </c>
      <c r="I1420" s="53">
        <v>1.5690830000000002E-3</v>
      </c>
      <c r="J1420" s="80">
        <f t="shared" si="39"/>
        <v>24601.559777259827</v>
      </c>
      <c r="K1420" s="55" t="str">
        <f>IFERROR(#REF!-#REF!,"")</f>
        <v/>
      </c>
    </row>
    <row r="1421" spans="1:12" x14ac:dyDescent="0.15">
      <c r="A1421" s="109">
        <v>41789</v>
      </c>
      <c r="B1421" s="53" t="s">
        <v>126</v>
      </c>
      <c r="C1421" s="53" t="s">
        <v>127</v>
      </c>
      <c r="D1421" s="53">
        <v>53778</v>
      </c>
      <c r="E1421" s="53">
        <v>2.1600000858306885</v>
      </c>
      <c r="F1421" s="55">
        <v>1.232609711587429E-2</v>
      </c>
      <c r="G1421" s="53">
        <v>11864</v>
      </c>
      <c r="H1421" s="53">
        <v>2.1600000858306885</v>
      </c>
      <c r="I1421" s="53">
        <v>2.026029E-2</v>
      </c>
      <c r="J1421" s="80">
        <f t="shared" si="39"/>
        <v>25626.241018295288</v>
      </c>
      <c r="K1421" s="55" t="str">
        <f>IFERROR(#REF!-#REF!,"")</f>
        <v/>
      </c>
    </row>
    <row r="1422" spans="1:12" x14ac:dyDescent="0.15">
      <c r="A1422" s="109">
        <v>41820</v>
      </c>
      <c r="B1422" s="53" t="s">
        <v>126</v>
      </c>
      <c r="C1422" s="53" t="s">
        <v>127</v>
      </c>
      <c r="D1422" s="53">
        <v>53778</v>
      </c>
      <c r="E1422" s="53">
        <v>2.0899999141693115</v>
      </c>
      <c r="F1422" s="55">
        <v>-3.2407484948635101E-2</v>
      </c>
      <c r="G1422" s="53">
        <v>11864</v>
      </c>
      <c r="H1422" s="53">
        <v>2.0899999141693115</v>
      </c>
      <c r="I1422" s="53">
        <v>2.7990500000000001E-2</v>
      </c>
      <c r="J1422" s="80">
        <f t="shared" si="39"/>
        <v>24795.758981704712</v>
      </c>
      <c r="K1422" s="55" t="str">
        <f>IFERROR(#REF!-#REF!,"")</f>
        <v/>
      </c>
    </row>
    <row r="1423" spans="1:12" ht="16" x14ac:dyDescent="0.2">
      <c r="A1423" s="113">
        <v>41851</v>
      </c>
      <c r="B1423" s="114" t="s">
        <v>126</v>
      </c>
      <c r="C1423" s="114" t="s">
        <v>127</v>
      </c>
      <c r="D1423" s="114">
        <v>53778</v>
      </c>
      <c r="E1423" s="114">
        <v>2.1400001049041748</v>
      </c>
      <c r="F1423" s="58">
        <v>2.3923536762595177E-2</v>
      </c>
      <c r="G1423" s="114">
        <v>11864</v>
      </c>
      <c r="H1423" s="114">
        <v>2.1400001049041748</v>
      </c>
      <c r="I1423" s="114">
        <v>-2.056651E-2</v>
      </c>
      <c r="J1423" s="80">
        <f t="shared" si="39"/>
        <v>25388.96124458313</v>
      </c>
      <c r="K1423" s="55" t="str">
        <f>IFERROR(#REF!-#REF!,"")</f>
        <v/>
      </c>
    </row>
    <row r="1424" spans="1:12" x14ac:dyDescent="0.15">
      <c r="A1424" s="109">
        <v>41880</v>
      </c>
      <c r="B1424" s="53" t="s">
        <v>126</v>
      </c>
      <c r="C1424" s="53" t="s">
        <v>127</v>
      </c>
      <c r="D1424" s="53">
        <v>53778</v>
      </c>
      <c r="E1424" s="53">
        <v>1.8500000238418579</v>
      </c>
      <c r="F1424" s="55">
        <v>-0.13551405072212219</v>
      </c>
      <c r="G1424" s="53">
        <v>11864</v>
      </c>
      <c r="H1424" s="53">
        <v>1.8500000238418579</v>
      </c>
      <c r="I1424" s="53">
        <v>4.0225000000000004E-2</v>
      </c>
      <c r="J1424" s="80">
        <f t="shared" si="39"/>
        <v>21948.400282859802</v>
      </c>
      <c r="K1424" s="55" t="str">
        <f>IFERROR(#REF!-#REF!,"")</f>
        <v/>
      </c>
    </row>
    <row r="1425" spans="1:11" x14ac:dyDescent="0.15">
      <c r="A1425" s="109">
        <v>41912</v>
      </c>
      <c r="B1425" s="53" t="s">
        <v>126</v>
      </c>
      <c r="C1425" s="53" t="s">
        <v>127</v>
      </c>
      <c r="D1425" s="53">
        <v>53778</v>
      </c>
      <c r="E1425" s="53">
        <v>1.5299999713897705</v>
      </c>
      <c r="F1425" s="55">
        <v>-0.17297299206256866</v>
      </c>
      <c r="G1425" s="53">
        <v>11864</v>
      </c>
      <c r="H1425" s="53">
        <v>1.5299999713897705</v>
      </c>
      <c r="I1425" s="53">
        <v>-2.5208730000000002E-2</v>
      </c>
      <c r="J1425" s="80">
        <f t="shared" si="39"/>
        <v>18151.919660568237</v>
      </c>
      <c r="K1425" s="55" t="str">
        <f>IFERROR(#REF!-#REF!,"")</f>
        <v/>
      </c>
    </row>
    <row r="1426" spans="1:11" x14ac:dyDescent="0.15">
      <c r="A1426" s="109">
        <v>41943</v>
      </c>
      <c r="B1426" s="53" t="s">
        <v>126</v>
      </c>
      <c r="C1426" s="53" t="s">
        <v>127</v>
      </c>
      <c r="D1426" s="53">
        <v>53778</v>
      </c>
      <c r="E1426" s="53">
        <v>1.75</v>
      </c>
      <c r="F1426" s="55">
        <v>0.14379087090492249</v>
      </c>
      <c r="G1426" s="53">
        <v>11864</v>
      </c>
      <c r="H1426" s="53">
        <v>1.75</v>
      </c>
      <c r="I1426" s="53">
        <v>2.1173859999999999E-2</v>
      </c>
      <c r="J1426" s="80">
        <f t="shared" si="39"/>
        <v>20762</v>
      </c>
      <c r="K1426" s="55" t="str">
        <f>IFERROR(#REF!-#REF!,"")</f>
        <v/>
      </c>
    </row>
    <row r="1427" spans="1:11" x14ac:dyDescent="0.15">
      <c r="A1427" s="109">
        <v>41971</v>
      </c>
      <c r="B1427" s="53" t="s">
        <v>126</v>
      </c>
      <c r="C1427" s="53" t="s">
        <v>127</v>
      </c>
      <c r="D1427" s="53">
        <v>53778</v>
      </c>
      <c r="E1427" s="53">
        <v>2.0499999523162842</v>
      </c>
      <c r="F1427" s="55">
        <v>0.17142854630947113</v>
      </c>
      <c r="G1427" s="53">
        <v>13864</v>
      </c>
      <c r="H1427" s="53">
        <v>2.0499999523162842</v>
      </c>
      <c r="I1427" s="53">
        <v>2.111406E-2</v>
      </c>
      <c r="J1427" s="80">
        <f t="shared" si="39"/>
        <v>28421.199338912964</v>
      </c>
      <c r="K1427" s="55" t="str">
        <f>IFERROR(#REF!-#REF!,"")</f>
        <v/>
      </c>
    </row>
    <row r="1428" spans="1:11" x14ac:dyDescent="0.15">
      <c r="A1428" s="109">
        <v>42004</v>
      </c>
      <c r="B1428" s="53" t="s">
        <v>126</v>
      </c>
      <c r="C1428" s="53" t="s">
        <v>127</v>
      </c>
      <c r="D1428" s="53">
        <v>53778</v>
      </c>
      <c r="E1428" s="53">
        <v>2.1400001049041748</v>
      </c>
      <c r="F1428" s="55">
        <v>4.3902512639760971E-2</v>
      </c>
      <c r="G1428" s="53">
        <v>13864</v>
      </c>
      <c r="H1428" s="53">
        <v>2.1400001049041748</v>
      </c>
      <c r="I1428" s="53">
        <v>-3.6623930000000003E-3</v>
      </c>
      <c r="J1428" s="80">
        <f t="shared" si="39"/>
        <v>29668.961454391479</v>
      </c>
      <c r="K1428" s="55" t="str">
        <f>IFERROR(#REF!-#REF!,"")</f>
        <v/>
      </c>
    </row>
    <row r="1429" spans="1:11" x14ac:dyDescent="0.15">
      <c r="A1429" s="109">
        <v>42034</v>
      </c>
      <c r="B1429" s="53" t="s">
        <v>126</v>
      </c>
      <c r="C1429" s="53" t="s">
        <v>127</v>
      </c>
      <c r="D1429" s="53">
        <v>53778</v>
      </c>
      <c r="E1429" s="53">
        <v>2.5399999618530273</v>
      </c>
      <c r="F1429" s="55">
        <v>0.1869158148765564</v>
      </c>
      <c r="G1429" s="53">
        <v>13864</v>
      </c>
      <c r="H1429" s="53">
        <v>2.5399999618530273</v>
      </c>
      <c r="I1429" s="53">
        <v>-2.7206540000000001E-2</v>
      </c>
      <c r="J1429" s="80">
        <f t="shared" si="39"/>
        <v>35214.559471130371</v>
      </c>
      <c r="K1429" s="55" t="str">
        <f>IFERROR(#REF!-#REF!,"")</f>
        <v/>
      </c>
    </row>
    <row r="1430" spans="1:11" x14ac:dyDescent="0.15">
      <c r="A1430" s="109">
        <v>42062</v>
      </c>
      <c r="B1430" s="53" t="s">
        <v>126</v>
      </c>
      <c r="C1430" s="53" t="s">
        <v>127</v>
      </c>
      <c r="D1430" s="53">
        <v>53778</v>
      </c>
      <c r="E1430" s="53">
        <v>2.5</v>
      </c>
      <c r="F1430" s="55">
        <v>-1.5748016536235809E-2</v>
      </c>
      <c r="G1430" s="53">
        <v>13864</v>
      </c>
      <c r="H1430" s="53">
        <v>2.5</v>
      </c>
      <c r="I1430" s="53">
        <v>5.5974429999999999E-2</v>
      </c>
      <c r="J1430" s="80">
        <f t="shared" ref="J1430:J1515" si="43">H1430*G1430</f>
        <v>34660</v>
      </c>
      <c r="K1430" s="55" t="str">
        <f>IFERROR(#REF!-#REF!,"")</f>
        <v/>
      </c>
    </row>
    <row r="1431" spans="1:11" x14ac:dyDescent="0.15">
      <c r="A1431" s="109">
        <v>42094</v>
      </c>
      <c r="B1431" s="53" t="s">
        <v>126</v>
      </c>
      <c r="C1431" s="53" t="s">
        <v>127</v>
      </c>
      <c r="D1431" s="53">
        <v>53778</v>
      </c>
      <c r="E1431" s="53">
        <v>2.75</v>
      </c>
      <c r="F1431" s="55">
        <v>0.10000000149011612</v>
      </c>
      <c r="G1431" s="53">
        <v>13864</v>
      </c>
      <c r="H1431" s="53">
        <v>2.75</v>
      </c>
      <c r="I1431" s="53">
        <v>-1.0409720000000001E-2</v>
      </c>
      <c r="J1431" s="80">
        <f t="shared" si="43"/>
        <v>38126</v>
      </c>
      <c r="K1431" s="55" t="str">
        <f>IFERROR(#REF!-#REF!,"")</f>
        <v/>
      </c>
    </row>
    <row r="1432" spans="1:11" x14ac:dyDescent="0.15">
      <c r="A1432" s="109">
        <v>42124</v>
      </c>
      <c r="B1432" s="53" t="s">
        <v>126</v>
      </c>
      <c r="C1432" s="53" t="s">
        <v>127</v>
      </c>
      <c r="D1432" s="53">
        <v>53778</v>
      </c>
      <c r="E1432" s="53">
        <v>3.0499999523162842</v>
      </c>
      <c r="F1432" s="55">
        <v>0.1090908944606781</v>
      </c>
      <c r="G1432" s="53">
        <v>13864</v>
      </c>
      <c r="H1432" s="53">
        <v>3.0499999523162842</v>
      </c>
      <c r="I1432" s="53">
        <v>8.7762480000000004E-3</v>
      </c>
      <c r="J1432" s="80">
        <f t="shared" si="43"/>
        <v>42285.199338912964</v>
      </c>
      <c r="K1432" s="55" t="str">
        <f>IFERROR(#REF!-#REF!,"")</f>
        <v/>
      </c>
    </row>
    <row r="1433" spans="1:11" x14ac:dyDescent="0.15">
      <c r="A1433" s="109">
        <v>42153</v>
      </c>
      <c r="B1433" s="53" t="s">
        <v>126</v>
      </c>
      <c r="C1433" s="53" t="s">
        <v>127</v>
      </c>
      <c r="D1433" s="53">
        <v>53778</v>
      </c>
      <c r="E1433" s="53">
        <v>2.8499999046325684</v>
      </c>
      <c r="F1433" s="55">
        <v>-6.5573789179325104E-2</v>
      </c>
      <c r="G1433" s="53">
        <v>13864</v>
      </c>
      <c r="H1433" s="53">
        <v>2.8499999046325684</v>
      </c>
      <c r="I1433" s="53">
        <v>1.029037E-2</v>
      </c>
      <c r="J1433" s="80">
        <f t="shared" si="43"/>
        <v>39512.398677825928</v>
      </c>
      <c r="K1433" s="55" t="str">
        <f>IFERROR(#REF!-#REF!,"")</f>
        <v/>
      </c>
    </row>
    <row r="1434" spans="1:11" x14ac:dyDescent="0.15">
      <c r="A1434" s="109">
        <v>42185</v>
      </c>
      <c r="B1434" s="53" t="s">
        <v>126</v>
      </c>
      <c r="C1434" s="53" t="s">
        <v>127</v>
      </c>
      <c r="D1434" s="53">
        <v>53778</v>
      </c>
      <c r="E1434" s="53">
        <v>2.7300000190734863</v>
      </c>
      <c r="F1434" s="55">
        <v>-4.210522398352623E-2</v>
      </c>
      <c r="G1434" s="53">
        <v>13893</v>
      </c>
      <c r="H1434" s="53">
        <v>2.7300000190734863</v>
      </c>
      <c r="I1434" s="53">
        <v>-1.9237859999999999E-2</v>
      </c>
      <c r="J1434" s="80">
        <f t="shared" si="43"/>
        <v>37927.890264987946</v>
      </c>
      <c r="K1434" s="55" t="str">
        <f>IFERROR(#REF!-#REF!,"")</f>
        <v/>
      </c>
    </row>
    <row r="1435" spans="1:11" x14ac:dyDescent="0.15">
      <c r="A1435" s="109">
        <v>42216</v>
      </c>
      <c r="B1435" s="53" t="s">
        <v>126</v>
      </c>
      <c r="C1435" s="53" t="s">
        <v>127</v>
      </c>
      <c r="D1435" s="53">
        <v>53778</v>
      </c>
      <c r="E1435" s="53">
        <v>3.0199999809265137</v>
      </c>
      <c r="F1435" s="55">
        <v>0.1062270924448967</v>
      </c>
      <c r="G1435" s="53">
        <v>13893</v>
      </c>
      <c r="H1435" s="53">
        <v>3.0199999809265137</v>
      </c>
      <c r="I1435" s="53">
        <v>1.211042E-2</v>
      </c>
      <c r="J1435" s="80">
        <f t="shared" si="43"/>
        <v>41956.859735012054</v>
      </c>
      <c r="K1435" s="55" t="str">
        <f>IFERROR(#REF!-#REF!,"")</f>
        <v/>
      </c>
    </row>
    <row r="1436" spans="1:11" x14ac:dyDescent="0.15">
      <c r="A1436" s="109">
        <v>42247</v>
      </c>
      <c r="B1436" s="53" t="s">
        <v>126</v>
      </c>
      <c r="C1436" s="53" t="s">
        <v>127</v>
      </c>
      <c r="D1436" s="53">
        <v>53778</v>
      </c>
      <c r="E1436" s="53">
        <v>2.9500000476837158</v>
      </c>
      <c r="F1436" s="55">
        <v>-2.3178786039352417E-2</v>
      </c>
      <c r="G1436" s="53">
        <v>13893</v>
      </c>
      <c r="H1436" s="53">
        <v>2.9500000476837158</v>
      </c>
      <c r="I1436" s="53">
        <v>-5.9982380000000002E-2</v>
      </c>
      <c r="J1436" s="80">
        <f t="shared" si="43"/>
        <v>40984.350662469864</v>
      </c>
      <c r="K1436" s="55" t="str">
        <f>IFERROR(#REF!-#REF!,"")</f>
        <v/>
      </c>
    </row>
    <row r="1437" spans="1:11" x14ac:dyDescent="0.15">
      <c r="A1437" s="109">
        <v>42277</v>
      </c>
      <c r="B1437" s="53" t="s">
        <v>126</v>
      </c>
      <c r="C1437" s="53" t="s">
        <v>127</v>
      </c>
      <c r="D1437" s="53">
        <v>53778</v>
      </c>
      <c r="E1437" s="53">
        <v>2.7699999809265137</v>
      </c>
      <c r="F1437" s="55">
        <v>-6.1016969382762909E-2</v>
      </c>
      <c r="G1437" s="53">
        <v>13893</v>
      </c>
      <c r="H1437" s="53">
        <v>2.7699999809265137</v>
      </c>
      <c r="I1437" s="53">
        <v>-3.3792870000000003E-2</v>
      </c>
      <c r="J1437" s="80">
        <f t="shared" si="43"/>
        <v>38483.609735012054</v>
      </c>
      <c r="K1437" s="55" t="str">
        <f>IFERROR(#REF!-#REF!,"")</f>
        <v/>
      </c>
    </row>
    <row r="1438" spans="1:11" x14ac:dyDescent="0.15">
      <c r="A1438" s="109">
        <v>42307</v>
      </c>
      <c r="B1438" s="53" t="s">
        <v>126</v>
      </c>
      <c r="C1438" s="53" t="s">
        <v>127</v>
      </c>
      <c r="D1438" s="53">
        <v>53778</v>
      </c>
      <c r="E1438" s="53">
        <v>-2.684999942779541</v>
      </c>
      <c r="F1438" s="55">
        <v>-3.0685935169458389E-2</v>
      </c>
      <c r="G1438" s="53">
        <v>13893</v>
      </c>
      <c r="H1438" s="53">
        <v>2.6849999427795401</v>
      </c>
      <c r="I1438" s="53">
        <v>7.4005660000000001E-2</v>
      </c>
      <c r="J1438" s="80">
        <f t="shared" si="43"/>
        <v>37302.704205036149</v>
      </c>
      <c r="K1438" s="55" t="str">
        <f>IFERROR(#REF!-#REF!,"")</f>
        <v/>
      </c>
    </row>
    <row r="1439" spans="1:11" x14ac:dyDescent="0.15">
      <c r="A1439" s="109">
        <v>42338</v>
      </c>
      <c r="B1439" s="53" t="s">
        <v>126</v>
      </c>
      <c r="C1439" s="53" t="s">
        <v>127</v>
      </c>
      <c r="D1439" s="53">
        <v>53778</v>
      </c>
      <c r="E1439" s="53">
        <v>2.8499999046325684</v>
      </c>
      <c r="F1439" s="55">
        <v>6.1452500522136688E-2</v>
      </c>
      <c r="G1439" s="53">
        <v>13893</v>
      </c>
      <c r="H1439" s="53">
        <v>2.8499999046325684</v>
      </c>
      <c r="I1439" s="53">
        <v>2.410283E-3</v>
      </c>
      <c r="J1439" s="80">
        <f t="shared" si="43"/>
        <v>39595.048675060272</v>
      </c>
      <c r="K1439" s="55" t="str">
        <f>IFERROR(#REF!-#REF!,"")</f>
        <v/>
      </c>
    </row>
    <row r="1440" spans="1:11" x14ac:dyDescent="0.15">
      <c r="A1440" s="109">
        <v>42369</v>
      </c>
      <c r="B1440" s="53" t="s">
        <v>126</v>
      </c>
      <c r="C1440" s="53" t="s">
        <v>127</v>
      </c>
      <c r="D1440" s="53">
        <v>53778</v>
      </c>
      <c r="E1440" s="53">
        <v>2.7200000286102295</v>
      </c>
      <c r="F1440" s="55">
        <v>-4.5613992959260941E-2</v>
      </c>
      <c r="G1440" s="53">
        <v>14373</v>
      </c>
      <c r="H1440" s="53">
        <v>2.7200000286102295</v>
      </c>
      <c r="I1440" s="53">
        <v>-2.222741E-2</v>
      </c>
      <c r="J1440" s="80">
        <f t="shared" si="43"/>
        <v>39094.560411214828</v>
      </c>
      <c r="K1440" s="55" t="str">
        <f>IFERROR(#REF!-#REF!,"")</f>
        <v/>
      </c>
    </row>
    <row r="1441" spans="1:11" x14ac:dyDescent="0.15">
      <c r="A1441" s="109">
        <v>42398</v>
      </c>
      <c r="B1441" s="53" t="s">
        <v>126</v>
      </c>
      <c r="C1441" s="53" t="s">
        <v>127</v>
      </c>
      <c r="D1441" s="53">
        <v>53778</v>
      </c>
      <c r="E1441" s="53">
        <v>2.7000000476837158</v>
      </c>
      <c r="F1441" s="55">
        <v>-7.352934218943119E-3</v>
      </c>
      <c r="G1441" s="53">
        <v>14373</v>
      </c>
      <c r="H1441" s="53">
        <v>2.7000000476837158</v>
      </c>
      <c r="I1441" s="53">
        <v>-5.714756E-2</v>
      </c>
      <c r="J1441" s="80">
        <f t="shared" si="43"/>
        <v>38807.100685358047</v>
      </c>
      <c r="K1441" s="55" t="str">
        <f>IFERROR(#REF!-#REF!,"")</f>
        <v/>
      </c>
    </row>
    <row r="1442" spans="1:11" x14ac:dyDescent="0.15">
      <c r="A1442" s="109">
        <v>42429</v>
      </c>
      <c r="B1442" s="53" t="s">
        <v>126</v>
      </c>
      <c r="C1442" s="53" t="s">
        <v>127</v>
      </c>
      <c r="D1442" s="53">
        <v>53778</v>
      </c>
      <c r="E1442" s="53">
        <v>2.5</v>
      </c>
      <c r="F1442" s="55">
        <v>-7.4074089527130127E-2</v>
      </c>
      <c r="G1442" s="53">
        <v>14373</v>
      </c>
      <c r="H1442" s="53">
        <v>2.5</v>
      </c>
      <c r="I1442" s="53">
        <v>6.1252750000000003E-4</v>
      </c>
      <c r="J1442" s="80">
        <f t="shared" si="43"/>
        <v>35932.5</v>
      </c>
      <c r="K1442" s="55" t="str">
        <f>IFERROR(#REF!-#REF!,"")</f>
        <v/>
      </c>
    </row>
    <row r="1443" spans="1:11" x14ac:dyDescent="0.15">
      <c r="A1443" s="109">
        <v>42460</v>
      </c>
      <c r="B1443" s="53" t="s">
        <v>126</v>
      </c>
      <c r="C1443" s="53" t="s">
        <v>127</v>
      </c>
      <c r="D1443" s="53">
        <v>53778</v>
      </c>
      <c r="E1443" s="53">
        <v>2.3599998950958252</v>
      </c>
      <c r="F1443" s="55">
        <v>-5.6000042706727982E-2</v>
      </c>
      <c r="G1443" s="53">
        <v>14410</v>
      </c>
      <c r="H1443" s="53">
        <v>2.3599998950958252</v>
      </c>
      <c r="I1443" s="53">
        <v>7.0554110000000003E-2</v>
      </c>
      <c r="J1443" s="80">
        <f t="shared" si="43"/>
        <v>34007.598488330841</v>
      </c>
      <c r="K1443" s="55" t="str">
        <f>IFERROR(#REF!-#REF!,"")</f>
        <v/>
      </c>
    </row>
    <row r="1444" spans="1:11" x14ac:dyDescent="0.15">
      <c r="A1444" s="109">
        <v>42489</v>
      </c>
      <c r="B1444" s="53" t="s">
        <v>126</v>
      </c>
      <c r="C1444" s="53" t="s">
        <v>127</v>
      </c>
      <c r="D1444" s="53">
        <v>53778</v>
      </c>
      <c r="E1444" s="53">
        <v>2.7400000095367432</v>
      </c>
      <c r="F1444" s="55">
        <v>0.16101700067520142</v>
      </c>
      <c r="G1444" s="53">
        <v>14410</v>
      </c>
      <c r="H1444" s="53">
        <v>2.7400000095367432</v>
      </c>
      <c r="I1444" s="53">
        <v>1.172495E-2</v>
      </c>
      <c r="J1444" s="80">
        <f t="shared" si="43"/>
        <v>39483.400137424469</v>
      </c>
      <c r="K1444" s="55" t="str">
        <f>IFERROR(#REF!-#REF!,"")</f>
        <v/>
      </c>
    </row>
    <row r="1445" spans="1:11" x14ac:dyDescent="0.15">
      <c r="A1445" s="109">
        <v>42521</v>
      </c>
      <c r="B1445" s="53" t="s">
        <v>126</v>
      </c>
      <c r="C1445" s="53" t="s">
        <v>127</v>
      </c>
      <c r="D1445" s="53">
        <v>53778</v>
      </c>
      <c r="E1445" s="53">
        <v>2.2699999809265137</v>
      </c>
      <c r="F1445" s="55">
        <v>-0.17153285443782806</v>
      </c>
      <c r="G1445" s="53">
        <v>14410</v>
      </c>
      <c r="H1445" s="53">
        <v>2.2699999809265137</v>
      </c>
      <c r="I1445" s="53">
        <v>1.4353880000000001E-2</v>
      </c>
      <c r="J1445" s="80">
        <f t="shared" si="43"/>
        <v>32710.699725151062</v>
      </c>
      <c r="K1445" s="55" t="str">
        <f>IFERROR(#REF!-#REF!,"")</f>
        <v/>
      </c>
    </row>
    <row r="1446" spans="1:11" x14ac:dyDescent="0.15">
      <c r="A1446" s="109">
        <v>42551</v>
      </c>
      <c r="B1446" s="53" t="s">
        <v>126</v>
      </c>
      <c r="C1446" s="53" t="s">
        <v>127</v>
      </c>
      <c r="D1446" s="53">
        <v>53778</v>
      </c>
      <c r="E1446" s="53">
        <v>2.2799999713897705</v>
      </c>
      <c r="F1446" s="55">
        <v>4.4052819721400738E-3</v>
      </c>
      <c r="G1446" s="53">
        <v>17660</v>
      </c>
      <c r="H1446" s="53">
        <v>2.2799999713897705</v>
      </c>
      <c r="I1446" s="53">
        <v>2.9293580000000004E-3</v>
      </c>
      <c r="J1446" s="80">
        <f t="shared" si="43"/>
        <v>40264.799494743347</v>
      </c>
      <c r="K1446" s="55" t="str">
        <f>IFERROR(#REF!-#REF!,"")</f>
        <v/>
      </c>
    </row>
    <row r="1447" spans="1:11" ht="16" x14ac:dyDescent="0.2">
      <c r="A1447" s="115">
        <v>42580</v>
      </c>
      <c r="B1447" s="116" t="s">
        <v>126</v>
      </c>
      <c r="C1447" s="116" t="s">
        <v>127</v>
      </c>
      <c r="D1447" s="116">
        <v>53778</v>
      </c>
      <c r="E1447" s="116">
        <v>2.2439999580383301</v>
      </c>
      <c r="F1447" s="58">
        <v>-1.578947901725769E-2</v>
      </c>
      <c r="G1447" s="116">
        <v>17660</v>
      </c>
      <c r="H1447" s="116">
        <v>2.2439999580383301</v>
      </c>
      <c r="I1447" s="116">
        <v>3.8848899999999999E-2</v>
      </c>
      <c r="J1447" s="80">
        <f t="shared" si="43"/>
        <v>39629.039258956909</v>
      </c>
      <c r="K1447" s="55" t="str">
        <f>IFERROR(#REF!-#REF!,"")</f>
        <v/>
      </c>
    </row>
    <row r="1448" spans="1:11" x14ac:dyDescent="0.15">
      <c r="A1448" s="109">
        <v>42613</v>
      </c>
      <c r="B1448" s="53" t="s">
        <v>126</v>
      </c>
      <c r="C1448" s="53" t="s">
        <v>127</v>
      </c>
      <c r="D1448" s="53">
        <v>53778</v>
      </c>
      <c r="E1448" s="53">
        <v>2.0499999523162842</v>
      </c>
      <c r="F1448" s="55">
        <v>-8.6452767252922058E-2</v>
      </c>
      <c r="G1448" s="53">
        <v>17683</v>
      </c>
      <c r="H1448" s="53">
        <v>2.0499999523162842</v>
      </c>
      <c r="I1448" s="53">
        <v>2.8064370000000002E-3</v>
      </c>
      <c r="J1448" s="80">
        <f t="shared" si="43"/>
        <v>36250.149156808853</v>
      </c>
      <c r="K1448" s="55" t="str">
        <f>IFERROR(#REF!-#REF!,"")</f>
        <v/>
      </c>
    </row>
    <row r="1449" spans="1:11" x14ac:dyDescent="0.15">
      <c r="A1449" s="109">
        <v>42643</v>
      </c>
      <c r="B1449" s="53" t="s">
        <v>126</v>
      </c>
      <c r="C1449" s="53" t="s">
        <v>127</v>
      </c>
      <c r="D1449" s="53">
        <v>53778</v>
      </c>
      <c r="E1449" s="53">
        <v>2.690500020980835</v>
      </c>
      <c r="F1449" s="55">
        <v>0.31243905425071716</v>
      </c>
      <c r="G1449" s="53">
        <v>17683</v>
      </c>
      <c r="H1449" s="53">
        <v>2.690500020980835</v>
      </c>
      <c r="I1449" s="53">
        <v>3.0154160000000004E-3</v>
      </c>
      <c r="J1449" s="80">
        <f t="shared" si="43"/>
        <v>47576.111871004105</v>
      </c>
      <c r="K1449" s="55" t="str">
        <f>IFERROR(#REF!-#REF!,"")</f>
        <v/>
      </c>
    </row>
    <row r="1450" spans="1:11" x14ac:dyDescent="0.15">
      <c r="A1450" s="109">
        <v>42674</v>
      </c>
      <c r="B1450" s="53" t="s">
        <v>126</v>
      </c>
      <c r="C1450" s="53" t="s">
        <v>127</v>
      </c>
      <c r="D1450" s="53">
        <v>53778</v>
      </c>
      <c r="E1450" s="53">
        <v>2.5999999046325684</v>
      </c>
      <c r="F1450" s="55">
        <v>-3.3636912703514099E-2</v>
      </c>
      <c r="G1450" s="53">
        <v>17683</v>
      </c>
      <c r="H1450" s="53">
        <v>2.5999999046325684</v>
      </c>
      <c r="I1450" s="53">
        <v>-2.1565560000000001E-2</v>
      </c>
      <c r="J1450" s="80">
        <f t="shared" si="43"/>
        <v>45975.798313617706</v>
      </c>
      <c r="K1450" s="55" t="str">
        <f>IFERROR(#REF!-#REF!,"")</f>
        <v/>
      </c>
    </row>
    <row r="1451" spans="1:11" x14ac:dyDescent="0.15">
      <c r="A1451" s="109">
        <v>42704</v>
      </c>
      <c r="B1451" s="53" t="s">
        <v>126</v>
      </c>
      <c r="C1451" s="53" t="s">
        <v>127</v>
      </c>
      <c r="D1451" s="53">
        <v>53778</v>
      </c>
      <c r="E1451" s="53">
        <v>2.75</v>
      </c>
      <c r="F1451" s="55">
        <v>5.7692345231771469E-2</v>
      </c>
      <c r="G1451" s="53">
        <v>17683</v>
      </c>
      <c r="H1451" s="53">
        <v>2.75</v>
      </c>
      <c r="I1451" s="53">
        <v>4.0542750000000002E-2</v>
      </c>
      <c r="J1451" s="80">
        <f t="shared" si="43"/>
        <v>48628.25</v>
      </c>
      <c r="K1451" s="55" t="str">
        <f>IFERROR(#REF!-#REF!,"")</f>
        <v/>
      </c>
    </row>
    <row r="1452" spans="1:11" x14ac:dyDescent="0.15">
      <c r="A1452" s="109">
        <v>42734</v>
      </c>
      <c r="B1452" s="53" t="s">
        <v>126</v>
      </c>
      <c r="C1452" s="53" t="s">
        <v>127</v>
      </c>
      <c r="D1452" s="53">
        <v>53778</v>
      </c>
      <c r="E1452" s="53">
        <v>2.25</v>
      </c>
      <c r="F1452" s="55">
        <v>-0.18181818723678589</v>
      </c>
      <c r="G1452" s="53">
        <v>17738</v>
      </c>
      <c r="H1452" s="53">
        <v>2.25</v>
      </c>
      <c r="I1452" s="53">
        <v>1.8772179999999999E-2</v>
      </c>
      <c r="J1452" s="80">
        <f t="shared" si="43"/>
        <v>39910.5</v>
      </c>
      <c r="K1452" s="55" t="str">
        <f>IFERROR(#REF!-#REF!,"")</f>
        <v/>
      </c>
    </row>
    <row r="1453" spans="1:11" x14ac:dyDescent="0.15">
      <c r="A1453" s="109">
        <v>42766</v>
      </c>
      <c r="B1453" s="53" t="s">
        <v>126</v>
      </c>
      <c r="C1453" s="53" t="s">
        <v>127</v>
      </c>
      <c r="D1453" s="53">
        <v>53778</v>
      </c>
      <c r="E1453" s="53">
        <v>2.4500000476837158</v>
      </c>
      <c r="F1453" s="55">
        <v>8.888891339302063E-2</v>
      </c>
      <c r="G1453" s="53">
        <v>17738</v>
      </c>
      <c r="H1453" s="53">
        <v>2.4500000476837158</v>
      </c>
      <c r="I1453" s="53">
        <v>2.2173040000000001E-2</v>
      </c>
      <c r="J1453" s="80">
        <f t="shared" si="43"/>
        <v>43458.100845813751</v>
      </c>
      <c r="K1453" s="55" t="str">
        <f>IFERROR(#REF!-#REF!,"")</f>
        <v/>
      </c>
    </row>
    <row r="1454" spans="1:11" x14ac:dyDescent="0.15">
      <c r="A1454" s="109">
        <v>42794</v>
      </c>
      <c r="B1454" s="53" t="s">
        <v>126</v>
      </c>
      <c r="C1454" s="53" t="s">
        <v>127</v>
      </c>
      <c r="D1454" s="53">
        <v>53778</v>
      </c>
      <c r="E1454" s="53">
        <v>2.4572999477386475</v>
      </c>
      <c r="F1454" s="55">
        <v>2.9795509763062E-3</v>
      </c>
      <c r="G1454" s="53">
        <v>15589</v>
      </c>
      <c r="H1454" s="53">
        <v>2.4572999477386475</v>
      </c>
      <c r="I1454" s="53">
        <v>3.2623440000000004E-2</v>
      </c>
      <c r="J1454" s="80">
        <f t="shared" si="43"/>
        <v>38306.848885297775</v>
      </c>
      <c r="K1454" s="55" t="str">
        <f>IFERROR(#REF!-#REF!,"")</f>
        <v/>
      </c>
    </row>
    <row r="1455" spans="1:11" x14ac:dyDescent="0.15">
      <c r="A1455" s="109">
        <v>42825</v>
      </c>
      <c r="B1455" s="53" t="s">
        <v>126</v>
      </c>
      <c r="C1455" s="53" t="s">
        <v>127</v>
      </c>
      <c r="D1455" s="53">
        <v>53778</v>
      </c>
      <c r="E1455" s="53">
        <v>2.3499999046325684</v>
      </c>
      <c r="F1455" s="55">
        <v>-4.3665830045938492E-2</v>
      </c>
      <c r="G1455" s="53">
        <v>15589</v>
      </c>
      <c r="H1455" s="53">
        <v>2.3499999046325684</v>
      </c>
      <c r="I1455" s="53">
        <v>2.0642049999999999E-3</v>
      </c>
      <c r="J1455" s="80">
        <f t="shared" si="43"/>
        <v>36634.148513317108</v>
      </c>
      <c r="K1455" s="55" t="str">
        <f>IFERROR(#REF!-#REF!,"")</f>
        <v/>
      </c>
    </row>
    <row r="1456" spans="1:11" x14ac:dyDescent="0.15">
      <c r="A1456" s="109">
        <v>42853</v>
      </c>
      <c r="B1456" s="53" t="s">
        <v>126</v>
      </c>
      <c r="C1456" s="53" t="s">
        <v>127</v>
      </c>
      <c r="D1456" s="53">
        <v>53778</v>
      </c>
      <c r="E1456" s="53">
        <v>2.1749999523162842</v>
      </c>
      <c r="F1456" s="55">
        <v>-7.4468068778514862E-2</v>
      </c>
      <c r="G1456" s="53">
        <v>15589</v>
      </c>
      <c r="H1456" s="53">
        <v>2.1749999523162842</v>
      </c>
      <c r="I1456" s="53">
        <v>9.656754E-3</v>
      </c>
      <c r="J1456" s="80">
        <f t="shared" si="43"/>
        <v>33906.074256658554</v>
      </c>
      <c r="K1456" s="55" t="str">
        <f>IFERROR(#REF!-#REF!,"")</f>
        <v/>
      </c>
    </row>
    <row r="1457" spans="1:11" x14ac:dyDescent="0.15">
      <c r="A1457" s="109">
        <v>42886</v>
      </c>
      <c r="B1457" s="53" t="s">
        <v>126</v>
      </c>
      <c r="C1457" s="53" t="s">
        <v>127</v>
      </c>
      <c r="D1457" s="53">
        <v>53778</v>
      </c>
      <c r="E1457" s="53">
        <v>2</v>
      </c>
      <c r="F1457" s="55">
        <v>-8.0459751188755035E-2</v>
      </c>
      <c r="G1457" s="53">
        <v>15589</v>
      </c>
      <c r="H1457" s="53">
        <v>2</v>
      </c>
      <c r="I1457" s="53">
        <v>9.3348820000000009E-3</v>
      </c>
      <c r="J1457" s="80">
        <f t="shared" si="43"/>
        <v>31178</v>
      </c>
      <c r="K1457" s="55" t="str">
        <f>IFERROR(#REF!-#REF!,"")</f>
        <v/>
      </c>
    </row>
    <row r="1458" spans="1:11" x14ac:dyDescent="0.15">
      <c r="A1458" s="109">
        <v>42916</v>
      </c>
      <c r="B1458" s="53" t="s">
        <v>126</v>
      </c>
      <c r="C1458" s="53" t="s">
        <v>127</v>
      </c>
      <c r="D1458" s="53">
        <v>53778</v>
      </c>
      <c r="E1458" s="53">
        <v>2.0999999046325684</v>
      </c>
      <c r="F1458" s="55">
        <v>4.999995231628418E-2</v>
      </c>
      <c r="G1458" s="53">
        <v>15589</v>
      </c>
      <c r="H1458" s="53">
        <v>2.0999999046325684</v>
      </c>
      <c r="I1458" s="53">
        <v>9.5796500000000003E-3</v>
      </c>
      <c r="J1458" s="80">
        <f t="shared" si="43"/>
        <v>32736.898513317108</v>
      </c>
      <c r="K1458" s="55" t="str">
        <f>IFERROR(#REF!-#REF!,"")</f>
        <v/>
      </c>
    </row>
    <row r="1459" spans="1:11" x14ac:dyDescent="0.15">
      <c r="A1459" s="109">
        <v>42947</v>
      </c>
      <c r="B1459" s="53" t="s">
        <v>126</v>
      </c>
      <c r="C1459" s="53" t="s">
        <v>127</v>
      </c>
      <c r="D1459" s="53">
        <v>53778</v>
      </c>
      <c r="E1459" s="53">
        <v>2.1500000953674316</v>
      </c>
      <c r="F1459" s="55">
        <v>2.3809615522623062E-2</v>
      </c>
      <c r="G1459" s="53">
        <v>15589</v>
      </c>
      <c r="H1459" s="53">
        <v>2.1500000953674316</v>
      </c>
      <c r="I1459" s="53">
        <v>2.029371E-2</v>
      </c>
      <c r="J1459" s="80">
        <f t="shared" si="43"/>
        <v>33516.351486682892</v>
      </c>
      <c r="K1459" s="55" t="str">
        <f>IFERROR(#REF!-#REF!,"")</f>
        <v/>
      </c>
    </row>
    <row r="1460" spans="1:11" x14ac:dyDescent="0.15">
      <c r="A1460" s="109">
        <v>42978</v>
      </c>
      <c r="B1460" s="53" t="s">
        <v>126</v>
      </c>
      <c r="C1460" s="53" t="s">
        <v>127</v>
      </c>
      <c r="D1460" s="53">
        <v>53778</v>
      </c>
      <c r="E1460" s="53">
        <v>1.8999999761581421</v>
      </c>
      <c r="F1460" s="55">
        <v>-0.11627911776304245</v>
      </c>
      <c r="G1460" s="53">
        <v>15674</v>
      </c>
      <c r="H1460" s="53">
        <v>1.8999999761581421</v>
      </c>
      <c r="I1460" s="53">
        <v>1.593433E-3</v>
      </c>
      <c r="J1460" s="80">
        <f t="shared" si="43"/>
        <v>29780.599626302719</v>
      </c>
      <c r="K1460" s="55" t="str">
        <f>IFERROR(#REF!-#REF!,"")</f>
        <v/>
      </c>
    </row>
    <row r="1461" spans="1:11" x14ac:dyDescent="0.15">
      <c r="A1461" s="109">
        <v>43007</v>
      </c>
      <c r="B1461" s="53" t="s">
        <v>126</v>
      </c>
      <c r="C1461" s="53" t="s">
        <v>127</v>
      </c>
      <c r="D1461" s="53">
        <v>53778</v>
      </c>
      <c r="E1461" s="53">
        <v>1.8500000238418579</v>
      </c>
      <c r="F1461" s="55">
        <v>-2.6315765455365181E-2</v>
      </c>
      <c r="G1461" s="53">
        <v>15674</v>
      </c>
      <c r="H1461" s="53">
        <v>1.8500000238418579</v>
      </c>
      <c r="I1461" s="53">
        <v>2.375789E-2</v>
      </c>
      <c r="J1461" s="80">
        <f t="shared" si="43"/>
        <v>28996.900373697281</v>
      </c>
      <c r="K1461" s="55" t="str">
        <f>IFERROR(#REF!-#REF!,"")</f>
        <v/>
      </c>
    </row>
    <row r="1462" spans="1:11" x14ac:dyDescent="0.15">
      <c r="A1462" s="109">
        <v>43039</v>
      </c>
      <c r="B1462" s="53" t="s">
        <v>126</v>
      </c>
      <c r="C1462" s="53" t="s">
        <v>127</v>
      </c>
      <c r="D1462" s="53">
        <v>53778</v>
      </c>
      <c r="E1462" s="53">
        <v>2</v>
      </c>
      <c r="F1462" s="55">
        <v>8.1081070005893707E-2</v>
      </c>
      <c r="G1462" s="53">
        <v>15674</v>
      </c>
      <c r="H1462" s="53">
        <v>2</v>
      </c>
      <c r="I1462" s="53">
        <v>1.93113E-2</v>
      </c>
      <c r="J1462" s="80">
        <f t="shared" si="43"/>
        <v>31348</v>
      </c>
      <c r="K1462" s="55" t="str">
        <f>IFERROR(#REF!-#REF!,"")</f>
        <v/>
      </c>
    </row>
    <row r="1463" spans="1:11" x14ac:dyDescent="0.15">
      <c r="A1463" s="109">
        <v>43069</v>
      </c>
      <c r="B1463" s="53" t="s">
        <v>126</v>
      </c>
      <c r="C1463" s="53" t="s">
        <v>127</v>
      </c>
      <c r="D1463" s="53">
        <v>53778</v>
      </c>
      <c r="E1463" s="53">
        <v>1.8999999761581421</v>
      </c>
      <c r="F1463" s="55">
        <v>-5.0000011920928955E-2</v>
      </c>
      <c r="G1463" s="53">
        <v>15674</v>
      </c>
      <c r="H1463" s="53">
        <v>1.8999999761581421</v>
      </c>
      <c r="I1463" s="53">
        <v>2.725955E-2</v>
      </c>
      <c r="J1463" s="80">
        <f t="shared" si="43"/>
        <v>29780.599626302719</v>
      </c>
      <c r="K1463" s="55" t="str">
        <f>IFERROR(#REF!-#REF!,"")</f>
        <v/>
      </c>
    </row>
    <row r="1464" spans="1:11" x14ac:dyDescent="0.15">
      <c r="A1464" s="109">
        <v>43098</v>
      </c>
      <c r="B1464" s="53" t="s">
        <v>126</v>
      </c>
      <c r="C1464" s="53" t="s">
        <v>127</v>
      </c>
      <c r="D1464" s="53">
        <v>53778</v>
      </c>
      <c r="E1464" s="53">
        <v>2.5399999618530273</v>
      </c>
      <c r="F1464" s="55">
        <v>0.33684208989143372</v>
      </c>
      <c r="G1464" s="53">
        <v>15674</v>
      </c>
      <c r="H1464" s="53">
        <v>2.5399999618530273</v>
      </c>
      <c r="I1464" s="53">
        <v>1.2128949999999999E-2</v>
      </c>
      <c r="J1464" s="80">
        <f t="shared" si="43"/>
        <v>39811.959402084351</v>
      </c>
      <c r="K1464" s="55" t="str">
        <f>IFERROR(#REF!-#REF!,"")</f>
        <v/>
      </c>
    </row>
    <row r="1465" spans="1:11" x14ac:dyDescent="0.15">
      <c r="A1465" s="109">
        <v>43131</v>
      </c>
      <c r="B1465" s="53" t="s">
        <v>126</v>
      </c>
      <c r="C1465" s="53" t="s">
        <v>127</v>
      </c>
      <c r="D1465" s="53">
        <v>53778</v>
      </c>
      <c r="E1465" s="53">
        <v>2.25</v>
      </c>
      <c r="F1465" s="55">
        <v>-0.11417321860790253</v>
      </c>
      <c r="G1465" s="53">
        <v>15674</v>
      </c>
      <c r="H1465" s="53">
        <v>2.25</v>
      </c>
      <c r="I1465" s="53">
        <v>5.0638450000000002E-2</v>
      </c>
      <c r="J1465" s="80">
        <f t="shared" si="43"/>
        <v>35266.5</v>
      </c>
      <c r="K1465" s="55" t="str">
        <f>IFERROR(#REF!-#REF!,"")</f>
        <v/>
      </c>
    </row>
    <row r="1466" spans="1:11" x14ac:dyDescent="0.15">
      <c r="A1466" s="109">
        <v>43159</v>
      </c>
      <c r="B1466" s="53" t="s">
        <v>126</v>
      </c>
      <c r="C1466" s="53" t="s">
        <v>127</v>
      </c>
      <c r="D1466" s="53">
        <v>53778</v>
      </c>
      <c r="E1466" s="53">
        <v>2.0999999046325684</v>
      </c>
      <c r="F1466" s="55">
        <v>-6.6666707396507263E-2</v>
      </c>
      <c r="G1466" s="53">
        <v>15409</v>
      </c>
      <c r="H1466" s="53">
        <v>2.0999999046325684</v>
      </c>
      <c r="I1466" s="53">
        <v>-3.9481330000000002E-2</v>
      </c>
      <c r="J1466" s="80">
        <f t="shared" si="43"/>
        <v>32358.898530483246</v>
      </c>
      <c r="K1466" s="55" t="str">
        <f>IFERROR(#REF!-#REF!,"")</f>
        <v/>
      </c>
    </row>
    <row r="1467" spans="1:11" x14ac:dyDescent="0.15">
      <c r="A1467" s="109">
        <v>43188</v>
      </c>
      <c r="B1467" s="53" t="s">
        <v>126</v>
      </c>
      <c r="C1467" s="53" t="s">
        <v>127</v>
      </c>
      <c r="D1467" s="53">
        <v>53778</v>
      </c>
      <c r="E1467" s="53">
        <v>2.4500000476837158</v>
      </c>
      <c r="F1467" s="55">
        <v>0.16666674613952637</v>
      </c>
      <c r="G1467" s="53">
        <v>15409</v>
      </c>
      <c r="H1467" s="53">
        <v>2.4500000476837158</v>
      </c>
      <c r="I1467" s="53">
        <v>-1.8445340000000001E-2</v>
      </c>
      <c r="J1467" s="80">
        <f t="shared" si="43"/>
        <v>37752.050734758377</v>
      </c>
      <c r="K1467" s="55" t="str">
        <f>IFERROR(#REF!-#REF!,"")</f>
        <v/>
      </c>
    </row>
    <row r="1468" spans="1:11" x14ac:dyDescent="0.15">
      <c r="A1468" s="109">
        <v>43220</v>
      </c>
      <c r="B1468" s="53" t="s">
        <v>126</v>
      </c>
      <c r="C1468" s="53" t="s">
        <v>127</v>
      </c>
      <c r="D1468" s="53">
        <v>53778</v>
      </c>
      <c r="E1468" s="53">
        <v>2.2000000476837158</v>
      </c>
      <c r="F1468" s="55">
        <v>-0.10204081237316132</v>
      </c>
      <c r="G1468" s="53">
        <v>15409</v>
      </c>
      <c r="H1468" s="53">
        <v>2.2000000476837158</v>
      </c>
      <c r="I1468" s="53">
        <v>4.6918850000000007E-3</v>
      </c>
      <c r="J1468" s="80">
        <f t="shared" si="43"/>
        <v>33899.800734758377</v>
      </c>
      <c r="K1468" s="55" t="str">
        <f>IFERROR(#REF!-#REF!,"")</f>
        <v/>
      </c>
    </row>
    <row r="1469" spans="1:11" x14ac:dyDescent="0.15">
      <c r="A1469" s="109">
        <v>43251</v>
      </c>
      <c r="B1469" s="53" t="s">
        <v>126</v>
      </c>
      <c r="C1469" s="53" t="s">
        <v>127</v>
      </c>
      <c r="D1469" s="53">
        <v>53778</v>
      </c>
      <c r="E1469" s="53">
        <v>2.0499999523162842</v>
      </c>
      <c r="F1469" s="55">
        <v>-6.8181857466697693E-2</v>
      </c>
      <c r="G1469" s="53">
        <v>15409</v>
      </c>
      <c r="H1469" s="53">
        <v>2.0499999523162842</v>
      </c>
      <c r="I1469" s="53">
        <v>2.6164449999999999E-2</v>
      </c>
      <c r="J1469" s="80">
        <f t="shared" si="43"/>
        <v>31588.449265241623</v>
      </c>
      <c r="K1469" s="55" t="str">
        <f>IFERROR(#REF!-#REF!,"")</f>
        <v/>
      </c>
    </row>
    <row r="1470" spans="1:11" x14ac:dyDescent="0.15">
      <c r="A1470" s="109">
        <v>43280</v>
      </c>
      <c r="B1470" s="53" t="s">
        <v>126</v>
      </c>
      <c r="C1470" s="53" t="s">
        <v>127</v>
      </c>
      <c r="D1470" s="53">
        <v>53778</v>
      </c>
      <c r="E1470" s="53">
        <v>1.9500000476837158</v>
      </c>
      <c r="F1470" s="55">
        <v>-4.8780441284179688E-2</v>
      </c>
      <c r="G1470" s="53">
        <v>15409</v>
      </c>
      <c r="H1470" s="53">
        <v>1.9500000476837158</v>
      </c>
      <c r="I1470" s="53">
        <v>5.365018E-3</v>
      </c>
      <c r="J1470" s="80">
        <f t="shared" si="43"/>
        <v>30047.550734758377</v>
      </c>
      <c r="K1470" s="55" t="str">
        <f>IFERROR(#REF!-#REF!,"")</f>
        <v/>
      </c>
    </row>
    <row r="1471" spans="1:11" x14ac:dyDescent="0.15">
      <c r="A1471" s="109">
        <v>43312</v>
      </c>
      <c r="B1471" s="53" t="s">
        <v>126</v>
      </c>
      <c r="C1471" s="53" t="s">
        <v>127</v>
      </c>
      <c r="D1471" s="53">
        <v>53778</v>
      </c>
      <c r="E1471" s="53">
        <v>1.6499999761581421</v>
      </c>
      <c r="F1471" s="55">
        <v>-0.15384618937969208</v>
      </c>
      <c r="G1471" s="53">
        <v>15439</v>
      </c>
      <c r="H1471" s="53">
        <v>1.6499999761581421</v>
      </c>
      <c r="I1471" s="53">
        <v>3.1603569999999997E-2</v>
      </c>
      <c r="J1471" s="80">
        <f t="shared" si="43"/>
        <v>25474.349631905556</v>
      </c>
      <c r="K1471" s="55" t="str">
        <f>IFERROR(#REF!-#REF!,"")</f>
        <v/>
      </c>
    </row>
    <row r="1472" spans="1:11" x14ac:dyDescent="0.15">
      <c r="A1472" s="109">
        <v>43343</v>
      </c>
      <c r="B1472" s="53" t="s">
        <v>126</v>
      </c>
      <c r="C1472" s="53" t="s">
        <v>127</v>
      </c>
      <c r="D1472" s="53">
        <v>53778</v>
      </c>
      <c r="E1472" s="53">
        <v>1.7000000476837158</v>
      </c>
      <c r="F1472" s="55">
        <v>3.0303074046969414E-2</v>
      </c>
      <c r="G1472" s="53">
        <v>15439</v>
      </c>
      <c r="H1472" s="53">
        <v>1.7000000476837158</v>
      </c>
      <c r="I1472" s="53">
        <v>3.0233019999999999E-2</v>
      </c>
      <c r="J1472" s="80">
        <f t="shared" si="43"/>
        <v>26246.300736188889</v>
      </c>
      <c r="K1472" s="55" t="str">
        <f>IFERROR(#REF!-#REF!,"")</f>
        <v/>
      </c>
    </row>
    <row r="1473" spans="1:12" x14ac:dyDescent="0.15">
      <c r="A1473" s="109">
        <v>43371</v>
      </c>
      <c r="B1473" s="53" t="s">
        <v>126</v>
      </c>
      <c r="C1473" s="53" t="s">
        <v>127</v>
      </c>
      <c r="D1473" s="53">
        <v>53778</v>
      </c>
      <c r="E1473" s="53">
        <v>1.8999999761581421</v>
      </c>
      <c r="F1473" s="55">
        <v>0.11764701455831528</v>
      </c>
      <c r="G1473" s="53">
        <v>15439</v>
      </c>
      <c r="H1473" s="53">
        <v>1.8999999761581421</v>
      </c>
      <c r="I1473" s="53">
        <v>4.2462880000000003E-4</v>
      </c>
      <c r="J1473" s="80">
        <f t="shared" si="43"/>
        <v>29334.099631905556</v>
      </c>
      <c r="K1473" s="55" t="str">
        <f>IFERROR(#REF!-#REF!,"")</f>
        <v/>
      </c>
    </row>
    <row r="1474" spans="1:12" x14ac:dyDescent="0.15">
      <c r="A1474" s="109">
        <v>43404</v>
      </c>
      <c r="B1474" s="53" t="s">
        <v>126</v>
      </c>
      <c r="C1474" s="53" t="s">
        <v>127</v>
      </c>
      <c r="D1474" s="53">
        <v>53778</v>
      </c>
      <c r="E1474" s="53">
        <v>5.0399999618530273</v>
      </c>
      <c r="F1474" s="55">
        <v>1.6526316404342651</v>
      </c>
      <c r="G1474" s="53">
        <v>15439</v>
      </c>
      <c r="H1474" s="53">
        <v>5.0399999618530273</v>
      </c>
      <c r="I1474" s="53">
        <v>-7.4045410000000006E-2</v>
      </c>
      <c r="J1474" s="80">
        <f t="shared" si="43"/>
        <v>77812.559411048889</v>
      </c>
      <c r="K1474" s="55" t="str">
        <f>IFERROR(#REF!-#REF!,"")</f>
        <v/>
      </c>
    </row>
    <row r="1475" spans="1:12" x14ac:dyDescent="0.15">
      <c r="A1475" s="109">
        <v>43434</v>
      </c>
      <c r="B1475" s="53" t="s">
        <v>126</v>
      </c>
      <c r="C1475" s="53" t="s">
        <v>127</v>
      </c>
      <c r="D1475" s="53">
        <v>53778</v>
      </c>
      <c r="E1475" s="53">
        <v>5.0500001907348633</v>
      </c>
      <c r="F1475" s="55">
        <v>1.9841725006699562E-3</v>
      </c>
      <c r="G1475" s="53">
        <v>15744</v>
      </c>
      <c r="H1475" s="53">
        <v>5.0500001907348633</v>
      </c>
      <c r="I1475" s="53">
        <v>1.8512150000000002E-2</v>
      </c>
      <c r="J1475" s="80">
        <f t="shared" si="43"/>
        <v>79507.203002929688</v>
      </c>
      <c r="K1475" s="55" t="str">
        <f>IFERROR(#REF!-#REF!,"")</f>
        <v/>
      </c>
    </row>
    <row r="1476" spans="1:12" x14ac:dyDescent="0.15">
      <c r="A1476" s="109">
        <v>43465</v>
      </c>
      <c r="B1476" s="53" t="s">
        <v>126</v>
      </c>
      <c r="C1476" s="53" t="s">
        <v>127</v>
      </c>
      <c r="D1476" s="53">
        <v>53778</v>
      </c>
      <c r="G1476" s="53">
        <v>15744</v>
      </c>
      <c r="H1476" s="53">
        <v>5.0399999618530273</v>
      </c>
      <c r="I1476" s="53">
        <v>-8.9890029999999996E-2</v>
      </c>
      <c r="J1476" s="80">
        <f t="shared" si="43"/>
        <v>79349.759399414062</v>
      </c>
      <c r="K1476" s="55" t="str">
        <f>IFERROR(#REF!-#REF!,"")</f>
        <v/>
      </c>
    </row>
    <row r="1477" spans="1:12" x14ac:dyDescent="0.15">
      <c r="A1477" s="109"/>
      <c r="J1477" s="80">
        <f t="shared" si="43"/>
        <v>0</v>
      </c>
      <c r="K1477" s="55" t="str">
        <f>IFERROR(#REF!-#REF!,"")</f>
        <v/>
      </c>
    </row>
    <row r="1478" spans="1:12" x14ac:dyDescent="0.15">
      <c r="A1478" s="109">
        <v>41670</v>
      </c>
      <c r="B1478" s="53" t="s">
        <v>128</v>
      </c>
      <c r="C1478" s="53" t="s">
        <v>129</v>
      </c>
      <c r="D1478" s="53">
        <v>54678</v>
      </c>
      <c r="F1478" s="53"/>
      <c r="G1478" s="53">
        <v>10535</v>
      </c>
      <c r="H1478" s="53">
        <v>10</v>
      </c>
      <c r="I1478" s="53">
        <v>-3.004685E-2</v>
      </c>
      <c r="J1478" s="80">
        <f t="shared" ref="J1478:J1499" si="44">H1478*G1478</f>
        <v>105350</v>
      </c>
      <c r="K1478" s="53"/>
      <c r="L1478" s="53"/>
    </row>
    <row r="1479" spans="1:12" x14ac:dyDescent="0.15">
      <c r="A1479" s="109">
        <v>41698</v>
      </c>
      <c r="B1479" s="53" t="s">
        <v>128</v>
      </c>
      <c r="C1479" s="53" t="s">
        <v>129</v>
      </c>
      <c r="D1479" s="53">
        <v>54678</v>
      </c>
      <c r="E1479" s="53">
        <v>9.6700000762939453</v>
      </c>
      <c r="F1479" s="53"/>
      <c r="G1479" s="53">
        <v>10535</v>
      </c>
      <c r="H1479" s="53">
        <v>9.6700000762939453</v>
      </c>
      <c r="I1479" s="53">
        <v>4.6225389999999998E-2</v>
      </c>
      <c r="J1479" s="80">
        <f t="shared" si="44"/>
        <v>101873.45080375671</v>
      </c>
      <c r="K1479" s="53"/>
      <c r="L1479" s="53"/>
    </row>
    <row r="1480" spans="1:12" x14ac:dyDescent="0.15">
      <c r="A1480" s="109">
        <v>41729</v>
      </c>
      <c r="B1480" s="53" t="s">
        <v>128</v>
      </c>
      <c r="C1480" s="53" t="s">
        <v>129</v>
      </c>
      <c r="D1480" s="53">
        <v>54678</v>
      </c>
      <c r="E1480" s="53">
        <v>-9.6849994659423828</v>
      </c>
      <c r="F1480" s="53">
        <v>1.551126129925251E-3</v>
      </c>
      <c r="G1480" s="53">
        <v>10535</v>
      </c>
      <c r="H1480" s="53">
        <v>9.6849994659423793</v>
      </c>
      <c r="I1480" s="53">
        <v>4.544167E-3</v>
      </c>
      <c r="J1480" s="80">
        <f t="shared" si="44"/>
        <v>102031.46937370296</v>
      </c>
      <c r="K1480" s="53"/>
      <c r="L1480" s="53"/>
    </row>
    <row r="1481" spans="1:12" x14ac:dyDescent="0.15">
      <c r="A1481" s="109">
        <v>41759</v>
      </c>
      <c r="B1481" s="53" t="s">
        <v>128</v>
      </c>
      <c r="C1481" s="53" t="s">
        <v>129</v>
      </c>
      <c r="D1481" s="53">
        <v>54678</v>
      </c>
      <c r="E1481" s="53">
        <v>9.6999998092651367</v>
      </c>
      <c r="F1481" s="53">
        <v>1.548822270706296E-3</v>
      </c>
      <c r="G1481" s="53">
        <v>10535</v>
      </c>
      <c r="H1481" s="53">
        <v>9.6999998092651367</v>
      </c>
      <c r="I1481" s="53">
        <v>1.5690830000000002E-3</v>
      </c>
      <c r="J1481" s="80">
        <f t="shared" si="44"/>
        <v>102189.49799060822</v>
      </c>
      <c r="K1481" s="53"/>
      <c r="L1481" s="53"/>
    </row>
    <row r="1482" spans="1:12" x14ac:dyDescent="0.15">
      <c r="A1482" s="109">
        <v>41789</v>
      </c>
      <c r="B1482" s="53" t="s">
        <v>128</v>
      </c>
      <c r="C1482" s="53" t="s">
        <v>129</v>
      </c>
      <c r="D1482" s="53">
        <v>54678</v>
      </c>
      <c r="E1482" s="53">
        <v>9.7700004577636719</v>
      </c>
      <c r="F1482" s="53">
        <v>7.2165620513260365E-3</v>
      </c>
      <c r="G1482" s="53">
        <v>10535</v>
      </c>
      <c r="H1482" s="53">
        <v>9.7700004577636719</v>
      </c>
      <c r="I1482" s="53">
        <v>2.026029E-2</v>
      </c>
      <c r="J1482" s="80">
        <f t="shared" si="44"/>
        <v>102926.95482254028</v>
      </c>
      <c r="K1482" s="53"/>
      <c r="L1482" s="53"/>
    </row>
    <row r="1483" spans="1:12" x14ac:dyDescent="0.15">
      <c r="A1483" s="109">
        <v>41820</v>
      </c>
      <c r="B1483" s="53" t="s">
        <v>128</v>
      </c>
      <c r="C1483" s="53" t="s">
        <v>129</v>
      </c>
      <c r="D1483" s="53">
        <v>54678</v>
      </c>
      <c r="E1483" s="53">
        <v>9.7600002288818359</v>
      </c>
      <c r="F1483" s="53">
        <v>-1.0235648369416595E-3</v>
      </c>
      <c r="G1483" s="53">
        <v>10535</v>
      </c>
      <c r="H1483" s="53">
        <v>9.7600002288818359</v>
      </c>
      <c r="I1483" s="53">
        <v>2.7990500000000001E-2</v>
      </c>
      <c r="J1483" s="80">
        <f t="shared" si="44"/>
        <v>102821.60241127014</v>
      </c>
      <c r="K1483" s="53"/>
      <c r="L1483" s="53"/>
    </row>
    <row r="1484" spans="1:12" x14ac:dyDescent="0.15">
      <c r="A1484" s="109">
        <v>41851</v>
      </c>
      <c r="B1484" s="53" t="s">
        <v>128</v>
      </c>
      <c r="C1484" s="53" t="s">
        <v>129</v>
      </c>
      <c r="D1484" s="53">
        <v>54678</v>
      </c>
      <c r="E1484" s="53">
        <v>-9.7749996185302734</v>
      </c>
      <c r="F1484" s="53">
        <v>1.5368226449936628E-3</v>
      </c>
      <c r="G1484" s="53">
        <v>10535</v>
      </c>
      <c r="H1484" s="53">
        <v>9.7749996185302699</v>
      </c>
      <c r="I1484" s="53">
        <v>-2.056651E-2</v>
      </c>
      <c r="J1484" s="80">
        <f t="shared" si="44"/>
        <v>102979.62098121639</v>
      </c>
      <c r="K1484" s="53"/>
      <c r="L1484" s="53"/>
    </row>
    <row r="1485" spans="1:12" x14ac:dyDescent="0.15">
      <c r="A1485" s="109">
        <v>41880</v>
      </c>
      <c r="B1485" s="53" t="s">
        <v>128</v>
      </c>
      <c r="C1485" s="53" t="s">
        <v>129</v>
      </c>
      <c r="D1485" s="53">
        <v>54678</v>
      </c>
      <c r="E1485" s="53">
        <v>-9.7749996185302734</v>
      </c>
      <c r="F1485" s="53">
        <v>0</v>
      </c>
      <c r="G1485" s="53">
        <v>10535</v>
      </c>
      <c r="H1485" s="53">
        <v>9.7749996185302699</v>
      </c>
      <c r="I1485" s="53">
        <v>4.0225000000000004E-2</v>
      </c>
      <c r="J1485" s="80">
        <f t="shared" si="44"/>
        <v>102979.62098121639</v>
      </c>
      <c r="K1485" s="53"/>
      <c r="L1485" s="53"/>
    </row>
    <row r="1486" spans="1:12" x14ac:dyDescent="0.15">
      <c r="A1486" s="109">
        <v>41912</v>
      </c>
      <c r="B1486" s="53" t="s">
        <v>128</v>
      </c>
      <c r="C1486" s="53" t="s">
        <v>129</v>
      </c>
      <c r="D1486" s="53">
        <v>54678</v>
      </c>
      <c r="E1486" s="53">
        <v>-9.744999885559082</v>
      </c>
      <c r="F1486" s="53">
        <v>-3.0690263956785202E-3</v>
      </c>
      <c r="G1486" s="53">
        <v>10535</v>
      </c>
      <c r="H1486" s="53">
        <v>9.7449998855590803</v>
      </c>
      <c r="I1486" s="53">
        <v>-2.5208730000000002E-2</v>
      </c>
      <c r="J1486" s="80">
        <f t="shared" si="44"/>
        <v>102663.57379436491</v>
      </c>
      <c r="K1486" s="53"/>
      <c r="L1486" s="53"/>
    </row>
    <row r="1487" spans="1:12" x14ac:dyDescent="0.15">
      <c r="A1487" s="109">
        <v>41943</v>
      </c>
      <c r="B1487" s="53" t="s">
        <v>128</v>
      </c>
      <c r="C1487" s="53" t="s">
        <v>129</v>
      </c>
      <c r="D1487" s="53">
        <v>54678</v>
      </c>
      <c r="E1487" s="53">
        <v>-9.75</v>
      </c>
      <c r="F1487" s="53">
        <v>5.1309540867805481E-4</v>
      </c>
      <c r="G1487" s="53">
        <v>10535</v>
      </c>
      <c r="H1487" s="53">
        <v>9.75</v>
      </c>
      <c r="I1487" s="53">
        <v>2.1173859999999999E-2</v>
      </c>
      <c r="J1487" s="80">
        <f t="shared" si="44"/>
        <v>102716.25</v>
      </c>
      <c r="K1487" s="53"/>
      <c r="L1487" s="53"/>
    </row>
    <row r="1488" spans="1:12" x14ac:dyDescent="0.15">
      <c r="A1488" s="109">
        <v>41971</v>
      </c>
      <c r="B1488" s="53" t="s">
        <v>128</v>
      </c>
      <c r="C1488" s="53" t="s">
        <v>129</v>
      </c>
      <c r="D1488" s="53">
        <v>54678</v>
      </c>
      <c r="E1488" s="53">
        <v>-9.75</v>
      </c>
      <c r="F1488" s="53">
        <v>0</v>
      </c>
      <c r="G1488" s="53">
        <v>10535</v>
      </c>
      <c r="H1488" s="53">
        <v>9.75</v>
      </c>
      <c r="I1488" s="53">
        <v>2.111406E-2</v>
      </c>
      <c r="J1488" s="80">
        <f t="shared" si="44"/>
        <v>102716.25</v>
      </c>
      <c r="K1488" s="53"/>
      <c r="L1488" s="53"/>
    </row>
    <row r="1489" spans="1:12" x14ac:dyDescent="0.15">
      <c r="A1489" s="109">
        <v>42004</v>
      </c>
      <c r="B1489" s="53" t="s">
        <v>128</v>
      </c>
      <c r="C1489" s="53" t="s">
        <v>129</v>
      </c>
      <c r="D1489" s="53">
        <v>54678</v>
      </c>
      <c r="E1489" s="53">
        <v>-9.8050003051757812</v>
      </c>
      <c r="F1489" s="53">
        <v>5.6410571560263634E-3</v>
      </c>
      <c r="G1489" s="53">
        <v>10535</v>
      </c>
      <c r="H1489" s="53">
        <v>9.8050003051757795</v>
      </c>
      <c r="I1489" s="53">
        <v>-3.6623930000000003E-3</v>
      </c>
      <c r="J1489" s="80">
        <f t="shared" si="44"/>
        <v>103295.67821502684</v>
      </c>
      <c r="K1489" s="53"/>
      <c r="L1489" s="53"/>
    </row>
    <row r="1490" spans="1:12" x14ac:dyDescent="0.15">
      <c r="A1490" s="109">
        <v>42034</v>
      </c>
      <c r="B1490" s="53" t="s">
        <v>128</v>
      </c>
      <c r="C1490" s="53" t="s">
        <v>129</v>
      </c>
      <c r="D1490" s="53">
        <v>54678</v>
      </c>
      <c r="E1490" s="53">
        <v>-9.8500003814697266</v>
      </c>
      <c r="F1490" s="53">
        <v>4.5895026996731758E-3</v>
      </c>
      <c r="G1490" s="53">
        <v>10535</v>
      </c>
      <c r="H1490" s="53">
        <v>9.8500003814697301</v>
      </c>
      <c r="I1490" s="53">
        <v>-2.7206540000000001E-2</v>
      </c>
      <c r="J1490" s="80">
        <f t="shared" si="44"/>
        <v>103769.75401878361</v>
      </c>
      <c r="K1490" s="53"/>
      <c r="L1490" s="53"/>
    </row>
    <row r="1491" spans="1:12" x14ac:dyDescent="0.15">
      <c r="A1491" s="109">
        <v>42062</v>
      </c>
      <c r="B1491" s="53" t="s">
        <v>128</v>
      </c>
      <c r="C1491" s="53" t="s">
        <v>129</v>
      </c>
      <c r="D1491" s="53">
        <v>54678</v>
      </c>
      <c r="E1491" s="53">
        <v>9.9099998474121094</v>
      </c>
      <c r="F1491" s="53">
        <v>6.0913162305951118E-3</v>
      </c>
      <c r="G1491" s="53">
        <v>10535</v>
      </c>
      <c r="H1491" s="53">
        <v>9.9099998474121094</v>
      </c>
      <c r="I1491" s="53">
        <v>5.5974429999999999E-2</v>
      </c>
      <c r="J1491" s="80">
        <f t="shared" si="44"/>
        <v>104401.84839248657</v>
      </c>
      <c r="K1491" s="53"/>
      <c r="L1491" s="53"/>
    </row>
    <row r="1492" spans="1:12" x14ac:dyDescent="0.15">
      <c r="A1492" s="109">
        <v>42094</v>
      </c>
      <c r="B1492" s="53" t="s">
        <v>128</v>
      </c>
      <c r="C1492" s="53" t="s">
        <v>129</v>
      </c>
      <c r="D1492" s="53">
        <v>54678</v>
      </c>
      <c r="E1492" s="53">
        <v>10.050000190734863</v>
      </c>
      <c r="F1492" s="53">
        <v>1.4127179048955441E-2</v>
      </c>
      <c r="G1492" s="53">
        <v>10535</v>
      </c>
      <c r="H1492" s="53">
        <v>10.050000190734863</v>
      </c>
      <c r="I1492" s="53">
        <v>-1.0409720000000001E-2</v>
      </c>
      <c r="J1492" s="80">
        <f t="shared" si="44"/>
        <v>105876.75200939178</v>
      </c>
      <c r="K1492" s="53"/>
      <c r="L1492" s="53"/>
    </row>
    <row r="1493" spans="1:12" x14ac:dyDescent="0.15">
      <c r="A1493" s="109">
        <v>42124</v>
      </c>
      <c r="B1493" s="53" t="s">
        <v>128</v>
      </c>
      <c r="C1493" s="53" t="s">
        <v>129</v>
      </c>
      <c r="D1493" s="53">
        <v>54678</v>
      </c>
      <c r="E1493" s="53">
        <v>10.109999656677246</v>
      </c>
      <c r="F1493" s="53">
        <v>5.9700962156057358E-3</v>
      </c>
      <c r="G1493" s="53">
        <v>10535</v>
      </c>
      <c r="H1493" s="53">
        <v>10.109999656677246</v>
      </c>
      <c r="I1493" s="53">
        <v>8.7762480000000004E-3</v>
      </c>
      <c r="J1493" s="80">
        <f t="shared" si="44"/>
        <v>106508.84638309479</v>
      </c>
      <c r="K1493" s="53"/>
      <c r="L1493" s="53"/>
    </row>
    <row r="1494" spans="1:12" x14ac:dyDescent="0.15">
      <c r="A1494" s="109">
        <v>42153</v>
      </c>
      <c r="B1494" s="53" t="s">
        <v>128</v>
      </c>
      <c r="C1494" s="53" t="s">
        <v>129</v>
      </c>
      <c r="D1494" s="53">
        <v>54678</v>
      </c>
      <c r="E1494" s="53">
        <v>-9.9400005340576172</v>
      </c>
      <c r="F1494" s="53">
        <v>-1.6814948990941048E-2</v>
      </c>
      <c r="G1494" s="53">
        <v>10535</v>
      </c>
      <c r="H1494" s="53">
        <v>9.9400005340576207</v>
      </c>
      <c r="I1494" s="53">
        <v>1.029037E-2</v>
      </c>
      <c r="J1494" s="80">
        <f t="shared" si="44"/>
        <v>104717.90562629704</v>
      </c>
      <c r="K1494" s="53"/>
      <c r="L1494" s="53"/>
    </row>
    <row r="1495" spans="1:12" x14ac:dyDescent="0.15">
      <c r="A1495" s="109">
        <v>42185</v>
      </c>
      <c r="B1495" s="53" t="s">
        <v>128</v>
      </c>
      <c r="C1495" s="53" t="s">
        <v>129</v>
      </c>
      <c r="D1495" s="53">
        <v>54678</v>
      </c>
      <c r="E1495" s="53">
        <v>9.9499998092651367</v>
      </c>
      <c r="F1495" s="53">
        <v>1.0059631895273924E-3</v>
      </c>
      <c r="G1495" s="53">
        <v>10535</v>
      </c>
      <c r="H1495" s="53">
        <v>9.9499998092651367</v>
      </c>
      <c r="I1495" s="53">
        <v>-1.9237859999999999E-2</v>
      </c>
      <c r="J1495" s="80">
        <f t="shared" si="44"/>
        <v>104823.24799060822</v>
      </c>
      <c r="K1495" s="53"/>
      <c r="L1495" s="53"/>
    </row>
    <row r="1496" spans="1:12" x14ac:dyDescent="0.15">
      <c r="A1496" s="109">
        <v>42216</v>
      </c>
      <c r="B1496" s="53" t="s">
        <v>128</v>
      </c>
      <c r="C1496" s="53" t="s">
        <v>129</v>
      </c>
      <c r="D1496" s="53">
        <v>54678</v>
      </c>
      <c r="E1496" s="53">
        <v>9.9499998092651367</v>
      </c>
      <c r="F1496" s="53">
        <v>0</v>
      </c>
      <c r="G1496" s="53">
        <v>10535</v>
      </c>
      <c r="H1496" s="53">
        <v>9.9499998092651367</v>
      </c>
      <c r="I1496" s="53">
        <v>1.211042E-2</v>
      </c>
      <c r="J1496" s="80">
        <f t="shared" si="44"/>
        <v>104823.24799060822</v>
      </c>
      <c r="K1496" s="53"/>
      <c r="L1496" s="53"/>
    </row>
    <row r="1497" spans="1:12" x14ac:dyDescent="0.15">
      <c r="A1497" s="109">
        <v>42247</v>
      </c>
      <c r="B1497" s="53" t="s">
        <v>128</v>
      </c>
      <c r="C1497" s="53" t="s">
        <v>129</v>
      </c>
      <c r="D1497" s="53">
        <v>54678</v>
      </c>
      <c r="E1497" s="53">
        <v>-10</v>
      </c>
      <c r="F1497" s="53">
        <v>5.0251446664333344E-3</v>
      </c>
      <c r="G1497" s="53">
        <v>10535</v>
      </c>
      <c r="H1497" s="53">
        <v>10</v>
      </c>
      <c r="I1497" s="53">
        <v>-5.9982380000000002E-2</v>
      </c>
      <c r="J1497" s="80">
        <f t="shared" si="44"/>
        <v>105350</v>
      </c>
      <c r="K1497" s="53"/>
      <c r="L1497" s="53"/>
    </row>
    <row r="1498" spans="1:12" x14ac:dyDescent="0.15">
      <c r="A1498" s="109">
        <v>42277</v>
      </c>
      <c r="B1498" s="53" t="s">
        <v>128</v>
      </c>
      <c r="C1498" s="53" t="s">
        <v>129</v>
      </c>
      <c r="D1498" s="53">
        <v>54678</v>
      </c>
      <c r="E1498" s="53">
        <v>-9.9699993133544922</v>
      </c>
      <c r="F1498" s="53">
        <v>-3.00006871111691E-3</v>
      </c>
      <c r="G1498" s="53">
        <v>10535</v>
      </c>
      <c r="H1498" s="53">
        <v>9.9699993133544904</v>
      </c>
      <c r="I1498" s="53">
        <v>-3.3792870000000003E-2</v>
      </c>
      <c r="J1498" s="80">
        <f t="shared" si="44"/>
        <v>105033.94276618956</v>
      </c>
      <c r="K1498" s="53"/>
      <c r="L1498" s="53"/>
    </row>
    <row r="1499" spans="1:12" x14ac:dyDescent="0.15">
      <c r="A1499" s="109">
        <v>42307</v>
      </c>
      <c r="B1499" s="53" t="s">
        <v>128</v>
      </c>
      <c r="C1499" s="53" t="s">
        <v>129</v>
      </c>
      <c r="D1499" s="53">
        <v>54678</v>
      </c>
      <c r="E1499" s="53">
        <v>-10.045000076293945</v>
      </c>
      <c r="F1499" s="53">
        <v>7.5226449407637119E-3</v>
      </c>
      <c r="G1499" s="53">
        <v>10535</v>
      </c>
      <c r="H1499" s="53">
        <v>10.045000076293899</v>
      </c>
      <c r="I1499" s="53">
        <v>7.4005660000000001E-2</v>
      </c>
      <c r="J1499" s="80">
        <f t="shared" si="44"/>
        <v>105824.07580375623</v>
      </c>
      <c r="K1499" s="53"/>
      <c r="L1499" s="53"/>
    </row>
    <row r="1500" spans="1:12" x14ac:dyDescent="0.15">
      <c r="A1500" s="109">
        <v>42338</v>
      </c>
      <c r="B1500" s="53" t="s">
        <v>128</v>
      </c>
      <c r="C1500" s="53" t="s">
        <v>129</v>
      </c>
      <c r="D1500" s="53">
        <v>54678</v>
      </c>
      <c r="E1500" s="53">
        <v>10.079999923706055</v>
      </c>
      <c r="F1500" s="55">
        <v>3.484305227175355E-3</v>
      </c>
      <c r="G1500" s="53">
        <v>10535</v>
      </c>
      <c r="H1500" s="53">
        <v>10.079999923706055</v>
      </c>
      <c r="I1500" s="53">
        <v>2.410283E-3</v>
      </c>
      <c r="J1500" s="80">
        <f t="shared" si="43"/>
        <v>106192.79919624329</v>
      </c>
      <c r="K1500" s="55" t="str">
        <f>IFERROR(#REF!-#REF!,"")</f>
        <v/>
      </c>
    </row>
    <row r="1501" spans="1:12" x14ac:dyDescent="0.15">
      <c r="A1501" s="109">
        <v>42369</v>
      </c>
      <c r="B1501" s="53" t="s">
        <v>130</v>
      </c>
      <c r="C1501" s="53" t="s">
        <v>131</v>
      </c>
      <c r="D1501" s="53">
        <v>54678</v>
      </c>
      <c r="E1501" s="53">
        <v>9.8999996185302734</v>
      </c>
      <c r="F1501" s="55">
        <v>-1.7857173457741737E-2</v>
      </c>
      <c r="G1501" s="53">
        <v>25756</v>
      </c>
      <c r="H1501" s="53">
        <v>9.8999996185302734</v>
      </c>
      <c r="I1501" s="53">
        <v>-2.222741E-2</v>
      </c>
      <c r="J1501" s="80">
        <f t="shared" si="43"/>
        <v>254984.39017486572</v>
      </c>
      <c r="K1501" s="55" t="str">
        <f>IFERROR(#REF!-#REF!,"")</f>
        <v/>
      </c>
    </row>
    <row r="1502" spans="1:12" x14ac:dyDescent="0.15">
      <c r="A1502" s="109">
        <v>42398</v>
      </c>
      <c r="B1502" s="53" t="s">
        <v>130</v>
      </c>
      <c r="C1502" s="53" t="s">
        <v>131</v>
      </c>
      <c r="D1502" s="53">
        <v>54678</v>
      </c>
      <c r="E1502" s="53">
        <v>8.5500001907348633</v>
      </c>
      <c r="F1502" s="55">
        <v>-0.13636358082294464</v>
      </c>
      <c r="G1502" s="53">
        <v>25756</v>
      </c>
      <c r="H1502" s="53">
        <v>8.5500001907348633</v>
      </c>
      <c r="I1502" s="53">
        <v>-5.714756E-2</v>
      </c>
      <c r="J1502" s="80">
        <f t="shared" si="43"/>
        <v>220213.80491256714</v>
      </c>
      <c r="K1502" s="55" t="str">
        <f>IFERROR(#REF!-#REF!,"")</f>
        <v/>
      </c>
    </row>
    <row r="1503" spans="1:12" ht="16" x14ac:dyDescent="0.2">
      <c r="A1503" s="111">
        <v>42429</v>
      </c>
      <c r="B1503" s="112" t="s">
        <v>130</v>
      </c>
      <c r="C1503" s="112" t="s">
        <v>131</v>
      </c>
      <c r="D1503" s="112">
        <v>54678</v>
      </c>
      <c r="E1503" s="112">
        <v>7.1649999618530273</v>
      </c>
      <c r="F1503" s="58">
        <v>-0.16198833286762238</v>
      </c>
      <c r="G1503" s="112">
        <v>25756</v>
      </c>
      <c r="H1503" s="112">
        <v>7.1649999618530273</v>
      </c>
      <c r="I1503" s="112">
        <v>6.1252750000000003E-4</v>
      </c>
      <c r="J1503" s="80">
        <f t="shared" si="43"/>
        <v>184541.73901748657</v>
      </c>
      <c r="K1503" s="55" t="str">
        <f>IFERROR(#REF!-#REF!,"")</f>
        <v/>
      </c>
    </row>
    <row r="1504" spans="1:12" x14ac:dyDescent="0.15">
      <c r="A1504" s="109">
        <v>42460</v>
      </c>
      <c r="B1504" s="53" t="s">
        <v>130</v>
      </c>
      <c r="C1504" s="53" t="s">
        <v>131</v>
      </c>
      <c r="D1504" s="53">
        <v>54678</v>
      </c>
      <c r="E1504" s="53">
        <v>-6.25</v>
      </c>
      <c r="F1504" s="55">
        <v>-0.12770411372184753</v>
      </c>
      <c r="G1504" s="53">
        <v>25756</v>
      </c>
      <c r="H1504" s="53">
        <v>6.25</v>
      </c>
      <c r="I1504" s="53">
        <v>7.0554110000000003E-2</v>
      </c>
      <c r="J1504" s="80">
        <f t="shared" si="43"/>
        <v>160975</v>
      </c>
      <c r="K1504" s="55" t="str">
        <f>IFERROR(#REF!-#REF!,"")</f>
        <v/>
      </c>
    </row>
    <row r="1505" spans="1:11" x14ac:dyDescent="0.15">
      <c r="A1505" s="109">
        <v>42489</v>
      </c>
      <c r="B1505" s="53" t="s">
        <v>130</v>
      </c>
      <c r="C1505" s="53" t="s">
        <v>131</v>
      </c>
      <c r="D1505" s="53">
        <v>54678</v>
      </c>
      <c r="E1505" s="53">
        <v>7.320000171661377</v>
      </c>
      <c r="F1505" s="55">
        <v>0.17120002210140228</v>
      </c>
      <c r="G1505" s="53">
        <v>25756</v>
      </c>
      <c r="H1505" s="53">
        <v>7.320000171661377</v>
      </c>
      <c r="I1505" s="53">
        <v>1.172495E-2</v>
      </c>
      <c r="J1505" s="80">
        <f t="shared" si="43"/>
        <v>188533.92442131042</v>
      </c>
      <c r="K1505" s="55" t="str">
        <f>IFERROR(#REF!-#REF!,"")</f>
        <v/>
      </c>
    </row>
    <row r="1506" spans="1:11" x14ac:dyDescent="0.15">
      <c r="A1506" s="109">
        <v>42521</v>
      </c>
      <c r="B1506" s="53" t="s">
        <v>130</v>
      </c>
      <c r="C1506" s="53" t="s">
        <v>131</v>
      </c>
      <c r="D1506" s="53">
        <v>54678</v>
      </c>
      <c r="E1506" s="53">
        <v>3.3900001049041748</v>
      </c>
      <c r="F1506" s="55">
        <v>-0.53688526153564453</v>
      </c>
      <c r="G1506" s="53">
        <v>25756</v>
      </c>
      <c r="H1506" s="53">
        <v>3.3900001049041748</v>
      </c>
      <c r="I1506" s="53">
        <v>1.4353880000000001E-2</v>
      </c>
      <c r="J1506" s="80">
        <f t="shared" si="43"/>
        <v>87312.842701911926</v>
      </c>
      <c r="K1506" s="55" t="str">
        <f>IFERROR(#REF!-#REF!,"")</f>
        <v/>
      </c>
    </row>
    <row r="1507" spans="1:11" x14ac:dyDescent="0.15">
      <c r="A1507" s="109">
        <v>42551</v>
      </c>
      <c r="B1507" s="53" t="s">
        <v>130</v>
      </c>
      <c r="C1507" s="53" t="s">
        <v>131</v>
      </c>
      <c r="D1507" s="53">
        <v>54678</v>
      </c>
      <c r="E1507" s="53">
        <v>3.9200000762939453</v>
      </c>
      <c r="F1507" s="55">
        <v>0.15634216368198395</v>
      </c>
      <c r="G1507" s="53">
        <v>25756</v>
      </c>
      <c r="H1507" s="53">
        <v>3.9200000762939453</v>
      </c>
      <c r="I1507" s="53">
        <v>2.9293580000000004E-3</v>
      </c>
      <c r="J1507" s="80">
        <f t="shared" si="43"/>
        <v>100963.52196502686</v>
      </c>
      <c r="K1507" s="55" t="str">
        <f>IFERROR(#REF!-#REF!,"")</f>
        <v/>
      </c>
    </row>
    <row r="1508" spans="1:11" x14ac:dyDescent="0.15">
      <c r="A1508" s="109">
        <v>42580</v>
      </c>
      <c r="B1508" s="53" t="s">
        <v>130</v>
      </c>
      <c r="C1508" s="53" t="s">
        <v>131</v>
      </c>
      <c r="D1508" s="53">
        <v>54678</v>
      </c>
      <c r="E1508" s="53">
        <v>4.7600002288818359</v>
      </c>
      <c r="F1508" s="55">
        <v>0.21428574621677399</v>
      </c>
      <c r="G1508" s="53">
        <v>25756</v>
      </c>
      <c r="H1508" s="53">
        <v>4.7600002288818359</v>
      </c>
      <c r="I1508" s="53">
        <v>3.8848899999999999E-2</v>
      </c>
      <c r="J1508" s="80">
        <f t="shared" si="43"/>
        <v>122598.56589508057</v>
      </c>
      <c r="K1508" s="55" t="str">
        <f>IFERROR(#REF!-#REF!,"")</f>
        <v/>
      </c>
    </row>
    <row r="1509" spans="1:11" x14ac:dyDescent="0.15">
      <c r="A1509" s="109">
        <v>42613</v>
      </c>
      <c r="B1509" s="53" t="s">
        <v>130</v>
      </c>
      <c r="C1509" s="53" t="s">
        <v>131</v>
      </c>
      <c r="D1509" s="53">
        <v>54678</v>
      </c>
      <c r="E1509" s="53">
        <v>4.4800000190734863</v>
      </c>
      <c r="F1509" s="55">
        <v>-5.8823570609092712E-2</v>
      </c>
      <c r="G1509" s="53">
        <v>25756</v>
      </c>
      <c r="H1509" s="53">
        <v>4.4800000190734863</v>
      </c>
      <c r="I1509" s="53">
        <v>2.8064370000000002E-3</v>
      </c>
      <c r="J1509" s="80">
        <f t="shared" si="43"/>
        <v>115386.88049125671</v>
      </c>
      <c r="K1509" s="55" t="str">
        <f>IFERROR(#REF!-#REF!,"")</f>
        <v/>
      </c>
    </row>
    <row r="1510" spans="1:11" x14ac:dyDescent="0.15">
      <c r="A1510" s="109">
        <v>42643</v>
      </c>
      <c r="B1510" s="53" t="s">
        <v>130</v>
      </c>
      <c r="C1510" s="53" t="s">
        <v>131</v>
      </c>
      <c r="D1510" s="53">
        <v>54678</v>
      </c>
      <c r="E1510" s="53">
        <v>3.8401000499725342</v>
      </c>
      <c r="F1510" s="55">
        <v>-0.14283481240272522</v>
      </c>
      <c r="G1510" s="53">
        <v>25756</v>
      </c>
      <c r="H1510" s="53">
        <v>3.8401000499725342</v>
      </c>
      <c r="I1510" s="53">
        <v>3.0154160000000004E-3</v>
      </c>
      <c r="J1510" s="80">
        <f t="shared" si="43"/>
        <v>98905.61688709259</v>
      </c>
      <c r="K1510" s="55" t="str">
        <f>IFERROR(#REF!-#REF!,"")</f>
        <v/>
      </c>
    </row>
    <row r="1511" spans="1:11" x14ac:dyDescent="0.15">
      <c r="A1511" s="109">
        <v>42674</v>
      </c>
      <c r="B1511" s="53" t="s">
        <v>130</v>
      </c>
      <c r="C1511" s="53" t="s">
        <v>131</v>
      </c>
      <c r="D1511" s="53">
        <v>54678</v>
      </c>
      <c r="E1511" s="53">
        <v>3</v>
      </c>
      <c r="F1511" s="55">
        <v>-0.2187703549861908</v>
      </c>
      <c r="G1511" s="53">
        <v>25756</v>
      </c>
      <c r="H1511" s="53">
        <v>3</v>
      </c>
      <c r="I1511" s="53">
        <v>-2.1565560000000001E-2</v>
      </c>
      <c r="J1511" s="80">
        <f t="shared" si="43"/>
        <v>77268</v>
      </c>
      <c r="K1511" s="55" t="str">
        <f>IFERROR(#REF!-#REF!,"")</f>
        <v/>
      </c>
    </row>
    <row r="1512" spans="1:11" ht="16" x14ac:dyDescent="0.2">
      <c r="A1512" s="113">
        <v>42704</v>
      </c>
      <c r="B1512" s="114" t="s">
        <v>130</v>
      </c>
      <c r="C1512" s="114" t="s">
        <v>131</v>
      </c>
      <c r="D1512" s="114">
        <v>54678</v>
      </c>
      <c r="E1512" s="114">
        <v>3.559999942779541</v>
      </c>
      <c r="F1512" s="58">
        <v>0.18666665256023407</v>
      </c>
      <c r="G1512" s="114">
        <v>25758</v>
      </c>
      <c r="H1512" s="114">
        <v>3.559999942779541</v>
      </c>
      <c r="I1512" s="114">
        <v>4.0542750000000002E-2</v>
      </c>
      <c r="J1512" s="80">
        <f t="shared" si="43"/>
        <v>91698.478526115417</v>
      </c>
      <c r="K1512" s="55" t="str">
        <f>IFERROR(#REF!-#REF!,"")</f>
        <v/>
      </c>
    </row>
    <row r="1513" spans="1:11" x14ac:dyDescent="0.15">
      <c r="A1513" s="109">
        <v>42734</v>
      </c>
      <c r="B1513" s="53" t="s">
        <v>130</v>
      </c>
      <c r="C1513" s="53" t="s">
        <v>131</v>
      </c>
      <c r="D1513" s="53">
        <v>54678</v>
      </c>
      <c r="E1513" s="53">
        <v>2.7699999809265137</v>
      </c>
      <c r="F1513" s="55">
        <v>-0.22191010415554047</v>
      </c>
      <c r="G1513" s="53">
        <v>25756</v>
      </c>
      <c r="H1513" s="53">
        <v>2.7699999809265137</v>
      </c>
      <c r="I1513" s="53">
        <v>1.8772179999999999E-2</v>
      </c>
      <c r="J1513" s="80">
        <f t="shared" si="43"/>
        <v>71344.119508743286</v>
      </c>
      <c r="K1513" s="55" t="str">
        <f>IFERROR(#REF!-#REF!,"")</f>
        <v/>
      </c>
    </row>
    <row r="1514" spans="1:11" x14ac:dyDescent="0.15">
      <c r="A1514" s="109">
        <v>42766</v>
      </c>
      <c r="B1514" s="53" t="s">
        <v>130</v>
      </c>
      <c r="C1514" s="53" t="s">
        <v>131</v>
      </c>
      <c r="D1514" s="53">
        <v>54678</v>
      </c>
      <c r="E1514" s="53">
        <v>3.2400000095367432</v>
      </c>
      <c r="F1514" s="55">
        <v>0.16967509686946869</v>
      </c>
      <c r="G1514" s="53">
        <v>25756</v>
      </c>
      <c r="H1514" s="53">
        <v>3.2400000095367432</v>
      </c>
      <c r="I1514" s="53">
        <v>2.2173040000000001E-2</v>
      </c>
      <c r="J1514" s="80">
        <f t="shared" si="43"/>
        <v>83449.440245628357</v>
      </c>
      <c r="K1514" s="55" t="str">
        <f>IFERROR(#REF!-#REF!,"")</f>
        <v/>
      </c>
    </row>
    <row r="1515" spans="1:11" x14ac:dyDescent="0.15">
      <c r="A1515" s="109">
        <v>42794</v>
      </c>
      <c r="B1515" s="53" t="s">
        <v>130</v>
      </c>
      <c r="C1515" s="53" t="s">
        <v>131</v>
      </c>
      <c r="D1515" s="53">
        <v>54678</v>
      </c>
      <c r="E1515" s="53">
        <v>2.6500000953674316</v>
      </c>
      <c r="F1515" s="55">
        <v>-0.18209873139858246</v>
      </c>
      <c r="G1515" s="53">
        <v>25756</v>
      </c>
      <c r="H1515" s="53">
        <v>2.6500000953674316</v>
      </c>
      <c r="I1515" s="53">
        <v>3.2623440000000004E-2</v>
      </c>
      <c r="J1515" s="80">
        <f t="shared" si="43"/>
        <v>68253.402456283569</v>
      </c>
      <c r="K1515" s="55" t="str">
        <f>IFERROR(#REF!-#REF!,"")</f>
        <v/>
      </c>
    </row>
    <row r="1516" spans="1:11" x14ac:dyDescent="0.15">
      <c r="A1516" s="109">
        <v>42825</v>
      </c>
      <c r="B1516" s="53" t="s">
        <v>130</v>
      </c>
      <c r="C1516" s="53" t="s">
        <v>131</v>
      </c>
      <c r="D1516" s="53">
        <v>54678</v>
      </c>
      <c r="E1516" s="53">
        <v>1.9800000190734863</v>
      </c>
      <c r="F1516" s="55">
        <v>-0.25283020734786987</v>
      </c>
      <c r="G1516" s="53">
        <v>25756</v>
      </c>
      <c r="H1516" s="53">
        <v>1.9800000190734863</v>
      </c>
      <c r="I1516" s="53">
        <v>2.0642049999999999E-3</v>
      </c>
      <c r="J1516" s="80">
        <f t="shared" ref="J1516:J1608" si="45">H1516*G1516</f>
        <v>50996.880491256714</v>
      </c>
      <c r="K1516" s="55" t="str">
        <f>IFERROR(#REF!-#REF!,"")</f>
        <v/>
      </c>
    </row>
    <row r="1517" spans="1:11" x14ac:dyDescent="0.15">
      <c r="A1517" s="109">
        <v>42853</v>
      </c>
      <c r="B1517" s="53" t="s">
        <v>130</v>
      </c>
      <c r="C1517" s="53" t="s">
        <v>131</v>
      </c>
      <c r="D1517" s="53">
        <v>54678</v>
      </c>
      <c r="E1517" s="53">
        <v>0.80049997568130493</v>
      </c>
      <c r="F1517" s="55">
        <v>-0.59570705890655518</v>
      </c>
      <c r="G1517" s="53">
        <v>25756</v>
      </c>
      <c r="H1517" s="53">
        <v>0.80049997568130493</v>
      </c>
      <c r="I1517" s="53">
        <v>9.656754E-3</v>
      </c>
      <c r="J1517" s="80">
        <f t="shared" si="45"/>
        <v>20617.67737364769</v>
      </c>
      <c r="K1517" s="55" t="str">
        <f>IFERROR(#REF!-#REF!,"")</f>
        <v/>
      </c>
    </row>
    <row r="1518" spans="1:11" x14ac:dyDescent="0.15">
      <c r="A1518" s="109">
        <v>42886</v>
      </c>
      <c r="B1518" s="53" t="s">
        <v>130</v>
      </c>
      <c r="C1518" s="53" t="s">
        <v>131</v>
      </c>
      <c r="D1518" s="53">
        <v>54678</v>
      </c>
      <c r="E1518" s="53">
        <v>0.5899999737739563</v>
      </c>
      <c r="F1518" s="55">
        <v>-0.26296067237854004</v>
      </c>
      <c r="G1518" s="53">
        <v>25756</v>
      </c>
      <c r="H1518" s="53">
        <v>0.5899999737739563</v>
      </c>
      <c r="I1518" s="53">
        <v>9.3348820000000009E-3</v>
      </c>
      <c r="J1518" s="80">
        <f t="shared" si="45"/>
        <v>15196.039324522018</v>
      </c>
      <c r="K1518" s="55" t="str">
        <f>IFERROR(#REF!-#REF!,"")</f>
        <v/>
      </c>
    </row>
    <row r="1519" spans="1:11" x14ac:dyDescent="0.15">
      <c r="A1519" s="109">
        <v>42916</v>
      </c>
      <c r="B1519" s="53" t="s">
        <v>130</v>
      </c>
      <c r="C1519" s="53" t="s">
        <v>131</v>
      </c>
      <c r="D1519" s="53">
        <v>54678</v>
      </c>
      <c r="E1519" s="53">
        <v>1.2799999713897705</v>
      </c>
      <c r="F1519" s="55">
        <v>1.1694915294647217</v>
      </c>
      <c r="G1519" s="53">
        <v>25756</v>
      </c>
      <c r="H1519" s="53">
        <v>1.2799999713897705</v>
      </c>
      <c r="I1519" s="53">
        <v>9.5796500000000003E-3</v>
      </c>
      <c r="J1519" s="80">
        <f t="shared" si="45"/>
        <v>32967.679263114929</v>
      </c>
      <c r="K1519" s="55" t="str">
        <f>IFERROR(#REF!-#REF!,"")</f>
        <v/>
      </c>
    </row>
    <row r="1520" spans="1:11" x14ac:dyDescent="0.15">
      <c r="A1520" s="109">
        <v>42947</v>
      </c>
      <c r="B1520" s="53" t="s">
        <v>130</v>
      </c>
      <c r="C1520" s="53" t="s">
        <v>131</v>
      </c>
      <c r="D1520" s="53">
        <v>54678</v>
      </c>
      <c r="E1520" s="53">
        <v>0.74010002613067627</v>
      </c>
      <c r="F1520" s="55">
        <v>-0.42179682850837708</v>
      </c>
      <c r="G1520" s="53">
        <v>25756</v>
      </c>
      <c r="H1520" s="53">
        <v>0.74010002613067627</v>
      </c>
      <c r="I1520" s="53">
        <v>2.029371E-2</v>
      </c>
      <c r="J1520" s="80">
        <f t="shared" si="45"/>
        <v>19062.016273021698</v>
      </c>
      <c r="K1520" s="55" t="str">
        <f>IFERROR(#REF!-#REF!,"")</f>
        <v/>
      </c>
    </row>
    <row r="1521" spans="1:11" x14ac:dyDescent="0.15">
      <c r="A1521" s="109">
        <v>42978</v>
      </c>
      <c r="B1521" s="53" t="s">
        <v>130</v>
      </c>
      <c r="C1521" s="53" t="s">
        <v>131</v>
      </c>
      <c r="D1521" s="53">
        <v>54678</v>
      </c>
      <c r="E1521" s="53">
        <v>0.81999999284744263</v>
      </c>
      <c r="F1521" s="55">
        <v>0.10795833170413971</v>
      </c>
      <c r="G1521" s="53">
        <v>25756</v>
      </c>
      <c r="H1521" s="53">
        <v>0.81999999284744263</v>
      </c>
      <c r="I1521" s="53">
        <v>1.593433E-3</v>
      </c>
      <c r="J1521" s="80">
        <f t="shared" si="45"/>
        <v>21119.919815778732</v>
      </c>
      <c r="K1521" s="55" t="str">
        <f>IFERROR(#REF!-#REF!,"")</f>
        <v/>
      </c>
    </row>
    <row r="1522" spans="1:11" x14ac:dyDescent="0.15">
      <c r="A1522" s="109">
        <v>43007</v>
      </c>
      <c r="B1522" s="53" t="s">
        <v>130</v>
      </c>
      <c r="C1522" s="53" t="s">
        <v>131</v>
      </c>
      <c r="D1522" s="53">
        <v>54678</v>
      </c>
      <c r="E1522" s="53">
        <v>0.7149999737739563</v>
      </c>
      <c r="F1522" s="55">
        <v>-0.12804880738258362</v>
      </c>
      <c r="G1522" s="53">
        <v>25756</v>
      </c>
      <c r="H1522" s="53">
        <v>0.7149999737739563</v>
      </c>
      <c r="I1522" s="53">
        <v>2.375789E-2</v>
      </c>
      <c r="J1522" s="80">
        <f t="shared" si="45"/>
        <v>18415.539324522018</v>
      </c>
      <c r="K1522" s="55" t="str">
        <f>IFERROR(#REF!-#REF!,"")</f>
        <v/>
      </c>
    </row>
    <row r="1523" spans="1:11" x14ac:dyDescent="0.15">
      <c r="A1523" s="109">
        <v>43039</v>
      </c>
      <c r="B1523" s="53" t="s">
        <v>130</v>
      </c>
      <c r="C1523" s="53" t="s">
        <v>131</v>
      </c>
      <c r="D1523" s="53">
        <v>54678</v>
      </c>
      <c r="E1523" s="53">
        <v>0.6599000096321106</v>
      </c>
      <c r="F1523" s="55">
        <v>-7.7062889933586121E-2</v>
      </c>
      <c r="G1523" s="53">
        <v>25756</v>
      </c>
      <c r="H1523" s="53">
        <v>0.6599000096321106</v>
      </c>
      <c r="I1523" s="53">
        <v>1.93113E-2</v>
      </c>
      <c r="J1523" s="80">
        <f t="shared" si="45"/>
        <v>16996.384648084641</v>
      </c>
      <c r="K1523" s="55" t="str">
        <f>IFERROR(#REF!-#REF!,"")</f>
        <v/>
      </c>
    </row>
    <row r="1524" spans="1:11" x14ac:dyDescent="0.15">
      <c r="A1524" s="109">
        <v>43069</v>
      </c>
      <c r="B1524" s="53" t="s">
        <v>130</v>
      </c>
      <c r="C1524" s="53" t="s">
        <v>131</v>
      </c>
      <c r="D1524" s="53">
        <v>54678</v>
      </c>
      <c r="E1524" s="53">
        <v>0.50999999046325684</v>
      </c>
      <c r="F1524" s="55">
        <v>-0.2271556556224823</v>
      </c>
      <c r="G1524" s="53">
        <v>25756</v>
      </c>
      <c r="H1524" s="53">
        <v>0.50999999046325684</v>
      </c>
      <c r="I1524" s="53">
        <v>2.725955E-2</v>
      </c>
      <c r="J1524" s="80">
        <f t="shared" si="45"/>
        <v>13135.559754371643</v>
      </c>
      <c r="K1524" s="55" t="str">
        <f>IFERROR(#REF!-#REF!,"")</f>
        <v/>
      </c>
    </row>
    <row r="1525" spans="1:11" x14ac:dyDescent="0.15">
      <c r="A1525" s="109">
        <v>43098</v>
      </c>
      <c r="B1525" s="53" t="s">
        <v>130</v>
      </c>
      <c r="C1525" s="53" t="s">
        <v>131</v>
      </c>
      <c r="D1525" s="53">
        <v>54678</v>
      </c>
      <c r="E1525" s="53">
        <v>0.43999999761581421</v>
      </c>
      <c r="F1525" s="55">
        <v>-0.13725489377975464</v>
      </c>
      <c r="G1525" s="53">
        <v>25760</v>
      </c>
      <c r="H1525" s="53">
        <v>0.43999999761581421</v>
      </c>
      <c r="I1525" s="53">
        <v>1.2128949999999999E-2</v>
      </c>
      <c r="J1525" s="80">
        <f t="shared" si="45"/>
        <v>11334.399938583374</v>
      </c>
      <c r="K1525" s="55" t="str">
        <f>IFERROR(#REF!-#REF!,"")</f>
        <v/>
      </c>
    </row>
    <row r="1526" spans="1:11" x14ac:dyDescent="0.15">
      <c r="A1526" s="109">
        <v>43131</v>
      </c>
      <c r="B1526" s="53" t="s">
        <v>130</v>
      </c>
      <c r="C1526" s="53" t="s">
        <v>131</v>
      </c>
      <c r="D1526" s="53">
        <v>54678</v>
      </c>
      <c r="E1526" s="53">
        <v>0.4699999988079071</v>
      </c>
      <c r="F1526" s="55">
        <v>6.8181820213794708E-2</v>
      </c>
      <c r="G1526" s="53">
        <v>25760</v>
      </c>
      <c r="H1526" s="53">
        <v>0.4699999988079071</v>
      </c>
      <c r="I1526" s="53">
        <v>5.0638450000000002E-2</v>
      </c>
      <c r="J1526" s="80">
        <f t="shared" si="45"/>
        <v>12107.199969291687</v>
      </c>
      <c r="K1526" s="55" t="str">
        <f>IFERROR(#REF!-#REF!,"")</f>
        <v/>
      </c>
    </row>
    <row r="1527" spans="1:11" x14ac:dyDescent="0.15">
      <c r="A1527" s="109">
        <v>43159</v>
      </c>
      <c r="B1527" s="53" t="s">
        <v>130</v>
      </c>
      <c r="C1527" s="53" t="s">
        <v>131</v>
      </c>
      <c r="D1527" s="53">
        <v>54678</v>
      </c>
      <c r="E1527" s="53">
        <v>0.38199999928474426</v>
      </c>
      <c r="F1527" s="55">
        <v>-0.18723404407501221</v>
      </c>
      <c r="G1527" s="53">
        <v>25760</v>
      </c>
      <c r="H1527" s="53">
        <v>0.38199999928474426</v>
      </c>
      <c r="I1527" s="53">
        <v>-3.9481330000000002E-2</v>
      </c>
      <c r="J1527" s="80">
        <f t="shared" si="45"/>
        <v>9840.3199815750122</v>
      </c>
      <c r="K1527" s="55" t="str">
        <f>IFERROR(#REF!-#REF!,"")</f>
        <v/>
      </c>
    </row>
    <row r="1528" spans="1:11" x14ac:dyDescent="0.15">
      <c r="A1528" s="109">
        <v>43188</v>
      </c>
      <c r="B1528" s="53" t="s">
        <v>130</v>
      </c>
      <c r="C1528" s="53" t="s">
        <v>131</v>
      </c>
      <c r="D1528" s="53">
        <v>54678</v>
      </c>
      <c r="E1528" s="53">
        <v>3.2799999713897705</v>
      </c>
      <c r="F1528" s="55">
        <v>-0.1413610577583313</v>
      </c>
      <c r="G1528" s="53">
        <v>2576</v>
      </c>
      <c r="H1528" s="53">
        <v>3.2799999713897705</v>
      </c>
      <c r="I1528" s="53">
        <v>-1.8445340000000001E-2</v>
      </c>
      <c r="J1528" s="80">
        <f t="shared" si="45"/>
        <v>8449.2799263000488</v>
      </c>
      <c r="K1528" s="55" t="str">
        <f>IFERROR(#REF!-#REF!,"")</f>
        <v/>
      </c>
    </row>
    <row r="1529" spans="1:11" x14ac:dyDescent="0.15">
      <c r="A1529" s="109">
        <v>43220</v>
      </c>
      <c r="B1529" s="53" t="s">
        <v>130</v>
      </c>
      <c r="C1529" s="53" t="s">
        <v>131</v>
      </c>
      <c r="D1529" s="53">
        <v>54678</v>
      </c>
      <c r="E1529" s="53">
        <v>2.630000114440918</v>
      </c>
      <c r="F1529" s="55">
        <v>-0.19817069172859192</v>
      </c>
      <c r="G1529" s="53">
        <v>2576</v>
      </c>
      <c r="H1529" s="53">
        <v>2.630000114440918</v>
      </c>
      <c r="I1529" s="53">
        <v>4.6918850000000007E-3</v>
      </c>
      <c r="J1529" s="80">
        <f t="shared" si="45"/>
        <v>6774.8802947998047</v>
      </c>
      <c r="K1529" s="55" t="str">
        <f>IFERROR(#REF!-#REF!,"")</f>
        <v/>
      </c>
    </row>
    <row r="1530" spans="1:11" x14ac:dyDescent="0.15">
      <c r="A1530" s="109">
        <v>43251</v>
      </c>
      <c r="B1530" s="53" t="s">
        <v>130</v>
      </c>
      <c r="C1530" s="53" t="s">
        <v>131</v>
      </c>
      <c r="D1530" s="53">
        <v>54678</v>
      </c>
      <c r="E1530" s="53">
        <v>2.2599999904632568</v>
      </c>
      <c r="F1530" s="55">
        <v>-0.14068445563316345</v>
      </c>
      <c r="G1530" s="53">
        <v>2576</v>
      </c>
      <c r="H1530" s="53">
        <v>2.2599999904632568</v>
      </c>
      <c r="I1530" s="53">
        <v>2.6164449999999999E-2</v>
      </c>
      <c r="J1530" s="80">
        <f t="shared" si="45"/>
        <v>5821.7599754333496</v>
      </c>
      <c r="K1530" s="55" t="str">
        <f>IFERROR(#REF!-#REF!,"")</f>
        <v/>
      </c>
    </row>
    <row r="1531" spans="1:11" x14ac:dyDescent="0.15">
      <c r="A1531" s="109">
        <v>43280</v>
      </c>
      <c r="B1531" s="53" t="s">
        <v>130</v>
      </c>
      <c r="C1531" s="53" t="s">
        <v>131</v>
      </c>
      <c r="D1531" s="53">
        <v>54678</v>
      </c>
      <c r="E1531" s="53">
        <v>7.130000114440918</v>
      </c>
      <c r="F1531" s="55">
        <v>2.15486741065979</v>
      </c>
      <c r="G1531" s="53">
        <v>2576</v>
      </c>
      <c r="H1531" s="53">
        <v>7.130000114440918</v>
      </c>
      <c r="I1531" s="53">
        <v>5.365018E-3</v>
      </c>
      <c r="J1531" s="80">
        <f t="shared" si="45"/>
        <v>18366.880294799805</v>
      </c>
      <c r="K1531" s="55" t="str">
        <f>IFERROR(#REF!-#REF!,"")</f>
        <v/>
      </c>
    </row>
    <row r="1532" spans="1:11" x14ac:dyDescent="0.15">
      <c r="A1532" s="109">
        <v>43312</v>
      </c>
      <c r="B1532" s="53" t="s">
        <v>130</v>
      </c>
      <c r="C1532" s="53" t="s">
        <v>131</v>
      </c>
      <c r="D1532" s="53">
        <v>54678</v>
      </c>
      <c r="E1532" s="53">
        <v>3.255000114440918</v>
      </c>
      <c r="F1532" s="55">
        <v>-0.54347825050354004</v>
      </c>
      <c r="G1532" s="53">
        <v>2576</v>
      </c>
      <c r="H1532" s="53">
        <v>3.255000114440918</v>
      </c>
      <c r="I1532" s="53">
        <v>3.1603569999999997E-2</v>
      </c>
      <c r="J1532" s="80">
        <f t="shared" si="45"/>
        <v>8384.8802947998047</v>
      </c>
      <c r="K1532" s="55" t="str">
        <f>IFERROR(#REF!-#REF!,"")</f>
        <v/>
      </c>
    </row>
    <row r="1533" spans="1:11" x14ac:dyDescent="0.15">
      <c r="A1533" s="109">
        <v>43343</v>
      </c>
      <c r="B1533" s="53" t="s">
        <v>130</v>
      </c>
      <c r="C1533" s="53" t="s">
        <v>131</v>
      </c>
      <c r="D1533" s="53">
        <v>54678</v>
      </c>
      <c r="E1533" s="53">
        <v>3.7899999618530273</v>
      </c>
      <c r="F1533" s="55">
        <v>0.16436246037483215</v>
      </c>
      <c r="G1533" s="53">
        <v>3305</v>
      </c>
      <c r="H1533" s="53">
        <v>3.7899999618530273</v>
      </c>
      <c r="I1533" s="53">
        <v>3.0233019999999999E-2</v>
      </c>
      <c r="J1533" s="80">
        <f t="shared" si="45"/>
        <v>12525.949873924255</v>
      </c>
      <c r="K1533" s="55" t="str">
        <f>IFERROR(#REF!-#REF!,"")</f>
        <v/>
      </c>
    </row>
    <row r="1534" spans="1:11" x14ac:dyDescent="0.15">
      <c r="A1534" s="109">
        <v>43371</v>
      </c>
      <c r="B1534" s="53" t="s">
        <v>130</v>
      </c>
      <c r="C1534" s="53" t="s">
        <v>131</v>
      </c>
      <c r="D1534" s="53">
        <v>54678</v>
      </c>
      <c r="E1534" s="53">
        <v>3.5</v>
      </c>
      <c r="F1534" s="55">
        <v>-7.6517142355442047E-2</v>
      </c>
      <c r="G1534" s="53">
        <v>3305</v>
      </c>
      <c r="H1534" s="53">
        <v>3.5</v>
      </c>
      <c r="I1534" s="53">
        <v>4.2462880000000003E-4</v>
      </c>
      <c r="J1534" s="80">
        <f t="shared" si="45"/>
        <v>11567.5</v>
      </c>
      <c r="K1534" s="55" t="str">
        <f>IFERROR(#REF!-#REF!,"")</f>
        <v/>
      </c>
    </row>
    <row r="1535" spans="1:11" x14ac:dyDescent="0.15">
      <c r="A1535" s="109">
        <v>43404</v>
      </c>
      <c r="B1535" s="53" t="s">
        <v>130</v>
      </c>
      <c r="C1535" s="53" t="s">
        <v>131</v>
      </c>
      <c r="D1535" s="53">
        <v>54678</v>
      </c>
      <c r="E1535" s="53">
        <v>3.059999942779541</v>
      </c>
      <c r="F1535" s="55">
        <v>-0.12571430206298828</v>
      </c>
      <c r="G1535" s="53">
        <v>3305</v>
      </c>
      <c r="H1535" s="53">
        <v>3.059999942779541</v>
      </c>
      <c r="I1535" s="53">
        <v>-7.4045410000000006E-2</v>
      </c>
      <c r="J1535" s="80">
        <f t="shared" si="45"/>
        <v>10113.299810886383</v>
      </c>
      <c r="K1535" s="55" t="str">
        <f>IFERROR(#REF!-#REF!,"")</f>
        <v/>
      </c>
    </row>
    <row r="1536" spans="1:11" ht="16" x14ac:dyDescent="0.2">
      <c r="A1536" s="115">
        <v>43434</v>
      </c>
      <c r="B1536" s="116" t="s">
        <v>130</v>
      </c>
      <c r="C1536" s="116" t="s">
        <v>131</v>
      </c>
      <c r="D1536" s="116">
        <v>54678</v>
      </c>
      <c r="E1536" s="116">
        <v>2.690000057220459</v>
      </c>
      <c r="F1536" s="58">
        <v>-0.1209149956703186</v>
      </c>
      <c r="G1536" s="116">
        <v>5425</v>
      </c>
      <c r="H1536" s="116">
        <v>2.690000057220459</v>
      </c>
      <c r="I1536" s="116">
        <v>1.8512150000000002E-2</v>
      </c>
      <c r="J1536" s="80">
        <f t="shared" si="45"/>
        <v>14593.25031042099</v>
      </c>
      <c r="K1536" s="55" t="str">
        <f>IFERROR(#REF!-#REF!,"")</f>
        <v/>
      </c>
    </row>
    <row r="1537" spans="1:12" x14ac:dyDescent="0.15">
      <c r="A1537" s="109">
        <v>43465</v>
      </c>
      <c r="B1537" s="53" t="s">
        <v>130</v>
      </c>
      <c r="C1537" s="53" t="s">
        <v>131</v>
      </c>
      <c r="D1537" s="53">
        <v>54678</v>
      </c>
      <c r="E1537" s="53">
        <v>1.8999999761581421</v>
      </c>
      <c r="F1537" s="55">
        <v>-0.29368031024932861</v>
      </c>
      <c r="G1537" s="53">
        <v>6305</v>
      </c>
      <c r="H1537" s="53">
        <v>1.8999999761581421</v>
      </c>
      <c r="I1537" s="53">
        <v>-8.9890029999999996E-2</v>
      </c>
      <c r="J1537" s="80">
        <f t="shared" si="45"/>
        <v>11979.499849677086</v>
      </c>
      <c r="K1537" s="55" t="str">
        <f>IFERROR(#REF!-#REF!,"")</f>
        <v/>
      </c>
    </row>
    <row r="1538" spans="1:12" x14ac:dyDescent="0.15">
      <c r="A1538" s="109">
        <v>43496</v>
      </c>
      <c r="B1538" s="53" t="s">
        <v>130</v>
      </c>
      <c r="C1538" s="53" t="s">
        <v>131</v>
      </c>
      <c r="D1538" s="53">
        <v>54678</v>
      </c>
      <c r="E1538" s="53">
        <v>2.0999999046325684</v>
      </c>
      <c r="F1538" s="55">
        <v>0.1052631214261055</v>
      </c>
      <c r="G1538" s="53">
        <v>7189</v>
      </c>
      <c r="H1538" s="53">
        <v>2.0999999046325684</v>
      </c>
      <c r="I1538" s="53">
        <v>8.8293910000000003E-2</v>
      </c>
      <c r="J1538" s="80">
        <f t="shared" si="45"/>
        <v>15096.899314403534</v>
      </c>
      <c r="K1538" s="55" t="str">
        <f>IFERROR(#REF!-#REF!,"")</f>
        <v/>
      </c>
    </row>
    <row r="1539" spans="1:12" x14ac:dyDescent="0.15">
      <c r="A1539" s="109">
        <v>43524</v>
      </c>
      <c r="B1539" s="53" t="s">
        <v>130</v>
      </c>
      <c r="C1539" s="53" t="s">
        <v>131</v>
      </c>
      <c r="D1539" s="53">
        <v>54678</v>
      </c>
      <c r="E1539" s="53">
        <v>1.7999999523162842</v>
      </c>
      <c r="F1539" s="55">
        <v>-0.14285711944103241</v>
      </c>
      <c r="G1539" s="53">
        <v>7189</v>
      </c>
      <c r="H1539" s="53">
        <v>1.7999999523162842</v>
      </c>
      <c r="I1539" s="53">
        <v>3.2724210000000004E-2</v>
      </c>
      <c r="J1539" s="80">
        <f t="shared" si="45"/>
        <v>12940.199657201767</v>
      </c>
      <c r="K1539" s="55" t="str">
        <f>IFERROR(#REF!-#REF!,"")</f>
        <v/>
      </c>
    </row>
    <row r="1540" spans="1:12" x14ac:dyDescent="0.15">
      <c r="A1540" s="109">
        <v>43553</v>
      </c>
      <c r="B1540" s="53" t="s">
        <v>130</v>
      </c>
      <c r="C1540" s="53" t="s">
        <v>131</v>
      </c>
      <c r="D1540" s="53">
        <v>54678</v>
      </c>
      <c r="E1540" s="53">
        <v>1.7173000574111938</v>
      </c>
      <c r="F1540" s="55">
        <v>-4.5944388955831528E-2</v>
      </c>
      <c r="G1540" s="53">
        <v>7189</v>
      </c>
      <c r="H1540" s="53">
        <v>1.7173000574111938</v>
      </c>
      <c r="I1540" s="53">
        <v>1.296229E-2</v>
      </c>
      <c r="J1540" s="80">
        <f t="shared" si="45"/>
        <v>12345.670112729073</v>
      </c>
      <c r="K1540" s="55" t="str">
        <f>IFERROR(#REF!-#REF!,"")</f>
        <v/>
      </c>
    </row>
    <row r="1541" spans="1:12" x14ac:dyDescent="0.15">
      <c r="A1541" s="109">
        <v>43585</v>
      </c>
      <c r="B1541" s="53" t="s">
        <v>130</v>
      </c>
      <c r="C1541" s="53" t="s">
        <v>131</v>
      </c>
      <c r="D1541" s="53">
        <v>54678</v>
      </c>
      <c r="E1541" s="53">
        <v>1.402400016784668</v>
      </c>
      <c r="F1541" s="55">
        <v>-0.18336926400661469</v>
      </c>
      <c r="G1541" s="53">
        <v>8039</v>
      </c>
      <c r="H1541" s="53">
        <v>1.402400016784668</v>
      </c>
      <c r="I1541" s="53">
        <v>3.789327E-2</v>
      </c>
      <c r="J1541" s="80">
        <f t="shared" si="45"/>
        <v>11273.893734931946</v>
      </c>
      <c r="K1541" s="55" t="str">
        <f>IFERROR(#REF!-#REF!,"")</f>
        <v/>
      </c>
    </row>
    <row r="1542" spans="1:12" x14ac:dyDescent="0.15">
      <c r="A1542" s="109">
        <v>43616</v>
      </c>
      <c r="B1542" s="53" t="s">
        <v>130</v>
      </c>
      <c r="C1542" s="53" t="s">
        <v>131</v>
      </c>
      <c r="D1542" s="53">
        <v>54678</v>
      </c>
      <c r="E1542" s="53">
        <v>1.2999999523162842</v>
      </c>
      <c r="F1542" s="55">
        <v>-7.3017731308937073E-2</v>
      </c>
      <c r="G1542" s="53">
        <v>8039</v>
      </c>
      <c r="H1542" s="53">
        <v>1.2999999523162842</v>
      </c>
      <c r="I1542" s="53">
        <v>-6.167856E-2</v>
      </c>
      <c r="J1542" s="80">
        <f t="shared" si="45"/>
        <v>10450.699616670609</v>
      </c>
      <c r="K1542" s="55" t="str">
        <f>IFERROR(#REF!-#REF!,"")</f>
        <v/>
      </c>
    </row>
    <row r="1543" spans="1:12" x14ac:dyDescent="0.15">
      <c r="A1543" s="109">
        <v>43644</v>
      </c>
      <c r="B1543" s="53" t="s">
        <v>130</v>
      </c>
      <c r="C1543" s="53" t="s">
        <v>131</v>
      </c>
      <c r="D1543" s="53">
        <v>54678</v>
      </c>
      <c r="E1543" s="53">
        <v>0.92000001668930054</v>
      </c>
      <c r="F1543" s="55">
        <v>-0.29230764508247375</v>
      </c>
      <c r="G1543" s="53">
        <v>8039</v>
      </c>
      <c r="H1543" s="53">
        <v>0.92000001668930054</v>
      </c>
      <c r="I1543" s="53">
        <v>6.7278859999999996E-2</v>
      </c>
      <c r="J1543" s="80">
        <f t="shared" si="45"/>
        <v>7395.880134165287</v>
      </c>
      <c r="K1543" s="55" t="str">
        <f>IFERROR(#REF!-#REF!,"")</f>
        <v/>
      </c>
    </row>
    <row r="1544" spans="1:12" x14ac:dyDescent="0.15">
      <c r="A1544" s="109">
        <v>43677</v>
      </c>
      <c r="B1544" s="53" t="s">
        <v>130</v>
      </c>
      <c r="C1544" s="53" t="s">
        <v>131</v>
      </c>
      <c r="D1544" s="53">
        <v>54678</v>
      </c>
      <c r="E1544" s="53">
        <v>0.77999997138977051</v>
      </c>
      <c r="F1544" s="55">
        <v>-0.1521739661693573</v>
      </c>
      <c r="G1544" s="53">
        <v>8039</v>
      </c>
      <c r="H1544" s="53">
        <v>0.77999997138977051</v>
      </c>
      <c r="I1544" s="53">
        <v>1.185431E-2</v>
      </c>
      <c r="J1544" s="80">
        <f t="shared" si="45"/>
        <v>6270.4197700023651</v>
      </c>
      <c r="K1544" s="55" t="str">
        <f>IFERROR(#REF!-#REF!,"")</f>
        <v/>
      </c>
    </row>
    <row r="1545" spans="1:12" x14ac:dyDescent="0.15">
      <c r="A1545" s="109">
        <v>43707</v>
      </c>
      <c r="B1545" s="53" t="s">
        <v>130</v>
      </c>
      <c r="C1545" s="53" t="s">
        <v>131</v>
      </c>
      <c r="D1545" s="53">
        <v>54678</v>
      </c>
      <c r="E1545" s="53">
        <v>0.6600000262260437</v>
      </c>
      <c r="F1545" s="55">
        <v>-0.15384608507156372</v>
      </c>
      <c r="G1545" s="53">
        <v>8039</v>
      </c>
      <c r="H1545" s="53">
        <v>0.6600000262260437</v>
      </c>
      <c r="I1545" s="53">
        <v>-2.0339329999999999E-2</v>
      </c>
      <c r="J1545" s="80">
        <f t="shared" si="45"/>
        <v>5305.7402108311653</v>
      </c>
      <c r="K1545" s="55" t="str">
        <f>IFERROR(#REF!-#REF!,"")</f>
        <v/>
      </c>
    </row>
    <row r="1546" spans="1:12" x14ac:dyDescent="0.15">
      <c r="A1546" s="109">
        <v>43738</v>
      </c>
      <c r="B1546" s="53" t="s">
        <v>130</v>
      </c>
      <c r="C1546" s="53" t="s">
        <v>131</v>
      </c>
      <c r="D1546" s="53">
        <v>54678</v>
      </c>
      <c r="E1546" s="53">
        <v>0.56999999284744263</v>
      </c>
      <c r="F1546" s="55">
        <v>-0.136363685131073</v>
      </c>
      <c r="G1546" s="53">
        <v>8039</v>
      </c>
      <c r="H1546" s="53">
        <v>0.56999999284744263</v>
      </c>
      <c r="I1546" s="53">
        <v>1.6032970000000001E-2</v>
      </c>
      <c r="J1546" s="80">
        <f t="shared" si="45"/>
        <v>4582.2299425005913</v>
      </c>
      <c r="K1546" s="55" t="str">
        <f>IFERROR(#REF!-#REF!,"")</f>
        <v/>
      </c>
    </row>
    <row r="1547" spans="1:12" x14ac:dyDescent="0.15">
      <c r="A1547" s="109">
        <v>43769</v>
      </c>
      <c r="B1547" s="53" t="s">
        <v>130</v>
      </c>
      <c r="C1547" s="53" t="s">
        <v>131</v>
      </c>
      <c r="D1547" s="53">
        <v>54678</v>
      </c>
      <c r="E1547" s="53">
        <v>0.40999999642372131</v>
      </c>
      <c r="F1547" s="55">
        <v>-0.28070175647735596</v>
      </c>
      <c r="G1547" s="53">
        <v>8039</v>
      </c>
      <c r="H1547" s="53">
        <v>0.40999999642372131</v>
      </c>
      <c r="I1547" s="53">
        <v>1.9255939999999999E-2</v>
      </c>
      <c r="J1547" s="80">
        <f t="shared" si="45"/>
        <v>3295.9899712502956</v>
      </c>
      <c r="K1547" s="55" t="str">
        <f>IFERROR(#REF!-#REF!,"")</f>
        <v/>
      </c>
    </row>
    <row r="1548" spans="1:12" x14ac:dyDescent="0.15">
      <c r="A1548" s="109">
        <v>43798</v>
      </c>
      <c r="B1548" s="53" t="s">
        <v>130</v>
      </c>
      <c r="C1548" s="53" t="s">
        <v>131</v>
      </c>
      <c r="D1548" s="53">
        <v>54678</v>
      </c>
      <c r="E1548" s="53">
        <v>0.38109999895095825</v>
      </c>
      <c r="F1548" s="55">
        <v>-7.0487797260284424E-2</v>
      </c>
      <c r="G1548" s="53">
        <v>8039</v>
      </c>
      <c r="H1548" s="53">
        <v>0.38109999895095825</v>
      </c>
      <c r="I1548" s="53">
        <v>3.4996520000000003E-2</v>
      </c>
      <c r="J1548" s="80">
        <f t="shared" si="45"/>
        <v>3063.6628915667534</v>
      </c>
      <c r="K1548" s="55" t="str">
        <f>IFERROR(#REF!-#REF!,"")</f>
        <v/>
      </c>
    </row>
    <row r="1549" spans="1:12" x14ac:dyDescent="0.15">
      <c r="A1549" s="109">
        <v>43830</v>
      </c>
      <c r="B1549" s="53" t="s">
        <v>130</v>
      </c>
      <c r="C1549" s="53" t="s">
        <v>131</v>
      </c>
      <c r="D1549" s="53">
        <v>54678</v>
      </c>
      <c r="G1549" s="53">
        <v>8039</v>
      </c>
      <c r="H1549" s="53">
        <v>0.36000001430511475</v>
      </c>
      <c r="I1549" s="53">
        <v>2.8490680000000001E-2</v>
      </c>
      <c r="J1549" s="80">
        <f t="shared" si="45"/>
        <v>2894.0401149988174</v>
      </c>
      <c r="K1549" s="55" t="str">
        <f>IFERROR(#REF!-#REF!,"")</f>
        <v/>
      </c>
    </row>
    <row r="1550" spans="1:12" x14ac:dyDescent="0.15">
      <c r="A1550" s="109"/>
      <c r="J1550" s="80">
        <f t="shared" si="45"/>
        <v>0</v>
      </c>
      <c r="K1550" s="55" t="str">
        <f>IFERROR(#REF!-#REF!,"")</f>
        <v/>
      </c>
    </row>
    <row r="1551" spans="1:12" x14ac:dyDescent="0.15">
      <c r="A1551" s="109">
        <v>42277</v>
      </c>
      <c r="B1551" s="53" t="s">
        <v>132</v>
      </c>
      <c r="C1551" s="53" t="s">
        <v>133</v>
      </c>
      <c r="D1551" s="53">
        <v>55372</v>
      </c>
      <c r="E1551" s="53">
        <v>-9.6999998092651367</v>
      </c>
      <c r="F1551" s="53"/>
      <c r="G1551" s="53">
        <v>6563</v>
      </c>
      <c r="H1551" s="53">
        <v>9.6999998092651403</v>
      </c>
      <c r="I1551" s="53">
        <v>-3.3792870000000003E-2</v>
      </c>
      <c r="J1551" s="80">
        <f t="shared" ref="J1551:J1579" si="46">H1551*G1551</f>
        <v>63661.098748207114</v>
      </c>
      <c r="K1551" s="53"/>
      <c r="L1551" s="53"/>
    </row>
    <row r="1552" spans="1:12" x14ac:dyDescent="0.15">
      <c r="A1552" s="109">
        <v>42307</v>
      </c>
      <c r="B1552" s="53" t="s">
        <v>132</v>
      </c>
      <c r="C1552" s="53" t="s">
        <v>133</v>
      </c>
      <c r="D1552" s="53">
        <v>55372</v>
      </c>
      <c r="E1552" s="53">
        <v>-9.6999998092651367</v>
      </c>
      <c r="F1552" s="53">
        <v>0</v>
      </c>
      <c r="G1552" s="53">
        <v>6563</v>
      </c>
      <c r="H1552" s="53">
        <v>9.6999998092651403</v>
      </c>
      <c r="I1552" s="53">
        <v>7.4005660000000001E-2</v>
      </c>
      <c r="J1552" s="80">
        <f t="shared" si="46"/>
        <v>63661.098748207114</v>
      </c>
      <c r="K1552" s="53"/>
      <c r="L1552" s="53"/>
    </row>
    <row r="1553" spans="1:12" x14ac:dyDescent="0.15">
      <c r="A1553" s="109">
        <v>42338</v>
      </c>
      <c r="B1553" s="53" t="s">
        <v>132</v>
      </c>
      <c r="C1553" s="53" t="s">
        <v>133</v>
      </c>
      <c r="D1553" s="53">
        <v>55372</v>
      </c>
      <c r="E1553" s="53">
        <v>-9.5749998092651367</v>
      </c>
      <c r="F1553" s="53">
        <v>-1.2886597774922848E-2</v>
      </c>
      <c r="G1553" s="53">
        <v>6563</v>
      </c>
      <c r="H1553" s="53">
        <v>9.5749998092651403</v>
      </c>
      <c r="I1553" s="53">
        <v>2.410283E-3</v>
      </c>
      <c r="J1553" s="80">
        <f t="shared" si="46"/>
        <v>62840.723748207114</v>
      </c>
      <c r="K1553" s="53"/>
      <c r="L1553" s="53"/>
    </row>
    <row r="1554" spans="1:12" x14ac:dyDescent="0.15">
      <c r="A1554" s="109">
        <v>42369</v>
      </c>
      <c r="B1554" s="53" t="s">
        <v>132</v>
      </c>
      <c r="C1554" s="53" t="s">
        <v>133</v>
      </c>
      <c r="D1554" s="53">
        <v>55372</v>
      </c>
      <c r="E1554" s="53">
        <v>-9.5249996185302734</v>
      </c>
      <c r="F1554" s="53">
        <v>-5.2219522185623646E-3</v>
      </c>
      <c r="G1554" s="53">
        <v>2563</v>
      </c>
      <c r="H1554" s="53">
        <v>9.5249996185302699</v>
      </c>
      <c r="I1554" s="53">
        <v>-2.222741E-2</v>
      </c>
      <c r="J1554" s="80">
        <f t="shared" si="46"/>
        <v>24412.57402229308</v>
      </c>
      <c r="K1554" s="53"/>
      <c r="L1554" s="53"/>
    </row>
    <row r="1555" spans="1:12" x14ac:dyDescent="0.15">
      <c r="A1555" s="109">
        <v>42398</v>
      </c>
      <c r="B1555" s="53" t="s">
        <v>132</v>
      </c>
      <c r="C1555" s="53" t="s">
        <v>133</v>
      </c>
      <c r="D1555" s="53">
        <v>55372</v>
      </c>
      <c r="E1555" s="53">
        <v>-9.6499996185302734</v>
      </c>
      <c r="F1555" s="53">
        <v>1.3123360462486744E-2</v>
      </c>
      <c r="G1555" s="53">
        <v>2563</v>
      </c>
      <c r="H1555" s="53">
        <v>9.6499996185302699</v>
      </c>
      <c r="I1555" s="53">
        <v>-5.714756E-2</v>
      </c>
      <c r="J1555" s="80">
        <f t="shared" si="46"/>
        <v>24732.94902229308</v>
      </c>
      <c r="K1555" s="53"/>
      <c r="L1555" s="53"/>
    </row>
    <row r="1556" spans="1:12" x14ac:dyDescent="0.15">
      <c r="A1556" s="109">
        <v>42429</v>
      </c>
      <c r="B1556" s="53" t="s">
        <v>132</v>
      </c>
      <c r="C1556" s="53" t="s">
        <v>133</v>
      </c>
      <c r="D1556" s="53">
        <v>55372</v>
      </c>
      <c r="E1556" s="53">
        <v>-9.5900001525878906</v>
      </c>
      <c r="F1556" s="53">
        <v>-6.217561662197113E-3</v>
      </c>
      <c r="G1556" s="53">
        <v>2563</v>
      </c>
      <c r="H1556" s="53">
        <v>9.5900001525878906</v>
      </c>
      <c r="I1556" s="53">
        <v>6.1252750000000003E-4</v>
      </c>
      <c r="J1556" s="80">
        <f t="shared" si="46"/>
        <v>24579.170391082764</v>
      </c>
      <c r="K1556" s="53"/>
      <c r="L1556" s="53"/>
    </row>
    <row r="1557" spans="1:12" x14ac:dyDescent="0.15">
      <c r="A1557" s="109">
        <v>42460</v>
      </c>
      <c r="B1557" s="53" t="s">
        <v>132</v>
      </c>
      <c r="C1557" s="53" t="s">
        <v>133</v>
      </c>
      <c r="D1557" s="53">
        <v>55372</v>
      </c>
      <c r="E1557" s="53">
        <v>-9.625</v>
      </c>
      <c r="F1557" s="53">
        <v>3.6496191751211882E-3</v>
      </c>
      <c r="G1557" s="53">
        <v>6563</v>
      </c>
      <c r="H1557" s="53">
        <v>9.625</v>
      </c>
      <c r="I1557" s="53">
        <v>7.0554110000000003E-2</v>
      </c>
      <c r="J1557" s="80">
        <f t="shared" si="46"/>
        <v>63168.875</v>
      </c>
      <c r="K1557" s="53"/>
      <c r="L1557" s="53"/>
    </row>
    <row r="1558" spans="1:12" x14ac:dyDescent="0.15">
      <c r="A1558" s="109">
        <v>42489</v>
      </c>
      <c r="B1558" s="53" t="s">
        <v>132</v>
      </c>
      <c r="C1558" s="53" t="s">
        <v>133</v>
      </c>
      <c r="D1558" s="53">
        <v>55372</v>
      </c>
      <c r="E1558" s="53">
        <v>-9.6499996185302734</v>
      </c>
      <c r="F1558" s="53">
        <v>2.5973629672080278E-3</v>
      </c>
      <c r="G1558" s="53">
        <v>6563</v>
      </c>
      <c r="H1558" s="53">
        <v>9.6499996185302699</v>
      </c>
      <c r="I1558" s="53">
        <v>1.172495E-2</v>
      </c>
      <c r="J1558" s="80">
        <f t="shared" si="46"/>
        <v>63332.947496414163</v>
      </c>
      <c r="K1558" s="53"/>
      <c r="L1558" s="53"/>
    </row>
    <row r="1559" spans="1:12" x14ac:dyDescent="0.15">
      <c r="A1559" s="109">
        <v>42521</v>
      </c>
      <c r="B1559" s="53" t="s">
        <v>132</v>
      </c>
      <c r="C1559" s="53" t="s">
        <v>133</v>
      </c>
      <c r="D1559" s="53">
        <v>55372</v>
      </c>
      <c r="E1559" s="53">
        <v>-9.6749992370605469</v>
      </c>
      <c r="F1559" s="53">
        <v>2.590634161606431E-3</v>
      </c>
      <c r="G1559" s="53">
        <v>6563</v>
      </c>
      <c r="H1559" s="53">
        <v>9.6749992370605504</v>
      </c>
      <c r="I1559" s="53">
        <v>1.4353880000000001E-2</v>
      </c>
      <c r="J1559" s="80">
        <f t="shared" si="46"/>
        <v>63497.019992828391</v>
      </c>
      <c r="K1559" s="53"/>
      <c r="L1559" s="53"/>
    </row>
    <row r="1560" spans="1:12" x14ac:dyDescent="0.15">
      <c r="A1560" s="109">
        <v>42551</v>
      </c>
      <c r="B1560" s="53" t="s">
        <v>132</v>
      </c>
      <c r="C1560" s="53" t="s">
        <v>133</v>
      </c>
      <c r="D1560" s="53">
        <v>55372</v>
      </c>
      <c r="E1560" s="53">
        <v>-9.7150001525878906</v>
      </c>
      <c r="F1560" s="53">
        <v>4.1344617493450642E-3</v>
      </c>
      <c r="G1560" s="53">
        <v>6563</v>
      </c>
      <c r="H1560" s="53">
        <v>9.7150001525878906</v>
      </c>
      <c r="I1560" s="53">
        <v>2.9293580000000004E-3</v>
      </c>
      <c r="J1560" s="80">
        <f t="shared" si="46"/>
        <v>63759.546001434326</v>
      </c>
      <c r="K1560" s="53"/>
      <c r="L1560" s="53"/>
    </row>
    <row r="1561" spans="1:12" x14ac:dyDescent="0.15">
      <c r="A1561" s="109">
        <v>42580</v>
      </c>
      <c r="B1561" s="53" t="s">
        <v>132</v>
      </c>
      <c r="C1561" s="53" t="s">
        <v>133</v>
      </c>
      <c r="D1561" s="53">
        <v>55372</v>
      </c>
      <c r="E1561" s="53">
        <v>9.8000001907348633</v>
      </c>
      <c r="F1561" s="53">
        <v>8.7493602186441422E-3</v>
      </c>
      <c r="G1561" s="53">
        <v>6563</v>
      </c>
      <c r="H1561" s="53">
        <v>9.8000001907348633</v>
      </c>
      <c r="I1561" s="53">
        <v>3.8848899999999999E-2</v>
      </c>
      <c r="J1561" s="80">
        <f t="shared" si="46"/>
        <v>64317.401251792908</v>
      </c>
      <c r="K1561" s="53"/>
      <c r="L1561" s="53"/>
    </row>
    <row r="1562" spans="1:12" x14ac:dyDescent="0.15">
      <c r="A1562" s="109">
        <v>42613</v>
      </c>
      <c r="B1562" s="53" t="s">
        <v>132</v>
      </c>
      <c r="C1562" s="53" t="s">
        <v>133</v>
      </c>
      <c r="D1562" s="53">
        <v>55372</v>
      </c>
      <c r="E1562" s="53">
        <v>-9.8249998092651367</v>
      </c>
      <c r="F1562" s="53">
        <v>2.5509814731776714E-3</v>
      </c>
      <c r="G1562" s="53">
        <v>6563</v>
      </c>
      <c r="H1562" s="53">
        <v>9.8249998092651403</v>
      </c>
      <c r="I1562" s="53">
        <v>2.8064370000000002E-3</v>
      </c>
      <c r="J1562" s="80">
        <f t="shared" si="46"/>
        <v>64481.473748207114</v>
      </c>
      <c r="K1562" s="53"/>
      <c r="L1562" s="53"/>
    </row>
    <row r="1563" spans="1:12" x14ac:dyDescent="0.15">
      <c r="A1563" s="109">
        <v>42643</v>
      </c>
      <c r="B1563" s="53" t="s">
        <v>132</v>
      </c>
      <c r="C1563" s="53" t="s">
        <v>133</v>
      </c>
      <c r="D1563" s="53">
        <v>55372</v>
      </c>
      <c r="E1563" s="53">
        <v>-9.8249998092651367</v>
      </c>
      <c r="F1563" s="53">
        <v>0</v>
      </c>
      <c r="G1563" s="53">
        <v>6563</v>
      </c>
      <c r="H1563" s="53">
        <v>9.8249998092651403</v>
      </c>
      <c r="I1563" s="53">
        <v>3.0154160000000004E-3</v>
      </c>
      <c r="J1563" s="80">
        <f t="shared" si="46"/>
        <v>64481.473748207114</v>
      </c>
      <c r="K1563" s="53"/>
      <c r="L1563" s="53"/>
    </row>
    <row r="1564" spans="1:12" x14ac:dyDescent="0.15">
      <c r="A1564" s="109">
        <v>42674</v>
      </c>
      <c r="B1564" s="53" t="s">
        <v>132</v>
      </c>
      <c r="C1564" s="53" t="s">
        <v>133</v>
      </c>
      <c r="D1564" s="53">
        <v>55372</v>
      </c>
      <c r="E1564" s="53">
        <v>-9.8500003814697266</v>
      </c>
      <c r="F1564" s="53">
        <v>2.5445874780416489E-3</v>
      </c>
      <c r="G1564" s="53">
        <v>6563</v>
      </c>
      <c r="H1564" s="53">
        <v>9.8500003814697301</v>
      </c>
      <c r="I1564" s="53">
        <v>-2.1565560000000001E-2</v>
      </c>
      <c r="J1564" s="80">
        <f t="shared" si="46"/>
        <v>64645.552503585837</v>
      </c>
      <c r="K1564" s="53"/>
      <c r="L1564" s="53"/>
    </row>
    <row r="1565" spans="1:12" x14ac:dyDescent="0.15">
      <c r="A1565" s="109">
        <v>42704</v>
      </c>
      <c r="B1565" s="53" t="s">
        <v>132</v>
      </c>
      <c r="C1565" s="53" t="s">
        <v>133</v>
      </c>
      <c r="D1565" s="53">
        <v>55372</v>
      </c>
      <c r="E1565" s="53">
        <v>-9.875</v>
      </c>
      <c r="F1565" s="53">
        <v>2.5380321312695742E-3</v>
      </c>
      <c r="G1565" s="53">
        <v>6563</v>
      </c>
      <c r="H1565" s="53">
        <v>9.875</v>
      </c>
      <c r="I1565" s="53">
        <v>4.0542750000000002E-2</v>
      </c>
      <c r="J1565" s="80">
        <f t="shared" si="46"/>
        <v>64809.625</v>
      </c>
      <c r="K1565" s="53"/>
      <c r="L1565" s="53"/>
    </row>
    <row r="1566" spans="1:12" x14ac:dyDescent="0.15">
      <c r="A1566" s="109">
        <v>42734</v>
      </c>
      <c r="B1566" s="53" t="s">
        <v>132</v>
      </c>
      <c r="C1566" s="53" t="s">
        <v>133</v>
      </c>
      <c r="D1566" s="53">
        <v>55372</v>
      </c>
      <c r="E1566" s="53">
        <v>-9.875</v>
      </c>
      <c r="F1566" s="53">
        <v>0</v>
      </c>
      <c r="G1566" s="53">
        <v>6563</v>
      </c>
      <c r="H1566" s="53">
        <v>9.875</v>
      </c>
      <c r="I1566" s="53">
        <v>1.8772179999999999E-2</v>
      </c>
      <c r="J1566" s="80">
        <f t="shared" si="46"/>
        <v>64809.625</v>
      </c>
      <c r="K1566" s="53"/>
      <c r="L1566" s="53"/>
    </row>
    <row r="1567" spans="1:12" x14ac:dyDescent="0.15">
      <c r="A1567" s="109">
        <v>42766</v>
      </c>
      <c r="B1567" s="53" t="s">
        <v>132</v>
      </c>
      <c r="C1567" s="53" t="s">
        <v>133</v>
      </c>
      <c r="D1567" s="53">
        <v>55372</v>
      </c>
      <c r="E1567" s="53">
        <v>-9.8850002288818359</v>
      </c>
      <c r="F1567" s="53">
        <v>1.012681401334703E-3</v>
      </c>
      <c r="G1567" s="53">
        <v>6563</v>
      </c>
      <c r="H1567" s="53">
        <v>9.8850002288818395</v>
      </c>
      <c r="I1567" s="53">
        <v>2.2173040000000001E-2</v>
      </c>
      <c r="J1567" s="80">
        <f t="shared" si="46"/>
        <v>64875.256502151511</v>
      </c>
      <c r="K1567" s="53"/>
      <c r="L1567" s="53"/>
    </row>
    <row r="1568" spans="1:12" x14ac:dyDescent="0.15">
      <c r="A1568" s="109">
        <v>42794</v>
      </c>
      <c r="B1568" s="53" t="s">
        <v>132</v>
      </c>
      <c r="C1568" s="53" t="s">
        <v>133</v>
      </c>
      <c r="D1568" s="53">
        <v>55372</v>
      </c>
      <c r="E1568" s="53">
        <v>-9.9300003051757812</v>
      </c>
      <c r="F1568" s="53">
        <v>4.5523596927523613E-3</v>
      </c>
      <c r="G1568" s="53">
        <v>6563</v>
      </c>
      <c r="H1568" s="53">
        <v>9.9300003051757795</v>
      </c>
      <c r="I1568" s="53">
        <v>3.2623440000000004E-2</v>
      </c>
      <c r="J1568" s="80">
        <f t="shared" si="46"/>
        <v>65170.592002868638</v>
      </c>
      <c r="K1568" s="53"/>
      <c r="L1568" s="53"/>
    </row>
    <row r="1569" spans="1:12" x14ac:dyDescent="0.15">
      <c r="A1569" s="109">
        <v>42825</v>
      </c>
      <c r="B1569" s="53" t="s">
        <v>132</v>
      </c>
      <c r="C1569" s="53" t="s">
        <v>133</v>
      </c>
      <c r="D1569" s="53">
        <v>55372</v>
      </c>
      <c r="E1569" s="53">
        <v>-10.005000114440918</v>
      </c>
      <c r="F1569" s="53">
        <v>7.5528505258262157E-3</v>
      </c>
      <c r="G1569" s="53">
        <v>6563</v>
      </c>
      <c r="H1569" s="53">
        <v>10.0050001144409</v>
      </c>
      <c r="I1569" s="53">
        <v>2.0642049999999999E-3</v>
      </c>
      <c r="J1569" s="80">
        <f t="shared" si="46"/>
        <v>65662.815751075628</v>
      </c>
      <c r="K1569" s="53"/>
      <c r="L1569" s="53"/>
    </row>
    <row r="1570" spans="1:12" x14ac:dyDescent="0.15">
      <c r="A1570" s="109">
        <v>42853</v>
      </c>
      <c r="B1570" s="53" t="s">
        <v>132</v>
      </c>
      <c r="C1570" s="53" t="s">
        <v>133</v>
      </c>
      <c r="D1570" s="53">
        <v>55372</v>
      </c>
      <c r="E1570" s="53">
        <v>-10.010000228881836</v>
      </c>
      <c r="F1570" s="53">
        <v>4.9976154696196318E-4</v>
      </c>
      <c r="G1570" s="53">
        <v>6563</v>
      </c>
      <c r="H1570" s="53">
        <v>10.0100002288818</v>
      </c>
      <c r="I1570" s="53">
        <v>9.656754E-3</v>
      </c>
      <c r="J1570" s="80">
        <f t="shared" si="46"/>
        <v>65695.631502151256</v>
      </c>
      <c r="K1570" s="53"/>
      <c r="L1570" s="53"/>
    </row>
    <row r="1571" spans="1:12" x14ac:dyDescent="0.15">
      <c r="A1571" s="109">
        <v>42886</v>
      </c>
      <c r="B1571" s="53" t="s">
        <v>132</v>
      </c>
      <c r="C1571" s="53" t="s">
        <v>133</v>
      </c>
      <c r="D1571" s="53">
        <v>55372</v>
      </c>
      <c r="E1571" s="53">
        <v>9.9799995422363281</v>
      </c>
      <c r="F1571" s="53">
        <v>-2.9970714822411537E-3</v>
      </c>
      <c r="G1571" s="53">
        <v>6563</v>
      </c>
      <c r="H1571" s="53">
        <v>9.9799995422363281</v>
      </c>
      <c r="I1571" s="53">
        <v>9.3348820000000009E-3</v>
      </c>
      <c r="J1571" s="80">
        <f t="shared" si="46"/>
        <v>65498.736995697021</v>
      </c>
      <c r="K1571" s="53"/>
      <c r="L1571" s="53"/>
    </row>
    <row r="1572" spans="1:12" x14ac:dyDescent="0.15">
      <c r="A1572" s="109">
        <v>42916</v>
      </c>
      <c r="B1572" s="53" t="s">
        <v>132</v>
      </c>
      <c r="C1572" s="53" t="s">
        <v>133</v>
      </c>
      <c r="D1572" s="53">
        <v>55372</v>
      </c>
      <c r="E1572" s="53">
        <v>-9.9600000381469727</v>
      </c>
      <c r="F1572" s="53">
        <v>-2.003958448767662E-3</v>
      </c>
      <c r="G1572" s="53">
        <v>6563</v>
      </c>
      <c r="H1572" s="53">
        <v>9.9600000381469709</v>
      </c>
      <c r="I1572" s="53">
        <v>9.5796500000000003E-3</v>
      </c>
      <c r="J1572" s="80">
        <f t="shared" si="46"/>
        <v>65367.480250358567</v>
      </c>
      <c r="K1572" s="53"/>
      <c r="L1572" s="53"/>
    </row>
    <row r="1573" spans="1:12" x14ac:dyDescent="0.15">
      <c r="A1573" s="109">
        <v>42947</v>
      </c>
      <c r="B1573" s="53" t="s">
        <v>132</v>
      </c>
      <c r="C1573" s="53" t="s">
        <v>133</v>
      </c>
      <c r="D1573" s="53">
        <v>55372</v>
      </c>
      <c r="E1573" s="53">
        <v>-10.375</v>
      </c>
      <c r="F1573" s="53">
        <v>4.1666664183139801E-2</v>
      </c>
      <c r="G1573" s="53">
        <v>6563</v>
      </c>
      <c r="H1573" s="53">
        <v>10.375</v>
      </c>
      <c r="I1573" s="53">
        <v>2.029371E-2</v>
      </c>
      <c r="J1573" s="80">
        <f t="shared" si="46"/>
        <v>68091.125</v>
      </c>
      <c r="K1573" s="53"/>
      <c r="L1573" s="53"/>
    </row>
    <row r="1574" spans="1:12" x14ac:dyDescent="0.15">
      <c r="A1574" s="109">
        <v>42978</v>
      </c>
      <c r="B1574" s="53" t="s">
        <v>132</v>
      </c>
      <c r="C1574" s="53" t="s">
        <v>133</v>
      </c>
      <c r="D1574" s="53">
        <v>55372</v>
      </c>
      <c r="E1574" s="53">
        <v>10.199999809265137</v>
      </c>
      <c r="F1574" s="53">
        <v>-1.6867488622665405E-2</v>
      </c>
      <c r="G1574" s="53">
        <v>5599</v>
      </c>
      <c r="H1574" s="53">
        <v>10.199999809265137</v>
      </c>
      <c r="I1574" s="53">
        <v>1.593433E-3</v>
      </c>
      <c r="J1574" s="80">
        <f t="shared" si="46"/>
        <v>57109.7989320755</v>
      </c>
      <c r="K1574" s="53"/>
      <c r="L1574" s="53"/>
    </row>
    <row r="1575" spans="1:12" x14ac:dyDescent="0.15">
      <c r="A1575" s="109">
        <v>43007</v>
      </c>
      <c r="B1575" s="53" t="s">
        <v>132</v>
      </c>
      <c r="C1575" s="53" t="s">
        <v>133</v>
      </c>
      <c r="D1575" s="53">
        <v>55372</v>
      </c>
      <c r="E1575" s="53">
        <v>9.9499998092651367</v>
      </c>
      <c r="F1575" s="53">
        <v>-2.450980432331562E-2</v>
      </c>
      <c r="G1575" s="53">
        <v>5599</v>
      </c>
      <c r="H1575" s="53">
        <v>9.9499998092651367</v>
      </c>
      <c r="I1575" s="53">
        <v>2.375789E-2</v>
      </c>
      <c r="J1575" s="80">
        <f t="shared" si="46"/>
        <v>55710.0489320755</v>
      </c>
      <c r="K1575" s="53"/>
      <c r="L1575" s="53"/>
    </row>
    <row r="1576" spans="1:12" x14ac:dyDescent="0.15">
      <c r="A1576" s="109">
        <v>43039</v>
      </c>
      <c r="B1576" s="53" t="s">
        <v>132</v>
      </c>
      <c r="C1576" s="53" t="s">
        <v>133</v>
      </c>
      <c r="D1576" s="53">
        <v>55372</v>
      </c>
      <c r="E1576" s="53">
        <v>-9.9699993133544922</v>
      </c>
      <c r="F1576" s="53">
        <v>2.01000040397048E-3</v>
      </c>
      <c r="G1576" s="53">
        <v>5599</v>
      </c>
      <c r="H1576" s="53">
        <v>9.9699993133544904</v>
      </c>
      <c r="I1576" s="53">
        <v>1.93113E-2</v>
      </c>
      <c r="J1576" s="80">
        <f t="shared" si="46"/>
        <v>55822.026155471794</v>
      </c>
      <c r="K1576" s="53"/>
      <c r="L1576" s="53"/>
    </row>
    <row r="1577" spans="1:12" x14ac:dyDescent="0.15">
      <c r="A1577" s="109">
        <v>43069</v>
      </c>
      <c r="B1577" s="53" t="s">
        <v>132</v>
      </c>
      <c r="C1577" s="53" t="s">
        <v>133</v>
      </c>
      <c r="D1577" s="53">
        <v>55372</v>
      </c>
      <c r="E1577" s="53">
        <v>-9.8850002288818359</v>
      </c>
      <c r="F1577" s="53">
        <v>-8.525485172867775E-3</v>
      </c>
      <c r="G1577" s="53">
        <v>5599</v>
      </c>
      <c r="H1577" s="53">
        <v>9.8850002288818395</v>
      </c>
      <c r="I1577" s="53">
        <v>2.725955E-2</v>
      </c>
      <c r="J1577" s="80">
        <f t="shared" si="46"/>
        <v>55346.116281509421</v>
      </c>
      <c r="K1577" s="53"/>
      <c r="L1577" s="53"/>
    </row>
    <row r="1578" spans="1:12" x14ac:dyDescent="0.15">
      <c r="A1578" s="109">
        <v>43098</v>
      </c>
      <c r="B1578" s="53" t="s">
        <v>132</v>
      </c>
      <c r="C1578" s="53" t="s">
        <v>133</v>
      </c>
      <c r="D1578" s="53">
        <v>55372</v>
      </c>
      <c r="E1578" s="53">
        <v>9.9600000381469727</v>
      </c>
      <c r="F1578" s="53">
        <v>7.5872340239584446E-3</v>
      </c>
      <c r="G1578" s="53">
        <v>5599</v>
      </c>
      <c r="H1578" s="53">
        <v>9.9600000381469727</v>
      </c>
      <c r="I1578" s="53">
        <v>1.2128949999999999E-2</v>
      </c>
      <c r="J1578" s="80">
        <f t="shared" si="46"/>
        <v>55766.0402135849</v>
      </c>
      <c r="K1578" s="53"/>
      <c r="L1578" s="53"/>
    </row>
    <row r="1579" spans="1:12" x14ac:dyDescent="0.15">
      <c r="A1579" s="109">
        <v>43131</v>
      </c>
      <c r="B1579" s="53" t="s">
        <v>132</v>
      </c>
      <c r="C1579" s="53" t="s">
        <v>133</v>
      </c>
      <c r="D1579" s="53">
        <v>55372</v>
      </c>
      <c r="E1579" s="53">
        <v>-9.75</v>
      </c>
      <c r="F1579" s="53">
        <v>-2.1084340289235115E-2</v>
      </c>
      <c r="G1579" s="53">
        <v>5599</v>
      </c>
      <c r="H1579" s="53">
        <v>9.75</v>
      </c>
      <c r="I1579" s="53">
        <v>5.0638450000000002E-2</v>
      </c>
      <c r="J1579" s="80">
        <f t="shared" si="46"/>
        <v>54590.25</v>
      </c>
      <c r="K1579" s="53"/>
      <c r="L1579" s="53"/>
    </row>
    <row r="1580" spans="1:12" x14ac:dyDescent="0.15">
      <c r="A1580" s="109">
        <v>43159</v>
      </c>
      <c r="B1580" s="53" t="s">
        <v>134</v>
      </c>
      <c r="C1580" s="53" t="s">
        <v>135</v>
      </c>
      <c r="D1580" s="53">
        <v>55372</v>
      </c>
      <c r="E1580" s="53">
        <v>-9.5</v>
      </c>
      <c r="F1580" s="55">
        <v>-2.5641025975346565E-2</v>
      </c>
      <c r="G1580" s="53">
        <v>11375</v>
      </c>
      <c r="H1580" s="53">
        <v>9.5</v>
      </c>
      <c r="I1580" s="53">
        <v>-3.9481330000000002E-2</v>
      </c>
      <c r="J1580" s="80">
        <f t="shared" si="45"/>
        <v>108062.5</v>
      </c>
      <c r="K1580" s="55" t="str">
        <f>IFERROR(#REF!-#REF!,"")</f>
        <v/>
      </c>
    </row>
    <row r="1581" spans="1:12" x14ac:dyDescent="0.15">
      <c r="A1581" s="109">
        <v>43188</v>
      </c>
      <c r="B1581" s="53" t="s">
        <v>134</v>
      </c>
      <c r="C1581" s="53" t="s">
        <v>135</v>
      </c>
      <c r="D1581" s="53">
        <v>55372</v>
      </c>
      <c r="E1581" s="53">
        <v>-9.1749992370605469</v>
      </c>
      <c r="F1581" s="55">
        <v>-3.4210607409477234E-2</v>
      </c>
      <c r="G1581" s="53">
        <v>11375</v>
      </c>
      <c r="H1581" s="53">
        <v>9.1749992370605504</v>
      </c>
      <c r="I1581" s="53">
        <v>-1.8445340000000001E-2</v>
      </c>
      <c r="J1581" s="80">
        <f t="shared" si="45"/>
        <v>104365.61632156376</v>
      </c>
      <c r="K1581" s="55" t="str">
        <f>IFERROR(#REF!-#REF!,"")</f>
        <v/>
      </c>
    </row>
    <row r="1582" spans="1:12" x14ac:dyDescent="0.15">
      <c r="A1582" s="109">
        <v>43220</v>
      </c>
      <c r="B1582" s="53" t="s">
        <v>134</v>
      </c>
      <c r="C1582" s="53" t="s">
        <v>135</v>
      </c>
      <c r="D1582" s="53">
        <v>55372</v>
      </c>
      <c r="E1582" s="53">
        <v>-8.9249992370605469</v>
      </c>
      <c r="F1582" s="55">
        <v>-2.724795788526535E-2</v>
      </c>
      <c r="G1582" s="53">
        <v>11375</v>
      </c>
      <c r="H1582" s="53">
        <v>8.9249992370605504</v>
      </c>
      <c r="I1582" s="53">
        <v>4.6918850000000007E-3</v>
      </c>
      <c r="J1582" s="80">
        <f t="shared" si="45"/>
        <v>101521.86632156376</v>
      </c>
      <c r="K1582" s="55" t="str">
        <f>IFERROR(#REF!-#REF!,"")</f>
        <v/>
      </c>
    </row>
    <row r="1583" spans="1:12" ht="16" x14ac:dyDescent="0.2">
      <c r="A1583" s="111">
        <v>43251</v>
      </c>
      <c r="B1583" s="112" t="s">
        <v>134</v>
      </c>
      <c r="C1583" s="112" t="s">
        <v>135</v>
      </c>
      <c r="D1583" s="112">
        <v>55372</v>
      </c>
      <c r="E1583" s="112">
        <v>-8.3999996185302734</v>
      </c>
      <c r="F1583" s="58">
        <v>-5.8823492377996445E-2</v>
      </c>
      <c r="G1583" s="112">
        <v>11398</v>
      </c>
      <c r="H1583" s="112">
        <v>8.3999996185302699</v>
      </c>
      <c r="I1583" s="112">
        <v>2.6164449999999999E-2</v>
      </c>
      <c r="J1583" s="80">
        <f t="shared" si="45"/>
        <v>95743.195652008013</v>
      </c>
      <c r="K1583" s="55" t="str">
        <f>IFERROR(#REF!-#REF!,"")</f>
        <v/>
      </c>
    </row>
    <row r="1584" spans="1:12" x14ac:dyDescent="0.15">
      <c r="A1584" s="109">
        <v>43280</v>
      </c>
      <c r="B1584" s="53" t="s">
        <v>134</v>
      </c>
      <c r="C1584" s="53" t="s">
        <v>135</v>
      </c>
      <c r="D1584" s="53">
        <v>55372</v>
      </c>
      <c r="E1584" s="53">
        <v>3.9955000877380371</v>
      </c>
      <c r="F1584" s="55">
        <v>-4.8690412193536758E-2</v>
      </c>
      <c r="G1584" s="53">
        <v>24069</v>
      </c>
      <c r="H1584" s="53">
        <v>3.9955000877380371</v>
      </c>
      <c r="I1584" s="53">
        <v>5.365018E-3</v>
      </c>
      <c r="J1584" s="80">
        <f t="shared" si="45"/>
        <v>96167.691611766815</v>
      </c>
      <c r="K1584" s="55" t="str">
        <f>IFERROR(#REF!-#REF!,"")</f>
        <v/>
      </c>
    </row>
    <row r="1585" spans="1:11" x14ac:dyDescent="0.15">
      <c r="A1585" s="109">
        <v>43312</v>
      </c>
      <c r="B1585" s="53" t="s">
        <v>134</v>
      </c>
      <c r="C1585" s="53" t="s">
        <v>135</v>
      </c>
      <c r="D1585" s="53">
        <v>55372</v>
      </c>
      <c r="E1585" s="53">
        <v>3.5</v>
      </c>
      <c r="F1585" s="55">
        <v>-0.12401453405618668</v>
      </c>
      <c r="G1585" s="53">
        <v>24069</v>
      </c>
      <c r="H1585" s="53">
        <v>3.5</v>
      </c>
      <c r="I1585" s="53">
        <v>3.1603569999999997E-2</v>
      </c>
      <c r="J1585" s="80">
        <f t="shared" si="45"/>
        <v>84241.5</v>
      </c>
      <c r="K1585" s="55" t="str">
        <f>IFERROR(#REF!-#REF!,"")</f>
        <v/>
      </c>
    </row>
    <row r="1586" spans="1:11" x14ac:dyDescent="0.15">
      <c r="A1586" s="109">
        <v>43343</v>
      </c>
      <c r="B1586" s="53" t="s">
        <v>134</v>
      </c>
      <c r="C1586" s="53" t="s">
        <v>135</v>
      </c>
      <c r="D1586" s="53">
        <v>55372</v>
      </c>
      <c r="E1586" s="53">
        <v>3.9972999095916748</v>
      </c>
      <c r="F1586" s="55">
        <v>0.14208568632602692</v>
      </c>
      <c r="G1586" s="53">
        <v>24069</v>
      </c>
      <c r="H1586" s="53">
        <v>3.9972999095916748</v>
      </c>
      <c r="I1586" s="53">
        <v>3.0233019999999999E-2</v>
      </c>
      <c r="J1586" s="80">
        <f t="shared" si="45"/>
        <v>96211.011523962021</v>
      </c>
      <c r="K1586" s="55" t="str">
        <f>IFERROR(#REF!-#REF!,"")</f>
        <v/>
      </c>
    </row>
    <row r="1587" spans="1:11" x14ac:dyDescent="0.15">
      <c r="A1587" s="109">
        <v>43371</v>
      </c>
      <c r="B1587" s="53" t="s">
        <v>134</v>
      </c>
      <c r="C1587" s="53" t="s">
        <v>135</v>
      </c>
      <c r="D1587" s="53">
        <v>55372</v>
      </c>
      <c r="E1587" s="53">
        <v>2.3001999855041504</v>
      </c>
      <c r="F1587" s="55">
        <v>-0.42456156015396118</v>
      </c>
      <c r="G1587" s="53">
        <v>23789</v>
      </c>
      <c r="H1587" s="53">
        <v>2.3001999855041504</v>
      </c>
      <c r="I1587" s="53">
        <v>4.2462880000000003E-4</v>
      </c>
      <c r="J1587" s="80">
        <f t="shared" si="45"/>
        <v>54719.457455158234</v>
      </c>
      <c r="K1587" s="55" t="str">
        <f>IFERROR(#REF!-#REF!,"")</f>
        <v/>
      </c>
    </row>
    <row r="1588" spans="1:11" x14ac:dyDescent="0.15">
      <c r="A1588" s="109">
        <v>43404</v>
      </c>
      <c r="B1588" s="53" t="s">
        <v>134</v>
      </c>
      <c r="C1588" s="53" t="s">
        <v>135</v>
      </c>
      <c r="D1588" s="53">
        <v>55372</v>
      </c>
      <c r="E1588" s="53">
        <v>3.2400000095367432</v>
      </c>
      <c r="F1588" s="55">
        <v>0.40857318043708801</v>
      </c>
      <c r="G1588" s="53">
        <v>23789</v>
      </c>
      <c r="H1588" s="53">
        <v>3.2400000095367432</v>
      </c>
      <c r="I1588" s="53">
        <v>-7.4045410000000006E-2</v>
      </c>
      <c r="J1588" s="80">
        <f t="shared" si="45"/>
        <v>77076.360226869583</v>
      </c>
      <c r="K1588" s="55" t="str">
        <f>IFERROR(#REF!-#REF!,"")</f>
        <v/>
      </c>
    </row>
    <row r="1589" spans="1:11" x14ac:dyDescent="0.15">
      <c r="A1589" s="109">
        <v>43434</v>
      </c>
      <c r="B1589" s="53" t="s">
        <v>134</v>
      </c>
      <c r="C1589" s="53" t="s">
        <v>135</v>
      </c>
      <c r="D1589" s="53">
        <v>55372</v>
      </c>
      <c r="E1589" s="53">
        <v>-2.0199999809265137</v>
      </c>
      <c r="F1589" s="55">
        <v>-0.37654322385787964</v>
      </c>
      <c r="G1589" s="53">
        <v>23789</v>
      </c>
      <c r="H1589" s="53">
        <v>2.0199999809265101</v>
      </c>
      <c r="I1589" s="53">
        <v>1.8512150000000002E-2</v>
      </c>
      <c r="J1589" s="80">
        <f t="shared" si="45"/>
        <v>48053.779546260746</v>
      </c>
      <c r="K1589" s="55" t="str">
        <f>IFERROR(#REF!-#REF!,"")</f>
        <v/>
      </c>
    </row>
    <row r="1590" spans="1:11" x14ac:dyDescent="0.15">
      <c r="A1590" s="109">
        <v>43465</v>
      </c>
      <c r="B1590" s="53" t="s">
        <v>134</v>
      </c>
      <c r="C1590" s="53" t="s">
        <v>135</v>
      </c>
      <c r="D1590" s="53">
        <v>55372</v>
      </c>
      <c r="E1590" s="53">
        <v>-1.3700000047683716</v>
      </c>
      <c r="F1590" s="55">
        <v>-0.32178217172622681</v>
      </c>
      <c r="G1590" s="53">
        <v>19896</v>
      </c>
      <c r="H1590" s="53">
        <v>1.37000000476837</v>
      </c>
      <c r="I1590" s="53">
        <v>-8.9890029999999996E-2</v>
      </c>
      <c r="J1590" s="80">
        <f t="shared" si="45"/>
        <v>27257.520094871488</v>
      </c>
      <c r="K1590" s="55" t="str">
        <f>IFERROR(#REF!-#REF!,"")</f>
        <v/>
      </c>
    </row>
    <row r="1591" spans="1:11" x14ac:dyDescent="0.15">
      <c r="A1591" s="109">
        <v>43496</v>
      </c>
      <c r="B1591" s="53" t="s">
        <v>134</v>
      </c>
      <c r="C1591" s="53" t="s">
        <v>135</v>
      </c>
      <c r="D1591" s="53">
        <v>55372</v>
      </c>
      <c r="E1591" s="53">
        <v>2.4800000190734863</v>
      </c>
      <c r="F1591" s="55">
        <v>0.81021898984909058</v>
      </c>
      <c r="G1591" s="53">
        <v>19896</v>
      </c>
      <c r="H1591" s="53">
        <v>2.4800000190734863</v>
      </c>
      <c r="I1591" s="53">
        <v>8.8293910000000003E-2</v>
      </c>
      <c r="J1591" s="80">
        <f t="shared" si="45"/>
        <v>49342.080379486084</v>
      </c>
      <c r="K1591" s="55" t="str">
        <f>IFERROR(#REF!-#REF!,"")</f>
        <v/>
      </c>
    </row>
    <row r="1592" spans="1:11" ht="16" x14ac:dyDescent="0.2">
      <c r="A1592" s="113">
        <v>43524</v>
      </c>
      <c r="B1592" s="114" t="s">
        <v>134</v>
      </c>
      <c r="C1592" s="114" t="s">
        <v>135</v>
      </c>
      <c r="D1592" s="114">
        <v>55372</v>
      </c>
      <c r="E1592" s="114">
        <v>2.25</v>
      </c>
      <c r="F1592" s="58">
        <v>-9.2741943895816803E-2</v>
      </c>
      <c r="G1592" s="114">
        <v>19896</v>
      </c>
      <c r="H1592" s="114">
        <v>2.25</v>
      </c>
      <c r="I1592" s="114">
        <v>3.2724210000000004E-2</v>
      </c>
      <c r="J1592" s="80">
        <f t="shared" si="45"/>
        <v>44766</v>
      </c>
      <c r="K1592" s="55" t="str">
        <f>IFERROR(#REF!-#REF!,"")</f>
        <v/>
      </c>
    </row>
    <row r="1593" spans="1:11" x14ac:dyDescent="0.15">
      <c r="A1593" s="109">
        <v>43553</v>
      </c>
      <c r="B1593" s="53" t="s">
        <v>134</v>
      </c>
      <c r="C1593" s="53" t="s">
        <v>135</v>
      </c>
      <c r="D1593" s="53">
        <v>55372</v>
      </c>
      <c r="E1593" s="53">
        <v>1.7100000381469727</v>
      </c>
      <c r="F1593" s="55">
        <v>-0.23999997973442078</v>
      </c>
      <c r="G1593" s="53">
        <v>20277</v>
      </c>
      <c r="H1593" s="53">
        <v>1.7100000381469727</v>
      </c>
      <c r="I1593" s="53">
        <v>1.296229E-2</v>
      </c>
      <c r="J1593" s="80">
        <f t="shared" si="45"/>
        <v>34673.670773506165</v>
      </c>
      <c r="K1593" s="55" t="str">
        <f>IFERROR(#REF!-#REF!,"")</f>
        <v/>
      </c>
    </row>
    <row r="1594" spans="1:11" x14ac:dyDescent="0.15">
      <c r="A1594" s="109">
        <v>43585</v>
      </c>
      <c r="B1594" s="53" t="s">
        <v>134</v>
      </c>
      <c r="C1594" s="53" t="s">
        <v>135</v>
      </c>
      <c r="D1594" s="53">
        <v>55372</v>
      </c>
      <c r="E1594" s="53">
        <v>1.7000000476837158</v>
      </c>
      <c r="F1594" s="55">
        <v>-5.8479476720094681E-3</v>
      </c>
      <c r="G1594" s="53">
        <v>20277</v>
      </c>
      <c r="H1594" s="53">
        <v>1.7000000476837158</v>
      </c>
      <c r="I1594" s="53">
        <v>3.789327E-2</v>
      </c>
      <c r="J1594" s="80">
        <f t="shared" si="45"/>
        <v>34470.900966882706</v>
      </c>
      <c r="K1594" s="55" t="str">
        <f>IFERROR(#REF!-#REF!,"")</f>
        <v/>
      </c>
    </row>
    <row r="1595" spans="1:11" x14ac:dyDescent="0.15">
      <c r="A1595" s="109">
        <v>43616</v>
      </c>
      <c r="B1595" s="53" t="s">
        <v>134</v>
      </c>
      <c r="C1595" s="53" t="s">
        <v>135</v>
      </c>
      <c r="D1595" s="53">
        <v>55372</v>
      </c>
      <c r="E1595" s="53">
        <v>1.5099999904632568</v>
      </c>
      <c r="F1595" s="55">
        <v>-0.11176473647356033</v>
      </c>
      <c r="G1595" s="53">
        <v>21769</v>
      </c>
      <c r="H1595" s="53">
        <v>1.5099999904632568</v>
      </c>
      <c r="I1595" s="53">
        <v>-6.167856E-2</v>
      </c>
      <c r="J1595" s="80">
        <f t="shared" si="45"/>
        <v>32871.189792394638</v>
      </c>
      <c r="K1595" s="55" t="str">
        <f>IFERROR(#REF!-#REF!,"")</f>
        <v/>
      </c>
    </row>
    <row r="1596" spans="1:11" x14ac:dyDescent="0.15">
      <c r="A1596" s="109">
        <v>43644</v>
      </c>
      <c r="B1596" s="53" t="s">
        <v>134</v>
      </c>
      <c r="C1596" s="53" t="s">
        <v>135</v>
      </c>
      <c r="D1596" s="53">
        <v>55372</v>
      </c>
      <c r="E1596" s="53">
        <v>1.4850000143051147</v>
      </c>
      <c r="F1596" s="55">
        <v>-1.6556276008486748E-2</v>
      </c>
      <c r="G1596" s="53">
        <v>21769</v>
      </c>
      <c r="H1596" s="53">
        <v>1.4850000143051147</v>
      </c>
      <c r="I1596" s="53">
        <v>6.7278859999999996E-2</v>
      </c>
      <c r="J1596" s="80">
        <f t="shared" si="45"/>
        <v>32326.965311408043</v>
      </c>
      <c r="K1596" s="55" t="str">
        <f>IFERROR(#REF!-#REF!,"")</f>
        <v/>
      </c>
    </row>
    <row r="1597" spans="1:11" x14ac:dyDescent="0.15">
      <c r="A1597" s="109">
        <v>43677</v>
      </c>
      <c r="B1597" s="53" t="s">
        <v>134</v>
      </c>
      <c r="C1597" s="53" t="s">
        <v>135</v>
      </c>
      <c r="D1597" s="53">
        <v>55372</v>
      </c>
      <c r="E1597" s="53">
        <v>1.3100999593734741</v>
      </c>
      <c r="F1597" s="55">
        <v>-0.11777781695127487</v>
      </c>
      <c r="G1597" s="53">
        <v>21769</v>
      </c>
      <c r="H1597" s="53">
        <v>1.3100999593734741</v>
      </c>
      <c r="I1597" s="53">
        <v>1.185431E-2</v>
      </c>
      <c r="J1597" s="80">
        <f t="shared" si="45"/>
        <v>28519.566015601158</v>
      </c>
      <c r="K1597" s="55" t="str">
        <f>IFERROR(#REF!-#REF!,"")</f>
        <v/>
      </c>
    </row>
    <row r="1598" spans="1:11" x14ac:dyDescent="0.15">
      <c r="A1598" s="109">
        <v>43707</v>
      </c>
      <c r="B1598" s="53" t="s">
        <v>134</v>
      </c>
      <c r="C1598" s="53" t="s">
        <v>135</v>
      </c>
      <c r="D1598" s="53">
        <v>55372</v>
      </c>
      <c r="E1598" s="53">
        <v>1.0099999904632568</v>
      </c>
      <c r="F1598" s="55">
        <v>-0.22906646132469177</v>
      </c>
      <c r="G1598" s="53">
        <v>21769</v>
      </c>
      <c r="H1598" s="53">
        <v>1.0099999904632568</v>
      </c>
      <c r="I1598" s="53">
        <v>-2.0339329999999999E-2</v>
      </c>
      <c r="J1598" s="80">
        <f t="shared" si="45"/>
        <v>21986.689792394638</v>
      </c>
      <c r="K1598" s="55" t="str">
        <f>IFERROR(#REF!-#REF!,"")</f>
        <v/>
      </c>
    </row>
    <row r="1599" spans="1:11" x14ac:dyDescent="0.15">
      <c r="A1599" s="109">
        <v>43738</v>
      </c>
      <c r="B1599" s="53" t="s">
        <v>134</v>
      </c>
      <c r="C1599" s="53" t="s">
        <v>135</v>
      </c>
      <c r="D1599" s="53">
        <v>55372</v>
      </c>
      <c r="E1599" s="53">
        <v>0.86799997091293335</v>
      </c>
      <c r="F1599" s="55">
        <v>-0.14059408009052277</v>
      </c>
      <c r="G1599" s="53">
        <v>21769</v>
      </c>
      <c r="H1599" s="53">
        <v>0.86799997091293335</v>
      </c>
      <c r="I1599" s="53">
        <v>1.6032970000000001E-2</v>
      </c>
      <c r="J1599" s="80">
        <f t="shared" si="45"/>
        <v>18895.491366803646</v>
      </c>
      <c r="K1599" s="55" t="str">
        <f>IFERROR(#REF!-#REF!,"")</f>
        <v/>
      </c>
    </row>
    <row r="1600" spans="1:11" x14ac:dyDescent="0.15">
      <c r="A1600" s="109">
        <v>43769</v>
      </c>
      <c r="B1600" s="53" t="s">
        <v>134</v>
      </c>
      <c r="C1600" s="53" t="s">
        <v>135</v>
      </c>
      <c r="D1600" s="53">
        <v>55372</v>
      </c>
      <c r="E1600" s="53">
        <v>0.81000000238418579</v>
      </c>
      <c r="F1600" s="55">
        <v>-6.6820241510868073E-2</v>
      </c>
      <c r="G1600" s="53">
        <v>21769</v>
      </c>
      <c r="H1600" s="53">
        <v>0.81000000238418579</v>
      </c>
      <c r="I1600" s="53">
        <v>1.9255939999999999E-2</v>
      </c>
      <c r="J1600" s="80">
        <f t="shared" si="45"/>
        <v>17632.89005190134</v>
      </c>
      <c r="K1600" s="55" t="str">
        <f>IFERROR(#REF!-#REF!,"")</f>
        <v/>
      </c>
    </row>
    <row r="1601" spans="1:11" x14ac:dyDescent="0.15">
      <c r="A1601" s="109">
        <v>43798</v>
      </c>
      <c r="B1601" s="53" t="s">
        <v>134</v>
      </c>
      <c r="C1601" s="53" t="s">
        <v>135</v>
      </c>
      <c r="D1601" s="53">
        <v>55372</v>
      </c>
      <c r="E1601" s="53">
        <v>0.97530001401901245</v>
      </c>
      <c r="F1601" s="55">
        <v>0.20407408475875854</v>
      </c>
      <c r="G1601" s="53">
        <v>21769</v>
      </c>
      <c r="H1601" s="53">
        <v>0.97530001401901245</v>
      </c>
      <c r="I1601" s="53">
        <v>3.4996520000000003E-2</v>
      </c>
      <c r="J1601" s="80">
        <f t="shared" si="45"/>
        <v>21231.306005179882</v>
      </c>
      <c r="K1601" s="55" t="str">
        <f>IFERROR(#REF!-#REF!,"")</f>
        <v/>
      </c>
    </row>
    <row r="1602" spans="1:11" x14ac:dyDescent="0.15">
      <c r="A1602" s="109">
        <v>43830</v>
      </c>
      <c r="B1602" s="53" t="s">
        <v>134</v>
      </c>
      <c r="C1602" s="53" t="s">
        <v>135</v>
      </c>
      <c r="D1602" s="53">
        <v>55372</v>
      </c>
      <c r="E1602" s="53">
        <v>1.2000000476837158</v>
      </c>
      <c r="F1602" s="55">
        <v>0.23039068281650543</v>
      </c>
      <c r="G1602" s="53">
        <v>20822</v>
      </c>
      <c r="H1602" s="53">
        <v>1.2000000476837158</v>
      </c>
      <c r="I1602" s="53">
        <v>2.8490680000000001E-2</v>
      </c>
      <c r="J1602" s="80">
        <f t="shared" si="45"/>
        <v>24986.400992870331</v>
      </c>
      <c r="K1602" s="55" t="str">
        <f>IFERROR(#REF!-#REF!,"")</f>
        <v/>
      </c>
    </row>
    <row r="1603" spans="1:11" x14ac:dyDescent="0.15">
      <c r="A1603" s="109">
        <v>43861</v>
      </c>
      <c r="B1603" s="53" t="s">
        <v>134</v>
      </c>
      <c r="C1603" s="53" t="s">
        <v>135</v>
      </c>
      <c r="D1603" s="53">
        <v>55372</v>
      </c>
      <c r="E1603" s="53">
        <v>1.2799999713897705</v>
      </c>
      <c r="F1603" s="55">
        <v>6.6666603088378906E-2</v>
      </c>
      <c r="G1603" s="53">
        <v>20822</v>
      </c>
      <c r="H1603" s="53">
        <v>1.2799999713897705</v>
      </c>
      <c r="I1603" s="53">
        <v>-1.7277760000000001E-3</v>
      </c>
      <c r="J1603" s="80">
        <f t="shared" si="45"/>
        <v>26652.159404277802</v>
      </c>
      <c r="K1603" s="55" t="str">
        <f>IFERROR(#REF!-#REF!,"")</f>
        <v/>
      </c>
    </row>
    <row r="1604" spans="1:11" x14ac:dyDescent="0.15">
      <c r="A1604" s="109">
        <v>43889</v>
      </c>
      <c r="B1604" s="53" t="s">
        <v>134</v>
      </c>
      <c r="C1604" s="53" t="s">
        <v>135</v>
      </c>
      <c r="D1604" s="53">
        <v>55372</v>
      </c>
      <c r="E1604" s="53">
        <v>1.2502000331878662</v>
      </c>
      <c r="F1604" s="55">
        <v>-2.3281201720237732E-2</v>
      </c>
      <c r="G1604" s="53">
        <v>20822</v>
      </c>
      <c r="H1604" s="53">
        <v>1.2502000331878662</v>
      </c>
      <c r="I1604" s="53">
        <v>-7.7918070000000006E-2</v>
      </c>
      <c r="J1604" s="80">
        <f t="shared" si="45"/>
        <v>26031.66509103775</v>
      </c>
      <c r="K1604" s="55" t="str">
        <f>IFERROR(#REF!-#REF!,"")</f>
        <v/>
      </c>
    </row>
    <row r="1605" spans="1:11" x14ac:dyDescent="0.15">
      <c r="A1605" s="109">
        <v>43921</v>
      </c>
      <c r="B1605" s="53" t="s">
        <v>134</v>
      </c>
      <c r="C1605" s="53" t="s">
        <v>135</v>
      </c>
      <c r="D1605" s="53">
        <v>55372</v>
      </c>
      <c r="E1605" s="53">
        <v>1.1500999927520752</v>
      </c>
      <c r="F1605" s="55">
        <v>-8.0067217350006104E-2</v>
      </c>
      <c r="G1605" s="53">
        <v>28515</v>
      </c>
      <c r="H1605" s="53">
        <v>1.1500999927520752</v>
      </c>
      <c r="I1605" s="53">
        <v>-0.14173259999999999</v>
      </c>
      <c r="J1605" s="80">
        <f t="shared" si="45"/>
        <v>32795.101293325424</v>
      </c>
      <c r="K1605" s="55" t="str">
        <f>IFERROR(#REF!-#REF!,"")</f>
        <v/>
      </c>
    </row>
    <row r="1606" spans="1:11" x14ac:dyDescent="0.15">
      <c r="A1606" s="109">
        <v>43951</v>
      </c>
      <c r="B1606" s="53" t="s">
        <v>134</v>
      </c>
      <c r="C1606" s="53" t="s">
        <v>135</v>
      </c>
      <c r="D1606" s="53">
        <v>55372</v>
      </c>
      <c r="E1606" s="53">
        <v>1.9500000476837158</v>
      </c>
      <c r="F1606" s="55">
        <v>0.69550478458404541</v>
      </c>
      <c r="G1606" s="53">
        <v>28515</v>
      </c>
      <c r="H1606" s="53">
        <v>1.9500000476837158</v>
      </c>
      <c r="I1606" s="53">
        <v>0.1296766</v>
      </c>
      <c r="J1606" s="80">
        <f t="shared" si="45"/>
        <v>55604.251359701157</v>
      </c>
      <c r="K1606" s="55" t="str">
        <f>IFERROR(#REF!-#REF!,"")</f>
        <v/>
      </c>
    </row>
    <row r="1607" spans="1:11" x14ac:dyDescent="0.15">
      <c r="A1607" s="109">
        <v>43980</v>
      </c>
      <c r="B1607" s="53" t="s">
        <v>136</v>
      </c>
      <c r="C1607" s="53" t="s">
        <v>137</v>
      </c>
      <c r="D1607" s="53">
        <v>55372</v>
      </c>
      <c r="E1607" s="53">
        <v>2.1700000762939453</v>
      </c>
      <c r="F1607" s="55">
        <v>0.11282052844762802</v>
      </c>
      <c r="G1607" s="53">
        <v>28515</v>
      </c>
      <c r="H1607" s="53">
        <v>2.1700000762939453</v>
      </c>
      <c r="I1607" s="53">
        <v>5.3738750000000002E-2</v>
      </c>
      <c r="J1607" s="80">
        <f t="shared" si="45"/>
        <v>61877.552175521851</v>
      </c>
      <c r="K1607" s="55" t="str">
        <f>IFERROR(#REF!-#REF!,"")</f>
        <v/>
      </c>
    </row>
    <row r="1608" spans="1:11" x14ac:dyDescent="0.15">
      <c r="A1608" s="109">
        <v>44012</v>
      </c>
      <c r="B1608" s="53" t="s">
        <v>136</v>
      </c>
      <c r="C1608" s="53" t="s">
        <v>137</v>
      </c>
      <c r="D1608" s="53">
        <v>55372</v>
      </c>
      <c r="E1608" s="53">
        <v>1.8799999952316284</v>
      </c>
      <c r="F1608" s="55">
        <v>-0.1336405873298645</v>
      </c>
      <c r="G1608" s="53">
        <v>28515</v>
      </c>
      <c r="H1608" s="53">
        <v>1.8799999952316284</v>
      </c>
      <c r="I1608" s="53">
        <v>2.5299080000000002E-2</v>
      </c>
      <c r="J1608" s="80">
        <f t="shared" si="45"/>
        <v>53608.199864029884</v>
      </c>
      <c r="K1608" s="55" t="str">
        <f>IFERROR(#REF!-#REF!,"")</f>
        <v/>
      </c>
    </row>
    <row r="1609" spans="1:11" x14ac:dyDescent="0.15">
      <c r="A1609" s="109">
        <v>44043</v>
      </c>
      <c r="B1609" s="53" t="s">
        <v>136</v>
      </c>
      <c r="C1609" s="53" t="s">
        <v>137</v>
      </c>
      <c r="D1609" s="53">
        <v>55372</v>
      </c>
      <c r="E1609" s="53">
        <v>1.7999999523162842</v>
      </c>
      <c r="F1609" s="55">
        <v>-4.2553216218948364E-2</v>
      </c>
      <c r="G1609" s="53">
        <v>28515</v>
      </c>
      <c r="H1609" s="53">
        <v>1.7999999523162842</v>
      </c>
      <c r="I1609" s="53">
        <v>5.5528970000000004E-2</v>
      </c>
      <c r="J1609" s="80">
        <f t="shared" ref="J1609:J1677" si="47">H1609*G1609</f>
        <v>51326.998640298843</v>
      </c>
      <c r="K1609" s="55" t="str">
        <f>IFERROR(#REF!-#REF!,"")</f>
        <v/>
      </c>
    </row>
    <row r="1610" spans="1:11" x14ac:dyDescent="0.15">
      <c r="A1610" s="109">
        <v>44074</v>
      </c>
      <c r="B1610" s="53" t="s">
        <v>136</v>
      </c>
      <c r="C1610" s="53" t="s">
        <v>137</v>
      </c>
      <c r="D1610" s="53">
        <v>55372</v>
      </c>
      <c r="E1610" s="53">
        <v>1.25</v>
      </c>
      <c r="F1610" s="55">
        <v>-0.30555552244186401</v>
      </c>
      <c r="G1610" s="53">
        <v>30189</v>
      </c>
      <c r="H1610" s="53">
        <v>1.25</v>
      </c>
      <c r="I1610" s="53">
        <v>6.844219E-2</v>
      </c>
      <c r="J1610" s="80">
        <f t="shared" si="47"/>
        <v>37736.25</v>
      </c>
      <c r="K1610" s="55" t="str">
        <f>IFERROR(#REF!-#REF!,"")</f>
        <v/>
      </c>
    </row>
    <row r="1611" spans="1:11" x14ac:dyDescent="0.15">
      <c r="A1611" s="109">
        <v>44104</v>
      </c>
      <c r="B1611" s="53" t="s">
        <v>136</v>
      </c>
      <c r="C1611" s="53" t="s">
        <v>137</v>
      </c>
      <c r="D1611" s="53">
        <v>55372</v>
      </c>
      <c r="E1611" s="53">
        <v>0.89600002765655518</v>
      </c>
      <c r="F1611" s="55">
        <v>-0.2831999659538269</v>
      </c>
      <c r="G1611" s="53">
        <v>29176</v>
      </c>
      <c r="H1611" s="53">
        <v>0.89600002765655518</v>
      </c>
      <c r="I1611" s="53">
        <v>-3.5055990000000002E-2</v>
      </c>
      <c r="J1611" s="80">
        <f t="shared" si="47"/>
        <v>26141.696806907654</v>
      </c>
      <c r="K1611" s="55" t="str">
        <f>IFERROR(#REF!-#REF!,"")</f>
        <v/>
      </c>
    </row>
    <row r="1612" spans="1:11" x14ac:dyDescent="0.15">
      <c r="A1612" s="109">
        <v>44134</v>
      </c>
      <c r="B1612" s="53" t="s">
        <v>136</v>
      </c>
      <c r="C1612" s="53" t="s">
        <v>137</v>
      </c>
      <c r="D1612" s="53">
        <v>55372</v>
      </c>
      <c r="E1612" s="53">
        <v>1.7300000190734863</v>
      </c>
      <c r="F1612" s="55">
        <v>0.93080353736877441</v>
      </c>
      <c r="G1612" s="53">
        <v>29176</v>
      </c>
      <c r="H1612" s="53">
        <v>1.7300000190734863</v>
      </c>
      <c r="I1612" s="53">
        <v>-2.0178270000000002E-2</v>
      </c>
      <c r="J1612" s="80">
        <f t="shared" si="47"/>
        <v>50474.480556488037</v>
      </c>
      <c r="K1612" s="55" t="str">
        <f>IFERROR(#REF!-#REF!,"")</f>
        <v/>
      </c>
    </row>
    <row r="1613" spans="1:11" x14ac:dyDescent="0.15">
      <c r="A1613" s="109">
        <v>44165</v>
      </c>
      <c r="B1613" s="53" t="s">
        <v>136</v>
      </c>
      <c r="C1613" s="53" t="s">
        <v>137</v>
      </c>
      <c r="D1613" s="53">
        <v>55372</v>
      </c>
      <c r="E1613" s="53">
        <v>1.690000057220459</v>
      </c>
      <c r="F1613" s="55">
        <v>-2.3121364414691925E-2</v>
      </c>
      <c r="G1613" s="53">
        <v>29176</v>
      </c>
      <c r="H1613" s="53">
        <v>1.690000057220459</v>
      </c>
      <c r="I1613" s="53">
        <v>0.12370679999999999</v>
      </c>
      <c r="J1613" s="80">
        <f t="shared" si="47"/>
        <v>49307.441669464111</v>
      </c>
      <c r="K1613" s="55" t="str">
        <f>IFERROR(#REF!-#REF!,"")</f>
        <v/>
      </c>
    </row>
    <row r="1614" spans="1:11" x14ac:dyDescent="0.15">
      <c r="A1614" s="109">
        <v>44196</v>
      </c>
      <c r="B1614" s="53" t="s">
        <v>136</v>
      </c>
      <c r="C1614" s="53" t="s">
        <v>137</v>
      </c>
      <c r="D1614" s="53">
        <v>55372</v>
      </c>
      <c r="E1614" s="53">
        <v>1.940000057220459</v>
      </c>
      <c r="F1614" s="55">
        <v>0.14792898297309875</v>
      </c>
      <c r="G1614" s="53">
        <v>29176</v>
      </c>
      <c r="H1614" s="53">
        <v>1.940000057220459</v>
      </c>
      <c r="I1614" s="53">
        <v>4.5048190000000002E-2</v>
      </c>
      <c r="J1614" s="80">
        <f t="shared" si="47"/>
        <v>56601.441669464111</v>
      </c>
      <c r="K1614" s="55" t="str">
        <f>IFERROR(#REF!-#REF!,"")</f>
        <v/>
      </c>
    </row>
    <row r="1615" spans="1:11" x14ac:dyDescent="0.15">
      <c r="A1615" s="109">
        <v>44225</v>
      </c>
      <c r="B1615" s="53" t="s">
        <v>136</v>
      </c>
      <c r="C1615" s="53" t="s">
        <v>137</v>
      </c>
      <c r="D1615" s="53">
        <v>55372</v>
      </c>
      <c r="E1615" s="53">
        <v>2.1198999881744385</v>
      </c>
      <c r="F1615" s="55">
        <v>9.273192286491394E-2</v>
      </c>
      <c r="G1615" s="53">
        <v>29176</v>
      </c>
      <c r="H1615" s="53">
        <v>2.1198999881744385</v>
      </c>
      <c r="I1615" s="53">
        <v>-6.3112759999999998E-4</v>
      </c>
      <c r="J1615" s="80">
        <f t="shared" si="47"/>
        <v>61850.202054977417</v>
      </c>
      <c r="K1615" s="55" t="str">
        <f>IFERROR(#REF!-#REF!,"")</f>
        <v/>
      </c>
    </row>
    <row r="1616" spans="1:11" ht="16" x14ac:dyDescent="0.2">
      <c r="A1616" s="115">
        <v>44253</v>
      </c>
      <c r="B1616" s="116" t="s">
        <v>136</v>
      </c>
      <c r="C1616" s="116" t="s">
        <v>137</v>
      </c>
      <c r="D1616" s="116">
        <v>55372</v>
      </c>
      <c r="E1616" s="116">
        <v>7</v>
      </c>
      <c r="F1616" s="58">
        <v>2.3020424842834473</v>
      </c>
      <c r="G1616" s="116">
        <v>29176</v>
      </c>
      <c r="H1616" s="116">
        <v>7</v>
      </c>
      <c r="I1616" s="116">
        <v>2.9196240000000002E-2</v>
      </c>
      <c r="J1616" s="80">
        <f t="shared" si="47"/>
        <v>204232</v>
      </c>
      <c r="K1616" s="55" t="str">
        <f>IFERROR(#REF!-#REF!,"")</f>
        <v/>
      </c>
    </row>
    <row r="1617" spans="1:12" x14ac:dyDescent="0.15">
      <c r="A1617" s="109">
        <v>44286</v>
      </c>
      <c r="B1617" s="53" t="s">
        <v>136</v>
      </c>
      <c r="C1617" s="53" t="s">
        <v>137</v>
      </c>
      <c r="D1617" s="53">
        <v>55372</v>
      </c>
      <c r="E1617" s="53">
        <v>3.5799999237060547</v>
      </c>
      <c r="F1617" s="55">
        <v>-0.48857143521308899</v>
      </c>
      <c r="G1617" s="53">
        <v>35916</v>
      </c>
      <c r="H1617" s="53">
        <v>3.5799999237060547</v>
      </c>
      <c r="I1617" s="53">
        <v>3.0573309999999999E-2</v>
      </c>
      <c r="J1617" s="80">
        <f t="shared" si="47"/>
        <v>128579.27725982666</v>
      </c>
      <c r="K1617" s="55" t="str">
        <f>IFERROR(#REF!-#REF!,"")</f>
        <v/>
      </c>
    </row>
    <row r="1618" spans="1:12" x14ac:dyDescent="0.15">
      <c r="A1618" s="109">
        <v>44316</v>
      </c>
      <c r="B1618" s="53" t="s">
        <v>136</v>
      </c>
      <c r="C1618" s="53" t="s">
        <v>137</v>
      </c>
      <c r="D1618" s="53">
        <v>55372</v>
      </c>
      <c r="E1618" s="53">
        <v>3.2100000381469727</v>
      </c>
      <c r="F1618" s="55">
        <v>-0.10335192829370499</v>
      </c>
      <c r="G1618" s="53">
        <v>35916</v>
      </c>
      <c r="H1618" s="53">
        <v>3.2100000381469727</v>
      </c>
      <c r="I1618" s="53">
        <v>4.8191879999999999E-2</v>
      </c>
      <c r="J1618" s="80">
        <f t="shared" si="47"/>
        <v>115290.36137008667</v>
      </c>
      <c r="K1618" s="55" t="str">
        <f>IFERROR(#REF!-#REF!,"")</f>
        <v/>
      </c>
    </row>
    <row r="1619" spans="1:12" x14ac:dyDescent="0.15">
      <c r="A1619" s="109">
        <v>44344</v>
      </c>
      <c r="B1619" s="53" t="s">
        <v>136</v>
      </c>
      <c r="C1619" s="53" t="s">
        <v>137</v>
      </c>
      <c r="D1619" s="53">
        <v>55372</v>
      </c>
      <c r="E1619" s="53">
        <v>2.7000000476837158</v>
      </c>
      <c r="F1619" s="55">
        <v>-0.15887850522994995</v>
      </c>
      <c r="G1619" s="53">
        <v>35916</v>
      </c>
      <c r="H1619" s="53">
        <v>2.7000000476837158</v>
      </c>
      <c r="I1619" s="53">
        <v>7.0916690000000001E-3</v>
      </c>
      <c r="J1619" s="80">
        <f t="shared" si="47"/>
        <v>96973.201712608337</v>
      </c>
      <c r="K1619" s="55" t="str">
        <f>IFERROR(#REF!-#REF!,"")</f>
        <v/>
      </c>
    </row>
    <row r="1620" spans="1:12" x14ac:dyDescent="0.15">
      <c r="A1620" s="109">
        <v>44377</v>
      </c>
      <c r="B1620" s="53" t="s">
        <v>136</v>
      </c>
      <c r="C1620" s="53" t="s">
        <v>137</v>
      </c>
      <c r="D1620" s="53">
        <v>55372</v>
      </c>
      <c r="E1620" s="53">
        <v>2.1099998950958252</v>
      </c>
      <c r="F1620" s="55">
        <v>-0.21851857006549835</v>
      </c>
      <c r="G1620" s="53">
        <v>38430</v>
      </c>
      <c r="H1620" s="53">
        <v>2.1099998950958252</v>
      </c>
      <c r="I1620" s="53">
        <v>2.34218E-2</v>
      </c>
      <c r="J1620" s="80">
        <f t="shared" si="47"/>
        <v>81087.295968532562</v>
      </c>
      <c r="K1620" s="55" t="str">
        <f>IFERROR(#REF!-#REF!,"")</f>
        <v/>
      </c>
    </row>
    <row r="1621" spans="1:12" x14ac:dyDescent="0.15">
      <c r="A1621" s="109">
        <v>44407</v>
      </c>
      <c r="B1621" s="53" t="s">
        <v>136</v>
      </c>
      <c r="C1621" s="53" t="s">
        <v>137</v>
      </c>
      <c r="D1621" s="53">
        <v>55372</v>
      </c>
      <c r="E1621" s="53">
        <v>1.8500000238418579</v>
      </c>
      <c r="F1621" s="55">
        <v>-0.12322269380092621</v>
      </c>
      <c r="G1621" s="53">
        <v>38430</v>
      </c>
      <c r="H1621" s="53">
        <v>1.8500000238418579</v>
      </c>
      <c r="I1621" s="53">
        <v>1.1827520000000001E-2</v>
      </c>
      <c r="J1621" s="80">
        <f t="shared" si="47"/>
        <v>71095.500916242599</v>
      </c>
      <c r="K1621" s="55" t="str">
        <f>IFERROR(#REF!-#REF!,"")</f>
        <v/>
      </c>
    </row>
    <row r="1622" spans="1:12" x14ac:dyDescent="0.15">
      <c r="A1622" s="109">
        <v>44439</v>
      </c>
      <c r="B1622" s="53" t="s">
        <v>136</v>
      </c>
      <c r="C1622" s="53" t="s">
        <v>137</v>
      </c>
      <c r="D1622" s="53">
        <v>55372</v>
      </c>
      <c r="E1622" s="53">
        <v>1.4199999570846558</v>
      </c>
      <c r="F1622" s="55">
        <v>-0.23243246972560883</v>
      </c>
      <c r="G1622" s="53">
        <v>38430</v>
      </c>
      <c r="H1622" s="53">
        <v>1.4199999570846558</v>
      </c>
      <c r="I1622" s="53">
        <v>2.71466E-2</v>
      </c>
      <c r="J1622" s="80">
        <f t="shared" si="47"/>
        <v>54570.598350763321</v>
      </c>
      <c r="K1622" s="55" t="str">
        <f>IFERROR(#REF!-#REF!,"")</f>
        <v/>
      </c>
    </row>
    <row r="1623" spans="1:12" x14ac:dyDescent="0.15">
      <c r="A1623" s="109">
        <v>44469</v>
      </c>
      <c r="B1623" s="53" t="s">
        <v>136</v>
      </c>
      <c r="C1623" s="53" t="s">
        <v>137</v>
      </c>
      <c r="D1623" s="53">
        <v>55372</v>
      </c>
      <c r="E1623" s="53">
        <v>1.2899999618530273</v>
      </c>
      <c r="F1623" s="55">
        <v>-9.1549292206764221E-2</v>
      </c>
      <c r="G1623" s="53">
        <v>46077</v>
      </c>
      <c r="H1623" s="53">
        <v>1.2899999618530273</v>
      </c>
      <c r="I1623" s="53">
        <v>-4.2243500000000003E-2</v>
      </c>
      <c r="J1623" s="80">
        <f t="shared" si="47"/>
        <v>59439.328242301941</v>
      </c>
      <c r="K1623" s="55" t="str">
        <f>IFERROR(#REF!-#REF!,"")</f>
        <v/>
      </c>
    </row>
    <row r="1624" spans="1:12" x14ac:dyDescent="0.15">
      <c r="A1624" s="109">
        <v>44498</v>
      </c>
      <c r="B1624" s="53" t="s">
        <v>136</v>
      </c>
      <c r="C1624" s="53" t="s">
        <v>137</v>
      </c>
      <c r="D1624" s="53">
        <v>55372</v>
      </c>
      <c r="E1624" s="53">
        <v>1.6699999570846558</v>
      </c>
      <c r="F1624" s="55">
        <v>0.29457363486289978</v>
      </c>
      <c r="G1624" s="53">
        <v>46077</v>
      </c>
      <c r="H1624" s="53">
        <v>1.6699999570846558</v>
      </c>
      <c r="I1624" s="53">
        <v>6.4656530000000004E-2</v>
      </c>
      <c r="J1624" s="80">
        <f t="shared" si="47"/>
        <v>76948.588022589684</v>
      </c>
      <c r="K1624" s="55" t="str">
        <f>IFERROR(#REF!-#REF!,"")</f>
        <v/>
      </c>
    </row>
    <row r="1625" spans="1:12" x14ac:dyDescent="0.15">
      <c r="A1625" s="109">
        <v>44530</v>
      </c>
      <c r="B1625" s="53" t="s">
        <v>136</v>
      </c>
      <c r="C1625" s="53" t="s">
        <v>137</v>
      </c>
      <c r="D1625" s="53">
        <v>55372</v>
      </c>
      <c r="E1625" s="53">
        <v>1.2999999523162842</v>
      </c>
      <c r="F1625" s="55">
        <v>-0.2215569019317627</v>
      </c>
      <c r="G1625" s="53">
        <v>46077</v>
      </c>
      <c r="H1625" s="53">
        <v>1.2999999523162842</v>
      </c>
      <c r="I1625" s="53">
        <v>-1.8346919999999999E-2</v>
      </c>
      <c r="J1625" s="80">
        <f t="shared" si="47"/>
        <v>59900.097802877426</v>
      </c>
      <c r="K1625" s="55" t="str">
        <f>IFERROR(#REF!-#REF!,"")</f>
        <v/>
      </c>
    </row>
    <row r="1626" spans="1:12" x14ac:dyDescent="0.15">
      <c r="A1626" s="109">
        <v>44561</v>
      </c>
      <c r="B1626" s="53" t="s">
        <v>136</v>
      </c>
      <c r="C1626" s="53" t="s">
        <v>137</v>
      </c>
      <c r="D1626" s="53">
        <v>55372</v>
      </c>
      <c r="E1626" s="53">
        <v>1.0700000524520874</v>
      </c>
      <c r="F1626" s="55">
        <v>-0.176923006772995</v>
      </c>
      <c r="G1626" s="53">
        <v>46077</v>
      </c>
      <c r="H1626" s="53">
        <v>1.0700000524520874</v>
      </c>
      <c r="I1626" s="53">
        <v>3.334492E-2</v>
      </c>
      <c r="J1626" s="80">
        <f t="shared" si="47"/>
        <v>49302.392416834831</v>
      </c>
      <c r="K1626" s="55" t="str">
        <f>IFERROR(#REF!-#REF!,"")</f>
        <v/>
      </c>
    </row>
    <row r="1627" spans="1:12" x14ac:dyDescent="0.15">
      <c r="A1627" s="109"/>
      <c r="J1627" s="80">
        <f t="shared" si="47"/>
        <v>0</v>
      </c>
      <c r="K1627" s="55" t="str">
        <f>IFERROR(#REF!-#REF!,"")</f>
        <v/>
      </c>
    </row>
    <row r="1628" spans="1:12" x14ac:dyDescent="0.15">
      <c r="A1628" s="109">
        <v>42489</v>
      </c>
      <c r="B1628" s="53" t="s">
        <v>138</v>
      </c>
      <c r="C1628" s="53" t="s">
        <v>139</v>
      </c>
      <c r="D1628" s="53">
        <v>55527</v>
      </c>
      <c r="E1628" s="53">
        <v>-9.8999996185302734</v>
      </c>
      <c r="F1628" s="53"/>
      <c r="G1628" s="53">
        <v>50000</v>
      </c>
      <c r="H1628" s="53">
        <v>9.8999996185302699</v>
      </c>
      <c r="I1628" s="53">
        <v>1.172495E-2</v>
      </c>
      <c r="J1628" s="80">
        <f>H1628*G1628</f>
        <v>494999.9809265135</v>
      </c>
      <c r="K1628" s="53"/>
      <c r="L1628" s="53"/>
    </row>
    <row r="1629" spans="1:12" x14ac:dyDescent="0.15">
      <c r="A1629" s="109">
        <v>42521</v>
      </c>
      <c r="B1629" s="53" t="s">
        <v>138</v>
      </c>
      <c r="C1629" s="53" t="s">
        <v>139</v>
      </c>
      <c r="D1629" s="53">
        <v>55527</v>
      </c>
      <c r="E1629" s="53">
        <v>10.039999961853027</v>
      </c>
      <c r="F1629" s="53">
        <v>1.4141449704766273E-2</v>
      </c>
      <c r="G1629" s="53">
        <v>50000</v>
      </c>
      <c r="H1629" s="53">
        <v>10.039999961853027</v>
      </c>
      <c r="I1629" s="53">
        <v>1.4353880000000001E-2</v>
      </c>
      <c r="J1629" s="80">
        <f>H1629*G1629</f>
        <v>501999.99809265137</v>
      </c>
      <c r="K1629" s="53"/>
      <c r="L1629" s="53"/>
    </row>
    <row r="1630" spans="1:12" x14ac:dyDescent="0.15">
      <c r="A1630" s="109">
        <v>42551</v>
      </c>
      <c r="B1630" s="53" t="s">
        <v>138</v>
      </c>
      <c r="C1630" s="53" t="s">
        <v>139</v>
      </c>
      <c r="D1630" s="53">
        <v>55527</v>
      </c>
      <c r="E1630" s="53">
        <v>9.8000001907348633</v>
      </c>
      <c r="F1630" s="53">
        <v>-2.3904358968138695E-2</v>
      </c>
      <c r="G1630" s="53">
        <v>50000</v>
      </c>
      <c r="H1630" s="53">
        <v>9.8000001907348633</v>
      </c>
      <c r="I1630" s="53">
        <v>2.9293580000000004E-3</v>
      </c>
      <c r="J1630" s="80">
        <f>H1630*G1630</f>
        <v>490000.00953674316</v>
      </c>
      <c r="K1630" s="53"/>
      <c r="L1630" s="53"/>
    </row>
    <row r="1631" spans="1:12" x14ac:dyDescent="0.15">
      <c r="A1631" s="109">
        <v>42580</v>
      </c>
      <c r="B1631" s="53" t="s">
        <v>138</v>
      </c>
      <c r="C1631" s="53" t="s">
        <v>139</v>
      </c>
      <c r="D1631" s="53">
        <v>55527</v>
      </c>
      <c r="E1631" s="53">
        <v>11.239999771118164</v>
      </c>
      <c r="F1631" s="53">
        <v>0.14693872630596161</v>
      </c>
      <c r="G1631" s="53">
        <v>50000</v>
      </c>
      <c r="H1631" s="53">
        <v>11.239999771118164</v>
      </c>
      <c r="I1631" s="53">
        <v>3.8848899999999999E-2</v>
      </c>
      <c r="J1631" s="80">
        <f>H1631*G1631</f>
        <v>561999.9885559082</v>
      </c>
      <c r="K1631" s="53"/>
      <c r="L1631" s="53"/>
    </row>
    <row r="1632" spans="1:12" x14ac:dyDescent="0.15">
      <c r="A1632" s="109">
        <v>42613</v>
      </c>
      <c r="B1632" s="53" t="s">
        <v>138</v>
      </c>
      <c r="C1632" s="53" t="s">
        <v>139</v>
      </c>
      <c r="D1632" s="53">
        <v>55527</v>
      </c>
      <c r="E1632" s="53">
        <v>12.539999961853027</v>
      </c>
      <c r="F1632" s="53">
        <v>0.11565838009119034</v>
      </c>
      <c r="G1632" s="53">
        <v>50000</v>
      </c>
      <c r="H1632" s="53">
        <v>12.539999961853027</v>
      </c>
      <c r="I1632" s="53">
        <v>2.8064370000000002E-3</v>
      </c>
      <c r="J1632" s="80">
        <f>H1632*G1632</f>
        <v>626999.99809265137</v>
      </c>
      <c r="K1632" s="53"/>
      <c r="L1632" s="53"/>
    </row>
    <row r="1633" spans="1:11" x14ac:dyDescent="0.15">
      <c r="A1633" s="109">
        <v>42643</v>
      </c>
      <c r="B1633" s="53" t="s">
        <v>138</v>
      </c>
      <c r="C1633" s="53" t="s">
        <v>139</v>
      </c>
      <c r="D1633" s="53">
        <v>55527</v>
      </c>
      <c r="E1633" s="53">
        <v>15.75</v>
      </c>
      <c r="F1633" s="55">
        <v>0.25598087906837463</v>
      </c>
      <c r="G1633" s="53">
        <v>50000</v>
      </c>
      <c r="H1633" s="53">
        <v>15.75</v>
      </c>
      <c r="I1633" s="53">
        <v>3.0154160000000004E-3</v>
      </c>
      <c r="J1633" s="80">
        <f t="shared" si="47"/>
        <v>787500</v>
      </c>
      <c r="K1633" s="55" t="str">
        <f>IFERROR(#REF!-#REF!,"")</f>
        <v/>
      </c>
    </row>
    <row r="1634" spans="1:11" x14ac:dyDescent="0.15">
      <c r="A1634" s="109">
        <v>42674</v>
      </c>
      <c r="B1634" s="53" t="s">
        <v>140</v>
      </c>
      <c r="C1634" s="53" t="s">
        <v>141</v>
      </c>
      <c r="D1634" s="53">
        <v>55527</v>
      </c>
      <c r="E1634" s="53">
        <v>14.850000381469727</v>
      </c>
      <c r="F1634" s="55">
        <v>-5.7142831385135651E-2</v>
      </c>
      <c r="G1634" s="53">
        <v>50000</v>
      </c>
      <c r="H1634" s="53">
        <v>14.850000381469727</v>
      </c>
      <c r="I1634" s="53">
        <v>-2.1565560000000001E-2</v>
      </c>
      <c r="J1634" s="80">
        <f t="shared" si="47"/>
        <v>742500.01907348633</v>
      </c>
      <c r="K1634" s="55" t="str">
        <f>IFERROR(#REF!-#REF!,"")</f>
        <v/>
      </c>
    </row>
    <row r="1635" spans="1:11" x14ac:dyDescent="0.15">
      <c r="A1635" s="109">
        <v>42704</v>
      </c>
      <c r="B1635" s="53" t="s">
        <v>140</v>
      </c>
      <c r="C1635" s="53" t="s">
        <v>141</v>
      </c>
      <c r="D1635" s="53">
        <v>55527</v>
      </c>
      <c r="E1635" s="53">
        <v>18.200000762939453</v>
      </c>
      <c r="F1635" s="55">
        <v>0.22558924555778503</v>
      </c>
      <c r="G1635" s="53">
        <v>164349</v>
      </c>
      <c r="H1635" s="53">
        <v>18.200000762939453</v>
      </c>
      <c r="I1635" s="53">
        <v>4.0542750000000002E-2</v>
      </c>
      <c r="J1635" s="80">
        <f t="shared" si="47"/>
        <v>2991151.9253883362</v>
      </c>
      <c r="K1635" s="55" t="str">
        <f>IFERROR(#REF!-#REF!,"")</f>
        <v/>
      </c>
    </row>
    <row r="1636" spans="1:11" ht="16" x14ac:dyDescent="0.2">
      <c r="A1636" s="111">
        <v>42734</v>
      </c>
      <c r="B1636" s="112" t="s">
        <v>140</v>
      </c>
      <c r="C1636" s="112" t="s">
        <v>141</v>
      </c>
      <c r="D1636" s="112">
        <v>55527</v>
      </c>
      <c r="E1636" s="112">
        <v>19.719999313354492</v>
      </c>
      <c r="F1636" s="58">
        <v>8.3516404032707214E-2</v>
      </c>
      <c r="G1636" s="112">
        <v>201092</v>
      </c>
      <c r="H1636" s="112">
        <v>19.719999313354492</v>
      </c>
      <c r="I1636" s="112">
        <v>1.8772179999999999E-2</v>
      </c>
      <c r="J1636" s="80">
        <f t="shared" si="47"/>
        <v>3965534.1019210815</v>
      </c>
      <c r="K1636" s="55" t="str">
        <f>IFERROR(#REF!-#REF!,"")</f>
        <v/>
      </c>
    </row>
    <row r="1637" spans="1:11" x14ac:dyDescent="0.15">
      <c r="A1637" s="109">
        <v>42766</v>
      </c>
      <c r="B1637" s="53" t="s">
        <v>140</v>
      </c>
      <c r="C1637" s="53" t="s">
        <v>141</v>
      </c>
      <c r="D1637" s="53">
        <v>55527</v>
      </c>
      <c r="E1637" s="53">
        <v>18.270000457763672</v>
      </c>
      <c r="F1637" s="55">
        <v>-7.3529355227947235E-2</v>
      </c>
      <c r="G1637" s="53">
        <v>201092</v>
      </c>
      <c r="H1637" s="53">
        <v>18.270000457763672</v>
      </c>
      <c r="I1637" s="53">
        <v>2.2173040000000001E-2</v>
      </c>
      <c r="J1637" s="80">
        <f t="shared" si="47"/>
        <v>3673950.9320526123</v>
      </c>
      <c r="K1637" s="55" t="str">
        <f>IFERROR(#REF!-#REF!,"")</f>
        <v/>
      </c>
    </row>
    <row r="1638" spans="1:11" x14ac:dyDescent="0.15">
      <c r="A1638" s="109">
        <v>42794</v>
      </c>
      <c r="B1638" s="53" t="s">
        <v>140</v>
      </c>
      <c r="C1638" s="53" t="s">
        <v>141</v>
      </c>
      <c r="D1638" s="53">
        <v>55527</v>
      </c>
      <c r="E1638" s="53">
        <v>18.809999465942383</v>
      </c>
      <c r="F1638" s="55">
        <v>2.9556594789028168E-2</v>
      </c>
      <c r="G1638" s="53">
        <v>201092</v>
      </c>
      <c r="H1638" s="53">
        <v>18.809999465942383</v>
      </c>
      <c r="I1638" s="53">
        <v>3.2623440000000004E-2</v>
      </c>
      <c r="J1638" s="80">
        <f t="shared" si="47"/>
        <v>3782540.4126052856</v>
      </c>
      <c r="K1638" s="55" t="str">
        <f>IFERROR(#REF!-#REF!,"")</f>
        <v/>
      </c>
    </row>
    <row r="1639" spans="1:11" x14ac:dyDescent="0.15">
      <c r="A1639" s="109">
        <v>42825</v>
      </c>
      <c r="B1639" s="53" t="s">
        <v>140</v>
      </c>
      <c r="C1639" s="53" t="s">
        <v>141</v>
      </c>
      <c r="D1639" s="53">
        <v>55527</v>
      </c>
      <c r="E1639" s="53">
        <v>18.229999542236328</v>
      </c>
      <c r="F1639" s="55">
        <v>-3.0834659934043884E-2</v>
      </c>
      <c r="G1639" s="53">
        <v>207068</v>
      </c>
      <c r="H1639" s="53">
        <v>18.229999542236328</v>
      </c>
      <c r="I1639" s="53">
        <v>2.0642049999999999E-3</v>
      </c>
      <c r="J1639" s="80">
        <f t="shared" si="47"/>
        <v>3774849.545211792</v>
      </c>
      <c r="K1639" s="55" t="str">
        <f>IFERROR(#REF!-#REF!,"")</f>
        <v/>
      </c>
    </row>
    <row r="1640" spans="1:11" x14ac:dyDescent="0.15">
      <c r="A1640" s="109">
        <v>42853</v>
      </c>
      <c r="B1640" s="53" t="s">
        <v>140</v>
      </c>
      <c r="C1640" s="53" t="s">
        <v>141</v>
      </c>
      <c r="D1640" s="53">
        <v>55527</v>
      </c>
      <c r="E1640" s="53">
        <v>16.489999771118164</v>
      </c>
      <c r="F1640" s="55">
        <v>-9.5447055995464325E-2</v>
      </c>
      <c r="G1640" s="53">
        <v>207595</v>
      </c>
      <c r="H1640" s="53">
        <v>16.489999771118164</v>
      </c>
      <c r="I1640" s="53">
        <v>9.656754E-3</v>
      </c>
      <c r="J1640" s="80">
        <f t="shared" si="47"/>
        <v>3423241.5024852753</v>
      </c>
      <c r="K1640" s="55" t="str">
        <f>IFERROR(#REF!-#REF!,"")</f>
        <v/>
      </c>
    </row>
    <row r="1641" spans="1:11" x14ac:dyDescent="0.15">
      <c r="A1641" s="109">
        <v>42886</v>
      </c>
      <c r="B1641" s="53" t="s">
        <v>140</v>
      </c>
      <c r="C1641" s="53" t="s">
        <v>141</v>
      </c>
      <c r="D1641" s="53">
        <v>55527</v>
      </c>
      <c r="E1641" s="53">
        <v>15.590000152587891</v>
      </c>
      <c r="F1641" s="55">
        <v>-5.45785091817379E-2</v>
      </c>
      <c r="G1641" s="53">
        <v>207071</v>
      </c>
      <c r="H1641" s="53">
        <v>15.590000152587891</v>
      </c>
      <c r="I1641" s="53">
        <v>9.3348820000000009E-3</v>
      </c>
      <c r="J1641" s="80">
        <f t="shared" si="47"/>
        <v>3228236.9215965271</v>
      </c>
      <c r="K1641" s="55" t="str">
        <f>IFERROR(#REF!-#REF!,"")</f>
        <v/>
      </c>
    </row>
    <row r="1642" spans="1:11" x14ac:dyDescent="0.15">
      <c r="A1642" s="109">
        <v>42916</v>
      </c>
      <c r="B1642" s="53" t="s">
        <v>140</v>
      </c>
      <c r="C1642" s="53" t="s">
        <v>141</v>
      </c>
      <c r="D1642" s="53">
        <v>55527</v>
      </c>
      <c r="E1642" s="53">
        <v>15.819999694824219</v>
      </c>
      <c r="F1642" s="55">
        <v>1.4753017574548721E-2</v>
      </c>
      <c r="G1642" s="53">
        <v>256671</v>
      </c>
      <c r="H1642" s="53">
        <v>15.819999694824219</v>
      </c>
      <c r="I1642" s="53">
        <v>9.5796500000000003E-3</v>
      </c>
      <c r="J1642" s="80">
        <f t="shared" si="47"/>
        <v>4060535.1416702271</v>
      </c>
      <c r="K1642" s="55" t="str">
        <f>IFERROR(#REF!-#REF!,"")</f>
        <v/>
      </c>
    </row>
    <row r="1643" spans="1:11" x14ac:dyDescent="0.15">
      <c r="A1643" s="109">
        <v>42947</v>
      </c>
      <c r="B1643" s="53" t="s">
        <v>140</v>
      </c>
      <c r="C1643" s="53" t="s">
        <v>141</v>
      </c>
      <c r="D1643" s="53">
        <v>55527</v>
      </c>
      <c r="E1643" s="53">
        <v>16.780000686645508</v>
      </c>
      <c r="F1643" s="55">
        <v>6.0682743787765503E-2</v>
      </c>
      <c r="G1643" s="53">
        <v>256671</v>
      </c>
      <c r="H1643" s="53">
        <v>16.780000686645508</v>
      </c>
      <c r="I1643" s="53">
        <v>2.029371E-2</v>
      </c>
      <c r="J1643" s="80">
        <f t="shared" si="47"/>
        <v>4306939.5562419891</v>
      </c>
      <c r="K1643" s="55" t="str">
        <f>IFERROR(#REF!-#REF!,"")</f>
        <v/>
      </c>
    </row>
    <row r="1644" spans="1:11" x14ac:dyDescent="0.15">
      <c r="A1644" s="109">
        <v>42978</v>
      </c>
      <c r="B1644" s="53" t="s">
        <v>140</v>
      </c>
      <c r="C1644" s="53" t="s">
        <v>141</v>
      </c>
      <c r="D1644" s="53">
        <v>55527</v>
      </c>
      <c r="E1644" s="53">
        <v>17.290000915527344</v>
      </c>
      <c r="F1644" s="55">
        <v>3.0393337830901146E-2</v>
      </c>
      <c r="G1644" s="53">
        <v>256671</v>
      </c>
      <c r="H1644" s="53">
        <v>17.290000915527344</v>
      </c>
      <c r="I1644" s="53">
        <v>1.593433E-3</v>
      </c>
      <c r="J1644" s="80">
        <f t="shared" si="47"/>
        <v>4437841.8249893188</v>
      </c>
      <c r="K1644" s="55" t="str">
        <f>IFERROR(#REF!-#REF!,"")</f>
        <v/>
      </c>
    </row>
    <row r="1645" spans="1:11" ht="16" x14ac:dyDescent="0.2">
      <c r="A1645" s="113">
        <v>43007</v>
      </c>
      <c r="B1645" s="114" t="s">
        <v>140</v>
      </c>
      <c r="C1645" s="114" t="s">
        <v>141</v>
      </c>
      <c r="D1645" s="114">
        <v>55527</v>
      </c>
      <c r="E1645" s="114">
        <v>17.969999313354492</v>
      </c>
      <c r="F1645" s="58">
        <v>3.932899609208107E-2</v>
      </c>
      <c r="G1645" s="114">
        <v>256671</v>
      </c>
      <c r="H1645" s="114">
        <v>17.969999313354492</v>
      </c>
      <c r="I1645" s="114">
        <v>2.375789E-2</v>
      </c>
      <c r="J1645" s="80">
        <f t="shared" si="47"/>
        <v>4612377.6937580109</v>
      </c>
      <c r="K1645" s="55" t="str">
        <f>IFERROR(#REF!-#REF!,"")</f>
        <v/>
      </c>
    </row>
    <row r="1646" spans="1:11" x14ac:dyDescent="0.15">
      <c r="A1646" s="109">
        <v>43039</v>
      </c>
      <c r="B1646" s="53" t="s">
        <v>140</v>
      </c>
      <c r="C1646" s="53" t="s">
        <v>141</v>
      </c>
      <c r="D1646" s="53">
        <v>55527</v>
      </c>
      <c r="E1646" s="53">
        <v>19.430000305175781</v>
      </c>
      <c r="F1646" s="55">
        <v>8.1246577203273773E-2</v>
      </c>
      <c r="G1646" s="53">
        <v>256731</v>
      </c>
      <c r="H1646" s="53">
        <v>19.430000305175781</v>
      </c>
      <c r="I1646" s="53">
        <v>1.93113E-2</v>
      </c>
      <c r="J1646" s="80">
        <f t="shared" si="47"/>
        <v>4988283.4083480835</v>
      </c>
      <c r="K1646" s="55" t="str">
        <f>IFERROR(#REF!-#REF!,"")</f>
        <v/>
      </c>
    </row>
    <row r="1647" spans="1:11" x14ac:dyDescent="0.15">
      <c r="A1647" s="109">
        <v>43069</v>
      </c>
      <c r="B1647" s="53" t="s">
        <v>140</v>
      </c>
      <c r="C1647" s="53" t="s">
        <v>141</v>
      </c>
      <c r="D1647" s="53">
        <v>55527</v>
      </c>
      <c r="E1647" s="53">
        <v>20.290000915527344</v>
      </c>
      <c r="F1647" s="55">
        <v>4.4261481612920761E-2</v>
      </c>
      <c r="G1647" s="53">
        <v>256731</v>
      </c>
      <c r="H1647" s="53">
        <v>20.290000915527344</v>
      </c>
      <c r="I1647" s="53">
        <v>2.725955E-2</v>
      </c>
      <c r="J1647" s="80">
        <f t="shared" si="47"/>
        <v>5209072.2250442505</v>
      </c>
      <c r="K1647" s="55" t="str">
        <f>IFERROR(#REF!-#REF!,"")</f>
        <v/>
      </c>
    </row>
    <row r="1648" spans="1:11" x14ac:dyDescent="0.15">
      <c r="A1648" s="109">
        <v>43098</v>
      </c>
      <c r="B1648" s="53" t="s">
        <v>140</v>
      </c>
      <c r="C1648" s="53" t="s">
        <v>141</v>
      </c>
      <c r="D1648" s="53">
        <v>55527</v>
      </c>
      <c r="E1648" s="53">
        <v>19.799999237060547</v>
      </c>
      <c r="F1648" s="55">
        <v>-2.4149909615516663E-2</v>
      </c>
      <c r="G1648" s="53">
        <v>260328</v>
      </c>
      <c r="H1648" s="53">
        <v>19.799999237060547</v>
      </c>
      <c r="I1648" s="53">
        <v>1.2128949999999999E-2</v>
      </c>
      <c r="J1648" s="80">
        <f t="shared" si="47"/>
        <v>5154494.201385498</v>
      </c>
      <c r="K1648" s="55" t="str">
        <f>IFERROR(#REF!-#REF!,"")</f>
        <v/>
      </c>
    </row>
    <row r="1649" spans="1:11" x14ac:dyDescent="0.15">
      <c r="A1649" s="109">
        <v>43131</v>
      </c>
      <c r="B1649" s="53" t="s">
        <v>140</v>
      </c>
      <c r="C1649" s="53" t="s">
        <v>141</v>
      </c>
      <c r="D1649" s="53">
        <v>55527</v>
      </c>
      <c r="E1649" s="53">
        <v>20.409999847412109</v>
      </c>
      <c r="F1649" s="55">
        <v>3.0808113515377045E-2</v>
      </c>
      <c r="G1649" s="53">
        <v>260328</v>
      </c>
      <c r="H1649" s="53">
        <v>20.409999847412109</v>
      </c>
      <c r="I1649" s="53">
        <v>5.0638450000000002E-2</v>
      </c>
      <c r="J1649" s="80">
        <f t="shared" si="47"/>
        <v>5313294.4402770996</v>
      </c>
      <c r="K1649" s="55" t="str">
        <f>IFERROR(#REF!-#REF!,"")</f>
        <v/>
      </c>
    </row>
    <row r="1650" spans="1:11" x14ac:dyDescent="0.15">
      <c r="A1650" s="109">
        <v>43159</v>
      </c>
      <c r="B1650" s="53" t="s">
        <v>140</v>
      </c>
      <c r="C1650" s="53" t="s">
        <v>141</v>
      </c>
      <c r="D1650" s="53">
        <v>55527</v>
      </c>
      <c r="E1650" s="53">
        <v>19.079999923706055</v>
      </c>
      <c r="F1650" s="55">
        <v>-6.5164133906364441E-2</v>
      </c>
      <c r="G1650" s="53">
        <v>260368</v>
      </c>
      <c r="H1650" s="53">
        <v>19.079999923706055</v>
      </c>
      <c r="I1650" s="53">
        <v>-3.9481330000000002E-2</v>
      </c>
      <c r="J1650" s="80">
        <f t="shared" si="47"/>
        <v>4967821.420135498</v>
      </c>
      <c r="K1650" s="55" t="str">
        <f>IFERROR(#REF!-#REF!,"")</f>
        <v/>
      </c>
    </row>
    <row r="1651" spans="1:11" x14ac:dyDescent="0.15">
      <c r="A1651" s="109">
        <v>43188</v>
      </c>
      <c r="B1651" s="53" t="s">
        <v>140</v>
      </c>
      <c r="C1651" s="53" t="s">
        <v>141</v>
      </c>
      <c r="D1651" s="53">
        <v>55527</v>
      </c>
      <c r="E1651" s="53">
        <v>18.350000381469727</v>
      </c>
      <c r="F1651" s="55">
        <v>-3.8259934633970261E-2</v>
      </c>
      <c r="G1651" s="53">
        <v>263739</v>
      </c>
      <c r="H1651" s="53">
        <v>18.350000381469727</v>
      </c>
      <c r="I1651" s="53">
        <v>-1.8445340000000001E-2</v>
      </c>
      <c r="J1651" s="80">
        <f t="shared" si="47"/>
        <v>4839610.7506084442</v>
      </c>
      <c r="K1651" s="55" t="str">
        <f>IFERROR(#REF!-#REF!,"")</f>
        <v/>
      </c>
    </row>
    <row r="1652" spans="1:11" x14ac:dyDescent="0.15">
      <c r="A1652" s="109">
        <v>43220</v>
      </c>
      <c r="B1652" s="53" t="s">
        <v>140</v>
      </c>
      <c r="C1652" s="53" t="s">
        <v>141</v>
      </c>
      <c r="D1652" s="53">
        <v>55527</v>
      </c>
      <c r="E1652" s="53">
        <v>18.5</v>
      </c>
      <c r="F1652" s="55">
        <v>8.1743663176894188E-3</v>
      </c>
      <c r="G1652" s="53">
        <v>263746</v>
      </c>
      <c r="H1652" s="53">
        <v>18.5</v>
      </c>
      <c r="I1652" s="53">
        <v>4.6918850000000007E-3</v>
      </c>
      <c r="J1652" s="80">
        <f t="shared" si="47"/>
        <v>4879301</v>
      </c>
      <c r="K1652" s="55" t="str">
        <f>IFERROR(#REF!-#REF!,"")</f>
        <v/>
      </c>
    </row>
    <row r="1653" spans="1:11" x14ac:dyDescent="0.15">
      <c r="A1653" s="109">
        <v>43251</v>
      </c>
      <c r="B1653" s="53" t="s">
        <v>140</v>
      </c>
      <c r="C1653" s="53" t="s">
        <v>141</v>
      </c>
      <c r="D1653" s="53">
        <v>55527</v>
      </c>
      <c r="E1653" s="53">
        <v>17.600000381469727</v>
      </c>
      <c r="F1653" s="55">
        <v>-4.864862933754921E-2</v>
      </c>
      <c r="G1653" s="53">
        <v>263746</v>
      </c>
      <c r="H1653" s="53">
        <v>17.600000381469727</v>
      </c>
      <c r="I1653" s="53">
        <v>2.6164449999999999E-2</v>
      </c>
      <c r="J1653" s="80">
        <f t="shared" si="47"/>
        <v>4641929.7006111145</v>
      </c>
      <c r="K1653" s="55" t="str">
        <f>IFERROR(#REF!-#REF!,"")</f>
        <v/>
      </c>
    </row>
    <row r="1654" spans="1:11" x14ac:dyDescent="0.15">
      <c r="A1654" s="109">
        <v>43280</v>
      </c>
      <c r="B1654" s="53" t="s">
        <v>140</v>
      </c>
      <c r="C1654" s="53" t="s">
        <v>141</v>
      </c>
      <c r="D1654" s="53">
        <v>55527</v>
      </c>
      <c r="E1654" s="53">
        <v>18.059999465942383</v>
      </c>
      <c r="F1654" s="55">
        <v>2.6136310771107674E-2</v>
      </c>
      <c r="G1654" s="53">
        <v>263775</v>
      </c>
      <c r="H1654" s="53">
        <v>18.059999465942383</v>
      </c>
      <c r="I1654" s="53">
        <v>5.365018E-3</v>
      </c>
      <c r="J1654" s="80">
        <f t="shared" si="47"/>
        <v>4763776.359128952</v>
      </c>
      <c r="K1654" s="55" t="str">
        <f>IFERROR(#REF!-#REF!,"")</f>
        <v/>
      </c>
    </row>
    <row r="1655" spans="1:11" x14ac:dyDescent="0.15">
      <c r="A1655" s="109">
        <v>43312</v>
      </c>
      <c r="B1655" s="53" t="s">
        <v>140</v>
      </c>
      <c r="C1655" s="53" t="s">
        <v>141</v>
      </c>
      <c r="D1655" s="53">
        <v>55527</v>
      </c>
      <c r="E1655" s="53">
        <v>17.959999084472656</v>
      </c>
      <c r="F1655" s="55">
        <v>-5.5371196940541267E-3</v>
      </c>
      <c r="G1655" s="53">
        <v>263792</v>
      </c>
      <c r="H1655" s="53">
        <v>17.959999084472656</v>
      </c>
      <c r="I1655" s="53">
        <v>3.1603569999999997E-2</v>
      </c>
      <c r="J1655" s="80">
        <f t="shared" si="47"/>
        <v>4737704.0784912109</v>
      </c>
      <c r="K1655" s="55" t="str">
        <f>IFERROR(#REF!-#REF!,"")</f>
        <v/>
      </c>
    </row>
    <row r="1656" spans="1:11" x14ac:dyDescent="0.15">
      <c r="A1656" s="109">
        <v>43343</v>
      </c>
      <c r="B1656" s="53" t="s">
        <v>140</v>
      </c>
      <c r="C1656" s="53" t="s">
        <v>141</v>
      </c>
      <c r="D1656" s="53">
        <v>55527</v>
      </c>
      <c r="E1656" s="53">
        <v>19.270000457763672</v>
      </c>
      <c r="F1656" s="55">
        <v>7.2939947247505188E-2</v>
      </c>
      <c r="G1656" s="53">
        <v>263792</v>
      </c>
      <c r="H1656" s="53">
        <v>19.270000457763672</v>
      </c>
      <c r="I1656" s="53">
        <v>3.0233019999999999E-2</v>
      </c>
      <c r="J1656" s="80">
        <f t="shared" si="47"/>
        <v>5083271.9607543945</v>
      </c>
      <c r="K1656" s="55" t="str">
        <f>IFERROR(#REF!-#REF!,"")</f>
        <v/>
      </c>
    </row>
    <row r="1657" spans="1:11" x14ac:dyDescent="0.15">
      <c r="A1657" s="109">
        <v>43371</v>
      </c>
      <c r="B1657" s="53" t="s">
        <v>140</v>
      </c>
      <c r="C1657" s="53" t="s">
        <v>141</v>
      </c>
      <c r="D1657" s="53">
        <v>55527</v>
      </c>
      <c r="E1657" s="53">
        <v>21.850000381469727</v>
      </c>
      <c r="F1657" s="55">
        <v>0.13388685882091522</v>
      </c>
      <c r="G1657" s="53">
        <v>264215</v>
      </c>
      <c r="H1657" s="53">
        <v>21.850000381469727</v>
      </c>
      <c r="I1657" s="53">
        <v>4.2462880000000003E-4</v>
      </c>
      <c r="J1657" s="80">
        <f t="shared" si="47"/>
        <v>5773097.8507900238</v>
      </c>
      <c r="K1657" s="55" t="str">
        <f>IFERROR(#REF!-#REF!,"")</f>
        <v/>
      </c>
    </row>
    <row r="1658" spans="1:11" x14ac:dyDescent="0.15">
      <c r="A1658" s="109">
        <v>43404</v>
      </c>
      <c r="B1658" s="53" t="s">
        <v>140</v>
      </c>
      <c r="C1658" s="53" t="s">
        <v>141</v>
      </c>
      <c r="D1658" s="53">
        <v>55527</v>
      </c>
      <c r="E1658" s="53">
        <v>19.159999847412109</v>
      </c>
      <c r="F1658" s="55">
        <v>-0.12311214953660965</v>
      </c>
      <c r="G1658" s="53">
        <v>264257</v>
      </c>
      <c r="H1658" s="53">
        <v>19.159999847412109</v>
      </c>
      <c r="I1658" s="53">
        <v>-7.4045410000000006E-2</v>
      </c>
      <c r="J1658" s="80">
        <f t="shared" si="47"/>
        <v>5063164.0796775818</v>
      </c>
      <c r="K1658" s="55" t="str">
        <f>IFERROR(#REF!-#REF!,"")</f>
        <v/>
      </c>
    </row>
    <row r="1659" spans="1:11" x14ac:dyDescent="0.15">
      <c r="A1659" s="109">
        <v>43434</v>
      </c>
      <c r="B1659" s="53" t="s">
        <v>140</v>
      </c>
      <c r="C1659" s="53" t="s">
        <v>141</v>
      </c>
      <c r="D1659" s="53">
        <v>55527</v>
      </c>
      <c r="E1659" s="53">
        <v>15.520000457763672</v>
      </c>
      <c r="F1659" s="55">
        <v>-0.18997909128665924</v>
      </c>
      <c r="G1659" s="53">
        <v>264257</v>
      </c>
      <c r="H1659" s="53">
        <v>15.520000457763672</v>
      </c>
      <c r="I1659" s="53">
        <v>1.8512150000000002E-2</v>
      </c>
      <c r="J1659" s="80">
        <f t="shared" si="47"/>
        <v>4101268.7609672546</v>
      </c>
      <c r="K1659" s="55" t="str">
        <f>IFERROR(#REF!-#REF!,"")</f>
        <v/>
      </c>
    </row>
    <row r="1660" spans="1:11" x14ac:dyDescent="0.15">
      <c r="A1660" s="109">
        <v>43465</v>
      </c>
      <c r="B1660" s="53" t="s">
        <v>140</v>
      </c>
      <c r="C1660" s="53" t="s">
        <v>141</v>
      </c>
      <c r="D1660" s="53">
        <v>55527</v>
      </c>
      <c r="E1660" s="53">
        <v>11.020000457763672</v>
      </c>
      <c r="F1660" s="55">
        <v>-0.28994843363761902</v>
      </c>
      <c r="G1660" s="53">
        <v>264323</v>
      </c>
      <c r="H1660" s="53">
        <v>11.020000457763672</v>
      </c>
      <c r="I1660" s="53">
        <v>-8.9890029999999996E-2</v>
      </c>
      <c r="J1660" s="80">
        <f t="shared" si="47"/>
        <v>2912839.580997467</v>
      </c>
      <c r="K1660" s="55" t="str">
        <f>IFERROR(#REF!-#REF!,"")</f>
        <v/>
      </c>
    </row>
    <row r="1661" spans="1:11" x14ac:dyDescent="0.15">
      <c r="A1661" s="109">
        <v>43496</v>
      </c>
      <c r="B1661" s="53" t="s">
        <v>140</v>
      </c>
      <c r="C1661" s="53" t="s">
        <v>141</v>
      </c>
      <c r="D1661" s="53">
        <v>55527</v>
      </c>
      <c r="E1661" s="53">
        <v>13.170000076293945</v>
      </c>
      <c r="F1661" s="55">
        <v>0.19509977102279663</v>
      </c>
      <c r="G1661" s="53">
        <v>264323</v>
      </c>
      <c r="H1661" s="53">
        <v>13.170000076293945</v>
      </c>
      <c r="I1661" s="53">
        <v>8.8293910000000003E-2</v>
      </c>
      <c r="J1661" s="80">
        <f t="shared" si="47"/>
        <v>3481133.9301662445</v>
      </c>
      <c r="K1661" s="55" t="str">
        <f>IFERROR(#REF!-#REF!,"")</f>
        <v/>
      </c>
    </row>
    <row r="1662" spans="1:11" x14ac:dyDescent="0.15">
      <c r="A1662" s="109">
        <v>43524</v>
      </c>
      <c r="B1662" s="53" t="s">
        <v>140</v>
      </c>
      <c r="C1662" s="53" t="s">
        <v>141</v>
      </c>
      <c r="D1662" s="53">
        <v>55527</v>
      </c>
      <c r="E1662" s="53">
        <v>9.0699996948242188</v>
      </c>
      <c r="F1662" s="55">
        <v>-0.31131362915039062</v>
      </c>
      <c r="G1662" s="53">
        <v>264394</v>
      </c>
      <c r="H1662" s="53">
        <v>9.0699996948242188</v>
      </c>
      <c r="I1662" s="53">
        <v>3.2724210000000004E-2</v>
      </c>
      <c r="J1662" s="80">
        <f t="shared" si="47"/>
        <v>2398053.4993133545</v>
      </c>
      <c r="K1662" s="55" t="str">
        <f>IFERROR(#REF!-#REF!,"")</f>
        <v/>
      </c>
    </row>
    <row r="1663" spans="1:11" x14ac:dyDescent="0.15">
      <c r="A1663" s="109">
        <v>43553</v>
      </c>
      <c r="B1663" s="53" t="s">
        <v>140</v>
      </c>
      <c r="C1663" s="53" t="s">
        <v>141</v>
      </c>
      <c r="D1663" s="53">
        <v>55527</v>
      </c>
      <c r="E1663" s="53">
        <v>8.7899999618530273</v>
      </c>
      <c r="F1663" s="55">
        <v>-3.0870974063873291E-2</v>
      </c>
      <c r="G1663" s="53">
        <v>264417</v>
      </c>
      <c r="H1663" s="53">
        <v>8.7899999618530273</v>
      </c>
      <c r="I1663" s="53">
        <v>1.296229E-2</v>
      </c>
      <c r="J1663" s="80">
        <f t="shared" si="47"/>
        <v>2324225.4199132919</v>
      </c>
      <c r="K1663" s="55" t="str">
        <f>IFERROR(#REF!-#REF!,"")</f>
        <v/>
      </c>
    </row>
    <row r="1664" spans="1:11" x14ac:dyDescent="0.15">
      <c r="A1664" s="109">
        <v>43585</v>
      </c>
      <c r="B1664" s="53" t="s">
        <v>140</v>
      </c>
      <c r="C1664" s="53" t="s">
        <v>141</v>
      </c>
      <c r="D1664" s="53">
        <v>55527</v>
      </c>
      <c r="E1664" s="53">
        <v>10.529999732971191</v>
      </c>
      <c r="F1664" s="55">
        <v>0.19795219600200653</v>
      </c>
      <c r="G1664" s="53">
        <v>264428</v>
      </c>
      <c r="H1664" s="53">
        <v>10.529999732971191</v>
      </c>
      <c r="I1664" s="53">
        <v>3.789327E-2</v>
      </c>
      <c r="J1664" s="80">
        <f t="shared" si="47"/>
        <v>2784426.7693901062</v>
      </c>
      <c r="K1664" s="55" t="str">
        <f>IFERROR(#REF!-#REF!,"")</f>
        <v/>
      </c>
    </row>
    <row r="1665" spans="1:11" x14ac:dyDescent="0.15">
      <c r="A1665" s="109">
        <v>43616</v>
      </c>
      <c r="B1665" s="53" t="s">
        <v>140</v>
      </c>
      <c r="C1665" s="53" t="s">
        <v>141</v>
      </c>
      <c r="D1665" s="53">
        <v>55527</v>
      </c>
      <c r="E1665" s="53">
        <v>7.9000000953674316</v>
      </c>
      <c r="F1665" s="55">
        <v>-0.24976254999637604</v>
      </c>
      <c r="G1665" s="53">
        <v>264428</v>
      </c>
      <c r="H1665" s="53">
        <v>7.9000000953674316</v>
      </c>
      <c r="I1665" s="53">
        <v>-6.167856E-2</v>
      </c>
      <c r="J1665" s="80">
        <f t="shared" si="47"/>
        <v>2088981.2252178192</v>
      </c>
      <c r="K1665" s="55" t="str">
        <f>IFERROR(#REF!-#REF!,"")</f>
        <v/>
      </c>
    </row>
    <row r="1666" spans="1:11" x14ac:dyDescent="0.15">
      <c r="A1666" s="109">
        <v>43644</v>
      </c>
      <c r="B1666" s="53" t="s">
        <v>140</v>
      </c>
      <c r="C1666" s="53" t="s">
        <v>141</v>
      </c>
      <c r="D1666" s="53">
        <v>55527</v>
      </c>
      <c r="E1666" s="53">
        <v>7.5900001525878906</v>
      </c>
      <c r="F1666" s="55">
        <v>-3.9240498095750809E-2</v>
      </c>
      <c r="G1666" s="53">
        <v>264432</v>
      </c>
      <c r="H1666" s="53">
        <v>7.5900001525878906</v>
      </c>
      <c r="I1666" s="53">
        <v>6.7278859999999996E-2</v>
      </c>
      <c r="J1666" s="80">
        <f t="shared" si="47"/>
        <v>2007038.9203491211</v>
      </c>
      <c r="K1666" s="55" t="str">
        <f>IFERROR(#REF!-#REF!,"")</f>
        <v/>
      </c>
    </row>
    <row r="1667" spans="1:11" x14ac:dyDescent="0.15">
      <c r="A1667" s="109">
        <v>43677</v>
      </c>
      <c r="B1667" s="53" t="s">
        <v>140</v>
      </c>
      <c r="C1667" s="53" t="s">
        <v>141</v>
      </c>
      <c r="D1667" s="53">
        <v>55527</v>
      </c>
      <c r="E1667" s="53">
        <v>5.9499998092651367</v>
      </c>
      <c r="F1667" s="55">
        <v>-0.21607382595539093</v>
      </c>
      <c r="G1667" s="53">
        <v>264436</v>
      </c>
      <c r="H1667" s="53">
        <v>5.9499998092651367</v>
      </c>
      <c r="I1667" s="53">
        <v>1.185431E-2</v>
      </c>
      <c r="J1667" s="80">
        <f t="shared" si="47"/>
        <v>1573394.1495628357</v>
      </c>
      <c r="K1667" s="55" t="str">
        <f>IFERROR(#REF!-#REF!,"")</f>
        <v/>
      </c>
    </row>
    <row r="1668" spans="1:11" x14ac:dyDescent="0.15">
      <c r="A1668" s="109">
        <v>43707</v>
      </c>
      <c r="B1668" s="53" t="s">
        <v>140</v>
      </c>
      <c r="C1668" s="53" t="s">
        <v>141</v>
      </c>
      <c r="D1668" s="53">
        <v>55527</v>
      </c>
      <c r="E1668" s="53">
        <v>4.820000171661377</v>
      </c>
      <c r="F1668" s="55">
        <v>-0.18991591036319733</v>
      </c>
      <c r="G1668" s="53">
        <v>264436</v>
      </c>
      <c r="H1668" s="53">
        <v>4.820000171661377</v>
      </c>
      <c r="I1668" s="53">
        <v>-2.0339329999999999E-2</v>
      </c>
      <c r="J1668" s="80">
        <f t="shared" si="47"/>
        <v>1274581.5653934479</v>
      </c>
      <c r="K1668" s="55" t="str">
        <f>IFERROR(#REF!-#REF!,"")</f>
        <v/>
      </c>
    </row>
    <row r="1669" spans="1:11" ht="16" x14ac:dyDescent="0.2">
      <c r="A1669" s="115">
        <v>43738</v>
      </c>
      <c r="B1669" s="116" t="s">
        <v>140</v>
      </c>
      <c r="C1669" s="116" t="s">
        <v>141</v>
      </c>
      <c r="D1669" s="116">
        <v>55527</v>
      </c>
      <c r="E1669" s="116">
        <v>4.5149998664855957</v>
      </c>
      <c r="F1669" s="58">
        <v>-6.3278071582317352E-2</v>
      </c>
      <c r="G1669" s="116">
        <v>275557</v>
      </c>
      <c r="H1669" s="116">
        <v>4.5149998664855957</v>
      </c>
      <c r="I1669" s="116">
        <v>1.6032970000000001E-2</v>
      </c>
      <c r="J1669" s="80">
        <f t="shared" si="47"/>
        <v>1244139.8182091713</v>
      </c>
      <c r="K1669" s="55" t="str">
        <f>IFERROR(#REF!-#REF!,"")</f>
        <v/>
      </c>
    </row>
    <row r="1670" spans="1:11" x14ac:dyDescent="0.15">
      <c r="A1670" s="109">
        <v>43769</v>
      </c>
      <c r="B1670" s="53" t="s">
        <v>140</v>
      </c>
      <c r="C1670" s="53" t="s">
        <v>141</v>
      </c>
      <c r="D1670" s="53">
        <v>55527</v>
      </c>
      <c r="E1670" s="53">
        <v>3.4000000953674316</v>
      </c>
      <c r="F1670" s="55">
        <v>-0.246954545378685</v>
      </c>
      <c r="G1670" s="53">
        <v>275601</v>
      </c>
      <c r="H1670" s="53">
        <v>3.4000000953674316</v>
      </c>
      <c r="I1670" s="53">
        <v>1.9255939999999999E-2</v>
      </c>
      <c r="J1670" s="80">
        <f t="shared" si="47"/>
        <v>937043.42628335953</v>
      </c>
      <c r="K1670" s="55" t="str">
        <f>IFERROR(#REF!-#REF!,"")</f>
        <v/>
      </c>
    </row>
    <row r="1671" spans="1:11" x14ac:dyDescent="0.15">
      <c r="A1671" s="109">
        <v>43798</v>
      </c>
      <c r="B1671" s="53" t="s">
        <v>140</v>
      </c>
      <c r="C1671" s="53" t="s">
        <v>141</v>
      </c>
      <c r="D1671" s="53">
        <v>55527</v>
      </c>
      <c r="E1671" s="53">
        <v>3.0899999141693115</v>
      </c>
      <c r="F1671" s="55">
        <v>-9.1176524758338928E-2</v>
      </c>
      <c r="G1671" s="53">
        <v>275601</v>
      </c>
      <c r="H1671" s="53">
        <v>3.0899999141693115</v>
      </c>
      <c r="I1671" s="53">
        <v>3.4996520000000003E-2</v>
      </c>
      <c r="J1671" s="80">
        <f t="shared" si="47"/>
        <v>851607.06634497643</v>
      </c>
      <c r="K1671" s="55" t="str">
        <f>IFERROR(#REF!-#REF!,"")</f>
        <v/>
      </c>
    </row>
    <row r="1672" spans="1:11" x14ac:dyDescent="0.15">
      <c r="A1672" s="109">
        <v>43830</v>
      </c>
      <c r="B1672" s="53" t="s">
        <v>140</v>
      </c>
      <c r="C1672" s="53" t="s">
        <v>141</v>
      </c>
      <c r="D1672" s="53">
        <v>55527</v>
      </c>
      <c r="E1672" s="53">
        <v>4.619999885559082</v>
      </c>
      <c r="F1672" s="55">
        <v>0.49514564871788025</v>
      </c>
      <c r="G1672" s="53">
        <v>275811</v>
      </c>
      <c r="H1672" s="53">
        <v>4.619999885559082</v>
      </c>
      <c r="I1672" s="53">
        <v>2.8490680000000001E-2</v>
      </c>
      <c r="J1672" s="80">
        <f t="shared" si="47"/>
        <v>1274246.788435936</v>
      </c>
      <c r="K1672" s="55" t="str">
        <f>IFERROR(#REF!-#REF!,"")</f>
        <v/>
      </c>
    </row>
    <row r="1673" spans="1:11" x14ac:dyDescent="0.15">
      <c r="A1673" s="109">
        <v>43861</v>
      </c>
      <c r="B1673" s="53" t="s">
        <v>140</v>
      </c>
      <c r="C1673" s="53" t="s">
        <v>141</v>
      </c>
      <c r="D1673" s="53">
        <v>55527</v>
      </c>
      <c r="E1673" s="53">
        <v>3.2599999904632568</v>
      </c>
      <c r="F1673" s="55">
        <v>-0.29437229037284851</v>
      </c>
      <c r="G1673" s="53">
        <v>275811</v>
      </c>
      <c r="H1673" s="53">
        <v>3.2599999904632568</v>
      </c>
      <c r="I1673" s="53">
        <v>-1.7277760000000001E-3</v>
      </c>
      <c r="J1673" s="80">
        <f t="shared" si="47"/>
        <v>899143.85736966133</v>
      </c>
      <c r="K1673" s="55" t="str">
        <f>IFERROR(#REF!-#REF!,"")</f>
        <v/>
      </c>
    </row>
    <row r="1674" spans="1:11" x14ac:dyDescent="0.15">
      <c r="A1674" s="109">
        <v>43889</v>
      </c>
      <c r="B1674" s="53" t="s">
        <v>140</v>
      </c>
      <c r="C1674" s="53" t="s">
        <v>141</v>
      </c>
      <c r="D1674" s="53">
        <v>55527</v>
      </c>
      <c r="E1674" s="53">
        <v>2.369999885559082</v>
      </c>
      <c r="F1674" s="55">
        <v>-0.27300617098808289</v>
      </c>
      <c r="G1674" s="53">
        <v>276011</v>
      </c>
      <c r="H1674" s="53">
        <v>2.369999885559082</v>
      </c>
      <c r="I1674" s="53">
        <v>-7.7918070000000006E-2</v>
      </c>
      <c r="J1674" s="80">
        <f t="shared" si="47"/>
        <v>654146.03841304779</v>
      </c>
      <c r="K1674" s="55" t="str">
        <f>IFERROR(#REF!-#REF!,"")</f>
        <v/>
      </c>
    </row>
    <row r="1675" spans="1:11" x14ac:dyDescent="0.15">
      <c r="A1675" s="109">
        <v>43921</v>
      </c>
      <c r="B1675" s="53" t="s">
        <v>140</v>
      </c>
      <c r="C1675" s="53" t="s">
        <v>141</v>
      </c>
      <c r="D1675" s="53">
        <v>55527</v>
      </c>
      <c r="E1675" s="53">
        <v>0.2630000114440918</v>
      </c>
      <c r="F1675" s="55">
        <v>-0.88902950286865234</v>
      </c>
      <c r="G1675" s="53">
        <v>276038</v>
      </c>
      <c r="H1675" s="53">
        <v>0.2630000114440918</v>
      </c>
      <c r="I1675" s="53">
        <v>-0.14173259999999999</v>
      </c>
      <c r="J1675" s="80">
        <f t="shared" si="47"/>
        <v>72597.997159004211</v>
      </c>
      <c r="K1675" s="55" t="str">
        <f>IFERROR(#REF!-#REF!,"")</f>
        <v/>
      </c>
    </row>
    <row r="1676" spans="1:11" x14ac:dyDescent="0.15">
      <c r="A1676" s="109">
        <v>43951</v>
      </c>
      <c r="B1676" s="53" t="s">
        <v>140</v>
      </c>
      <c r="C1676" s="53" t="s">
        <v>141</v>
      </c>
      <c r="D1676" s="53">
        <v>55527</v>
      </c>
      <c r="E1676" s="53">
        <v>1.1799999475479126</v>
      </c>
      <c r="F1676" s="55">
        <v>3.4866917133331299</v>
      </c>
      <c r="G1676" s="53">
        <v>277082</v>
      </c>
      <c r="H1676" s="53">
        <v>1.1799999475479126</v>
      </c>
      <c r="I1676" s="53">
        <v>0.1296766</v>
      </c>
      <c r="J1676" s="80">
        <f t="shared" si="47"/>
        <v>326956.74546647072</v>
      </c>
      <c r="K1676" s="55" t="str">
        <f>IFERROR(#REF!-#REF!,"")</f>
        <v/>
      </c>
    </row>
    <row r="1677" spans="1:11" x14ac:dyDescent="0.15">
      <c r="A1677" s="109">
        <v>43980</v>
      </c>
      <c r="B1677" s="53" t="s">
        <v>140</v>
      </c>
      <c r="C1677" s="53" t="s">
        <v>141</v>
      </c>
      <c r="D1677" s="53">
        <v>55527</v>
      </c>
      <c r="E1677" s="53">
        <v>1.0099999904632568</v>
      </c>
      <c r="F1677" s="55">
        <v>-0.14406776428222656</v>
      </c>
      <c r="G1677" s="53">
        <v>277082</v>
      </c>
      <c r="H1677" s="53">
        <v>1.0099999904632568</v>
      </c>
      <c r="I1677" s="53">
        <v>5.3738750000000002E-2</v>
      </c>
      <c r="J1677" s="80">
        <f t="shared" si="47"/>
        <v>279852.81735754013</v>
      </c>
      <c r="K1677" s="55" t="str">
        <f>IFERROR(#REF!-#REF!,"")</f>
        <v/>
      </c>
    </row>
    <row r="1678" spans="1:11" x14ac:dyDescent="0.15">
      <c r="A1678" s="109">
        <v>44012</v>
      </c>
      <c r="B1678" s="53" t="s">
        <v>140</v>
      </c>
      <c r="C1678" s="53" t="s">
        <v>141</v>
      </c>
      <c r="D1678" s="53">
        <v>55527</v>
      </c>
      <c r="E1678" s="53">
        <v>0.88999998569488525</v>
      </c>
      <c r="F1678" s="55">
        <v>-0.11881189048290253</v>
      </c>
      <c r="G1678" s="53">
        <v>277283</v>
      </c>
      <c r="H1678" s="53">
        <v>0.88999998569488525</v>
      </c>
      <c r="I1678" s="53">
        <v>2.5299080000000002E-2</v>
      </c>
      <c r="J1678" s="80">
        <f t="shared" ref="J1678:J1759" si="48">H1678*G1678</f>
        <v>246781.86603343487</v>
      </c>
      <c r="K1678" s="55" t="str">
        <f>IFERROR(#REF!-#REF!,"")</f>
        <v/>
      </c>
    </row>
    <row r="1679" spans="1:11" x14ac:dyDescent="0.15">
      <c r="A1679" s="109">
        <v>44043</v>
      </c>
      <c r="B1679" s="53" t="s">
        <v>140</v>
      </c>
      <c r="C1679" s="53" t="s">
        <v>141</v>
      </c>
      <c r="D1679" s="53">
        <v>55527</v>
      </c>
      <c r="E1679" s="53">
        <v>0.7872999906539917</v>
      </c>
      <c r="F1679" s="55">
        <v>-0.1153932511806488</v>
      </c>
      <c r="G1679" s="53">
        <v>278309</v>
      </c>
      <c r="H1679" s="53">
        <v>0.7872999906539917</v>
      </c>
      <c r="I1679" s="53">
        <v>5.5528970000000004E-2</v>
      </c>
      <c r="J1679" s="80">
        <f t="shared" si="48"/>
        <v>219112.67309892178</v>
      </c>
      <c r="K1679" s="55" t="str">
        <f>IFERROR(#REF!-#REF!,"")</f>
        <v/>
      </c>
    </row>
    <row r="1680" spans="1:11" x14ac:dyDescent="0.15">
      <c r="A1680" s="109">
        <v>44074</v>
      </c>
      <c r="B1680" s="53" t="s">
        <v>140</v>
      </c>
      <c r="C1680" s="53" t="s">
        <v>141</v>
      </c>
      <c r="D1680" s="53">
        <v>55527</v>
      </c>
      <c r="E1680" s="53">
        <v>0.72619998455047607</v>
      </c>
      <c r="F1680" s="55">
        <v>-7.7607020735740662E-2</v>
      </c>
      <c r="G1680" s="53">
        <v>278309</v>
      </c>
      <c r="H1680" s="53">
        <v>0.72619998455047607</v>
      </c>
      <c r="I1680" s="53">
        <v>6.844219E-2</v>
      </c>
      <c r="J1680" s="80">
        <f t="shared" si="48"/>
        <v>202107.99150025845</v>
      </c>
      <c r="K1680" s="55" t="str">
        <f>IFERROR(#REF!-#REF!,"")</f>
        <v/>
      </c>
    </row>
    <row r="1681" spans="1:11" x14ac:dyDescent="0.15">
      <c r="A1681" s="109">
        <v>44104</v>
      </c>
      <c r="B1681" s="53" t="s">
        <v>140</v>
      </c>
      <c r="C1681" s="53" t="s">
        <v>141</v>
      </c>
      <c r="D1681" s="53">
        <v>55527</v>
      </c>
      <c r="E1681" s="53">
        <v>0.60240000486373901</v>
      </c>
      <c r="F1681" s="55">
        <v>-0.17047642171382904</v>
      </c>
      <c r="G1681" s="53">
        <v>278317</v>
      </c>
      <c r="H1681" s="53">
        <v>0.60240000486373901</v>
      </c>
      <c r="I1681" s="53">
        <v>-3.5055990000000002E-2</v>
      </c>
      <c r="J1681" s="80">
        <f t="shared" si="48"/>
        <v>167658.16215366125</v>
      </c>
      <c r="K1681" s="55" t="str">
        <f>IFERROR(#REF!-#REF!,"")</f>
        <v/>
      </c>
    </row>
    <row r="1682" spans="1:11" x14ac:dyDescent="0.15">
      <c r="A1682" s="109">
        <v>44134</v>
      </c>
      <c r="B1682" s="53" t="s">
        <v>140</v>
      </c>
      <c r="C1682" s="53" t="s">
        <v>141</v>
      </c>
      <c r="D1682" s="53">
        <v>55527</v>
      </c>
      <c r="E1682" s="53">
        <v>0.61970001459121704</v>
      </c>
      <c r="F1682" s="55">
        <v>2.8718475252389908E-2</v>
      </c>
      <c r="G1682" s="53">
        <v>278341</v>
      </c>
      <c r="H1682" s="53">
        <v>0.61970001459121704</v>
      </c>
      <c r="I1682" s="53">
        <v>-2.0178270000000002E-2</v>
      </c>
      <c r="J1682" s="80">
        <f t="shared" si="48"/>
        <v>172487.92176133394</v>
      </c>
      <c r="K1682" s="55" t="str">
        <f>IFERROR(#REF!-#REF!,"")</f>
        <v/>
      </c>
    </row>
    <row r="1683" spans="1:11" x14ac:dyDescent="0.15">
      <c r="A1683" s="109">
        <v>44165</v>
      </c>
      <c r="B1683" s="53" t="s">
        <v>140</v>
      </c>
      <c r="C1683" s="53" t="s">
        <v>141</v>
      </c>
      <c r="D1683" s="53">
        <v>55527</v>
      </c>
      <c r="E1683" s="53">
        <v>1.1799999475479126</v>
      </c>
      <c r="F1683" s="55">
        <v>0.90414702892303467</v>
      </c>
      <c r="G1683" s="53">
        <v>278341</v>
      </c>
      <c r="H1683" s="53">
        <v>1.1799999475479126</v>
      </c>
      <c r="I1683" s="53">
        <v>0.12370679999999999</v>
      </c>
      <c r="J1683" s="80">
        <f t="shared" si="48"/>
        <v>328442.36540043354</v>
      </c>
      <c r="K1683" s="55" t="str">
        <f>IFERROR(#REF!-#REF!,"")</f>
        <v/>
      </c>
    </row>
    <row r="1684" spans="1:11" x14ac:dyDescent="0.15">
      <c r="A1684" s="109">
        <v>44196</v>
      </c>
      <c r="B1684" s="53" t="s">
        <v>140</v>
      </c>
      <c r="C1684" s="53" t="s">
        <v>141</v>
      </c>
      <c r="D1684" s="53">
        <v>55527</v>
      </c>
      <c r="E1684" s="53">
        <v>1.5</v>
      </c>
      <c r="F1684" s="55">
        <v>0.27118650078773499</v>
      </c>
      <c r="G1684" s="53">
        <v>278552</v>
      </c>
      <c r="H1684" s="53">
        <v>1.5</v>
      </c>
      <c r="I1684" s="53">
        <v>4.5048190000000002E-2</v>
      </c>
      <c r="J1684" s="80">
        <f t="shared" si="48"/>
        <v>417828</v>
      </c>
      <c r="K1684" s="55" t="str">
        <f>IFERROR(#REF!-#REF!,"")</f>
        <v/>
      </c>
    </row>
    <row r="1685" spans="1:11" x14ac:dyDescent="0.15">
      <c r="A1685" s="109">
        <v>44225</v>
      </c>
      <c r="B1685" s="53" t="s">
        <v>140</v>
      </c>
      <c r="C1685" s="53" t="s">
        <v>141</v>
      </c>
      <c r="D1685" s="53">
        <v>55527</v>
      </c>
      <c r="E1685" s="53">
        <v>2.3399999141693115</v>
      </c>
      <c r="F1685" s="55">
        <v>0.55999994277954102</v>
      </c>
      <c r="G1685" s="53">
        <v>278552</v>
      </c>
      <c r="H1685" s="53">
        <v>2.3399999141693115</v>
      </c>
      <c r="I1685" s="53">
        <v>-6.3112759999999998E-4</v>
      </c>
      <c r="J1685" s="80">
        <f t="shared" si="48"/>
        <v>651811.65609169006</v>
      </c>
      <c r="K1685" s="55" t="str">
        <f>IFERROR(#REF!-#REF!,"")</f>
        <v/>
      </c>
    </row>
    <row r="1686" spans="1:11" x14ac:dyDescent="0.15">
      <c r="A1686" s="109">
        <v>44253</v>
      </c>
      <c r="B1686" s="53" t="s">
        <v>140</v>
      </c>
      <c r="C1686" s="53" t="s">
        <v>141</v>
      </c>
      <c r="D1686" s="53">
        <v>55527</v>
      </c>
      <c r="E1686" s="53">
        <v>3.9600000381469727</v>
      </c>
      <c r="F1686" s="55">
        <v>0.69230777025222778</v>
      </c>
      <c r="G1686" s="53">
        <v>278916</v>
      </c>
      <c r="H1686" s="53">
        <v>3.9600000381469727</v>
      </c>
      <c r="I1686" s="53">
        <v>2.9196240000000002E-2</v>
      </c>
      <c r="J1686" s="80">
        <f t="shared" si="48"/>
        <v>1104507.370639801</v>
      </c>
      <c r="K1686" s="55" t="str">
        <f>IFERROR(#REF!-#REF!,"")</f>
        <v/>
      </c>
    </row>
    <row r="1687" spans="1:11" x14ac:dyDescent="0.15">
      <c r="A1687" s="109">
        <v>44286</v>
      </c>
      <c r="B1687" s="53" t="s">
        <v>140</v>
      </c>
      <c r="C1687" s="53" t="s">
        <v>141</v>
      </c>
      <c r="D1687" s="53">
        <v>55527</v>
      </c>
      <c r="E1687" s="53">
        <v>4.1999998092651367</v>
      </c>
      <c r="F1687" s="55">
        <v>6.0606002807617188E-2</v>
      </c>
      <c r="G1687" s="53">
        <v>279125</v>
      </c>
      <c r="H1687" s="53">
        <v>4.1999998092651367</v>
      </c>
      <c r="I1687" s="53">
        <v>3.0573309999999999E-2</v>
      </c>
      <c r="J1687" s="80">
        <f t="shared" si="48"/>
        <v>1172324.9467611313</v>
      </c>
      <c r="K1687" s="55" t="str">
        <f>IFERROR(#REF!-#REF!,"")</f>
        <v/>
      </c>
    </row>
    <row r="1688" spans="1:11" x14ac:dyDescent="0.15">
      <c r="A1688" s="109">
        <v>44316</v>
      </c>
      <c r="B1688" s="53" t="s">
        <v>140</v>
      </c>
      <c r="C1688" s="53" t="s">
        <v>141</v>
      </c>
      <c r="D1688" s="53">
        <v>55527</v>
      </c>
      <c r="E1688" s="53">
        <v>4.2399997711181641</v>
      </c>
      <c r="F1688" s="55">
        <v>9.5238005742430687E-3</v>
      </c>
      <c r="G1688" s="53">
        <v>279205</v>
      </c>
      <c r="H1688" s="53">
        <v>4.2399997711181641</v>
      </c>
      <c r="I1688" s="53">
        <v>4.8191879999999999E-2</v>
      </c>
      <c r="J1688" s="80">
        <f t="shared" si="48"/>
        <v>1183829.136095047</v>
      </c>
      <c r="K1688" s="55" t="str">
        <f>IFERROR(#REF!-#REF!,"")</f>
        <v/>
      </c>
    </row>
    <row r="1689" spans="1:11" x14ac:dyDescent="0.15">
      <c r="A1689" s="109">
        <v>44344</v>
      </c>
      <c r="B1689" s="53" t="s">
        <v>140</v>
      </c>
      <c r="C1689" s="53" t="s">
        <v>141</v>
      </c>
      <c r="D1689" s="53">
        <v>55527</v>
      </c>
      <c r="E1689" s="53">
        <v>5.2899999618530273</v>
      </c>
      <c r="F1689" s="55">
        <v>0.24764156341552734</v>
      </c>
      <c r="G1689" s="53">
        <v>279205</v>
      </c>
      <c r="H1689" s="53">
        <v>5.2899999618530273</v>
      </c>
      <c r="I1689" s="53">
        <v>7.0916690000000001E-3</v>
      </c>
      <c r="J1689" s="80">
        <f t="shared" si="48"/>
        <v>1476994.4393491745</v>
      </c>
      <c r="K1689" s="55" t="str">
        <f>IFERROR(#REF!-#REF!,"")</f>
        <v/>
      </c>
    </row>
    <row r="1690" spans="1:11" x14ac:dyDescent="0.15">
      <c r="A1690" s="109">
        <v>44377</v>
      </c>
      <c r="B1690" s="53" t="s">
        <v>140</v>
      </c>
      <c r="C1690" s="53" t="s">
        <v>141</v>
      </c>
      <c r="D1690" s="53">
        <v>55527</v>
      </c>
      <c r="E1690" s="53">
        <v>6.7800002098083496</v>
      </c>
      <c r="F1690" s="55">
        <v>0.28166356682777405</v>
      </c>
      <c r="G1690" s="53">
        <v>279220</v>
      </c>
      <c r="H1690" s="53">
        <v>6.7800002098083496</v>
      </c>
      <c r="I1690" s="53">
        <v>2.34218E-2</v>
      </c>
      <c r="J1690" s="80">
        <f t="shared" si="48"/>
        <v>1893111.6585826874</v>
      </c>
      <c r="K1690" s="55" t="str">
        <f>IFERROR(#REF!-#REF!,"")</f>
        <v/>
      </c>
    </row>
    <row r="1691" spans="1:11" x14ac:dyDescent="0.15">
      <c r="A1691" s="109">
        <v>44407</v>
      </c>
      <c r="B1691" s="53" t="s">
        <v>140</v>
      </c>
      <c r="C1691" s="53" t="s">
        <v>141</v>
      </c>
      <c r="D1691" s="53">
        <v>55527</v>
      </c>
      <c r="E1691" s="53">
        <v>5.2100000381469727</v>
      </c>
      <c r="F1691" s="55">
        <v>-0.23156343400478363</v>
      </c>
      <c r="G1691" s="53">
        <v>279391</v>
      </c>
      <c r="H1691" s="53">
        <v>5.2100000381469727</v>
      </c>
      <c r="I1691" s="53">
        <v>1.1827520000000001E-2</v>
      </c>
      <c r="J1691" s="80">
        <f t="shared" si="48"/>
        <v>1455627.1206579208</v>
      </c>
      <c r="K1691" s="55" t="str">
        <f>IFERROR(#REF!-#REF!,"")</f>
        <v/>
      </c>
    </row>
    <row r="1692" spans="1:11" x14ac:dyDescent="0.15">
      <c r="A1692" s="109">
        <v>44439</v>
      </c>
      <c r="B1692" s="53" t="s">
        <v>140</v>
      </c>
      <c r="C1692" s="53" t="s">
        <v>141</v>
      </c>
      <c r="D1692" s="53">
        <v>55527</v>
      </c>
      <c r="E1692" s="53">
        <v>5.0999999046325684</v>
      </c>
      <c r="F1692" s="55">
        <v>-2.1113269031047821E-2</v>
      </c>
      <c r="G1692" s="53">
        <v>279391</v>
      </c>
      <c r="H1692" s="53">
        <v>5.0999999046325684</v>
      </c>
      <c r="I1692" s="53">
        <v>2.71466E-2</v>
      </c>
      <c r="J1692" s="80">
        <f t="shared" si="48"/>
        <v>1424894.0733551979</v>
      </c>
      <c r="K1692" s="55" t="str">
        <f>IFERROR(#REF!-#REF!,"")</f>
        <v/>
      </c>
    </row>
    <row r="1693" spans="1:11" x14ac:dyDescent="0.15">
      <c r="A1693" s="109">
        <v>44469</v>
      </c>
      <c r="B1693" s="53" t="s">
        <v>140</v>
      </c>
      <c r="C1693" s="53" t="s">
        <v>141</v>
      </c>
      <c r="D1693" s="53">
        <v>55527</v>
      </c>
      <c r="E1693" s="53">
        <v>6.6999998092651367</v>
      </c>
      <c r="F1693" s="55">
        <v>0.31372547149658203</v>
      </c>
      <c r="G1693" s="53">
        <v>284085</v>
      </c>
      <c r="H1693" s="53">
        <v>6.6999998092651367</v>
      </c>
      <c r="I1693" s="53">
        <v>-4.2243500000000003E-2</v>
      </c>
      <c r="J1693" s="80">
        <f t="shared" si="48"/>
        <v>1903369.4458150864</v>
      </c>
      <c r="K1693" s="55" t="str">
        <f>IFERROR(#REF!-#REF!,"")</f>
        <v/>
      </c>
    </row>
    <row r="1694" spans="1:11" x14ac:dyDescent="0.15">
      <c r="A1694" s="109">
        <v>44498</v>
      </c>
      <c r="B1694" s="53" t="s">
        <v>140</v>
      </c>
      <c r="C1694" s="53" t="s">
        <v>141</v>
      </c>
      <c r="D1694" s="53">
        <v>55527</v>
      </c>
      <c r="E1694" s="53">
        <v>7.1999998092651367</v>
      </c>
      <c r="F1694" s="55">
        <v>7.4626870453357697E-2</v>
      </c>
      <c r="G1694" s="53">
        <v>284092</v>
      </c>
      <c r="H1694" s="53">
        <v>7.1999998092651367</v>
      </c>
      <c r="I1694" s="53">
        <v>6.4656530000000004E-2</v>
      </c>
      <c r="J1694" s="80">
        <f t="shared" si="48"/>
        <v>2045462.3458137512</v>
      </c>
      <c r="K1694" s="55" t="str">
        <f>IFERROR(#REF!-#REF!,"")</f>
        <v/>
      </c>
    </row>
    <row r="1695" spans="1:11" x14ac:dyDescent="0.15">
      <c r="A1695" s="109">
        <v>44530</v>
      </c>
      <c r="B1695" s="53" t="s">
        <v>140</v>
      </c>
      <c r="C1695" s="53" t="s">
        <v>141</v>
      </c>
      <c r="D1695" s="53">
        <v>55527</v>
      </c>
      <c r="E1695" s="53">
        <v>6.2300000190734863</v>
      </c>
      <c r="F1695" s="55">
        <v>-0.13472220301628113</v>
      </c>
      <c r="G1695" s="53">
        <v>284092</v>
      </c>
      <c r="H1695" s="53">
        <v>6.2300000190734863</v>
      </c>
      <c r="I1695" s="53">
        <v>-1.8346919999999999E-2</v>
      </c>
      <c r="J1695" s="80">
        <f t="shared" si="48"/>
        <v>1769893.1654186249</v>
      </c>
      <c r="K1695" s="55" t="str">
        <f>IFERROR(#REF!-#REF!,"")</f>
        <v/>
      </c>
    </row>
    <row r="1696" spans="1:11" x14ac:dyDescent="0.15">
      <c r="A1696" s="109">
        <v>44561</v>
      </c>
      <c r="B1696" s="53" t="s">
        <v>140</v>
      </c>
      <c r="C1696" s="53" t="s">
        <v>141</v>
      </c>
      <c r="D1696" s="53">
        <v>55527</v>
      </c>
      <c r="E1696" s="53">
        <v>5.9800000190734863</v>
      </c>
      <c r="F1696" s="55">
        <v>-4.0128409862518311E-2</v>
      </c>
      <c r="G1696" s="53">
        <v>284697</v>
      </c>
      <c r="H1696" s="53">
        <v>5.9800000190734863</v>
      </c>
      <c r="I1696" s="53">
        <v>3.334492E-2</v>
      </c>
      <c r="J1696" s="80">
        <f t="shared" si="48"/>
        <v>1702488.0654301643</v>
      </c>
      <c r="K1696" s="55" t="str">
        <f>IFERROR(#REF!-#REF!,"")</f>
        <v/>
      </c>
    </row>
    <row r="1697" spans="1:12" x14ac:dyDescent="0.15">
      <c r="A1697" s="109"/>
      <c r="J1697" s="80">
        <f t="shared" si="48"/>
        <v>0</v>
      </c>
      <c r="K1697" s="55" t="str">
        <f>IFERROR(#REF!-#REF!,"")</f>
        <v/>
      </c>
    </row>
    <row r="1698" spans="1:12" x14ac:dyDescent="0.15">
      <c r="A1698" s="109">
        <v>42613</v>
      </c>
      <c r="B1698" s="53" t="s">
        <v>142</v>
      </c>
      <c r="C1698" s="53" t="s">
        <v>143</v>
      </c>
      <c r="D1698" s="53">
        <v>55620</v>
      </c>
      <c r="F1698" s="53"/>
      <c r="G1698" s="53">
        <v>22385</v>
      </c>
      <c r="H1698" s="53">
        <v>9.5749998092651403</v>
      </c>
      <c r="I1698" s="53">
        <v>2.8064370000000002E-3</v>
      </c>
      <c r="J1698" s="80">
        <f t="shared" ref="J1698:J1715" si="49">H1698*G1698</f>
        <v>214336.37073040017</v>
      </c>
      <c r="K1698" s="53"/>
      <c r="L1698" s="53"/>
    </row>
    <row r="1699" spans="1:12" x14ac:dyDescent="0.15">
      <c r="A1699" s="109">
        <v>42643</v>
      </c>
      <c r="B1699" s="53" t="s">
        <v>142</v>
      </c>
      <c r="C1699" s="53" t="s">
        <v>143</v>
      </c>
      <c r="D1699" s="53">
        <v>55620</v>
      </c>
      <c r="E1699" s="53">
        <v>-9.5949993133544922</v>
      </c>
      <c r="F1699" s="53"/>
      <c r="G1699" s="53">
        <v>19210</v>
      </c>
      <c r="H1699" s="53">
        <v>9.5949993133544904</v>
      </c>
      <c r="I1699" s="53">
        <v>3.0154160000000004E-3</v>
      </c>
      <c r="J1699" s="80">
        <f t="shared" si="49"/>
        <v>184319.93680953977</v>
      </c>
      <c r="K1699" s="53"/>
      <c r="L1699" s="53"/>
    </row>
    <row r="1700" spans="1:12" x14ac:dyDescent="0.15">
      <c r="A1700" s="109">
        <v>42674</v>
      </c>
      <c r="B1700" s="53" t="s">
        <v>142</v>
      </c>
      <c r="C1700" s="53" t="s">
        <v>143</v>
      </c>
      <c r="D1700" s="53">
        <v>55620</v>
      </c>
      <c r="E1700" s="53">
        <v>9.6499004364013672</v>
      </c>
      <c r="F1700" s="53">
        <v>5.7218475267291069E-3</v>
      </c>
      <c r="G1700" s="53">
        <v>19210</v>
      </c>
      <c r="H1700" s="53">
        <v>9.6499004364013672</v>
      </c>
      <c r="I1700" s="53">
        <v>-2.1565560000000001E-2</v>
      </c>
      <c r="J1700" s="80">
        <f t="shared" si="49"/>
        <v>185374.58738327026</v>
      </c>
      <c r="K1700" s="53"/>
      <c r="L1700" s="53"/>
    </row>
    <row r="1701" spans="1:12" x14ac:dyDescent="0.15">
      <c r="A1701" s="109">
        <v>42704</v>
      </c>
      <c r="B1701" s="53" t="s">
        <v>142</v>
      </c>
      <c r="C1701" s="53" t="s">
        <v>143</v>
      </c>
      <c r="D1701" s="53">
        <v>55620</v>
      </c>
      <c r="E1701" s="53">
        <v>-9.6849994659423828</v>
      </c>
      <c r="F1701" s="53">
        <v>3.6372425965964794E-3</v>
      </c>
      <c r="G1701" s="53">
        <v>19210</v>
      </c>
      <c r="H1701" s="53">
        <v>9.6849994659423793</v>
      </c>
      <c r="I1701" s="53">
        <v>4.0542750000000002E-2</v>
      </c>
      <c r="J1701" s="80">
        <f t="shared" si="49"/>
        <v>186048.83974075312</v>
      </c>
      <c r="K1701" s="53"/>
      <c r="L1701" s="53"/>
    </row>
    <row r="1702" spans="1:12" x14ac:dyDescent="0.15">
      <c r="A1702" s="109">
        <v>42734</v>
      </c>
      <c r="B1702" s="53" t="s">
        <v>142</v>
      </c>
      <c r="C1702" s="53" t="s">
        <v>143</v>
      </c>
      <c r="D1702" s="53">
        <v>55620</v>
      </c>
      <c r="E1702" s="53">
        <v>9.75</v>
      </c>
      <c r="F1702" s="53">
        <v>6.7114648409187794E-3</v>
      </c>
      <c r="G1702" s="53">
        <v>19210</v>
      </c>
      <c r="H1702" s="53">
        <v>9.75</v>
      </c>
      <c r="I1702" s="53">
        <v>1.8772179999999999E-2</v>
      </c>
      <c r="J1702" s="80">
        <f t="shared" si="49"/>
        <v>187297.5</v>
      </c>
      <c r="K1702" s="53"/>
      <c r="L1702" s="53"/>
    </row>
    <row r="1703" spans="1:12" x14ac:dyDescent="0.15">
      <c r="A1703" s="109">
        <v>42766</v>
      </c>
      <c r="B1703" s="53" t="s">
        <v>142</v>
      </c>
      <c r="C1703" s="53" t="s">
        <v>143</v>
      </c>
      <c r="D1703" s="53">
        <v>55620</v>
      </c>
      <c r="E1703" s="53">
        <v>-9.7749996185302734</v>
      </c>
      <c r="F1703" s="53">
        <v>2.5640635285526514E-3</v>
      </c>
      <c r="G1703" s="53">
        <v>19210</v>
      </c>
      <c r="H1703" s="53">
        <v>9.7749996185302699</v>
      </c>
      <c r="I1703" s="53">
        <v>2.2173040000000001E-2</v>
      </c>
      <c r="J1703" s="80">
        <f t="shared" si="49"/>
        <v>187777.74267196649</v>
      </c>
      <c r="K1703" s="53"/>
      <c r="L1703" s="53"/>
    </row>
    <row r="1704" spans="1:12" x14ac:dyDescent="0.15">
      <c r="A1704" s="109">
        <v>42794</v>
      </c>
      <c r="B1704" s="53" t="s">
        <v>142</v>
      </c>
      <c r="C1704" s="53" t="s">
        <v>143</v>
      </c>
      <c r="D1704" s="53">
        <v>55620</v>
      </c>
      <c r="E1704" s="53">
        <v>9.8199996948242188</v>
      </c>
      <c r="F1704" s="53">
        <v>4.6035884879529476E-3</v>
      </c>
      <c r="G1704" s="53">
        <v>19210</v>
      </c>
      <c r="H1704" s="53">
        <v>9.8199996948242188</v>
      </c>
      <c r="I1704" s="53">
        <v>3.2623440000000004E-2</v>
      </c>
      <c r="J1704" s="80">
        <f t="shared" si="49"/>
        <v>188642.19413757324</v>
      </c>
      <c r="K1704" s="53"/>
      <c r="L1704" s="53"/>
    </row>
    <row r="1705" spans="1:12" x14ac:dyDescent="0.15">
      <c r="A1705" s="109">
        <v>42825</v>
      </c>
      <c r="B1705" s="53" t="s">
        <v>142</v>
      </c>
      <c r="C1705" s="53" t="s">
        <v>143</v>
      </c>
      <c r="D1705" s="53">
        <v>55620</v>
      </c>
      <c r="E1705" s="53">
        <v>-9.8099994659423828</v>
      </c>
      <c r="F1705" s="53">
        <v>-1.0183532722294331E-3</v>
      </c>
      <c r="G1705" s="53">
        <v>19210</v>
      </c>
      <c r="H1705" s="53">
        <v>9.8099994659423793</v>
      </c>
      <c r="I1705" s="53">
        <v>2.0642049999999999E-3</v>
      </c>
      <c r="J1705" s="80">
        <f t="shared" si="49"/>
        <v>188450.08974075312</v>
      </c>
      <c r="K1705" s="53"/>
      <c r="L1705" s="53"/>
    </row>
    <row r="1706" spans="1:12" x14ac:dyDescent="0.15">
      <c r="A1706" s="109">
        <v>42853</v>
      </c>
      <c r="B1706" s="53" t="s">
        <v>142</v>
      </c>
      <c r="C1706" s="53" t="s">
        <v>143</v>
      </c>
      <c r="D1706" s="53">
        <v>55620</v>
      </c>
      <c r="E1706" s="53">
        <v>-9.8449993133544922</v>
      </c>
      <c r="F1706" s="53">
        <v>3.5677726846188307E-3</v>
      </c>
      <c r="G1706" s="53">
        <v>19210</v>
      </c>
      <c r="H1706" s="53">
        <v>9.8449993133544904</v>
      </c>
      <c r="I1706" s="53">
        <v>9.656754E-3</v>
      </c>
      <c r="J1706" s="80">
        <f t="shared" si="49"/>
        <v>189122.43680953977</v>
      </c>
      <c r="K1706" s="53"/>
      <c r="L1706" s="53"/>
    </row>
    <row r="1707" spans="1:12" x14ac:dyDescent="0.15">
      <c r="A1707" s="109">
        <v>42886</v>
      </c>
      <c r="B1707" s="53" t="s">
        <v>142</v>
      </c>
      <c r="C1707" s="53" t="s">
        <v>143</v>
      </c>
      <c r="D1707" s="53">
        <v>55620</v>
      </c>
      <c r="E1707" s="53">
        <v>9.8000001907348633</v>
      </c>
      <c r="F1707" s="53">
        <v>-4.570759367197752E-3</v>
      </c>
      <c r="G1707" s="53">
        <v>19210</v>
      </c>
      <c r="H1707" s="53">
        <v>9.8000001907348633</v>
      </c>
      <c r="I1707" s="53">
        <v>9.3348820000000009E-3</v>
      </c>
      <c r="J1707" s="80">
        <f t="shared" si="49"/>
        <v>188258.00366401672</v>
      </c>
      <c r="K1707" s="53"/>
      <c r="L1707" s="53"/>
    </row>
    <row r="1708" spans="1:12" x14ac:dyDescent="0.15">
      <c r="A1708" s="109">
        <v>42916</v>
      </c>
      <c r="B1708" s="53" t="s">
        <v>142</v>
      </c>
      <c r="C1708" s="53" t="s">
        <v>143</v>
      </c>
      <c r="D1708" s="53">
        <v>55620</v>
      </c>
      <c r="E1708" s="53">
        <v>9.8000001907348633</v>
      </c>
      <c r="F1708" s="53">
        <v>0</v>
      </c>
      <c r="G1708" s="53">
        <v>19210</v>
      </c>
      <c r="H1708" s="53">
        <v>9.8000001907348633</v>
      </c>
      <c r="I1708" s="53">
        <v>9.5796500000000003E-3</v>
      </c>
      <c r="J1708" s="80">
        <f t="shared" si="49"/>
        <v>188258.00366401672</v>
      </c>
      <c r="K1708" s="53"/>
      <c r="L1708" s="53"/>
    </row>
    <row r="1709" spans="1:12" x14ac:dyDescent="0.15">
      <c r="A1709" s="109">
        <v>42947</v>
      </c>
      <c r="B1709" s="53" t="s">
        <v>142</v>
      </c>
      <c r="C1709" s="53" t="s">
        <v>143</v>
      </c>
      <c r="D1709" s="53">
        <v>55620</v>
      </c>
      <c r="E1709" s="53">
        <v>9.8400001525878906</v>
      </c>
      <c r="F1709" s="53">
        <v>4.0816287510097027E-3</v>
      </c>
      <c r="G1709" s="53">
        <v>19210</v>
      </c>
      <c r="H1709" s="53">
        <v>9.8400001525878906</v>
      </c>
      <c r="I1709" s="53">
        <v>2.029371E-2</v>
      </c>
      <c r="J1709" s="80">
        <f t="shared" si="49"/>
        <v>189026.40293121338</v>
      </c>
      <c r="K1709" s="53"/>
      <c r="L1709" s="53"/>
    </row>
    <row r="1710" spans="1:12" x14ac:dyDescent="0.15">
      <c r="A1710" s="109">
        <v>42978</v>
      </c>
      <c r="B1710" s="53" t="s">
        <v>142</v>
      </c>
      <c r="C1710" s="53" t="s">
        <v>143</v>
      </c>
      <c r="D1710" s="53">
        <v>55620</v>
      </c>
      <c r="E1710" s="53">
        <v>9.8500003814697266</v>
      </c>
      <c r="F1710" s="53">
        <v>1.0162834078073502E-3</v>
      </c>
      <c r="G1710" s="53">
        <v>19210</v>
      </c>
      <c r="H1710" s="53">
        <v>9.8500003814697266</v>
      </c>
      <c r="I1710" s="53">
        <v>1.593433E-3</v>
      </c>
      <c r="J1710" s="80">
        <f t="shared" si="49"/>
        <v>189218.50732803345</v>
      </c>
      <c r="K1710" s="53"/>
      <c r="L1710" s="53"/>
    </row>
    <row r="1711" spans="1:12" x14ac:dyDescent="0.15">
      <c r="A1711" s="109">
        <v>43007</v>
      </c>
      <c r="B1711" s="53" t="s">
        <v>142</v>
      </c>
      <c r="C1711" s="53" t="s">
        <v>143</v>
      </c>
      <c r="D1711" s="53">
        <v>55620</v>
      </c>
      <c r="E1711" s="53">
        <v>9.8000001907348633</v>
      </c>
      <c r="F1711" s="53">
        <v>-5.0761611200869083E-3</v>
      </c>
      <c r="G1711" s="53">
        <v>19210</v>
      </c>
      <c r="H1711" s="53">
        <v>9.8000001907348633</v>
      </c>
      <c r="I1711" s="53">
        <v>2.375789E-2</v>
      </c>
      <c r="J1711" s="80">
        <f t="shared" si="49"/>
        <v>188258.00366401672</v>
      </c>
      <c r="K1711" s="53"/>
      <c r="L1711" s="53"/>
    </row>
    <row r="1712" spans="1:12" x14ac:dyDescent="0.15">
      <c r="A1712" s="109">
        <v>43039</v>
      </c>
      <c r="B1712" s="53" t="s">
        <v>142</v>
      </c>
      <c r="C1712" s="53" t="s">
        <v>143</v>
      </c>
      <c r="D1712" s="53">
        <v>55620</v>
      </c>
      <c r="E1712" s="53">
        <v>9.8400001525878906</v>
      </c>
      <c r="F1712" s="53">
        <v>4.0816287510097027E-3</v>
      </c>
      <c r="G1712" s="53">
        <v>19210</v>
      </c>
      <c r="H1712" s="53">
        <v>9.8400001525878906</v>
      </c>
      <c r="I1712" s="53">
        <v>1.93113E-2</v>
      </c>
      <c r="J1712" s="80">
        <f t="shared" si="49"/>
        <v>189026.40293121338</v>
      </c>
      <c r="K1712" s="53"/>
      <c r="L1712" s="53"/>
    </row>
    <row r="1713" spans="1:12" x14ac:dyDescent="0.15">
      <c r="A1713" s="109">
        <v>43069</v>
      </c>
      <c r="B1713" s="53" t="s">
        <v>142</v>
      </c>
      <c r="C1713" s="53" t="s">
        <v>143</v>
      </c>
      <c r="D1713" s="53">
        <v>55620</v>
      </c>
      <c r="E1713" s="53">
        <v>9.8299999237060547</v>
      </c>
      <c r="F1713" s="53">
        <v>-1.0162834078073502E-3</v>
      </c>
      <c r="G1713" s="53">
        <v>19210</v>
      </c>
      <c r="H1713" s="53">
        <v>9.8299999237060547</v>
      </c>
      <c r="I1713" s="53">
        <v>2.725955E-2</v>
      </c>
      <c r="J1713" s="80">
        <f t="shared" si="49"/>
        <v>188834.29853439331</v>
      </c>
      <c r="K1713" s="53"/>
      <c r="L1713" s="53"/>
    </row>
    <row r="1714" spans="1:12" x14ac:dyDescent="0.15">
      <c r="A1714" s="109">
        <v>43098</v>
      </c>
      <c r="B1714" s="53" t="s">
        <v>142</v>
      </c>
      <c r="C1714" s="53" t="s">
        <v>143</v>
      </c>
      <c r="D1714" s="53">
        <v>55620</v>
      </c>
      <c r="E1714" s="53">
        <v>9.9189996719360352</v>
      </c>
      <c r="F1714" s="53">
        <v>9.0538905933499336E-3</v>
      </c>
      <c r="G1714" s="53">
        <v>19210</v>
      </c>
      <c r="H1714" s="53">
        <v>9.9189996719360352</v>
      </c>
      <c r="I1714" s="53">
        <v>1.2128949999999999E-2</v>
      </c>
      <c r="J1714" s="80">
        <f t="shared" si="49"/>
        <v>190543.98369789124</v>
      </c>
      <c r="K1714" s="53"/>
      <c r="L1714" s="53"/>
    </row>
    <row r="1715" spans="1:12" x14ac:dyDescent="0.15">
      <c r="A1715" s="109">
        <v>43131</v>
      </c>
      <c r="B1715" s="53" t="s">
        <v>142</v>
      </c>
      <c r="C1715" s="53" t="s">
        <v>143</v>
      </c>
      <c r="D1715" s="53">
        <v>55620</v>
      </c>
      <c r="E1715" s="53">
        <v>9.9499998092651367</v>
      </c>
      <c r="F1715" s="53">
        <v>3.1253290362656116E-3</v>
      </c>
      <c r="G1715" s="53">
        <v>19210</v>
      </c>
      <c r="H1715" s="53">
        <v>9.9499998092651367</v>
      </c>
      <c r="I1715" s="53">
        <v>5.0638450000000002E-2</v>
      </c>
      <c r="J1715" s="80">
        <f t="shared" si="49"/>
        <v>191139.49633598328</v>
      </c>
      <c r="K1715" s="53"/>
      <c r="L1715" s="53"/>
    </row>
    <row r="1716" spans="1:12" x14ac:dyDescent="0.15">
      <c r="A1716" s="109">
        <v>43159</v>
      </c>
      <c r="B1716" s="53" t="s">
        <v>142</v>
      </c>
      <c r="C1716" s="53" t="s">
        <v>143</v>
      </c>
      <c r="D1716" s="53">
        <v>55620</v>
      </c>
      <c r="E1716" s="53">
        <v>10.079999923706055</v>
      </c>
      <c r="F1716" s="55">
        <v>1.3065338134765625E-2</v>
      </c>
      <c r="G1716" s="53">
        <v>19210</v>
      </c>
      <c r="H1716" s="53">
        <v>10.079999923706055</v>
      </c>
      <c r="I1716" s="53">
        <v>-3.9481330000000002E-2</v>
      </c>
      <c r="J1716" s="80">
        <f t="shared" si="48"/>
        <v>193636.79853439331</v>
      </c>
      <c r="K1716" s="55" t="str">
        <f>IFERROR(#REF!-#REF!,"")</f>
        <v/>
      </c>
    </row>
    <row r="1717" spans="1:12" x14ac:dyDescent="0.15">
      <c r="A1717" s="109">
        <v>43188</v>
      </c>
      <c r="B1717" s="53" t="s">
        <v>144</v>
      </c>
      <c r="C1717" s="53" t="s">
        <v>145</v>
      </c>
      <c r="D1717" s="53">
        <v>55620</v>
      </c>
      <c r="E1717" s="53">
        <v>8.8374996185302734</v>
      </c>
      <c r="F1717" s="55">
        <v>-0.12326391786336899</v>
      </c>
      <c r="G1717" s="53">
        <v>21578</v>
      </c>
      <c r="H1717" s="53">
        <v>8.8374996185302734</v>
      </c>
      <c r="I1717" s="53">
        <v>-1.8445340000000001E-2</v>
      </c>
      <c r="J1717" s="80">
        <f t="shared" si="48"/>
        <v>190695.56676864624</v>
      </c>
      <c r="K1717" s="55" t="str">
        <f>IFERROR(#REF!-#REF!,"")</f>
        <v/>
      </c>
    </row>
    <row r="1718" spans="1:12" x14ac:dyDescent="0.15">
      <c r="A1718" s="109">
        <v>43220</v>
      </c>
      <c r="B1718" s="53" t="s">
        <v>144</v>
      </c>
      <c r="C1718" s="53" t="s">
        <v>145</v>
      </c>
      <c r="D1718" s="53">
        <v>55620</v>
      </c>
      <c r="E1718" s="53">
        <v>9.3999996185302734</v>
      </c>
      <c r="F1718" s="55">
        <v>6.3649222254753113E-2</v>
      </c>
      <c r="G1718" s="53">
        <v>21578</v>
      </c>
      <c r="H1718" s="53">
        <v>9.3999996185302734</v>
      </c>
      <c r="I1718" s="53">
        <v>4.6918850000000007E-3</v>
      </c>
      <c r="J1718" s="80">
        <f t="shared" si="48"/>
        <v>202833.19176864624</v>
      </c>
      <c r="K1718" s="55" t="str">
        <f>IFERROR(#REF!-#REF!,"")</f>
        <v/>
      </c>
    </row>
    <row r="1719" spans="1:12" ht="16" x14ac:dyDescent="0.2">
      <c r="A1719" s="111">
        <v>43251</v>
      </c>
      <c r="B1719" s="112" t="s">
        <v>144</v>
      </c>
      <c r="C1719" s="112" t="s">
        <v>145</v>
      </c>
      <c r="D1719" s="112">
        <v>55620</v>
      </c>
      <c r="E1719" s="112">
        <v>9</v>
      </c>
      <c r="F1719" s="58">
        <v>-4.255315288901329E-2</v>
      </c>
      <c r="G1719" s="112">
        <v>21578</v>
      </c>
      <c r="H1719" s="112">
        <v>9</v>
      </c>
      <c r="I1719" s="112">
        <v>2.6164449999999999E-2</v>
      </c>
      <c r="J1719" s="80">
        <f t="shared" si="48"/>
        <v>194202</v>
      </c>
      <c r="K1719" s="55" t="str">
        <f>IFERROR(#REF!-#REF!,"")</f>
        <v/>
      </c>
    </row>
    <row r="1720" spans="1:12" x14ac:dyDescent="0.15">
      <c r="A1720" s="109">
        <v>43280</v>
      </c>
      <c r="B1720" s="53" t="s">
        <v>144</v>
      </c>
      <c r="C1720" s="53" t="s">
        <v>145</v>
      </c>
      <c r="D1720" s="53">
        <v>55620</v>
      </c>
      <c r="E1720" s="53">
        <v>9.3100004196166992</v>
      </c>
      <c r="F1720" s="55">
        <v>3.4444492310285568E-2</v>
      </c>
      <c r="G1720" s="53">
        <v>21578</v>
      </c>
      <c r="H1720" s="53">
        <v>9.3100004196166992</v>
      </c>
      <c r="I1720" s="53">
        <v>5.365018E-3</v>
      </c>
      <c r="J1720" s="80">
        <f t="shared" si="48"/>
        <v>200891.18905448914</v>
      </c>
      <c r="K1720" s="55" t="str">
        <f>IFERROR(#REF!-#REF!,"")</f>
        <v/>
      </c>
    </row>
    <row r="1721" spans="1:12" x14ac:dyDescent="0.15">
      <c r="A1721" s="109">
        <v>43312</v>
      </c>
      <c r="B1721" s="53" t="s">
        <v>144</v>
      </c>
      <c r="C1721" s="53" t="s">
        <v>145</v>
      </c>
      <c r="D1721" s="53">
        <v>55620</v>
      </c>
      <c r="E1721" s="53">
        <v>10.199999809265137</v>
      </c>
      <c r="F1721" s="55">
        <v>9.5596060156822205E-2</v>
      </c>
      <c r="G1721" s="53">
        <v>21578</v>
      </c>
      <c r="H1721" s="53">
        <v>10.199999809265137</v>
      </c>
      <c r="I1721" s="53">
        <v>3.1603569999999997E-2</v>
      </c>
      <c r="J1721" s="80">
        <f t="shared" si="48"/>
        <v>220095.59588432312</v>
      </c>
      <c r="K1721" s="55" t="str">
        <f>IFERROR(#REF!-#REF!,"")</f>
        <v/>
      </c>
    </row>
    <row r="1722" spans="1:12" x14ac:dyDescent="0.15">
      <c r="A1722" s="109">
        <v>43343</v>
      </c>
      <c r="B1722" s="53" t="s">
        <v>144</v>
      </c>
      <c r="C1722" s="53" t="s">
        <v>145</v>
      </c>
      <c r="D1722" s="53">
        <v>55620</v>
      </c>
      <c r="E1722" s="53">
        <v>10.600000381469727</v>
      </c>
      <c r="F1722" s="55">
        <v>3.9215743541717529E-2</v>
      </c>
      <c r="G1722" s="53">
        <v>21578</v>
      </c>
      <c r="H1722" s="53">
        <v>10.600000381469727</v>
      </c>
      <c r="I1722" s="53">
        <v>3.0233019999999999E-2</v>
      </c>
      <c r="J1722" s="80">
        <f t="shared" si="48"/>
        <v>228726.80823135376</v>
      </c>
      <c r="K1722" s="55" t="str">
        <f>IFERROR(#REF!-#REF!,"")</f>
        <v/>
      </c>
    </row>
    <row r="1723" spans="1:12" x14ac:dyDescent="0.15">
      <c r="A1723" s="109">
        <v>43371</v>
      </c>
      <c r="B1723" s="53" t="s">
        <v>144</v>
      </c>
      <c r="C1723" s="53" t="s">
        <v>145</v>
      </c>
      <c r="D1723" s="53">
        <v>55620</v>
      </c>
      <c r="E1723" s="53">
        <v>10.5</v>
      </c>
      <c r="F1723" s="55">
        <v>-9.4339977949857712E-3</v>
      </c>
      <c r="G1723" s="53">
        <v>21578</v>
      </c>
      <c r="H1723" s="53">
        <v>10.5</v>
      </c>
      <c r="I1723" s="53">
        <v>4.2462880000000003E-4</v>
      </c>
      <c r="J1723" s="80">
        <f t="shared" si="48"/>
        <v>226569</v>
      </c>
      <c r="K1723" s="55" t="str">
        <f>IFERROR(#REF!-#REF!,"")</f>
        <v/>
      </c>
    </row>
    <row r="1724" spans="1:12" x14ac:dyDescent="0.15">
      <c r="A1724" s="109">
        <v>43404</v>
      </c>
      <c r="B1724" s="53" t="s">
        <v>144</v>
      </c>
      <c r="C1724" s="53" t="s">
        <v>145</v>
      </c>
      <c r="D1724" s="53">
        <v>55620</v>
      </c>
      <c r="E1724" s="53">
        <v>10</v>
      </c>
      <c r="F1724" s="55">
        <v>-4.76190485060215E-2</v>
      </c>
      <c r="G1724" s="53">
        <v>21578</v>
      </c>
      <c r="H1724" s="53">
        <v>10</v>
      </c>
      <c r="I1724" s="53">
        <v>-7.4045410000000006E-2</v>
      </c>
      <c r="J1724" s="80">
        <f t="shared" si="48"/>
        <v>215780</v>
      </c>
      <c r="K1724" s="55" t="str">
        <f>IFERROR(#REF!-#REF!,"")</f>
        <v/>
      </c>
    </row>
    <row r="1725" spans="1:12" x14ac:dyDescent="0.15">
      <c r="A1725" s="109">
        <v>43434</v>
      </c>
      <c r="B1725" s="53" t="s">
        <v>144</v>
      </c>
      <c r="C1725" s="53" t="s">
        <v>145</v>
      </c>
      <c r="D1725" s="53">
        <v>55620</v>
      </c>
      <c r="E1725" s="53">
        <v>8.7200002670288086</v>
      </c>
      <c r="F1725" s="55">
        <v>-0.12799997627735138</v>
      </c>
      <c r="G1725" s="53">
        <v>21578</v>
      </c>
      <c r="H1725" s="53">
        <v>8.7200002670288086</v>
      </c>
      <c r="I1725" s="53">
        <v>1.8512150000000002E-2</v>
      </c>
      <c r="J1725" s="80">
        <f t="shared" si="48"/>
        <v>188160.16576194763</v>
      </c>
      <c r="K1725" s="55" t="str">
        <f>IFERROR(#REF!-#REF!,"")</f>
        <v/>
      </c>
    </row>
    <row r="1726" spans="1:12" x14ac:dyDescent="0.15">
      <c r="A1726" s="109">
        <v>43465</v>
      </c>
      <c r="B1726" s="53" t="s">
        <v>144</v>
      </c>
      <c r="C1726" s="53" t="s">
        <v>145</v>
      </c>
      <c r="D1726" s="53">
        <v>55620</v>
      </c>
      <c r="E1726" s="53">
        <v>8.1899995803833008</v>
      </c>
      <c r="F1726" s="55">
        <v>-6.0779891908168793E-2</v>
      </c>
      <c r="G1726" s="53">
        <v>22155</v>
      </c>
      <c r="H1726" s="53">
        <v>8.1899995803833008</v>
      </c>
      <c r="I1726" s="53">
        <v>-8.9890029999999996E-2</v>
      </c>
      <c r="J1726" s="80">
        <f t="shared" si="48"/>
        <v>181449.44070339203</v>
      </c>
      <c r="K1726" s="55" t="str">
        <f>IFERROR(#REF!-#REF!,"")</f>
        <v/>
      </c>
    </row>
    <row r="1727" spans="1:12" x14ac:dyDescent="0.15">
      <c r="A1727" s="109">
        <v>43496</v>
      </c>
      <c r="B1727" s="53" t="s">
        <v>144</v>
      </c>
      <c r="C1727" s="53" t="s">
        <v>145</v>
      </c>
      <c r="D1727" s="53">
        <v>55620</v>
      </c>
      <c r="E1727" s="53">
        <v>8.2899999618530273</v>
      </c>
      <c r="F1727" s="55">
        <v>1.2210058979690075E-2</v>
      </c>
      <c r="G1727" s="53">
        <v>22155</v>
      </c>
      <c r="H1727" s="53">
        <v>8.2899999618530273</v>
      </c>
      <c r="I1727" s="53">
        <v>8.8293910000000003E-2</v>
      </c>
      <c r="J1727" s="80">
        <f t="shared" si="48"/>
        <v>183664.94915485382</v>
      </c>
      <c r="K1727" s="55" t="str">
        <f>IFERROR(#REF!-#REF!,"")</f>
        <v/>
      </c>
    </row>
    <row r="1728" spans="1:12" ht="16" x14ac:dyDescent="0.2">
      <c r="A1728" s="113">
        <v>43524</v>
      </c>
      <c r="B1728" s="114" t="s">
        <v>144</v>
      </c>
      <c r="C1728" s="114" t="s">
        <v>145</v>
      </c>
      <c r="D1728" s="114">
        <v>55620</v>
      </c>
      <c r="E1728" s="114">
        <v>6.2300000190734863</v>
      </c>
      <c r="F1728" s="58">
        <v>-0.24849215149879456</v>
      </c>
      <c r="G1728" s="114">
        <v>22155</v>
      </c>
      <c r="H1728" s="114">
        <v>6.2300000190734863</v>
      </c>
      <c r="I1728" s="114">
        <v>3.2724210000000004E-2</v>
      </c>
      <c r="J1728" s="80">
        <f t="shared" si="48"/>
        <v>138025.65042257309</v>
      </c>
      <c r="K1728" s="55" t="str">
        <f>IFERROR(#REF!-#REF!,"")</f>
        <v/>
      </c>
    </row>
    <row r="1729" spans="1:11" x14ac:dyDescent="0.15">
      <c r="A1729" s="109">
        <v>43553</v>
      </c>
      <c r="B1729" s="53" t="s">
        <v>144</v>
      </c>
      <c r="C1729" s="53" t="s">
        <v>145</v>
      </c>
      <c r="D1729" s="53">
        <v>55620</v>
      </c>
      <c r="E1729" s="53">
        <v>5.2399997711181641</v>
      </c>
      <c r="F1729" s="55">
        <v>-0.15890854597091675</v>
      </c>
      <c r="G1729" s="53">
        <v>22252</v>
      </c>
      <c r="H1729" s="53">
        <v>5.2399997711181641</v>
      </c>
      <c r="I1729" s="53">
        <v>1.296229E-2</v>
      </c>
      <c r="J1729" s="80">
        <f t="shared" si="48"/>
        <v>116600.47490692139</v>
      </c>
      <c r="K1729" s="55" t="str">
        <f>IFERROR(#REF!-#REF!,"")</f>
        <v/>
      </c>
    </row>
    <row r="1730" spans="1:11" x14ac:dyDescent="0.15">
      <c r="A1730" s="109">
        <v>43585</v>
      </c>
      <c r="B1730" s="53" t="s">
        <v>144</v>
      </c>
      <c r="C1730" s="53" t="s">
        <v>145</v>
      </c>
      <c r="D1730" s="53">
        <v>55620</v>
      </c>
      <c r="E1730" s="53">
        <v>4.5399999618530273</v>
      </c>
      <c r="F1730" s="55">
        <v>-0.13358776271343231</v>
      </c>
      <c r="G1730" s="53">
        <v>22252</v>
      </c>
      <c r="H1730" s="53">
        <v>4.5399999618530273</v>
      </c>
      <c r="I1730" s="53">
        <v>3.789327E-2</v>
      </c>
      <c r="J1730" s="80">
        <f t="shared" si="48"/>
        <v>101024.07915115356</v>
      </c>
      <c r="K1730" s="55" t="str">
        <f>IFERROR(#REF!-#REF!,"")</f>
        <v/>
      </c>
    </row>
    <row r="1731" spans="1:11" x14ac:dyDescent="0.15">
      <c r="A1731" s="109">
        <v>43616</v>
      </c>
      <c r="B1731" s="53" t="s">
        <v>144</v>
      </c>
      <c r="C1731" s="53" t="s">
        <v>145</v>
      </c>
      <c r="D1731" s="53">
        <v>55620</v>
      </c>
      <c r="E1731" s="53">
        <v>2.7799999713897705</v>
      </c>
      <c r="F1731" s="55">
        <v>-0.38766521215438843</v>
      </c>
      <c r="G1731" s="53">
        <v>22252</v>
      </c>
      <c r="H1731" s="53">
        <v>2.7799999713897705</v>
      </c>
      <c r="I1731" s="53">
        <v>-6.167856E-2</v>
      </c>
      <c r="J1731" s="80">
        <f t="shared" si="48"/>
        <v>61860.559363365173</v>
      </c>
      <c r="K1731" s="55" t="str">
        <f>IFERROR(#REF!-#REF!,"")</f>
        <v/>
      </c>
    </row>
    <row r="1732" spans="1:11" x14ac:dyDescent="0.15">
      <c r="A1732" s="109">
        <v>43644</v>
      </c>
      <c r="B1732" s="53" t="s">
        <v>144</v>
      </c>
      <c r="C1732" s="53" t="s">
        <v>145</v>
      </c>
      <c r="D1732" s="53">
        <v>55620</v>
      </c>
      <c r="E1732" s="53">
        <v>2.0399999618530273</v>
      </c>
      <c r="F1732" s="55">
        <v>-0.26618704199790955</v>
      </c>
      <c r="G1732" s="53">
        <v>22252</v>
      </c>
      <c r="H1732" s="53">
        <v>2.0399999618530273</v>
      </c>
      <c r="I1732" s="53">
        <v>6.7278859999999996E-2</v>
      </c>
      <c r="J1732" s="80">
        <f t="shared" si="48"/>
        <v>45394.079151153564</v>
      </c>
      <c r="K1732" s="55" t="str">
        <f>IFERROR(#REF!-#REF!,"")</f>
        <v/>
      </c>
    </row>
    <row r="1733" spans="1:11" x14ac:dyDescent="0.15">
      <c r="A1733" s="109">
        <v>43677</v>
      </c>
      <c r="B1733" s="53" t="s">
        <v>144</v>
      </c>
      <c r="C1733" s="53" t="s">
        <v>145</v>
      </c>
      <c r="D1733" s="53">
        <v>55620</v>
      </c>
      <c r="E1733" s="53">
        <v>2.559999942779541</v>
      </c>
      <c r="F1733" s="55">
        <v>0.2549019455909729</v>
      </c>
      <c r="G1733" s="53">
        <v>22252</v>
      </c>
      <c r="H1733" s="53">
        <v>2.559999942779541</v>
      </c>
      <c r="I1733" s="53">
        <v>1.185431E-2</v>
      </c>
      <c r="J1733" s="80">
        <f t="shared" si="48"/>
        <v>56965.118726730347</v>
      </c>
      <c r="K1733" s="55" t="str">
        <f>IFERROR(#REF!-#REF!,"")</f>
        <v/>
      </c>
    </row>
    <row r="1734" spans="1:11" x14ac:dyDescent="0.15">
      <c r="A1734" s="109">
        <v>43707</v>
      </c>
      <c r="B1734" s="53" t="s">
        <v>144</v>
      </c>
      <c r="C1734" s="53" t="s">
        <v>145</v>
      </c>
      <c r="D1734" s="53">
        <v>55620</v>
      </c>
      <c r="E1734" s="53">
        <v>3.75</v>
      </c>
      <c r="F1734" s="55">
        <v>0.46484377980232239</v>
      </c>
      <c r="G1734" s="53">
        <v>22252</v>
      </c>
      <c r="H1734" s="53">
        <v>3.75</v>
      </c>
      <c r="I1734" s="53">
        <v>-2.0339329999999999E-2</v>
      </c>
      <c r="J1734" s="80">
        <f t="shared" si="48"/>
        <v>83445</v>
      </c>
      <c r="K1734" s="55" t="str">
        <f>IFERROR(#REF!-#REF!,"")</f>
        <v/>
      </c>
    </row>
    <row r="1735" spans="1:11" x14ac:dyDescent="0.15">
      <c r="A1735" s="109">
        <v>43738</v>
      </c>
      <c r="B1735" s="53" t="s">
        <v>144</v>
      </c>
      <c r="C1735" s="53" t="s">
        <v>145</v>
      </c>
      <c r="D1735" s="53">
        <v>55620</v>
      </c>
      <c r="E1735" s="53">
        <v>4.6599998474121094</v>
      </c>
      <c r="F1735" s="55">
        <v>0.24266663193702698</v>
      </c>
      <c r="G1735" s="53">
        <v>20447</v>
      </c>
      <c r="H1735" s="53">
        <v>4.6599998474121094</v>
      </c>
      <c r="I1735" s="53">
        <v>1.6032970000000001E-2</v>
      </c>
      <c r="J1735" s="80">
        <f t="shared" si="48"/>
        <v>95283.0168800354</v>
      </c>
      <c r="K1735" s="55" t="str">
        <f>IFERROR(#REF!-#REF!,"")</f>
        <v/>
      </c>
    </row>
    <row r="1736" spans="1:11" x14ac:dyDescent="0.15">
      <c r="A1736" s="109">
        <v>43769</v>
      </c>
      <c r="B1736" s="53" t="s">
        <v>144</v>
      </c>
      <c r="C1736" s="53" t="s">
        <v>145</v>
      </c>
      <c r="D1736" s="53">
        <v>55620</v>
      </c>
      <c r="E1736" s="53">
        <v>2.5399999618530273</v>
      </c>
      <c r="F1736" s="55">
        <v>-0.45493561029434204</v>
      </c>
      <c r="G1736" s="53">
        <v>20447</v>
      </c>
      <c r="H1736" s="53">
        <v>2.5399999618530273</v>
      </c>
      <c r="I1736" s="53">
        <v>1.9255939999999999E-2</v>
      </c>
      <c r="J1736" s="80">
        <f t="shared" si="48"/>
        <v>51935.37922000885</v>
      </c>
      <c r="K1736" s="55" t="str">
        <f>IFERROR(#REF!-#REF!,"")</f>
        <v/>
      </c>
    </row>
    <row r="1737" spans="1:11" x14ac:dyDescent="0.15">
      <c r="A1737" s="109">
        <v>43798</v>
      </c>
      <c r="B1737" s="53" t="s">
        <v>144</v>
      </c>
      <c r="C1737" s="53" t="s">
        <v>145</v>
      </c>
      <c r="D1737" s="53">
        <v>55620</v>
      </c>
      <c r="E1737" s="53">
        <v>3.0199999809265137</v>
      </c>
      <c r="F1737" s="55">
        <v>0.18897639214992523</v>
      </c>
      <c r="G1737" s="53">
        <v>22252</v>
      </c>
      <c r="H1737" s="53">
        <v>3.0199999809265137</v>
      </c>
      <c r="I1737" s="53">
        <v>3.4996520000000003E-2</v>
      </c>
      <c r="J1737" s="80">
        <f t="shared" si="48"/>
        <v>67201.039575576782</v>
      </c>
      <c r="K1737" s="55" t="str">
        <f>IFERROR(#REF!-#REF!,"")</f>
        <v/>
      </c>
    </row>
    <row r="1738" spans="1:11" x14ac:dyDescent="0.15">
      <c r="A1738" s="109">
        <v>43830</v>
      </c>
      <c r="B1738" s="53" t="s">
        <v>144</v>
      </c>
      <c r="C1738" s="53" t="s">
        <v>145</v>
      </c>
      <c r="D1738" s="53">
        <v>55620</v>
      </c>
      <c r="E1738" s="53">
        <v>3.2200000286102295</v>
      </c>
      <c r="F1738" s="55">
        <v>6.622517853975296E-2</v>
      </c>
      <c r="G1738" s="53">
        <v>20447</v>
      </c>
      <c r="H1738" s="53">
        <v>3.2200000286102295</v>
      </c>
      <c r="I1738" s="53">
        <v>2.8490680000000001E-2</v>
      </c>
      <c r="J1738" s="80">
        <f t="shared" si="48"/>
        <v>65839.340584993362</v>
      </c>
      <c r="K1738" s="55" t="str">
        <f>IFERROR(#REF!-#REF!,"")</f>
        <v/>
      </c>
    </row>
    <row r="1739" spans="1:11" x14ac:dyDescent="0.15">
      <c r="A1739" s="109">
        <v>43861</v>
      </c>
      <c r="B1739" s="53" t="s">
        <v>144</v>
      </c>
      <c r="C1739" s="53" t="s">
        <v>145</v>
      </c>
      <c r="D1739" s="53">
        <v>55620</v>
      </c>
      <c r="E1739" s="53">
        <v>3.5299999713897705</v>
      </c>
      <c r="F1739" s="55">
        <v>9.6273273229598999E-2</v>
      </c>
      <c r="G1739" s="53">
        <v>20447</v>
      </c>
      <c r="H1739" s="53">
        <v>3.5299999713897705</v>
      </c>
      <c r="I1739" s="53">
        <v>-1.7277760000000001E-3</v>
      </c>
      <c r="J1739" s="80">
        <f t="shared" si="48"/>
        <v>72177.909415006638</v>
      </c>
      <c r="K1739" s="55" t="str">
        <f>IFERROR(#REF!-#REF!,"")</f>
        <v/>
      </c>
    </row>
    <row r="1740" spans="1:11" x14ac:dyDescent="0.15">
      <c r="A1740" s="109">
        <v>43889</v>
      </c>
      <c r="B1740" s="53" t="s">
        <v>144</v>
      </c>
      <c r="C1740" s="53" t="s">
        <v>145</v>
      </c>
      <c r="D1740" s="53">
        <v>55620</v>
      </c>
      <c r="E1740" s="53">
        <v>2.8199999332427979</v>
      </c>
      <c r="F1740" s="55">
        <v>-0.20113316178321838</v>
      </c>
      <c r="G1740" s="53">
        <v>20447</v>
      </c>
      <c r="H1740" s="53">
        <v>2.8199999332427979</v>
      </c>
      <c r="I1740" s="53">
        <v>-7.7918070000000006E-2</v>
      </c>
      <c r="J1740" s="80">
        <f t="shared" si="48"/>
        <v>57660.538635015488</v>
      </c>
      <c r="K1740" s="55" t="str">
        <f>IFERROR(#REF!-#REF!,"")</f>
        <v/>
      </c>
    </row>
    <row r="1741" spans="1:11" x14ac:dyDescent="0.15">
      <c r="A1741" s="109">
        <v>43921</v>
      </c>
      <c r="B1741" s="53" t="s">
        <v>144</v>
      </c>
      <c r="C1741" s="53" t="s">
        <v>145</v>
      </c>
      <c r="D1741" s="53">
        <v>55620</v>
      </c>
      <c r="E1741" s="53">
        <v>2.0099999904632568</v>
      </c>
      <c r="F1741" s="55">
        <v>-0.28723403811454773</v>
      </c>
      <c r="G1741" s="53">
        <v>20649</v>
      </c>
      <c r="H1741" s="53">
        <v>2.0099999904632568</v>
      </c>
      <c r="I1741" s="53">
        <v>-0.14173259999999999</v>
      </c>
      <c r="J1741" s="80">
        <f t="shared" si="48"/>
        <v>41504.48980307579</v>
      </c>
      <c r="K1741" s="55" t="str">
        <f>IFERROR(#REF!-#REF!,"")</f>
        <v/>
      </c>
    </row>
    <row r="1742" spans="1:11" x14ac:dyDescent="0.15">
      <c r="A1742" s="109">
        <v>43951</v>
      </c>
      <c r="B1742" s="53" t="s">
        <v>144</v>
      </c>
      <c r="C1742" s="53" t="s">
        <v>145</v>
      </c>
      <c r="D1742" s="53">
        <v>55620</v>
      </c>
      <c r="E1742" s="53">
        <v>2.0899999141693115</v>
      </c>
      <c r="F1742" s="55">
        <v>3.9800956845283508E-2</v>
      </c>
      <c r="G1742" s="53">
        <v>22454</v>
      </c>
      <c r="H1742" s="53">
        <v>2.0899999141693115</v>
      </c>
      <c r="I1742" s="53">
        <v>0.1296766</v>
      </c>
      <c r="J1742" s="80">
        <f t="shared" si="48"/>
        <v>46928.858072757721</v>
      </c>
      <c r="K1742" s="55" t="str">
        <f>IFERROR(#REF!-#REF!,"")</f>
        <v/>
      </c>
    </row>
    <row r="1743" spans="1:11" x14ac:dyDescent="0.15">
      <c r="A1743" s="109">
        <v>43980</v>
      </c>
      <c r="B1743" s="53" t="s">
        <v>144</v>
      </c>
      <c r="C1743" s="53" t="s">
        <v>145</v>
      </c>
      <c r="D1743" s="53">
        <v>55620</v>
      </c>
      <c r="E1743" s="53">
        <v>1.8899999856948853</v>
      </c>
      <c r="F1743" s="55">
        <v>-9.569375216960907E-2</v>
      </c>
      <c r="G1743" s="53">
        <v>22506</v>
      </c>
      <c r="H1743" s="53">
        <v>1.8899999856948853</v>
      </c>
      <c r="I1743" s="53">
        <v>5.3738750000000002E-2</v>
      </c>
      <c r="J1743" s="80">
        <f t="shared" si="48"/>
        <v>42536.339678049088</v>
      </c>
      <c r="K1743" s="55" t="str">
        <f>IFERROR(#REF!-#REF!,"")</f>
        <v/>
      </c>
    </row>
    <row r="1744" spans="1:11" x14ac:dyDescent="0.15">
      <c r="A1744" s="109">
        <v>44012</v>
      </c>
      <c r="B1744" s="53" t="s">
        <v>144</v>
      </c>
      <c r="C1744" s="53" t="s">
        <v>145</v>
      </c>
      <c r="D1744" s="53">
        <v>55620</v>
      </c>
      <c r="E1744" s="53">
        <v>4</v>
      </c>
      <c r="F1744" s="55">
        <v>1.1164021492004395</v>
      </c>
      <c r="G1744" s="53">
        <v>20961</v>
      </c>
      <c r="H1744" s="53">
        <v>4</v>
      </c>
      <c r="I1744" s="53">
        <v>2.5299080000000002E-2</v>
      </c>
      <c r="J1744" s="80">
        <f t="shared" si="48"/>
        <v>83844</v>
      </c>
      <c r="K1744" s="55" t="str">
        <f>IFERROR(#REF!-#REF!,"")</f>
        <v/>
      </c>
    </row>
    <row r="1745" spans="1:11" x14ac:dyDescent="0.15">
      <c r="A1745" s="109">
        <v>44043</v>
      </c>
      <c r="B1745" s="53" t="s">
        <v>144</v>
      </c>
      <c r="C1745" s="53" t="s">
        <v>145</v>
      </c>
      <c r="D1745" s="53">
        <v>55620</v>
      </c>
      <c r="E1745" s="53">
        <v>3.4500000476837158</v>
      </c>
      <c r="F1745" s="55">
        <v>-0.13749998807907104</v>
      </c>
      <c r="G1745" s="53">
        <v>20961</v>
      </c>
      <c r="H1745" s="53">
        <v>3.4500000476837158</v>
      </c>
      <c r="I1745" s="53">
        <v>5.5528970000000004E-2</v>
      </c>
      <c r="J1745" s="80">
        <f t="shared" si="48"/>
        <v>72315.450999498367</v>
      </c>
      <c r="K1745" s="55" t="str">
        <f>IFERROR(#REF!-#REF!,"")</f>
        <v/>
      </c>
    </row>
    <row r="1746" spans="1:11" x14ac:dyDescent="0.15">
      <c r="A1746" s="109">
        <v>44074</v>
      </c>
      <c r="B1746" s="53" t="s">
        <v>144</v>
      </c>
      <c r="C1746" s="53" t="s">
        <v>145</v>
      </c>
      <c r="D1746" s="53">
        <v>55620</v>
      </c>
      <c r="E1746" s="53">
        <v>5.320000171661377</v>
      </c>
      <c r="F1746" s="55">
        <v>0.54202902317047119</v>
      </c>
      <c r="G1746" s="53">
        <v>22948</v>
      </c>
      <c r="H1746" s="53">
        <v>5.320000171661377</v>
      </c>
      <c r="I1746" s="53">
        <v>6.844219E-2</v>
      </c>
      <c r="J1746" s="80">
        <f t="shared" si="48"/>
        <v>122083.36393928528</v>
      </c>
      <c r="K1746" s="55" t="str">
        <f>IFERROR(#REF!-#REF!,"")</f>
        <v/>
      </c>
    </row>
    <row r="1747" spans="1:11" x14ac:dyDescent="0.15">
      <c r="A1747" s="109">
        <v>44104</v>
      </c>
      <c r="B1747" s="53" t="s">
        <v>144</v>
      </c>
      <c r="C1747" s="53" t="s">
        <v>145</v>
      </c>
      <c r="D1747" s="53">
        <v>55620</v>
      </c>
      <c r="E1747" s="53">
        <v>5.9499998092651367</v>
      </c>
      <c r="F1747" s="55">
        <v>0.11842098087072372</v>
      </c>
      <c r="G1747" s="53">
        <v>20984</v>
      </c>
      <c r="H1747" s="53">
        <v>5.9499998092651367</v>
      </c>
      <c r="I1747" s="53">
        <v>-3.5055990000000002E-2</v>
      </c>
      <c r="J1747" s="80">
        <f t="shared" si="48"/>
        <v>124854.79599761963</v>
      </c>
      <c r="K1747" s="55" t="str">
        <f>IFERROR(#REF!-#REF!,"")</f>
        <v/>
      </c>
    </row>
    <row r="1748" spans="1:11" x14ac:dyDescent="0.15">
      <c r="A1748" s="109">
        <v>44134</v>
      </c>
      <c r="B1748" s="53" t="s">
        <v>144</v>
      </c>
      <c r="C1748" s="53" t="s">
        <v>145</v>
      </c>
      <c r="D1748" s="53">
        <v>55620</v>
      </c>
      <c r="E1748" s="53">
        <v>6.7800002098083496</v>
      </c>
      <c r="F1748" s="55">
        <v>0.13949586451053619</v>
      </c>
      <c r="G1748" s="53">
        <v>20984</v>
      </c>
      <c r="H1748" s="53">
        <v>6.7800002098083496</v>
      </c>
      <c r="I1748" s="53">
        <v>-2.0178270000000002E-2</v>
      </c>
      <c r="J1748" s="80">
        <f t="shared" si="48"/>
        <v>142271.52440261841</v>
      </c>
      <c r="K1748" s="55" t="str">
        <f>IFERROR(#REF!-#REF!,"")</f>
        <v/>
      </c>
    </row>
    <row r="1749" spans="1:11" x14ac:dyDescent="0.15">
      <c r="A1749" s="109">
        <v>44165</v>
      </c>
      <c r="B1749" s="53" t="s">
        <v>144</v>
      </c>
      <c r="C1749" s="53" t="s">
        <v>145</v>
      </c>
      <c r="D1749" s="53">
        <v>55620</v>
      </c>
      <c r="E1749" s="53">
        <v>12.75</v>
      </c>
      <c r="F1749" s="55">
        <v>0.88053089380264282</v>
      </c>
      <c r="G1749" s="53">
        <v>22789</v>
      </c>
      <c r="H1749" s="53">
        <v>12.75</v>
      </c>
      <c r="I1749" s="53">
        <v>0.12370679999999999</v>
      </c>
      <c r="J1749" s="80">
        <f t="shared" si="48"/>
        <v>290559.75</v>
      </c>
      <c r="K1749" s="55" t="str">
        <f>IFERROR(#REF!-#REF!,"")</f>
        <v/>
      </c>
    </row>
    <row r="1750" spans="1:11" x14ac:dyDescent="0.15">
      <c r="A1750" s="109">
        <v>44196</v>
      </c>
      <c r="B1750" s="53" t="s">
        <v>144</v>
      </c>
      <c r="C1750" s="53" t="s">
        <v>145</v>
      </c>
      <c r="D1750" s="53">
        <v>55620</v>
      </c>
      <c r="E1750" s="53">
        <v>16.569999694824219</v>
      </c>
      <c r="F1750" s="55">
        <v>0.29960781335830688</v>
      </c>
      <c r="G1750" s="53">
        <v>21009</v>
      </c>
      <c r="H1750" s="53">
        <v>16.569999694824219</v>
      </c>
      <c r="I1750" s="53">
        <v>4.5048190000000002E-2</v>
      </c>
      <c r="J1750" s="80">
        <f t="shared" si="48"/>
        <v>348119.12358856201</v>
      </c>
      <c r="K1750" s="55" t="str">
        <f>IFERROR(#REF!-#REF!,"")</f>
        <v/>
      </c>
    </row>
    <row r="1751" spans="1:11" x14ac:dyDescent="0.15">
      <c r="A1751" s="109">
        <v>44225</v>
      </c>
      <c r="B1751" s="53" t="s">
        <v>144</v>
      </c>
      <c r="C1751" s="53" t="s">
        <v>145</v>
      </c>
      <c r="D1751" s="53">
        <v>55620</v>
      </c>
      <c r="E1751" s="53">
        <v>19.270000457763672</v>
      </c>
      <c r="F1751" s="55">
        <v>0.16294513642787933</v>
      </c>
      <c r="G1751" s="53">
        <v>21009</v>
      </c>
      <c r="H1751" s="53">
        <v>19.270000457763672</v>
      </c>
      <c r="I1751" s="53">
        <v>-6.3112759999999998E-4</v>
      </c>
      <c r="J1751" s="80">
        <f t="shared" si="48"/>
        <v>404843.43961715698</v>
      </c>
      <c r="K1751" s="55" t="str">
        <f>IFERROR(#REF!-#REF!,"")</f>
        <v/>
      </c>
    </row>
    <row r="1752" spans="1:11" ht="16" x14ac:dyDescent="0.2">
      <c r="A1752" s="115">
        <v>44253</v>
      </c>
      <c r="B1752" s="116" t="s">
        <v>144</v>
      </c>
      <c r="C1752" s="116" t="s">
        <v>145</v>
      </c>
      <c r="D1752" s="116">
        <v>55620</v>
      </c>
      <c r="E1752" s="116">
        <v>16.670000076293945</v>
      </c>
      <c r="F1752" s="58">
        <v>-0.13492476940155029</v>
      </c>
      <c r="G1752" s="116">
        <v>21009</v>
      </c>
      <c r="H1752" s="116">
        <v>16.670000076293945</v>
      </c>
      <c r="I1752" s="116">
        <v>2.9196240000000002E-2</v>
      </c>
      <c r="J1752" s="80">
        <f t="shared" si="48"/>
        <v>350220.0316028595</v>
      </c>
      <c r="K1752" s="55" t="str">
        <f>IFERROR(#REF!-#REF!,"")</f>
        <v/>
      </c>
    </row>
    <row r="1753" spans="1:11" x14ac:dyDescent="0.15">
      <c r="A1753" s="109">
        <v>44286</v>
      </c>
      <c r="B1753" s="53" t="s">
        <v>144</v>
      </c>
      <c r="C1753" s="53" t="s">
        <v>145</v>
      </c>
      <c r="D1753" s="53">
        <v>55620</v>
      </c>
      <c r="E1753" s="53">
        <v>16.299999237060547</v>
      </c>
      <c r="F1753" s="55">
        <v>-2.2195611149072647E-2</v>
      </c>
      <c r="G1753" s="53">
        <v>23348</v>
      </c>
      <c r="H1753" s="53">
        <v>16.299999237060547</v>
      </c>
      <c r="I1753" s="53">
        <v>3.0573309999999999E-2</v>
      </c>
      <c r="J1753" s="80">
        <f t="shared" si="48"/>
        <v>380572.38218688965</v>
      </c>
      <c r="K1753" s="55" t="str">
        <f>IFERROR(#REF!-#REF!,"")</f>
        <v/>
      </c>
    </row>
    <row r="1754" spans="1:11" x14ac:dyDescent="0.15">
      <c r="A1754" s="109">
        <v>44316</v>
      </c>
      <c r="B1754" s="53" t="s">
        <v>144</v>
      </c>
      <c r="C1754" s="53" t="s">
        <v>145</v>
      </c>
      <c r="D1754" s="53">
        <v>55620</v>
      </c>
      <c r="E1754" s="53">
        <v>13.180000305175781</v>
      </c>
      <c r="F1754" s="55">
        <v>-0.19141098856925964</v>
      </c>
      <c r="G1754" s="53">
        <v>23348</v>
      </c>
      <c r="H1754" s="53">
        <v>13.180000305175781</v>
      </c>
      <c r="I1754" s="53">
        <v>4.8191879999999999E-2</v>
      </c>
      <c r="J1754" s="80">
        <f t="shared" si="48"/>
        <v>307726.64712524414</v>
      </c>
      <c r="K1754" s="55" t="str">
        <f>IFERROR(#REF!-#REF!,"")</f>
        <v/>
      </c>
    </row>
    <row r="1755" spans="1:11" x14ac:dyDescent="0.15">
      <c r="A1755" s="109">
        <v>44344</v>
      </c>
      <c r="B1755" s="53" t="s">
        <v>144</v>
      </c>
      <c r="C1755" s="53" t="s">
        <v>145</v>
      </c>
      <c r="D1755" s="53">
        <v>55620</v>
      </c>
      <c r="E1755" s="53">
        <v>11.579999923706055</v>
      </c>
      <c r="F1755" s="55">
        <v>-0.12139607965946198</v>
      </c>
      <c r="G1755" s="53">
        <v>24848</v>
      </c>
      <c r="H1755" s="53">
        <v>11.579999923706055</v>
      </c>
      <c r="I1755" s="53">
        <v>7.0916690000000001E-3</v>
      </c>
      <c r="J1755" s="80">
        <f t="shared" si="48"/>
        <v>287739.83810424805</v>
      </c>
      <c r="K1755" s="55" t="str">
        <f>IFERROR(#REF!-#REF!,"")</f>
        <v/>
      </c>
    </row>
    <row r="1756" spans="1:11" x14ac:dyDescent="0.15">
      <c r="A1756" s="109">
        <v>44377</v>
      </c>
      <c r="B1756" s="53" t="s">
        <v>144</v>
      </c>
      <c r="C1756" s="53" t="s">
        <v>145</v>
      </c>
      <c r="D1756" s="53">
        <v>55620</v>
      </c>
      <c r="E1756" s="53">
        <v>12.859999656677246</v>
      </c>
      <c r="F1756" s="55">
        <v>0.1105353832244873</v>
      </c>
      <c r="G1756" s="53">
        <v>25150</v>
      </c>
      <c r="H1756" s="53">
        <v>12.859999656677246</v>
      </c>
      <c r="I1756" s="53">
        <v>2.34218E-2</v>
      </c>
      <c r="J1756" s="80">
        <f t="shared" si="48"/>
        <v>323428.99136543274</v>
      </c>
      <c r="K1756" s="55" t="str">
        <f>IFERROR(#REF!-#REF!,"")</f>
        <v/>
      </c>
    </row>
    <row r="1757" spans="1:11" x14ac:dyDescent="0.15">
      <c r="A1757" s="109">
        <v>44407</v>
      </c>
      <c r="B1757" s="53" t="s">
        <v>144</v>
      </c>
      <c r="C1757" s="53" t="s">
        <v>145</v>
      </c>
      <c r="D1757" s="53">
        <v>55620</v>
      </c>
      <c r="E1757" s="53">
        <v>12.069999694824219</v>
      </c>
      <c r="F1757" s="55">
        <v>-6.1430793255567551E-2</v>
      </c>
      <c r="G1757" s="53">
        <v>25150</v>
      </c>
      <c r="H1757" s="53">
        <v>12.069999694824219</v>
      </c>
      <c r="I1757" s="53">
        <v>1.1827520000000001E-2</v>
      </c>
      <c r="J1757" s="80">
        <f t="shared" si="48"/>
        <v>303560.4923248291</v>
      </c>
      <c r="K1757" s="55" t="str">
        <f>IFERROR(#REF!-#REF!,"")</f>
        <v/>
      </c>
    </row>
    <row r="1758" spans="1:11" x14ac:dyDescent="0.15">
      <c r="A1758" s="109">
        <v>44439</v>
      </c>
      <c r="B1758" s="53" t="s">
        <v>144</v>
      </c>
      <c r="C1758" s="53" t="s">
        <v>145</v>
      </c>
      <c r="D1758" s="53">
        <v>55620</v>
      </c>
      <c r="E1758" s="53">
        <v>12.829999923706055</v>
      </c>
      <c r="F1758" s="55">
        <v>6.2966048717498779E-2</v>
      </c>
      <c r="G1758" s="53">
        <v>35698</v>
      </c>
      <c r="H1758" s="53">
        <v>12.829999923706055</v>
      </c>
      <c r="I1758" s="53">
        <v>2.71466E-2</v>
      </c>
      <c r="J1758" s="80">
        <f t="shared" si="48"/>
        <v>458005.33727645874</v>
      </c>
      <c r="K1758" s="55" t="str">
        <f>IFERROR(#REF!-#REF!,"")</f>
        <v/>
      </c>
    </row>
    <row r="1759" spans="1:11" x14ac:dyDescent="0.15">
      <c r="A1759" s="109">
        <v>44469</v>
      </c>
      <c r="B1759" s="53" t="s">
        <v>144</v>
      </c>
      <c r="C1759" s="53" t="s">
        <v>145</v>
      </c>
      <c r="D1759" s="53">
        <v>55620</v>
      </c>
      <c r="E1759" s="53">
        <v>11.430000305175781</v>
      </c>
      <c r="F1759" s="55">
        <v>-0.1091192215681076</v>
      </c>
      <c r="G1759" s="53">
        <v>44554</v>
      </c>
      <c r="H1759" s="53">
        <v>11.430000305175781</v>
      </c>
      <c r="I1759" s="53">
        <v>-4.2243500000000003E-2</v>
      </c>
      <c r="J1759" s="80">
        <f t="shared" si="48"/>
        <v>509252.23359680176</v>
      </c>
      <c r="K1759" s="55" t="str">
        <f>IFERROR(#REF!-#REF!,"")</f>
        <v/>
      </c>
    </row>
    <row r="1760" spans="1:11" x14ac:dyDescent="0.15">
      <c r="A1760" s="109">
        <v>44498</v>
      </c>
      <c r="B1760" s="53" t="s">
        <v>144</v>
      </c>
      <c r="C1760" s="53" t="s">
        <v>145</v>
      </c>
      <c r="D1760" s="53">
        <v>55620</v>
      </c>
      <c r="E1760" s="53">
        <v>11.069999694824219</v>
      </c>
      <c r="F1760" s="55">
        <v>-3.1496115028858185E-2</v>
      </c>
      <c r="G1760" s="53">
        <v>47975</v>
      </c>
      <c r="H1760" s="53">
        <v>11.069999694824219</v>
      </c>
      <c r="I1760" s="53">
        <v>6.4656530000000004E-2</v>
      </c>
      <c r="J1760" s="80">
        <f t="shared" ref="J1760:J1896" si="50">H1760*G1760</f>
        <v>531083.23535919189</v>
      </c>
      <c r="K1760" s="55" t="str">
        <f>IFERROR(#REF!-#REF!,"")</f>
        <v/>
      </c>
    </row>
    <row r="1761" spans="1:12" x14ac:dyDescent="0.15">
      <c r="A1761" s="109">
        <v>44530</v>
      </c>
      <c r="B1761" s="53" t="s">
        <v>144</v>
      </c>
      <c r="C1761" s="53" t="s">
        <v>145</v>
      </c>
      <c r="D1761" s="53">
        <v>55620</v>
      </c>
      <c r="E1761" s="53">
        <v>9.4600000381469727</v>
      </c>
      <c r="F1761" s="55">
        <v>-0.14543808996677399</v>
      </c>
      <c r="G1761" s="53">
        <v>47975</v>
      </c>
      <c r="H1761" s="53">
        <v>9.4600000381469727</v>
      </c>
      <c r="I1761" s="53">
        <v>-1.8346919999999999E-2</v>
      </c>
      <c r="J1761" s="80">
        <f t="shared" si="50"/>
        <v>453843.50183010101</v>
      </c>
      <c r="K1761" s="55" t="str">
        <f>IFERROR(#REF!-#REF!,"")</f>
        <v/>
      </c>
    </row>
    <row r="1762" spans="1:12" x14ac:dyDescent="0.15">
      <c r="A1762" s="109">
        <v>44561</v>
      </c>
      <c r="B1762" s="53" t="s">
        <v>144</v>
      </c>
      <c r="C1762" s="53" t="s">
        <v>145</v>
      </c>
      <c r="D1762" s="53">
        <v>55620</v>
      </c>
      <c r="E1762" s="53">
        <v>9.1999998092651367</v>
      </c>
      <c r="F1762" s="55">
        <v>-2.7484167367219925E-2</v>
      </c>
      <c r="G1762" s="53">
        <v>47975</v>
      </c>
      <c r="H1762" s="53">
        <v>9.1999998092651367</v>
      </c>
      <c r="I1762" s="53">
        <v>3.334492E-2</v>
      </c>
      <c r="J1762" s="80">
        <f t="shared" si="50"/>
        <v>441369.99084949493</v>
      </c>
      <c r="K1762" s="55" t="str">
        <f>IFERROR(#REF!-#REF!,"")</f>
        <v/>
      </c>
    </row>
    <row r="1763" spans="1:12" x14ac:dyDescent="0.15">
      <c r="A1763" s="109"/>
      <c r="J1763" s="80">
        <f t="shared" si="50"/>
        <v>0</v>
      </c>
      <c r="K1763" s="55" t="str">
        <f>IFERROR(#REF!-#REF!,"")</f>
        <v/>
      </c>
    </row>
    <row r="1764" spans="1:12" x14ac:dyDescent="0.15">
      <c r="A1764" s="109">
        <v>42674</v>
      </c>
      <c r="B1764" s="53" t="s">
        <v>146</v>
      </c>
      <c r="C1764" s="53" t="s">
        <v>147</v>
      </c>
      <c r="D1764" s="53">
        <v>55675</v>
      </c>
      <c r="E1764" s="53">
        <v>-9.9050006866455078</v>
      </c>
      <c r="F1764" s="53"/>
      <c r="G1764" s="53">
        <v>9010</v>
      </c>
      <c r="H1764" s="53">
        <v>9.9050006866455096</v>
      </c>
      <c r="I1764" s="53">
        <v>-2.1565560000000001E-2</v>
      </c>
      <c r="J1764" s="80">
        <f t="shared" ref="J1764:J1788" si="51">H1764*G1764</f>
        <v>89244.05618667604</v>
      </c>
      <c r="K1764" s="53"/>
      <c r="L1764" s="53"/>
    </row>
    <row r="1765" spans="1:12" x14ac:dyDescent="0.15">
      <c r="A1765" s="109">
        <v>42704</v>
      </c>
      <c r="B1765" s="53" t="s">
        <v>146</v>
      </c>
      <c r="C1765" s="53" t="s">
        <v>147</v>
      </c>
      <c r="D1765" s="53">
        <v>55675</v>
      </c>
      <c r="E1765" s="53">
        <v>-9.9499998092651367</v>
      </c>
      <c r="F1765" s="53">
        <v>4.5430711470544338E-3</v>
      </c>
      <c r="G1765" s="53">
        <v>9010</v>
      </c>
      <c r="H1765" s="53">
        <v>9.9499998092651403</v>
      </c>
      <c r="I1765" s="53">
        <v>4.0542750000000002E-2</v>
      </c>
      <c r="J1765" s="80">
        <f t="shared" si="51"/>
        <v>89649.498281478911</v>
      </c>
      <c r="K1765" s="53"/>
      <c r="L1765" s="53"/>
    </row>
    <row r="1766" spans="1:12" x14ac:dyDescent="0.15">
      <c r="A1766" s="109">
        <v>42734</v>
      </c>
      <c r="B1766" s="53" t="s">
        <v>146</v>
      </c>
      <c r="C1766" s="53" t="s">
        <v>147</v>
      </c>
      <c r="D1766" s="53">
        <v>55675</v>
      </c>
      <c r="E1766" s="53">
        <v>-10.050000190734863</v>
      </c>
      <c r="F1766" s="53">
        <v>1.0050289332866669E-2</v>
      </c>
      <c r="G1766" s="53">
        <v>9010</v>
      </c>
      <c r="H1766" s="53">
        <v>10.050000190734901</v>
      </c>
      <c r="I1766" s="53">
        <v>1.8772179999999999E-2</v>
      </c>
      <c r="J1766" s="80">
        <f t="shared" si="51"/>
        <v>90550.501718521453</v>
      </c>
      <c r="K1766" s="53"/>
      <c r="L1766" s="53"/>
    </row>
    <row r="1767" spans="1:12" x14ac:dyDescent="0.15">
      <c r="A1767" s="109">
        <v>42766</v>
      </c>
      <c r="B1767" s="53" t="s">
        <v>146</v>
      </c>
      <c r="C1767" s="53" t="s">
        <v>147</v>
      </c>
      <c r="D1767" s="53">
        <v>55675</v>
      </c>
      <c r="E1767" s="53">
        <v>10.010000228881836</v>
      </c>
      <c r="F1767" s="53">
        <v>-3.9800954982638359E-3</v>
      </c>
      <c r="G1767" s="53">
        <v>9010</v>
      </c>
      <c r="H1767" s="53">
        <v>10.010000228881836</v>
      </c>
      <c r="I1767" s="53">
        <v>2.2173040000000001E-2</v>
      </c>
      <c r="J1767" s="80">
        <f t="shared" si="51"/>
        <v>90190.102062225342</v>
      </c>
      <c r="K1767" s="53"/>
      <c r="L1767" s="53"/>
    </row>
    <row r="1768" spans="1:12" x14ac:dyDescent="0.15">
      <c r="A1768" s="109">
        <v>42794</v>
      </c>
      <c r="B1768" s="53" t="s">
        <v>146</v>
      </c>
      <c r="C1768" s="53" t="s">
        <v>147</v>
      </c>
      <c r="D1768" s="53">
        <v>55675</v>
      </c>
      <c r="E1768" s="53">
        <v>-10.085000038146973</v>
      </c>
      <c r="F1768" s="53">
        <v>7.4924882501363754E-3</v>
      </c>
      <c r="G1768" s="53">
        <v>9010</v>
      </c>
      <c r="H1768" s="53">
        <v>10.085000038146999</v>
      </c>
      <c r="I1768" s="53">
        <v>3.2623440000000004E-2</v>
      </c>
      <c r="J1768" s="80">
        <f t="shared" si="51"/>
        <v>90865.850343704456</v>
      </c>
      <c r="K1768" s="53"/>
      <c r="L1768" s="53"/>
    </row>
    <row r="1769" spans="1:12" x14ac:dyDescent="0.15">
      <c r="A1769" s="109">
        <v>42825</v>
      </c>
      <c r="B1769" s="53" t="s">
        <v>146</v>
      </c>
      <c r="C1769" s="53" t="s">
        <v>147</v>
      </c>
      <c r="D1769" s="53">
        <v>55675</v>
      </c>
      <c r="E1769" s="53">
        <v>-10.125</v>
      </c>
      <c r="F1769" s="53">
        <v>3.9662825874984264E-3</v>
      </c>
      <c r="G1769" s="53">
        <v>9010</v>
      </c>
      <c r="H1769" s="53">
        <v>10.125</v>
      </c>
      <c r="I1769" s="53">
        <v>2.0642049999999999E-3</v>
      </c>
      <c r="J1769" s="80">
        <f t="shared" si="51"/>
        <v>91226.25</v>
      </c>
      <c r="K1769" s="53"/>
      <c r="L1769" s="53"/>
    </row>
    <row r="1770" spans="1:12" x14ac:dyDescent="0.15">
      <c r="A1770" s="109">
        <v>42853</v>
      </c>
      <c r="B1770" s="53" t="s">
        <v>146</v>
      </c>
      <c r="C1770" s="53" t="s">
        <v>147</v>
      </c>
      <c r="D1770" s="53">
        <v>55675</v>
      </c>
      <c r="E1770" s="53">
        <v>-10.094999313354492</v>
      </c>
      <c r="F1770" s="53">
        <v>-2.9630307108163834E-3</v>
      </c>
      <c r="G1770" s="53">
        <v>9010</v>
      </c>
      <c r="H1770" s="53">
        <v>10.094999313354499</v>
      </c>
      <c r="I1770" s="53">
        <v>9.656754E-3</v>
      </c>
      <c r="J1770" s="80">
        <f t="shared" si="51"/>
        <v>90955.943813324033</v>
      </c>
      <c r="K1770" s="53"/>
      <c r="L1770" s="53"/>
    </row>
    <row r="1771" spans="1:12" x14ac:dyDescent="0.15">
      <c r="A1771" s="109">
        <v>42886</v>
      </c>
      <c r="B1771" s="53" t="s">
        <v>146</v>
      </c>
      <c r="C1771" s="53" t="s">
        <v>147</v>
      </c>
      <c r="D1771" s="53">
        <v>55675</v>
      </c>
      <c r="E1771" s="53">
        <v>-10.059999465942383</v>
      </c>
      <c r="F1771" s="53">
        <v>-3.4670480526983738E-3</v>
      </c>
      <c r="G1771" s="53">
        <v>9010</v>
      </c>
      <c r="H1771" s="53">
        <v>10.059999465942401</v>
      </c>
      <c r="I1771" s="53">
        <v>9.3348820000000009E-3</v>
      </c>
      <c r="J1771" s="80">
        <f t="shared" si="51"/>
        <v>90640.595188141029</v>
      </c>
      <c r="K1771" s="53"/>
      <c r="L1771" s="53"/>
    </row>
    <row r="1772" spans="1:12" x14ac:dyDescent="0.15">
      <c r="A1772" s="109">
        <v>42916</v>
      </c>
      <c r="B1772" s="53" t="s">
        <v>146</v>
      </c>
      <c r="C1772" s="53" t="s">
        <v>147</v>
      </c>
      <c r="D1772" s="53">
        <v>55675</v>
      </c>
      <c r="E1772" s="53">
        <v>-10.110000610351562</v>
      </c>
      <c r="F1772" s="53">
        <v>4.9702930264174938E-3</v>
      </c>
      <c r="G1772" s="53">
        <v>9010</v>
      </c>
      <c r="H1772" s="53">
        <v>10.1100006103516</v>
      </c>
      <c r="I1772" s="53">
        <v>9.5796500000000003E-3</v>
      </c>
      <c r="J1772" s="80">
        <f t="shared" si="51"/>
        <v>91091.105499267913</v>
      </c>
      <c r="K1772" s="53"/>
      <c r="L1772" s="53"/>
    </row>
    <row r="1773" spans="1:12" x14ac:dyDescent="0.15">
      <c r="A1773" s="109">
        <v>42947</v>
      </c>
      <c r="B1773" s="53" t="s">
        <v>146</v>
      </c>
      <c r="C1773" s="53" t="s">
        <v>147</v>
      </c>
      <c r="D1773" s="53">
        <v>55675</v>
      </c>
      <c r="E1773" s="53">
        <v>10.039999961853027</v>
      </c>
      <c r="F1773" s="53">
        <v>-6.9239013828337193E-3</v>
      </c>
      <c r="G1773" s="53">
        <v>9010</v>
      </c>
      <c r="H1773" s="53">
        <v>10.039999961853027</v>
      </c>
      <c r="I1773" s="53">
        <v>2.029371E-2</v>
      </c>
      <c r="J1773" s="80">
        <f t="shared" si="51"/>
        <v>90460.399656295776</v>
      </c>
      <c r="K1773" s="53"/>
      <c r="L1773" s="53"/>
    </row>
    <row r="1774" spans="1:12" x14ac:dyDescent="0.15">
      <c r="A1774" s="109">
        <v>42978</v>
      </c>
      <c r="B1774" s="53" t="s">
        <v>146</v>
      </c>
      <c r="C1774" s="53" t="s">
        <v>147</v>
      </c>
      <c r="D1774" s="53">
        <v>55675</v>
      </c>
      <c r="E1774" s="53">
        <v>10.279999732971191</v>
      </c>
      <c r="F1774" s="53">
        <v>2.3904358968138695E-2</v>
      </c>
      <c r="G1774" s="53">
        <v>9010</v>
      </c>
      <c r="H1774" s="53">
        <v>10.279999732971191</v>
      </c>
      <c r="I1774" s="53">
        <v>1.593433E-3</v>
      </c>
      <c r="J1774" s="80">
        <f t="shared" si="51"/>
        <v>92622.797594070435</v>
      </c>
      <c r="K1774" s="53"/>
      <c r="L1774" s="53"/>
    </row>
    <row r="1775" spans="1:12" x14ac:dyDescent="0.15">
      <c r="A1775" s="109">
        <v>43007</v>
      </c>
      <c r="B1775" s="53" t="s">
        <v>146</v>
      </c>
      <c r="C1775" s="53" t="s">
        <v>147</v>
      </c>
      <c r="D1775" s="53">
        <v>55675</v>
      </c>
      <c r="E1775" s="53">
        <v>-10.159999847412109</v>
      </c>
      <c r="F1775" s="53">
        <v>-1.1673141270875931E-2</v>
      </c>
      <c r="G1775" s="53">
        <v>9010</v>
      </c>
      <c r="H1775" s="53">
        <v>10.1599998474121</v>
      </c>
      <c r="I1775" s="53">
        <v>2.375789E-2</v>
      </c>
      <c r="J1775" s="80">
        <f t="shared" si="51"/>
        <v>91541.598625183033</v>
      </c>
      <c r="K1775" s="53"/>
      <c r="L1775" s="53"/>
    </row>
    <row r="1776" spans="1:12" x14ac:dyDescent="0.15">
      <c r="A1776" s="109">
        <v>43039</v>
      </c>
      <c r="B1776" s="53" t="s">
        <v>146</v>
      </c>
      <c r="C1776" s="53" t="s">
        <v>147</v>
      </c>
      <c r="D1776" s="53">
        <v>55675</v>
      </c>
      <c r="E1776" s="53">
        <v>-10.199999809265137</v>
      </c>
      <c r="F1776" s="53">
        <v>3.9370041340589523E-3</v>
      </c>
      <c r="G1776" s="53">
        <v>9010</v>
      </c>
      <c r="H1776" s="53">
        <v>10.199999809265099</v>
      </c>
      <c r="I1776" s="53">
        <v>1.93113E-2</v>
      </c>
      <c r="J1776" s="80">
        <f t="shared" si="51"/>
        <v>91901.998281478547</v>
      </c>
      <c r="K1776" s="53"/>
      <c r="L1776" s="53"/>
    </row>
    <row r="1777" spans="1:12" x14ac:dyDescent="0.15">
      <c r="A1777" s="109">
        <v>43069</v>
      </c>
      <c r="B1777" s="53" t="s">
        <v>146</v>
      </c>
      <c r="C1777" s="53" t="s">
        <v>147</v>
      </c>
      <c r="D1777" s="53">
        <v>55675</v>
      </c>
      <c r="E1777" s="53">
        <v>10.149999618530273</v>
      </c>
      <c r="F1777" s="53">
        <v>-4.9019795842468739E-3</v>
      </c>
      <c r="G1777" s="53">
        <v>9010</v>
      </c>
      <c r="H1777" s="53">
        <v>10.149999618530273</v>
      </c>
      <c r="I1777" s="53">
        <v>2.725955E-2</v>
      </c>
      <c r="J1777" s="80">
        <f t="shared" si="51"/>
        <v>91451.496562957764</v>
      </c>
      <c r="K1777" s="53"/>
      <c r="L1777" s="53"/>
    </row>
    <row r="1778" spans="1:12" x14ac:dyDescent="0.15">
      <c r="A1778" s="109">
        <v>43098</v>
      </c>
      <c r="B1778" s="53" t="s">
        <v>146</v>
      </c>
      <c r="C1778" s="53" t="s">
        <v>147</v>
      </c>
      <c r="D1778" s="53">
        <v>55675</v>
      </c>
      <c r="E1778" s="53">
        <v>10.210000038146973</v>
      </c>
      <c r="F1778" s="53">
        <v>5.9113716706633568E-3</v>
      </c>
      <c r="G1778" s="53">
        <v>9010</v>
      </c>
      <c r="H1778" s="53">
        <v>10.210000038146973</v>
      </c>
      <c r="I1778" s="53">
        <v>1.2128949999999999E-2</v>
      </c>
      <c r="J1778" s="80">
        <f t="shared" si="51"/>
        <v>91992.100343704224</v>
      </c>
      <c r="K1778" s="53"/>
      <c r="L1778" s="53"/>
    </row>
    <row r="1779" spans="1:12" x14ac:dyDescent="0.15">
      <c r="A1779" s="109">
        <v>43131</v>
      </c>
      <c r="B1779" s="53" t="s">
        <v>146</v>
      </c>
      <c r="C1779" s="53" t="s">
        <v>147</v>
      </c>
      <c r="D1779" s="53">
        <v>55675</v>
      </c>
      <c r="E1779" s="53">
        <v>10.239999771118164</v>
      </c>
      <c r="F1779" s="53">
        <v>2.9382696375250816E-3</v>
      </c>
      <c r="G1779" s="53">
        <v>9010</v>
      </c>
      <c r="H1779" s="53">
        <v>10.239999771118164</v>
      </c>
      <c r="I1779" s="53">
        <v>5.0638450000000002E-2</v>
      </c>
      <c r="J1779" s="80">
        <f t="shared" si="51"/>
        <v>92262.397937774658</v>
      </c>
      <c r="K1779" s="53"/>
      <c r="L1779" s="53"/>
    </row>
    <row r="1780" spans="1:12" x14ac:dyDescent="0.15">
      <c r="A1780" s="109">
        <v>43159</v>
      </c>
      <c r="B1780" s="53" t="s">
        <v>146</v>
      </c>
      <c r="C1780" s="53" t="s">
        <v>147</v>
      </c>
      <c r="D1780" s="53">
        <v>55675</v>
      </c>
      <c r="E1780" s="53">
        <v>10.25</v>
      </c>
      <c r="F1780" s="53">
        <v>9.7658485174179077E-4</v>
      </c>
      <c r="G1780" s="53">
        <v>9010</v>
      </c>
      <c r="H1780" s="53">
        <v>10.25</v>
      </c>
      <c r="I1780" s="53">
        <v>-3.9481330000000002E-2</v>
      </c>
      <c r="J1780" s="80">
        <f t="shared" si="51"/>
        <v>92352.5</v>
      </c>
      <c r="K1780" s="53"/>
      <c r="L1780" s="53"/>
    </row>
    <row r="1781" spans="1:12" x14ac:dyDescent="0.15">
      <c r="A1781" s="109">
        <v>43188</v>
      </c>
      <c r="B1781" s="53" t="s">
        <v>146</v>
      </c>
      <c r="C1781" s="53" t="s">
        <v>147</v>
      </c>
      <c r="D1781" s="53">
        <v>55675</v>
      </c>
      <c r="E1781" s="53">
        <v>10.350000381469727</v>
      </c>
      <c r="F1781" s="53">
        <v>9.7561348229646683E-3</v>
      </c>
      <c r="G1781" s="53">
        <v>9010</v>
      </c>
      <c r="H1781" s="53">
        <v>10.350000381469727</v>
      </c>
      <c r="I1781" s="53">
        <v>-1.8445340000000001E-2</v>
      </c>
      <c r="J1781" s="80">
        <f t="shared" si="51"/>
        <v>93253.503437042236</v>
      </c>
      <c r="K1781" s="53"/>
      <c r="L1781" s="53"/>
    </row>
    <row r="1782" spans="1:12" x14ac:dyDescent="0.15">
      <c r="A1782" s="109">
        <v>43220</v>
      </c>
      <c r="B1782" s="53" t="s">
        <v>146</v>
      </c>
      <c r="C1782" s="53" t="s">
        <v>147</v>
      </c>
      <c r="D1782" s="53">
        <v>55675</v>
      </c>
      <c r="E1782" s="53">
        <v>10.310000419616699</v>
      </c>
      <c r="F1782" s="53">
        <v>-3.8647304754704237E-3</v>
      </c>
      <c r="G1782" s="53">
        <v>9010</v>
      </c>
      <c r="H1782" s="53">
        <v>10.310000419616699</v>
      </c>
      <c r="I1782" s="53">
        <v>4.6918850000000007E-3</v>
      </c>
      <c r="J1782" s="80">
        <f t="shared" si="51"/>
        <v>92893.10378074646</v>
      </c>
      <c r="K1782" s="53"/>
      <c r="L1782" s="53"/>
    </row>
    <row r="1783" spans="1:12" x14ac:dyDescent="0.15">
      <c r="A1783" s="109">
        <v>43251</v>
      </c>
      <c r="B1783" s="53" t="s">
        <v>146</v>
      </c>
      <c r="C1783" s="53" t="s">
        <v>147</v>
      </c>
      <c r="D1783" s="53">
        <v>55675</v>
      </c>
      <c r="E1783" s="53">
        <v>10.383199691772461</v>
      </c>
      <c r="F1783" s="53">
        <v>7.0998319424688816E-3</v>
      </c>
      <c r="G1783" s="53">
        <v>5657</v>
      </c>
      <c r="H1783" s="53">
        <v>10.383199691772461</v>
      </c>
      <c r="I1783" s="53">
        <v>2.6164449999999999E-2</v>
      </c>
      <c r="J1783" s="80">
        <f t="shared" si="51"/>
        <v>58737.760656356812</v>
      </c>
      <c r="K1783" s="53"/>
      <c r="L1783" s="53"/>
    </row>
    <row r="1784" spans="1:12" x14ac:dyDescent="0.15">
      <c r="A1784" s="109">
        <v>43280</v>
      </c>
      <c r="B1784" s="53" t="s">
        <v>146</v>
      </c>
      <c r="C1784" s="53" t="s">
        <v>147</v>
      </c>
      <c r="D1784" s="53">
        <v>55675</v>
      </c>
      <c r="E1784" s="53">
        <v>-10.389999389648438</v>
      </c>
      <c r="F1784" s="53">
        <v>6.5487500978633761E-4</v>
      </c>
      <c r="G1784" s="53">
        <v>5657</v>
      </c>
      <c r="H1784" s="53">
        <v>10.3899993896484</v>
      </c>
      <c r="I1784" s="53">
        <v>5.365018E-3</v>
      </c>
      <c r="J1784" s="80">
        <f t="shared" si="51"/>
        <v>58776.226547241</v>
      </c>
      <c r="K1784" s="53"/>
      <c r="L1784" s="53"/>
    </row>
    <row r="1785" spans="1:12" x14ac:dyDescent="0.15">
      <c r="A1785" s="109">
        <v>43312</v>
      </c>
      <c r="B1785" s="53" t="s">
        <v>146</v>
      </c>
      <c r="C1785" s="53" t="s">
        <v>147</v>
      </c>
      <c r="D1785" s="53">
        <v>55675</v>
      </c>
      <c r="E1785" s="53">
        <v>-10.420000076293945</v>
      </c>
      <c r="F1785" s="53">
        <v>2.887458074837923E-3</v>
      </c>
      <c r="G1785" s="53">
        <v>5657</v>
      </c>
      <c r="H1785" s="53">
        <v>10.420000076293899</v>
      </c>
      <c r="I1785" s="53">
        <v>3.1603569999999997E-2</v>
      </c>
      <c r="J1785" s="80">
        <f t="shared" si="51"/>
        <v>58945.940431594587</v>
      </c>
      <c r="K1785" s="53"/>
      <c r="L1785" s="53"/>
    </row>
    <row r="1786" spans="1:12" x14ac:dyDescent="0.15">
      <c r="A1786" s="109">
        <v>43343</v>
      </c>
      <c r="B1786" s="53" t="s">
        <v>146</v>
      </c>
      <c r="C1786" s="53" t="s">
        <v>147</v>
      </c>
      <c r="D1786" s="53">
        <v>55675</v>
      </c>
      <c r="E1786" s="53">
        <v>10.449999809265137</v>
      </c>
      <c r="F1786" s="53">
        <v>2.879053121432662E-3</v>
      </c>
      <c r="G1786" s="53">
        <v>2837</v>
      </c>
      <c r="H1786" s="53">
        <v>10.449999809265137</v>
      </c>
      <c r="I1786" s="53">
        <v>3.0233019999999999E-2</v>
      </c>
      <c r="J1786" s="80">
        <f t="shared" si="51"/>
        <v>29646.649458885193</v>
      </c>
      <c r="K1786" s="53"/>
      <c r="L1786" s="53"/>
    </row>
    <row r="1787" spans="1:12" x14ac:dyDescent="0.15">
      <c r="A1787" s="109">
        <v>43371</v>
      </c>
      <c r="B1787" s="53" t="s">
        <v>146</v>
      </c>
      <c r="C1787" s="53" t="s">
        <v>147</v>
      </c>
      <c r="D1787" s="53">
        <v>55675</v>
      </c>
      <c r="E1787" s="53">
        <v>-10.610000610351562</v>
      </c>
      <c r="F1787" s="53">
        <v>1.5311081893742085E-2</v>
      </c>
      <c r="G1787" s="53">
        <v>2837</v>
      </c>
      <c r="H1787" s="53">
        <v>10.6100006103516</v>
      </c>
      <c r="I1787" s="53">
        <v>4.2462880000000003E-4</v>
      </c>
      <c r="J1787" s="80">
        <f t="shared" si="51"/>
        <v>30100.571731567488</v>
      </c>
      <c r="K1787" s="53"/>
      <c r="L1787" s="53"/>
    </row>
    <row r="1788" spans="1:12" x14ac:dyDescent="0.15">
      <c r="A1788" s="109">
        <v>43404</v>
      </c>
      <c r="B1788" s="53" t="s">
        <v>146</v>
      </c>
      <c r="C1788" s="53" t="s">
        <v>147</v>
      </c>
      <c r="D1788" s="53">
        <v>55675</v>
      </c>
      <c r="E1788" s="53">
        <v>-11.645000457763672</v>
      </c>
      <c r="F1788" s="53">
        <v>9.7549460828304291E-2</v>
      </c>
      <c r="G1788" s="53">
        <v>2837</v>
      </c>
      <c r="H1788" s="53">
        <v>11.6450004577637</v>
      </c>
      <c r="I1788" s="53">
        <v>-7.4045410000000006E-2</v>
      </c>
      <c r="J1788" s="80">
        <f t="shared" si="51"/>
        <v>33036.866298675617</v>
      </c>
      <c r="K1788" s="53"/>
      <c r="L1788" s="53"/>
    </row>
    <row r="1789" spans="1:12" x14ac:dyDescent="0.15">
      <c r="A1789" s="109">
        <v>43434</v>
      </c>
      <c r="B1789" s="53" t="s">
        <v>146</v>
      </c>
      <c r="C1789" s="53" t="s">
        <v>147</v>
      </c>
      <c r="D1789" s="53">
        <v>55675</v>
      </c>
      <c r="E1789" s="53">
        <v>-10.380000114440918</v>
      </c>
      <c r="F1789" s="55">
        <v>-0.10863033682107925</v>
      </c>
      <c r="G1789" s="53">
        <v>34595</v>
      </c>
      <c r="H1789" s="53">
        <v>10.3800001144409</v>
      </c>
      <c r="I1789" s="53">
        <v>1.8512150000000002E-2</v>
      </c>
      <c r="J1789" s="80">
        <f t="shared" si="50"/>
        <v>359096.10395908292</v>
      </c>
      <c r="K1789" s="55" t="str">
        <f>IFERROR(#REF!-#REF!,"")</f>
        <v/>
      </c>
    </row>
    <row r="1790" spans="1:12" x14ac:dyDescent="0.15">
      <c r="A1790" s="109">
        <v>43465</v>
      </c>
      <c r="B1790" s="53" t="s">
        <v>148</v>
      </c>
      <c r="C1790" s="53" t="s">
        <v>149</v>
      </c>
      <c r="D1790" s="53">
        <v>55675</v>
      </c>
      <c r="E1790" s="53">
        <v>14.260000228881836</v>
      </c>
      <c r="F1790" s="55">
        <v>0.3737957775592804</v>
      </c>
      <c r="G1790" s="53">
        <v>27253</v>
      </c>
      <c r="H1790" s="53">
        <v>14.260000228881836</v>
      </c>
      <c r="I1790" s="53">
        <v>-8.9890029999999996E-2</v>
      </c>
      <c r="J1790" s="80">
        <f t="shared" si="50"/>
        <v>388627.78623771667</v>
      </c>
      <c r="K1790" s="55" t="str">
        <f>IFERROR(#REF!-#REF!,"")</f>
        <v/>
      </c>
    </row>
    <row r="1791" spans="1:12" x14ac:dyDescent="0.15">
      <c r="A1791" s="109">
        <v>43496</v>
      </c>
      <c r="B1791" s="53" t="s">
        <v>148</v>
      </c>
      <c r="C1791" s="53" t="s">
        <v>149</v>
      </c>
      <c r="D1791" s="53">
        <v>55675</v>
      </c>
      <c r="E1791" s="53">
        <v>297.79998779296875</v>
      </c>
      <c r="F1791" s="55">
        <v>19.883588790893555</v>
      </c>
      <c r="G1791" s="53">
        <v>27253</v>
      </c>
      <c r="H1791" s="53">
        <v>297.79998779296875</v>
      </c>
      <c r="I1791" s="53">
        <v>8.8293910000000003E-2</v>
      </c>
      <c r="J1791" s="80">
        <f t="shared" si="50"/>
        <v>8115943.0673217773</v>
      </c>
      <c r="K1791" s="55" t="str">
        <f>IFERROR(#REF!-#REF!,"")</f>
        <v/>
      </c>
    </row>
    <row r="1792" spans="1:12" ht="16" x14ac:dyDescent="0.2">
      <c r="A1792" s="111">
        <v>43524</v>
      </c>
      <c r="B1792" s="112" t="s">
        <v>148</v>
      </c>
      <c r="C1792" s="112" t="s">
        <v>149</v>
      </c>
      <c r="D1792" s="112">
        <v>55675</v>
      </c>
      <c r="E1792" s="112">
        <v>29.540000915527344</v>
      </c>
      <c r="F1792" s="58">
        <v>-0.90080589056015015</v>
      </c>
      <c r="G1792" s="112">
        <v>27253</v>
      </c>
      <c r="H1792" s="112">
        <v>29.540000915527344</v>
      </c>
      <c r="I1792" s="112">
        <v>3.2724210000000004E-2</v>
      </c>
      <c r="J1792" s="80">
        <f t="shared" si="50"/>
        <v>805053.6449508667</v>
      </c>
      <c r="K1792" s="55" t="str">
        <f>IFERROR(#REF!-#REF!,"")</f>
        <v/>
      </c>
    </row>
    <row r="1793" spans="1:11" x14ac:dyDescent="0.15">
      <c r="A1793" s="109">
        <v>43553</v>
      </c>
      <c r="B1793" s="53" t="s">
        <v>148</v>
      </c>
      <c r="C1793" s="53" t="s">
        <v>149</v>
      </c>
      <c r="D1793" s="53">
        <v>55675</v>
      </c>
      <c r="E1793" s="53">
        <v>13.689999580383301</v>
      </c>
      <c r="F1793" s="55">
        <v>-0.53656059503555298</v>
      </c>
      <c r="G1793" s="53">
        <v>38364</v>
      </c>
      <c r="H1793" s="53">
        <v>13.689999580383301</v>
      </c>
      <c r="I1793" s="53">
        <v>1.296229E-2</v>
      </c>
      <c r="J1793" s="80">
        <f t="shared" si="50"/>
        <v>525203.14390182495</v>
      </c>
      <c r="K1793" s="55" t="str">
        <f>IFERROR(#REF!-#REF!,"")</f>
        <v/>
      </c>
    </row>
    <row r="1794" spans="1:11" x14ac:dyDescent="0.15">
      <c r="A1794" s="109">
        <v>43585</v>
      </c>
      <c r="B1794" s="53" t="s">
        <v>148</v>
      </c>
      <c r="C1794" s="53" t="s">
        <v>149</v>
      </c>
      <c r="D1794" s="53">
        <v>55675</v>
      </c>
      <c r="E1794" s="53">
        <v>8.1000003814697266</v>
      </c>
      <c r="F1794" s="55">
        <v>-0.40832719206809998</v>
      </c>
      <c r="G1794" s="53">
        <v>38880</v>
      </c>
      <c r="H1794" s="53">
        <v>8.1000003814697266</v>
      </c>
      <c r="I1794" s="53">
        <v>3.789327E-2</v>
      </c>
      <c r="J1794" s="80">
        <f t="shared" si="50"/>
        <v>314928.01483154297</v>
      </c>
      <c r="K1794" s="55" t="str">
        <f>IFERROR(#REF!-#REF!,"")</f>
        <v/>
      </c>
    </row>
    <row r="1795" spans="1:11" x14ac:dyDescent="0.15">
      <c r="A1795" s="109">
        <v>43616</v>
      </c>
      <c r="B1795" s="53" t="s">
        <v>148</v>
      </c>
      <c r="C1795" s="53" t="s">
        <v>149</v>
      </c>
      <c r="D1795" s="53">
        <v>55675</v>
      </c>
      <c r="E1795" s="53">
        <v>4.8299999237060547</v>
      </c>
      <c r="F1795" s="55">
        <v>-0.40370374917984009</v>
      </c>
      <c r="G1795" s="53">
        <v>38888</v>
      </c>
      <c r="H1795" s="53">
        <v>4.8299999237060547</v>
      </c>
      <c r="I1795" s="53">
        <v>-6.167856E-2</v>
      </c>
      <c r="J1795" s="80">
        <f t="shared" si="50"/>
        <v>187829.03703308105</v>
      </c>
      <c r="K1795" s="55" t="str">
        <f>IFERROR(#REF!-#REF!,"")</f>
        <v/>
      </c>
    </row>
    <row r="1796" spans="1:11" x14ac:dyDescent="0.15">
      <c r="A1796" s="109">
        <v>43644</v>
      </c>
      <c r="B1796" s="53" t="s">
        <v>148</v>
      </c>
      <c r="C1796" s="53" t="s">
        <v>149</v>
      </c>
      <c r="D1796" s="53">
        <v>55675</v>
      </c>
      <c r="E1796" s="53">
        <v>3.1099998950958252</v>
      </c>
      <c r="F1796" s="55">
        <v>-0.3561076819896698</v>
      </c>
      <c r="G1796" s="53">
        <v>38928</v>
      </c>
      <c r="H1796" s="53">
        <v>3.1099998950958252</v>
      </c>
      <c r="I1796" s="53">
        <v>6.7278859999999996E-2</v>
      </c>
      <c r="J1796" s="80">
        <f t="shared" si="50"/>
        <v>121066.07591629028</v>
      </c>
      <c r="K1796" s="55" t="str">
        <f>IFERROR(#REF!-#REF!,"")</f>
        <v/>
      </c>
    </row>
    <row r="1797" spans="1:11" x14ac:dyDescent="0.15">
      <c r="A1797" s="109">
        <v>43677</v>
      </c>
      <c r="B1797" s="53" t="s">
        <v>148</v>
      </c>
      <c r="C1797" s="53" t="s">
        <v>149</v>
      </c>
      <c r="D1797" s="53">
        <v>55675</v>
      </c>
      <c r="E1797" s="53">
        <v>1.7100000381469727</v>
      </c>
      <c r="F1797" s="55">
        <v>-0.45016074180603027</v>
      </c>
      <c r="G1797" s="53">
        <v>38928</v>
      </c>
      <c r="H1797" s="53">
        <v>1.7100000381469727</v>
      </c>
      <c r="I1797" s="53">
        <v>1.185431E-2</v>
      </c>
      <c r="J1797" s="80">
        <f t="shared" si="50"/>
        <v>66566.881484985352</v>
      </c>
      <c r="K1797" s="55" t="str">
        <f>IFERROR(#REF!-#REF!,"")</f>
        <v/>
      </c>
    </row>
    <row r="1798" spans="1:11" x14ac:dyDescent="0.15">
      <c r="A1798" s="109">
        <v>43707</v>
      </c>
      <c r="B1798" s="53" t="s">
        <v>148</v>
      </c>
      <c r="C1798" s="53" t="s">
        <v>149</v>
      </c>
      <c r="D1798" s="53">
        <v>55675</v>
      </c>
      <c r="E1798" s="53">
        <v>1.5</v>
      </c>
      <c r="F1798" s="55">
        <v>-0.12280704081058502</v>
      </c>
      <c r="G1798" s="53">
        <v>38967</v>
      </c>
      <c r="H1798" s="53">
        <v>1.5</v>
      </c>
      <c r="I1798" s="53">
        <v>-2.0339329999999999E-2</v>
      </c>
      <c r="J1798" s="80">
        <f t="shared" si="50"/>
        <v>58450.5</v>
      </c>
      <c r="K1798" s="55" t="str">
        <f>IFERROR(#REF!-#REF!,"")</f>
        <v/>
      </c>
    </row>
    <row r="1799" spans="1:11" x14ac:dyDescent="0.15">
      <c r="A1799" s="109">
        <v>43738</v>
      </c>
      <c r="B1799" s="53" t="s">
        <v>148</v>
      </c>
      <c r="C1799" s="53" t="s">
        <v>149</v>
      </c>
      <c r="D1799" s="53">
        <v>55675</v>
      </c>
      <c r="E1799" s="53">
        <v>1.440000057220459</v>
      </c>
      <c r="F1799" s="55">
        <v>-3.9999961853027344E-2</v>
      </c>
      <c r="G1799" s="53">
        <v>39118</v>
      </c>
      <c r="H1799" s="53">
        <v>1.440000057220459</v>
      </c>
      <c r="I1799" s="53">
        <v>1.6032970000000001E-2</v>
      </c>
      <c r="J1799" s="80">
        <f t="shared" si="50"/>
        <v>56329.922238349915</v>
      </c>
      <c r="K1799" s="55" t="str">
        <f>IFERROR(#REF!-#REF!,"")</f>
        <v/>
      </c>
    </row>
    <row r="1800" spans="1:11" x14ac:dyDescent="0.15">
      <c r="A1800" s="109">
        <v>43769</v>
      </c>
      <c r="B1800" s="53" t="s">
        <v>148</v>
      </c>
      <c r="C1800" s="53" t="s">
        <v>149</v>
      </c>
      <c r="D1800" s="53">
        <v>55675</v>
      </c>
      <c r="E1800" s="53">
        <v>1.6499999761581421</v>
      </c>
      <c r="F1800" s="55">
        <v>0.14583326876163483</v>
      </c>
      <c r="G1800" s="53">
        <v>39118</v>
      </c>
      <c r="H1800" s="53">
        <v>1.6499999761581421</v>
      </c>
      <c r="I1800" s="53">
        <v>1.9255939999999999E-2</v>
      </c>
      <c r="J1800" s="80">
        <f t="shared" si="50"/>
        <v>64544.699067354202</v>
      </c>
      <c r="K1800" s="55" t="str">
        <f>IFERROR(#REF!-#REF!,"")</f>
        <v/>
      </c>
    </row>
    <row r="1801" spans="1:11" ht="16" x14ac:dyDescent="0.2">
      <c r="A1801" s="113">
        <v>43798</v>
      </c>
      <c r="B1801" s="114" t="s">
        <v>148</v>
      </c>
      <c r="C1801" s="114" t="s">
        <v>149</v>
      </c>
      <c r="D1801" s="114">
        <v>55675</v>
      </c>
      <c r="E1801" s="114">
        <v>1.2799999713897705</v>
      </c>
      <c r="F1801" s="58">
        <v>-0.2242424339056015</v>
      </c>
      <c r="G1801" s="114">
        <v>39124</v>
      </c>
      <c r="H1801" s="114">
        <v>1.2799999713897705</v>
      </c>
      <c r="I1801" s="114">
        <v>3.4996520000000003E-2</v>
      </c>
      <c r="J1801" s="80">
        <f t="shared" si="50"/>
        <v>50078.718880653381</v>
      </c>
      <c r="K1801" s="55" t="str">
        <f>IFERROR(#REF!-#REF!,"")</f>
        <v/>
      </c>
    </row>
    <row r="1802" spans="1:11" x14ac:dyDescent="0.15">
      <c r="A1802" s="109">
        <v>43830</v>
      </c>
      <c r="B1802" s="53" t="s">
        <v>148</v>
      </c>
      <c r="C1802" s="53" t="s">
        <v>149</v>
      </c>
      <c r="D1802" s="53">
        <v>55675</v>
      </c>
      <c r="E1802" s="53">
        <v>1.190000057220459</v>
      </c>
      <c r="F1802" s="55">
        <v>-7.0312432944774628E-2</v>
      </c>
      <c r="G1802" s="53">
        <v>40700</v>
      </c>
      <c r="H1802" s="53">
        <v>1.190000057220459</v>
      </c>
      <c r="I1802" s="53">
        <v>2.8490680000000001E-2</v>
      </c>
      <c r="J1802" s="80">
        <f t="shared" si="50"/>
        <v>48433.002328872681</v>
      </c>
      <c r="K1802" s="55" t="str">
        <f>IFERROR(#REF!-#REF!,"")</f>
        <v/>
      </c>
    </row>
    <row r="1803" spans="1:11" x14ac:dyDescent="0.15">
      <c r="A1803" s="109">
        <v>43861</v>
      </c>
      <c r="B1803" s="53" t="s">
        <v>148</v>
      </c>
      <c r="C1803" s="53" t="s">
        <v>149</v>
      </c>
      <c r="D1803" s="53">
        <v>55675</v>
      </c>
      <c r="E1803" s="53">
        <v>0.88999998569488525</v>
      </c>
      <c r="F1803" s="55">
        <v>-0.25210088491439819</v>
      </c>
      <c r="G1803" s="53">
        <v>40700</v>
      </c>
      <c r="H1803" s="53">
        <v>0.88999998569488525</v>
      </c>
      <c r="I1803" s="53">
        <v>-1.7277760000000001E-3</v>
      </c>
      <c r="J1803" s="80">
        <f t="shared" si="50"/>
        <v>36222.99941778183</v>
      </c>
      <c r="K1803" s="55" t="str">
        <f>IFERROR(#REF!-#REF!,"")</f>
        <v/>
      </c>
    </row>
    <row r="1804" spans="1:11" x14ac:dyDescent="0.15">
      <c r="A1804" s="109">
        <v>43889</v>
      </c>
      <c r="B1804" s="53" t="s">
        <v>148</v>
      </c>
      <c r="C1804" s="53" t="s">
        <v>149</v>
      </c>
      <c r="D1804" s="53">
        <v>55675</v>
      </c>
      <c r="E1804" s="53">
        <v>1.0199999809265137</v>
      </c>
      <c r="F1804" s="55">
        <v>0.14606741070747375</v>
      </c>
      <c r="G1804" s="53">
        <v>40700</v>
      </c>
      <c r="H1804" s="53">
        <v>1.0199999809265137</v>
      </c>
      <c r="I1804" s="53">
        <v>-7.7918070000000006E-2</v>
      </c>
      <c r="J1804" s="80">
        <f t="shared" si="50"/>
        <v>41513.999223709106</v>
      </c>
      <c r="K1804" s="55" t="str">
        <f>IFERROR(#REF!-#REF!,"")</f>
        <v/>
      </c>
    </row>
    <row r="1805" spans="1:11" x14ac:dyDescent="0.15">
      <c r="A1805" s="109">
        <v>43921</v>
      </c>
      <c r="B1805" s="53" t="s">
        <v>148</v>
      </c>
      <c r="C1805" s="53" t="s">
        <v>149</v>
      </c>
      <c r="D1805" s="53">
        <v>55675</v>
      </c>
      <c r="E1805" s="53">
        <v>0.67500001192092896</v>
      </c>
      <c r="F1805" s="55">
        <v>-0.33823525905609131</v>
      </c>
      <c r="G1805" s="53">
        <v>40700</v>
      </c>
      <c r="H1805" s="53">
        <v>0.67500001192092896</v>
      </c>
      <c r="I1805" s="53">
        <v>-0.14173259999999999</v>
      </c>
      <c r="J1805" s="80">
        <f t="shared" si="50"/>
        <v>27472.500485181808</v>
      </c>
      <c r="K1805" s="55" t="str">
        <f>IFERROR(#REF!-#REF!,"")</f>
        <v/>
      </c>
    </row>
    <row r="1806" spans="1:11" x14ac:dyDescent="0.15">
      <c r="A1806" s="109">
        <v>43951</v>
      </c>
      <c r="B1806" s="53" t="s">
        <v>148</v>
      </c>
      <c r="C1806" s="53" t="s">
        <v>149</v>
      </c>
      <c r="D1806" s="53">
        <v>55675</v>
      </c>
      <c r="E1806" s="53">
        <v>0.72500002384185791</v>
      </c>
      <c r="F1806" s="55">
        <v>7.4074089527130127E-2</v>
      </c>
      <c r="G1806" s="53">
        <v>40700</v>
      </c>
      <c r="H1806" s="53">
        <v>0.72500002384185791</v>
      </c>
      <c r="I1806" s="53">
        <v>0.1296766</v>
      </c>
      <c r="J1806" s="80">
        <f t="shared" si="50"/>
        <v>29507.500970363617</v>
      </c>
      <c r="K1806" s="55" t="str">
        <f>IFERROR(#REF!-#REF!,"")</f>
        <v/>
      </c>
    </row>
    <row r="1807" spans="1:11" x14ac:dyDescent="0.15">
      <c r="A1807" s="109">
        <v>43980</v>
      </c>
      <c r="B1807" s="53" t="s">
        <v>148</v>
      </c>
      <c r="C1807" s="53" t="s">
        <v>149</v>
      </c>
      <c r="D1807" s="53">
        <v>55675</v>
      </c>
      <c r="E1807" s="53">
        <v>1.2899999618530273</v>
      </c>
      <c r="F1807" s="55">
        <v>0.77931022644042969</v>
      </c>
      <c r="G1807" s="53">
        <v>40950</v>
      </c>
      <c r="H1807" s="53">
        <v>1.2899999618530273</v>
      </c>
      <c r="I1807" s="53">
        <v>5.3738750000000002E-2</v>
      </c>
      <c r="J1807" s="80">
        <f t="shared" si="50"/>
        <v>52825.49843788147</v>
      </c>
      <c r="K1807" s="55" t="str">
        <f>IFERROR(#REF!-#REF!,"")</f>
        <v/>
      </c>
    </row>
    <row r="1808" spans="1:11" x14ac:dyDescent="0.15">
      <c r="A1808" s="109">
        <v>44012</v>
      </c>
      <c r="B1808" s="53" t="s">
        <v>148</v>
      </c>
      <c r="C1808" s="53" t="s">
        <v>149</v>
      </c>
      <c r="D1808" s="53">
        <v>55675</v>
      </c>
      <c r="E1808" s="53">
        <v>1.2300000190734863</v>
      </c>
      <c r="F1808" s="55">
        <v>-4.6511586755514145E-2</v>
      </c>
      <c r="G1808" s="53">
        <v>43561</v>
      </c>
      <c r="H1808" s="53">
        <v>1.2300000190734863</v>
      </c>
      <c r="I1808" s="53">
        <v>2.5299080000000002E-2</v>
      </c>
      <c r="J1808" s="80">
        <f t="shared" si="50"/>
        <v>53580.030830860138</v>
      </c>
      <c r="K1808" s="55" t="str">
        <f>IFERROR(#REF!-#REF!,"")</f>
        <v/>
      </c>
    </row>
    <row r="1809" spans="1:11" x14ac:dyDescent="0.15">
      <c r="A1809" s="109">
        <v>44043</v>
      </c>
      <c r="B1809" s="53" t="s">
        <v>148</v>
      </c>
      <c r="C1809" s="53" t="s">
        <v>149</v>
      </c>
      <c r="D1809" s="53">
        <v>55675</v>
      </c>
      <c r="E1809" s="53">
        <v>1.4900000095367432</v>
      </c>
      <c r="F1809" s="55">
        <v>0.21138210594654083</v>
      </c>
      <c r="G1809" s="53">
        <v>43561</v>
      </c>
      <c r="H1809" s="53">
        <v>1.4900000095367432</v>
      </c>
      <c r="I1809" s="53">
        <v>5.5528970000000004E-2</v>
      </c>
      <c r="J1809" s="80">
        <f t="shared" si="50"/>
        <v>64905.890415430069</v>
      </c>
      <c r="K1809" s="55" t="str">
        <f>IFERROR(#REF!-#REF!,"")</f>
        <v/>
      </c>
    </row>
    <row r="1810" spans="1:11" x14ac:dyDescent="0.15">
      <c r="A1810" s="109">
        <v>44074</v>
      </c>
      <c r="B1810" s="53" t="s">
        <v>148</v>
      </c>
      <c r="C1810" s="53" t="s">
        <v>149</v>
      </c>
      <c r="D1810" s="53">
        <v>55675</v>
      </c>
      <c r="E1810" s="53">
        <v>1.0800000429153442</v>
      </c>
      <c r="F1810" s="55">
        <v>-0.27516776323318481</v>
      </c>
      <c r="G1810" s="53">
        <v>43623</v>
      </c>
      <c r="H1810" s="53">
        <v>1.0800000429153442</v>
      </c>
      <c r="I1810" s="53">
        <v>6.844219E-2</v>
      </c>
      <c r="J1810" s="80">
        <f t="shared" si="50"/>
        <v>47112.841872096062</v>
      </c>
      <c r="K1810" s="55" t="str">
        <f>IFERROR(#REF!-#REF!,"")</f>
        <v/>
      </c>
    </row>
    <row r="1811" spans="1:11" x14ac:dyDescent="0.15">
      <c r="A1811" s="109">
        <v>44104</v>
      </c>
      <c r="B1811" s="53" t="s">
        <v>148</v>
      </c>
      <c r="C1811" s="53" t="s">
        <v>149</v>
      </c>
      <c r="D1811" s="53">
        <v>55675</v>
      </c>
      <c r="E1811" s="53">
        <v>0.91500002145767212</v>
      </c>
      <c r="F1811" s="55">
        <v>-0.15277779102325439</v>
      </c>
      <c r="G1811" s="53">
        <v>45452</v>
      </c>
      <c r="H1811" s="53">
        <v>0.91500002145767212</v>
      </c>
      <c r="I1811" s="53">
        <v>-3.5055990000000002E-2</v>
      </c>
      <c r="J1811" s="80">
        <f t="shared" si="50"/>
        <v>41588.580975294113</v>
      </c>
      <c r="K1811" s="55" t="str">
        <f>IFERROR(#REF!-#REF!,"")</f>
        <v/>
      </c>
    </row>
    <row r="1812" spans="1:11" x14ac:dyDescent="0.15">
      <c r="A1812" s="109">
        <v>44134</v>
      </c>
      <c r="B1812" s="53" t="s">
        <v>148</v>
      </c>
      <c r="C1812" s="53" t="s">
        <v>149</v>
      </c>
      <c r="D1812" s="53">
        <v>55675</v>
      </c>
      <c r="E1812" s="53">
        <v>0.67599999904632568</v>
      </c>
      <c r="F1812" s="55">
        <v>-0.26120221614837646</v>
      </c>
      <c r="G1812" s="53">
        <v>45452</v>
      </c>
      <c r="H1812" s="53">
        <v>0.67599999904632568</v>
      </c>
      <c r="I1812" s="53">
        <v>-2.0178270000000002E-2</v>
      </c>
      <c r="J1812" s="80">
        <f t="shared" si="50"/>
        <v>30725.551956653595</v>
      </c>
      <c r="K1812" s="55" t="str">
        <f>IFERROR(#REF!-#REF!,"")</f>
        <v/>
      </c>
    </row>
    <row r="1813" spans="1:11" x14ac:dyDescent="0.15">
      <c r="A1813" s="109">
        <v>44165</v>
      </c>
      <c r="B1813" s="53" t="s">
        <v>148</v>
      </c>
      <c r="C1813" s="53" t="s">
        <v>149</v>
      </c>
      <c r="D1813" s="53">
        <v>55675</v>
      </c>
      <c r="E1813" s="53">
        <v>0.68000000715255737</v>
      </c>
      <c r="F1813" s="55">
        <v>5.917171947658062E-3</v>
      </c>
      <c r="G1813" s="53">
        <v>49141</v>
      </c>
      <c r="H1813" s="53">
        <v>0.68000000715255737</v>
      </c>
      <c r="I1813" s="53">
        <v>0.12370679999999999</v>
      </c>
      <c r="J1813" s="80">
        <f t="shared" si="50"/>
        <v>33415.880351483822</v>
      </c>
      <c r="K1813" s="55" t="str">
        <f>IFERROR(#REF!-#REF!,"")</f>
        <v/>
      </c>
    </row>
    <row r="1814" spans="1:11" x14ac:dyDescent="0.15">
      <c r="A1814" s="109">
        <v>44196</v>
      </c>
      <c r="B1814" s="53" t="s">
        <v>148</v>
      </c>
      <c r="C1814" s="53" t="s">
        <v>149</v>
      </c>
      <c r="D1814" s="53">
        <v>55675</v>
      </c>
      <c r="E1814" s="53">
        <v>1.2599999904632568</v>
      </c>
      <c r="F1814" s="55">
        <v>0.85294115543365479</v>
      </c>
      <c r="G1814" s="53">
        <v>56380</v>
      </c>
      <c r="H1814" s="53">
        <v>1.2599999904632568</v>
      </c>
      <c r="I1814" s="53">
        <v>4.5048190000000002E-2</v>
      </c>
      <c r="J1814" s="80">
        <f t="shared" si="50"/>
        <v>71038.79946231842</v>
      </c>
      <c r="K1814" s="55" t="str">
        <f>IFERROR(#REF!-#REF!,"")</f>
        <v/>
      </c>
    </row>
    <row r="1815" spans="1:11" x14ac:dyDescent="0.15">
      <c r="A1815" s="109">
        <v>44225</v>
      </c>
      <c r="B1815" s="53" t="s">
        <v>148</v>
      </c>
      <c r="C1815" s="53" t="s">
        <v>149</v>
      </c>
      <c r="D1815" s="53">
        <v>55675</v>
      </c>
      <c r="E1815" s="53">
        <v>2.0799999237060547</v>
      </c>
      <c r="F1815" s="55">
        <v>0.65079361200332642</v>
      </c>
      <c r="G1815" s="53">
        <v>56380</v>
      </c>
      <c r="H1815" s="53">
        <v>2.0799999237060547</v>
      </c>
      <c r="I1815" s="53">
        <v>-6.3112759999999998E-4</v>
      </c>
      <c r="J1815" s="80">
        <f t="shared" si="50"/>
        <v>117270.39569854736</v>
      </c>
      <c r="K1815" s="55" t="str">
        <f>IFERROR(#REF!-#REF!,"")</f>
        <v/>
      </c>
    </row>
    <row r="1816" spans="1:11" x14ac:dyDescent="0.15">
      <c r="A1816" s="109">
        <v>44253</v>
      </c>
      <c r="B1816" s="53" t="s">
        <v>148</v>
      </c>
      <c r="C1816" s="53" t="s">
        <v>149</v>
      </c>
      <c r="D1816" s="53">
        <v>55675</v>
      </c>
      <c r="E1816" s="53">
        <v>1.7999999523162842</v>
      </c>
      <c r="F1816" s="55">
        <v>-0.13461537659168243</v>
      </c>
      <c r="G1816" s="53">
        <v>56380</v>
      </c>
      <c r="H1816" s="53">
        <v>1.7999999523162842</v>
      </c>
      <c r="I1816" s="53">
        <v>2.9196240000000002E-2</v>
      </c>
      <c r="J1816" s="80">
        <f t="shared" si="50"/>
        <v>101483.9973115921</v>
      </c>
      <c r="K1816" s="55" t="str">
        <f>IFERROR(#REF!-#REF!,"")</f>
        <v/>
      </c>
    </row>
    <row r="1817" spans="1:11" x14ac:dyDescent="0.15">
      <c r="A1817" s="109">
        <v>44286</v>
      </c>
      <c r="B1817" s="53" t="s">
        <v>148</v>
      </c>
      <c r="C1817" s="53" t="s">
        <v>149</v>
      </c>
      <c r="D1817" s="53">
        <v>55675</v>
      </c>
      <c r="E1817" s="53">
        <v>1.6499999761581421</v>
      </c>
      <c r="F1817" s="55">
        <v>-8.3333320915699005E-2</v>
      </c>
      <c r="G1817" s="53">
        <v>71211</v>
      </c>
      <c r="H1817" s="53">
        <v>1.6499999761581421</v>
      </c>
      <c r="I1817" s="53">
        <v>3.0573309999999999E-2</v>
      </c>
      <c r="J1817" s="80">
        <f t="shared" si="50"/>
        <v>117498.14830219746</v>
      </c>
      <c r="K1817" s="55" t="str">
        <f>IFERROR(#REF!-#REF!,"")</f>
        <v/>
      </c>
    </row>
    <row r="1818" spans="1:11" x14ac:dyDescent="0.15">
      <c r="A1818" s="109">
        <v>44316</v>
      </c>
      <c r="B1818" s="53" t="s">
        <v>148</v>
      </c>
      <c r="C1818" s="53" t="s">
        <v>149</v>
      </c>
      <c r="D1818" s="53">
        <v>55675</v>
      </c>
      <c r="E1818" s="53">
        <v>1.5900000333786011</v>
      </c>
      <c r="F1818" s="55">
        <v>-3.6363601684570312E-2</v>
      </c>
      <c r="G1818" s="53">
        <v>71212</v>
      </c>
      <c r="H1818" s="53">
        <v>1.5900000333786011</v>
      </c>
      <c r="I1818" s="53">
        <v>4.8191879999999999E-2</v>
      </c>
      <c r="J1818" s="80">
        <f t="shared" si="50"/>
        <v>113227.08237695694</v>
      </c>
      <c r="K1818" s="55" t="str">
        <f>IFERROR(#REF!-#REF!,"")</f>
        <v/>
      </c>
    </row>
    <row r="1819" spans="1:11" x14ac:dyDescent="0.15">
      <c r="A1819" s="109">
        <v>44344</v>
      </c>
      <c r="B1819" s="53" t="s">
        <v>148</v>
      </c>
      <c r="C1819" s="53" t="s">
        <v>149</v>
      </c>
      <c r="D1819" s="53">
        <v>55675</v>
      </c>
      <c r="E1819" s="53">
        <v>1.3600000143051147</v>
      </c>
      <c r="F1819" s="55">
        <v>-0.14465409517288208</v>
      </c>
      <c r="G1819" s="53">
        <v>71663</v>
      </c>
      <c r="H1819" s="53">
        <v>1.3600000143051147</v>
      </c>
      <c r="I1819" s="53">
        <v>7.0916690000000001E-3</v>
      </c>
      <c r="J1819" s="80">
        <f t="shared" si="50"/>
        <v>97461.681025147438</v>
      </c>
      <c r="K1819" s="55" t="str">
        <f>IFERROR(#REF!-#REF!,"")</f>
        <v/>
      </c>
    </row>
    <row r="1820" spans="1:11" x14ac:dyDescent="0.15">
      <c r="A1820" s="109">
        <v>44377</v>
      </c>
      <c r="B1820" s="53" t="s">
        <v>148</v>
      </c>
      <c r="C1820" s="53" t="s">
        <v>149</v>
      </c>
      <c r="D1820" s="53">
        <v>55675</v>
      </c>
      <c r="E1820" s="53">
        <v>1.3899999856948853</v>
      </c>
      <c r="F1820" s="55">
        <v>2.2058801725506783E-2</v>
      </c>
      <c r="G1820" s="53">
        <v>72743</v>
      </c>
      <c r="H1820" s="53">
        <v>1.3899999856948853</v>
      </c>
      <c r="I1820" s="53">
        <v>2.34218E-2</v>
      </c>
      <c r="J1820" s="80">
        <f t="shared" si="50"/>
        <v>101112.76895940304</v>
      </c>
      <c r="K1820" s="55" t="str">
        <f>IFERROR(#REF!-#REF!,"")</f>
        <v/>
      </c>
    </row>
    <row r="1821" spans="1:11" x14ac:dyDescent="0.15">
      <c r="A1821" s="109">
        <v>44407</v>
      </c>
      <c r="B1821" s="53" t="s">
        <v>148</v>
      </c>
      <c r="C1821" s="53" t="s">
        <v>149</v>
      </c>
      <c r="D1821" s="53">
        <v>55675</v>
      </c>
      <c r="E1821" s="53">
        <v>1.1000000238418579</v>
      </c>
      <c r="F1821" s="55">
        <v>-0.20863306522369385</v>
      </c>
      <c r="G1821" s="53">
        <v>72743</v>
      </c>
      <c r="H1821" s="53">
        <v>1.1000000238418579</v>
      </c>
      <c r="I1821" s="53">
        <v>1.1827520000000001E-2</v>
      </c>
      <c r="J1821" s="80">
        <f t="shared" si="50"/>
        <v>80017.30173432827</v>
      </c>
      <c r="K1821" s="55" t="str">
        <f>IFERROR(#REF!-#REF!,"")</f>
        <v/>
      </c>
    </row>
    <row r="1822" spans="1:11" x14ac:dyDescent="0.15">
      <c r="A1822" s="109">
        <v>44439</v>
      </c>
      <c r="B1822" s="53" t="s">
        <v>148</v>
      </c>
      <c r="C1822" s="53" t="s">
        <v>149</v>
      </c>
      <c r="D1822" s="53">
        <v>55675</v>
      </c>
      <c r="E1822" s="53">
        <v>1.1100000143051147</v>
      </c>
      <c r="F1822" s="55">
        <v>9.0909004211425781E-3</v>
      </c>
      <c r="G1822" s="53">
        <v>74870</v>
      </c>
      <c r="H1822" s="53">
        <v>1.1100000143051147</v>
      </c>
      <c r="I1822" s="53">
        <v>2.71466E-2</v>
      </c>
      <c r="J1822" s="80">
        <f t="shared" si="50"/>
        <v>83105.701071023941</v>
      </c>
      <c r="K1822" s="55" t="str">
        <f>IFERROR(#REF!-#REF!,"")</f>
        <v/>
      </c>
    </row>
    <row r="1823" spans="1:11" x14ac:dyDescent="0.15">
      <c r="A1823" s="109">
        <v>44469</v>
      </c>
      <c r="B1823" s="53" t="s">
        <v>148</v>
      </c>
      <c r="C1823" s="53" t="s">
        <v>149</v>
      </c>
      <c r="D1823" s="53">
        <v>55675</v>
      </c>
      <c r="E1823" s="53">
        <v>0.92879998683929443</v>
      </c>
      <c r="F1823" s="55">
        <v>-0.16324326395988464</v>
      </c>
      <c r="G1823" s="53">
        <v>75556</v>
      </c>
      <c r="H1823" s="53">
        <v>0.92879998683929443</v>
      </c>
      <c r="I1823" s="53">
        <v>-4.2243500000000003E-2</v>
      </c>
      <c r="J1823" s="80">
        <f t="shared" si="50"/>
        <v>70176.41180562973</v>
      </c>
      <c r="K1823" s="55" t="str">
        <f>IFERROR(#REF!-#REF!,"")</f>
        <v/>
      </c>
    </row>
    <row r="1824" spans="1:11" x14ac:dyDescent="0.15">
      <c r="A1824" s="109">
        <v>44498</v>
      </c>
      <c r="B1824" s="53" t="s">
        <v>148</v>
      </c>
      <c r="C1824" s="53" t="s">
        <v>149</v>
      </c>
      <c r="D1824" s="53">
        <v>55675</v>
      </c>
      <c r="E1824" s="53">
        <v>4.2899999618530273</v>
      </c>
      <c r="F1824" s="55">
        <v>3.6188631057739258</v>
      </c>
      <c r="G1824" s="53">
        <v>75650</v>
      </c>
      <c r="H1824" s="53">
        <v>4.2899999618530273</v>
      </c>
      <c r="I1824" s="53">
        <v>6.4656530000000004E-2</v>
      </c>
      <c r="J1824" s="80">
        <f t="shared" si="50"/>
        <v>324538.49711418152</v>
      </c>
      <c r="K1824" s="55" t="str">
        <f>IFERROR(#REF!-#REF!,"")</f>
        <v/>
      </c>
    </row>
    <row r="1825" spans="1:12" ht="16" x14ac:dyDescent="0.2">
      <c r="A1825" s="115">
        <v>44530</v>
      </c>
      <c r="B1825" s="116" t="s">
        <v>148</v>
      </c>
      <c r="C1825" s="116" t="s">
        <v>149</v>
      </c>
      <c r="D1825" s="116">
        <v>55675</v>
      </c>
      <c r="E1825" s="116">
        <v>2.9100000858306885</v>
      </c>
      <c r="F1825" s="58">
        <v>-0.3216782808303833</v>
      </c>
      <c r="G1825" s="116">
        <v>96262</v>
      </c>
      <c r="H1825" s="116">
        <v>2.9100000858306885</v>
      </c>
      <c r="I1825" s="116">
        <v>-1.8346919999999999E-2</v>
      </c>
      <c r="J1825" s="80">
        <f t="shared" si="50"/>
        <v>280122.42826223373</v>
      </c>
      <c r="K1825" s="55" t="str">
        <f>IFERROR(#REF!-#REF!,"")</f>
        <v/>
      </c>
    </row>
    <row r="1826" spans="1:12" x14ac:dyDescent="0.15">
      <c r="A1826" s="109">
        <v>44561</v>
      </c>
      <c r="B1826" s="53" t="s">
        <v>148</v>
      </c>
      <c r="C1826" s="53" t="s">
        <v>149</v>
      </c>
      <c r="D1826" s="53">
        <v>55675</v>
      </c>
      <c r="E1826" s="53">
        <v>2.630000114440918</v>
      </c>
      <c r="F1826" s="55">
        <v>-9.6219919621944427E-2</v>
      </c>
      <c r="G1826" s="53">
        <v>96262</v>
      </c>
      <c r="H1826" s="53">
        <v>2.630000114440918</v>
      </c>
      <c r="I1826" s="53">
        <v>3.334492E-2</v>
      </c>
      <c r="J1826" s="80">
        <f t="shared" si="50"/>
        <v>253169.07101631165</v>
      </c>
      <c r="K1826" s="55" t="str">
        <f>IFERROR(#REF!-#REF!,"")</f>
        <v/>
      </c>
    </row>
    <row r="1827" spans="1:12" x14ac:dyDescent="0.15">
      <c r="A1827" s="109"/>
      <c r="J1827" s="80">
        <f t="shared" si="50"/>
        <v>0</v>
      </c>
      <c r="K1827" s="55" t="str">
        <f>IFERROR(#REF!-#REF!,"")</f>
        <v/>
      </c>
    </row>
    <row r="1828" spans="1:12" x14ac:dyDescent="0.15">
      <c r="A1828" s="109">
        <v>42886</v>
      </c>
      <c r="B1828" s="53" t="s">
        <v>52</v>
      </c>
      <c r="C1828" s="53" t="s">
        <v>150</v>
      </c>
      <c r="D1828" s="53">
        <v>55916</v>
      </c>
      <c r="E1828" s="53">
        <v>9.7299995422363281</v>
      </c>
      <c r="F1828" s="53"/>
      <c r="G1828" s="53">
        <v>18045</v>
      </c>
      <c r="H1828" s="53">
        <v>9.7299995422363281</v>
      </c>
      <c r="I1828" s="53">
        <v>9.3348820000000009E-3</v>
      </c>
      <c r="J1828" s="80">
        <f t="shared" ref="J1828:J1835" si="52">H1828*G1828</f>
        <v>175577.84173965454</v>
      </c>
      <c r="K1828" s="53"/>
      <c r="L1828" s="53"/>
    </row>
    <row r="1829" spans="1:12" x14ac:dyDescent="0.15">
      <c r="A1829" s="109">
        <v>42916</v>
      </c>
      <c r="B1829" s="53" t="s">
        <v>52</v>
      </c>
      <c r="C1829" s="53" t="s">
        <v>150</v>
      </c>
      <c r="D1829" s="53">
        <v>55916</v>
      </c>
      <c r="E1829" s="53">
        <v>9.7100000381469727</v>
      </c>
      <c r="F1829" s="53">
        <v>-2.0554475486278534E-3</v>
      </c>
      <c r="G1829" s="53">
        <v>18045</v>
      </c>
      <c r="H1829" s="53">
        <v>9.7100000381469727</v>
      </c>
      <c r="I1829" s="53">
        <v>9.5796500000000003E-3</v>
      </c>
      <c r="J1829" s="80">
        <f t="shared" si="52"/>
        <v>175216.95068836212</v>
      </c>
      <c r="K1829" s="53"/>
      <c r="L1829" s="53"/>
    </row>
    <row r="1830" spans="1:12" x14ac:dyDescent="0.15">
      <c r="A1830" s="109">
        <v>42947</v>
      </c>
      <c r="B1830" s="53" t="s">
        <v>52</v>
      </c>
      <c r="C1830" s="53" t="s">
        <v>150</v>
      </c>
      <c r="D1830" s="53">
        <v>55916</v>
      </c>
      <c r="E1830" s="53">
        <v>9.6700000762939453</v>
      </c>
      <c r="F1830" s="53">
        <v>-4.1194604709744453E-3</v>
      </c>
      <c r="G1830" s="53">
        <v>18045</v>
      </c>
      <c r="H1830" s="53">
        <v>9.6700000762939453</v>
      </c>
      <c r="I1830" s="53">
        <v>2.029371E-2</v>
      </c>
      <c r="J1830" s="80">
        <f t="shared" si="52"/>
        <v>174495.15137672424</v>
      </c>
      <c r="K1830" s="53"/>
      <c r="L1830" s="53"/>
    </row>
    <row r="1831" spans="1:12" x14ac:dyDescent="0.15">
      <c r="A1831" s="109">
        <v>42978</v>
      </c>
      <c r="B1831" s="53" t="s">
        <v>52</v>
      </c>
      <c r="C1831" s="53" t="s">
        <v>150</v>
      </c>
      <c r="D1831" s="53">
        <v>55916</v>
      </c>
      <c r="E1831" s="53">
        <v>9.7299995422363281</v>
      </c>
      <c r="F1831" s="53">
        <v>6.2047014944255352E-3</v>
      </c>
      <c r="G1831" s="53">
        <v>18045</v>
      </c>
      <c r="H1831" s="53">
        <v>9.7299995422363281</v>
      </c>
      <c r="I1831" s="53">
        <v>1.593433E-3</v>
      </c>
      <c r="J1831" s="80">
        <f t="shared" si="52"/>
        <v>175577.84173965454</v>
      </c>
      <c r="K1831" s="53"/>
      <c r="L1831" s="53"/>
    </row>
    <row r="1832" spans="1:12" x14ac:dyDescent="0.15">
      <c r="A1832" s="109">
        <v>43007</v>
      </c>
      <c r="B1832" s="53" t="s">
        <v>52</v>
      </c>
      <c r="C1832" s="53" t="s">
        <v>150</v>
      </c>
      <c r="D1832" s="53">
        <v>55916</v>
      </c>
      <c r="E1832" s="53">
        <v>-9.7250003814697266</v>
      </c>
      <c r="F1832" s="53">
        <v>-5.1378837088122964E-4</v>
      </c>
      <c r="G1832" s="53">
        <v>18045</v>
      </c>
      <c r="H1832" s="53">
        <v>9.7250003814697301</v>
      </c>
      <c r="I1832" s="53">
        <v>2.375789E-2</v>
      </c>
      <c r="J1832" s="80">
        <f t="shared" si="52"/>
        <v>175487.63188362127</v>
      </c>
      <c r="K1832" s="53"/>
      <c r="L1832" s="53"/>
    </row>
    <row r="1833" spans="1:12" x14ac:dyDescent="0.15">
      <c r="A1833" s="109">
        <v>43039</v>
      </c>
      <c r="B1833" s="53" t="s">
        <v>52</v>
      </c>
      <c r="C1833" s="53" t="s">
        <v>150</v>
      </c>
      <c r="D1833" s="53">
        <v>55916</v>
      </c>
      <c r="E1833" s="53">
        <v>9.6999998092651367</v>
      </c>
      <c r="F1833" s="53">
        <v>-2.5707527529448271E-3</v>
      </c>
      <c r="G1833" s="53">
        <v>18045</v>
      </c>
      <c r="H1833" s="53">
        <v>9.6999998092651367</v>
      </c>
      <c r="I1833" s="53">
        <v>1.93113E-2</v>
      </c>
      <c r="J1833" s="80">
        <f t="shared" si="52"/>
        <v>175036.49655818939</v>
      </c>
      <c r="K1833" s="53"/>
      <c r="L1833" s="53"/>
    </row>
    <row r="1834" spans="1:12" x14ac:dyDescent="0.15">
      <c r="A1834" s="109">
        <v>43069</v>
      </c>
      <c r="B1834" s="53" t="s">
        <v>52</v>
      </c>
      <c r="C1834" s="53" t="s">
        <v>150</v>
      </c>
      <c r="D1834" s="53">
        <v>55916</v>
      </c>
      <c r="E1834" s="53">
        <v>9.6800003051757812</v>
      </c>
      <c r="F1834" s="53">
        <v>-2.061804523691535E-3</v>
      </c>
      <c r="G1834" s="53">
        <v>18045</v>
      </c>
      <c r="H1834" s="53">
        <v>9.6800003051757812</v>
      </c>
      <c r="I1834" s="53">
        <v>2.725955E-2</v>
      </c>
      <c r="J1834" s="80">
        <f t="shared" si="52"/>
        <v>174675.60550689697</v>
      </c>
      <c r="K1834" s="53"/>
      <c r="L1834" s="53"/>
    </row>
    <row r="1835" spans="1:12" x14ac:dyDescent="0.15">
      <c r="A1835" s="109">
        <v>43098</v>
      </c>
      <c r="B1835" s="53" t="s">
        <v>52</v>
      </c>
      <c r="C1835" s="53" t="s">
        <v>150</v>
      </c>
      <c r="D1835" s="53">
        <v>55916</v>
      </c>
      <c r="E1835" s="53">
        <v>9.9799995422363281</v>
      </c>
      <c r="F1835" s="53">
        <v>3.0991654843091965E-2</v>
      </c>
      <c r="G1835" s="53">
        <v>18045</v>
      </c>
      <c r="H1835" s="53">
        <v>9.9799995422363281</v>
      </c>
      <c r="I1835" s="53">
        <v>1.2128949999999999E-2</v>
      </c>
      <c r="J1835" s="80">
        <f t="shared" si="52"/>
        <v>180089.09173965454</v>
      </c>
      <c r="K1835" s="53"/>
      <c r="L1835" s="53"/>
    </row>
    <row r="1836" spans="1:12" ht="12" customHeight="1" x14ac:dyDescent="0.15">
      <c r="A1836" s="109">
        <v>43131</v>
      </c>
      <c r="B1836" s="53" t="s">
        <v>52</v>
      </c>
      <c r="C1836" s="53" t="s">
        <v>150</v>
      </c>
      <c r="D1836" s="53">
        <v>55916</v>
      </c>
      <c r="E1836" s="53">
        <v>10.079999923706055</v>
      </c>
      <c r="F1836" s="55">
        <v>1.0020079091191292E-2</v>
      </c>
      <c r="G1836" s="53">
        <v>18045</v>
      </c>
      <c r="H1836" s="53">
        <v>10.079999923706055</v>
      </c>
      <c r="I1836" s="53">
        <v>5.0638450000000002E-2</v>
      </c>
      <c r="J1836" s="80">
        <f t="shared" si="50"/>
        <v>181893.59862327576</v>
      </c>
      <c r="K1836" s="55" t="str">
        <f>IFERROR(#REF!-#REF!,"")</f>
        <v/>
      </c>
    </row>
    <row r="1837" spans="1:12" x14ac:dyDescent="0.15">
      <c r="A1837" s="109">
        <v>43159</v>
      </c>
      <c r="B1837" s="53" t="s">
        <v>151</v>
      </c>
      <c r="C1837" s="53" t="s">
        <v>152</v>
      </c>
      <c r="D1837" s="53">
        <v>55916</v>
      </c>
      <c r="E1837" s="53">
        <v>8.2200002670288086</v>
      </c>
      <c r="F1837" s="55">
        <v>-0.18452377617359161</v>
      </c>
      <c r="G1837" s="53">
        <v>18045</v>
      </c>
      <c r="H1837" s="53">
        <v>8.2200002670288086</v>
      </c>
      <c r="I1837" s="53">
        <v>-3.9481330000000002E-2</v>
      </c>
      <c r="J1837" s="80">
        <f t="shared" si="50"/>
        <v>148329.90481853485</v>
      </c>
      <c r="K1837" s="55" t="str">
        <f>IFERROR(#REF!-#REF!,"")</f>
        <v/>
      </c>
    </row>
    <row r="1838" spans="1:12" x14ac:dyDescent="0.15">
      <c r="A1838" s="109">
        <v>43188</v>
      </c>
      <c r="B1838" s="53" t="s">
        <v>151</v>
      </c>
      <c r="C1838" s="53" t="s">
        <v>152</v>
      </c>
      <c r="D1838" s="53">
        <v>55916</v>
      </c>
      <c r="E1838" s="53">
        <v>9.2399997711181641</v>
      </c>
      <c r="F1838" s="55">
        <v>0.12408752739429474</v>
      </c>
      <c r="G1838" s="53">
        <v>74863</v>
      </c>
      <c r="H1838" s="53">
        <v>9.2399997711181641</v>
      </c>
      <c r="I1838" s="53">
        <v>-1.8445340000000001E-2</v>
      </c>
      <c r="J1838" s="80">
        <f t="shared" si="50"/>
        <v>691734.10286521912</v>
      </c>
      <c r="K1838" s="55" t="str">
        <f>IFERROR(#REF!-#REF!,"")</f>
        <v/>
      </c>
    </row>
    <row r="1839" spans="1:12" ht="16" x14ac:dyDescent="0.2">
      <c r="A1839" s="111">
        <v>43220</v>
      </c>
      <c r="B1839" s="112" t="s">
        <v>151</v>
      </c>
      <c r="C1839" s="112" t="s">
        <v>152</v>
      </c>
      <c r="D1839" s="112">
        <v>55916</v>
      </c>
      <c r="E1839" s="112">
        <v>8.7899999618530273</v>
      </c>
      <c r="F1839" s="58">
        <v>-4.8701278865337372E-2</v>
      </c>
      <c r="G1839" s="112">
        <v>74863</v>
      </c>
      <c r="H1839" s="112">
        <v>8.7899999618530273</v>
      </c>
      <c r="I1839" s="112">
        <v>4.6918850000000007E-3</v>
      </c>
      <c r="J1839" s="80">
        <f t="shared" si="50"/>
        <v>658045.76714420319</v>
      </c>
      <c r="K1839" s="55" t="str">
        <f>IFERROR(#REF!-#REF!,"")</f>
        <v/>
      </c>
    </row>
    <row r="1840" spans="1:12" x14ac:dyDescent="0.15">
      <c r="A1840" s="109">
        <v>43251</v>
      </c>
      <c r="B1840" s="53" t="s">
        <v>151</v>
      </c>
      <c r="C1840" s="53" t="s">
        <v>152</v>
      </c>
      <c r="D1840" s="53">
        <v>55916</v>
      </c>
      <c r="E1840" s="53">
        <v>8.8999996185302734</v>
      </c>
      <c r="F1840" s="55">
        <v>1.4789494685828686E-2</v>
      </c>
      <c r="G1840" s="53">
        <v>71200</v>
      </c>
      <c r="H1840" s="53">
        <v>8.8999996185302734</v>
      </c>
      <c r="I1840" s="53">
        <v>2.6164449999999999E-2</v>
      </c>
      <c r="J1840" s="80">
        <f t="shared" si="50"/>
        <v>633679.97283935547</v>
      </c>
      <c r="K1840" s="55" t="str">
        <f>IFERROR(#REF!-#REF!,"")</f>
        <v/>
      </c>
    </row>
    <row r="1841" spans="1:12" x14ac:dyDescent="0.15">
      <c r="A1841" s="109">
        <v>43280</v>
      </c>
      <c r="B1841" s="53" t="s">
        <v>151</v>
      </c>
      <c r="C1841" s="53" t="s">
        <v>152</v>
      </c>
      <c r="D1841" s="53">
        <v>55916</v>
      </c>
      <c r="E1841" s="53">
        <v>9.3900003433227539</v>
      </c>
      <c r="F1841" s="55">
        <v>5.5056262761354446E-2</v>
      </c>
      <c r="G1841" s="53">
        <v>76341</v>
      </c>
      <c r="H1841" s="53">
        <v>9.3900003433227539</v>
      </c>
      <c r="I1841" s="53">
        <v>5.365018E-3</v>
      </c>
      <c r="J1841" s="80">
        <f t="shared" si="50"/>
        <v>716842.01620960236</v>
      </c>
      <c r="K1841" s="55" t="str">
        <f>IFERROR(#REF!-#REF!,"")</f>
        <v/>
      </c>
    </row>
    <row r="1842" spans="1:12" x14ac:dyDescent="0.15">
      <c r="A1842" s="109">
        <v>43312</v>
      </c>
      <c r="B1842" s="53" t="s">
        <v>151</v>
      </c>
      <c r="C1842" s="53" t="s">
        <v>152</v>
      </c>
      <c r="D1842" s="53">
        <v>55916</v>
      </c>
      <c r="E1842" s="53">
        <v>9.5</v>
      </c>
      <c r="F1842" s="55">
        <v>1.1714553460478783E-2</v>
      </c>
      <c r="G1842" s="53">
        <v>76341</v>
      </c>
      <c r="H1842" s="53">
        <v>9.5</v>
      </c>
      <c r="I1842" s="53">
        <v>3.1603569999999997E-2</v>
      </c>
      <c r="J1842" s="80">
        <f t="shared" si="50"/>
        <v>725239.5</v>
      </c>
      <c r="K1842" s="55" t="str">
        <f>IFERROR(#REF!-#REF!,"")</f>
        <v/>
      </c>
    </row>
    <row r="1843" spans="1:12" x14ac:dyDescent="0.15">
      <c r="A1843" s="109">
        <v>43343</v>
      </c>
      <c r="B1843" s="53" t="s">
        <v>151</v>
      </c>
      <c r="C1843" s="53" t="s">
        <v>152</v>
      </c>
      <c r="D1843" s="53">
        <v>55916</v>
      </c>
      <c r="E1843" s="53">
        <v>9.1400003433227539</v>
      </c>
      <c r="F1843" s="55">
        <v>-3.5789437592029572E-2</v>
      </c>
      <c r="G1843" s="53">
        <v>76398</v>
      </c>
      <c r="H1843" s="53">
        <v>9.1400003433227539</v>
      </c>
      <c r="I1843" s="53">
        <v>3.0233019999999999E-2</v>
      </c>
      <c r="J1843" s="80">
        <f t="shared" si="50"/>
        <v>698277.74622917175</v>
      </c>
      <c r="K1843" s="55" t="str">
        <f>IFERROR(#REF!-#REF!,"")</f>
        <v/>
      </c>
    </row>
    <row r="1844" spans="1:12" x14ac:dyDescent="0.15">
      <c r="A1844" s="109">
        <v>43371</v>
      </c>
      <c r="B1844" s="53" t="s">
        <v>151</v>
      </c>
      <c r="C1844" s="53" t="s">
        <v>152</v>
      </c>
      <c r="D1844" s="53">
        <v>55916</v>
      </c>
      <c r="E1844" s="53">
        <v>9.3100004196166992</v>
      </c>
      <c r="F1844" s="55">
        <v>1.8599569797515869E-2</v>
      </c>
      <c r="G1844" s="53">
        <v>75331</v>
      </c>
      <c r="H1844" s="53">
        <v>9.3100004196166992</v>
      </c>
      <c r="I1844" s="53">
        <v>4.2462880000000003E-4</v>
      </c>
      <c r="J1844" s="80">
        <f t="shared" si="50"/>
        <v>701331.64161014557</v>
      </c>
      <c r="K1844" s="55" t="str">
        <f>IFERROR(#REF!-#REF!,"")</f>
        <v/>
      </c>
    </row>
    <row r="1845" spans="1:12" x14ac:dyDescent="0.15">
      <c r="A1845" s="109">
        <v>43404</v>
      </c>
      <c r="B1845" s="53" t="s">
        <v>151</v>
      </c>
      <c r="C1845" s="53" t="s">
        <v>152</v>
      </c>
      <c r="D1845" s="53">
        <v>55916</v>
      </c>
      <c r="E1845" s="53">
        <v>9.3199996948242188</v>
      </c>
      <c r="F1845" s="55">
        <v>1.0740360012277961E-3</v>
      </c>
      <c r="G1845" s="53">
        <v>76398</v>
      </c>
      <c r="H1845" s="53">
        <v>9.3199996948242188</v>
      </c>
      <c r="I1845" s="53">
        <v>-7.4045410000000006E-2</v>
      </c>
      <c r="J1845" s="80">
        <f t="shared" si="50"/>
        <v>712029.33668518066</v>
      </c>
      <c r="K1845" s="55" t="str">
        <f>IFERROR(#REF!-#REF!,"")</f>
        <v/>
      </c>
    </row>
    <row r="1846" spans="1:12" x14ac:dyDescent="0.15">
      <c r="A1846" s="109">
        <v>43434</v>
      </c>
      <c r="B1846" s="53" t="s">
        <v>151</v>
      </c>
      <c r="C1846" s="53" t="s">
        <v>152</v>
      </c>
      <c r="D1846" s="53">
        <v>55916</v>
      </c>
      <c r="E1846" s="53">
        <v>12.520000457763672</v>
      </c>
      <c r="F1846" s="55">
        <v>0.34549364447593689</v>
      </c>
      <c r="G1846" s="53">
        <v>76398</v>
      </c>
      <c r="H1846" s="53">
        <v>12.520000457763672</v>
      </c>
      <c r="I1846" s="53">
        <v>1.8512150000000002E-2</v>
      </c>
      <c r="J1846" s="80">
        <f t="shared" si="50"/>
        <v>956502.994972229</v>
      </c>
      <c r="K1846" s="55" t="str">
        <f>IFERROR(#REF!-#REF!,"")</f>
        <v/>
      </c>
    </row>
    <row r="1847" spans="1:12" x14ac:dyDescent="0.15">
      <c r="A1847" s="109">
        <v>43465</v>
      </c>
      <c r="B1847" s="53" t="s">
        <v>151</v>
      </c>
      <c r="C1847" s="53" t="s">
        <v>152</v>
      </c>
      <c r="D1847" s="53">
        <v>55916</v>
      </c>
      <c r="E1847" s="53">
        <v>12.380000114440918</v>
      </c>
      <c r="F1847" s="55">
        <v>-1.1182135902345181E-2</v>
      </c>
      <c r="G1847" s="53">
        <v>76398</v>
      </c>
      <c r="H1847" s="53">
        <v>12.380000114440918</v>
      </c>
      <c r="I1847" s="53">
        <v>-8.9890029999999996E-2</v>
      </c>
      <c r="J1847" s="80">
        <f t="shared" si="50"/>
        <v>945807.24874305725</v>
      </c>
      <c r="K1847" s="55" t="str">
        <f>IFERROR(#REF!-#REF!,"")</f>
        <v/>
      </c>
    </row>
    <row r="1848" spans="1:12" ht="16" x14ac:dyDescent="0.2">
      <c r="A1848" s="113">
        <v>43496</v>
      </c>
      <c r="B1848" s="114" t="s">
        <v>151</v>
      </c>
      <c r="C1848" s="114" t="s">
        <v>152</v>
      </c>
      <c r="D1848" s="114">
        <v>55916</v>
      </c>
      <c r="E1848" s="114"/>
      <c r="F1848" s="58">
        <f>(H1848/E1847)-1</f>
        <v>4.8464834723542793E-3</v>
      </c>
      <c r="G1848" s="114">
        <v>76398</v>
      </c>
      <c r="H1848" s="114">
        <v>12.439999580383301</v>
      </c>
      <c r="I1848" s="114">
        <v>8.8293910000000003E-2</v>
      </c>
      <c r="J1848" s="80">
        <f t="shared" si="50"/>
        <v>950391.08794212341</v>
      </c>
      <c r="K1848" s="55" t="str">
        <f>IFERROR(#REF!-#REF!,"")</f>
        <v/>
      </c>
    </row>
    <row r="1849" spans="1:12" x14ac:dyDescent="0.15">
      <c r="J1849" s="80">
        <f t="shared" si="50"/>
        <v>0</v>
      </c>
      <c r="K1849" s="55" t="str">
        <f>IFERROR(#REF!-#REF!,"")</f>
        <v/>
      </c>
    </row>
    <row r="1850" spans="1:12" x14ac:dyDescent="0.15">
      <c r="A1850" s="109">
        <v>43098</v>
      </c>
      <c r="B1850" s="53" t="s">
        <v>153</v>
      </c>
      <c r="C1850" s="53" t="s">
        <v>154</v>
      </c>
      <c r="D1850" s="53">
        <v>56152</v>
      </c>
      <c r="E1850" s="53">
        <v>-9.7150001525878906</v>
      </c>
      <c r="F1850" s="53"/>
      <c r="G1850" s="53">
        <v>9036</v>
      </c>
      <c r="H1850" s="53">
        <v>9.7150001525878906</v>
      </c>
      <c r="I1850" s="53">
        <v>1.2128949999999999E-2</v>
      </c>
      <c r="J1850" s="80">
        <f t="shared" ref="J1850:J1889" si="53">H1850*G1850</f>
        <v>87784.74137878418</v>
      </c>
      <c r="K1850" s="53"/>
      <c r="L1850" s="53"/>
    </row>
    <row r="1851" spans="1:12" x14ac:dyDescent="0.15">
      <c r="A1851" s="109">
        <v>43131</v>
      </c>
      <c r="B1851" s="53" t="s">
        <v>153</v>
      </c>
      <c r="C1851" s="53" t="s">
        <v>154</v>
      </c>
      <c r="D1851" s="53">
        <v>56152</v>
      </c>
      <c r="E1851" s="53">
        <v>-9.75</v>
      </c>
      <c r="F1851" s="53">
        <v>3.6026604939252138E-3</v>
      </c>
      <c r="G1851" s="53">
        <v>9036</v>
      </c>
      <c r="H1851" s="53">
        <v>9.75</v>
      </c>
      <c r="I1851" s="53">
        <v>5.0638450000000002E-2</v>
      </c>
      <c r="J1851" s="80">
        <f t="shared" si="53"/>
        <v>88101</v>
      </c>
      <c r="K1851" s="53"/>
      <c r="L1851" s="53"/>
    </row>
    <row r="1852" spans="1:12" x14ac:dyDescent="0.15">
      <c r="A1852" s="109">
        <v>43159</v>
      </c>
      <c r="B1852" s="53" t="s">
        <v>153</v>
      </c>
      <c r="C1852" s="53" t="s">
        <v>154</v>
      </c>
      <c r="D1852" s="53">
        <v>56152</v>
      </c>
      <c r="E1852" s="53">
        <v>9.7899999618530273</v>
      </c>
      <c r="F1852" s="53">
        <v>4.1025602258741856E-3</v>
      </c>
      <c r="G1852" s="53">
        <v>9036</v>
      </c>
      <c r="H1852" s="53">
        <v>9.7899999618530273</v>
      </c>
      <c r="I1852" s="53">
        <v>-3.9481330000000002E-2</v>
      </c>
      <c r="J1852" s="80">
        <f t="shared" si="53"/>
        <v>88462.439655303955</v>
      </c>
      <c r="K1852" s="53"/>
      <c r="L1852" s="53"/>
    </row>
    <row r="1853" spans="1:12" x14ac:dyDescent="0.15">
      <c r="A1853" s="109">
        <v>43188</v>
      </c>
      <c r="B1853" s="53" t="s">
        <v>153</v>
      </c>
      <c r="C1853" s="53" t="s">
        <v>154</v>
      </c>
      <c r="D1853" s="53">
        <v>56152</v>
      </c>
      <c r="E1853" s="53">
        <v>-9.8250007629394531</v>
      </c>
      <c r="F1853" s="53">
        <v>3.5751585382968187E-3</v>
      </c>
      <c r="G1853" s="53">
        <v>9036</v>
      </c>
      <c r="H1853" s="53">
        <v>9.8250007629394496</v>
      </c>
      <c r="I1853" s="53">
        <v>-1.8445340000000001E-2</v>
      </c>
      <c r="J1853" s="80">
        <f t="shared" si="53"/>
        <v>88778.706893920869</v>
      </c>
      <c r="K1853" s="53"/>
      <c r="L1853" s="53"/>
    </row>
    <row r="1854" spans="1:12" x14ac:dyDescent="0.15">
      <c r="A1854" s="109">
        <v>43220</v>
      </c>
      <c r="B1854" s="53" t="s">
        <v>153</v>
      </c>
      <c r="C1854" s="53" t="s">
        <v>154</v>
      </c>
      <c r="D1854" s="53">
        <v>56152</v>
      </c>
      <c r="E1854" s="53">
        <v>-9.8500003814697266</v>
      </c>
      <c r="F1854" s="53">
        <v>2.5444901548326015E-3</v>
      </c>
      <c r="G1854" s="53">
        <v>9036</v>
      </c>
      <c r="H1854" s="53">
        <v>9.8500003814697301</v>
      </c>
      <c r="I1854" s="53">
        <v>4.6918850000000007E-3</v>
      </c>
      <c r="J1854" s="80">
        <f t="shared" si="53"/>
        <v>89004.603446960478</v>
      </c>
      <c r="K1854" s="53"/>
      <c r="L1854" s="53"/>
    </row>
    <row r="1855" spans="1:12" x14ac:dyDescent="0.15">
      <c r="A1855" s="109">
        <v>43251</v>
      </c>
      <c r="B1855" s="53" t="s">
        <v>153</v>
      </c>
      <c r="C1855" s="53" t="s">
        <v>154</v>
      </c>
      <c r="D1855" s="53">
        <v>56152</v>
      </c>
      <c r="E1855" s="53">
        <v>9.869999885559082</v>
      </c>
      <c r="F1855" s="53">
        <v>2.0304063800722361E-3</v>
      </c>
      <c r="G1855" s="53">
        <v>9036</v>
      </c>
      <c r="H1855" s="53">
        <v>9.869999885559082</v>
      </c>
      <c r="I1855" s="53">
        <v>2.6164449999999999E-2</v>
      </c>
      <c r="J1855" s="80">
        <f t="shared" si="53"/>
        <v>89185.318965911865</v>
      </c>
      <c r="K1855" s="53"/>
      <c r="L1855" s="53"/>
    </row>
    <row r="1856" spans="1:12" x14ac:dyDescent="0.15">
      <c r="A1856" s="109">
        <v>43280</v>
      </c>
      <c r="B1856" s="53" t="s">
        <v>153</v>
      </c>
      <c r="C1856" s="53" t="s">
        <v>154</v>
      </c>
      <c r="D1856" s="53">
        <v>56152</v>
      </c>
      <c r="E1856" s="53">
        <v>9.910099983215332</v>
      </c>
      <c r="F1856" s="53">
        <v>4.0628267452120781E-3</v>
      </c>
      <c r="G1856" s="53">
        <v>9036</v>
      </c>
      <c r="H1856" s="53">
        <v>9.910099983215332</v>
      </c>
      <c r="I1856" s="53">
        <v>5.365018E-3</v>
      </c>
      <c r="J1856" s="80">
        <f t="shared" si="53"/>
        <v>89547.66344833374</v>
      </c>
      <c r="K1856" s="53"/>
      <c r="L1856" s="53"/>
    </row>
    <row r="1857" spans="1:12" x14ac:dyDescent="0.15">
      <c r="A1857" s="109">
        <v>43312</v>
      </c>
      <c r="B1857" s="53" t="s">
        <v>153</v>
      </c>
      <c r="C1857" s="53" t="s">
        <v>154</v>
      </c>
      <c r="D1857" s="53">
        <v>56152</v>
      </c>
      <c r="E1857" s="53">
        <v>-9.9349994659423828</v>
      </c>
      <c r="F1857" s="53">
        <v>2.5125360116362572E-3</v>
      </c>
      <c r="G1857" s="53">
        <v>9036</v>
      </c>
      <c r="H1857" s="53">
        <v>9.9349994659423793</v>
      </c>
      <c r="I1857" s="53">
        <v>3.1603569999999997E-2</v>
      </c>
      <c r="J1857" s="80">
        <f t="shared" si="53"/>
        <v>89772.655174255342</v>
      </c>
      <c r="K1857" s="53"/>
      <c r="L1857" s="53"/>
    </row>
    <row r="1858" spans="1:12" x14ac:dyDescent="0.15">
      <c r="A1858" s="109">
        <v>43343</v>
      </c>
      <c r="B1858" s="53" t="s">
        <v>153</v>
      </c>
      <c r="C1858" s="53" t="s">
        <v>154</v>
      </c>
      <c r="D1858" s="53">
        <v>56152</v>
      </c>
      <c r="E1858" s="53">
        <v>-9.9499998092651367</v>
      </c>
      <c r="F1858" s="53">
        <v>1.5098484000191092E-3</v>
      </c>
      <c r="G1858" s="53">
        <v>9036</v>
      </c>
      <c r="H1858" s="53">
        <v>9.9499998092651403</v>
      </c>
      <c r="I1858" s="53">
        <v>3.0233019999999999E-2</v>
      </c>
      <c r="J1858" s="80">
        <f t="shared" si="53"/>
        <v>89908.198276519804</v>
      </c>
      <c r="K1858" s="53"/>
      <c r="L1858" s="53"/>
    </row>
    <row r="1859" spans="1:12" x14ac:dyDescent="0.15">
      <c r="A1859" s="109">
        <v>43371</v>
      </c>
      <c r="B1859" s="53" t="s">
        <v>153</v>
      </c>
      <c r="C1859" s="53" t="s">
        <v>154</v>
      </c>
      <c r="D1859" s="53">
        <v>56152</v>
      </c>
      <c r="E1859" s="53">
        <v>-10.024999618530273</v>
      </c>
      <c r="F1859" s="53">
        <v>7.5376695021986961E-3</v>
      </c>
      <c r="G1859" s="53">
        <v>9036</v>
      </c>
      <c r="H1859" s="53">
        <v>10.0249996185303</v>
      </c>
      <c r="I1859" s="53">
        <v>4.2462880000000003E-4</v>
      </c>
      <c r="J1859" s="80">
        <f t="shared" si="53"/>
        <v>90585.896553039798</v>
      </c>
      <c r="K1859" s="53"/>
      <c r="L1859" s="53"/>
    </row>
    <row r="1860" spans="1:12" x14ac:dyDescent="0.15">
      <c r="A1860" s="109">
        <v>43404</v>
      </c>
      <c r="B1860" s="53" t="s">
        <v>153</v>
      </c>
      <c r="C1860" s="53" t="s">
        <v>154</v>
      </c>
      <c r="D1860" s="53">
        <v>56152</v>
      </c>
      <c r="E1860" s="53">
        <v>10.100000381469727</v>
      </c>
      <c r="F1860" s="53">
        <v>7.4813729152083397E-3</v>
      </c>
      <c r="G1860" s="53">
        <v>9036</v>
      </c>
      <c r="H1860" s="53">
        <v>10.100000381469727</v>
      </c>
      <c r="I1860" s="53">
        <v>-7.4045410000000006E-2</v>
      </c>
      <c r="J1860" s="80">
        <f t="shared" si="53"/>
        <v>91263.603446960449</v>
      </c>
      <c r="K1860" s="53"/>
      <c r="L1860" s="53"/>
    </row>
    <row r="1861" spans="1:12" x14ac:dyDescent="0.15">
      <c r="A1861" s="109">
        <v>43434</v>
      </c>
      <c r="B1861" s="53" t="s">
        <v>153</v>
      </c>
      <c r="C1861" s="53" t="s">
        <v>154</v>
      </c>
      <c r="D1861" s="53">
        <v>56152</v>
      </c>
      <c r="E1861" s="53">
        <v>10.119999885559082</v>
      </c>
      <c r="F1861" s="53">
        <v>1.9801489543169737E-3</v>
      </c>
      <c r="G1861" s="53">
        <v>9036</v>
      </c>
      <c r="H1861" s="53">
        <v>10.119999885559082</v>
      </c>
      <c r="I1861" s="53">
        <v>1.8512150000000002E-2</v>
      </c>
      <c r="J1861" s="80">
        <f t="shared" si="53"/>
        <v>91444.318965911865</v>
      </c>
      <c r="K1861" s="53"/>
      <c r="L1861" s="53"/>
    </row>
    <row r="1862" spans="1:12" x14ac:dyDescent="0.15">
      <c r="A1862" s="109">
        <v>43465</v>
      </c>
      <c r="B1862" s="53" t="s">
        <v>153</v>
      </c>
      <c r="C1862" s="53" t="s">
        <v>154</v>
      </c>
      <c r="D1862" s="53">
        <v>56152</v>
      </c>
      <c r="E1862" s="53">
        <v>10.199999809265137</v>
      </c>
      <c r="F1862" s="53">
        <v>7.9051312059164047E-3</v>
      </c>
      <c r="G1862" s="53">
        <v>9036</v>
      </c>
      <c r="H1862" s="53">
        <v>10.199999809265137</v>
      </c>
      <c r="I1862" s="53">
        <v>-8.9890029999999996E-2</v>
      </c>
      <c r="J1862" s="80">
        <f t="shared" si="53"/>
        <v>92167.198276519775</v>
      </c>
      <c r="K1862" s="53"/>
      <c r="L1862" s="53"/>
    </row>
    <row r="1863" spans="1:12" x14ac:dyDescent="0.15">
      <c r="A1863" s="109">
        <v>43496</v>
      </c>
      <c r="B1863" s="53" t="s">
        <v>153</v>
      </c>
      <c r="C1863" s="53" t="s">
        <v>154</v>
      </c>
      <c r="D1863" s="53">
        <v>56152</v>
      </c>
      <c r="E1863" s="53">
        <v>10.25</v>
      </c>
      <c r="F1863" s="53">
        <v>4.9019795842468739E-3</v>
      </c>
      <c r="G1863" s="53">
        <v>9036</v>
      </c>
      <c r="H1863" s="53">
        <v>10.25</v>
      </c>
      <c r="I1863" s="53">
        <v>8.8293910000000003E-2</v>
      </c>
      <c r="J1863" s="80">
        <f t="shared" si="53"/>
        <v>92619</v>
      </c>
      <c r="K1863" s="53"/>
      <c r="L1863" s="53"/>
    </row>
    <row r="1864" spans="1:12" x14ac:dyDescent="0.15">
      <c r="A1864" s="109">
        <v>43524</v>
      </c>
      <c r="B1864" s="53" t="s">
        <v>153</v>
      </c>
      <c r="C1864" s="53" t="s">
        <v>154</v>
      </c>
      <c r="D1864" s="53">
        <v>56152</v>
      </c>
      <c r="E1864" s="53">
        <v>10.320300102233887</v>
      </c>
      <c r="F1864" s="53">
        <v>6.8585467524826527E-3</v>
      </c>
      <c r="G1864" s="53">
        <v>9036</v>
      </c>
      <c r="H1864" s="53">
        <v>10.320300102233887</v>
      </c>
      <c r="I1864" s="53">
        <v>3.2724210000000004E-2</v>
      </c>
      <c r="J1864" s="80">
        <f t="shared" si="53"/>
        <v>93254.2317237854</v>
      </c>
      <c r="K1864" s="53"/>
      <c r="L1864" s="53"/>
    </row>
    <row r="1865" spans="1:12" x14ac:dyDescent="0.15">
      <c r="A1865" s="109">
        <v>43553</v>
      </c>
      <c r="B1865" s="53" t="s">
        <v>153</v>
      </c>
      <c r="C1865" s="53" t="s">
        <v>154</v>
      </c>
      <c r="D1865" s="53">
        <v>56152</v>
      </c>
      <c r="E1865" s="53">
        <v>-10.360000610351562</v>
      </c>
      <c r="F1865" s="53">
        <v>3.8468365091830492E-3</v>
      </c>
      <c r="G1865" s="53">
        <v>9036</v>
      </c>
      <c r="H1865" s="53">
        <v>10.3600006103516</v>
      </c>
      <c r="I1865" s="53">
        <v>1.296229E-2</v>
      </c>
      <c r="J1865" s="80">
        <f t="shared" si="53"/>
        <v>93612.965515137053</v>
      </c>
      <c r="K1865" s="53"/>
      <c r="L1865" s="53"/>
    </row>
    <row r="1866" spans="1:12" x14ac:dyDescent="0.15">
      <c r="A1866" s="109">
        <v>43585</v>
      </c>
      <c r="B1866" s="53" t="s">
        <v>153</v>
      </c>
      <c r="C1866" s="53" t="s">
        <v>154</v>
      </c>
      <c r="D1866" s="53">
        <v>56152</v>
      </c>
      <c r="E1866" s="53">
        <v>10.409999847412109</v>
      </c>
      <c r="F1866" s="53">
        <v>4.8261811025440693E-3</v>
      </c>
      <c r="G1866" s="53">
        <v>9036</v>
      </c>
      <c r="H1866" s="53">
        <v>10.409999847412109</v>
      </c>
      <c r="I1866" s="53">
        <v>3.789327E-2</v>
      </c>
      <c r="J1866" s="80">
        <f t="shared" si="53"/>
        <v>94064.75862121582</v>
      </c>
      <c r="K1866" s="53"/>
      <c r="L1866" s="53"/>
    </row>
    <row r="1867" spans="1:12" x14ac:dyDescent="0.15">
      <c r="A1867" s="109">
        <v>43616</v>
      </c>
      <c r="B1867" s="53" t="s">
        <v>153</v>
      </c>
      <c r="C1867" s="53" t="s">
        <v>154</v>
      </c>
      <c r="D1867" s="53">
        <v>56152</v>
      </c>
      <c r="E1867" s="53">
        <v>-10.409999847412109</v>
      </c>
      <c r="F1867" s="53">
        <v>0</v>
      </c>
      <c r="G1867" s="53">
        <v>6376</v>
      </c>
      <c r="H1867" s="53">
        <v>10.4099998474121</v>
      </c>
      <c r="I1867" s="53">
        <v>-6.167856E-2</v>
      </c>
      <c r="J1867" s="80">
        <f t="shared" si="53"/>
        <v>66374.159027099551</v>
      </c>
      <c r="K1867" s="53"/>
      <c r="L1867" s="53"/>
    </row>
    <row r="1868" spans="1:12" x14ac:dyDescent="0.15">
      <c r="A1868" s="109">
        <v>43644</v>
      </c>
      <c r="B1868" s="53" t="s">
        <v>153</v>
      </c>
      <c r="C1868" s="53" t="s">
        <v>154</v>
      </c>
      <c r="D1868" s="53">
        <v>56152</v>
      </c>
      <c r="E1868" s="53">
        <v>-10.479999542236328</v>
      </c>
      <c r="F1868" s="53">
        <v>6.7242742516100407E-3</v>
      </c>
      <c r="G1868" s="53">
        <v>6916</v>
      </c>
      <c r="H1868" s="53">
        <v>10.4799995422363</v>
      </c>
      <c r="I1868" s="53">
        <v>6.7278859999999996E-2</v>
      </c>
      <c r="J1868" s="80">
        <f t="shared" si="53"/>
        <v>72479.676834106242</v>
      </c>
      <c r="K1868" s="53"/>
      <c r="L1868" s="53"/>
    </row>
    <row r="1869" spans="1:12" x14ac:dyDescent="0.15">
      <c r="A1869" s="109">
        <v>43677</v>
      </c>
      <c r="B1869" s="53" t="s">
        <v>153</v>
      </c>
      <c r="C1869" s="53" t="s">
        <v>154</v>
      </c>
      <c r="D1869" s="53">
        <v>56152</v>
      </c>
      <c r="E1869" s="53">
        <v>10.5</v>
      </c>
      <c r="F1869" s="53">
        <v>1.9084407249465585E-3</v>
      </c>
      <c r="G1869" s="53">
        <v>6916</v>
      </c>
      <c r="H1869" s="53">
        <v>10.5</v>
      </c>
      <c r="I1869" s="53">
        <v>1.185431E-2</v>
      </c>
      <c r="J1869" s="80">
        <f t="shared" si="53"/>
        <v>72618</v>
      </c>
      <c r="K1869" s="53"/>
      <c r="L1869" s="53"/>
    </row>
    <row r="1870" spans="1:12" x14ac:dyDescent="0.15">
      <c r="A1870" s="109">
        <v>43707</v>
      </c>
      <c r="B1870" s="53" t="s">
        <v>153</v>
      </c>
      <c r="C1870" s="53" t="s">
        <v>154</v>
      </c>
      <c r="D1870" s="53">
        <v>56152</v>
      </c>
      <c r="E1870" s="53">
        <v>10.430000305175781</v>
      </c>
      <c r="F1870" s="53">
        <v>-6.6666374914348125E-3</v>
      </c>
      <c r="G1870" s="53">
        <v>6916</v>
      </c>
      <c r="H1870" s="53">
        <v>10.430000305175781</v>
      </c>
      <c r="I1870" s="53">
        <v>-2.0339329999999999E-2</v>
      </c>
      <c r="J1870" s="80">
        <f t="shared" si="53"/>
        <v>72133.882110595703</v>
      </c>
      <c r="K1870" s="53"/>
      <c r="L1870" s="53"/>
    </row>
    <row r="1871" spans="1:12" x14ac:dyDescent="0.15">
      <c r="A1871" s="109">
        <v>43738</v>
      </c>
      <c r="B1871" s="53" t="s">
        <v>153</v>
      </c>
      <c r="C1871" s="53" t="s">
        <v>154</v>
      </c>
      <c r="D1871" s="53">
        <v>56152</v>
      </c>
      <c r="E1871" s="53">
        <v>10.579999923706055</v>
      </c>
      <c r="F1871" s="53">
        <v>1.4381554909050465E-2</v>
      </c>
      <c r="G1871" s="53">
        <v>6069</v>
      </c>
      <c r="H1871" s="53">
        <v>10.579999923706055</v>
      </c>
      <c r="I1871" s="53">
        <v>1.6032970000000001E-2</v>
      </c>
      <c r="J1871" s="80">
        <f t="shared" si="53"/>
        <v>64210.019536972046</v>
      </c>
      <c r="K1871" s="53"/>
      <c r="L1871" s="53"/>
    </row>
    <row r="1872" spans="1:12" x14ac:dyDescent="0.15">
      <c r="A1872" s="109">
        <v>43769</v>
      </c>
      <c r="B1872" s="53" t="s">
        <v>153</v>
      </c>
      <c r="C1872" s="53" t="s">
        <v>154</v>
      </c>
      <c r="D1872" s="53">
        <v>56152</v>
      </c>
      <c r="E1872" s="53">
        <v>10.706700325012207</v>
      </c>
      <c r="F1872" s="53">
        <v>1.1975463479757309E-2</v>
      </c>
      <c r="G1872" s="53">
        <v>6069</v>
      </c>
      <c r="H1872" s="53">
        <v>10.706700325012207</v>
      </c>
      <c r="I1872" s="53">
        <v>1.9255939999999999E-2</v>
      </c>
      <c r="J1872" s="80">
        <f t="shared" si="53"/>
        <v>64978.964272499084</v>
      </c>
      <c r="K1872" s="53"/>
      <c r="L1872" s="53"/>
    </row>
    <row r="1873" spans="1:12" x14ac:dyDescent="0.15">
      <c r="A1873" s="109">
        <v>43798</v>
      </c>
      <c r="B1873" s="53" t="s">
        <v>153</v>
      </c>
      <c r="C1873" s="53" t="s">
        <v>154</v>
      </c>
      <c r="D1873" s="53">
        <v>56152</v>
      </c>
      <c r="E1873" s="53">
        <v>10.5</v>
      </c>
      <c r="F1873" s="53">
        <v>-1.9305698573589325E-2</v>
      </c>
      <c r="G1873" s="53">
        <v>6069</v>
      </c>
      <c r="H1873" s="53">
        <v>10.5</v>
      </c>
      <c r="I1873" s="53">
        <v>3.4996520000000003E-2</v>
      </c>
      <c r="J1873" s="80">
        <f t="shared" si="53"/>
        <v>63724.5</v>
      </c>
      <c r="K1873" s="53"/>
      <c r="L1873" s="53"/>
    </row>
    <row r="1874" spans="1:12" x14ac:dyDescent="0.15">
      <c r="A1874" s="109">
        <v>43830</v>
      </c>
      <c r="B1874" s="53" t="s">
        <v>153</v>
      </c>
      <c r="C1874" s="53" t="s">
        <v>154</v>
      </c>
      <c r="D1874" s="53">
        <v>56152</v>
      </c>
      <c r="E1874" s="53">
        <v>10.600000381469727</v>
      </c>
      <c r="F1874" s="53">
        <v>9.5238462090492249E-3</v>
      </c>
      <c r="G1874" s="53">
        <v>2844</v>
      </c>
      <c r="H1874" s="53">
        <v>10.600000381469727</v>
      </c>
      <c r="I1874" s="53">
        <v>2.8490680000000001E-2</v>
      </c>
      <c r="J1874" s="80">
        <f t="shared" si="53"/>
        <v>30146.401084899902</v>
      </c>
      <c r="K1874" s="53"/>
      <c r="L1874" s="53"/>
    </row>
    <row r="1875" spans="1:12" x14ac:dyDescent="0.15">
      <c r="A1875" s="109">
        <v>43861</v>
      </c>
      <c r="B1875" s="53" t="s">
        <v>153</v>
      </c>
      <c r="C1875" s="53" t="s">
        <v>154</v>
      </c>
      <c r="D1875" s="53">
        <v>56152</v>
      </c>
      <c r="E1875" s="53">
        <v>-10.654999732971191</v>
      </c>
      <c r="F1875" s="53">
        <v>5.1886178553104401E-3</v>
      </c>
      <c r="G1875" s="53">
        <v>2844</v>
      </c>
      <c r="H1875" s="53">
        <v>10.6549997329712</v>
      </c>
      <c r="I1875" s="53">
        <v>-1.7277760000000001E-3</v>
      </c>
      <c r="J1875" s="80">
        <f t="shared" si="53"/>
        <v>30302.819240570094</v>
      </c>
      <c r="K1875" s="53"/>
      <c r="L1875" s="53"/>
    </row>
    <row r="1876" spans="1:12" x14ac:dyDescent="0.15">
      <c r="A1876" s="109">
        <v>43889</v>
      </c>
      <c r="B1876" s="53" t="s">
        <v>153</v>
      </c>
      <c r="C1876" s="53" t="s">
        <v>154</v>
      </c>
      <c r="D1876" s="53">
        <v>56152</v>
      </c>
      <c r="E1876" s="53">
        <v>10.649999618530273</v>
      </c>
      <c r="F1876" s="53">
        <v>-4.6927400398999453E-4</v>
      </c>
      <c r="G1876" s="53">
        <v>2844</v>
      </c>
      <c r="H1876" s="53">
        <v>10.649999618530273</v>
      </c>
      <c r="I1876" s="53">
        <v>-7.7918070000000006E-2</v>
      </c>
      <c r="J1876" s="80">
        <f t="shared" si="53"/>
        <v>30288.598915100098</v>
      </c>
      <c r="K1876" s="53"/>
      <c r="L1876" s="53"/>
    </row>
    <row r="1877" spans="1:12" x14ac:dyDescent="0.15">
      <c r="A1877" s="109">
        <v>43921</v>
      </c>
      <c r="B1877" s="53" t="s">
        <v>153</v>
      </c>
      <c r="C1877" s="53" t="s">
        <v>154</v>
      </c>
      <c r="D1877" s="53">
        <v>56152</v>
      </c>
      <c r="E1877" s="53">
        <v>10.770000457763672</v>
      </c>
      <c r="F1877" s="53">
        <v>1.1267684400081635E-2</v>
      </c>
      <c r="G1877" s="53">
        <v>2716</v>
      </c>
      <c r="H1877" s="53">
        <v>10.770000457763672</v>
      </c>
      <c r="I1877" s="53">
        <v>-0.14173259999999999</v>
      </c>
      <c r="J1877" s="80">
        <f t="shared" si="53"/>
        <v>29251.321243286133</v>
      </c>
      <c r="K1877" s="53"/>
      <c r="L1877" s="53"/>
    </row>
    <row r="1878" spans="1:12" x14ac:dyDescent="0.15">
      <c r="A1878" s="109">
        <v>43951</v>
      </c>
      <c r="B1878" s="53" t="s">
        <v>153</v>
      </c>
      <c r="C1878" s="53" t="s">
        <v>154</v>
      </c>
      <c r="D1878" s="53">
        <v>56152</v>
      </c>
      <c r="E1878" s="53">
        <v>-10.829999923706055</v>
      </c>
      <c r="F1878" s="53">
        <v>5.5709807202219963E-3</v>
      </c>
      <c r="G1878" s="53">
        <v>2716</v>
      </c>
      <c r="H1878" s="53">
        <v>10.829999923706101</v>
      </c>
      <c r="I1878" s="53">
        <v>0.1296766</v>
      </c>
      <c r="J1878" s="80">
        <f t="shared" si="53"/>
        <v>29414.279792785768</v>
      </c>
      <c r="K1878" s="53"/>
      <c r="L1878" s="53"/>
    </row>
    <row r="1879" spans="1:12" x14ac:dyDescent="0.15">
      <c r="A1879" s="109">
        <v>43980</v>
      </c>
      <c r="B1879" s="53" t="s">
        <v>153</v>
      </c>
      <c r="C1879" s="53" t="s">
        <v>154</v>
      </c>
      <c r="D1879" s="53">
        <v>56152</v>
      </c>
      <c r="E1879" s="53">
        <v>-10.824999809265137</v>
      </c>
      <c r="F1879" s="53">
        <v>-4.6169108827598393E-4</v>
      </c>
      <c r="G1879" s="53">
        <v>2716</v>
      </c>
      <c r="H1879" s="53">
        <v>10.824999809265099</v>
      </c>
      <c r="I1879" s="53">
        <v>5.3738750000000002E-2</v>
      </c>
      <c r="J1879" s="80">
        <f t="shared" si="53"/>
        <v>29400.699481964009</v>
      </c>
      <c r="K1879" s="53"/>
      <c r="L1879" s="53"/>
    </row>
    <row r="1880" spans="1:12" x14ac:dyDescent="0.15">
      <c r="A1880" s="109">
        <v>44012</v>
      </c>
      <c r="B1880" s="53" t="s">
        <v>153</v>
      </c>
      <c r="C1880" s="53" t="s">
        <v>154</v>
      </c>
      <c r="D1880" s="53">
        <v>56152</v>
      </c>
      <c r="E1880" s="53">
        <v>10.5</v>
      </c>
      <c r="F1880" s="53">
        <v>-3.0023077502846718E-2</v>
      </c>
      <c r="G1880" s="53">
        <v>2716</v>
      </c>
      <c r="H1880" s="53">
        <v>10.5</v>
      </c>
      <c r="I1880" s="53">
        <v>2.5299080000000002E-2</v>
      </c>
      <c r="J1880" s="80">
        <f t="shared" si="53"/>
        <v>28518</v>
      </c>
      <c r="K1880" s="53"/>
      <c r="L1880" s="53"/>
    </row>
    <row r="1881" spans="1:12" x14ac:dyDescent="0.15">
      <c r="A1881" s="109">
        <v>44043</v>
      </c>
      <c r="B1881" s="53" t="s">
        <v>153</v>
      </c>
      <c r="C1881" s="53" t="s">
        <v>154</v>
      </c>
      <c r="D1881" s="53">
        <v>56152</v>
      </c>
      <c r="E1881" s="53">
        <v>10.720000267028809</v>
      </c>
      <c r="F1881" s="53">
        <v>2.0952407270669937E-2</v>
      </c>
      <c r="G1881" s="53">
        <v>2716</v>
      </c>
      <c r="H1881" s="53">
        <v>10.720000267028809</v>
      </c>
      <c r="I1881" s="53">
        <v>5.5528970000000004E-2</v>
      </c>
      <c r="J1881" s="80">
        <f t="shared" si="53"/>
        <v>29115.520725250244</v>
      </c>
      <c r="K1881" s="53"/>
      <c r="L1881" s="53"/>
    </row>
    <row r="1882" spans="1:12" x14ac:dyDescent="0.15">
      <c r="A1882" s="109">
        <v>44074</v>
      </c>
      <c r="B1882" s="53" t="s">
        <v>153</v>
      </c>
      <c r="C1882" s="53" t="s">
        <v>154</v>
      </c>
      <c r="D1882" s="53">
        <v>56152</v>
      </c>
      <c r="E1882" s="53">
        <v>10.699999809265137</v>
      </c>
      <c r="F1882" s="53">
        <v>-1.8657143227756023E-3</v>
      </c>
      <c r="G1882" s="53">
        <v>2688</v>
      </c>
      <c r="H1882" s="53">
        <v>10.699999809265137</v>
      </c>
      <c r="I1882" s="53">
        <v>6.844219E-2</v>
      </c>
      <c r="J1882" s="80">
        <f t="shared" si="53"/>
        <v>28761.599487304688</v>
      </c>
      <c r="K1882" s="53"/>
      <c r="L1882" s="53"/>
    </row>
    <row r="1883" spans="1:12" x14ac:dyDescent="0.15">
      <c r="A1883" s="109">
        <v>44104</v>
      </c>
      <c r="B1883" s="53" t="s">
        <v>153</v>
      </c>
      <c r="C1883" s="53" t="s">
        <v>154</v>
      </c>
      <c r="D1883" s="53">
        <v>56152</v>
      </c>
      <c r="E1883" s="53">
        <v>-10.760000228881836</v>
      </c>
      <c r="F1883" s="53">
        <v>5.6075160391628742E-3</v>
      </c>
      <c r="G1883" s="53">
        <v>2688</v>
      </c>
      <c r="H1883" s="53">
        <v>10.7600002288818</v>
      </c>
      <c r="I1883" s="53">
        <v>-3.5055990000000002E-2</v>
      </c>
      <c r="J1883" s="80">
        <f t="shared" si="53"/>
        <v>28922.88061523428</v>
      </c>
      <c r="K1883" s="53"/>
      <c r="L1883" s="53"/>
    </row>
    <row r="1884" spans="1:12" x14ac:dyDescent="0.15">
      <c r="A1884" s="109">
        <v>44134</v>
      </c>
      <c r="B1884" s="53" t="s">
        <v>153</v>
      </c>
      <c r="C1884" s="53" t="s">
        <v>154</v>
      </c>
      <c r="D1884" s="53">
        <v>56152</v>
      </c>
      <c r="E1884" s="53">
        <v>-10.784999847412109</v>
      </c>
      <c r="F1884" s="53">
        <v>2.3233846295624971E-3</v>
      </c>
      <c r="G1884" s="53">
        <v>2688</v>
      </c>
      <c r="H1884" s="53">
        <v>10.7849998474121</v>
      </c>
      <c r="I1884" s="53">
        <v>-2.0178270000000002E-2</v>
      </c>
      <c r="J1884" s="80">
        <f t="shared" si="53"/>
        <v>28990.079589843725</v>
      </c>
      <c r="K1884" s="53"/>
      <c r="L1884" s="53"/>
    </row>
    <row r="1885" spans="1:12" x14ac:dyDescent="0.15">
      <c r="A1885" s="109">
        <v>44165</v>
      </c>
      <c r="B1885" s="53" t="s">
        <v>153</v>
      </c>
      <c r="C1885" s="53" t="s">
        <v>154</v>
      </c>
      <c r="D1885" s="53">
        <v>56152</v>
      </c>
      <c r="E1885" s="53">
        <v>10.869999885559082</v>
      </c>
      <c r="F1885" s="53">
        <v>7.8813200816512108E-3</v>
      </c>
      <c r="G1885" s="53">
        <v>2688</v>
      </c>
      <c r="H1885" s="53">
        <v>10.869999885559082</v>
      </c>
      <c r="I1885" s="53">
        <v>0.12370679999999999</v>
      </c>
      <c r="J1885" s="80">
        <f t="shared" si="53"/>
        <v>29218.559692382812</v>
      </c>
      <c r="K1885" s="53"/>
      <c r="L1885" s="53"/>
    </row>
    <row r="1886" spans="1:12" x14ac:dyDescent="0.15">
      <c r="A1886" s="109">
        <v>44196</v>
      </c>
      <c r="B1886" s="53" t="s">
        <v>153</v>
      </c>
      <c r="C1886" s="53" t="s">
        <v>154</v>
      </c>
      <c r="D1886" s="53">
        <v>56152</v>
      </c>
      <c r="E1886" s="53">
        <v>24.399999618530273</v>
      </c>
      <c r="F1886" s="53">
        <v>1.2447102069854736</v>
      </c>
      <c r="G1886" s="53">
        <v>2688</v>
      </c>
      <c r="H1886" s="53">
        <v>24.399999618530273</v>
      </c>
      <c r="I1886" s="53">
        <v>4.5048190000000002E-2</v>
      </c>
      <c r="J1886" s="80">
        <f t="shared" si="53"/>
        <v>65587.198974609375</v>
      </c>
      <c r="K1886" s="53"/>
      <c r="L1886" s="53"/>
    </row>
    <row r="1887" spans="1:12" x14ac:dyDescent="0.15">
      <c r="A1887" s="109">
        <v>44225</v>
      </c>
      <c r="B1887" s="53" t="s">
        <v>153</v>
      </c>
      <c r="C1887" s="53" t="s">
        <v>154</v>
      </c>
      <c r="D1887" s="53">
        <v>56152</v>
      </c>
      <c r="E1887" s="53">
        <v>58.740001678466797</v>
      </c>
      <c r="F1887" s="53">
        <v>1.4073771238327026</v>
      </c>
      <c r="G1887" s="53">
        <v>2688</v>
      </c>
      <c r="H1887" s="53">
        <v>58.740001678466797</v>
      </c>
      <c r="I1887" s="53">
        <v>-6.3112759999999998E-4</v>
      </c>
      <c r="J1887" s="80">
        <f t="shared" si="53"/>
        <v>157893.12451171875</v>
      </c>
      <c r="K1887" s="53"/>
      <c r="L1887" s="53"/>
    </row>
    <row r="1888" spans="1:12" x14ac:dyDescent="0.15">
      <c r="A1888" s="109">
        <v>44253</v>
      </c>
      <c r="B1888" s="53" t="s">
        <v>153</v>
      </c>
      <c r="C1888" s="53" t="s">
        <v>154</v>
      </c>
      <c r="D1888" s="53">
        <v>56152</v>
      </c>
      <c r="E1888" s="53">
        <v>38.509998321533203</v>
      </c>
      <c r="F1888" s="53">
        <v>-0.344399094581604</v>
      </c>
      <c r="G1888" s="53">
        <v>2688</v>
      </c>
      <c r="H1888" s="53">
        <v>38.509998321533203</v>
      </c>
      <c r="I1888" s="53">
        <v>2.9196240000000002E-2</v>
      </c>
      <c r="J1888" s="80">
        <f t="shared" si="53"/>
        <v>103514.87548828125</v>
      </c>
      <c r="K1888" s="53"/>
      <c r="L1888" s="53"/>
    </row>
    <row r="1889" spans="1:12" x14ac:dyDescent="0.15">
      <c r="A1889" s="109">
        <v>44286</v>
      </c>
      <c r="B1889" s="53" t="s">
        <v>153</v>
      </c>
      <c r="C1889" s="53" t="s">
        <v>154</v>
      </c>
      <c r="D1889" s="53">
        <v>56152</v>
      </c>
      <c r="E1889" s="53">
        <v>35.419998168945312</v>
      </c>
      <c r="F1889" s="53">
        <v>-8.0238908529281616E-2</v>
      </c>
      <c r="G1889" s="53">
        <v>2688</v>
      </c>
      <c r="H1889" s="53">
        <v>35.419998168945312</v>
      </c>
      <c r="I1889" s="53">
        <v>3.0573309999999999E-2</v>
      </c>
      <c r="J1889" s="80">
        <f t="shared" si="53"/>
        <v>95208.955078125</v>
      </c>
      <c r="K1889" s="53"/>
      <c r="L1889" s="53"/>
    </row>
    <row r="1890" spans="1:12" x14ac:dyDescent="0.15">
      <c r="A1890" s="109">
        <v>44316</v>
      </c>
      <c r="B1890" s="53" t="s">
        <v>153</v>
      </c>
      <c r="C1890" s="53" t="s">
        <v>154</v>
      </c>
      <c r="D1890" s="53">
        <v>56152</v>
      </c>
      <c r="E1890" s="53">
        <v>38.700000762939453</v>
      </c>
      <c r="F1890" s="55">
        <v>9.2603124678134918E-2</v>
      </c>
      <c r="G1890" s="53">
        <v>2688</v>
      </c>
      <c r="H1890" s="53">
        <v>38.700000762939453</v>
      </c>
      <c r="I1890" s="53">
        <v>4.8191879999999999E-2</v>
      </c>
      <c r="J1890" s="80">
        <f t="shared" si="50"/>
        <v>104025.60205078125</v>
      </c>
      <c r="K1890" s="55" t="str">
        <f>IFERROR(#REF!-#REF!,"")</f>
        <v/>
      </c>
    </row>
    <row r="1891" spans="1:12" x14ac:dyDescent="0.15">
      <c r="A1891" s="109">
        <v>44344</v>
      </c>
      <c r="B1891" s="53" t="s">
        <v>155</v>
      </c>
      <c r="C1891" s="53" t="s">
        <v>156</v>
      </c>
      <c r="D1891" s="53">
        <v>56152</v>
      </c>
      <c r="E1891" s="53">
        <v>22</v>
      </c>
      <c r="F1891" s="55">
        <v>-0.43152454495429993</v>
      </c>
      <c r="G1891" s="53">
        <v>47460</v>
      </c>
      <c r="H1891" s="53">
        <v>22</v>
      </c>
      <c r="I1891" s="53">
        <v>7.0916690000000001E-3</v>
      </c>
      <c r="J1891" s="80">
        <f t="shared" si="50"/>
        <v>1044120</v>
      </c>
      <c r="K1891" s="55" t="str">
        <f>IFERROR(#REF!-#REF!,"")</f>
        <v/>
      </c>
    </row>
    <row r="1892" spans="1:12" x14ac:dyDescent="0.15">
      <c r="A1892" s="109">
        <v>44377</v>
      </c>
      <c r="B1892" s="53" t="s">
        <v>155</v>
      </c>
      <c r="C1892" s="53" t="s">
        <v>156</v>
      </c>
      <c r="D1892" s="53">
        <v>56152</v>
      </c>
      <c r="E1892" s="53">
        <v>11.619999885559082</v>
      </c>
      <c r="F1892" s="55">
        <v>-0.47181817889213562</v>
      </c>
      <c r="G1892" s="53">
        <v>48604</v>
      </c>
      <c r="H1892" s="53">
        <v>11.619999885559082</v>
      </c>
      <c r="I1892" s="53">
        <v>2.34218E-2</v>
      </c>
      <c r="J1892" s="80">
        <f t="shared" si="50"/>
        <v>564778.47443771362</v>
      </c>
      <c r="K1892" s="55" t="str">
        <f>IFERROR(#REF!-#REF!,"")</f>
        <v/>
      </c>
    </row>
    <row r="1893" spans="1:12" ht="16" x14ac:dyDescent="0.2">
      <c r="A1893" s="111">
        <v>44407</v>
      </c>
      <c r="B1893" s="112" t="s">
        <v>155</v>
      </c>
      <c r="C1893" s="112" t="s">
        <v>156</v>
      </c>
      <c r="D1893" s="112">
        <v>56152</v>
      </c>
      <c r="E1893" s="112">
        <v>15.180000305175781</v>
      </c>
      <c r="F1893" s="58">
        <v>0.3063683807849884</v>
      </c>
      <c r="G1893" s="112">
        <v>48604</v>
      </c>
      <c r="H1893" s="112">
        <v>15.180000305175781</v>
      </c>
      <c r="I1893" s="112">
        <v>1.1827520000000001E-2</v>
      </c>
      <c r="J1893" s="80">
        <f t="shared" si="50"/>
        <v>737808.73483276367</v>
      </c>
      <c r="K1893" s="55" t="str">
        <f>IFERROR(#REF!-#REF!,"")</f>
        <v/>
      </c>
    </row>
    <row r="1894" spans="1:12" x14ac:dyDescent="0.15">
      <c r="A1894" s="109">
        <v>44439</v>
      </c>
      <c r="B1894" s="53" t="s">
        <v>155</v>
      </c>
      <c r="C1894" s="53" t="s">
        <v>156</v>
      </c>
      <c r="D1894" s="53">
        <v>56152</v>
      </c>
      <c r="E1894" s="53">
        <v>15.699999809265137</v>
      </c>
      <c r="F1894" s="55">
        <v>3.4255567938089371E-2</v>
      </c>
      <c r="G1894" s="53">
        <v>48604</v>
      </c>
      <c r="H1894" s="53">
        <v>15.699999809265137</v>
      </c>
      <c r="I1894" s="53">
        <v>2.71466E-2</v>
      </c>
      <c r="J1894" s="80">
        <f t="shared" si="50"/>
        <v>763082.79072952271</v>
      </c>
      <c r="K1894" s="55" t="str">
        <f>IFERROR(#REF!-#REF!,"")</f>
        <v/>
      </c>
    </row>
    <row r="1895" spans="1:12" x14ac:dyDescent="0.15">
      <c r="A1895" s="109">
        <v>44469</v>
      </c>
      <c r="B1895" s="53" t="s">
        <v>155</v>
      </c>
      <c r="C1895" s="53" t="s">
        <v>156</v>
      </c>
      <c r="D1895" s="53">
        <v>56152</v>
      </c>
      <c r="E1895" s="53">
        <v>9.2700004577636719</v>
      </c>
      <c r="F1895" s="55">
        <v>-0.40955409407615662</v>
      </c>
      <c r="G1895" s="53">
        <v>54810</v>
      </c>
      <c r="H1895" s="53">
        <v>9.2700004577636719</v>
      </c>
      <c r="I1895" s="53">
        <v>-4.2243500000000003E-2</v>
      </c>
      <c r="J1895" s="80">
        <f t="shared" si="50"/>
        <v>508088.72509002686</v>
      </c>
      <c r="K1895" s="55" t="str">
        <f>IFERROR(#REF!-#REF!,"")</f>
        <v/>
      </c>
    </row>
    <row r="1896" spans="1:12" x14ac:dyDescent="0.15">
      <c r="A1896" s="109">
        <v>44498</v>
      </c>
      <c r="B1896" s="53" t="s">
        <v>155</v>
      </c>
      <c r="C1896" s="53" t="s">
        <v>156</v>
      </c>
      <c r="D1896" s="53">
        <v>56152</v>
      </c>
      <c r="E1896" s="53">
        <v>10.130000114440918</v>
      </c>
      <c r="F1896" s="55">
        <v>9.2772342264652252E-2</v>
      </c>
      <c r="G1896" s="53">
        <v>57936</v>
      </c>
      <c r="H1896" s="53">
        <v>10.130000114440918</v>
      </c>
      <c r="I1896" s="53">
        <v>6.4656530000000004E-2</v>
      </c>
      <c r="J1896" s="80">
        <f t="shared" si="50"/>
        <v>586891.68663024902</v>
      </c>
      <c r="K1896" s="55" t="str">
        <f>IFERROR(#REF!-#REF!,"")</f>
        <v/>
      </c>
    </row>
    <row r="1897" spans="1:12" x14ac:dyDescent="0.15">
      <c r="A1897" s="109">
        <v>44530</v>
      </c>
      <c r="B1897" s="53" t="s">
        <v>155</v>
      </c>
      <c r="C1897" s="53" t="s">
        <v>156</v>
      </c>
      <c r="D1897" s="53">
        <v>56152</v>
      </c>
      <c r="E1897" s="53">
        <v>6.679999828338623</v>
      </c>
      <c r="F1897" s="55">
        <v>-0.34057259559631348</v>
      </c>
      <c r="G1897" s="53">
        <v>58810</v>
      </c>
      <c r="H1897" s="53">
        <v>6.679999828338623</v>
      </c>
      <c r="I1897" s="53">
        <v>-1.8346919999999999E-2</v>
      </c>
      <c r="J1897" s="80">
        <f t="shared" ref="J1897:J2034" si="54">H1897*G1897</f>
        <v>392850.78990459442</v>
      </c>
      <c r="K1897" s="55" t="str">
        <f>IFERROR(#REF!-#REF!,"")</f>
        <v/>
      </c>
    </row>
    <row r="1898" spans="1:12" x14ac:dyDescent="0.15">
      <c r="A1898" s="109">
        <v>44561</v>
      </c>
      <c r="B1898" s="53" t="s">
        <v>155</v>
      </c>
      <c r="C1898" s="53" t="s">
        <v>156</v>
      </c>
      <c r="D1898" s="53">
        <v>56152</v>
      </c>
      <c r="E1898" s="53">
        <v>4.7800002098083496</v>
      </c>
      <c r="F1898" s="55">
        <v>-0.2844310998916626</v>
      </c>
      <c r="G1898" s="53">
        <v>58810</v>
      </c>
      <c r="H1898" s="53">
        <v>4.7800002098083496</v>
      </c>
      <c r="I1898" s="53">
        <v>3.334492E-2</v>
      </c>
      <c r="J1898" s="80">
        <f t="shared" si="54"/>
        <v>281111.81233882904</v>
      </c>
      <c r="K1898" s="55" t="str">
        <f>IFERROR(#REF!-#REF!,"")</f>
        <v/>
      </c>
    </row>
    <row r="1899" spans="1:12" x14ac:dyDescent="0.15">
      <c r="A1899" s="109"/>
      <c r="J1899" s="80">
        <f t="shared" si="54"/>
        <v>0</v>
      </c>
      <c r="K1899" s="55" t="str">
        <f>IFERROR(#REF!-#REF!,"")</f>
        <v/>
      </c>
    </row>
    <row r="1900" spans="1:12" x14ac:dyDescent="0.15">
      <c r="A1900" s="109">
        <v>43131</v>
      </c>
      <c r="B1900" s="53" t="s">
        <v>157</v>
      </c>
      <c r="C1900" s="53" t="s">
        <v>158</v>
      </c>
      <c r="D1900" s="53">
        <v>56192</v>
      </c>
      <c r="E1900" s="53">
        <v>9.6499996185302734</v>
      </c>
      <c r="F1900" s="53"/>
      <c r="G1900" s="53">
        <v>16114</v>
      </c>
      <c r="H1900" s="53">
        <v>9.6499996185302734</v>
      </c>
      <c r="I1900" s="53">
        <v>5.0638450000000002E-2</v>
      </c>
      <c r="J1900" s="80">
        <f t="shared" ref="J1900:J1920" si="55">H1900*G1900</f>
        <v>155500.09385299683</v>
      </c>
      <c r="K1900" s="53"/>
      <c r="L1900" s="53"/>
    </row>
    <row r="1901" spans="1:12" x14ac:dyDescent="0.15">
      <c r="A1901" s="109">
        <v>43159</v>
      </c>
      <c r="B1901" s="53" t="s">
        <v>157</v>
      </c>
      <c r="C1901" s="53" t="s">
        <v>158</v>
      </c>
      <c r="D1901" s="53">
        <v>56192</v>
      </c>
      <c r="E1901" s="53">
        <v>-9.7250003814697266</v>
      </c>
      <c r="F1901" s="53">
        <v>7.7721001580357552E-3</v>
      </c>
      <c r="G1901" s="53">
        <v>16583</v>
      </c>
      <c r="H1901" s="53">
        <v>9.7250003814697301</v>
      </c>
      <c r="I1901" s="53">
        <v>-3.9481330000000002E-2</v>
      </c>
      <c r="J1901" s="80">
        <f t="shared" si="55"/>
        <v>161269.68132591253</v>
      </c>
      <c r="K1901" s="53"/>
      <c r="L1901" s="53"/>
    </row>
    <row r="1902" spans="1:12" x14ac:dyDescent="0.15">
      <c r="A1902" s="109">
        <v>43188</v>
      </c>
      <c r="B1902" s="53" t="s">
        <v>157</v>
      </c>
      <c r="C1902" s="53" t="s">
        <v>158</v>
      </c>
      <c r="D1902" s="53">
        <v>56192</v>
      </c>
      <c r="E1902" s="53">
        <v>-9.744999885559082</v>
      </c>
      <c r="F1902" s="53">
        <v>2.0565041340887547E-3</v>
      </c>
      <c r="G1902" s="53">
        <v>16583</v>
      </c>
      <c r="H1902" s="53">
        <v>9.7449998855590803</v>
      </c>
      <c r="I1902" s="53">
        <v>-1.8445340000000001E-2</v>
      </c>
      <c r="J1902" s="80">
        <f t="shared" si="55"/>
        <v>161601.33310222623</v>
      </c>
      <c r="K1902" s="53"/>
      <c r="L1902" s="53"/>
    </row>
    <row r="1903" spans="1:12" x14ac:dyDescent="0.15">
      <c r="A1903" s="109">
        <v>43220</v>
      </c>
      <c r="B1903" s="53" t="s">
        <v>157</v>
      </c>
      <c r="C1903" s="53" t="s">
        <v>158</v>
      </c>
      <c r="D1903" s="53">
        <v>56192</v>
      </c>
      <c r="E1903" s="53">
        <v>-9.75</v>
      </c>
      <c r="F1903" s="53">
        <v>5.1309540867805481E-4</v>
      </c>
      <c r="G1903" s="53">
        <v>16583</v>
      </c>
      <c r="H1903" s="53">
        <v>9.75</v>
      </c>
      <c r="I1903" s="53">
        <v>4.6918850000000007E-3</v>
      </c>
      <c r="J1903" s="80">
        <f t="shared" si="55"/>
        <v>161684.25</v>
      </c>
      <c r="K1903" s="53"/>
      <c r="L1903" s="53"/>
    </row>
    <row r="1904" spans="1:12" x14ac:dyDescent="0.15">
      <c r="A1904" s="109">
        <v>43251</v>
      </c>
      <c r="B1904" s="53" t="s">
        <v>157</v>
      </c>
      <c r="C1904" s="53" t="s">
        <v>158</v>
      </c>
      <c r="D1904" s="53">
        <v>56192</v>
      </c>
      <c r="E1904" s="53">
        <v>9.8273000717163086</v>
      </c>
      <c r="F1904" s="53">
        <v>7.9282121732831001E-3</v>
      </c>
      <c r="G1904" s="53">
        <v>18467</v>
      </c>
      <c r="H1904" s="53">
        <v>9.8273000717163086</v>
      </c>
      <c r="I1904" s="53">
        <v>2.6164449999999999E-2</v>
      </c>
      <c r="J1904" s="80">
        <f t="shared" si="55"/>
        <v>181480.75042438507</v>
      </c>
      <c r="K1904" s="53"/>
      <c r="L1904" s="53"/>
    </row>
    <row r="1905" spans="1:12" x14ac:dyDescent="0.15">
      <c r="A1905" s="109">
        <v>43280</v>
      </c>
      <c r="B1905" s="53" t="s">
        <v>157</v>
      </c>
      <c r="C1905" s="53" t="s">
        <v>158</v>
      </c>
      <c r="D1905" s="53">
        <v>56192</v>
      </c>
      <c r="E1905" s="53">
        <v>9.8401002883911133</v>
      </c>
      <c r="F1905" s="53">
        <v>1.3025160878896713E-3</v>
      </c>
      <c r="G1905" s="53">
        <v>18467</v>
      </c>
      <c r="H1905" s="53">
        <v>9.8401002883911133</v>
      </c>
      <c r="I1905" s="53">
        <v>5.365018E-3</v>
      </c>
      <c r="J1905" s="80">
        <f t="shared" si="55"/>
        <v>181717.13202571869</v>
      </c>
      <c r="K1905" s="53"/>
      <c r="L1905" s="53"/>
    </row>
    <row r="1906" spans="1:12" x14ac:dyDescent="0.15">
      <c r="A1906" s="109">
        <v>43312</v>
      </c>
      <c r="B1906" s="53" t="s">
        <v>157</v>
      </c>
      <c r="C1906" s="53" t="s">
        <v>158</v>
      </c>
      <c r="D1906" s="53">
        <v>56192</v>
      </c>
      <c r="E1906" s="53">
        <v>9.8500003814697266</v>
      </c>
      <c r="F1906" s="53">
        <v>1.0060967179015279E-3</v>
      </c>
      <c r="G1906" s="53">
        <v>18467</v>
      </c>
      <c r="H1906" s="53">
        <v>9.8500003814697266</v>
      </c>
      <c r="I1906" s="53">
        <v>3.1603569999999997E-2</v>
      </c>
      <c r="J1906" s="80">
        <f t="shared" si="55"/>
        <v>181899.95704460144</v>
      </c>
      <c r="K1906" s="53"/>
      <c r="L1906" s="53"/>
    </row>
    <row r="1907" spans="1:12" x14ac:dyDescent="0.15">
      <c r="A1907" s="109">
        <v>43343</v>
      </c>
      <c r="B1907" s="53" t="s">
        <v>157</v>
      </c>
      <c r="C1907" s="53" t="s">
        <v>158</v>
      </c>
      <c r="D1907" s="53">
        <v>56192</v>
      </c>
      <c r="E1907" s="53">
        <v>-9.9499998092651367</v>
      </c>
      <c r="F1907" s="53">
        <v>1.0152225382626057E-2</v>
      </c>
      <c r="G1907" s="53">
        <v>18467</v>
      </c>
      <c r="H1907" s="53">
        <v>9.9499998092651403</v>
      </c>
      <c r="I1907" s="53">
        <v>3.0233019999999999E-2</v>
      </c>
      <c r="J1907" s="80">
        <f t="shared" si="55"/>
        <v>183746.64647769934</v>
      </c>
      <c r="K1907" s="53"/>
      <c r="L1907" s="53"/>
    </row>
    <row r="1908" spans="1:12" x14ac:dyDescent="0.15">
      <c r="A1908" s="109">
        <v>43371</v>
      </c>
      <c r="B1908" s="53" t="s">
        <v>157</v>
      </c>
      <c r="C1908" s="53" t="s">
        <v>158</v>
      </c>
      <c r="D1908" s="53">
        <v>56192</v>
      </c>
      <c r="E1908" s="53">
        <v>-9.9499998092651367</v>
      </c>
      <c r="F1908" s="53">
        <v>0</v>
      </c>
      <c r="G1908" s="53">
        <v>18467</v>
      </c>
      <c r="H1908" s="53">
        <v>9.9499998092651403</v>
      </c>
      <c r="I1908" s="53">
        <v>4.2462880000000003E-4</v>
      </c>
      <c r="J1908" s="80">
        <f t="shared" si="55"/>
        <v>183746.64647769934</v>
      </c>
      <c r="K1908" s="53"/>
      <c r="L1908" s="53"/>
    </row>
    <row r="1909" spans="1:12" x14ac:dyDescent="0.15">
      <c r="A1909" s="109">
        <v>43404</v>
      </c>
      <c r="B1909" s="53" t="s">
        <v>157</v>
      </c>
      <c r="C1909" s="53" t="s">
        <v>158</v>
      </c>
      <c r="D1909" s="53">
        <v>56192</v>
      </c>
      <c r="E1909" s="53">
        <v>9.9750003814697266</v>
      </c>
      <c r="F1909" s="53">
        <v>2.5126202963292599E-3</v>
      </c>
      <c r="G1909" s="53">
        <v>18467</v>
      </c>
      <c r="H1909" s="53">
        <v>9.9750003814697266</v>
      </c>
      <c r="I1909" s="53">
        <v>-7.4045410000000006E-2</v>
      </c>
      <c r="J1909" s="80">
        <f t="shared" si="55"/>
        <v>184208.33204460144</v>
      </c>
      <c r="K1909" s="53"/>
      <c r="L1909" s="53"/>
    </row>
    <row r="1910" spans="1:12" x14ac:dyDescent="0.15">
      <c r="A1910" s="109">
        <v>43434</v>
      </c>
      <c r="B1910" s="53" t="s">
        <v>157</v>
      </c>
      <c r="C1910" s="53" t="s">
        <v>158</v>
      </c>
      <c r="D1910" s="53">
        <v>56192</v>
      </c>
      <c r="E1910" s="53">
        <v>10.050000190734863</v>
      </c>
      <c r="F1910" s="53">
        <v>7.5187776237726212E-3</v>
      </c>
      <c r="G1910" s="53">
        <v>18467</v>
      </c>
      <c r="H1910" s="53">
        <v>10.050000190734863</v>
      </c>
      <c r="I1910" s="53">
        <v>1.8512150000000002E-2</v>
      </c>
      <c r="J1910" s="80">
        <f t="shared" si="55"/>
        <v>185593.35352230072</v>
      </c>
      <c r="K1910" s="53"/>
      <c r="L1910" s="53"/>
    </row>
    <row r="1911" spans="1:12" x14ac:dyDescent="0.15">
      <c r="A1911" s="109">
        <v>43465</v>
      </c>
      <c r="B1911" s="53" t="s">
        <v>157</v>
      </c>
      <c r="C1911" s="53" t="s">
        <v>158</v>
      </c>
      <c r="D1911" s="53">
        <v>56192</v>
      </c>
      <c r="E1911" s="53">
        <v>10.100000381469727</v>
      </c>
      <c r="F1911" s="53">
        <v>4.9751433543860912E-3</v>
      </c>
      <c r="G1911" s="53">
        <v>18462</v>
      </c>
      <c r="H1911" s="53">
        <v>10.100000381469727</v>
      </c>
      <c r="I1911" s="53">
        <v>-8.9890029999999996E-2</v>
      </c>
      <c r="J1911" s="80">
        <f t="shared" si="55"/>
        <v>186466.20704269409</v>
      </c>
      <c r="K1911" s="53"/>
      <c r="L1911" s="53"/>
    </row>
    <row r="1912" spans="1:12" x14ac:dyDescent="0.15">
      <c r="A1912" s="109">
        <v>43496</v>
      </c>
      <c r="B1912" s="53" t="s">
        <v>157</v>
      </c>
      <c r="C1912" s="53" t="s">
        <v>158</v>
      </c>
      <c r="D1912" s="53">
        <v>56192</v>
      </c>
      <c r="E1912" s="53">
        <v>-10.149999618530273</v>
      </c>
      <c r="F1912" s="53">
        <v>4.9504195339977741E-3</v>
      </c>
      <c r="G1912" s="53">
        <v>18462</v>
      </c>
      <c r="H1912" s="53">
        <v>10.1499996185303</v>
      </c>
      <c r="I1912" s="53">
        <v>8.8293910000000003E-2</v>
      </c>
      <c r="J1912" s="80">
        <f t="shared" si="55"/>
        <v>187389.2929573064</v>
      </c>
      <c r="K1912" s="53"/>
      <c r="L1912" s="53"/>
    </row>
    <row r="1913" spans="1:12" x14ac:dyDescent="0.15">
      <c r="A1913" s="109">
        <v>43524</v>
      </c>
      <c r="B1913" s="53" t="s">
        <v>157</v>
      </c>
      <c r="C1913" s="53" t="s">
        <v>158</v>
      </c>
      <c r="D1913" s="53">
        <v>56192</v>
      </c>
      <c r="E1913" s="53">
        <v>10.220000267028809</v>
      </c>
      <c r="F1913" s="53">
        <v>6.8966159597039223E-3</v>
      </c>
      <c r="G1913" s="53">
        <v>18462</v>
      </c>
      <c r="H1913" s="53">
        <v>10.220000267028809</v>
      </c>
      <c r="I1913" s="53">
        <v>3.2724210000000004E-2</v>
      </c>
      <c r="J1913" s="80">
        <f t="shared" si="55"/>
        <v>188681.64492988586</v>
      </c>
      <c r="K1913" s="53"/>
      <c r="L1913" s="53"/>
    </row>
    <row r="1914" spans="1:12" x14ac:dyDescent="0.15">
      <c r="A1914" s="109">
        <v>43553</v>
      </c>
      <c r="B1914" s="53" t="s">
        <v>157</v>
      </c>
      <c r="C1914" s="53" t="s">
        <v>158</v>
      </c>
      <c r="D1914" s="53">
        <v>56192</v>
      </c>
      <c r="E1914" s="53">
        <v>10.199999809265137</v>
      </c>
      <c r="F1914" s="53">
        <v>-1.9569918513298035E-3</v>
      </c>
      <c r="G1914" s="53">
        <v>18462</v>
      </c>
      <c r="H1914" s="53">
        <v>10.199999809265137</v>
      </c>
      <c r="I1914" s="53">
        <v>1.296229E-2</v>
      </c>
      <c r="J1914" s="80">
        <f t="shared" si="55"/>
        <v>188312.39647865295</v>
      </c>
      <c r="K1914" s="53"/>
      <c r="L1914" s="53"/>
    </row>
    <row r="1915" spans="1:12" x14ac:dyDescent="0.15">
      <c r="A1915" s="109">
        <v>43585</v>
      </c>
      <c r="B1915" s="53" t="s">
        <v>157</v>
      </c>
      <c r="C1915" s="53" t="s">
        <v>158</v>
      </c>
      <c r="D1915" s="53">
        <v>56192</v>
      </c>
      <c r="E1915" s="53">
        <v>10.260000228881836</v>
      </c>
      <c r="F1915" s="53">
        <v>5.8823940344154835E-3</v>
      </c>
      <c r="G1915" s="53">
        <v>18462</v>
      </c>
      <c r="H1915" s="53">
        <v>10.260000228881836</v>
      </c>
      <c r="I1915" s="53">
        <v>3.789327E-2</v>
      </c>
      <c r="J1915" s="80">
        <f t="shared" si="55"/>
        <v>189420.12422561646</v>
      </c>
      <c r="K1915" s="53"/>
      <c r="L1915" s="53"/>
    </row>
    <row r="1916" spans="1:12" x14ac:dyDescent="0.15">
      <c r="A1916" s="109">
        <v>43616</v>
      </c>
      <c r="B1916" s="53" t="s">
        <v>157</v>
      </c>
      <c r="C1916" s="53" t="s">
        <v>158</v>
      </c>
      <c r="D1916" s="53">
        <v>56192</v>
      </c>
      <c r="E1916" s="53">
        <v>-10.265000343322754</v>
      </c>
      <c r="F1916" s="53">
        <v>4.8734058509580791E-4</v>
      </c>
      <c r="G1916" s="53">
        <v>18462</v>
      </c>
      <c r="H1916" s="53">
        <v>10.2650003433228</v>
      </c>
      <c r="I1916" s="53">
        <v>-6.167856E-2</v>
      </c>
      <c r="J1916" s="80">
        <f t="shared" si="55"/>
        <v>189512.43633842553</v>
      </c>
      <c r="K1916" s="53"/>
      <c r="L1916" s="53"/>
    </row>
    <row r="1917" spans="1:12" x14ac:dyDescent="0.15">
      <c r="A1917" s="109">
        <v>43644</v>
      </c>
      <c r="B1917" s="53" t="s">
        <v>157</v>
      </c>
      <c r="C1917" s="53" t="s">
        <v>158</v>
      </c>
      <c r="D1917" s="53">
        <v>56192</v>
      </c>
      <c r="E1917" s="53">
        <v>-10.335000038146973</v>
      </c>
      <c r="F1917" s="53">
        <v>6.8192589096724987E-3</v>
      </c>
      <c r="G1917" s="53">
        <v>11637</v>
      </c>
      <c r="H1917" s="53">
        <v>10.335000038146999</v>
      </c>
      <c r="I1917" s="53">
        <v>6.7278859999999996E-2</v>
      </c>
      <c r="J1917" s="80">
        <f t="shared" si="55"/>
        <v>120268.39544391663</v>
      </c>
      <c r="K1917" s="53"/>
      <c r="L1917" s="53"/>
    </row>
    <row r="1918" spans="1:12" x14ac:dyDescent="0.15">
      <c r="A1918" s="109">
        <v>43677</v>
      </c>
      <c r="B1918" s="53" t="s">
        <v>157</v>
      </c>
      <c r="C1918" s="53" t="s">
        <v>158</v>
      </c>
      <c r="D1918" s="53">
        <v>56192</v>
      </c>
      <c r="E1918" s="53">
        <v>-10.425000190734863</v>
      </c>
      <c r="F1918" s="53">
        <v>8.7082879617810249E-3</v>
      </c>
      <c r="G1918" s="53">
        <v>11637</v>
      </c>
      <c r="H1918" s="53">
        <v>10.425000190734901</v>
      </c>
      <c r="I1918" s="53">
        <v>1.185431E-2</v>
      </c>
      <c r="J1918" s="80">
        <f t="shared" si="55"/>
        <v>121315.72721958204</v>
      </c>
      <c r="K1918" s="53"/>
      <c r="L1918" s="53"/>
    </row>
    <row r="1919" spans="1:12" x14ac:dyDescent="0.15">
      <c r="A1919" s="109">
        <v>43707</v>
      </c>
      <c r="B1919" s="53" t="s">
        <v>157</v>
      </c>
      <c r="C1919" s="53" t="s">
        <v>158</v>
      </c>
      <c r="D1919" s="53">
        <v>56192</v>
      </c>
      <c r="E1919" s="53">
        <v>10.350000381469727</v>
      </c>
      <c r="F1919" s="53">
        <v>-7.1942261420190334E-3</v>
      </c>
      <c r="G1919" s="53">
        <v>11637</v>
      </c>
      <c r="H1919" s="53">
        <v>10.350000381469727</v>
      </c>
      <c r="I1919" s="53">
        <v>-2.0339329999999999E-2</v>
      </c>
      <c r="J1919" s="80">
        <f t="shared" si="55"/>
        <v>120442.95443916321</v>
      </c>
      <c r="K1919" s="53"/>
      <c r="L1919" s="53"/>
    </row>
    <row r="1920" spans="1:12" x14ac:dyDescent="0.15">
      <c r="A1920" s="109">
        <v>43738</v>
      </c>
      <c r="B1920" s="53" t="s">
        <v>157</v>
      </c>
      <c r="C1920" s="53" t="s">
        <v>158</v>
      </c>
      <c r="D1920" s="53">
        <v>56192</v>
      </c>
      <c r="E1920" s="53">
        <v>-10.425000190734863</v>
      </c>
      <c r="F1920" s="53">
        <v>7.2463583201169968E-3</v>
      </c>
      <c r="G1920" s="53">
        <v>11637</v>
      </c>
      <c r="H1920" s="53">
        <v>10.425000190734901</v>
      </c>
      <c r="I1920" s="53">
        <v>1.6032970000000001E-2</v>
      </c>
      <c r="J1920" s="80">
        <f t="shared" si="55"/>
        <v>121315.72721958204</v>
      </c>
      <c r="K1920" s="53"/>
      <c r="L1920" s="53"/>
    </row>
    <row r="1921" spans="1:11" x14ac:dyDescent="0.15">
      <c r="A1921" s="109">
        <v>43769</v>
      </c>
      <c r="B1921" s="53" t="s">
        <v>157</v>
      </c>
      <c r="C1921" s="53" t="s">
        <v>158</v>
      </c>
      <c r="D1921" s="53">
        <v>56192</v>
      </c>
      <c r="E1921" s="53">
        <v>-10.449999809265137</v>
      </c>
      <c r="F1921" s="55">
        <v>2.3980448022484779E-3</v>
      </c>
      <c r="G1921" s="53">
        <v>11637</v>
      </c>
      <c r="H1921" s="53">
        <v>10.449999809265099</v>
      </c>
      <c r="I1921" s="53">
        <v>1.9255939999999999E-2</v>
      </c>
      <c r="J1921" s="80">
        <f t="shared" si="54"/>
        <v>121606.64778041796</v>
      </c>
      <c r="K1921" s="55" t="str">
        <f>IFERROR(#REF!-#REF!,"")</f>
        <v/>
      </c>
    </row>
    <row r="1922" spans="1:11" x14ac:dyDescent="0.15">
      <c r="A1922" s="109">
        <v>43798</v>
      </c>
      <c r="B1922" s="53" t="s">
        <v>159</v>
      </c>
      <c r="C1922" s="53" t="s">
        <v>160</v>
      </c>
      <c r="D1922" s="53">
        <v>56192</v>
      </c>
      <c r="E1922" s="53">
        <v>10.399999618530273</v>
      </c>
      <c r="F1922" s="55">
        <v>-4.7847074456512928E-3</v>
      </c>
      <c r="G1922" s="53">
        <v>19977</v>
      </c>
      <c r="H1922" s="53">
        <v>10.399999618530273</v>
      </c>
      <c r="I1922" s="53">
        <v>3.4996520000000003E-2</v>
      </c>
      <c r="J1922" s="80">
        <f t="shared" si="54"/>
        <v>207760.79237937927</v>
      </c>
      <c r="K1922" s="55" t="str">
        <f>IFERROR(#REF!-#REF!,"")</f>
        <v/>
      </c>
    </row>
    <row r="1923" spans="1:11" x14ac:dyDescent="0.15">
      <c r="A1923" s="109">
        <v>43830</v>
      </c>
      <c r="B1923" s="53" t="s">
        <v>159</v>
      </c>
      <c r="C1923" s="53" t="s">
        <v>160</v>
      </c>
      <c r="D1923" s="53">
        <v>56192</v>
      </c>
      <c r="E1923" s="53">
        <v>8.5</v>
      </c>
      <c r="F1923" s="55">
        <v>-0.1826922744512558</v>
      </c>
      <c r="G1923" s="53">
        <v>19977</v>
      </c>
      <c r="H1923" s="53">
        <v>8.5</v>
      </c>
      <c r="I1923" s="53">
        <v>2.8490680000000001E-2</v>
      </c>
      <c r="J1923" s="80">
        <f t="shared" si="54"/>
        <v>169804.5</v>
      </c>
      <c r="K1923" s="55" t="str">
        <f>IFERROR(#REF!-#REF!,"")</f>
        <v/>
      </c>
    </row>
    <row r="1924" spans="1:11" ht="16" x14ac:dyDescent="0.2">
      <c r="A1924" s="111">
        <v>43861</v>
      </c>
      <c r="B1924" s="112" t="s">
        <v>159</v>
      </c>
      <c r="C1924" s="112" t="s">
        <v>160</v>
      </c>
      <c r="D1924" s="112">
        <v>56192</v>
      </c>
      <c r="E1924" s="112">
        <v>8.3050003051757812</v>
      </c>
      <c r="F1924" s="58">
        <v>-2.2941140457987785E-2</v>
      </c>
      <c r="G1924" s="112">
        <v>19977</v>
      </c>
      <c r="H1924" s="112">
        <v>8.3050003051757812</v>
      </c>
      <c r="I1924" s="112">
        <v>-1.7277760000000001E-3</v>
      </c>
      <c r="J1924" s="80">
        <f t="shared" si="54"/>
        <v>165908.99109649658</v>
      </c>
      <c r="K1924" s="55" t="str">
        <f>IFERROR(#REF!-#REF!,"")</f>
        <v/>
      </c>
    </row>
    <row r="1925" spans="1:11" x14ac:dyDescent="0.15">
      <c r="A1925" s="109">
        <v>43889</v>
      </c>
      <c r="B1925" s="53" t="s">
        <v>159</v>
      </c>
      <c r="C1925" s="53" t="s">
        <v>160</v>
      </c>
      <c r="D1925" s="53">
        <v>56192</v>
      </c>
      <c r="E1925" s="53">
        <v>8.0299997329711914</v>
      </c>
      <c r="F1925" s="55">
        <v>-3.3112648874521255E-2</v>
      </c>
      <c r="G1925" s="53">
        <v>19977</v>
      </c>
      <c r="H1925" s="53">
        <v>8.0299997329711914</v>
      </c>
      <c r="I1925" s="53">
        <v>-7.7918070000000006E-2</v>
      </c>
      <c r="J1925" s="80">
        <f t="shared" si="54"/>
        <v>160415.30466556549</v>
      </c>
      <c r="K1925" s="55" t="str">
        <f>IFERROR(#REF!-#REF!,"")</f>
        <v/>
      </c>
    </row>
    <row r="1926" spans="1:11" x14ac:dyDescent="0.15">
      <c r="A1926" s="109">
        <v>43921</v>
      </c>
      <c r="B1926" s="53" t="s">
        <v>159</v>
      </c>
      <c r="C1926" s="53" t="s">
        <v>160</v>
      </c>
      <c r="D1926" s="53">
        <v>56192</v>
      </c>
      <c r="E1926" s="53">
        <v>7.3000001907348633</v>
      </c>
      <c r="F1926" s="55">
        <v>-9.0909034013748169E-2</v>
      </c>
      <c r="G1926" s="53">
        <v>19889</v>
      </c>
      <c r="H1926" s="53">
        <v>7.3000001907348633</v>
      </c>
      <c r="I1926" s="53">
        <v>-0.14173259999999999</v>
      </c>
      <c r="J1926" s="80">
        <f t="shared" si="54"/>
        <v>145189.7037935257</v>
      </c>
      <c r="K1926" s="55" t="str">
        <f>IFERROR(#REF!-#REF!,"")</f>
        <v/>
      </c>
    </row>
    <row r="1927" spans="1:11" x14ac:dyDescent="0.15">
      <c r="A1927" s="109">
        <v>43951</v>
      </c>
      <c r="B1927" s="53" t="s">
        <v>159</v>
      </c>
      <c r="C1927" s="53" t="s">
        <v>160</v>
      </c>
      <c r="D1927" s="53">
        <v>56192</v>
      </c>
      <c r="E1927" s="53">
        <v>6.75</v>
      </c>
      <c r="F1927" s="55">
        <v>-7.5342491269111633E-2</v>
      </c>
      <c r="G1927" s="53">
        <v>19969</v>
      </c>
      <c r="H1927" s="53">
        <v>6.75</v>
      </c>
      <c r="I1927" s="53">
        <v>0.1296766</v>
      </c>
      <c r="J1927" s="80">
        <f t="shared" si="54"/>
        <v>134790.75</v>
      </c>
      <c r="K1927" s="55" t="str">
        <f>IFERROR(#REF!-#REF!,"")</f>
        <v/>
      </c>
    </row>
    <row r="1928" spans="1:11" x14ac:dyDescent="0.15">
      <c r="A1928" s="109">
        <v>43980</v>
      </c>
      <c r="B1928" s="53" t="s">
        <v>159</v>
      </c>
      <c r="C1928" s="53" t="s">
        <v>160</v>
      </c>
      <c r="D1928" s="53">
        <v>56192</v>
      </c>
      <c r="E1928" s="53">
        <v>6.5</v>
      </c>
      <c r="F1928" s="55">
        <v>-3.7037037312984467E-2</v>
      </c>
      <c r="G1928" s="53">
        <v>22195</v>
      </c>
      <c r="H1928" s="53">
        <v>6.5</v>
      </c>
      <c r="I1928" s="53">
        <v>5.3738750000000002E-2</v>
      </c>
      <c r="J1928" s="80">
        <f t="shared" si="54"/>
        <v>144267.5</v>
      </c>
      <c r="K1928" s="55" t="str">
        <f>IFERROR(#REF!-#REF!,"")</f>
        <v/>
      </c>
    </row>
    <row r="1929" spans="1:11" x14ac:dyDescent="0.15">
      <c r="A1929" s="109">
        <v>44012</v>
      </c>
      <c r="B1929" s="53" t="s">
        <v>159</v>
      </c>
      <c r="C1929" s="53" t="s">
        <v>160</v>
      </c>
      <c r="D1929" s="53">
        <v>56192</v>
      </c>
      <c r="E1929" s="53">
        <v>4.0399999618530273</v>
      </c>
      <c r="F1929" s="55">
        <v>-0.37846153974533081</v>
      </c>
      <c r="G1929" s="53">
        <v>28000</v>
      </c>
      <c r="H1929" s="53">
        <v>4.0399999618530273</v>
      </c>
      <c r="I1929" s="53">
        <v>2.5299080000000002E-2</v>
      </c>
      <c r="J1929" s="80">
        <f t="shared" si="54"/>
        <v>113119.99893188477</v>
      </c>
      <c r="K1929" s="55" t="str">
        <f>IFERROR(#REF!-#REF!,"")</f>
        <v/>
      </c>
    </row>
    <row r="1930" spans="1:11" x14ac:dyDescent="0.15">
      <c r="A1930" s="109">
        <v>44043</v>
      </c>
      <c r="B1930" s="53" t="s">
        <v>159</v>
      </c>
      <c r="C1930" s="53" t="s">
        <v>160</v>
      </c>
      <c r="D1930" s="53">
        <v>56192</v>
      </c>
      <c r="E1930" s="53">
        <v>4.4699997901916504</v>
      </c>
      <c r="F1930" s="55">
        <v>0.10643560439348221</v>
      </c>
      <c r="G1930" s="53">
        <v>28000</v>
      </c>
      <c r="H1930" s="53">
        <v>4.4699997901916504</v>
      </c>
      <c r="I1930" s="53">
        <v>5.5528970000000004E-2</v>
      </c>
      <c r="J1930" s="80">
        <f t="shared" si="54"/>
        <v>125159.99412536621</v>
      </c>
      <c r="K1930" s="55" t="str">
        <f>IFERROR(#REF!-#REF!,"")</f>
        <v/>
      </c>
    </row>
    <row r="1931" spans="1:11" x14ac:dyDescent="0.15">
      <c r="A1931" s="109">
        <v>44074</v>
      </c>
      <c r="B1931" s="53" t="s">
        <v>159</v>
      </c>
      <c r="C1931" s="53" t="s">
        <v>160</v>
      </c>
      <c r="D1931" s="53">
        <v>56192</v>
      </c>
      <c r="E1931" s="53">
        <v>6.3299999237060547</v>
      </c>
      <c r="F1931" s="55">
        <v>0.41610744595527649</v>
      </c>
      <c r="G1931" s="53">
        <v>28475</v>
      </c>
      <c r="H1931" s="53">
        <v>6.3299999237060547</v>
      </c>
      <c r="I1931" s="53">
        <v>6.844219E-2</v>
      </c>
      <c r="J1931" s="80">
        <f t="shared" si="54"/>
        <v>180246.74782752991</v>
      </c>
      <c r="K1931" s="55" t="str">
        <f>IFERROR(#REF!-#REF!,"")</f>
        <v/>
      </c>
    </row>
    <row r="1932" spans="1:11" x14ac:dyDescent="0.15">
      <c r="A1932" s="109">
        <v>44104</v>
      </c>
      <c r="B1932" s="53" t="s">
        <v>159</v>
      </c>
      <c r="C1932" s="53" t="s">
        <v>160</v>
      </c>
      <c r="D1932" s="53">
        <v>56192</v>
      </c>
      <c r="E1932" s="53">
        <v>7.5799999237060547</v>
      </c>
      <c r="F1932" s="55">
        <v>0.19747234880924225</v>
      </c>
      <c r="G1932" s="53">
        <v>28475</v>
      </c>
      <c r="H1932" s="53">
        <v>7.5799999237060547</v>
      </c>
      <c r="I1932" s="53">
        <v>-3.5055990000000002E-2</v>
      </c>
      <c r="J1932" s="80">
        <f t="shared" si="54"/>
        <v>215840.49782752991</v>
      </c>
      <c r="K1932" s="55" t="str">
        <f>IFERROR(#REF!-#REF!,"")</f>
        <v/>
      </c>
    </row>
    <row r="1933" spans="1:11" ht="16" x14ac:dyDescent="0.2">
      <c r="A1933" s="113">
        <v>44134</v>
      </c>
      <c r="B1933" s="114" t="s">
        <v>159</v>
      </c>
      <c r="C1933" s="114" t="s">
        <v>160</v>
      </c>
      <c r="D1933" s="114">
        <v>56192</v>
      </c>
      <c r="E1933" s="114">
        <v>6.8499999046325684</v>
      </c>
      <c r="F1933" s="58">
        <v>-9.6306070685386658E-2</v>
      </c>
      <c r="G1933" s="114">
        <v>28475</v>
      </c>
      <c r="H1933" s="114">
        <v>6.8499999046325684</v>
      </c>
      <c r="I1933" s="114">
        <v>-2.0178270000000002E-2</v>
      </c>
      <c r="J1933" s="80">
        <f t="shared" si="54"/>
        <v>195053.74728441238</v>
      </c>
      <c r="K1933" s="55" t="str">
        <f>IFERROR(#REF!-#REF!,"")</f>
        <v/>
      </c>
    </row>
    <row r="1934" spans="1:11" x14ac:dyDescent="0.15">
      <c r="A1934" s="109">
        <v>44165</v>
      </c>
      <c r="B1934" s="53" t="s">
        <v>159</v>
      </c>
      <c r="C1934" s="53" t="s">
        <v>160</v>
      </c>
      <c r="D1934" s="53">
        <v>56192</v>
      </c>
      <c r="E1934" s="53">
        <v>9.0200004577636719</v>
      </c>
      <c r="F1934" s="55">
        <v>0.31678840517997742</v>
      </c>
      <c r="G1934" s="53">
        <v>29326</v>
      </c>
      <c r="H1934" s="53">
        <v>9.0200004577636719</v>
      </c>
      <c r="I1934" s="53">
        <v>0.12370679999999999</v>
      </c>
      <c r="J1934" s="80">
        <f t="shared" si="54"/>
        <v>264520.53342437744</v>
      </c>
      <c r="K1934" s="55" t="str">
        <f>IFERROR(#REF!-#REF!,"")</f>
        <v/>
      </c>
    </row>
    <row r="1935" spans="1:11" x14ac:dyDescent="0.15">
      <c r="A1935" s="109">
        <v>44196</v>
      </c>
      <c r="B1935" s="53" t="s">
        <v>159</v>
      </c>
      <c r="C1935" s="53" t="s">
        <v>160</v>
      </c>
      <c r="D1935" s="53">
        <v>56192</v>
      </c>
      <c r="E1935" s="53">
        <v>9.8599996566772461</v>
      </c>
      <c r="F1935" s="55">
        <v>9.3126289546489716E-2</v>
      </c>
      <c r="G1935" s="53">
        <v>29326</v>
      </c>
      <c r="H1935" s="53">
        <v>9.8599996566772461</v>
      </c>
      <c r="I1935" s="53">
        <v>4.5048190000000002E-2</v>
      </c>
      <c r="J1935" s="80">
        <f t="shared" si="54"/>
        <v>289154.34993171692</v>
      </c>
      <c r="K1935" s="55" t="str">
        <f>IFERROR(#REF!-#REF!,"")</f>
        <v/>
      </c>
    </row>
    <row r="1936" spans="1:11" x14ac:dyDescent="0.15">
      <c r="A1936" s="109">
        <v>44225</v>
      </c>
      <c r="B1936" s="53" t="s">
        <v>159</v>
      </c>
      <c r="C1936" s="53" t="s">
        <v>160</v>
      </c>
      <c r="D1936" s="53">
        <v>56192</v>
      </c>
      <c r="E1936" s="53">
        <v>12.210000038146973</v>
      </c>
      <c r="F1936" s="55">
        <v>0.23833675682544708</v>
      </c>
      <c r="G1936" s="53">
        <v>29326</v>
      </c>
      <c r="H1936" s="53">
        <v>12.210000038146973</v>
      </c>
      <c r="I1936" s="53">
        <v>-6.3112759999999998E-4</v>
      </c>
      <c r="J1936" s="80">
        <f t="shared" si="54"/>
        <v>358070.46111869812</v>
      </c>
      <c r="K1936" s="55" t="str">
        <f>IFERROR(#REF!-#REF!,"")</f>
        <v/>
      </c>
    </row>
    <row r="1937" spans="1:12" x14ac:dyDescent="0.15">
      <c r="A1937" s="109">
        <v>44253</v>
      </c>
      <c r="B1937" s="53" t="s">
        <v>159</v>
      </c>
      <c r="C1937" s="53" t="s">
        <v>160</v>
      </c>
      <c r="D1937" s="53">
        <v>56192</v>
      </c>
      <c r="E1937" s="53">
        <v>18.780000686645508</v>
      </c>
      <c r="F1937" s="55">
        <v>0.53808361291885376</v>
      </c>
      <c r="G1937" s="53">
        <v>31150</v>
      </c>
      <c r="H1937" s="53">
        <v>18.780000686645508</v>
      </c>
      <c r="I1937" s="53">
        <v>2.9196240000000002E-2</v>
      </c>
      <c r="J1937" s="80">
        <f t="shared" si="54"/>
        <v>584997.02138900757</v>
      </c>
      <c r="K1937" s="55" t="str">
        <f>IFERROR(#REF!-#REF!,"")</f>
        <v/>
      </c>
    </row>
    <row r="1938" spans="1:12" x14ac:dyDescent="0.15">
      <c r="A1938" s="109">
        <v>44286</v>
      </c>
      <c r="B1938" s="53" t="s">
        <v>159</v>
      </c>
      <c r="C1938" s="53" t="s">
        <v>160</v>
      </c>
      <c r="D1938" s="53">
        <v>56192</v>
      </c>
      <c r="E1938" s="53">
        <v>14.100000381469727</v>
      </c>
      <c r="F1938" s="55">
        <v>-0.24920128285884857</v>
      </c>
      <c r="G1938" s="53">
        <v>31150</v>
      </c>
      <c r="H1938" s="53">
        <v>14.100000381469727</v>
      </c>
      <c r="I1938" s="53">
        <v>3.0573309999999999E-2</v>
      </c>
      <c r="J1938" s="80">
        <f t="shared" si="54"/>
        <v>439215.01188278198</v>
      </c>
      <c r="K1938" s="55" t="str">
        <f>IFERROR(#REF!-#REF!,"")</f>
        <v/>
      </c>
    </row>
    <row r="1939" spans="1:12" x14ac:dyDescent="0.15">
      <c r="A1939" s="109">
        <v>44316</v>
      </c>
      <c r="B1939" s="53" t="s">
        <v>159</v>
      </c>
      <c r="C1939" s="53" t="s">
        <v>160</v>
      </c>
      <c r="D1939" s="53">
        <v>56192</v>
      </c>
      <c r="E1939" s="53">
        <v>14</v>
      </c>
      <c r="F1939" s="55">
        <v>-7.0922253653407097E-3</v>
      </c>
      <c r="G1939" s="53">
        <v>31150</v>
      </c>
      <c r="H1939" s="53">
        <v>14</v>
      </c>
      <c r="I1939" s="53">
        <v>4.8191879999999999E-2</v>
      </c>
      <c r="J1939" s="80">
        <f t="shared" si="54"/>
        <v>436100</v>
      </c>
      <c r="K1939" s="55" t="str">
        <f>IFERROR(#REF!-#REF!,"")</f>
        <v/>
      </c>
    </row>
    <row r="1940" spans="1:12" x14ac:dyDescent="0.15">
      <c r="A1940" s="109">
        <v>44344</v>
      </c>
      <c r="B1940" s="53" t="s">
        <v>159</v>
      </c>
      <c r="C1940" s="53" t="s">
        <v>160</v>
      </c>
      <c r="D1940" s="53">
        <v>56192</v>
      </c>
      <c r="E1940" s="53">
        <v>12.149999618530273</v>
      </c>
      <c r="F1940" s="55">
        <v>-0.13214288651943207</v>
      </c>
      <c r="G1940" s="53">
        <v>31307</v>
      </c>
      <c r="H1940" s="53">
        <v>12.149999618530273</v>
      </c>
      <c r="I1940" s="53">
        <v>7.0916690000000001E-3</v>
      </c>
      <c r="J1940" s="80">
        <f t="shared" si="54"/>
        <v>380380.03805732727</v>
      </c>
      <c r="K1940" s="55" t="str">
        <f>IFERROR(#REF!-#REF!,"")</f>
        <v/>
      </c>
    </row>
    <row r="1941" spans="1:12" x14ac:dyDescent="0.15">
      <c r="A1941" s="109">
        <v>44377</v>
      </c>
      <c r="B1941" s="53" t="s">
        <v>159</v>
      </c>
      <c r="C1941" s="53" t="s">
        <v>160</v>
      </c>
      <c r="D1941" s="53">
        <v>56192</v>
      </c>
      <c r="E1941" s="53">
        <v>12.239999771118164</v>
      </c>
      <c r="F1941" s="55">
        <v>7.407420314848423E-3</v>
      </c>
      <c r="G1941" s="53">
        <v>31307</v>
      </c>
      <c r="H1941" s="53">
        <v>12.239999771118164</v>
      </c>
      <c r="I1941" s="53">
        <v>2.34218E-2</v>
      </c>
      <c r="J1941" s="80">
        <f t="shared" si="54"/>
        <v>383197.67283439636</v>
      </c>
      <c r="K1941" s="55" t="str">
        <f>IFERROR(#REF!-#REF!,"")</f>
        <v/>
      </c>
    </row>
    <row r="1942" spans="1:12" x14ac:dyDescent="0.15">
      <c r="A1942" s="109">
        <v>44407</v>
      </c>
      <c r="B1942" s="53" t="s">
        <v>159</v>
      </c>
      <c r="C1942" s="53" t="s">
        <v>160</v>
      </c>
      <c r="D1942" s="53">
        <v>56192</v>
      </c>
      <c r="E1942" s="53">
        <v>10.130000114440918</v>
      </c>
      <c r="F1942" s="55">
        <v>-0.17238560318946838</v>
      </c>
      <c r="G1942" s="53">
        <v>31307</v>
      </c>
      <c r="H1942" s="53">
        <v>10.130000114440918</v>
      </c>
      <c r="I1942" s="53">
        <v>1.1827520000000001E-2</v>
      </c>
      <c r="J1942" s="80">
        <f t="shared" si="54"/>
        <v>317139.91358280182</v>
      </c>
      <c r="K1942" s="55" t="str">
        <f>IFERROR(#REF!-#REF!,"")</f>
        <v/>
      </c>
    </row>
    <row r="1943" spans="1:12" x14ac:dyDescent="0.15">
      <c r="A1943" s="109">
        <v>44439</v>
      </c>
      <c r="B1943" s="53" t="s">
        <v>159</v>
      </c>
      <c r="C1943" s="53" t="s">
        <v>160</v>
      </c>
      <c r="D1943" s="53">
        <v>56192</v>
      </c>
      <c r="E1943" s="53">
        <v>12.289999961853027</v>
      </c>
      <c r="F1943" s="55">
        <v>0.2132280170917511</v>
      </c>
      <c r="G1943" s="53">
        <v>41307</v>
      </c>
      <c r="H1943" s="53">
        <v>12.289999961853027</v>
      </c>
      <c r="I1943" s="53">
        <v>2.71466E-2</v>
      </c>
      <c r="J1943" s="80">
        <f t="shared" si="54"/>
        <v>507663.028424263</v>
      </c>
      <c r="K1943" s="55" t="str">
        <f>IFERROR(#REF!-#REF!,"")</f>
        <v/>
      </c>
    </row>
    <row r="1944" spans="1:12" x14ac:dyDescent="0.15">
      <c r="A1944" s="109">
        <v>44469</v>
      </c>
      <c r="B1944" s="53" t="s">
        <v>159</v>
      </c>
      <c r="C1944" s="53" t="s">
        <v>160</v>
      </c>
      <c r="D1944" s="53">
        <v>56192</v>
      </c>
      <c r="E1944" s="53">
        <v>11.010000228881836</v>
      </c>
      <c r="F1944" s="55">
        <v>-0.10414969176054001</v>
      </c>
      <c r="G1944" s="53">
        <v>41691</v>
      </c>
      <c r="H1944" s="53">
        <v>11.010000228881836</v>
      </c>
      <c r="I1944" s="53">
        <v>-4.2243500000000003E-2</v>
      </c>
      <c r="J1944" s="80">
        <f t="shared" si="54"/>
        <v>459017.91954231262</v>
      </c>
      <c r="K1944" s="55" t="str">
        <f>IFERROR(#REF!-#REF!,"")</f>
        <v/>
      </c>
    </row>
    <row r="1945" spans="1:12" x14ac:dyDescent="0.15">
      <c r="A1945" s="109">
        <v>44498</v>
      </c>
      <c r="B1945" s="53" t="s">
        <v>159</v>
      </c>
      <c r="C1945" s="53" t="s">
        <v>160</v>
      </c>
      <c r="D1945" s="53">
        <v>56192</v>
      </c>
      <c r="E1945" s="53">
        <v>11.409999847412109</v>
      </c>
      <c r="F1945" s="55">
        <v>3.6330573260784149E-2</v>
      </c>
      <c r="G1945" s="53">
        <v>41691</v>
      </c>
      <c r="H1945" s="53">
        <v>11.409999847412109</v>
      </c>
      <c r="I1945" s="53">
        <v>6.4656530000000004E-2</v>
      </c>
      <c r="J1945" s="80">
        <f t="shared" si="54"/>
        <v>475694.30363845825</v>
      </c>
      <c r="K1945" s="55" t="str">
        <f>IFERROR(#REF!-#REF!,"")</f>
        <v/>
      </c>
    </row>
    <row r="1946" spans="1:12" x14ac:dyDescent="0.15">
      <c r="A1946" s="109">
        <v>44530</v>
      </c>
      <c r="B1946" s="53" t="s">
        <v>159</v>
      </c>
      <c r="C1946" s="53" t="s">
        <v>160</v>
      </c>
      <c r="D1946" s="53">
        <v>56192</v>
      </c>
      <c r="E1946" s="53">
        <v>10.479999542236328</v>
      </c>
      <c r="F1946" s="55">
        <v>-8.1507474184036255E-2</v>
      </c>
      <c r="G1946" s="53">
        <v>41683</v>
      </c>
      <c r="H1946" s="53">
        <v>10.479999542236328</v>
      </c>
      <c r="I1946" s="53">
        <v>-1.8346919999999999E-2</v>
      </c>
      <c r="J1946" s="80">
        <f t="shared" si="54"/>
        <v>436837.82091903687</v>
      </c>
      <c r="K1946" s="55" t="str">
        <f>IFERROR(#REF!-#REF!,"")</f>
        <v/>
      </c>
    </row>
    <row r="1947" spans="1:12" ht="16" x14ac:dyDescent="0.2">
      <c r="A1947" s="115">
        <v>44561</v>
      </c>
      <c r="B1947" s="116" t="s">
        <v>159</v>
      </c>
      <c r="C1947" s="116" t="s">
        <v>160</v>
      </c>
      <c r="D1947" s="116">
        <v>56192</v>
      </c>
      <c r="E1947" s="116">
        <v>10.039999961853027</v>
      </c>
      <c r="F1947" s="58">
        <v>-4.1984695941209793E-2</v>
      </c>
      <c r="G1947" s="116">
        <v>41683</v>
      </c>
      <c r="H1947" s="116">
        <v>10.039999961853027</v>
      </c>
      <c r="I1947" s="116">
        <v>3.334492E-2</v>
      </c>
      <c r="J1947" s="80">
        <f t="shared" si="54"/>
        <v>418497.31840991974</v>
      </c>
      <c r="K1947" s="55" t="str">
        <f>IFERROR(#REF!-#REF!,"")</f>
        <v/>
      </c>
    </row>
    <row r="1948" spans="1:12" x14ac:dyDescent="0.15">
      <c r="A1948" s="109"/>
      <c r="J1948" s="80">
        <f t="shared" si="54"/>
        <v>0</v>
      </c>
      <c r="K1948" s="55" t="str">
        <f>IFERROR(#REF!-#REF!,"")</f>
        <v/>
      </c>
    </row>
    <row r="1949" spans="1:12" x14ac:dyDescent="0.15">
      <c r="A1949" s="109">
        <v>43188</v>
      </c>
      <c r="B1949" s="53" t="s">
        <v>161</v>
      </c>
      <c r="C1949" s="53" t="s">
        <v>162</v>
      </c>
      <c r="D1949" s="53">
        <v>56232</v>
      </c>
      <c r="E1949" s="53">
        <v>-9.755000114440918</v>
      </c>
      <c r="F1949" s="53"/>
      <c r="G1949" s="53">
        <v>12500</v>
      </c>
      <c r="H1949" s="53">
        <v>9.7550001144409197</v>
      </c>
      <c r="I1949" s="53">
        <v>-1.8445340000000001E-2</v>
      </c>
      <c r="J1949" s="80">
        <f t="shared" ref="J1949:J1975" si="56">H1949*G1949</f>
        <v>121937.5014305115</v>
      </c>
      <c r="K1949" s="53"/>
      <c r="L1949" s="53"/>
    </row>
    <row r="1950" spans="1:12" x14ac:dyDescent="0.15">
      <c r="A1950" s="109">
        <v>43220</v>
      </c>
      <c r="B1950" s="53" t="s">
        <v>161</v>
      </c>
      <c r="C1950" s="53" t="s">
        <v>162</v>
      </c>
      <c r="D1950" s="53">
        <v>56232</v>
      </c>
      <c r="E1950" s="53">
        <v>-11.065000534057617</v>
      </c>
      <c r="F1950" s="53">
        <v>0.13429014384746552</v>
      </c>
      <c r="G1950" s="53">
        <v>12500</v>
      </c>
      <c r="H1950" s="53">
        <v>11.065000534057599</v>
      </c>
      <c r="I1950" s="53">
        <v>4.6918850000000007E-3</v>
      </c>
      <c r="J1950" s="80">
        <f t="shared" si="56"/>
        <v>138312.50667571998</v>
      </c>
      <c r="K1950" s="53"/>
      <c r="L1950" s="53"/>
    </row>
    <row r="1951" spans="1:12" x14ac:dyDescent="0.15">
      <c r="A1951" s="109">
        <v>43251</v>
      </c>
      <c r="B1951" s="53" t="s">
        <v>161</v>
      </c>
      <c r="C1951" s="53" t="s">
        <v>162</v>
      </c>
      <c r="D1951" s="53">
        <v>56232</v>
      </c>
      <c r="E1951" s="53">
        <v>9.7200002670288086</v>
      </c>
      <c r="F1951" s="53">
        <v>-0.12155447155237198</v>
      </c>
      <c r="G1951" s="53">
        <v>12500</v>
      </c>
      <c r="H1951" s="53">
        <v>9.7200002670288086</v>
      </c>
      <c r="I1951" s="53">
        <v>2.6164449999999999E-2</v>
      </c>
      <c r="J1951" s="80">
        <f t="shared" si="56"/>
        <v>121500.00333786011</v>
      </c>
      <c r="K1951" s="53"/>
      <c r="L1951" s="53"/>
    </row>
    <row r="1952" spans="1:12" x14ac:dyDescent="0.15">
      <c r="A1952" s="109">
        <v>43280</v>
      </c>
      <c r="B1952" s="53" t="s">
        <v>161</v>
      </c>
      <c r="C1952" s="53" t="s">
        <v>162</v>
      </c>
      <c r="D1952" s="53">
        <v>56232</v>
      </c>
      <c r="E1952" s="53">
        <v>9.7201004028320312</v>
      </c>
      <c r="F1952" s="53">
        <v>1.030203748086933E-5</v>
      </c>
      <c r="G1952" s="53">
        <v>12500</v>
      </c>
      <c r="H1952" s="53">
        <v>9.7201004028320312</v>
      </c>
      <c r="I1952" s="53">
        <v>5.365018E-3</v>
      </c>
      <c r="J1952" s="80">
        <f t="shared" si="56"/>
        <v>121501.25503540039</v>
      </c>
      <c r="K1952" s="53"/>
      <c r="L1952" s="53"/>
    </row>
    <row r="1953" spans="1:12" x14ac:dyDescent="0.15">
      <c r="A1953" s="109">
        <v>43312</v>
      </c>
      <c r="B1953" s="53" t="s">
        <v>161</v>
      </c>
      <c r="C1953" s="53" t="s">
        <v>162</v>
      </c>
      <c r="D1953" s="53">
        <v>56232</v>
      </c>
      <c r="E1953" s="53">
        <v>9.8100004196166992</v>
      </c>
      <c r="F1953" s="53">
        <v>9.2488769441843033E-3</v>
      </c>
      <c r="G1953" s="53">
        <v>12500</v>
      </c>
      <c r="H1953" s="53">
        <v>9.8100004196166992</v>
      </c>
      <c r="I1953" s="53">
        <v>3.1603569999999997E-2</v>
      </c>
      <c r="J1953" s="80">
        <f t="shared" si="56"/>
        <v>122625.00524520874</v>
      </c>
      <c r="K1953" s="53"/>
      <c r="L1953" s="53"/>
    </row>
    <row r="1954" spans="1:12" x14ac:dyDescent="0.15">
      <c r="A1954" s="109">
        <v>43343</v>
      </c>
      <c r="B1954" s="53" t="s">
        <v>161</v>
      </c>
      <c r="C1954" s="53" t="s">
        <v>162</v>
      </c>
      <c r="D1954" s="53">
        <v>56232</v>
      </c>
      <c r="E1954" s="53">
        <v>-9.8500003814697266</v>
      </c>
      <c r="F1954" s="53">
        <v>4.077468067407608E-3</v>
      </c>
      <c r="G1954" s="53">
        <v>12500</v>
      </c>
      <c r="H1954" s="53">
        <v>9.8500003814697301</v>
      </c>
      <c r="I1954" s="53">
        <v>3.0233019999999999E-2</v>
      </c>
      <c r="J1954" s="80">
        <f t="shared" si="56"/>
        <v>123125.00476837163</v>
      </c>
      <c r="K1954" s="53"/>
      <c r="L1954" s="53"/>
    </row>
    <row r="1955" spans="1:12" x14ac:dyDescent="0.15">
      <c r="A1955" s="109">
        <v>43371</v>
      </c>
      <c r="B1955" s="53" t="s">
        <v>161</v>
      </c>
      <c r="C1955" s="53" t="s">
        <v>162</v>
      </c>
      <c r="D1955" s="53">
        <v>56232</v>
      </c>
      <c r="E1955" s="53">
        <v>-9.875</v>
      </c>
      <c r="F1955" s="53">
        <v>2.5380321312695742E-3</v>
      </c>
      <c r="G1955" s="53">
        <v>12500</v>
      </c>
      <c r="H1955" s="53">
        <v>9.875</v>
      </c>
      <c r="I1955" s="53">
        <v>4.2462880000000003E-4</v>
      </c>
      <c r="J1955" s="80">
        <f t="shared" si="56"/>
        <v>123437.5</v>
      </c>
      <c r="K1955" s="53"/>
      <c r="L1955" s="53"/>
    </row>
    <row r="1956" spans="1:12" x14ac:dyDescent="0.15">
      <c r="A1956" s="109">
        <v>43404</v>
      </c>
      <c r="B1956" s="53" t="s">
        <v>161</v>
      </c>
      <c r="C1956" s="53" t="s">
        <v>162</v>
      </c>
      <c r="D1956" s="53">
        <v>56232</v>
      </c>
      <c r="E1956" s="53">
        <v>-9.9149999618530273</v>
      </c>
      <c r="F1956" s="53">
        <v>4.0506292134523392E-3</v>
      </c>
      <c r="G1956" s="53">
        <v>12500</v>
      </c>
      <c r="H1956" s="53">
        <v>9.9149999618530291</v>
      </c>
      <c r="I1956" s="53">
        <v>-7.4045410000000006E-2</v>
      </c>
      <c r="J1956" s="80">
        <f t="shared" si="56"/>
        <v>123937.49952316287</v>
      </c>
      <c r="K1956" s="53"/>
      <c r="L1956" s="53"/>
    </row>
    <row r="1957" spans="1:12" x14ac:dyDescent="0.15">
      <c r="A1957" s="109">
        <v>43434</v>
      </c>
      <c r="B1957" s="53" t="s">
        <v>161</v>
      </c>
      <c r="C1957" s="53" t="s">
        <v>162</v>
      </c>
      <c r="D1957" s="53">
        <v>56232</v>
      </c>
      <c r="E1957" s="53">
        <v>9.9799995422363281</v>
      </c>
      <c r="F1957" s="53">
        <v>6.5556815825402737E-3</v>
      </c>
      <c r="G1957" s="53">
        <v>12500</v>
      </c>
      <c r="H1957" s="53">
        <v>9.9799995422363281</v>
      </c>
      <c r="I1957" s="53">
        <v>1.8512150000000002E-2</v>
      </c>
      <c r="J1957" s="80">
        <f t="shared" si="56"/>
        <v>124749.9942779541</v>
      </c>
      <c r="K1957" s="53"/>
      <c r="L1957" s="53"/>
    </row>
    <row r="1958" spans="1:12" x14ac:dyDescent="0.15">
      <c r="A1958" s="109">
        <v>43465</v>
      </c>
      <c r="B1958" s="53" t="s">
        <v>161</v>
      </c>
      <c r="C1958" s="53" t="s">
        <v>162</v>
      </c>
      <c r="D1958" s="53">
        <v>56232</v>
      </c>
      <c r="E1958" s="53">
        <v>-10.024999618530273</v>
      </c>
      <c r="F1958" s="53">
        <v>4.5090257190167904E-3</v>
      </c>
      <c r="G1958" s="53">
        <v>12500</v>
      </c>
      <c r="H1958" s="53">
        <v>10.0249996185303</v>
      </c>
      <c r="I1958" s="53">
        <v>-8.9890029999999996E-2</v>
      </c>
      <c r="J1958" s="80">
        <f t="shared" si="56"/>
        <v>125312.49523162875</v>
      </c>
      <c r="K1958" s="53"/>
      <c r="L1958" s="53"/>
    </row>
    <row r="1959" spans="1:12" x14ac:dyDescent="0.15">
      <c r="A1959" s="109">
        <v>43496</v>
      </c>
      <c r="B1959" s="53" t="s">
        <v>161</v>
      </c>
      <c r="C1959" s="53" t="s">
        <v>162</v>
      </c>
      <c r="D1959" s="53">
        <v>56232</v>
      </c>
      <c r="E1959" s="53">
        <v>-10.114999771118164</v>
      </c>
      <c r="F1959" s="53">
        <v>8.977571502327919E-3</v>
      </c>
      <c r="G1959" s="53">
        <v>12500</v>
      </c>
      <c r="H1959" s="53">
        <v>10.1149997711182</v>
      </c>
      <c r="I1959" s="53">
        <v>8.8293910000000003E-2</v>
      </c>
      <c r="J1959" s="80">
        <f t="shared" si="56"/>
        <v>126437.4971389775</v>
      </c>
      <c r="K1959" s="53"/>
      <c r="L1959" s="53"/>
    </row>
    <row r="1960" spans="1:12" x14ac:dyDescent="0.15">
      <c r="A1960" s="109">
        <v>43524</v>
      </c>
      <c r="B1960" s="53" t="s">
        <v>161</v>
      </c>
      <c r="C1960" s="53" t="s">
        <v>162</v>
      </c>
      <c r="D1960" s="53">
        <v>56232</v>
      </c>
      <c r="E1960" s="53">
        <v>-10.164999961853027</v>
      </c>
      <c r="F1960" s="53">
        <v>4.9431729130446911E-3</v>
      </c>
      <c r="G1960" s="53">
        <v>12500</v>
      </c>
      <c r="H1960" s="53">
        <v>10.164999961853001</v>
      </c>
      <c r="I1960" s="53">
        <v>3.2724210000000004E-2</v>
      </c>
      <c r="J1960" s="80">
        <f t="shared" si="56"/>
        <v>127062.49952316251</v>
      </c>
      <c r="K1960" s="53"/>
      <c r="L1960" s="53"/>
    </row>
    <row r="1961" spans="1:12" x14ac:dyDescent="0.15">
      <c r="A1961" s="109">
        <v>43553</v>
      </c>
      <c r="B1961" s="53" t="s">
        <v>161</v>
      </c>
      <c r="C1961" s="53" t="s">
        <v>162</v>
      </c>
      <c r="D1961" s="53">
        <v>56232</v>
      </c>
      <c r="E1961" s="53">
        <v>-10.215000152587891</v>
      </c>
      <c r="F1961" s="53">
        <v>4.9188579432666302E-3</v>
      </c>
      <c r="G1961" s="53">
        <v>12500</v>
      </c>
      <c r="H1961" s="53">
        <v>10.2150001525879</v>
      </c>
      <c r="I1961" s="53">
        <v>1.296229E-2</v>
      </c>
      <c r="J1961" s="80">
        <f t="shared" si="56"/>
        <v>127687.50190734875</v>
      </c>
      <c r="K1961" s="53"/>
      <c r="L1961" s="53"/>
    </row>
    <row r="1962" spans="1:12" x14ac:dyDescent="0.15">
      <c r="A1962" s="109">
        <v>43585</v>
      </c>
      <c r="B1962" s="53" t="s">
        <v>161</v>
      </c>
      <c r="C1962" s="53" t="s">
        <v>162</v>
      </c>
      <c r="D1962" s="53">
        <v>56232</v>
      </c>
      <c r="E1962" s="53">
        <v>-10.274999618530273</v>
      </c>
      <c r="F1962" s="53">
        <v>5.8736628852784634E-3</v>
      </c>
      <c r="G1962" s="53">
        <v>12500</v>
      </c>
      <c r="H1962" s="53">
        <v>10.2749996185303</v>
      </c>
      <c r="I1962" s="53">
        <v>3.789327E-2</v>
      </c>
      <c r="J1962" s="80">
        <f t="shared" si="56"/>
        <v>128437.49523162875</v>
      </c>
      <c r="K1962" s="53"/>
      <c r="L1962" s="53"/>
    </row>
    <row r="1963" spans="1:12" x14ac:dyDescent="0.15">
      <c r="A1963" s="109">
        <v>43616</v>
      </c>
      <c r="B1963" s="53" t="s">
        <v>161</v>
      </c>
      <c r="C1963" s="53" t="s">
        <v>162</v>
      </c>
      <c r="D1963" s="53">
        <v>56232</v>
      </c>
      <c r="E1963" s="53">
        <v>10.279999732971191</v>
      </c>
      <c r="F1963" s="53">
        <v>4.8662917106412351E-4</v>
      </c>
      <c r="G1963" s="53">
        <v>12500</v>
      </c>
      <c r="H1963" s="53">
        <v>10.279999732971191</v>
      </c>
      <c r="I1963" s="53">
        <v>-6.167856E-2</v>
      </c>
      <c r="J1963" s="80">
        <f t="shared" si="56"/>
        <v>128499.99666213989</v>
      </c>
      <c r="K1963" s="53"/>
      <c r="L1963" s="53"/>
    </row>
    <row r="1964" spans="1:12" x14ac:dyDescent="0.15">
      <c r="A1964" s="109">
        <v>43644</v>
      </c>
      <c r="B1964" s="53" t="s">
        <v>161</v>
      </c>
      <c r="C1964" s="53" t="s">
        <v>162</v>
      </c>
      <c r="D1964" s="53">
        <v>56232</v>
      </c>
      <c r="E1964" s="53">
        <v>10.329999923706055</v>
      </c>
      <c r="F1964" s="53">
        <v>4.8638316802680492E-3</v>
      </c>
      <c r="G1964" s="53">
        <v>12500</v>
      </c>
      <c r="H1964" s="53">
        <v>10.329999923706055</v>
      </c>
      <c r="I1964" s="53">
        <v>6.7278859999999996E-2</v>
      </c>
      <c r="J1964" s="80">
        <f t="shared" si="56"/>
        <v>129124.99904632568</v>
      </c>
      <c r="K1964" s="53"/>
      <c r="L1964" s="53"/>
    </row>
    <row r="1965" spans="1:12" x14ac:dyDescent="0.15">
      <c r="A1965" s="109">
        <v>43677</v>
      </c>
      <c r="B1965" s="53" t="s">
        <v>161</v>
      </c>
      <c r="C1965" s="53" t="s">
        <v>162</v>
      </c>
      <c r="D1965" s="53">
        <v>56232</v>
      </c>
      <c r="E1965" s="53">
        <v>10.378000259399414</v>
      </c>
      <c r="F1965" s="53">
        <v>4.6466928906738758E-3</v>
      </c>
      <c r="G1965" s="53">
        <v>12500</v>
      </c>
      <c r="H1965" s="53">
        <v>10.378000259399414</v>
      </c>
      <c r="I1965" s="53">
        <v>1.185431E-2</v>
      </c>
      <c r="J1965" s="80">
        <f t="shared" si="56"/>
        <v>129725.00324249268</v>
      </c>
      <c r="K1965" s="53"/>
      <c r="L1965" s="53"/>
    </row>
    <row r="1966" spans="1:12" x14ac:dyDescent="0.15">
      <c r="A1966" s="109">
        <v>43707</v>
      </c>
      <c r="B1966" s="53" t="s">
        <v>161</v>
      </c>
      <c r="C1966" s="53" t="s">
        <v>162</v>
      </c>
      <c r="D1966" s="53">
        <v>56232</v>
      </c>
      <c r="E1966" s="53">
        <v>10.430000305175781</v>
      </c>
      <c r="F1966" s="53">
        <v>5.0106034614145756E-3</v>
      </c>
      <c r="G1966" s="53">
        <v>11054</v>
      </c>
      <c r="H1966" s="53">
        <v>10.430000305175781</v>
      </c>
      <c r="I1966" s="53">
        <v>-2.0339329999999999E-2</v>
      </c>
      <c r="J1966" s="80">
        <f t="shared" si="56"/>
        <v>115293.22337341309</v>
      </c>
      <c r="K1966" s="53"/>
      <c r="L1966" s="53"/>
    </row>
    <row r="1967" spans="1:12" x14ac:dyDescent="0.15">
      <c r="A1967" s="109">
        <v>43738</v>
      </c>
      <c r="B1967" s="53" t="s">
        <v>161</v>
      </c>
      <c r="C1967" s="53" t="s">
        <v>162</v>
      </c>
      <c r="D1967" s="53">
        <v>56232</v>
      </c>
      <c r="E1967" s="53">
        <v>10.470000267028809</v>
      </c>
      <c r="F1967" s="53">
        <v>3.8350874092429876E-3</v>
      </c>
      <c r="G1967" s="53">
        <v>11054</v>
      </c>
      <c r="H1967" s="53">
        <v>10.470000267028809</v>
      </c>
      <c r="I1967" s="53">
        <v>1.6032970000000001E-2</v>
      </c>
      <c r="J1967" s="80">
        <f t="shared" si="56"/>
        <v>115735.38295173645</v>
      </c>
      <c r="K1967" s="53"/>
      <c r="L1967" s="53"/>
    </row>
    <row r="1968" spans="1:12" x14ac:dyDescent="0.15">
      <c r="A1968" s="109">
        <v>43769</v>
      </c>
      <c r="B1968" s="53" t="s">
        <v>161</v>
      </c>
      <c r="C1968" s="53" t="s">
        <v>162</v>
      </c>
      <c r="D1968" s="53">
        <v>56232</v>
      </c>
      <c r="E1968" s="53">
        <v>10.489999771118164</v>
      </c>
      <c r="F1968" s="53">
        <v>1.9101722864434123E-3</v>
      </c>
      <c r="G1968" s="53">
        <v>11054</v>
      </c>
      <c r="H1968" s="53">
        <v>10.489999771118164</v>
      </c>
      <c r="I1968" s="53">
        <v>1.9255939999999999E-2</v>
      </c>
      <c r="J1968" s="80">
        <f t="shared" si="56"/>
        <v>115956.45746994019</v>
      </c>
      <c r="K1968" s="53"/>
      <c r="L1968" s="53"/>
    </row>
    <row r="1969" spans="1:12" x14ac:dyDescent="0.15">
      <c r="A1969" s="109">
        <v>43798</v>
      </c>
      <c r="B1969" s="53" t="s">
        <v>161</v>
      </c>
      <c r="C1969" s="53" t="s">
        <v>162</v>
      </c>
      <c r="D1969" s="53">
        <v>56232</v>
      </c>
      <c r="E1969" s="53">
        <v>10.520000457763672</v>
      </c>
      <c r="F1969" s="53">
        <v>2.8599321376532316E-3</v>
      </c>
      <c r="G1969" s="53">
        <v>11054</v>
      </c>
      <c r="H1969" s="53">
        <v>10.520000457763672</v>
      </c>
      <c r="I1969" s="53">
        <v>3.4996520000000003E-2</v>
      </c>
      <c r="J1969" s="80">
        <f t="shared" si="56"/>
        <v>116288.08506011963</v>
      </c>
      <c r="K1969" s="53"/>
      <c r="L1969" s="53"/>
    </row>
    <row r="1970" spans="1:12" x14ac:dyDescent="0.15">
      <c r="A1970" s="109">
        <v>43830</v>
      </c>
      <c r="B1970" s="53" t="s">
        <v>161</v>
      </c>
      <c r="C1970" s="53" t="s">
        <v>162</v>
      </c>
      <c r="D1970" s="53">
        <v>56232</v>
      </c>
      <c r="E1970" s="53">
        <v>10.590000152587891</v>
      </c>
      <c r="F1970" s="53">
        <v>6.6539631225168705E-3</v>
      </c>
      <c r="G1970" s="53">
        <v>11054</v>
      </c>
      <c r="H1970" s="53">
        <v>10.590000152587891</v>
      </c>
      <c r="I1970" s="53">
        <v>2.8490680000000001E-2</v>
      </c>
      <c r="J1970" s="80">
        <f t="shared" si="56"/>
        <v>117061.86168670654</v>
      </c>
      <c r="K1970" s="53"/>
      <c r="L1970" s="53"/>
    </row>
    <row r="1971" spans="1:12" x14ac:dyDescent="0.15">
      <c r="A1971" s="109">
        <v>43861</v>
      </c>
      <c r="B1971" s="53" t="s">
        <v>161</v>
      </c>
      <c r="C1971" s="53" t="s">
        <v>162</v>
      </c>
      <c r="D1971" s="53">
        <v>56232</v>
      </c>
      <c r="E1971" s="53">
        <v>10.600000381469727</v>
      </c>
      <c r="F1971" s="53">
        <v>9.4430864555761218E-4</v>
      </c>
      <c r="G1971" s="53">
        <v>11054</v>
      </c>
      <c r="H1971" s="53">
        <v>10.600000381469727</v>
      </c>
      <c r="I1971" s="53">
        <v>-1.7277760000000001E-3</v>
      </c>
      <c r="J1971" s="80">
        <f t="shared" si="56"/>
        <v>117172.40421676636</v>
      </c>
      <c r="K1971" s="53"/>
      <c r="L1971" s="53"/>
    </row>
    <row r="1972" spans="1:12" x14ac:dyDescent="0.15">
      <c r="A1972" s="109">
        <v>43889</v>
      </c>
      <c r="B1972" s="53" t="s">
        <v>161</v>
      </c>
      <c r="C1972" s="53" t="s">
        <v>162</v>
      </c>
      <c r="D1972" s="53">
        <v>56232</v>
      </c>
      <c r="E1972" s="53">
        <v>10.600000381469727</v>
      </c>
      <c r="F1972" s="53">
        <v>0</v>
      </c>
      <c r="G1972" s="53">
        <v>8043</v>
      </c>
      <c r="H1972" s="53">
        <v>10.600000381469727</v>
      </c>
      <c r="I1972" s="53">
        <v>-7.7918070000000006E-2</v>
      </c>
      <c r="J1972" s="80">
        <f t="shared" si="56"/>
        <v>85255.803068161011</v>
      </c>
      <c r="K1972" s="53"/>
      <c r="L1972" s="53"/>
    </row>
    <row r="1973" spans="1:12" x14ac:dyDescent="0.15">
      <c r="A1973" s="109">
        <v>43921</v>
      </c>
      <c r="B1973" s="53" t="s">
        <v>161</v>
      </c>
      <c r="C1973" s="53" t="s">
        <v>162</v>
      </c>
      <c r="D1973" s="53">
        <v>56232</v>
      </c>
      <c r="E1973" s="53">
        <v>-10.675000190734863</v>
      </c>
      <c r="F1973" s="53">
        <v>7.0754536427557468E-3</v>
      </c>
      <c r="G1973" s="53">
        <v>11168</v>
      </c>
      <c r="H1973" s="53">
        <v>10.675000190734901</v>
      </c>
      <c r="I1973" s="53">
        <v>-0.14173259999999999</v>
      </c>
      <c r="J1973" s="80">
        <f t="shared" si="56"/>
        <v>119218.40213012738</v>
      </c>
      <c r="K1973" s="53"/>
      <c r="L1973" s="53"/>
    </row>
    <row r="1974" spans="1:12" x14ac:dyDescent="0.15">
      <c r="A1974" s="109">
        <v>43951</v>
      </c>
      <c r="B1974" s="53" t="s">
        <v>161</v>
      </c>
      <c r="C1974" s="53" t="s">
        <v>162</v>
      </c>
      <c r="D1974" s="53">
        <v>56232</v>
      </c>
      <c r="E1974" s="53">
        <v>-10.735000610351562</v>
      </c>
      <c r="F1974" s="53">
        <v>5.6206481531262398E-3</v>
      </c>
      <c r="G1974" s="53">
        <v>8043</v>
      </c>
      <c r="H1974" s="53">
        <v>10.7350006103516</v>
      </c>
      <c r="I1974" s="53">
        <v>0.1296766</v>
      </c>
      <c r="J1974" s="80">
        <f t="shared" si="56"/>
        <v>86341.609909057923</v>
      </c>
      <c r="K1974" s="53"/>
      <c r="L1974" s="53"/>
    </row>
    <row r="1975" spans="1:12" x14ac:dyDescent="0.15">
      <c r="A1975" s="109">
        <v>43980</v>
      </c>
      <c r="B1975" s="53" t="s">
        <v>161</v>
      </c>
      <c r="C1975" s="53" t="s">
        <v>162</v>
      </c>
      <c r="D1975" s="53">
        <v>56232</v>
      </c>
      <c r="E1975" s="53">
        <v>10.899999618530273</v>
      </c>
      <c r="F1975" s="53">
        <v>1.537019107490778E-2</v>
      </c>
      <c r="G1975" s="53">
        <v>3532</v>
      </c>
      <c r="H1975" s="53">
        <v>10.899999618530273</v>
      </c>
      <c r="I1975" s="53">
        <v>5.3738750000000002E-2</v>
      </c>
      <c r="J1975" s="80">
        <f t="shared" si="56"/>
        <v>38498.798652648926</v>
      </c>
      <c r="K1975" s="53"/>
      <c r="L1975" s="53"/>
    </row>
    <row r="1976" spans="1:12" x14ac:dyDescent="0.15">
      <c r="A1976" s="109">
        <v>44012</v>
      </c>
      <c r="B1976" s="53" t="s">
        <v>161</v>
      </c>
      <c r="C1976" s="53" t="s">
        <v>162</v>
      </c>
      <c r="D1976" s="53">
        <v>56232</v>
      </c>
      <c r="E1976" s="53">
        <v>12.850000381469727</v>
      </c>
      <c r="F1976" s="55">
        <v>0.17889915406703949</v>
      </c>
      <c r="G1976" s="53">
        <v>3532</v>
      </c>
      <c r="H1976" s="53">
        <v>12.850000381469727</v>
      </c>
      <c r="I1976" s="53">
        <v>2.5299080000000002E-2</v>
      </c>
      <c r="J1976" s="80">
        <f t="shared" si="54"/>
        <v>45386.201347351074</v>
      </c>
      <c r="K1976" s="55" t="str">
        <f>IFERROR(#REF!-#REF!,"")</f>
        <v/>
      </c>
    </row>
    <row r="1977" spans="1:12" x14ac:dyDescent="0.15">
      <c r="A1977" s="109">
        <v>44043</v>
      </c>
      <c r="B1977" s="53" t="s">
        <v>163</v>
      </c>
      <c r="C1977" s="53" t="s">
        <v>164</v>
      </c>
      <c r="D1977" s="53">
        <v>56232</v>
      </c>
      <c r="E1977" s="53">
        <v>5.440000057220459</v>
      </c>
      <c r="F1977" s="55">
        <v>-0.57665371894836426</v>
      </c>
      <c r="G1977" s="53">
        <v>3532</v>
      </c>
      <c r="H1977" s="53">
        <v>5.440000057220459</v>
      </c>
      <c r="I1977" s="53">
        <v>5.5528970000000004E-2</v>
      </c>
      <c r="J1977" s="80">
        <f t="shared" si="54"/>
        <v>19214.080202102661</v>
      </c>
      <c r="K1977" s="55" t="str">
        <f>IFERROR(#REF!-#REF!,"")</f>
        <v/>
      </c>
    </row>
    <row r="1978" spans="1:12" x14ac:dyDescent="0.15">
      <c r="A1978" s="109">
        <v>44074</v>
      </c>
      <c r="B1978" s="53" t="s">
        <v>163</v>
      </c>
      <c r="C1978" s="53" t="s">
        <v>164</v>
      </c>
      <c r="D1978" s="53">
        <v>56232</v>
      </c>
      <c r="E1978" s="53">
        <v>4.3299999237060547</v>
      </c>
      <c r="F1978" s="55">
        <v>-0.20404413342475891</v>
      </c>
      <c r="G1978" s="53">
        <v>31849</v>
      </c>
      <c r="H1978" s="53">
        <v>4.3299999237060547</v>
      </c>
      <c r="I1978" s="53">
        <v>6.844219E-2</v>
      </c>
      <c r="J1978" s="80">
        <f t="shared" si="54"/>
        <v>137906.16757011414</v>
      </c>
      <c r="K1978" s="55" t="str">
        <f>IFERROR(#REF!-#REF!,"")</f>
        <v/>
      </c>
    </row>
    <row r="1979" spans="1:12" ht="16" x14ac:dyDescent="0.2">
      <c r="A1979" s="111">
        <v>44104</v>
      </c>
      <c r="B1979" s="112" t="s">
        <v>163</v>
      </c>
      <c r="C1979" s="112" t="s">
        <v>164</v>
      </c>
      <c r="D1979" s="112">
        <v>56232</v>
      </c>
      <c r="E1979" s="112">
        <v>2.4900000095367432</v>
      </c>
      <c r="F1979" s="58">
        <v>-0.4249422550201416</v>
      </c>
      <c r="G1979" s="112">
        <v>32742</v>
      </c>
      <c r="H1979" s="112">
        <v>2.4900000095367432</v>
      </c>
      <c r="I1979" s="112">
        <v>-3.5055990000000002E-2</v>
      </c>
      <c r="J1979" s="80">
        <f t="shared" si="54"/>
        <v>81527.580312252045</v>
      </c>
      <c r="K1979" s="55" t="str">
        <f>IFERROR(#REF!-#REF!,"")</f>
        <v/>
      </c>
    </row>
    <row r="1980" spans="1:12" x14ac:dyDescent="0.15">
      <c r="A1980" s="109">
        <v>44134</v>
      </c>
      <c r="B1980" s="53" t="s">
        <v>163</v>
      </c>
      <c r="C1980" s="53" t="s">
        <v>164</v>
      </c>
      <c r="D1980" s="53">
        <v>56232</v>
      </c>
      <c r="E1980" s="53">
        <v>1.9099999666213989</v>
      </c>
      <c r="F1980" s="55">
        <v>-0.23293174803256989</v>
      </c>
      <c r="G1980" s="53">
        <v>32742</v>
      </c>
      <c r="H1980" s="53">
        <v>1.9099999666213989</v>
      </c>
      <c r="I1980" s="53">
        <v>-2.0178270000000002E-2</v>
      </c>
      <c r="J1980" s="80">
        <f t="shared" si="54"/>
        <v>62537.218907117844</v>
      </c>
      <c r="K1980" s="55" t="str">
        <f>IFERROR(#REF!-#REF!,"")</f>
        <v/>
      </c>
    </row>
    <row r="1981" spans="1:12" x14ac:dyDescent="0.15">
      <c r="A1981" s="109">
        <v>44165</v>
      </c>
      <c r="B1981" s="53" t="s">
        <v>163</v>
      </c>
      <c r="C1981" s="53" t="s">
        <v>164</v>
      </c>
      <c r="D1981" s="53">
        <v>56232</v>
      </c>
      <c r="E1981" s="53">
        <v>1.4600000381469727</v>
      </c>
      <c r="F1981" s="55">
        <v>-0.23560206592082977</v>
      </c>
      <c r="G1981" s="53">
        <v>32742</v>
      </c>
      <c r="H1981" s="53">
        <v>1.4600000381469727</v>
      </c>
      <c r="I1981" s="53">
        <v>0.12370679999999999</v>
      </c>
      <c r="J1981" s="80">
        <f t="shared" si="54"/>
        <v>47803.321249008179</v>
      </c>
      <c r="K1981" s="55" t="str">
        <f>IFERROR(#REF!-#REF!,"")</f>
        <v/>
      </c>
    </row>
    <row r="1982" spans="1:12" x14ac:dyDescent="0.15">
      <c r="A1982" s="109">
        <v>44196</v>
      </c>
      <c r="B1982" s="53" t="s">
        <v>163</v>
      </c>
      <c r="C1982" s="53" t="s">
        <v>164</v>
      </c>
      <c r="D1982" s="53">
        <v>56232</v>
      </c>
      <c r="E1982" s="53">
        <v>1.2300000190734863</v>
      </c>
      <c r="F1982" s="55">
        <v>-0.15753425657749176</v>
      </c>
      <c r="G1982" s="53">
        <v>64091</v>
      </c>
      <c r="H1982" s="53">
        <v>1.2300000190734863</v>
      </c>
      <c r="I1982" s="53">
        <v>4.5048190000000002E-2</v>
      </c>
      <c r="J1982" s="80">
        <f t="shared" si="54"/>
        <v>78831.931222438812</v>
      </c>
      <c r="K1982" s="55" t="str">
        <f>IFERROR(#REF!-#REF!,"")</f>
        <v/>
      </c>
    </row>
    <row r="1983" spans="1:12" x14ac:dyDescent="0.15">
      <c r="A1983" s="109">
        <v>44225</v>
      </c>
      <c r="B1983" s="53" t="s">
        <v>163</v>
      </c>
      <c r="C1983" s="53" t="s">
        <v>164</v>
      </c>
      <c r="D1983" s="53">
        <v>56232</v>
      </c>
      <c r="E1983" s="53">
        <v>2.3399999141693115</v>
      </c>
      <c r="F1983" s="55">
        <v>0.9024389386177063</v>
      </c>
      <c r="G1983" s="53">
        <v>64091</v>
      </c>
      <c r="H1983" s="53">
        <v>2.3399999141693115</v>
      </c>
      <c r="I1983" s="53">
        <v>-6.3112759999999998E-4</v>
      </c>
      <c r="J1983" s="80">
        <f t="shared" si="54"/>
        <v>149972.93449902534</v>
      </c>
      <c r="K1983" s="55" t="str">
        <f>IFERROR(#REF!-#REF!,"")</f>
        <v/>
      </c>
    </row>
    <row r="1984" spans="1:12" x14ac:dyDescent="0.15">
      <c r="A1984" s="109">
        <v>44253</v>
      </c>
      <c r="B1984" s="53" t="s">
        <v>163</v>
      </c>
      <c r="C1984" s="53" t="s">
        <v>164</v>
      </c>
      <c r="D1984" s="53">
        <v>56232</v>
      </c>
      <c r="E1984" s="53">
        <v>2.2899999618530273</v>
      </c>
      <c r="F1984" s="55">
        <v>-2.1367501467466354E-2</v>
      </c>
      <c r="G1984" s="53">
        <v>77929</v>
      </c>
      <c r="H1984" s="53">
        <v>2.2899999618530273</v>
      </c>
      <c r="I1984" s="53">
        <v>2.9196240000000002E-2</v>
      </c>
      <c r="J1984" s="80">
        <f t="shared" si="54"/>
        <v>178457.40702724457</v>
      </c>
      <c r="K1984" s="55" t="str">
        <f>IFERROR(#REF!-#REF!,"")</f>
        <v/>
      </c>
    </row>
    <row r="1985" spans="1:12" x14ac:dyDescent="0.15">
      <c r="A1985" s="109">
        <v>44286</v>
      </c>
      <c r="B1985" s="53" t="s">
        <v>163</v>
      </c>
      <c r="C1985" s="53" t="s">
        <v>164</v>
      </c>
      <c r="D1985" s="53">
        <v>56232</v>
      </c>
      <c r="E1985" s="53">
        <v>5.0199999809265137</v>
      </c>
      <c r="F1985" s="55">
        <v>1.192139744758606</v>
      </c>
      <c r="G1985" s="53">
        <v>94178</v>
      </c>
      <c r="H1985" s="53">
        <v>5.0199999809265137</v>
      </c>
      <c r="I1985" s="53">
        <v>3.0573309999999999E-2</v>
      </c>
      <c r="J1985" s="80">
        <f t="shared" si="54"/>
        <v>472773.5582036972</v>
      </c>
      <c r="K1985" s="55" t="str">
        <f>IFERROR(#REF!-#REF!,"")</f>
        <v/>
      </c>
    </row>
    <row r="1986" spans="1:12" x14ac:dyDescent="0.15">
      <c r="A1986" s="109">
        <v>44316</v>
      </c>
      <c r="B1986" s="53" t="s">
        <v>163</v>
      </c>
      <c r="C1986" s="53" t="s">
        <v>164</v>
      </c>
      <c r="D1986" s="53">
        <v>56232</v>
      </c>
      <c r="E1986" s="53">
        <v>4.0999999046325684</v>
      </c>
      <c r="F1986" s="55">
        <v>-0.18326695263385773</v>
      </c>
      <c r="G1986" s="53">
        <v>94208</v>
      </c>
      <c r="H1986" s="53">
        <v>4.0999999046325684</v>
      </c>
      <c r="I1986" s="53">
        <v>4.8191879999999999E-2</v>
      </c>
      <c r="J1986" s="80">
        <f t="shared" si="54"/>
        <v>386252.791015625</v>
      </c>
      <c r="K1986" s="55" t="str">
        <f>IFERROR(#REF!-#REF!,"")</f>
        <v/>
      </c>
    </row>
    <row r="1987" spans="1:12" x14ac:dyDescent="0.15">
      <c r="A1987" s="109">
        <v>44344</v>
      </c>
      <c r="B1987" s="53" t="s">
        <v>163</v>
      </c>
      <c r="C1987" s="53" t="s">
        <v>164</v>
      </c>
      <c r="D1987" s="53">
        <v>56232</v>
      </c>
      <c r="E1987" s="53">
        <v>3.6500000953674316</v>
      </c>
      <c r="F1987" s="55">
        <v>-0.10975605249404907</v>
      </c>
      <c r="G1987" s="53">
        <v>94285</v>
      </c>
      <c r="H1987" s="53">
        <v>3.6500000953674316</v>
      </c>
      <c r="I1987" s="53">
        <v>7.0916690000000001E-3</v>
      </c>
      <c r="J1987" s="80">
        <f t="shared" si="54"/>
        <v>344140.25899171829</v>
      </c>
      <c r="K1987" s="55" t="str">
        <f>IFERROR(#REF!-#REF!,"")</f>
        <v/>
      </c>
    </row>
    <row r="1988" spans="1:12" ht="16" x14ac:dyDescent="0.2">
      <c r="A1988" s="113">
        <v>44377</v>
      </c>
      <c r="B1988" s="114" t="s">
        <v>163</v>
      </c>
      <c r="C1988" s="114" t="s">
        <v>164</v>
      </c>
      <c r="D1988" s="114">
        <v>56232</v>
      </c>
      <c r="E1988" s="114">
        <v>3.9300000667572021</v>
      </c>
      <c r="F1988" s="58">
        <v>7.6712317764759064E-2</v>
      </c>
      <c r="G1988" s="114">
        <v>94872</v>
      </c>
      <c r="H1988" s="114">
        <v>3.9300000667572021</v>
      </c>
      <c r="I1988" s="114">
        <v>2.34218E-2</v>
      </c>
      <c r="J1988" s="80">
        <f t="shared" si="54"/>
        <v>372846.96633338928</v>
      </c>
      <c r="K1988" s="55" t="str">
        <f>IFERROR(#REF!-#REF!,"")</f>
        <v/>
      </c>
    </row>
    <row r="1989" spans="1:12" x14ac:dyDescent="0.15">
      <c r="A1989" s="109">
        <v>44407</v>
      </c>
      <c r="B1989" s="53" t="s">
        <v>163</v>
      </c>
      <c r="C1989" s="53" t="s">
        <v>164</v>
      </c>
      <c r="D1989" s="53">
        <v>56232</v>
      </c>
      <c r="E1989" s="53">
        <v>2.9600000381469727</v>
      </c>
      <c r="F1989" s="55">
        <v>-0.24681934714317322</v>
      </c>
      <c r="G1989" s="53">
        <v>94872</v>
      </c>
      <c r="H1989" s="53">
        <v>2.9600000381469727</v>
      </c>
      <c r="I1989" s="53">
        <v>1.1827520000000001E-2</v>
      </c>
      <c r="J1989" s="80">
        <f t="shared" si="54"/>
        <v>280821.12361907959</v>
      </c>
      <c r="K1989" s="55" t="str">
        <f>IFERROR(#REF!-#REF!,"")</f>
        <v/>
      </c>
    </row>
    <row r="1990" spans="1:12" x14ac:dyDescent="0.15">
      <c r="A1990" s="109">
        <v>44439</v>
      </c>
      <c r="B1990" s="53" t="s">
        <v>163</v>
      </c>
      <c r="C1990" s="53" t="s">
        <v>164</v>
      </c>
      <c r="D1990" s="53">
        <v>56232</v>
      </c>
      <c r="E1990" s="53">
        <v>3.3599998950958252</v>
      </c>
      <c r="F1990" s="55">
        <v>0.13513508439064026</v>
      </c>
      <c r="G1990" s="53">
        <v>94993</v>
      </c>
      <c r="H1990" s="53">
        <v>3.3599998950958252</v>
      </c>
      <c r="I1990" s="53">
        <v>2.71466E-2</v>
      </c>
      <c r="J1990" s="80">
        <f t="shared" si="54"/>
        <v>319176.47003483772</v>
      </c>
      <c r="K1990" s="55" t="str">
        <f>IFERROR(#REF!-#REF!,"")</f>
        <v/>
      </c>
    </row>
    <row r="1991" spans="1:12" x14ac:dyDescent="0.15">
      <c r="A1991" s="109">
        <v>44469</v>
      </c>
      <c r="B1991" s="53" t="s">
        <v>163</v>
      </c>
      <c r="C1991" s="53" t="s">
        <v>164</v>
      </c>
      <c r="D1991" s="53">
        <v>56232</v>
      </c>
      <c r="E1991" s="53">
        <v>2.6500000953674316</v>
      </c>
      <c r="F1991" s="55">
        <v>-0.21130947768688202</v>
      </c>
      <c r="G1991" s="53">
        <v>95226</v>
      </c>
      <c r="H1991" s="53">
        <v>2.6500000953674316</v>
      </c>
      <c r="I1991" s="53">
        <v>-4.2243500000000003E-2</v>
      </c>
      <c r="J1991" s="80">
        <f t="shared" si="54"/>
        <v>252348.90908145905</v>
      </c>
    </row>
    <row r="1992" spans="1:12" x14ac:dyDescent="0.15">
      <c r="A1992" s="109">
        <v>44498</v>
      </c>
      <c r="B1992" s="53" t="s">
        <v>163</v>
      </c>
      <c r="C1992" s="53" t="s">
        <v>164</v>
      </c>
      <c r="D1992" s="53">
        <v>56232</v>
      </c>
      <c r="E1992" s="53">
        <v>2.2999999523162842</v>
      </c>
      <c r="F1992" s="55">
        <v>-0.13207551836967468</v>
      </c>
      <c r="G1992" s="53">
        <v>95226</v>
      </c>
      <c r="H1992" s="53">
        <v>2.2999999523162842</v>
      </c>
      <c r="I1992" s="53">
        <v>6.4656530000000004E-2</v>
      </c>
      <c r="J1992" s="80">
        <f t="shared" si="54"/>
        <v>219019.79545927048</v>
      </c>
      <c r="K1992" s="55" t="str">
        <f>IFERROR(#REF!-#REF!,"")</f>
        <v/>
      </c>
    </row>
    <row r="1993" spans="1:12" x14ac:dyDescent="0.15">
      <c r="A1993" s="109">
        <v>44530</v>
      </c>
      <c r="B1993" s="53" t="s">
        <v>163</v>
      </c>
      <c r="C1993" s="53" t="s">
        <v>164</v>
      </c>
      <c r="D1993" s="53">
        <v>56232</v>
      </c>
      <c r="E1993" s="53">
        <v>1.8600000143051147</v>
      </c>
      <c r="F1993" s="55">
        <v>-0.19130432605743408</v>
      </c>
      <c r="G1993" s="53">
        <v>95445</v>
      </c>
      <c r="H1993" s="53">
        <v>1.8600000143051147</v>
      </c>
      <c r="I1993" s="53">
        <v>-1.8346919999999999E-2</v>
      </c>
      <c r="J1993" s="80">
        <f t="shared" si="54"/>
        <v>177527.70136535168</v>
      </c>
      <c r="K1993" s="55" t="str">
        <f>IFERROR(#REF!-#REF!,"")</f>
        <v/>
      </c>
    </row>
    <row r="1994" spans="1:12" x14ac:dyDescent="0.15">
      <c r="A1994" s="109">
        <v>44561</v>
      </c>
      <c r="B1994" s="53" t="s">
        <v>163</v>
      </c>
      <c r="C1994" s="53" t="s">
        <v>164</v>
      </c>
      <c r="D1994" s="53">
        <v>56232</v>
      </c>
      <c r="E1994" s="53">
        <v>1.5199999809265137</v>
      </c>
      <c r="F1994" s="55">
        <v>-0.18279571831226349</v>
      </c>
      <c r="G1994" s="53">
        <v>95445</v>
      </c>
      <c r="H1994" s="53">
        <v>1.5199999809265137</v>
      </c>
      <c r="I1994" s="53">
        <v>3.334492E-2</v>
      </c>
      <c r="J1994" s="80">
        <f t="shared" si="54"/>
        <v>145076.3981795311</v>
      </c>
      <c r="K1994" s="55" t="str">
        <f>IFERROR(#REF!-#REF!,"")</f>
        <v/>
      </c>
    </row>
    <row r="1995" spans="1:12" x14ac:dyDescent="0.15">
      <c r="A1995" s="109"/>
      <c r="J1995" s="80">
        <f t="shared" si="54"/>
        <v>0</v>
      </c>
      <c r="K1995" s="55" t="str">
        <f>IFERROR(#REF!-#REF!,"")</f>
        <v/>
      </c>
    </row>
    <row r="1996" spans="1:12" x14ac:dyDescent="0.15">
      <c r="A1996" s="109">
        <v>43188</v>
      </c>
      <c r="B1996" s="53" t="s">
        <v>165</v>
      </c>
      <c r="C1996" s="53" t="s">
        <v>166</v>
      </c>
      <c r="D1996" s="53">
        <v>56235</v>
      </c>
      <c r="F1996" s="53"/>
      <c r="G1996" s="53">
        <v>27500</v>
      </c>
      <c r="H1996" s="53">
        <v>9.875</v>
      </c>
      <c r="I1996" s="53">
        <v>-1.8445340000000001E-2</v>
      </c>
      <c r="J1996" s="80">
        <f t="shared" ref="J1996:J2021" si="57">H1996*G1996</f>
        <v>271562.5</v>
      </c>
      <c r="K1996" s="53"/>
      <c r="L1996" s="53"/>
    </row>
    <row r="1997" spans="1:12" x14ac:dyDescent="0.15">
      <c r="A1997" s="109">
        <v>43220</v>
      </c>
      <c r="B1997" s="53" t="s">
        <v>165</v>
      </c>
      <c r="C1997" s="53" t="s">
        <v>166</v>
      </c>
      <c r="D1997" s="53">
        <v>56235</v>
      </c>
      <c r="E1997" s="53">
        <v>-10.824999809265137</v>
      </c>
      <c r="F1997" s="53"/>
      <c r="G1997" s="53">
        <v>27500</v>
      </c>
      <c r="H1997" s="53">
        <v>10.824999809265099</v>
      </c>
      <c r="I1997" s="53">
        <v>4.6918850000000007E-3</v>
      </c>
      <c r="J1997" s="80">
        <f t="shared" si="57"/>
        <v>297687.49475479021</v>
      </c>
      <c r="K1997" s="53"/>
      <c r="L1997" s="53"/>
    </row>
    <row r="1998" spans="1:12" x14ac:dyDescent="0.15">
      <c r="A1998" s="109">
        <v>43251</v>
      </c>
      <c r="B1998" s="53" t="s">
        <v>165</v>
      </c>
      <c r="C1998" s="53" t="s">
        <v>166</v>
      </c>
      <c r="D1998" s="53">
        <v>56235</v>
      </c>
      <c r="F1998" s="53"/>
      <c r="G1998" s="53">
        <v>27500</v>
      </c>
      <c r="H1998" s="53">
        <v>14.425000190734901</v>
      </c>
      <c r="I1998" s="53">
        <v>2.6164449999999999E-2</v>
      </c>
      <c r="J1998" s="80">
        <f t="shared" si="57"/>
        <v>396687.50524520979</v>
      </c>
      <c r="K1998" s="53"/>
      <c r="L1998" s="53"/>
    </row>
    <row r="1999" spans="1:12" x14ac:dyDescent="0.15">
      <c r="A1999" s="109">
        <v>43280</v>
      </c>
      <c r="B1999" s="53" t="s">
        <v>165</v>
      </c>
      <c r="C1999" s="53" t="s">
        <v>166</v>
      </c>
      <c r="D1999" s="53">
        <v>56235</v>
      </c>
      <c r="F1999" s="53"/>
      <c r="G1999" s="53">
        <v>27500</v>
      </c>
      <c r="H1999" s="53">
        <v>10.9650001525879</v>
      </c>
      <c r="I1999" s="53">
        <v>5.365018E-3</v>
      </c>
      <c r="J1999" s="80">
        <f t="shared" si="57"/>
        <v>301537.50419616723</v>
      </c>
      <c r="K1999" s="53"/>
      <c r="L1999" s="53"/>
    </row>
    <row r="2000" spans="1:12" x14ac:dyDescent="0.15">
      <c r="A2000" s="109">
        <v>43312</v>
      </c>
      <c r="B2000" s="53" t="s">
        <v>165</v>
      </c>
      <c r="C2000" s="53" t="s">
        <v>166</v>
      </c>
      <c r="D2000" s="53">
        <v>56235</v>
      </c>
      <c r="E2000" s="53">
        <v>-10.630000114440918</v>
      </c>
      <c r="F2000" s="53">
        <v>-1.8013829365372658E-2</v>
      </c>
      <c r="G2000" s="53">
        <v>27500</v>
      </c>
      <c r="H2000" s="53">
        <v>10.6300001144409</v>
      </c>
      <c r="I2000" s="53">
        <v>3.1603569999999997E-2</v>
      </c>
      <c r="J2000" s="80">
        <f t="shared" si="57"/>
        <v>292325.00314712478</v>
      </c>
      <c r="K2000" s="53"/>
      <c r="L2000" s="53"/>
    </row>
    <row r="2001" spans="1:12" x14ac:dyDescent="0.15">
      <c r="A2001" s="109">
        <v>43343</v>
      </c>
      <c r="B2001" s="53" t="s">
        <v>165</v>
      </c>
      <c r="C2001" s="53" t="s">
        <v>166</v>
      </c>
      <c r="D2001" s="53">
        <v>56235</v>
      </c>
      <c r="E2001" s="53">
        <v>9.6990995407104492</v>
      </c>
      <c r="F2001" s="53">
        <v>-8.7572962045669556E-2</v>
      </c>
      <c r="G2001" s="53">
        <v>27500</v>
      </c>
      <c r="H2001" s="53">
        <v>9.6990995407104492</v>
      </c>
      <c r="I2001" s="53">
        <v>3.0233019999999999E-2</v>
      </c>
      <c r="J2001" s="80">
        <f t="shared" si="57"/>
        <v>266725.23736953735</v>
      </c>
      <c r="K2001" s="53"/>
      <c r="L2001" s="53"/>
    </row>
    <row r="2002" spans="1:12" x14ac:dyDescent="0.15">
      <c r="A2002" s="109">
        <v>43371</v>
      </c>
      <c r="B2002" s="53" t="s">
        <v>165</v>
      </c>
      <c r="C2002" s="53" t="s">
        <v>166</v>
      </c>
      <c r="D2002" s="53">
        <v>56235</v>
      </c>
      <c r="E2002" s="53">
        <v>-9.7199993133544922</v>
      </c>
      <c r="F2002" s="53">
        <v>2.1548157092183828E-3</v>
      </c>
      <c r="G2002" s="53">
        <v>27500</v>
      </c>
      <c r="H2002" s="53">
        <v>9.7199993133544904</v>
      </c>
      <c r="I2002" s="53">
        <v>4.2462880000000003E-4</v>
      </c>
      <c r="J2002" s="80">
        <f t="shared" si="57"/>
        <v>267299.98111724848</v>
      </c>
      <c r="K2002" s="53"/>
      <c r="L2002" s="53"/>
    </row>
    <row r="2003" spans="1:12" x14ac:dyDescent="0.15">
      <c r="A2003" s="109">
        <v>43404</v>
      </c>
      <c r="B2003" s="53" t="s">
        <v>165</v>
      </c>
      <c r="C2003" s="53" t="s">
        <v>166</v>
      </c>
      <c r="D2003" s="53">
        <v>56235</v>
      </c>
      <c r="E2003" s="53">
        <v>9.7799997329711914</v>
      </c>
      <c r="F2003" s="53">
        <v>6.1728833243250847E-3</v>
      </c>
      <c r="G2003" s="53">
        <v>27500</v>
      </c>
      <c r="H2003" s="53">
        <v>9.7799997329711914</v>
      </c>
      <c r="I2003" s="53">
        <v>-7.4045410000000006E-2</v>
      </c>
      <c r="J2003" s="80">
        <f t="shared" si="57"/>
        <v>268949.99265670776</v>
      </c>
      <c r="K2003" s="53"/>
      <c r="L2003" s="53"/>
    </row>
    <row r="2004" spans="1:12" x14ac:dyDescent="0.15">
      <c r="A2004" s="109">
        <v>43434</v>
      </c>
      <c r="B2004" s="53" t="s">
        <v>165</v>
      </c>
      <c r="C2004" s="53" t="s">
        <v>166</v>
      </c>
      <c r="D2004" s="53">
        <v>56235</v>
      </c>
      <c r="E2004" s="53">
        <v>9.7299995422363281</v>
      </c>
      <c r="F2004" s="53">
        <v>-5.1124938763678074E-3</v>
      </c>
      <c r="G2004" s="53">
        <v>27500</v>
      </c>
      <c r="H2004" s="53">
        <v>9.7299995422363281</v>
      </c>
      <c r="I2004" s="53">
        <v>1.8512150000000002E-2</v>
      </c>
      <c r="J2004" s="80">
        <f t="shared" si="57"/>
        <v>267574.98741149902</v>
      </c>
      <c r="K2004" s="53"/>
      <c r="L2004" s="53"/>
    </row>
    <row r="2005" spans="1:12" x14ac:dyDescent="0.15">
      <c r="A2005" s="109">
        <v>43465</v>
      </c>
      <c r="B2005" s="53" t="s">
        <v>165</v>
      </c>
      <c r="C2005" s="53" t="s">
        <v>166</v>
      </c>
      <c r="D2005" s="53">
        <v>56235</v>
      </c>
      <c r="E2005" s="53">
        <v>-9.8249998092651367</v>
      </c>
      <c r="F2005" s="53">
        <v>9.7636459395289421E-3</v>
      </c>
      <c r="G2005" s="53">
        <v>27500</v>
      </c>
      <c r="H2005" s="53">
        <v>9.8249998092651403</v>
      </c>
      <c r="I2005" s="53">
        <v>-8.9890029999999996E-2</v>
      </c>
      <c r="J2005" s="80">
        <f t="shared" si="57"/>
        <v>270187.49475479138</v>
      </c>
      <c r="K2005" s="53"/>
      <c r="L2005" s="53"/>
    </row>
    <row r="2006" spans="1:12" x14ac:dyDescent="0.15">
      <c r="A2006" s="109">
        <v>43496</v>
      </c>
      <c r="B2006" s="53" t="s">
        <v>165</v>
      </c>
      <c r="C2006" s="53" t="s">
        <v>166</v>
      </c>
      <c r="D2006" s="53">
        <v>56235</v>
      </c>
      <c r="E2006" s="53">
        <v>-9.875</v>
      </c>
      <c r="F2006" s="53">
        <v>5.0890780985355377E-3</v>
      </c>
      <c r="G2006" s="53">
        <v>27500</v>
      </c>
      <c r="H2006" s="53">
        <v>9.875</v>
      </c>
      <c r="I2006" s="53">
        <v>8.8293910000000003E-2</v>
      </c>
      <c r="J2006" s="80">
        <f t="shared" si="57"/>
        <v>271562.5</v>
      </c>
      <c r="K2006" s="53"/>
      <c r="L2006" s="53"/>
    </row>
    <row r="2007" spans="1:12" x14ac:dyDescent="0.15">
      <c r="A2007" s="109">
        <v>43524</v>
      </c>
      <c r="B2007" s="53" t="s">
        <v>165</v>
      </c>
      <c r="C2007" s="53" t="s">
        <v>166</v>
      </c>
      <c r="D2007" s="53">
        <v>56235</v>
      </c>
      <c r="E2007" s="53">
        <v>-9.9650001525878906</v>
      </c>
      <c r="F2007" s="53">
        <v>9.1139394789934158E-3</v>
      </c>
      <c r="G2007" s="53">
        <v>27500</v>
      </c>
      <c r="H2007" s="53">
        <v>9.9650001525878906</v>
      </c>
      <c r="I2007" s="53">
        <v>3.2724210000000004E-2</v>
      </c>
      <c r="J2007" s="80">
        <f t="shared" si="57"/>
        <v>274037.50419616699</v>
      </c>
      <c r="K2007" s="53"/>
      <c r="L2007" s="53"/>
    </row>
    <row r="2008" spans="1:12" x14ac:dyDescent="0.15">
      <c r="A2008" s="109">
        <v>43553</v>
      </c>
      <c r="B2008" s="53" t="s">
        <v>165</v>
      </c>
      <c r="C2008" s="53" t="s">
        <v>166</v>
      </c>
      <c r="D2008" s="53">
        <v>56235</v>
      </c>
      <c r="E2008" s="53">
        <v>-9.9850006103515625</v>
      </c>
      <c r="F2008" s="53">
        <v>2.0070704631507397E-3</v>
      </c>
      <c r="G2008" s="53">
        <v>27500</v>
      </c>
      <c r="H2008" s="53">
        <v>9.9850006103515607</v>
      </c>
      <c r="I2008" s="53">
        <v>1.296229E-2</v>
      </c>
      <c r="J2008" s="80">
        <f t="shared" si="57"/>
        <v>274587.51678466791</v>
      </c>
      <c r="K2008" s="53"/>
      <c r="L2008" s="53"/>
    </row>
    <row r="2009" spans="1:12" x14ac:dyDescent="0.15">
      <c r="A2009" s="109">
        <v>43585</v>
      </c>
      <c r="B2009" s="53" t="s">
        <v>165</v>
      </c>
      <c r="C2009" s="53" t="s">
        <v>166</v>
      </c>
      <c r="D2009" s="53">
        <v>56235</v>
      </c>
      <c r="E2009" s="53">
        <v>10.050000190734863</v>
      </c>
      <c r="F2009" s="53">
        <v>6.5097222104668617E-3</v>
      </c>
      <c r="G2009" s="53">
        <v>27500</v>
      </c>
      <c r="H2009" s="53">
        <v>10.050000190734863</v>
      </c>
      <c r="I2009" s="53">
        <v>3.789327E-2</v>
      </c>
      <c r="J2009" s="80">
        <f t="shared" si="57"/>
        <v>276375.00524520874</v>
      </c>
      <c r="K2009" s="53"/>
      <c r="L2009" s="53"/>
    </row>
    <row r="2010" spans="1:12" x14ac:dyDescent="0.15">
      <c r="A2010" s="109">
        <v>43616</v>
      </c>
      <c r="B2010" s="53" t="s">
        <v>165</v>
      </c>
      <c r="C2010" s="53" t="s">
        <v>166</v>
      </c>
      <c r="D2010" s="53">
        <v>56235</v>
      </c>
      <c r="E2010" s="53">
        <v>-10.049999237060547</v>
      </c>
      <c r="F2010" s="53">
        <v>-9.4892968149906665E-8</v>
      </c>
      <c r="G2010" s="53">
        <v>27500</v>
      </c>
      <c r="H2010" s="53">
        <v>10.049999237060501</v>
      </c>
      <c r="I2010" s="53">
        <v>-6.167856E-2</v>
      </c>
      <c r="J2010" s="80">
        <f t="shared" si="57"/>
        <v>276374.97901916376</v>
      </c>
      <c r="K2010" s="53"/>
      <c r="L2010" s="53"/>
    </row>
    <row r="2011" spans="1:12" x14ac:dyDescent="0.15">
      <c r="A2011" s="109">
        <v>43644</v>
      </c>
      <c r="B2011" s="53" t="s">
        <v>165</v>
      </c>
      <c r="C2011" s="53" t="s">
        <v>166</v>
      </c>
      <c r="D2011" s="53">
        <v>56235</v>
      </c>
      <c r="E2011" s="53">
        <v>10.090000152587891</v>
      </c>
      <c r="F2011" s="53">
        <v>3.980190958827734E-3</v>
      </c>
      <c r="G2011" s="53">
        <v>27500</v>
      </c>
      <c r="H2011" s="53">
        <v>10.090000152587891</v>
      </c>
      <c r="I2011" s="53">
        <v>6.7278859999999996E-2</v>
      </c>
      <c r="J2011" s="80">
        <f t="shared" si="57"/>
        <v>277475.00419616699</v>
      </c>
      <c r="K2011" s="53"/>
      <c r="L2011" s="53"/>
    </row>
    <row r="2012" spans="1:12" x14ac:dyDescent="0.15">
      <c r="A2012" s="109">
        <v>43677</v>
      </c>
      <c r="B2012" s="53" t="s">
        <v>165</v>
      </c>
      <c r="C2012" s="53" t="s">
        <v>166</v>
      </c>
      <c r="D2012" s="53">
        <v>56235</v>
      </c>
      <c r="E2012" s="53">
        <v>10.170000076293945</v>
      </c>
      <c r="F2012" s="53">
        <v>7.9286349937319756E-3</v>
      </c>
      <c r="G2012" s="53">
        <v>27500</v>
      </c>
      <c r="H2012" s="53">
        <v>10.170000076293945</v>
      </c>
      <c r="I2012" s="53">
        <v>1.185431E-2</v>
      </c>
      <c r="J2012" s="80">
        <f t="shared" si="57"/>
        <v>279675.0020980835</v>
      </c>
      <c r="K2012" s="53"/>
      <c r="L2012" s="53"/>
    </row>
    <row r="2013" spans="1:12" x14ac:dyDescent="0.15">
      <c r="A2013" s="109">
        <v>43707</v>
      </c>
      <c r="B2013" s="53" t="s">
        <v>165</v>
      </c>
      <c r="C2013" s="53" t="s">
        <v>166</v>
      </c>
      <c r="D2013" s="53">
        <v>56235</v>
      </c>
      <c r="E2013" s="53">
        <v>-10.170000076293945</v>
      </c>
      <c r="F2013" s="53">
        <v>0</v>
      </c>
      <c r="G2013" s="53">
        <v>27500</v>
      </c>
      <c r="H2013" s="53">
        <v>10.170000076293899</v>
      </c>
      <c r="I2013" s="53">
        <v>-2.0339329999999999E-2</v>
      </c>
      <c r="J2013" s="80">
        <f t="shared" si="57"/>
        <v>279675.00209808222</v>
      </c>
      <c r="K2013" s="53"/>
      <c r="L2013" s="53"/>
    </row>
    <row r="2014" spans="1:12" x14ac:dyDescent="0.15">
      <c r="A2014" s="109">
        <v>43738</v>
      </c>
      <c r="B2014" s="53" t="s">
        <v>165</v>
      </c>
      <c r="C2014" s="53" t="s">
        <v>166</v>
      </c>
      <c r="D2014" s="53">
        <v>56235</v>
      </c>
      <c r="E2014" s="53">
        <v>10.199999809265137</v>
      </c>
      <c r="F2014" s="53">
        <v>2.9498261865228415E-3</v>
      </c>
      <c r="G2014" s="53">
        <v>27500</v>
      </c>
      <c r="H2014" s="53">
        <v>10.199999809265137</v>
      </c>
      <c r="I2014" s="53">
        <v>1.6032970000000001E-2</v>
      </c>
      <c r="J2014" s="80">
        <f t="shared" si="57"/>
        <v>280499.99475479126</v>
      </c>
      <c r="K2014" s="53"/>
      <c r="L2014" s="53"/>
    </row>
    <row r="2015" spans="1:12" x14ac:dyDescent="0.15">
      <c r="A2015" s="109">
        <v>43769</v>
      </c>
      <c r="B2015" s="53" t="s">
        <v>165</v>
      </c>
      <c r="C2015" s="53" t="s">
        <v>166</v>
      </c>
      <c r="D2015" s="53">
        <v>56235</v>
      </c>
      <c r="E2015" s="53">
        <v>-10.210000038146973</v>
      </c>
      <c r="F2015" s="53">
        <v>9.8041456658393145E-4</v>
      </c>
      <c r="G2015" s="53">
        <v>27500</v>
      </c>
      <c r="H2015" s="53">
        <v>10.210000038146999</v>
      </c>
      <c r="I2015" s="53">
        <v>1.9255939999999999E-2</v>
      </c>
      <c r="J2015" s="80">
        <f t="shared" si="57"/>
        <v>280775.0010490425</v>
      </c>
      <c r="K2015" s="53"/>
      <c r="L2015" s="53"/>
    </row>
    <row r="2016" spans="1:12" x14ac:dyDescent="0.15">
      <c r="A2016" s="109">
        <v>43798</v>
      </c>
      <c r="B2016" s="53" t="s">
        <v>165</v>
      </c>
      <c r="C2016" s="53" t="s">
        <v>166</v>
      </c>
      <c r="D2016" s="53">
        <v>56235</v>
      </c>
      <c r="E2016" s="53">
        <v>-10.229999542236328</v>
      </c>
      <c r="F2016" s="53">
        <v>1.9588153809309006E-3</v>
      </c>
      <c r="G2016" s="53">
        <v>27500</v>
      </c>
      <c r="H2016" s="53">
        <v>10.2299995422363</v>
      </c>
      <c r="I2016" s="53">
        <v>3.4996520000000003E-2</v>
      </c>
      <c r="J2016" s="80">
        <f t="shared" si="57"/>
        <v>281324.98741149827</v>
      </c>
      <c r="K2016" s="53"/>
      <c r="L2016" s="53"/>
    </row>
    <row r="2017" spans="1:12" x14ac:dyDescent="0.15">
      <c r="A2017" s="109">
        <v>43830</v>
      </c>
      <c r="B2017" s="53" t="s">
        <v>165</v>
      </c>
      <c r="C2017" s="53" t="s">
        <v>166</v>
      </c>
      <c r="D2017" s="53">
        <v>56235</v>
      </c>
      <c r="E2017" s="53">
        <v>10.539999961853027</v>
      </c>
      <c r="F2017" s="53">
        <v>3.0303072184324265E-2</v>
      </c>
      <c r="G2017" s="53">
        <v>27500</v>
      </c>
      <c r="H2017" s="53">
        <v>10.539999961853027</v>
      </c>
      <c r="I2017" s="53">
        <v>2.8490680000000001E-2</v>
      </c>
      <c r="J2017" s="80">
        <f t="shared" si="57"/>
        <v>289849.99895095825</v>
      </c>
      <c r="K2017" s="53"/>
      <c r="L2017" s="53"/>
    </row>
    <row r="2018" spans="1:12" x14ac:dyDescent="0.15">
      <c r="A2018" s="109">
        <v>43861</v>
      </c>
      <c r="B2018" s="53" t="s">
        <v>165</v>
      </c>
      <c r="C2018" s="53" t="s">
        <v>166</v>
      </c>
      <c r="D2018" s="53">
        <v>56235</v>
      </c>
      <c r="E2018" s="53">
        <v>10.634099960327148</v>
      </c>
      <c r="F2018" s="53">
        <v>8.9278938248753548E-3</v>
      </c>
      <c r="G2018" s="53">
        <v>27500</v>
      </c>
      <c r="H2018" s="53">
        <v>10.634099960327148</v>
      </c>
      <c r="I2018" s="53">
        <v>-1.7277760000000001E-3</v>
      </c>
      <c r="J2018" s="80">
        <f t="shared" si="57"/>
        <v>292437.74890899658</v>
      </c>
      <c r="K2018" s="53"/>
      <c r="L2018" s="53"/>
    </row>
    <row r="2019" spans="1:12" x14ac:dyDescent="0.15">
      <c r="A2019" s="109">
        <v>43889</v>
      </c>
      <c r="B2019" s="53" t="s">
        <v>165</v>
      </c>
      <c r="C2019" s="53" t="s">
        <v>166</v>
      </c>
      <c r="D2019" s="53">
        <v>56235</v>
      </c>
      <c r="E2019" s="53">
        <v>10.510000228881836</v>
      </c>
      <c r="F2019" s="53">
        <v>-1.1669979430735111E-2</v>
      </c>
      <c r="G2019" s="53">
        <v>27500</v>
      </c>
      <c r="H2019" s="53">
        <v>10.510000228881836</v>
      </c>
      <c r="I2019" s="53">
        <v>-7.7918070000000006E-2</v>
      </c>
      <c r="J2019" s="80">
        <f t="shared" si="57"/>
        <v>289025.00629425049</v>
      </c>
      <c r="K2019" s="53"/>
      <c r="L2019" s="53"/>
    </row>
    <row r="2020" spans="1:12" x14ac:dyDescent="0.15">
      <c r="A2020" s="109">
        <v>43921</v>
      </c>
      <c r="B2020" s="53" t="s">
        <v>165</v>
      </c>
      <c r="C2020" s="53" t="s">
        <v>166</v>
      </c>
      <c r="D2020" s="53">
        <v>56235</v>
      </c>
      <c r="E2020" s="53">
        <v>10.149999618530273</v>
      </c>
      <c r="F2020" s="53">
        <v>-3.4253150224685669E-2</v>
      </c>
      <c r="G2020" s="53">
        <v>27500</v>
      </c>
      <c r="H2020" s="53">
        <v>10.149999618530273</v>
      </c>
      <c r="I2020" s="53">
        <v>-0.14173259999999999</v>
      </c>
      <c r="J2020" s="80">
        <f t="shared" si="57"/>
        <v>279124.98950958252</v>
      </c>
      <c r="K2020" s="53"/>
      <c r="L2020" s="53"/>
    </row>
    <row r="2021" spans="1:12" x14ac:dyDescent="0.15">
      <c r="A2021" s="109">
        <v>43951</v>
      </c>
      <c r="B2021" s="53" t="s">
        <v>165</v>
      </c>
      <c r="C2021" s="53" t="s">
        <v>166</v>
      </c>
      <c r="D2021" s="53">
        <v>56235</v>
      </c>
      <c r="E2021" s="53">
        <v>10.25</v>
      </c>
      <c r="F2021" s="53">
        <v>9.8522547632455826E-3</v>
      </c>
      <c r="G2021" s="53">
        <v>27500</v>
      </c>
      <c r="H2021" s="53">
        <v>10.25</v>
      </c>
      <c r="I2021" s="53">
        <v>0.1296766</v>
      </c>
      <c r="J2021" s="80">
        <f t="shared" si="57"/>
        <v>281875</v>
      </c>
      <c r="K2021" s="53"/>
      <c r="L2021" s="53"/>
    </row>
    <row r="2022" spans="1:12" x14ac:dyDescent="0.15">
      <c r="A2022" s="109">
        <v>43980</v>
      </c>
      <c r="B2022" s="53" t="s">
        <v>165</v>
      </c>
      <c r="C2022" s="53" t="s">
        <v>166</v>
      </c>
      <c r="D2022" s="53">
        <v>56235</v>
      </c>
      <c r="E2022" s="53">
        <v>10.279999732971191</v>
      </c>
      <c r="F2022" s="55">
        <v>2.9268031939864159E-3</v>
      </c>
      <c r="G2022" s="53">
        <v>27500</v>
      </c>
      <c r="H2022" s="53">
        <v>10.279999732971191</v>
      </c>
      <c r="I2022" s="53">
        <v>5.3738750000000002E-2</v>
      </c>
      <c r="J2022" s="80">
        <f t="shared" si="54"/>
        <v>282699.99265670776</v>
      </c>
      <c r="K2022" s="55" t="str">
        <f>IFERROR(#REF!-#REF!,"")</f>
        <v/>
      </c>
    </row>
    <row r="2023" spans="1:12" x14ac:dyDescent="0.15">
      <c r="A2023" s="109">
        <v>44012</v>
      </c>
      <c r="B2023" s="53" t="s">
        <v>167</v>
      </c>
      <c r="C2023" s="53" t="s">
        <v>168</v>
      </c>
      <c r="D2023" s="53">
        <v>56235</v>
      </c>
      <c r="E2023" s="53">
        <v>15.100000381469727</v>
      </c>
      <c r="F2023" s="55">
        <v>0.46887168288230896</v>
      </c>
      <c r="G2023" s="53">
        <v>91850</v>
      </c>
      <c r="H2023" s="53">
        <v>15.100000381469727</v>
      </c>
      <c r="I2023" s="53">
        <v>2.5299080000000002E-2</v>
      </c>
      <c r="J2023" s="80">
        <f t="shared" si="54"/>
        <v>1386935.0350379944</v>
      </c>
      <c r="K2023" s="55" t="str">
        <f>IFERROR(#REF!-#REF!,"")</f>
        <v/>
      </c>
    </row>
    <row r="2024" spans="1:12" x14ac:dyDescent="0.15">
      <c r="A2024" s="109">
        <v>44043</v>
      </c>
      <c r="B2024" s="53" t="s">
        <v>167</v>
      </c>
      <c r="C2024" s="53" t="s">
        <v>168</v>
      </c>
      <c r="D2024" s="53">
        <v>56235</v>
      </c>
      <c r="E2024" s="53">
        <v>16.959999084472656</v>
      </c>
      <c r="F2024" s="55">
        <v>0.12317872047424316</v>
      </c>
      <c r="G2024" s="53">
        <v>91850</v>
      </c>
      <c r="H2024" s="53">
        <v>16.959999084472656</v>
      </c>
      <c r="I2024" s="53">
        <v>5.5528970000000004E-2</v>
      </c>
      <c r="J2024" s="80">
        <f t="shared" si="54"/>
        <v>1557775.9159088135</v>
      </c>
      <c r="K2024" s="55" t="str">
        <f>IFERROR(#REF!-#REF!,"")</f>
        <v/>
      </c>
    </row>
    <row r="2025" spans="1:12" ht="16" x14ac:dyDescent="0.2">
      <c r="A2025" s="111">
        <v>44074</v>
      </c>
      <c r="B2025" s="112" t="s">
        <v>167</v>
      </c>
      <c r="C2025" s="112" t="s">
        <v>168</v>
      </c>
      <c r="D2025" s="112">
        <v>56235</v>
      </c>
      <c r="E2025" s="112">
        <v>21.860000610351562</v>
      </c>
      <c r="F2025" s="58">
        <v>0.28891518712043762</v>
      </c>
      <c r="G2025" s="112">
        <v>111540</v>
      </c>
      <c r="H2025" s="112">
        <v>21.860000610351562</v>
      </c>
      <c r="I2025" s="112">
        <v>6.844219E-2</v>
      </c>
      <c r="J2025" s="80">
        <f t="shared" si="54"/>
        <v>2438264.4680786133</v>
      </c>
      <c r="K2025" s="55" t="str">
        <f>IFERROR(#REF!-#REF!,"")</f>
        <v/>
      </c>
    </row>
    <row r="2026" spans="1:12" x14ac:dyDescent="0.15">
      <c r="A2026" s="109">
        <v>44104</v>
      </c>
      <c r="B2026" s="53" t="s">
        <v>167</v>
      </c>
      <c r="C2026" s="53" t="s">
        <v>168</v>
      </c>
      <c r="D2026" s="53">
        <v>56235</v>
      </c>
      <c r="E2026" s="53">
        <v>25.5</v>
      </c>
      <c r="F2026" s="55">
        <v>0.16651414334774017</v>
      </c>
      <c r="G2026" s="53">
        <v>126920</v>
      </c>
      <c r="H2026" s="53">
        <v>25.5</v>
      </c>
      <c r="I2026" s="53">
        <v>-3.5055990000000002E-2</v>
      </c>
      <c r="J2026" s="80">
        <f t="shared" si="54"/>
        <v>3236460</v>
      </c>
      <c r="K2026" s="55" t="str">
        <f>IFERROR(#REF!-#REF!,"")</f>
        <v/>
      </c>
    </row>
    <row r="2027" spans="1:12" x14ac:dyDescent="0.15">
      <c r="A2027" s="109">
        <v>44134</v>
      </c>
      <c r="B2027" s="53" t="s">
        <v>167</v>
      </c>
      <c r="C2027" s="53" t="s">
        <v>168</v>
      </c>
      <c r="D2027" s="53">
        <v>56235</v>
      </c>
      <c r="E2027" s="53">
        <v>25.959999084472656</v>
      </c>
      <c r="F2027" s="55">
        <v>1.8039179965853691E-2</v>
      </c>
      <c r="G2027" s="53">
        <v>126920</v>
      </c>
      <c r="H2027" s="53">
        <v>25.959999084472656</v>
      </c>
      <c r="I2027" s="53">
        <v>-2.0178270000000002E-2</v>
      </c>
      <c r="J2027" s="80">
        <f t="shared" si="54"/>
        <v>3294843.0838012695</v>
      </c>
      <c r="K2027" s="55" t="str">
        <f>IFERROR(#REF!-#REF!,"")</f>
        <v/>
      </c>
    </row>
    <row r="2028" spans="1:12" x14ac:dyDescent="0.15">
      <c r="A2028" s="109">
        <v>44165</v>
      </c>
      <c r="B2028" s="53" t="s">
        <v>167</v>
      </c>
      <c r="C2028" s="53" t="s">
        <v>168</v>
      </c>
      <c r="D2028" s="53">
        <v>56235</v>
      </c>
      <c r="E2028" s="53">
        <v>28.120000839233398</v>
      </c>
      <c r="F2028" s="55">
        <v>8.3204999566078186E-2</v>
      </c>
      <c r="G2028" s="53">
        <v>128198</v>
      </c>
      <c r="H2028" s="53">
        <v>28.120000839233398</v>
      </c>
      <c r="I2028" s="53">
        <v>0.12370679999999999</v>
      </c>
      <c r="J2028" s="80">
        <f t="shared" si="54"/>
        <v>3604927.8675880432</v>
      </c>
      <c r="K2028" s="55" t="str">
        <f>IFERROR(#REF!-#REF!,"")</f>
        <v/>
      </c>
    </row>
    <row r="2029" spans="1:12" x14ac:dyDescent="0.15">
      <c r="A2029" s="109">
        <v>44196</v>
      </c>
      <c r="B2029" s="53" t="s">
        <v>167</v>
      </c>
      <c r="C2029" s="53" t="s">
        <v>168</v>
      </c>
      <c r="D2029" s="53">
        <v>56235</v>
      </c>
      <c r="E2029" s="53">
        <v>34.959999084472656</v>
      </c>
      <c r="F2029" s="55">
        <v>0.24324317276477814</v>
      </c>
      <c r="G2029" s="53">
        <v>126803</v>
      </c>
      <c r="H2029" s="53">
        <v>34.959999084472656</v>
      </c>
      <c r="I2029" s="53">
        <v>4.5048190000000002E-2</v>
      </c>
      <c r="J2029" s="80">
        <f t="shared" si="54"/>
        <v>4433032.7639083862</v>
      </c>
      <c r="K2029" s="55" t="str">
        <f>IFERROR(#REF!-#REF!,"")</f>
        <v/>
      </c>
    </row>
    <row r="2030" spans="1:12" x14ac:dyDescent="0.15">
      <c r="A2030" s="109">
        <v>44225</v>
      </c>
      <c r="B2030" s="53" t="s">
        <v>167</v>
      </c>
      <c r="C2030" s="53" t="s">
        <v>168</v>
      </c>
      <c r="D2030" s="53">
        <v>56235</v>
      </c>
      <c r="E2030" s="53">
        <v>36.290000915527344</v>
      </c>
      <c r="F2030" s="55">
        <v>3.8043532520532608E-2</v>
      </c>
      <c r="G2030" s="53">
        <v>126803</v>
      </c>
      <c r="H2030" s="53">
        <v>36.290000915527344</v>
      </c>
      <c r="I2030" s="53">
        <v>-6.3112759999999998E-4</v>
      </c>
      <c r="J2030" s="80">
        <f t="shared" si="54"/>
        <v>4601680.9860916138</v>
      </c>
      <c r="K2030" s="55" t="str">
        <f>IFERROR(#REF!-#REF!,"")</f>
        <v/>
      </c>
    </row>
    <row r="2031" spans="1:12" x14ac:dyDescent="0.15">
      <c r="A2031" s="109">
        <v>44253</v>
      </c>
      <c r="B2031" s="53" t="s">
        <v>167</v>
      </c>
      <c r="C2031" s="53" t="s">
        <v>168</v>
      </c>
      <c r="D2031" s="53">
        <v>56235</v>
      </c>
      <c r="E2031" s="53">
        <v>38.240001678466797</v>
      </c>
      <c r="F2031" s="55">
        <v>5.3733829408884048E-2</v>
      </c>
      <c r="G2031" s="53">
        <v>126803</v>
      </c>
      <c r="H2031" s="53">
        <v>38.240001678466797</v>
      </c>
      <c r="I2031" s="53">
        <v>2.9196240000000002E-2</v>
      </c>
      <c r="J2031" s="80">
        <f t="shared" si="54"/>
        <v>4848946.9328346252</v>
      </c>
      <c r="K2031" s="55" t="str">
        <f>IFERROR(#REF!-#REF!,"")</f>
        <v/>
      </c>
    </row>
    <row r="2032" spans="1:12" x14ac:dyDescent="0.15">
      <c r="A2032" s="109">
        <v>44286</v>
      </c>
      <c r="B2032" s="53" t="s">
        <v>167</v>
      </c>
      <c r="C2032" s="53" t="s">
        <v>168</v>
      </c>
      <c r="D2032" s="53">
        <v>56235</v>
      </c>
      <c r="E2032" s="53">
        <v>35.419998168945312</v>
      </c>
      <c r="F2032" s="55">
        <v>-7.374485582113266E-2</v>
      </c>
      <c r="G2032" s="53">
        <v>126803</v>
      </c>
      <c r="H2032" s="53">
        <v>35.419998168945312</v>
      </c>
      <c r="I2032" s="53">
        <v>3.0573309999999999E-2</v>
      </c>
      <c r="J2032" s="80">
        <f t="shared" si="54"/>
        <v>4491362.0278167725</v>
      </c>
      <c r="K2032" s="55" t="str">
        <f>IFERROR(#REF!-#REF!,"")</f>
        <v/>
      </c>
    </row>
    <row r="2033" spans="1:12" x14ac:dyDescent="0.15">
      <c r="A2033" s="109">
        <v>44316</v>
      </c>
      <c r="B2033" s="53" t="s">
        <v>167</v>
      </c>
      <c r="C2033" s="53" t="s">
        <v>168</v>
      </c>
      <c r="D2033" s="53">
        <v>56235</v>
      </c>
      <c r="E2033" s="53">
        <v>39.049999237060547</v>
      </c>
      <c r="F2033" s="55">
        <v>0.10248450934886932</v>
      </c>
      <c r="G2033" s="53">
        <v>126190</v>
      </c>
      <c r="H2033" s="53">
        <v>39.049999237060547</v>
      </c>
      <c r="I2033" s="53">
        <v>4.8191879999999999E-2</v>
      </c>
      <c r="J2033" s="80">
        <f t="shared" si="54"/>
        <v>4927719.4037246704</v>
      </c>
      <c r="K2033" s="55" t="str">
        <f>IFERROR(#REF!-#REF!,"")</f>
        <v/>
      </c>
    </row>
    <row r="2034" spans="1:12" ht="16" x14ac:dyDescent="0.2">
      <c r="A2034" s="113">
        <v>44344</v>
      </c>
      <c r="B2034" s="114" t="s">
        <v>167</v>
      </c>
      <c r="C2034" s="114" t="s">
        <v>168</v>
      </c>
      <c r="D2034" s="114">
        <v>56235</v>
      </c>
      <c r="E2034" s="114">
        <v>38.580001831054688</v>
      </c>
      <c r="F2034" s="58">
        <v>-1.2035785242915154E-2</v>
      </c>
      <c r="G2034" s="114">
        <v>126190</v>
      </c>
      <c r="H2034" s="114">
        <v>38.580001831054688</v>
      </c>
      <c r="I2034" s="114">
        <v>7.0916690000000001E-3</v>
      </c>
      <c r="J2034" s="80">
        <f t="shared" si="54"/>
        <v>4868410.431060791</v>
      </c>
      <c r="K2034" s="55" t="str">
        <f>IFERROR(#REF!-#REF!,"")</f>
        <v/>
      </c>
    </row>
    <row r="2035" spans="1:12" x14ac:dyDescent="0.15">
      <c r="A2035" s="109">
        <v>44377</v>
      </c>
      <c r="B2035" s="53" t="s">
        <v>167</v>
      </c>
      <c r="C2035" s="53" t="s">
        <v>168</v>
      </c>
      <c r="D2035" s="53">
        <v>56235</v>
      </c>
      <c r="E2035" s="53">
        <v>43.090000152587891</v>
      </c>
      <c r="F2035" s="55">
        <v>0.11689990013837814</v>
      </c>
      <c r="G2035" s="53">
        <v>126190</v>
      </c>
      <c r="H2035" s="53">
        <v>43.090000152587891</v>
      </c>
      <c r="I2035" s="53">
        <v>2.34218E-2</v>
      </c>
      <c r="J2035" s="80">
        <f t="shared" ref="J2035:J2041" si="58">H2035*G2035</f>
        <v>5437527.1192550659</v>
      </c>
      <c r="K2035" s="55" t="str">
        <f>IFERROR(#REF!-#REF!,"")</f>
        <v/>
      </c>
    </row>
    <row r="2036" spans="1:12" x14ac:dyDescent="0.15">
      <c r="A2036" s="109">
        <v>44407</v>
      </c>
      <c r="B2036" s="53" t="s">
        <v>167</v>
      </c>
      <c r="C2036" s="53" t="s">
        <v>168</v>
      </c>
      <c r="D2036" s="53">
        <v>56235</v>
      </c>
      <c r="E2036" s="53">
        <v>38</v>
      </c>
      <c r="F2036" s="55">
        <v>-0.11812485754489899</v>
      </c>
      <c r="G2036" s="53">
        <v>126190</v>
      </c>
      <c r="H2036" s="53">
        <v>38</v>
      </c>
      <c r="I2036" s="53">
        <v>1.1827520000000001E-2</v>
      </c>
      <c r="J2036" s="80">
        <f t="shared" si="58"/>
        <v>4795220</v>
      </c>
      <c r="K2036" s="55" t="str">
        <f>IFERROR(#REF!-#REF!,"")</f>
        <v/>
      </c>
    </row>
    <row r="2037" spans="1:12" x14ac:dyDescent="0.15">
      <c r="A2037" s="109">
        <v>44439</v>
      </c>
      <c r="B2037" s="53" t="s">
        <v>167</v>
      </c>
      <c r="C2037" s="53" t="s">
        <v>168</v>
      </c>
      <c r="D2037" s="53">
        <v>56235</v>
      </c>
      <c r="E2037" s="53">
        <v>36.970001220703125</v>
      </c>
      <c r="F2037" s="55">
        <v>-2.7105230838060379E-2</v>
      </c>
      <c r="G2037" s="53">
        <v>126190</v>
      </c>
      <c r="H2037" s="53">
        <v>36.970001220703125</v>
      </c>
      <c r="I2037" s="53">
        <v>2.71466E-2</v>
      </c>
      <c r="J2037" s="80">
        <f t="shared" si="58"/>
        <v>4665244.4540405273</v>
      </c>
      <c r="K2037" s="55" t="str">
        <f>IFERROR(#REF!-#REF!,"")</f>
        <v/>
      </c>
    </row>
    <row r="2038" spans="1:12" x14ac:dyDescent="0.15">
      <c r="A2038" s="109">
        <v>44469</v>
      </c>
      <c r="B2038" s="53" t="s">
        <v>167</v>
      </c>
      <c r="C2038" s="53" t="s">
        <v>168</v>
      </c>
      <c r="D2038" s="53">
        <v>56235</v>
      </c>
      <c r="E2038" s="53">
        <v>36.069999694824219</v>
      </c>
      <c r="F2038" s="55">
        <v>-2.4344103410840034E-2</v>
      </c>
      <c r="G2038" s="53">
        <v>126190</v>
      </c>
      <c r="H2038" s="53">
        <v>36.069999694824219</v>
      </c>
      <c r="I2038" s="53">
        <v>-4.2243500000000003E-2</v>
      </c>
      <c r="J2038" s="80">
        <f t="shared" si="58"/>
        <v>4551673.2614898682</v>
      </c>
      <c r="K2038" s="55" t="str">
        <f>IFERROR(#REF!-#REF!,"")</f>
        <v/>
      </c>
    </row>
    <row r="2039" spans="1:12" x14ac:dyDescent="0.15">
      <c r="A2039" s="109">
        <v>44498</v>
      </c>
      <c r="B2039" s="53" t="s">
        <v>167</v>
      </c>
      <c r="C2039" s="53" t="s">
        <v>168</v>
      </c>
      <c r="D2039" s="53">
        <v>56235</v>
      </c>
      <c r="E2039" s="53">
        <v>31.520000457763672</v>
      </c>
      <c r="F2039" s="55">
        <v>-0.12614358961582184</v>
      </c>
      <c r="G2039" s="53">
        <v>126190</v>
      </c>
      <c r="H2039" s="53">
        <v>31.520000457763672</v>
      </c>
      <c r="I2039" s="53">
        <v>6.4656530000000004E-2</v>
      </c>
      <c r="J2039" s="80">
        <f t="shared" si="58"/>
        <v>3977508.8577651978</v>
      </c>
      <c r="K2039" s="55" t="str">
        <f>IFERROR(#REF!-#REF!,"")</f>
        <v/>
      </c>
    </row>
    <row r="2040" spans="1:12" x14ac:dyDescent="0.15">
      <c r="A2040" s="109">
        <v>44530</v>
      </c>
      <c r="B2040" s="53" t="s">
        <v>167</v>
      </c>
      <c r="C2040" s="53" t="s">
        <v>168</v>
      </c>
      <c r="D2040" s="53">
        <v>56235</v>
      </c>
      <c r="E2040" s="53">
        <v>23.239999771118164</v>
      </c>
      <c r="F2040" s="55">
        <v>-0.26269036531448364</v>
      </c>
      <c r="G2040" s="53">
        <v>126190</v>
      </c>
      <c r="H2040" s="53">
        <v>23.239999771118164</v>
      </c>
      <c r="I2040" s="53">
        <v>-1.8346919999999999E-2</v>
      </c>
      <c r="J2040" s="80">
        <f t="shared" si="58"/>
        <v>2932655.5711174011</v>
      </c>
      <c r="K2040" s="55" t="str">
        <f>IFERROR(#REF!-#REF!,"")</f>
        <v/>
      </c>
    </row>
    <row r="2041" spans="1:12" x14ac:dyDescent="0.15">
      <c r="A2041" s="109">
        <v>44561</v>
      </c>
      <c r="B2041" s="53" t="s">
        <v>167</v>
      </c>
      <c r="C2041" s="53" t="s">
        <v>168</v>
      </c>
      <c r="D2041" s="53">
        <v>56235</v>
      </c>
      <c r="E2041" s="53">
        <v>22.479999542236328</v>
      </c>
      <c r="F2041" s="55">
        <v>-3.27022485435009E-2</v>
      </c>
      <c r="G2041" s="53">
        <v>126213</v>
      </c>
      <c r="H2041" s="53">
        <v>22.479999542236328</v>
      </c>
      <c r="I2041" s="53">
        <v>3.334492E-2</v>
      </c>
      <c r="J2041" s="80">
        <f t="shared" si="58"/>
        <v>2837268.1822242737</v>
      </c>
      <c r="K2041" s="55" t="str">
        <f>IFERROR(#REF!-#REF!,"")</f>
        <v/>
      </c>
    </row>
    <row r="2042" spans="1:12" x14ac:dyDescent="0.15">
      <c r="A2042" s="109"/>
      <c r="J2042" s="80">
        <f t="shared" ref="J2042:J2070" si="59">H2042*G2042</f>
        <v>0</v>
      </c>
      <c r="K2042" s="55" t="str">
        <f>IFERROR(#REF!-#REF!,"")</f>
        <v/>
      </c>
    </row>
    <row r="2043" spans="1:12" x14ac:dyDescent="0.15">
      <c r="A2043" s="109">
        <v>43188</v>
      </c>
      <c r="B2043" s="53" t="s">
        <v>169</v>
      </c>
      <c r="C2043" s="53" t="s">
        <v>170</v>
      </c>
      <c r="D2043" s="53">
        <v>56276</v>
      </c>
      <c r="E2043" s="53">
        <v>-9.5850000381469727</v>
      </c>
      <c r="F2043" s="53"/>
      <c r="G2043" s="53">
        <v>20800</v>
      </c>
      <c r="H2043" s="53">
        <v>9.5850000381469709</v>
      </c>
      <c r="I2043" s="53">
        <v>-1.8445340000000001E-2</v>
      </c>
      <c r="J2043" s="80">
        <f t="shared" si="59"/>
        <v>199368.000793457</v>
      </c>
      <c r="K2043" s="53"/>
      <c r="L2043" s="53"/>
    </row>
    <row r="2044" spans="1:12" x14ac:dyDescent="0.15">
      <c r="A2044" s="109">
        <v>43220</v>
      </c>
      <c r="B2044" s="53" t="s">
        <v>169</v>
      </c>
      <c r="C2044" s="53" t="s">
        <v>170</v>
      </c>
      <c r="D2044" s="53">
        <v>56276</v>
      </c>
      <c r="E2044" s="53">
        <v>9.6700000762939453</v>
      </c>
      <c r="F2044" s="53">
        <v>8.8680265471339226E-3</v>
      </c>
      <c r="G2044" s="53">
        <v>20800</v>
      </c>
      <c r="H2044" s="53">
        <v>9.6700000762939453</v>
      </c>
      <c r="I2044" s="53">
        <v>4.6918850000000007E-3</v>
      </c>
      <c r="J2044" s="80">
        <f t="shared" si="59"/>
        <v>201136.00158691406</v>
      </c>
      <c r="K2044" s="53"/>
      <c r="L2044" s="53"/>
    </row>
    <row r="2045" spans="1:12" x14ac:dyDescent="0.15">
      <c r="A2045" s="109">
        <v>43251</v>
      </c>
      <c r="B2045" s="53" t="s">
        <v>169</v>
      </c>
      <c r="C2045" s="53" t="s">
        <v>170</v>
      </c>
      <c r="D2045" s="53">
        <v>56276</v>
      </c>
      <c r="E2045" s="53">
        <v>9.619999885559082</v>
      </c>
      <c r="F2045" s="53">
        <v>-5.1706503145396709E-3</v>
      </c>
      <c r="G2045" s="53">
        <v>20800</v>
      </c>
      <c r="H2045" s="53">
        <v>9.619999885559082</v>
      </c>
      <c r="I2045" s="53">
        <v>2.6164449999999999E-2</v>
      </c>
      <c r="J2045" s="80">
        <f t="shared" si="59"/>
        <v>200095.99761962891</v>
      </c>
      <c r="K2045" s="53"/>
      <c r="L2045" s="53"/>
    </row>
    <row r="2046" spans="1:12" x14ac:dyDescent="0.15">
      <c r="A2046" s="109">
        <v>43280</v>
      </c>
      <c r="B2046" s="53" t="s">
        <v>169</v>
      </c>
      <c r="C2046" s="53" t="s">
        <v>170</v>
      </c>
      <c r="D2046" s="53">
        <v>56276</v>
      </c>
      <c r="E2046" s="53">
        <v>-9.6550006866455078</v>
      </c>
      <c r="F2046" s="53">
        <v>3.6383369006216526E-3</v>
      </c>
      <c r="G2046" s="53">
        <v>20800</v>
      </c>
      <c r="H2046" s="53">
        <v>9.6550006866455096</v>
      </c>
      <c r="I2046" s="53">
        <v>5.365018E-3</v>
      </c>
      <c r="J2046" s="80">
        <f t="shared" si="59"/>
        <v>200824.01428222659</v>
      </c>
      <c r="K2046" s="53"/>
      <c r="L2046" s="53"/>
    </row>
    <row r="2047" spans="1:12" x14ac:dyDescent="0.15">
      <c r="A2047" s="109">
        <v>43312</v>
      </c>
      <c r="B2047" s="53" t="s">
        <v>169</v>
      </c>
      <c r="C2047" s="53" t="s">
        <v>170</v>
      </c>
      <c r="D2047" s="53">
        <v>56276</v>
      </c>
      <c r="E2047" s="53">
        <v>9.653599739074707</v>
      </c>
      <c r="F2047" s="53">
        <v>-1.4510072651319206E-4</v>
      </c>
      <c r="G2047" s="53">
        <v>20800</v>
      </c>
      <c r="H2047" s="53">
        <v>9.653599739074707</v>
      </c>
      <c r="I2047" s="53">
        <v>3.1603569999999997E-2</v>
      </c>
      <c r="J2047" s="80">
        <f t="shared" si="59"/>
        <v>200794.87457275391</v>
      </c>
      <c r="K2047" s="53"/>
      <c r="L2047" s="53"/>
    </row>
    <row r="2048" spans="1:12" x14ac:dyDescent="0.15">
      <c r="A2048" s="109">
        <v>43343</v>
      </c>
      <c r="B2048" s="53" t="s">
        <v>169</v>
      </c>
      <c r="C2048" s="53" t="s">
        <v>170</v>
      </c>
      <c r="D2048" s="53">
        <v>56276</v>
      </c>
      <c r="E2048" s="53">
        <v>-9.7049999237060547</v>
      </c>
      <c r="F2048" s="53">
        <v>5.3244577720761299E-3</v>
      </c>
      <c r="G2048" s="53">
        <v>20800</v>
      </c>
      <c r="H2048" s="53">
        <v>9.7049999237060494</v>
      </c>
      <c r="I2048" s="53">
        <v>3.0233019999999999E-2</v>
      </c>
      <c r="J2048" s="80">
        <f t="shared" si="59"/>
        <v>201863.99841308582</v>
      </c>
      <c r="K2048" s="53"/>
      <c r="L2048" s="53"/>
    </row>
    <row r="2049" spans="1:12" x14ac:dyDescent="0.15">
      <c r="A2049" s="109">
        <v>43371</v>
      </c>
      <c r="B2049" s="53" t="s">
        <v>169</v>
      </c>
      <c r="C2049" s="53" t="s">
        <v>170</v>
      </c>
      <c r="D2049" s="53">
        <v>56276</v>
      </c>
      <c r="E2049" s="53">
        <v>-9.7150001525878906</v>
      </c>
      <c r="F2049" s="53">
        <v>1.030420302413404E-3</v>
      </c>
      <c r="G2049" s="53">
        <v>20800</v>
      </c>
      <c r="H2049" s="53">
        <v>9.7150001525878906</v>
      </c>
      <c r="I2049" s="53">
        <v>4.2462880000000003E-4</v>
      </c>
      <c r="J2049" s="80">
        <f t="shared" si="59"/>
        <v>202072.00317382812</v>
      </c>
      <c r="K2049" s="53"/>
      <c r="L2049" s="53"/>
    </row>
    <row r="2050" spans="1:12" x14ac:dyDescent="0.15">
      <c r="A2050" s="109">
        <v>43404</v>
      </c>
      <c r="B2050" s="53" t="s">
        <v>169</v>
      </c>
      <c r="C2050" s="53" t="s">
        <v>170</v>
      </c>
      <c r="D2050" s="53">
        <v>56276</v>
      </c>
      <c r="E2050" s="53">
        <v>-9.7700004577636719</v>
      </c>
      <c r="F2050" s="53">
        <v>5.6613795459270477E-3</v>
      </c>
      <c r="G2050" s="53">
        <v>20800</v>
      </c>
      <c r="H2050" s="53">
        <v>9.7700004577636701</v>
      </c>
      <c r="I2050" s="53">
        <v>-7.4045410000000006E-2</v>
      </c>
      <c r="J2050" s="80">
        <f t="shared" si="59"/>
        <v>203216.00952148435</v>
      </c>
      <c r="K2050" s="53"/>
      <c r="L2050" s="53"/>
    </row>
    <row r="2051" spans="1:12" x14ac:dyDescent="0.15">
      <c r="A2051" s="109">
        <v>43434</v>
      </c>
      <c r="B2051" s="53" t="s">
        <v>169</v>
      </c>
      <c r="C2051" s="53" t="s">
        <v>170</v>
      </c>
      <c r="D2051" s="53">
        <v>56276</v>
      </c>
      <c r="E2051" s="53">
        <v>9.8500003814697266</v>
      </c>
      <c r="F2051" s="53">
        <v>8.1883231177926064E-3</v>
      </c>
      <c r="G2051" s="53">
        <v>20800</v>
      </c>
      <c r="H2051" s="53">
        <v>9.8500003814697266</v>
      </c>
      <c r="I2051" s="53">
        <v>1.8512150000000002E-2</v>
      </c>
      <c r="J2051" s="80">
        <f t="shared" si="59"/>
        <v>204880.00793457031</v>
      </c>
      <c r="K2051" s="53"/>
      <c r="L2051" s="53"/>
    </row>
    <row r="2052" spans="1:12" x14ac:dyDescent="0.15">
      <c r="A2052" s="109">
        <v>43465</v>
      </c>
      <c r="B2052" s="53" t="s">
        <v>169</v>
      </c>
      <c r="C2052" s="53" t="s">
        <v>170</v>
      </c>
      <c r="D2052" s="53">
        <v>56276</v>
      </c>
      <c r="E2052" s="53">
        <v>-9.880000114440918</v>
      </c>
      <c r="F2052" s="53">
        <v>3.0456581152975559E-3</v>
      </c>
      <c r="G2052" s="53">
        <v>20800</v>
      </c>
      <c r="H2052" s="53">
        <v>9.8800001144409197</v>
      </c>
      <c r="I2052" s="53">
        <v>-8.9890029999999996E-2</v>
      </c>
      <c r="J2052" s="80">
        <f t="shared" si="59"/>
        <v>205504.00238037112</v>
      </c>
      <c r="K2052" s="53"/>
      <c r="L2052" s="53"/>
    </row>
    <row r="2053" spans="1:12" x14ac:dyDescent="0.15">
      <c r="A2053" s="109">
        <v>43496</v>
      </c>
      <c r="B2053" s="53" t="s">
        <v>169</v>
      </c>
      <c r="C2053" s="53" t="s">
        <v>170</v>
      </c>
      <c r="D2053" s="53">
        <v>56276</v>
      </c>
      <c r="E2053" s="53">
        <v>9.9399995803833008</v>
      </c>
      <c r="F2053" s="53">
        <v>6.0728201642632484E-3</v>
      </c>
      <c r="G2053" s="53">
        <v>20800</v>
      </c>
      <c r="H2053" s="53">
        <v>9.9399995803833008</v>
      </c>
      <c r="I2053" s="53">
        <v>8.8293910000000003E-2</v>
      </c>
      <c r="J2053" s="80">
        <f t="shared" si="59"/>
        <v>206751.99127197266</v>
      </c>
      <c r="K2053" s="53"/>
      <c r="L2053" s="53"/>
    </row>
    <row r="2054" spans="1:12" x14ac:dyDescent="0.15">
      <c r="A2054" s="109">
        <v>43524</v>
      </c>
      <c r="B2054" s="53" t="s">
        <v>169</v>
      </c>
      <c r="C2054" s="53" t="s">
        <v>170</v>
      </c>
      <c r="D2054" s="53">
        <v>56276</v>
      </c>
      <c r="E2054" s="53">
        <v>-10.045000076293945</v>
      </c>
      <c r="F2054" s="53">
        <v>1.056343037635088E-2</v>
      </c>
      <c r="G2054" s="53">
        <v>20800</v>
      </c>
      <c r="H2054" s="53">
        <v>10.045000076293899</v>
      </c>
      <c r="I2054" s="53">
        <v>3.2724210000000004E-2</v>
      </c>
      <c r="J2054" s="80">
        <f t="shared" si="59"/>
        <v>208936.0015869131</v>
      </c>
      <c r="K2054" s="53"/>
      <c r="L2054" s="53"/>
    </row>
    <row r="2055" spans="1:12" x14ac:dyDescent="0.15">
      <c r="A2055" s="109">
        <v>43553</v>
      </c>
      <c r="B2055" s="53" t="s">
        <v>169</v>
      </c>
      <c r="C2055" s="53" t="s">
        <v>170</v>
      </c>
      <c r="D2055" s="53">
        <v>56276</v>
      </c>
      <c r="E2055" s="53">
        <v>10.079999923706055</v>
      </c>
      <c r="F2055" s="53">
        <v>3.484305227175355E-3</v>
      </c>
      <c r="G2055" s="53">
        <v>20800</v>
      </c>
      <c r="H2055" s="53">
        <v>10.079999923706055</v>
      </c>
      <c r="I2055" s="53">
        <v>1.296229E-2</v>
      </c>
      <c r="J2055" s="80">
        <f t="shared" si="59"/>
        <v>209663.99841308594</v>
      </c>
      <c r="K2055" s="53"/>
      <c r="L2055" s="53"/>
    </row>
    <row r="2056" spans="1:12" x14ac:dyDescent="0.15">
      <c r="A2056" s="109">
        <v>43585</v>
      </c>
      <c r="B2056" s="53" t="s">
        <v>169</v>
      </c>
      <c r="C2056" s="53" t="s">
        <v>170</v>
      </c>
      <c r="D2056" s="53">
        <v>56276</v>
      </c>
      <c r="E2056" s="53">
        <v>-10.125</v>
      </c>
      <c r="F2056" s="53">
        <v>4.4642933644354343E-3</v>
      </c>
      <c r="G2056" s="53">
        <v>20800</v>
      </c>
      <c r="H2056" s="53">
        <v>10.125</v>
      </c>
      <c r="I2056" s="53">
        <v>3.789327E-2</v>
      </c>
      <c r="J2056" s="80">
        <f t="shared" si="59"/>
        <v>210600</v>
      </c>
      <c r="K2056" s="53"/>
      <c r="L2056" s="53"/>
    </row>
    <row r="2057" spans="1:12" x14ac:dyDescent="0.15">
      <c r="A2057" s="109">
        <v>43616</v>
      </c>
      <c r="B2057" s="53" t="s">
        <v>169</v>
      </c>
      <c r="C2057" s="53" t="s">
        <v>170</v>
      </c>
      <c r="D2057" s="53">
        <v>56276</v>
      </c>
      <c r="E2057" s="53">
        <v>-10.129999160766602</v>
      </c>
      <c r="F2057" s="53">
        <v>4.9374427180737257E-4</v>
      </c>
      <c r="G2057" s="53">
        <v>20800</v>
      </c>
      <c r="H2057" s="53">
        <v>10.1299991607666</v>
      </c>
      <c r="I2057" s="53">
        <v>-6.167856E-2</v>
      </c>
      <c r="J2057" s="80">
        <f t="shared" si="59"/>
        <v>210703.98254394528</v>
      </c>
      <c r="K2057" s="53"/>
      <c r="L2057" s="53"/>
    </row>
    <row r="2058" spans="1:12" x14ac:dyDescent="0.15">
      <c r="A2058" s="109">
        <v>43644</v>
      </c>
      <c r="B2058" s="53" t="s">
        <v>169</v>
      </c>
      <c r="C2058" s="53" t="s">
        <v>170</v>
      </c>
      <c r="D2058" s="53">
        <v>56276</v>
      </c>
      <c r="E2058" s="53">
        <v>-10.174999237060547</v>
      </c>
      <c r="F2058" s="53">
        <v>4.4422587379813194E-3</v>
      </c>
      <c r="G2058" s="53">
        <v>20800</v>
      </c>
      <c r="H2058" s="53">
        <v>10.174999237060501</v>
      </c>
      <c r="I2058" s="53">
        <v>6.7278859999999996E-2</v>
      </c>
      <c r="J2058" s="80">
        <f t="shared" si="59"/>
        <v>211639.98413085841</v>
      </c>
      <c r="K2058" s="53"/>
      <c r="L2058" s="53"/>
    </row>
    <row r="2059" spans="1:12" x14ac:dyDescent="0.15">
      <c r="A2059" s="109">
        <v>43677</v>
      </c>
      <c r="B2059" s="53" t="s">
        <v>169</v>
      </c>
      <c r="C2059" s="53" t="s">
        <v>170</v>
      </c>
      <c r="D2059" s="53">
        <v>56276</v>
      </c>
      <c r="E2059" s="53">
        <v>10.220000267028809</v>
      </c>
      <c r="F2059" s="53">
        <v>4.4227060861885548E-3</v>
      </c>
      <c r="G2059" s="53">
        <v>20800</v>
      </c>
      <c r="H2059" s="53">
        <v>10.220000267028809</v>
      </c>
      <c r="I2059" s="53">
        <v>1.185431E-2</v>
      </c>
      <c r="J2059" s="80">
        <f t="shared" si="59"/>
        <v>212576.00555419922</v>
      </c>
      <c r="K2059" s="53"/>
      <c r="L2059" s="53"/>
    </row>
    <row r="2060" spans="1:12" x14ac:dyDescent="0.15">
      <c r="A2060" s="109">
        <v>43707</v>
      </c>
      <c r="B2060" s="53" t="s">
        <v>169</v>
      </c>
      <c r="C2060" s="53" t="s">
        <v>170</v>
      </c>
      <c r="D2060" s="53">
        <v>56276</v>
      </c>
      <c r="E2060" s="53">
        <v>-10.225000381469727</v>
      </c>
      <c r="F2060" s="53">
        <v>4.8924796283245087E-4</v>
      </c>
      <c r="G2060" s="53">
        <v>20800</v>
      </c>
      <c r="H2060" s="53">
        <v>10.2250003814697</v>
      </c>
      <c r="I2060" s="53">
        <v>-2.0339329999999999E-2</v>
      </c>
      <c r="J2060" s="80">
        <f t="shared" si="59"/>
        <v>212680.00793456976</v>
      </c>
      <c r="K2060" s="53"/>
      <c r="L2060" s="53"/>
    </row>
    <row r="2061" spans="1:12" x14ac:dyDescent="0.15">
      <c r="A2061" s="109">
        <v>43738</v>
      </c>
      <c r="B2061" s="53" t="s">
        <v>169</v>
      </c>
      <c r="C2061" s="53" t="s">
        <v>170</v>
      </c>
      <c r="D2061" s="53">
        <v>56276</v>
      </c>
      <c r="E2061" s="53">
        <v>-10.244999885559082</v>
      </c>
      <c r="F2061" s="53">
        <v>1.9559415522962809E-3</v>
      </c>
      <c r="G2061" s="53">
        <v>20800</v>
      </c>
      <c r="H2061" s="53">
        <v>10.2449998855591</v>
      </c>
      <c r="I2061" s="53">
        <v>1.6032970000000001E-2</v>
      </c>
      <c r="J2061" s="80">
        <f t="shared" si="59"/>
        <v>213095.99761962928</v>
      </c>
      <c r="K2061" s="53"/>
      <c r="L2061" s="53"/>
    </row>
    <row r="2062" spans="1:12" x14ac:dyDescent="0.15">
      <c r="A2062" s="109">
        <v>43769</v>
      </c>
      <c r="B2062" s="53" t="s">
        <v>169</v>
      </c>
      <c r="C2062" s="53" t="s">
        <v>170</v>
      </c>
      <c r="D2062" s="53">
        <v>56276</v>
      </c>
      <c r="E2062" s="53">
        <v>10.319999694824219</v>
      </c>
      <c r="F2062" s="53">
        <v>7.3206257075071335E-3</v>
      </c>
      <c r="G2062" s="53">
        <v>20800</v>
      </c>
      <c r="H2062" s="53">
        <v>10.319999694824219</v>
      </c>
      <c r="I2062" s="53">
        <v>1.9255939999999999E-2</v>
      </c>
      <c r="J2062" s="80">
        <f t="shared" si="59"/>
        <v>214655.99365234375</v>
      </c>
      <c r="K2062" s="53"/>
      <c r="L2062" s="53"/>
    </row>
    <row r="2063" spans="1:12" x14ac:dyDescent="0.15">
      <c r="A2063" s="109">
        <v>43798</v>
      </c>
      <c r="B2063" s="53" t="s">
        <v>169</v>
      </c>
      <c r="C2063" s="53" t="s">
        <v>170</v>
      </c>
      <c r="D2063" s="53">
        <v>56276</v>
      </c>
      <c r="E2063" s="53">
        <v>10.300000190734863</v>
      </c>
      <c r="F2063" s="53">
        <v>-1.9379365257918835E-3</v>
      </c>
      <c r="G2063" s="53">
        <v>20800</v>
      </c>
      <c r="H2063" s="53">
        <v>10.300000190734863</v>
      </c>
      <c r="I2063" s="53">
        <v>3.4996520000000003E-2</v>
      </c>
      <c r="J2063" s="80">
        <f t="shared" si="59"/>
        <v>214240.00396728516</v>
      </c>
      <c r="K2063" s="53"/>
      <c r="L2063" s="53"/>
    </row>
    <row r="2064" spans="1:12" x14ac:dyDescent="0.15">
      <c r="A2064" s="109">
        <v>43830</v>
      </c>
      <c r="B2064" s="53" t="s">
        <v>169</v>
      </c>
      <c r="C2064" s="53" t="s">
        <v>170</v>
      </c>
      <c r="D2064" s="53">
        <v>56276</v>
      </c>
      <c r="E2064" s="53">
        <v>-10.324999809265137</v>
      </c>
      <c r="F2064" s="53">
        <v>2.4271474685519934E-3</v>
      </c>
      <c r="G2064" s="53">
        <v>20800</v>
      </c>
      <c r="H2064" s="53">
        <v>10.324999809265099</v>
      </c>
      <c r="I2064" s="53">
        <v>2.8490680000000001E-2</v>
      </c>
      <c r="J2064" s="80">
        <f t="shared" si="59"/>
        <v>214759.99603271406</v>
      </c>
      <c r="K2064" s="53"/>
      <c r="L2064" s="53"/>
    </row>
    <row r="2065" spans="1:12" x14ac:dyDescent="0.15">
      <c r="A2065" s="109">
        <v>43861</v>
      </c>
      <c r="B2065" s="53" t="s">
        <v>169</v>
      </c>
      <c r="C2065" s="53" t="s">
        <v>170</v>
      </c>
      <c r="D2065" s="53">
        <v>56276</v>
      </c>
      <c r="E2065" s="53">
        <v>10.359999656677246</v>
      </c>
      <c r="F2065" s="53">
        <v>3.3898157998919487E-3</v>
      </c>
      <c r="G2065" s="53">
        <v>20800</v>
      </c>
      <c r="H2065" s="53">
        <v>10.359999656677246</v>
      </c>
      <c r="I2065" s="53">
        <v>-1.7277760000000001E-3</v>
      </c>
      <c r="J2065" s="80">
        <f t="shared" si="59"/>
        <v>215487.99285888672</v>
      </c>
      <c r="K2065" s="53"/>
      <c r="L2065" s="53"/>
    </row>
    <row r="2066" spans="1:12" x14ac:dyDescent="0.15">
      <c r="A2066" s="109">
        <v>43889</v>
      </c>
      <c r="B2066" s="53" t="s">
        <v>169</v>
      </c>
      <c r="C2066" s="53" t="s">
        <v>170</v>
      </c>
      <c r="D2066" s="53">
        <v>56276</v>
      </c>
      <c r="E2066" s="53">
        <v>10.380000114440918</v>
      </c>
      <c r="F2066" s="53">
        <v>1.9305461319163442E-3</v>
      </c>
      <c r="G2066" s="53">
        <v>20800</v>
      </c>
      <c r="H2066" s="53">
        <v>10.380000114440918</v>
      </c>
      <c r="I2066" s="53">
        <v>-7.7918070000000006E-2</v>
      </c>
      <c r="J2066" s="80">
        <f t="shared" si="59"/>
        <v>215904.00238037109</v>
      </c>
      <c r="K2066" s="53"/>
      <c r="L2066" s="53"/>
    </row>
    <row r="2067" spans="1:12" x14ac:dyDescent="0.15">
      <c r="A2067" s="109">
        <v>43921</v>
      </c>
      <c r="B2067" s="53" t="s">
        <v>169</v>
      </c>
      <c r="C2067" s="53" t="s">
        <v>170</v>
      </c>
      <c r="D2067" s="53">
        <v>56276</v>
      </c>
      <c r="E2067" s="53">
        <v>10.348299980163574</v>
      </c>
      <c r="F2067" s="53">
        <v>-3.0539627186954021E-3</v>
      </c>
      <c r="G2067" s="53">
        <v>6909</v>
      </c>
      <c r="H2067" s="53">
        <v>10.348299980163574</v>
      </c>
      <c r="I2067" s="53">
        <v>-0.14173259999999999</v>
      </c>
      <c r="J2067" s="80">
        <f t="shared" si="59"/>
        <v>71496.404562950134</v>
      </c>
      <c r="K2067" s="53"/>
      <c r="L2067" s="53"/>
    </row>
    <row r="2068" spans="1:12" x14ac:dyDescent="0.15">
      <c r="A2068" s="109">
        <v>43951</v>
      </c>
      <c r="B2068" s="53" t="s">
        <v>169</v>
      </c>
      <c r="C2068" s="53" t="s">
        <v>170</v>
      </c>
      <c r="D2068" s="53">
        <v>56276</v>
      </c>
      <c r="E2068" s="53">
        <v>-10.380000114440918</v>
      </c>
      <c r="F2068" s="53">
        <v>3.0633180867880583E-3</v>
      </c>
      <c r="G2068" s="53">
        <v>6909</v>
      </c>
      <c r="H2068" s="53">
        <v>10.3800001144409</v>
      </c>
      <c r="I2068" s="53">
        <v>0.1296766</v>
      </c>
      <c r="J2068" s="80">
        <f t="shared" si="59"/>
        <v>71715.420790672186</v>
      </c>
      <c r="K2068" s="53"/>
      <c r="L2068" s="53"/>
    </row>
    <row r="2069" spans="1:12" x14ac:dyDescent="0.15">
      <c r="A2069" s="109">
        <v>43980</v>
      </c>
      <c r="B2069" s="53" t="s">
        <v>169</v>
      </c>
      <c r="C2069" s="53" t="s">
        <v>170</v>
      </c>
      <c r="D2069" s="53">
        <v>56276</v>
      </c>
      <c r="E2069" s="53">
        <v>12.649999618530273</v>
      </c>
      <c r="F2069" s="53">
        <v>0.21868973970413208</v>
      </c>
      <c r="G2069" s="53">
        <v>50160</v>
      </c>
      <c r="H2069" s="53">
        <v>12.649999618530273</v>
      </c>
      <c r="I2069" s="53">
        <v>5.3738750000000002E-2</v>
      </c>
      <c r="J2069" s="80">
        <f t="shared" si="59"/>
        <v>634523.98086547852</v>
      </c>
      <c r="K2069" s="53"/>
      <c r="L2069" s="53"/>
    </row>
    <row r="2070" spans="1:12" x14ac:dyDescent="0.15">
      <c r="A2070" s="109">
        <v>43980</v>
      </c>
      <c r="B2070" s="53" t="s">
        <v>169</v>
      </c>
      <c r="C2070" s="53" t="s">
        <v>170</v>
      </c>
      <c r="D2070" s="53">
        <v>56276</v>
      </c>
      <c r="E2070" s="53">
        <v>12.649999618530273</v>
      </c>
      <c r="F2070" s="55">
        <v>0.21868973970413208</v>
      </c>
      <c r="G2070" s="53">
        <v>50160</v>
      </c>
      <c r="H2070" s="53">
        <v>12.649999618530273</v>
      </c>
      <c r="I2070" s="53">
        <v>5.3738750000000002E-2</v>
      </c>
      <c r="J2070" s="80">
        <f t="shared" si="59"/>
        <v>634523.98086547852</v>
      </c>
      <c r="K2070" s="55" t="str">
        <f>IFERROR(#REF!-#REF!,"")</f>
        <v/>
      </c>
    </row>
    <row r="2071" spans="1:12" x14ac:dyDescent="0.15">
      <c r="A2071" s="109">
        <v>44012</v>
      </c>
      <c r="B2071" s="53" t="s">
        <v>171</v>
      </c>
      <c r="C2071" s="53" t="s">
        <v>172</v>
      </c>
      <c r="D2071" s="53">
        <v>56276</v>
      </c>
      <c r="E2071" s="53">
        <v>9.4499998092651367</v>
      </c>
      <c r="F2071" s="55">
        <v>-0.25296440720558167</v>
      </c>
      <c r="G2071" s="53">
        <v>50160</v>
      </c>
      <c r="H2071" s="53">
        <v>9.4499998092651367</v>
      </c>
      <c r="I2071" s="53">
        <v>2.5299080000000002E-2</v>
      </c>
      <c r="J2071" s="80">
        <f t="shared" ref="J2071:J2211" si="60">H2071*G2071</f>
        <v>474011.99043273926</v>
      </c>
      <c r="K2071" s="55" t="str">
        <f>IFERROR(#REF!-#REF!,"")</f>
        <v/>
      </c>
    </row>
    <row r="2072" spans="1:12" x14ac:dyDescent="0.15">
      <c r="A2072" s="109">
        <v>44043</v>
      </c>
      <c r="B2072" s="53" t="s">
        <v>171</v>
      </c>
      <c r="C2072" s="53" t="s">
        <v>172</v>
      </c>
      <c r="D2072" s="53">
        <v>56276</v>
      </c>
      <c r="E2072" s="53">
        <v>13.255000114440918</v>
      </c>
      <c r="F2072" s="55">
        <v>0.4026455283164978</v>
      </c>
      <c r="G2072" s="53">
        <v>50160</v>
      </c>
      <c r="H2072" s="53">
        <v>13.255000114440918</v>
      </c>
      <c r="I2072" s="53">
        <v>5.5528970000000004E-2</v>
      </c>
      <c r="J2072" s="80">
        <f t="shared" si="60"/>
        <v>664870.80574035645</v>
      </c>
      <c r="K2072" s="55" t="str">
        <f>IFERROR(#REF!-#REF!,"")</f>
        <v/>
      </c>
    </row>
    <row r="2073" spans="1:12" x14ac:dyDescent="0.15">
      <c r="A2073" s="109">
        <v>44074</v>
      </c>
      <c r="B2073" s="53" t="s">
        <v>171</v>
      </c>
      <c r="C2073" s="53" t="s">
        <v>172</v>
      </c>
      <c r="D2073" s="53">
        <v>56276</v>
      </c>
      <c r="E2073" s="53">
        <v>8.8400001525878906</v>
      </c>
      <c r="F2073" s="55">
        <v>-0.33308184146881104</v>
      </c>
      <c r="G2073" s="53">
        <v>50160</v>
      </c>
      <c r="H2073" s="53">
        <v>8.8400001525878906</v>
      </c>
      <c r="I2073" s="53">
        <v>6.844219E-2</v>
      </c>
      <c r="J2073" s="80">
        <f t="shared" si="60"/>
        <v>443414.40765380859</v>
      </c>
      <c r="K2073" s="55" t="str">
        <f>IFERROR(#REF!-#REF!,"")</f>
        <v/>
      </c>
    </row>
    <row r="2074" spans="1:12" ht="16" x14ac:dyDescent="0.2">
      <c r="A2074" s="111">
        <v>44104</v>
      </c>
      <c r="B2074" s="112" t="s">
        <v>171</v>
      </c>
      <c r="C2074" s="112" t="s">
        <v>172</v>
      </c>
      <c r="D2074" s="112">
        <v>56276</v>
      </c>
      <c r="E2074" s="112">
        <v>10.510000228881836</v>
      </c>
      <c r="F2074" s="58">
        <v>0.18891403079032898</v>
      </c>
      <c r="G2074" s="112">
        <v>50160</v>
      </c>
      <c r="H2074" s="112">
        <v>10.510000228881836</v>
      </c>
      <c r="I2074" s="112">
        <v>-3.5055990000000002E-2</v>
      </c>
      <c r="J2074" s="80">
        <f t="shared" si="60"/>
        <v>527181.61148071289</v>
      </c>
      <c r="K2074" s="55" t="str">
        <f>IFERROR(#REF!-#REF!,"")</f>
        <v/>
      </c>
    </row>
    <row r="2075" spans="1:12" x14ac:dyDescent="0.15">
      <c r="A2075" s="109">
        <v>44134</v>
      </c>
      <c r="B2075" s="53" t="s">
        <v>171</v>
      </c>
      <c r="C2075" s="53" t="s">
        <v>172</v>
      </c>
      <c r="D2075" s="53">
        <v>56276</v>
      </c>
      <c r="E2075" s="53">
        <v>8.1700000762939453</v>
      </c>
      <c r="F2075" s="55">
        <v>-0.222645103931427</v>
      </c>
      <c r="G2075" s="53">
        <v>50160</v>
      </c>
      <c r="H2075" s="53">
        <v>8.1700000762939453</v>
      </c>
      <c r="I2075" s="53">
        <v>-2.0178270000000002E-2</v>
      </c>
      <c r="J2075" s="80">
        <f t="shared" si="60"/>
        <v>409807.2038269043</v>
      </c>
      <c r="K2075" s="55" t="str">
        <f>IFERROR(#REF!-#REF!,"")</f>
        <v/>
      </c>
    </row>
    <row r="2076" spans="1:12" x14ac:dyDescent="0.15">
      <c r="A2076" s="109">
        <v>44165</v>
      </c>
      <c r="B2076" s="53" t="s">
        <v>171</v>
      </c>
      <c r="C2076" s="53" t="s">
        <v>172</v>
      </c>
      <c r="D2076" s="53">
        <v>56276</v>
      </c>
      <c r="E2076" s="53">
        <v>7.8000001907348633</v>
      </c>
      <c r="F2076" s="55">
        <v>-4.5287624001502991E-2</v>
      </c>
      <c r="G2076" s="53">
        <v>59743</v>
      </c>
      <c r="H2076" s="53">
        <v>7.8000001907348633</v>
      </c>
      <c r="I2076" s="53">
        <v>0.12370679999999999</v>
      </c>
      <c r="J2076" s="80">
        <f t="shared" si="60"/>
        <v>465995.41139507294</v>
      </c>
      <c r="K2076" s="55" t="str">
        <f>IFERROR(#REF!-#REF!,"")</f>
        <v/>
      </c>
    </row>
    <row r="2077" spans="1:12" x14ac:dyDescent="0.15">
      <c r="A2077" s="109">
        <v>44196</v>
      </c>
      <c r="B2077" s="53" t="s">
        <v>171</v>
      </c>
      <c r="C2077" s="53" t="s">
        <v>172</v>
      </c>
      <c r="D2077" s="53">
        <v>56276</v>
      </c>
      <c r="E2077" s="53">
        <v>7.8499999046325684</v>
      </c>
      <c r="F2077" s="55">
        <v>6.410219706594944E-3</v>
      </c>
      <c r="G2077" s="53">
        <v>59901</v>
      </c>
      <c r="H2077" s="53">
        <v>7.8499999046325684</v>
      </c>
      <c r="I2077" s="53">
        <v>4.5048190000000002E-2</v>
      </c>
      <c r="J2077" s="80">
        <f t="shared" si="60"/>
        <v>470222.84428739548</v>
      </c>
      <c r="K2077" s="55" t="str">
        <f>IFERROR(#REF!-#REF!,"")</f>
        <v/>
      </c>
    </row>
    <row r="2078" spans="1:12" x14ac:dyDescent="0.15">
      <c r="A2078" s="109">
        <v>44225</v>
      </c>
      <c r="B2078" s="53" t="s">
        <v>171</v>
      </c>
      <c r="C2078" s="53" t="s">
        <v>172</v>
      </c>
      <c r="D2078" s="53">
        <v>56276</v>
      </c>
      <c r="E2078" s="53">
        <v>6.8499999046325684</v>
      </c>
      <c r="F2078" s="55">
        <v>-0.12738853693008423</v>
      </c>
      <c r="G2078" s="53">
        <v>59901</v>
      </c>
      <c r="H2078" s="53">
        <v>6.8499999046325684</v>
      </c>
      <c r="I2078" s="53">
        <v>-6.3112759999999998E-4</v>
      </c>
      <c r="J2078" s="80">
        <f t="shared" si="60"/>
        <v>410321.84428739548</v>
      </c>
      <c r="K2078" s="55" t="str">
        <f>IFERROR(#REF!-#REF!,"")</f>
        <v/>
      </c>
    </row>
    <row r="2079" spans="1:12" x14ac:dyDescent="0.15">
      <c r="A2079" s="109">
        <v>44253</v>
      </c>
      <c r="B2079" s="53" t="s">
        <v>171</v>
      </c>
      <c r="C2079" s="53" t="s">
        <v>172</v>
      </c>
      <c r="D2079" s="53">
        <v>56276</v>
      </c>
      <c r="E2079" s="53">
        <v>6.9899997711181641</v>
      </c>
      <c r="F2079" s="55">
        <v>2.043793722987175E-2</v>
      </c>
      <c r="G2079" s="53">
        <v>59901</v>
      </c>
      <c r="H2079" s="53">
        <v>6.9899997711181641</v>
      </c>
      <c r="I2079" s="53">
        <v>2.9196240000000002E-2</v>
      </c>
      <c r="J2079" s="80">
        <f t="shared" si="60"/>
        <v>418707.97628974915</v>
      </c>
      <c r="K2079" s="55" t="str">
        <f>IFERROR(#REF!-#REF!,"")</f>
        <v/>
      </c>
    </row>
    <row r="2080" spans="1:12" x14ac:dyDescent="0.15">
      <c r="A2080" s="109">
        <v>44286</v>
      </c>
      <c r="B2080" s="53" t="s">
        <v>171</v>
      </c>
      <c r="C2080" s="53" t="s">
        <v>172</v>
      </c>
      <c r="D2080" s="53">
        <v>56276</v>
      </c>
      <c r="E2080" s="53">
        <v>3.5</v>
      </c>
      <c r="F2080" s="55">
        <v>-0.49928468465805054</v>
      </c>
      <c r="G2080" s="53">
        <v>59901</v>
      </c>
      <c r="H2080" s="53">
        <v>3.5</v>
      </c>
      <c r="I2080" s="53">
        <v>3.0573309999999999E-2</v>
      </c>
      <c r="J2080" s="80">
        <f t="shared" si="60"/>
        <v>209653.5</v>
      </c>
      <c r="K2080" s="55" t="str">
        <f>IFERROR(#REF!-#REF!,"")</f>
        <v/>
      </c>
    </row>
    <row r="2081" spans="1:12" x14ac:dyDescent="0.15">
      <c r="A2081" s="109">
        <v>44316</v>
      </c>
      <c r="B2081" s="53" t="s">
        <v>171</v>
      </c>
      <c r="C2081" s="53" t="s">
        <v>172</v>
      </c>
      <c r="D2081" s="53">
        <v>56276</v>
      </c>
      <c r="E2081" s="53">
        <v>3.5099999904632568</v>
      </c>
      <c r="F2081" s="55">
        <v>2.8571400325745344E-3</v>
      </c>
      <c r="G2081" s="53">
        <v>59901</v>
      </c>
      <c r="H2081" s="53">
        <v>3.5099999904632568</v>
      </c>
      <c r="I2081" s="53">
        <v>4.8191879999999999E-2</v>
      </c>
      <c r="J2081" s="80">
        <f t="shared" si="60"/>
        <v>210252.50942873955</v>
      </c>
      <c r="K2081" s="55" t="str">
        <f>IFERROR(#REF!-#REF!,"")</f>
        <v/>
      </c>
    </row>
    <row r="2082" spans="1:12" x14ac:dyDescent="0.15">
      <c r="A2082" s="109">
        <v>44344</v>
      </c>
      <c r="B2082" s="53" t="s">
        <v>171</v>
      </c>
      <c r="C2082" s="53" t="s">
        <v>172</v>
      </c>
      <c r="D2082" s="53">
        <v>56276</v>
      </c>
      <c r="E2082" s="53">
        <v>4.0199999809265137</v>
      </c>
      <c r="F2082" s="55">
        <v>0.14529913663864136</v>
      </c>
      <c r="G2082" s="53">
        <v>59901</v>
      </c>
      <c r="H2082" s="53">
        <v>4.0199999809265137</v>
      </c>
      <c r="I2082" s="53">
        <v>7.0916690000000001E-3</v>
      </c>
      <c r="J2082" s="80">
        <f t="shared" si="60"/>
        <v>240802.0188574791</v>
      </c>
      <c r="K2082" s="55" t="str">
        <f>IFERROR(#REF!-#REF!,"")</f>
        <v/>
      </c>
    </row>
    <row r="2083" spans="1:12" ht="16" x14ac:dyDescent="0.2">
      <c r="A2083" s="113">
        <v>44377</v>
      </c>
      <c r="B2083" s="114" t="s">
        <v>171</v>
      </c>
      <c r="C2083" s="114" t="s">
        <v>172</v>
      </c>
      <c r="D2083" s="114">
        <v>56276</v>
      </c>
      <c r="E2083" s="114">
        <v>3.059999942779541</v>
      </c>
      <c r="F2083" s="58">
        <v>-0.23880597949028015</v>
      </c>
      <c r="G2083" s="114">
        <v>59977</v>
      </c>
      <c r="H2083" s="114">
        <v>3.059999942779541</v>
      </c>
      <c r="I2083" s="114">
        <v>2.34218E-2</v>
      </c>
      <c r="J2083" s="80">
        <f t="shared" si="60"/>
        <v>183529.61656808853</v>
      </c>
      <c r="K2083" s="55" t="str">
        <f>IFERROR(#REF!-#REF!,"")</f>
        <v/>
      </c>
    </row>
    <row r="2084" spans="1:12" x14ac:dyDescent="0.15">
      <c r="A2084" s="109">
        <v>44407</v>
      </c>
      <c r="B2084" s="53" t="s">
        <v>171</v>
      </c>
      <c r="C2084" s="53" t="s">
        <v>172</v>
      </c>
      <c r="D2084" s="53">
        <v>56276</v>
      </c>
      <c r="E2084" s="53">
        <v>2.2999999523162842</v>
      </c>
      <c r="F2084" s="55">
        <v>-0.24836601316928864</v>
      </c>
      <c r="G2084" s="53">
        <v>59977</v>
      </c>
      <c r="H2084" s="53">
        <v>2.2999999523162842</v>
      </c>
      <c r="I2084" s="53">
        <v>1.1827520000000001E-2</v>
      </c>
      <c r="J2084" s="80">
        <f t="shared" si="60"/>
        <v>137947.09714007378</v>
      </c>
      <c r="K2084" s="55" t="str">
        <f>IFERROR(#REF!-#REF!,"")</f>
        <v/>
      </c>
    </row>
    <row r="2085" spans="1:12" x14ac:dyDescent="0.15">
      <c r="A2085" s="109">
        <v>44439</v>
      </c>
      <c r="B2085" s="53" t="s">
        <v>171</v>
      </c>
      <c r="C2085" s="53" t="s">
        <v>172</v>
      </c>
      <c r="D2085" s="53">
        <v>56276</v>
      </c>
      <c r="E2085" s="53">
        <v>1.9299999475479126</v>
      </c>
      <c r="F2085" s="55">
        <v>-0.16086956858634949</v>
      </c>
      <c r="G2085" s="53">
        <v>59977</v>
      </c>
      <c r="H2085" s="53">
        <v>1.9299999475479126</v>
      </c>
      <c r="I2085" s="53">
        <v>2.71466E-2</v>
      </c>
      <c r="J2085" s="80">
        <f t="shared" si="60"/>
        <v>115755.60685408115</v>
      </c>
      <c r="K2085" s="55" t="str">
        <f>IFERROR(#REF!-#REF!,"")</f>
        <v/>
      </c>
    </row>
    <row r="2086" spans="1:12" x14ac:dyDescent="0.15">
      <c r="A2086" s="109">
        <v>44469</v>
      </c>
      <c r="B2086" s="53" t="s">
        <v>171</v>
      </c>
      <c r="C2086" s="53" t="s">
        <v>172</v>
      </c>
      <c r="D2086" s="53">
        <v>56276</v>
      </c>
      <c r="E2086" s="53">
        <v>1.4900000095367432</v>
      </c>
      <c r="F2086" s="55">
        <v>-0.22797924280166626</v>
      </c>
      <c r="G2086" s="53">
        <v>60411</v>
      </c>
      <c r="H2086" s="53">
        <v>1.4900000095367432</v>
      </c>
      <c r="I2086" s="53">
        <v>-4.2243500000000003E-2</v>
      </c>
      <c r="J2086" s="80">
        <f t="shared" si="60"/>
        <v>90012.390576124191</v>
      </c>
      <c r="K2086" s="55" t="str">
        <f>IFERROR(#REF!-#REF!,"")</f>
        <v/>
      </c>
    </row>
    <row r="2087" spans="1:12" x14ac:dyDescent="0.15">
      <c r="A2087" s="109">
        <v>44498</v>
      </c>
      <c r="B2087" s="53" t="s">
        <v>171</v>
      </c>
      <c r="C2087" s="53" t="s">
        <v>172</v>
      </c>
      <c r="D2087" s="53">
        <v>56276</v>
      </c>
      <c r="E2087" s="53">
        <v>1.6599999666213989</v>
      </c>
      <c r="F2087" s="55">
        <v>0.11409392952919006</v>
      </c>
      <c r="G2087" s="53">
        <v>60411</v>
      </c>
      <c r="H2087" s="53">
        <v>1.6599999666213989</v>
      </c>
      <c r="I2087" s="53">
        <v>6.4656530000000004E-2</v>
      </c>
      <c r="J2087" s="80">
        <f t="shared" si="60"/>
        <v>100282.25798356533</v>
      </c>
      <c r="K2087" s="55" t="str">
        <f>IFERROR(#REF!-#REF!,"")</f>
        <v/>
      </c>
    </row>
    <row r="2088" spans="1:12" x14ac:dyDescent="0.15">
      <c r="A2088" s="109">
        <v>44530</v>
      </c>
      <c r="B2088" s="53" t="s">
        <v>171</v>
      </c>
      <c r="C2088" s="53" t="s">
        <v>172</v>
      </c>
      <c r="D2088" s="53">
        <v>56276</v>
      </c>
      <c r="E2088" s="53">
        <v>0.75040000677108765</v>
      </c>
      <c r="F2088" s="55">
        <v>-0.54795181751251221</v>
      </c>
      <c r="G2088" s="53">
        <v>60411</v>
      </c>
      <c r="H2088" s="53">
        <v>0.75040000677108765</v>
      </c>
      <c r="I2088" s="53">
        <v>-1.8346919999999999E-2</v>
      </c>
      <c r="J2088" s="80">
        <f t="shared" si="60"/>
        <v>45332.414809048176</v>
      </c>
      <c r="K2088" s="55" t="str">
        <f>IFERROR(#REF!-#REF!,"")</f>
        <v/>
      </c>
    </row>
    <row r="2089" spans="1:12" x14ac:dyDescent="0.15">
      <c r="A2089" s="109">
        <v>44561</v>
      </c>
      <c r="B2089" s="53" t="s">
        <v>171</v>
      </c>
      <c r="C2089" s="53" t="s">
        <v>172</v>
      </c>
      <c r="D2089" s="53">
        <v>56276</v>
      </c>
      <c r="E2089" s="53">
        <v>0.61369997262954712</v>
      </c>
      <c r="F2089" s="55">
        <v>-0.18216955661773682</v>
      </c>
      <c r="G2089" s="53">
        <v>60411</v>
      </c>
      <c r="H2089" s="53">
        <v>0.61369997262954712</v>
      </c>
      <c r="I2089" s="53">
        <v>3.334492E-2</v>
      </c>
      <c r="J2089" s="80">
        <f t="shared" si="60"/>
        <v>37074.229046523571</v>
      </c>
      <c r="K2089" s="55" t="str">
        <f>IFERROR(#REF!-#REF!,"")</f>
        <v/>
      </c>
    </row>
    <row r="2090" spans="1:12" x14ac:dyDescent="0.15">
      <c r="A2090" s="109"/>
      <c r="J2090" s="80">
        <f t="shared" si="60"/>
        <v>0</v>
      </c>
      <c r="K2090" s="55" t="str">
        <f>IFERROR(#REF!-#REF!,"")</f>
        <v/>
      </c>
    </row>
    <row r="2091" spans="1:12" x14ac:dyDescent="0.15">
      <c r="A2091" s="109">
        <v>43188</v>
      </c>
      <c r="B2091" s="53" t="s">
        <v>173</v>
      </c>
      <c r="C2091" s="53" t="s">
        <v>174</v>
      </c>
      <c r="D2091" s="53">
        <v>56302</v>
      </c>
      <c r="E2091" s="53">
        <v>9.6909999847412109</v>
      </c>
      <c r="F2091" s="53"/>
      <c r="G2091" s="53">
        <v>14820</v>
      </c>
      <c r="H2091" s="53">
        <v>9.6909999847412109</v>
      </c>
      <c r="I2091" s="53">
        <v>-1.8445340000000001E-2</v>
      </c>
      <c r="J2091" s="80">
        <f t="shared" ref="J2091:J2122" si="61">H2091*G2091</f>
        <v>143620.61977386475</v>
      </c>
      <c r="K2091" s="53"/>
      <c r="L2091" s="53"/>
    </row>
    <row r="2092" spans="1:12" x14ac:dyDescent="0.15">
      <c r="A2092" s="109">
        <v>43220</v>
      </c>
      <c r="B2092" s="53" t="s">
        <v>173</v>
      </c>
      <c r="C2092" s="53" t="s">
        <v>174</v>
      </c>
      <c r="D2092" s="53">
        <v>56302</v>
      </c>
      <c r="E2092" s="53">
        <v>9.6800003051757812</v>
      </c>
      <c r="F2092" s="53">
        <v>-1.1350407730787992E-3</v>
      </c>
      <c r="G2092" s="53">
        <v>14820</v>
      </c>
      <c r="H2092" s="53">
        <v>9.6800003051757812</v>
      </c>
      <c r="I2092" s="53">
        <v>4.6918850000000007E-3</v>
      </c>
      <c r="J2092" s="80">
        <f t="shared" si="61"/>
        <v>143457.60452270508</v>
      </c>
      <c r="K2092" s="53"/>
      <c r="L2092" s="53"/>
    </row>
    <row r="2093" spans="1:12" x14ac:dyDescent="0.15">
      <c r="A2093" s="109">
        <v>43251</v>
      </c>
      <c r="B2093" s="53" t="s">
        <v>173</v>
      </c>
      <c r="C2093" s="53" t="s">
        <v>174</v>
      </c>
      <c r="D2093" s="53">
        <v>56302</v>
      </c>
      <c r="E2093" s="53">
        <v>9.70989990234375</v>
      </c>
      <c r="F2093" s="53">
        <v>3.0888011679053307E-3</v>
      </c>
      <c r="G2093" s="53">
        <v>14820</v>
      </c>
      <c r="H2093" s="53">
        <v>9.70989990234375</v>
      </c>
      <c r="I2093" s="53">
        <v>2.6164449999999999E-2</v>
      </c>
      <c r="J2093" s="80">
        <f t="shared" si="61"/>
        <v>143900.71655273438</v>
      </c>
      <c r="K2093" s="53"/>
      <c r="L2093" s="53"/>
    </row>
    <row r="2094" spans="1:12" x14ac:dyDescent="0.15">
      <c r="A2094" s="109">
        <v>43280</v>
      </c>
      <c r="B2094" s="53" t="s">
        <v>173</v>
      </c>
      <c r="C2094" s="53" t="s">
        <v>174</v>
      </c>
      <c r="D2094" s="53">
        <v>56302</v>
      </c>
      <c r="E2094" s="53">
        <v>-9.7250003814697266</v>
      </c>
      <c r="F2094" s="53">
        <v>1.5551631804555655E-3</v>
      </c>
      <c r="G2094" s="53">
        <v>14820</v>
      </c>
      <c r="H2094" s="53">
        <v>9.7250003814697301</v>
      </c>
      <c r="I2094" s="53">
        <v>5.365018E-3</v>
      </c>
      <c r="J2094" s="80">
        <f t="shared" si="61"/>
        <v>144124.50565338141</v>
      </c>
      <c r="K2094" s="53"/>
      <c r="L2094" s="53"/>
    </row>
    <row r="2095" spans="1:12" x14ac:dyDescent="0.15">
      <c r="A2095" s="109">
        <v>43312</v>
      </c>
      <c r="B2095" s="53" t="s">
        <v>173</v>
      </c>
      <c r="C2095" s="53" t="s">
        <v>174</v>
      </c>
      <c r="D2095" s="53">
        <v>56302</v>
      </c>
      <c r="E2095" s="53">
        <v>9.7699003219604492</v>
      </c>
      <c r="F2095" s="53">
        <v>4.6169604174792767E-3</v>
      </c>
      <c r="G2095" s="53">
        <v>14820</v>
      </c>
      <c r="H2095" s="53">
        <v>9.7699003219604492</v>
      </c>
      <c r="I2095" s="53">
        <v>3.1603569999999997E-2</v>
      </c>
      <c r="J2095" s="80">
        <f t="shared" si="61"/>
        <v>144789.92277145386</v>
      </c>
      <c r="K2095" s="53"/>
      <c r="L2095" s="53"/>
    </row>
    <row r="2096" spans="1:12" x14ac:dyDescent="0.15">
      <c r="A2096" s="109">
        <v>43343</v>
      </c>
      <c r="B2096" s="53" t="s">
        <v>173</v>
      </c>
      <c r="C2096" s="53" t="s">
        <v>174</v>
      </c>
      <c r="D2096" s="53">
        <v>56302</v>
      </c>
      <c r="E2096" s="53">
        <v>-9.7950000762939453</v>
      </c>
      <c r="F2096" s="53">
        <v>2.5690901093184948E-3</v>
      </c>
      <c r="G2096" s="53">
        <v>14820</v>
      </c>
      <c r="H2096" s="53">
        <v>9.7950000762939506</v>
      </c>
      <c r="I2096" s="53">
        <v>3.0233019999999999E-2</v>
      </c>
      <c r="J2096" s="80">
        <f t="shared" si="61"/>
        <v>145161.90113067636</v>
      </c>
      <c r="K2096" s="53"/>
      <c r="L2096" s="53"/>
    </row>
    <row r="2097" spans="1:12" x14ac:dyDescent="0.15">
      <c r="A2097" s="109">
        <v>43371</v>
      </c>
      <c r="B2097" s="53" t="s">
        <v>173</v>
      </c>
      <c r="C2097" s="53" t="s">
        <v>174</v>
      </c>
      <c r="D2097" s="53">
        <v>56302</v>
      </c>
      <c r="E2097" s="53">
        <v>9.8500003814697266</v>
      </c>
      <c r="F2097" s="53">
        <v>5.6151407770812511E-3</v>
      </c>
      <c r="G2097" s="53">
        <v>14820</v>
      </c>
      <c r="H2097" s="53">
        <v>9.8500003814697266</v>
      </c>
      <c r="I2097" s="53">
        <v>4.2462880000000003E-4</v>
      </c>
      <c r="J2097" s="80">
        <f t="shared" si="61"/>
        <v>145977.00565338135</v>
      </c>
      <c r="K2097" s="53"/>
      <c r="L2097" s="53"/>
    </row>
    <row r="2098" spans="1:12" x14ac:dyDescent="0.15">
      <c r="A2098" s="109">
        <v>43404</v>
      </c>
      <c r="B2098" s="53" t="s">
        <v>173</v>
      </c>
      <c r="C2098" s="53" t="s">
        <v>174</v>
      </c>
      <c r="D2098" s="53">
        <v>56302</v>
      </c>
      <c r="E2098" s="53">
        <v>9.8999996185302734</v>
      </c>
      <c r="F2098" s="53">
        <v>5.0760642625391483E-3</v>
      </c>
      <c r="G2098" s="53">
        <v>14820</v>
      </c>
      <c r="H2098" s="53">
        <v>9.8999996185302734</v>
      </c>
      <c r="I2098" s="53">
        <v>-7.4045410000000006E-2</v>
      </c>
      <c r="J2098" s="80">
        <f t="shared" si="61"/>
        <v>146717.99434661865</v>
      </c>
      <c r="K2098" s="53"/>
      <c r="L2098" s="53"/>
    </row>
    <row r="2099" spans="1:12" x14ac:dyDescent="0.15">
      <c r="A2099" s="109">
        <v>43434</v>
      </c>
      <c r="B2099" s="53" t="s">
        <v>173</v>
      </c>
      <c r="C2099" s="53" t="s">
        <v>174</v>
      </c>
      <c r="D2099" s="53">
        <v>56302</v>
      </c>
      <c r="E2099" s="53">
        <v>9.9200000762939453</v>
      </c>
      <c r="F2099" s="53">
        <v>2.020248444750905E-3</v>
      </c>
      <c r="G2099" s="53">
        <v>14820</v>
      </c>
      <c r="H2099" s="53">
        <v>9.9200000762939453</v>
      </c>
      <c r="I2099" s="53">
        <v>1.8512150000000002E-2</v>
      </c>
      <c r="J2099" s="80">
        <f t="shared" si="61"/>
        <v>147014.40113067627</v>
      </c>
      <c r="K2099" s="53"/>
      <c r="L2099" s="53"/>
    </row>
    <row r="2100" spans="1:12" x14ac:dyDescent="0.15">
      <c r="A2100" s="109">
        <v>43465</v>
      </c>
      <c r="B2100" s="53" t="s">
        <v>173</v>
      </c>
      <c r="C2100" s="53" t="s">
        <v>174</v>
      </c>
      <c r="D2100" s="53">
        <v>56302</v>
      </c>
      <c r="E2100" s="53">
        <v>9.9300003051757812</v>
      </c>
      <c r="F2100" s="53">
        <v>1.0080875363200903E-3</v>
      </c>
      <c r="G2100" s="53">
        <v>14820</v>
      </c>
      <c r="H2100" s="53">
        <v>9.9300003051757812</v>
      </c>
      <c r="I2100" s="53">
        <v>-8.9890029999999996E-2</v>
      </c>
      <c r="J2100" s="80">
        <f t="shared" si="61"/>
        <v>147162.60452270508</v>
      </c>
      <c r="K2100" s="53"/>
      <c r="L2100" s="53"/>
    </row>
    <row r="2101" spans="1:12" x14ac:dyDescent="0.15">
      <c r="A2101" s="109">
        <v>43496</v>
      </c>
      <c r="B2101" s="53" t="s">
        <v>173</v>
      </c>
      <c r="C2101" s="53" t="s">
        <v>174</v>
      </c>
      <c r="D2101" s="53">
        <v>56302</v>
      </c>
      <c r="E2101" s="53">
        <v>-10.074999809265137</v>
      </c>
      <c r="F2101" s="53">
        <v>1.460216473788023E-2</v>
      </c>
      <c r="G2101" s="53">
        <v>14820</v>
      </c>
      <c r="H2101" s="53">
        <v>10.074999809265099</v>
      </c>
      <c r="I2101" s="53">
        <v>8.8293910000000003E-2</v>
      </c>
      <c r="J2101" s="80">
        <f t="shared" si="61"/>
        <v>149311.49717330877</v>
      </c>
      <c r="K2101" s="53"/>
      <c r="L2101" s="53"/>
    </row>
    <row r="2102" spans="1:12" x14ac:dyDescent="0.15">
      <c r="A2102" s="109">
        <v>43524</v>
      </c>
      <c r="B2102" s="53" t="s">
        <v>173</v>
      </c>
      <c r="C2102" s="53" t="s">
        <v>174</v>
      </c>
      <c r="D2102" s="53">
        <v>56302</v>
      </c>
      <c r="E2102" s="53">
        <v>-10.129999160766602</v>
      </c>
      <c r="F2102" s="53">
        <v>5.4589929059147835E-3</v>
      </c>
      <c r="G2102" s="53">
        <v>14820</v>
      </c>
      <c r="H2102" s="53">
        <v>10.1299991607666</v>
      </c>
      <c r="I2102" s="53">
        <v>3.2724210000000004E-2</v>
      </c>
      <c r="J2102" s="80">
        <f t="shared" si="61"/>
        <v>150126.58756256101</v>
      </c>
      <c r="K2102" s="53"/>
      <c r="L2102" s="53"/>
    </row>
    <row r="2103" spans="1:12" x14ac:dyDescent="0.15">
      <c r="A2103" s="109">
        <v>43553</v>
      </c>
      <c r="B2103" s="53" t="s">
        <v>173</v>
      </c>
      <c r="C2103" s="53" t="s">
        <v>174</v>
      </c>
      <c r="D2103" s="53">
        <v>56302</v>
      </c>
      <c r="E2103" s="53">
        <v>10.149999618530273</v>
      </c>
      <c r="F2103" s="53">
        <v>1.9743789453059435E-3</v>
      </c>
      <c r="G2103" s="53">
        <v>14820</v>
      </c>
      <c r="H2103" s="53">
        <v>10.149999618530273</v>
      </c>
      <c r="I2103" s="53">
        <v>1.296229E-2</v>
      </c>
      <c r="J2103" s="80">
        <f t="shared" si="61"/>
        <v>150422.99434661865</v>
      </c>
      <c r="K2103" s="53"/>
      <c r="L2103" s="53"/>
    </row>
    <row r="2104" spans="1:12" x14ac:dyDescent="0.15">
      <c r="A2104" s="109">
        <v>43585</v>
      </c>
      <c r="B2104" s="53" t="s">
        <v>173</v>
      </c>
      <c r="C2104" s="53" t="s">
        <v>174</v>
      </c>
      <c r="D2104" s="53">
        <v>56302</v>
      </c>
      <c r="E2104" s="53">
        <v>-10.209999084472656</v>
      </c>
      <c r="F2104" s="53">
        <v>5.9112776070833206E-3</v>
      </c>
      <c r="G2104" s="53">
        <v>14820</v>
      </c>
      <c r="H2104" s="53">
        <v>10.209999084472701</v>
      </c>
      <c r="I2104" s="53">
        <v>3.789327E-2</v>
      </c>
      <c r="J2104" s="80">
        <f t="shared" si="61"/>
        <v>151312.18643188544</v>
      </c>
      <c r="K2104" s="53"/>
      <c r="L2104" s="53"/>
    </row>
    <row r="2105" spans="1:12" x14ac:dyDescent="0.15">
      <c r="A2105" s="109">
        <v>43616</v>
      </c>
      <c r="B2105" s="53" t="s">
        <v>173</v>
      </c>
      <c r="C2105" s="53" t="s">
        <v>174</v>
      </c>
      <c r="D2105" s="53">
        <v>56302</v>
      </c>
      <c r="E2105" s="53">
        <v>10.239999771118164</v>
      </c>
      <c r="F2105" s="53">
        <v>2.9383632354438305E-3</v>
      </c>
      <c r="G2105" s="53">
        <v>14820</v>
      </c>
      <c r="H2105" s="53">
        <v>10.239999771118164</v>
      </c>
      <c r="I2105" s="53">
        <v>-6.167856E-2</v>
      </c>
      <c r="J2105" s="80">
        <f t="shared" si="61"/>
        <v>151756.79660797119</v>
      </c>
      <c r="K2105" s="53"/>
      <c r="L2105" s="53"/>
    </row>
    <row r="2106" spans="1:12" x14ac:dyDescent="0.15">
      <c r="A2106" s="109">
        <v>43644</v>
      </c>
      <c r="B2106" s="53" t="s">
        <v>173</v>
      </c>
      <c r="C2106" s="53" t="s">
        <v>174</v>
      </c>
      <c r="D2106" s="53">
        <v>56302</v>
      </c>
      <c r="E2106" s="53">
        <v>-10.305000305175781</v>
      </c>
      <c r="F2106" s="53">
        <v>6.3477084040641785E-3</v>
      </c>
      <c r="G2106" s="53">
        <v>14820</v>
      </c>
      <c r="H2106" s="53">
        <v>10.305000305175801</v>
      </c>
      <c r="I2106" s="53">
        <v>6.7278859999999996E-2</v>
      </c>
      <c r="J2106" s="80">
        <f t="shared" si="61"/>
        <v>152720.10452270537</v>
      </c>
      <c r="K2106" s="53"/>
      <c r="L2106" s="53"/>
    </row>
    <row r="2107" spans="1:12" x14ac:dyDescent="0.15">
      <c r="A2107" s="109">
        <v>43677</v>
      </c>
      <c r="B2107" s="53" t="s">
        <v>173</v>
      </c>
      <c r="C2107" s="53" t="s">
        <v>174</v>
      </c>
      <c r="D2107" s="53">
        <v>56302</v>
      </c>
      <c r="E2107" s="53">
        <v>10.350000381469727</v>
      </c>
      <c r="F2107" s="53">
        <v>4.3668192811310291E-3</v>
      </c>
      <c r="G2107" s="53">
        <v>14820</v>
      </c>
      <c r="H2107" s="53">
        <v>10.350000381469727</v>
      </c>
      <c r="I2107" s="53">
        <v>1.185431E-2</v>
      </c>
      <c r="J2107" s="80">
        <f t="shared" si="61"/>
        <v>153387.00565338135</v>
      </c>
      <c r="K2107" s="53"/>
      <c r="L2107" s="53"/>
    </row>
    <row r="2108" spans="1:12" x14ac:dyDescent="0.15">
      <c r="A2108" s="109">
        <v>43707</v>
      </c>
      <c r="B2108" s="53" t="s">
        <v>173</v>
      </c>
      <c r="C2108" s="53" t="s">
        <v>174</v>
      </c>
      <c r="D2108" s="53">
        <v>56302</v>
      </c>
      <c r="E2108" s="53">
        <v>10.329999923706055</v>
      </c>
      <c r="F2108" s="53">
        <v>-1.9324113382026553E-3</v>
      </c>
      <c r="G2108" s="53">
        <v>14820</v>
      </c>
      <c r="H2108" s="53">
        <v>10.329999923706055</v>
      </c>
      <c r="I2108" s="53">
        <v>-2.0339329999999999E-2</v>
      </c>
      <c r="J2108" s="80">
        <f t="shared" si="61"/>
        <v>153090.59886932373</v>
      </c>
      <c r="K2108" s="53"/>
      <c r="L2108" s="53"/>
    </row>
    <row r="2109" spans="1:12" x14ac:dyDescent="0.15">
      <c r="A2109" s="109">
        <v>43738</v>
      </c>
      <c r="B2109" s="53" t="s">
        <v>173</v>
      </c>
      <c r="C2109" s="53" t="s">
        <v>174</v>
      </c>
      <c r="D2109" s="53">
        <v>56302</v>
      </c>
      <c r="E2109" s="53">
        <v>10.364999771118164</v>
      </c>
      <c r="F2109" s="53">
        <v>3.3881750423461199E-3</v>
      </c>
      <c r="G2109" s="53">
        <v>12537</v>
      </c>
      <c r="H2109" s="53">
        <v>10.364999771118164</v>
      </c>
      <c r="I2109" s="53">
        <v>1.6032970000000001E-2</v>
      </c>
      <c r="J2109" s="80">
        <f t="shared" si="61"/>
        <v>129946.00213050842</v>
      </c>
      <c r="K2109" s="53"/>
      <c r="L2109" s="53"/>
    </row>
    <row r="2110" spans="1:12" x14ac:dyDescent="0.15">
      <c r="A2110" s="109">
        <v>43769</v>
      </c>
      <c r="B2110" s="53" t="s">
        <v>173</v>
      </c>
      <c r="C2110" s="53" t="s">
        <v>174</v>
      </c>
      <c r="D2110" s="53">
        <v>56302</v>
      </c>
      <c r="E2110" s="53">
        <v>10.399999618530273</v>
      </c>
      <c r="F2110" s="53">
        <v>3.3767339773476124E-3</v>
      </c>
      <c r="G2110" s="53">
        <v>12537</v>
      </c>
      <c r="H2110" s="53">
        <v>10.399999618530273</v>
      </c>
      <c r="I2110" s="53">
        <v>1.9255939999999999E-2</v>
      </c>
      <c r="J2110" s="80">
        <f t="shared" si="61"/>
        <v>130384.79521751404</v>
      </c>
      <c r="K2110" s="53"/>
      <c r="L2110" s="53"/>
    </row>
    <row r="2111" spans="1:12" x14ac:dyDescent="0.15">
      <c r="A2111" s="109">
        <v>43798</v>
      </c>
      <c r="B2111" s="53" t="s">
        <v>173</v>
      </c>
      <c r="C2111" s="53" t="s">
        <v>174</v>
      </c>
      <c r="D2111" s="53">
        <v>56302</v>
      </c>
      <c r="E2111" s="53">
        <v>10.460000038146973</v>
      </c>
      <c r="F2111" s="53">
        <v>5.7692714035511017E-3</v>
      </c>
      <c r="G2111" s="53">
        <v>12309</v>
      </c>
      <c r="H2111" s="53">
        <v>10.460000038146973</v>
      </c>
      <c r="I2111" s="53">
        <v>3.4996520000000003E-2</v>
      </c>
      <c r="J2111" s="80">
        <f t="shared" si="61"/>
        <v>128752.14046955109</v>
      </c>
      <c r="K2111" s="53"/>
      <c r="L2111" s="53"/>
    </row>
    <row r="2112" spans="1:12" x14ac:dyDescent="0.15">
      <c r="A2112" s="109">
        <v>43830</v>
      </c>
      <c r="B2112" s="53" t="s">
        <v>173</v>
      </c>
      <c r="C2112" s="53" t="s">
        <v>174</v>
      </c>
      <c r="D2112" s="53">
        <v>56302</v>
      </c>
      <c r="E2112" s="53">
        <v>-10.524999618530273</v>
      </c>
      <c r="F2112" s="53">
        <v>6.2141087837517262E-3</v>
      </c>
      <c r="G2112" s="53">
        <v>12309</v>
      </c>
      <c r="H2112" s="53">
        <v>10.5249996185303</v>
      </c>
      <c r="I2112" s="53">
        <v>2.8490680000000001E-2</v>
      </c>
      <c r="J2112" s="80">
        <f t="shared" si="61"/>
        <v>129552.22030448947</v>
      </c>
      <c r="K2112" s="53"/>
      <c r="L2112" s="53"/>
    </row>
    <row r="2113" spans="1:12" x14ac:dyDescent="0.15">
      <c r="A2113" s="109">
        <v>43861</v>
      </c>
      <c r="B2113" s="53" t="s">
        <v>173</v>
      </c>
      <c r="C2113" s="53" t="s">
        <v>174</v>
      </c>
      <c r="D2113" s="53">
        <v>56302</v>
      </c>
      <c r="E2113" s="53">
        <v>-10.550000190734863</v>
      </c>
      <c r="F2113" s="53">
        <v>2.3753512650728226E-3</v>
      </c>
      <c r="G2113" s="53">
        <v>12309</v>
      </c>
      <c r="H2113" s="53">
        <v>10.550000190734901</v>
      </c>
      <c r="I2113" s="53">
        <v>-1.7277760000000001E-3</v>
      </c>
      <c r="J2113" s="80">
        <f t="shared" si="61"/>
        <v>129859.9523477559</v>
      </c>
      <c r="K2113" s="53"/>
      <c r="L2113" s="53"/>
    </row>
    <row r="2114" spans="1:12" x14ac:dyDescent="0.15">
      <c r="A2114" s="109">
        <v>43889</v>
      </c>
      <c r="B2114" s="53" t="s">
        <v>173</v>
      </c>
      <c r="C2114" s="53" t="s">
        <v>174</v>
      </c>
      <c r="D2114" s="53">
        <v>56302</v>
      </c>
      <c r="E2114" s="53">
        <v>10.550000190734863</v>
      </c>
      <c r="F2114" s="53">
        <v>0</v>
      </c>
      <c r="G2114" s="53">
        <v>12291</v>
      </c>
      <c r="H2114" s="53">
        <v>10.550000190734863</v>
      </c>
      <c r="I2114" s="53">
        <v>-7.7918070000000006E-2</v>
      </c>
      <c r="J2114" s="80">
        <f t="shared" si="61"/>
        <v>129670.0523443222</v>
      </c>
      <c r="K2114" s="53"/>
      <c r="L2114" s="53"/>
    </row>
    <row r="2115" spans="1:12" x14ac:dyDescent="0.15">
      <c r="A2115" s="109">
        <v>43921</v>
      </c>
      <c r="B2115" s="53" t="s">
        <v>173</v>
      </c>
      <c r="C2115" s="53" t="s">
        <v>174</v>
      </c>
      <c r="D2115" s="53">
        <v>56302</v>
      </c>
      <c r="E2115" s="53">
        <v>-10.549999237060547</v>
      </c>
      <c r="F2115" s="53">
        <v>-9.0395666063614044E-8</v>
      </c>
      <c r="G2115" s="53">
        <v>7863</v>
      </c>
      <c r="H2115" s="53">
        <v>10.549999237060501</v>
      </c>
      <c r="I2115" s="53">
        <v>-0.14173259999999999</v>
      </c>
      <c r="J2115" s="80">
        <f t="shared" si="61"/>
        <v>82954.644001006716</v>
      </c>
      <c r="K2115" s="53"/>
      <c r="L2115" s="53"/>
    </row>
    <row r="2116" spans="1:12" x14ac:dyDescent="0.15">
      <c r="A2116" s="109">
        <v>43951</v>
      </c>
      <c r="B2116" s="53" t="s">
        <v>173</v>
      </c>
      <c r="C2116" s="53" t="s">
        <v>174</v>
      </c>
      <c r="D2116" s="53">
        <v>56302</v>
      </c>
      <c r="E2116" s="53">
        <v>11.149999618530273</v>
      </c>
      <c r="F2116" s="53">
        <v>5.6872077286243439E-2</v>
      </c>
      <c r="G2116" s="53">
        <v>7863</v>
      </c>
      <c r="H2116" s="53">
        <v>11.149999618530273</v>
      </c>
      <c r="I2116" s="53">
        <v>0.1296766</v>
      </c>
      <c r="J2116" s="80">
        <f t="shared" si="61"/>
        <v>87672.44700050354</v>
      </c>
      <c r="K2116" s="53"/>
      <c r="L2116" s="53"/>
    </row>
    <row r="2117" spans="1:12" x14ac:dyDescent="0.15">
      <c r="A2117" s="109">
        <v>43980</v>
      </c>
      <c r="B2117" s="53" t="s">
        <v>173</v>
      </c>
      <c r="C2117" s="53" t="s">
        <v>174</v>
      </c>
      <c r="D2117" s="53">
        <v>56302</v>
      </c>
      <c r="E2117" s="53">
        <v>-11.125</v>
      </c>
      <c r="F2117" s="53">
        <v>-2.2421183530241251E-3</v>
      </c>
      <c r="G2117" s="53">
        <v>7863</v>
      </c>
      <c r="H2117" s="53">
        <v>11.125</v>
      </c>
      <c r="I2117" s="53">
        <v>5.3738750000000002E-2</v>
      </c>
      <c r="J2117" s="80">
        <f t="shared" si="61"/>
        <v>87475.875</v>
      </c>
      <c r="K2117" s="53"/>
      <c r="L2117" s="53"/>
    </row>
    <row r="2118" spans="1:12" x14ac:dyDescent="0.15">
      <c r="A2118" s="109">
        <v>44012</v>
      </c>
      <c r="B2118" s="53" t="s">
        <v>173</v>
      </c>
      <c r="C2118" s="53" t="s">
        <v>174</v>
      </c>
      <c r="D2118" s="53">
        <v>56302</v>
      </c>
      <c r="E2118" s="53">
        <v>15.989999771118164</v>
      </c>
      <c r="F2118" s="53">
        <v>0.43730336427688599</v>
      </c>
      <c r="G2118" s="53">
        <v>7863</v>
      </c>
      <c r="H2118" s="53">
        <v>15.989999771118164</v>
      </c>
      <c r="I2118" s="53">
        <v>2.5299080000000002E-2</v>
      </c>
      <c r="J2118" s="80">
        <f t="shared" si="61"/>
        <v>125729.36820030212</v>
      </c>
      <c r="K2118" s="53"/>
      <c r="L2118" s="53"/>
    </row>
    <row r="2119" spans="1:12" x14ac:dyDescent="0.15">
      <c r="A2119" s="109">
        <v>44043</v>
      </c>
      <c r="B2119" s="53" t="s">
        <v>173</v>
      </c>
      <c r="C2119" s="53" t="s">
        <v>174</v>
      </c>
      <c r="D2119" s="53">
        <v>56302</v>
      </c>
      <c r="E2119" s="53">
        <v>11.130000114440918</v>
      </c>
      <c r="F2119" s="53">
        <v>-0.30393993854522705</v>
      </c>
      <c r="G2119" s="53">
        <v>7863</v>
      </c>
      <c r="H2119" s="53">
        <v>11.130000114440918</v>
      </c>
      <c r="I2119" s="53">
        <v>5.5528970000000004E-2</v>
      </c>
      <c r="J2119" s="80">
        <f t="shared" si="61"/>
        <v>87515.190899848938</v>
      </c>
      <c r="K2119" s="53"/>
      <c r="L2119" s="53"/>
    </row>
    <row r="2120" spans="1:12" x14ac:dyDescent="0.15">
      <c r="A2120" s="109">
        <v>44074</v>
      </c>
      <c r="B2120" s="53" t="s">
        <v>173</v>
      </c>
      <c r="C2120" s="53" t="s">
        <v>174</v>
      </c>
      <c r="D2120" s="53">
        <v>56302</v>
      </c>
      <c r="E2120" s="53">
        <v>11.5</v>
      </c>
      <c r="F2120" s="53">
        <v>3.3243473619222641E-2</v>
      </c>
      <c r="G2120" s="53">
        <v>7863</v>
      </c>
      <c r="H2120" s="53">
        <v>11.5</v>
      </c>
      <c r="I2120" s="53">
        <v>6.844219E-2</v>
      </c>
      <c r="J2120" s="80">
        <f t="shared" si="61"/>
        <v>90424.5</v>
      </c>
      <c r="K2120" s="53"/>
      <c r="L2120" s="53"/>
    </row>
    <row r="2121" spans="1:12" x14ac:dyDescent="0.15">
      <c r="A2121" s="109">
        <v>44104</v>
      </c>
      <c r="B2121" s="53" t="s">
        <v>173</v>
      </c>
      <c r="C2121" s="53" t="s">
        <v>174</v>
      </c>
      <c r="D2121" s="53">
        <v>56302</v>
      </c>
      <c r="E2121" s="53">
        <v>12.270000457763672</v>
      </c>
      <c r="F2121" s="53">
        <v>6.6956564784049988E-2</v>
      </c>
      <c r="G2121" s="53">
        <v>7863</v>
      </c>
      <c r="H2121" s="53">
        <v>12.270000457763672</v>
      </c>
      <c r="I2121" s="53">
        <v>-3.5055990000000002E-2</v>
      </c>
      <c r="J2121" s="80">
        <f t="shared" si="61"/>
        <v>96479.013599395752</v>
      </c>
      <c r="K2121" s="53"/>
      <c r="L2121" s="53"/>
    </row>
    <row r="2122" spans="1:12" x14ac:dyDescent="0.15">
      <c r="A2122" s="109">
        <v>44134</v>
      </c>
      <c r="B2122" s="53" t="s">
        <v>173</v>
      </c>
      <c r="C2122" s="53" t="s">
        <v>174</v>
      </c>
      <c r="D2122" s="53">
        <v>56302</v>
      </c>
      <c r="E2122" s="53">
        <v>10.720000267028809</v>
      </c>
      <c r="F2122" s="53">
        <v>-0.12632438540458679</v>
      </c>
      <c r="G2122" s="53">
        <v>7863</v>
      </c>
      <c r="H2122" s="53">
        <v>10.720000267028809</v>
      </c>
      <c r="I2122" s="53">
        <v>-2.0178270000000002E-2</v>
      </c>
      <c r="J2122" s="80">
        <f t="shared" si="61"/>
        <v>84291.362099647522</v>
      </c>
      <c r="K2122" s="53"/>
      <c r="L2122" s="53"/>
    </row>
    <row r="2123" spans="1:12" x14ac:dyDescent="0.15">
      <c r="A2123" s="109">
        <v>44165</v>
      </c>
      <c r="B2123" s="53" t="s">
        <v>173</v>
      </c>
      <c r="C2123" s="53" t="s">
        <v>174</v>
      </c>
      <c r="D2123" s="53">
        <v>56302</v>
      </c>
      <c r="E2123" s="53">
        <v>12.5</v>
      </c>
      <c r="F2123" s="55">
        <v>0.16604474186897278</v>
      </c>
      <c r="G2123" s="53">
        <v>7688</v>
      </c>
      <c r="H2123" s="53">
        <v>12.5</v>
      </c>
      <c r="I2123" s="53">
        <v>0.12370679999999999</v>
      </c>
      <c r="J2123" s="80">
        <f t="shared" si="60"/>
        <v>96100</v>
      </c>
      <c r="K2123" s="55" t="str">
        <f>IFERROR(#REF!-#REF!,"")</f>
        <v/>
      </c>
    </row>
    <row r="2124" spans="1:12" x14ac:dyDescent="0.15">
      <c r="A2124" s="109">
        <v>44196</v>
      </c>
      <c r="B2124" s="53" t="s">
        <v>175</v>
      </c>
      <c r="C2124" s="53" t="s">
        <v>176</v>
      </c>
      <c r="D2124" s="53">
        <v>56302</v>
      </c>
      <c r="E2124" s="53">
        <v>13.689999580383301</v>
      </c>
      <c r="F2124" s="55">
        <v>9.5199964940547943E-2</v>
      </c>
      <c r="G2124" s="53">
        <v>17542</v>
      </c>
      <c r="H2124" s="53">
        <v>13.689999580383301</v>
      </c>
      <c r="I2124" s="53">
        <v>4.5048190000000002E-2</v>
      </c>
      <c r="J2124" s="80">
        <f t="shared" si="60"/>
        <v>240149.97263908386</v>
      </c>
      <c r="K2124" s="55" t="str">
        <f>IFERROR(#REF!-#REF!,"")</f>
        <v/>
      </c>
    </row>
    <row r="2125" spans="1:12" x14ac:dyDescent="0.15">
      <c r="A2125" s="109">
        <v>44225</v>
      </c>
      <c r="B2125" s="53" t="s">
        <v>175</v>
      </c>
      <c r="C2125" s="53" t="s">
        <v>176</v>
      </c>
      <c r="D2125" s="53">
        <v>56302</v>
      </c>
      <c r="E2125" s="53">
        <v>12.170000076293945</v>
      </c>
      <c r="F2125" s="55">
        <v>-0.11102991551160812</v>
      </c>
      <c r="G2125" s="53">
        <v>17542</v>
      </c>
      <c r="H2125" s="53">
        <v>12.170000076293945</v>
      </c>
      <c r="I2125" s="53">
        <v>-6.3112759999999998E-4</v>
      </c>
      <c r="J2125" s="80">
        <f t="shared" si="60"/>
        <v>213486.14133834839</v>
      </c>
      <c r="K2125" s="55" t="str">
        <f>IFERROR(#REF!-#REF!,"")</f>
        <v/>
      </c>
    </row>
    <row r="2126" spans="1:12" ht="16" x14ac:dyDescent="0.2">
      <c r="A2126" s="111">
        <v>44253</v>
      </c>
      <c r="B2126" s="112" t="s">
        <v>175</v>
      </c>
      <c r="C2126" s="112" t="s">
        <v>176</v>
      </c>
      <c r="D2126" s="112">
        <v>56302</v>
      </c>
      <c r="E2126" s="112">
        <v>14.789999961853027</v>
      </c>
      <c r="F2126" s="58">
        <v>0.21528346836566925</v>
      </c>
      <c r="G2126" s="112">
        <v>17542</v>
      </c>
      <c r="H2126" s="112">
        <v>14.789999961853027</v>
      </c>
      <c r="I2126" s="112">
        <v>2.9196240000000002E-2</v>
      </c>
      <c r="J2126" s="80">
        <f t="shared" si="60"/>
        <v>259446.17933082581</v>
      </c>
      <c r="K2126" s="55" t="str">
        <f>IFERROR(#REF!-#REF!,"")</f>
        <v/>
      </c>
    </row>
    <row r="2127" spans="1:12" x14ac:dyDescent="0.15">
      <c r="A2127" s="109">
        <v>44286</v>
      </c>
      <c r="B2127" s="53" t="s">
        <v>175</v>
      </c>
      <c r="C2127" s="53" t="s">
        <v>176</v>
      </c>
      <c r="D2127" s="53">
        <v>56302</v>
      </c>
      <c r="E2127" s="53">
        <v>15.409999847412109</v>
      </c>
      <c r="F2127" s="55">
        <v>4.1920207440853119E-2</v>
      </c>
      <c r="G2127" s="53">
        <v>17831</v>
      </c>
      <c r="H2127" s="53">
        <v>15.409999847412109</v>
      </c>
      <c r="I2127" s="53">
        <v>3.0573309999999999E-2</v>
      </c>
      <c r="J2127" s="80">
        <f t="shared" si="60"/>
        <v>274775.70727920532</v>
      </c>
      <c r="K2127" s="55" t="str">
        <f>IFERROR(#REF!-#REF!,"")</f>
        <v/>
      </c>
    </row>
    <row r="2128" spans="1:12" x14ac:dyDescent="0.15">
      <c r="A2128" s="109">
        <v>44316</v>
      </c>
      <c r="B2128" s="53" t="s">
        <v>175</v>
      </c>
      <c r="C2128" s="53" t="s">
        <v>176</v>
      </c>
      <c r="D2128" s="53">
        <v>56302</v>
      </c>
      <c r="E2128" s="53">
        <v>13.069999694824219</v>
      </c>
      <c r="F2128" s="55">
        <v>-0.15184946358203888</v>
      </c>
      <c r="G2128" s="53">
        <v>17888</v>
      </c>
      <c r="H2128" s="53">
        <v>13.069999694824219</v>
      </c>
      <c r="I2128" s="53">
        <v>4.8191879999999999E-2</v>
      </c>
      <c r="J2128" s="80">
        <f t="shared" si="60"/>
        <v>233796.15454101562</v>
      </c>
      <c r="K2128" s="55" t="str">
        <f>IFERROR(#REF!-#REF!,"")</f>
        <v/>
      </c>
    </row>
    <row r="2129" spans="1:12" x14ac:dyDescent="0.15">
      <c r="A2129" s="109">
        <v>44344</v>
      </c>
      <c r="B2129" s="53" t="s">
        <v>175</v>
      </c>
      <c r="C2129" s="53" t="s">
        <v>176</v>
      </c>
      <c r="D2129" s="53">
        <v>56302</v>
      </c>
      <c r="E2129" s="53">
        <v>10.569999694824219</v>
      </c>
      <c r="F2129" s="55">
        <v>-0.19127774238586426</v>
      </c>
      <c r="G2129" s="53">
        <v>17838</v>
      </c>
      <c r="H2129" s="53">
        <v>10.569999694824219</v>
      </c>
      <c r="I2129" s="53">
        <v>7.0916690000000001E-3</v>
      </c>
      <c r="J2129" s="80">
        <f t="shared" si="60"/>
        <v>188547.65455627441</v>
      </c>
      <c r="K2129" s="55" t="str">
        <f>IFERROR(#REF!-#REF!,"")</f>
        <v/>
      </c>
    </row>
    <row r="2130" spans="1:12" x14ac:dyDescent="0.15">
      <c r="A2130" s="109">
        <v>44377</v>
      </c>
      <c r="B2130" s="53" t="s">
        <v>175</v>
      </c>
      <c r="C2130" s="53" t="s">
        <v>176</v>
      </c>
      <c r="D2130" s="53">
        <v>56302</v>
      </c>
      <c r="E2130" s="53">
        <v>10</v>
      </c>
      <c r="F2130" s="55">
        <v>-5.3926177322864532E-2</v>
      </c>
      <c r="G2130" s="53">
        <v>17838</v>
      </c>
      <c r="H2130" s="53">
        <v>10</v>
      </c>
      <c r="I2130" s="53">
        <v>2.34218E-2</v>
      </c>
      <c r="J2130" s="80">
        <f t="shared" si="60"/>
        <v>178380</v>
      </c>
      <c r="K2130" s="55" t="str">
        <f>IFERROR(#REF!-#REF!,"")</f>
        <v/>
      </c>
    </row>
    <row r="2131" spans="1:12" x14ac:dyDescent="0.15">
      <c r="A2131" s="109">
        <v>44407</v>
      </c>
      <c r="B2131" s="53" t="s">
        <v>175</v>
      </c>
      <c r="C2131" s="53" t="s">
        <v>176</v>
      </c>
      <c r="D2131" s="53">
        <v>56302</v>
      </c>
      <c r="E2131" s="53">
        <v>11.229999542236328</v>
      </c>
      <c r="F2131" s="55">
        <v>0.12299995124340057</v>
      </c>
      <c r="G2131" s="53">
        <v>17838</v>
      </c>
      <c r="H2131" s="53">
        <v>11.229999542236328</v>
      </c>
      <c r="I2131" s="53">
        <v>1.1827520000000001E-2</v>
      </c>
      <c r="J2131" s="80">
        <f t="shared" si="60"/>
        <v>200320.73183441162</v>
      </c>
      <c r="K2131" s="55" t="str">
        <f>IFERROR(#REF!-#REF!,"")</f>
        <v/>
      </c>
    </row>
    <row r="2132" spans="1:12" x14ac:dyDescent="0.15">
      <c r="A2132" s="109">
        <v>44439</v>
      </c>
      <c r="B2132" s="53" t="s">
        <v>175</v>
      </c>
      <c r="C2132" s="53" t="s">
        <v>176</v>
      </c>
      <c r="D2132" s="53">
        <v>56302</v>
      </c>
      <c r="E2132" s="53">
        <v>10.279999732971191</v>
      </c>
      <c r="F2132" s="55">
        <v>-8.459482342004776E-2</v>
      </c>
      <c r="G2132" s="53">
        <v>17893</v>
      </c>
      <c r="H2132" s="53">
        <v>10.279999732971191</v>
      </c>
      <c r="I2132" s="53">
        <v>2.71466E-2</v>
      </c>
      <c r="J2132" s="80">
        <f t="shared" si="60"/>
        <v>183940.03522205353</v>
      </c>
      <c r="K2132" s="55" t="str">
        <f>IFERROR(#REF!-#REF!,"")</f>
        <v/>
      </c>
    </row>
    <row r="2133" spans="1:12" x14ac:dyDescent="0.15">
      <c r="A2133" s="109">
        <v>44469</v>
      </c>
      <c r="B2133" s="53" t="s">
        <v>175</v>
      </c>
      <c r="C2133" s="53" t="s">
        <v>176</v>
      </c>
      <c r="D2133" s="53">
        <v>56302</v>
      </c>
      <c r="E2133" s="53">
        <v>8.6599998474121094</v>
      </c>
      <c r="F2133" s="55">
        <v>-0.15758754312992096</v>
      </c>
      <c r="G2133" s="53">
        <v>17893</v>
      </c>
      <c r="H2133" s="53">
        <v>8.6599998474121094</v>
      </c>
      <c r="I2133" s="53">
        <v>-4.2243500000000003E-2</v>
      </c>
      <c r="J2133" s="80">
        <f t="shared" si="60"/>
        <v>154953.37726974487</v>
      </c>
      <c r="K2133" s="55" t="str">
        <f>IFERROR(#REF!-#REF!,"")</f>
        <v/>
      </c>
    </row>
    <row r="2134" spans="1:12" x14ac:dyDescent="0.15">
      <c r="A2134" s="109">
        <v>44498</v>
      </c>
      <c r="B2134" s="53" t="s">
        <v>175</v>
      </c>
      <c r="C2134" s="53" t="s">
        <v>176</v>
      </c>
      <c r="D2134" s="53">
        <v>56302</v>
      </c>
      <c r="E2134" s="53">
        <v>8.1999998092651367</v>
      </c>
      <c r="F2134" s="55">
        <v>-5.3117789328098297E-2</v>
      </c>
      <c r="G2134" s="53">
        <v>17893</v>
      </c>
      <c r="H2134" s="53">
        <v>8.1999998092651367</v>
      </c>
      <c r="I2134" s="53">
        <v>6.4656530000000004E-2</v>
      </c>
      <c r="J2134" s="80">
        <f t="shared" si="60"/>
        <v>146722.59658718109</v>
      </c>
      <c r="K2134" s="55" t="str">
        <f>IFERROR(#REF!-#REF!,"")</f>
        <v/>
      </c>
    </row>
    <row r="2135" spans="1:12" ht="16" x14ac:dyDescent="0.2">
      <c r="A2135" s="113">
        <v>44530</v>
      </c>
      <c r="B2135" s="114" t="s">
        <v>175</v>
      </c>
      <c r="C2135" s="114" t="s">
        <v>176</v>
      </c>
      <c r="D2135" s="114">
        <v>56302</v>
      </c>
      <c r="E2135" s="114">
        <v>6.5300002098083496</v>
      </c>
      <c r="F2135" s="58">
        <v>-0.20365849137306213</v>
      </c>
      <c r="G2135" s="114">
        <v>21263</v>
      </c>
      <c r="H2135" s="114">
        <v>6.5300002098083496</v>
      </c>
      <c r="I2135" s="114">
        <v>-1.8346919999999999E-2</v>
      </c>
      <c r="J2135" s="80">
        <f t="shared" si="60"/>
        <v>138847.39446115494</v>
      </c>
      <c r="K2135" s="55" t="str">
        <f>IFERROR(#REF!-#REF!,"")</f>
        <v/>
      </c>
    </row>
    <row r="2136" spans="1:12" x14ac:dyDescent="0.15">
      <c r="A2136" s="109">
        <v>44561</v>
      </c>
      <c r="B2136" s="53" t="s">
        <v>175</v>
      </c>
      <c r="C2136" s="53" t="s">
        <v>176</v>
      </c>
      <c r="D2136" s="53">
        <v>56302</v>
      </c>
      <c r="E2136" s="53">
        <v>5.6700000762939453</v>
      </c>
      <c r="F2136" s="55">
        <v>-0.13169986009597778</v>
      </c>
      <c r="G2136" s="53">
        <v>21263</v>
      </c>
      <c r="H2136" s="53">
        <v>5.6700000762939453</v>
      </c>
      <c r="I2136" s="53">
        <v>3.334492E-2</v>
      </c>
      <c r="J2136" s="80">
        <f t="shared" si="60"/>
        <v>120561.21162223816</v>
      </c>
      <c r="K2136" s="55" t="str">
        <f>IFERROR(#REF!-#REF!,"")</f>
        <v/>
      </c>
    </row>
    <row r="2137" spans="1:12" x14ac:dyDescent="0.15">
      <c r="A2137" s="109"/>
      <c r="J2137" s="80">
        <f t="shared" si="60"/>
        <v>0</v>
      </c>
      <c r="K2137" s="55" t="str">
        <f>IFERROR(#REF!-#REF!,"")</f>
        <v/>
      </c>
    </row>
    <row r="2138" spans="1:12" x14ac:dyDescent="0.15">
      <c r="A2138" s="109">
        <v>43220</v>
      </c>
      <c r="B2138" s="53" t="s">
        <v>177</v>
      </c>
      <c r="C2138" s="53" t="s">
        <v>178</v>
      </c>
      <c r="D2138" s="53">
        <v>56304</v>
      </c>
      <c r="E2138" s="53">
        <v>9.5799999237060547</v>
      </c>
      <c r="F2138" s="53"/>
      <c r="G2138" s="53">
        <v>18750</v>
      </c>
      <c r="H2138" s="53">
        <v>9.5799999237060547</v>
      </c>
      <c r="I2138" s="53">
        <v>4.6918850000000007E-3</v>
      </c>
      <c r="J2138" s="80">
        <f t="shared" ref="J2138:J2159" si="62">H2138*G2138</f>
        <v>179624.99856948853</v>
      </c>
      <c r="K2138" s="53"/>
      <c r="L2138" s="53"/>
    </row>
    <row r="2139" spans="1:12" x14ac:dyDescent="0.15">
      <c r="A2139" s="109">
        <v>43251</v>
      </c>
      <c r="B2139" s="53" t="s">
        <v>177</v>
      </c>
      <c r="C2139" s="53" t="s">
        <v>178</v>
      </c>
      <c r="D2139" s="53">
        <v>56304</v>
      </c>
      <c r="E2139" s="53">
        <v>9.5799999237060547</v>
      </c>
      <c r="F2139" s="53">
        <v>0</v>
      </c>
      <c r="G2139" s="53">
        <v>21563</v>
      </c>
      <c r="H2139" s="53">
        <v>9.5799999237060547</v>
      </c>
      <c r="I2139" s="53">
        <v>2.6164449999999999E-2</v>
      </c>
      <c r="J2139" s="80">
        <f t="shared" si="62"/>
        <v>206573.53835487366</v>
      </c>
      <c r="K2139" s="53"/>
      <c r="L2139" s="53"/>
    </row>
    <row r="2140" spans="1:12" x14ac:dyDescent="0.15">
      <c r="A2140" s="109">
        <v>43280</v>
      </c>
      <c r="B2140" s="53" t="s">
        <v>177</v>
      </c>
      <c r="C2140" s="53" t="s">
        <v>178</v>
      </c>
      <c r="D2140" s="53">
        <v>56304</v>
      </c>
      <c r="E2140" s="53">
        <v>-9.625</v>
      </c>
      <c r="F2140" s="53">
        <v>4.6972939744591713E-3</v>
      </c>
      <c r="G2140" s="53">
        <v>21563</v>
      </c>
      <c r="H2140" s="53">
        <v>9.625</v>
      </c>
      <c r="I2140" s="53">
        <v>5.365018E-3</v>
      </c>
      <c r="J2140" s="80">
        <f t="shared" si="62"/>
        <v>207543.875</v>
      </c>
      <c r="K2140" s="53"/>
      <c r="L2140" s="53"/>
    </row>
    <row r="2141" spans="1:12" x14ac:dyDescent="0.15">
      <c r="A2141" s="109">
        <v>43312</v>
      </c>
      <c r="B2141" s="53" t="s">
        <v>177</v>
      </c>
      <c r="C2141" s="53" t="s">
        <v>178</v>
      </c>
      <c r="D2141" s="53">
        <v>56304</v>
      </c>
      <c r="E2141" s="53">
        <v>-9.5900001525878906</v>
      </c>
      <c r="F2141" s="53">
        <v>-3.6363478284329176E-3</v>
      </c>
      <c r="G2141" s="53">
        <v>21563</v>
      </c>
      <c r="H2141" s="53">
        <v>9.5900001525878906</v>
      </c>
      <c r="I2141" s="53">
        <v>3.1603569999999997E-2</v>
      </c>
      <c r="J2141" s="80">
        <f t="shared" si="62"/>
        <v>206789.17329025269</v>
      </c>
      <c r="K2141" s="53"/>
      <c r="L2141" s="53"/>
    </row>
    <row r="2142" spans="1:12" x14ac:dyDescent="0.15">
      <c r="A2142" s="109">
        <v>43343</v>
      </c>
      <c r="B2142" s="53" t="s">
        <v>177</v>
      </c>
      <c r="C2142" s="53" t="s">
        <v>178</v>
      </c>
      <c r="D2142" s="53">
        <v>56304</v>
      </c>
      <c r="E2142" s="53">
        <v>9.75</v>
      </c>
      <c r="F2142" s="53">
        <v>1.6684029251337051E-2</v>
      </c>
      <c r="G2142" s="53">
        <v>21563</v>
      </c>
      <c r="H2142" s="53">
        <v>9.75</v>
      </c>
      <c r="I2142" s="53">
        <v>3.0233019999999999E-2</v>
      </c>
      <c r="J2142" s="80">
        <f t="shared" si="62"/>
        <v>210239.25</v>
      </c>
      <c r="K2142" s="53"/>
      <c r="L2142" s="53"/>
    </row>
    <row r="2143" spans="1:12" x14ac:dyDescent="0.15">
      <c r="A2143" s="109">
        <v>43371</v>
      </c>
      <c r="B2143" s="53" t="s">
        <v>177</v>
      </c>
      <c r="C2143" s="53" t="s">
        <v>178</v>
      </c>
      <c r="D2143" s="53">
        <v>56304</v>
      </c>
      <c r="E2143" s="53">
        <v>-9.6700000762939453</v>
      </c>
      <c r="F2143" s="53">
        <v>-8.2051204517483711E-3</v>
      </c>
      <c r="G2143" s="53">
        <v>21563</v>
      </c>
      <c r="H2143" s="53">
        <v>9.6700000762939506</v>
      </c>
      <c r="I2143" s="53">
        <v>4.2462880000000003E-4</v>
      </c>
      <c r="J2143" s="80">
        <f t="shared" si="62"/>
        <v>208514.21164512646</v>
      </c>
      <c r="K2143" s="53"/>
      <c r="L2143" s="53"/>
    </row>
    <row r="2144" spans="1:12" x14ac:dyDescent="0.15">
      <c r="A2144" s="109">
        <v>43404</v>
      </c>
      <c r="B2144" s="53" t="s">
        <v>177</v>
      </c>
      <c r="C2144" s="53" t="s">
        <v>178</v>
      </c>
      <c r="D2144" s="53">
        <v>56304</v>
      </c>
      <c r="E2144" s="53">
        <v>-9.6649999618530273</v>
      </c>
      <c r="F2144" s="53">
        <v>-5.1707489183172584E-4</v>
      </c>
      <c r="G2144" s="53">
        <v>21563</v>
      </c>
      <c r="H2144" s="53">
        <v>9.6649999618530291</v>
      </c>
      <c r="I2144" s="53">
        <v>-7.4045410000000006E-2</v>
      </c>
      <c r="J2144" s="80">
        <f t="shared" si="62"/>
        <v>208406.39417743686</v>
      </c>
      <c r="K2144" s="53"/>
      <c r="L2144" s="53"/>
    </row>
    <row r="2145" spans="1:12" x14ac:dyDescent="0.15">
      <c r="A2145" s="109">
        <v>43434</v>
      </c>
      <c r="B2145" s="53" t="s">
        <v>177</v>
      </c>
      <c r="C2145" s="53" t="s">
        <v>178</v>
      </c>
      <c r="D2145" s="53">
        <v>56304</v>
      </c>
      <c r="E2145" s="53">
        <v>9.7200002670288086</v>
      </c>
      <c r="F2145" s="53">
        <v>5.6906677782535553E-3</v>
      </c>
      <c r="G2145" s="53">
        <v>21563</v>
      </c>
      <c r="H2145" s="53">
        <v>9.7200002670288086</v>
      </c>
      <c r="I2145" s="53">
        <v>1.8512150000000002E-2</v>
      </c>
      <c r="J2145" s="80">
        <f t="shared" si="62"/>
        <v>209592.3657579422</v>
      </c>
      <c r="K2145" s="53"/>
      <c r="L2145" s="53"/>
    </row>
    <row r="2146" spans="1:12" x14ac:dyDescent="0.15">
      <c r="A2146" s="109">
        <v>43465</v>
      </c>
      <c r="B2146" s="53" t="s">
        <v>177</v>
      </c>
      <c r="C2146" s="53" t="s">
        <v>178</v>
      </c>
      <c r="D2146" s="53">
        <v>56304</v>
      </c>
      <c r="E2146" s="53">
        <v>9.8000001907348633</v>
      </c>
      <c r="F2146" s="53">
        <v>8.2304449751973152E-3</v>
      </c>
      <c r="G2146" s="53">
        <v>21563</v>
      </c>
      <c r="H2146" s="53">
        <v>9.8000001907348633</v>
      </c>
      <c r="I2146" s="53">
        <v>-8.9890029999999996E-2</v>
      </c>
      <c r="J2146" s="80">
        <f t="shared" si="62"/>
        <v>211317.40411281586</v>
      </c>
      <c r="K2146" s="53"/>
      <c r="L2146" s="53"/>
    </row>
    <row r="2147" spans="1:12" x14ac:dyDescent="0.15">
      <c r="A2147" s="109">
        <v>43496</v>
      </c>
      <c r="B2147" s="53" t="s">
        <v>177</v>
      </c>
      <c r="C2147" s="53" t="s">
        <v>178</v>
      </c>
      <c r="D2147" s="53">
        <v>56304</v>
      </c>
      <c r="E2147" s="53">
        <v>9.9499998092651367</v>
      </c>
      <c r="F2147" s="53">
        <v>1.5306083485484123E-2</v>
      </c>
      <c r="G2147" s="53">
        <v>21563</v>
      </c>
      <c r="H2147" s="53">
        <v>9.9499998092651367</v>
      </c>
      <c r="I2147" s="53">
        <v>8.8293910000000003E-2</v>
      </c>
      <c r="J2147" s="80">
        <f t="shared" si="62"/>
        <v>214551.84588718414</v>
      </c>
      <c r="K2147" s="53"/>
      <c r="L2147" s="53"/>
    </row>
    <row r="2148" spans="1:12" x14ac:dyDescent="0.15">
      <c r="A2148" s="109">
        <v>43524</v>
      </c>
      <c r="B2148" s="53" t="s">
        <v>177</v>
      </c>
      <c r="C2148" s="53" t="s">
        <v>178</v>
      </c>
      <c r="D2148" s="53">
        <v>56304</v>
      </c>
      <c r="E2148" s="53">
        <v>9.9998998641967773</v>
      </c>
      <c r="F2148" s="53">
        <v>5.0150807946920395E-3</v>
      </c>
      <c r="G2148" s="53">
        <v>21563</v>
      </c>
      <c r="H2148" s="53">
        <v>9.9998998641967773</v>
      </c>
      <c r="I2148" s="53">
        <v>3.2724210000000004E-2</v>
      </c>
      <c r="J2148" s="80">
        <f t="shared" si="62"/>
        <v>215627.84077167511</v>
      </c>
      <c r="K2148" s="53"/>
      <c r="L2148" s="53"/>
    </row>
    <row r="2149" spans="1:12" x14ac:dyDescent="0.15">
      <c r="A2149" s="109">
        <v>43553</v>
      </c>
      <c r="B2149" s="53" t="s">
        <v>177</v>
      </c>
      <c r="C2149" s="53" t="s">
        <v>178</v>
      </c>
      <c r="D2149" s="53">
        <v>56304</v>
      </c>
      <c r="E2149" s="53">
        <v>10.079999923706055</v>
      </c>
      <c r="F2149" s="53">
        <v>8.0100866034626961E-3</v>
      </c>
      <c r="G2149" s="53">
        <v>21563</v>
      </c>
      <c r="H2149" s="53">
        <v>10.079999923706055</v>
      </c>
      <c r="I2149" s="53">
        <v>1.296229E-2</v>
      </c>
      <c r="J2149" s="80">
        <f t="shared" si="62"/>
        <v>217355.03835487366</v>
      </c>
      <c r="K2149" s="53"/>
      <c r="L2149" s="53"/>
    </row>
    <row r="2150" spans="1:12" x14ac:dyDescent="0.15">
      <c r="A2150" s="109">
        <v>43585</v>
      </c>
      <c r="B2150" s="53" t="s">
        <v>177</v>
      </c>
      <c r="C2150" s="53" t="s">
        <v>178</v>
      </c>
      <c r="D2150" s="53">
        <v>56304</v>
      </c>
      <c r="E2150" s="53">
        <v>10.029999732971191</v>
      </c>
      <c r="F2150" s="53">
        <v>-4.9603362567722797E-3</v>
      </c>
      <c r="G2150" s="53">
        <v>21563</v>
      </c>
      <c r="H2150" s="53">
        <v>10.029999732971191</v>
      </c>
      <c r="I2150" s="53">
        <v>3.789327E-2</v>
      </c>
      <c r="J2150" s="80">
        <f t="shared" si="62"/>
        <v>216276.8842420578</v>
      </c>
      <c r="K2150" s="53"/>
      <c r="L2150" s="53"/>
    </row>
    <row r="2151" spans="1:12" x14ac:dyDescent="0.15">
      <c r="A2151" s="109">
        <v>43616</v>
      </c>
      <c r="B2151" s="53" t="s">
        <v>177</v>
      </c>
      <c r="C2151" s="53" t="s">
        <v>178</v>
      </c>
      <c r="D2151" s="53">
        <v>56304</v>
      </c>
      <c r="E2151" s="53">
        <v>-10.120000839233398</v>
      </c>
      <c r="F2151" s="53">
        <v>8.9731914922595024E-3</v>
      </c>
      <c r="G2151" s="53">
        <v>21563</v>
      </c>
      <c r="H2151" s="53">
        <v>10.1200008392334</v>
      </c>
      <c r="I2151" s="53">
        <v>-6.167856E-2</v>
      </c>
      <c r="J2151" s="80">
        <f t="shared" si="62"/>
        <v>218217.5780963898</v>
      </c>
      <c r="K2151" s="53"/>
      <c r="L2151" s="53"/>
    </row>
    <row r="2152" spans="1:12" x14ac:dyDescent="0.15">
      <c r="A2152" s="109">
        <v>43644</v>
      </c>
      <c r="B2152" s="53" t="s">
        <v>177</v>
      </c>
      <c r="C2152" s="53" t="s">
        <v>178</v>
      </c>
      <c r="D2152" s="53">
        <v>56304</v>
      </c>
      <c r="E2152" s="53">
        <v>-10.184999465942383</v>
      </c>
      <c r="F2152" s="53">
        <v>6.4227888360619545E-3</v>
      </c>
      <c r="G2152" s="53">
        <v>21563</v>
      </c>
      <c r="H2152" s="53">
        <v>10.184999465942401</v>
      </c>
      <c r="I2152" s="53">
        <v>6.7278859999999996E-2</v>
      </c>
      <c r="J2152" s="80">
        <f t="shared" si="62"/>
        <v>219619.14348411598</v>
      </c>
      <c r="K2152" s="53"/>
      <c r="L2152" s="53"/>
    </row>
    <row r="2153" spans="1:12" x14ac:dyDescent="0.15">
      <c r="A2153" s="109">
        <v>43677</v>
      </c>
      <c r="B2153" s="53" t="s">
        <v>177</v>
      </c>
      <c r="C2153" s="53" t="s">
        <v>178</v>
      </c>
      <c r="D2153" s="53">
        <v>56304</v>
      </c>
      <c r="E2153" s="53">
        <v>10.199999809265137</v>
      </c>
      <c r="F2153" s="53">
        <v>1.4727878151461482E-3</v>
      </c>
      <c r="G2153" s="53">
        <v>21563</v>
      </c>
      <c r="H2153" s="53">
        <v>10.199999809265137</v>
      </c>
      <c r="I2153" s="53">
        <v>1.185431E-2</v>
      </c>
      <c r="J2153" s="80">
        <f t="shared" si="62"/>
        <v>219942.59588718414</v>
      </c>
      <c r="K2153" s="53"/>
      <c r="L2153" s="53"/>
    </row>
    <row r="2154" spans="1:12" x14ac:dyDescent="0.15">
      <c r="A2154" s="109">
        <v>43707</v>
      </c>
      <c r="B2154" s="53" t="s">
        <v>177</v>
      </c>
      <c r="C2154" s="53" t="s">
        <v>178</v>
      </c>
      <c r="D2154" s="53">
        <v>56304</v>
      </c>
      <c r="E2154" s="53">
        <v>10.279000282287598</v>
      </c>
      <c r="F2154" s="53">
        <v>7.7451444230973721E-3</v>
      </c>
      <c r="G2154" s="53">
        <v>21563</v>
      </c>
      <c r="H2154" s="53">
        <v>10.279000282287598</v>
      </c>
      <c r="I2154" s="53">
        <v>-2.0339329999999999E-2</v>
      </c>
      <c r="J2154" s="80">
        <f t="shared" si="62"/>
        <v>221646.08308696747</v>
      </c>
      <c r="K2154" s="53"/>
      <c r="L2154" s="53"/>
    </row>
    <row r="2155" spans="1:12" x14ac:dyDescent="0.15">
      <c r="A2155" s="109">
        <v>43738</v>
      </c>
      <c r="B2155" s="53" t="s">
        <v>177</v>
      </c>
      <c r="C2155" s="53" t="s">
        <v>178</v>
      </c>
      <c r="D2155" s="53">
        <v>56304</v>
      </c>
      <c r="E2155" s="53">
        <v>-10.255000114440918</v>
      </c>
      <c r="F2155" s="53">
        <v>-2.3348736576735973E-3</v>
      </c>
      <c r="G2155" s="53">
        <v>21563</v>
      </c>
      <c r="H2155" s="53">
        <v>10.2550001144409</v>
      </c>
      <c r="I2155" s="53">
        <v>1.6032970000000001E-2</v>
      </c>
      <c r="J2155" s="80">
        <f t="shared" si="62"/>
        <v>221128.56746768914</v>
      </c>
      <c r="K2155" s="53"/>
      <c r="L2155" s="53"/>
    </row>
    <row r="2156" spans="1:12" x14ac:dyDescent="0.15">
      <c r="A2156" s="109">
        <v>43769</v>
      </c>
      <c r="B2156" s="53" t="s">
        <v>177</v>
      </c>
      <c r="C2156" s="53" t="s">
        <v>178</v>
      </c>
      <c r="D2156" s="53">
        <v>56304</v>
      </c>
      <c r="E2156" s="53">
        <v>10.350000381469727</v>
      </c>
      <c r="F2156" s="53">
        <v>9.2637995257973671E-3</v>
      </c>
      <c r="G2156" s="53">
        <v>21563</v>
      </c>
      <c r="H2156" s="53">
        <v>10.350000381469727</v>
      </c>
      <c r="I2156" s="53">
        <v>1.9255939999999999E-2</v>
      </c>
      <c r="J2156" s="80">
        <f t="shared" si="62"/>
        <v>223177.05822563171</v>
      </c>
      <c r="K2156" s="53"/>
      <c r="L2156" s="53"/>
    </row>
    <row r="2157" spans="1:12" x14ac:dyDescent="0.15">
      <c r="A2157" s="109">
        <v>43798</v>
      </c>
      <c r="B2157" s="53" t="s">
        <v>177</v>
      </c>
      <c r="C2157" s="53" t="s">
        <v>178</v>
      </c>
      <c r="D2157" s="53">
        <v>56304</v>
      </c>
      <c r="E2157" s="53">
        <v>10.430000305175781</v>
      </c>
      <c r="F2157" s="53">
        <v>7.7294609509408474E-3</v>
      </c>
      <c r="G2157" s="53">
        <v>21563</v>
      </c>
      <c r="H2157" s="53">
        <v>10.430000305175781</v>
      </c>
      <c r="I2157" s="53">
        <v>3.4996520000000003E-2</v>
      </c>
      <c r="J2157" s="80">
        <f t="shared" si="62"/>
        <v>224902.09658050537</v>
      </c>
      <c r="K2157" s="53"/>
      <c r="L2157" s="53"/>
    </row>
    <row r="2158" spans="1:12" x14ac:dyDescent="0.15">
      <c r="A2158" s="109">
        <v>43830</v>
      </c>
      <c r="B2158" s="53" t="s">
        <v>177</v>
      </c>
      <c r="C2158" s="53" t="s">
        <v>178</v>
      </c>
      <c r="D2158" s="53">
        <v>56304</v>
      </c>
      <c r="E2158" s="53">
        <v>-10.475000381469727</v>
      </c>
      <c r="F2158" s="53">
        <v>4.3144845403730869E-3</v>
      </c>
      <c r="G2158" s="53">
        <v>21563</v>
      </c>
      <c r="H2158" s="53">
        <v>10.4750003814697</v>
      </c>
      <c r="I2158" s="53">
        <v>2.8490680000000001E-2</v>
      </c>
      <c r="J2158" s="80">
        <f t="shared" si="62"/>
        <v>225872.43322563113</v>
      </c>
      <c r="K2158" s="53"/>
      <c r="L2158" s="53"/>
    </row>
    <row r="2159" spans="1:12" x14ac:dyDescent="0.15">
      <c r="A2159" s="109">
        <v>43861</v>
      </c>
      <c r="B2159" s="53" t="s">
        <v>177</v>
      </c>
      <c r="C2159" s="53" t="s">
        <v>178</v>
      </c>
      <c r="D2159" s="53">
        <v>56304</v>
      </c>
      <c r="E2159" s="53">
        <v>10.5</v>
      </c>
      <c r="F2159" s="53">
        <v>2.3865983821451664E-3</v>
      </c>
      <c r="G2159" s="53">
        <v>21563</v>
      </c>
      <c r="H2159" s="53">
        <v>10.5</v>
      </c>
      <c r="I2159" s="53">
        <v>-1.7277760000000001E-3</v>
      </c>
      <c r="J2159" s="80">
        <f t="shared" si="62"/>
        <v>226411.5</v>
      </c>
      <c r="K2159" s="53"/>
      <c r="L2159" s="53"/>
    </row>
    <row r="2160" spans="1:12" x14ac:dyDescent="0.15">
      <c r="A2160" s="109">
        <v>43889</v>
      </c>
      <c r="B2160" s="53" t="s">
        <v>177</v>
      </c>
      <c r="C2160" s="53" t="s">
        <v>178</v>
      </c>
      <c r="D2160" s="53">
        <v>56304</v>
      </c>
      <c r="E2160" s="53">
        <v>10.350000381469727</v>
      </c>
      <c r="F2160" s="55">
        <v>-1.4285678043961525E-2</v>
      </c>
      <c r="G2160" s="53">
        <v>21563</v>
      </c>
      <c r="H2160" s="53">
        <v>10.350000381469727</v>
      </c>
      <c r="I2160" s="53">
        <v>-7.7918070000000006E-2</v>
      </c>
      <c r="J2160" s="80">
        <f t="shared" si="60"/>
        <v>223177.05822563171</v>
      </c>
      <c r="K2160" s="55" t="str">
        <f>IFERROR(#REF!-#REF!,"")</f>
        <v/>
      </c>
    </row>
    <row r="2161" spans="1:11" x14ac:dyDescent="0.15">
      <c r="A2161" s="109">
        <v>43921</v>
      </c>
      <c r="B2161" s="53" t="s">
        <v>179</v>
      </c>
      <c r="C2161" s="53" t="s">
        <v>180</v>
      </c>
      <c r="D2161" s="53">
        <v>56304</v>
      </c>
      <c r="E2161" s="53">
        <v>8</v>
      </c>
      <c r="F2161" s="55">
        <v>-0.22705316543579102</v>
      </c>
      <c r="G2161" s="53">
        <v>48447</v>
      </c>
      <c r="H2161" s="53">
        <v>8</v>
      </c>
      <c r="I2161" s="53">
        <v>-0.14173259999999999</v>
      </c>
      <c r="J2161" s="80">
        <f t="shared" si="60"/>
        <v>387576</v>
      </c>
      <c r="K2161" s="55" t="str">
        <f>IFERROR(#REF!-#REF!,"")</f>
        <v/>
      </c>
    </row>
    <row r="2162" spans="1:11" x14ac:dyDescent="0.15">
      <c r="A2162" s="109">
        <v>43951</v>
      </c>
      <c r="B2162" s="53" t="s">
        <v>179</v>
      </c>
      <c r="C2162" s="53" t="s">
        <v>180</v>
      </c>
      <c r="D2162" s="53">
        <v>56304</v>
      </c>
      <c r="E2162" s="53">
        <v>6.6500000953674316</v>
      </c>
      <c r="F2162" s="55">
        <v>-0.16874998807907104</v>
      </c>
      <c r="G2162" s="53">
        <v>48447</v>
      </c>
      <c r="H2162" s="53">
        <v>6.6500000953674316</v>
      </c>
      <c r="I2162" s="53">
        <v>0.1296766</v>
      </c>
      <c r="J2162" s="80">
        <f t="shared" si="60"/>
        <v>322172.55462026596</v>
      </c>
      <c r="K2162" s="55" t="str">
        <f>IFERROR(#REF!-#REF!,"")</f>
        <v/>
      </c>
    </row>
    <row r="2163" spans="1:11" ht="16" x14ac:dyDescent="0.2">
      <c r="A2163" s="111">
        <v>43980</v>
      </c>
      <c r="B2163" s="112" t="s">
        <v>179</v>
      </c>
      <c r="C2163" s="112" t="s">
        <v>180</v>
      </c>
      <c r="D2163" s="112">
        <v>56304</v>
      </c>
      <c r="E2163" s="112">
        <v>5.8899998664855957</v>
      </c>
      <c r="F2163" s="58">
        <v>-0.11428574472665787</v>
      </c>
      <c r="G2163" s="112">
        <v>48447</v>
      </c>
      <c r="H2163" s="112">
        <v>5.8899998664855957</v>
      </c>
      <c r="I2163" s="112">
        <v>5.3738750000000002E-2</v>
      </c>
      <c r="J2163" s="80">
        <f t="shared" si="60"/>
        <v>285352.82353162766</v>
      </c>
      <c r="K2163" s="55" t="str">
        <f>IFERROR(#REF!-#REF!,"")</f>
        <v/>
      </c>
    </row>
    <row r="2164" spans="1:11" x14ac:dyDescent="0.15">
      <c r="A2164" s="109">
        <v>44012</v>
      </c>
      <c r="B2164" s="53" t="s">
        <v>179</v>
      </c>
      <c r="C2164" s="53" t="s">
        <v>180</v>
      </c>
      <c r="D2164" s="53">
        <v>56304</v>
      </c>
      <c r="E2164" s="53">
        <v>6.9000000953674316</v>
      </c>
      <c r="F2164" s="55">
        <v>0.17147712409496307</v>
      </c>
      <c r="G2164" s="53">
        <v>48400</v>
      </c>
      <c r="H2164" s="53">
        <v>6.9000000953674316</v>
      </c>
      <c r="I2164" s="53">
        <v>2.5299080000000002E-2</v>
      </c>
      <c r="J2164" s="80">
        <f t="shared" si="60"/>
        <v>333960.00461578369</v>
      </c>
      <c r="K2164" s="55" t="str">
        <f>IFERROR(#REF!-#REF!,"")</f>
        <v/>
      </c>
    </row>
    <row r="2165" spans="1:11" x14ac:dyDescent="0.15">
      <c r="A2165" s="109">
        <v>44043</v>
      </c>
      <c r="B2165" s="53" t="s">
        <v>179</v>
      </c>
      <c r="C2165" s="53" t="s">
        <v>180</v>
      </c>
      <c r="D2165" s="53">
        <v>56304</v>
      </c>
      <c r="E2165" s="53">
        <v>6.5</v>
      </c>
      <c r="F2165" s="55">
        <v>-5.7971026748418808E-2</v>
      </c>
      <c r="G2165" s="53">
        <v>48400</v>
      </c>
      <c r="H2165" s="53">
        <v>6.5</v>
      </c>
      <c r="I2165" s="53">
        <v>5.5528970000000004E-2</v>
      </c>
      <c r="J2165" s="80">
        <f t="shared" si="60"/>
        <v>314600</v>
      </c>
      <c r="K2165" s="55" t="str">
        <f>IFERROR(#REF!-#REF!,"")</f>
        <v/>
      </c>
    </row>
    <row r="2166" spans="1:11" x14ac:dyDescent="0.15">
      <c r="A2166" s="109">
        <v>44074</v>
      </c>
      <c r="B2166" s="53" t="s">
        <v>179</v>
      </c>
      <c r="C2166" s="53" t="s">
        <v>180</v>
      </c>
      <c r="D2166" s="53">
        <v>56304</v>
      </c>
      <c r="E2166" s="53">
        <v>6.9000000953674316</v>
      </c>
      <c r="F2166" s="55">
        <v>7.5384631752967834E-2</v>
      </c>
      <c r="G2166" s="53">
        <v>48400</v>
      </c>
      <c r="H2166" s="53">
        <v>6.9000000953674316</v>
      </c>
      <c r="I2166" s="53">
        <v>6.844219E-2</v>
      </c>
      <c r="J2166" s="80">
        <f t="shared" si="60"/>
        <v>333960.00461578369</v>
      </c>
      <c r="K2166" s="55" t="str">
        <f>IFERROR(#REF!-#REF!,"")</f>
        <v/>
      </c>
    </row>
    <row r="2167" spans="1:11" x14ac:dyDescent="0.15">
      <c r="A2167" s="109">
        <v>44104</v>
      </c>
      <c r="B2167" s="53" t="s">
        <v>179</v>
      </c>
      <c r="C2167" s="53" t="s">
        <v>180</v>
      </c>
      <c r="D2167" s="53">
        <v>56304</v>
      </c>
      <c r="E2167" s="53">
        <v>7.1500000953674316</v>
      </c>
      <c r="F2167" s="55">
        <v>3.6231882870197296E-2</v>
      </c>
      <c r="G2167" s="53">
        <v>48400</v>
      </c>
      <c r="H2167" s="53">
        <v>7.1500000953674316</v>
      </c>
      <c r="I2167" s="53">
        <v>-3.5055990000000002E-2</v>
      </c>
      <c r="J2167" s="80">
        <f t="shared" si="60"/>
        <v>346060.00461578369</v>
      </c>
      <c r="K2167" s="55" t="str">
        <f>IFERROR(#REF!-#REF!,"")</f>
        <v/>
      </c>
    </row>
    <row r="2168" spans="1:11" x14ac:dyDescent="0.15">
      <c r="A2168" s="109">
        <v>44134</v>
      </c>
      <c r="B2168" s="53" t="s">
        <v>179</v>
      </c>
      <c r="C2168" s="53" t="s">
        <v>180</v>
      </c>
      <c r="D2168" s="53">
        <v>56304</v>
      </c>
      <c r="E2168" s="53">
        <v>7</v>
      </c>
      <c r="F2168" s="55">
        <v>-2.0979033783078194E-2</v>
      </c>
      <c r="G2168" s="53">
        <v>48400</v>
      </c>
      <c r="H2168" s="53">
        <v>7</v>
      </c>
      <c r="I2168" s="53">
        <v>-2.0178270000000002E-2</v>
      </c>
      <c r="J2168" s="80">
        <f t="shared" si="60"/>
        <v>338800</v>
      </c>
      <c r="K2168" s="55" t="str">
        <f>IFERROR(#REF!-#REF!,"")</f>
        <v/>
      </c>
    </row>
    <row r="2169" spans="1:11" x14ac:dyDescent="0.15">
      <c r="A2169" s="109">
        <v>44165</v>
      </c>
      <c r="B2169" s="53" t="s">
        <v>179</v>
      </c>
      <c r="C2169" s="53" t="s">
        <v>180</v>
      </c>
      <c r="D2169" s="53">
        <v>56304</v>
      </c>
      <c r="E2169" s="53">
        <v>-7.6149997711181641</v>
      </c>
      <c r="F2169" s="55">
        <v>8.7857112288475037E-2</v>
      </c>
      <c r="G2169" s="53">
        <v>48400</v>
      </c>
      <c r="H2169" s="53">
        <v>7.6149997711181596</v>
      </c>
      <c r="I2169" s="53">
        <v>0.12370679999999999</v>
      </c>
      <c r="J2169" s="80">
        <f t="shared" si="60"/>
        <v>368565.98892211891</v>
      </c>
      <c r="K2169" s="55" t="str">
        <f>IFERROR(#REF!-#REF!,"")</f>
        <v/>
      </c>
    </row>
    <row r="2170" spans="1:11" x14ac:dyDescent="0.15">
      <c r="A2170" s="109">
        <v>44196</v>
      </c>
      <c r="B2170" s="53" t="s">
        <v>179</v>
      </c>
      <c r="C2170" s="53" t="s">
        <v>180</v>
      </c>
      <c r="D2170" s="53">
        <v>56304</v>
      </c>
      <c r="E2170" s="53">
        <v>8.0799999237060547</v>
      </c>
      <c r="F2170" s="55">
        <v>6.1063710600137711E-2</v>
      </c>
      <c r="G2170" s="53">
        <v>48573</v>
      </c>
      <c r="H2170" s="53">
        <v>8.0799999237060547</v>
      </c>
      <c r="I2170" s="53">
        <v>4.5048190000000002E-2</v>
      </c>
      <c r="J2170" s="80">
        <f t="shared" si="60"/>
        <v>392469.83629417419</v>
      </c>
      <c r="K2170" s="55" t="str">
        <f>IFERROR(#REF!-#REF!,"")</f>
        <v/>
      </c>
    </row>
    <row r="2171" spans="1:11" x14ac:dyDescent="0.15">
      <c r="A2171" s="109">
        <v>44225</v>
      </c>
      <c r="B2171" s="53" t="s">
        <v>179</v>
      </c>
      <c r="C2171" s="53" t="s">
        <v>180</v>
      </c>
      <c r="D2171" s="53">
        <v>56304</v>
      </c>
      <c r="E2171" s="53">
        <v>7.6599998474121094</v>
      </c>
      <c r="F2171" s="55">
        <v>-5.1980208605527878E-2</v>
      </c>
      <c r="G2171" s="53">
        <v>48573</v>
      </c>
      <c r="H2171" s="53">
        <v>7.6599998474121094</v>
      </c>
      <c r="I2171" s="53">
        <v>-6.3112759999999998E-4</v>
      </c>
      <c r="J2171" s="80">
        <f t="shared" si="60"/>
        <v>372069.17258834839</v>
      </c>
      <c r="K2171" s="55" t="str">
        <f>IFERROR(#REF!-#REF!,"")</f>
        <v/>
      </c>
    </row>
    <row r="2172" spans="1:11" ht="16" x14ac:dyDescent="0.2">
      <c r="A2172" s="113">
        <v>44253</v>
      </c>
      <c r="B2172" s="114" t="s">
        <v>179</v>
      </c>
      <c r="C2172" s="114" t="s">
        <v>180</v>
      </c>
      <c r="D2172" s="114">
        <v>56304</v>
      </c>
      <c r="E2172" s="114">
        <v>7.9499998092651367</v>
      </c>
      <c r="F2172" s="58">
        <v>3.7859003990888596E-2</v>
      </c>
      <c r="G2172" s="114">
        <v>48573</v>
      </c>
      <c r="H2172" s="114">
        <v>7.9499998092651367</v>
      </c>
      <c r="I2172" s="114">
        <v>2.9196240000000002E-2</v>
      </c>
      <c r="J2172" s="80">
        <f t="shared" si="60"/>
        <v>386155.34073543549</v>
      </c>
      <c r="K2172" s="55" t="str">
        <f>IFERROR(#REF!-#REF!,"")</f>
        <v/>
      </c>
    </row>
    <row r="2173" spans="1:11" x14ac:dyDescent="0.15">
      <c r="A2173" s="109">
        <v>44286</v>
      </c>
      <c r="B2173" s="53" t="s">
        <v>179</v>
      </c>
      <c r="C2173" s="53" t="s">
        <v>180</v>
      </c>
      <c r="D2173" s="53">
        <v>56304</v>
      </c>
      <c r="E2173" s="53">
        <v>8.1700000762939453</v>
      </c>
      <c r="F2173" s="55">
        <v>2.7672991156578064E-2</v>
      </c>
      <c r="G2173" s="53">
        <v>48753</v>
      </c>
      <c r="H2173" s="53">
        <v>8.1700000762939453</v>
      </c>
      <c r="I2173" s="53">
        <v>3.0573309999999999E-2</v>
      </c>
      <c r="J2173" s="80">
        <f t="shared" si="60"/>
        <v>398312.01371955872</v>
      </c>
      <c r="K2173" s="55" t="str">
        <f>IFERROR(#REF!-#REF!,"")</f>
        <v/>
      </c>
    </row>
    <row r="2174" spans="1:11" x14ac:dyDescent="0.15">
      <c r="A2174" s="109">
        <v>44316</v>
      </c>
      <c r="B2174" s="53" t="s">
        <v>179</v>
      </c>
      <c r="C2174" s="53" t="s">
        <v>180</v>
      </c>
      <c r="D2174" s="53">
        <v>56304</v>
      </c>
      <c r="E2174" s="53">
        <v>8.5799999237060547</v>
      </c>
      <c r="F2174" s="55">
        <v>7.0991411805152893E-2</v>
      </c>
      <c r="G2174" s="53">
        <v>48753</v>
      </c>
      <c r="H2174" s="53">
        <v>8.5799999237060547</v>
      </c>
      <c r="I2174" s="53">
        <v>4.8191879999999999E-2</v>
      </c>
      <c r="J2174" s="80">
        <f t="shared" si="60"/>
        <v>418300.73628044128</v>
      </c>
      <c r="K2174" s="55" t="str">
        <f>IFERROR(#REF!-#REF!,"")</f>
        <v/>
      </c>
    </row>
    <row r="2175" spans="1:11" x14ac:dyDescent="0.15">
      <c r="A2175" s="109">
        <v>44344</v>
      </c>
      <c r="B2175" s="53" t="s">
        <v>179</v>
      </c>
      <c r="C2175" s="53" t="s">
        <v>180</v>
      </c>
      <c r="D2175" s="53">
        <v>56304</v>
      </c>
      <c r="E2175" s="53">
        <v>8.8000001907348633</v>
      </c>
      <c r="F2175" s="55">
        <v>2.5641057640314102E-2</v>
      </c>
      <c r="G2175" s="53">
        <v>48753</v>
      </c>
      <c r="H2175" s="53">
        <v>8.8000001907348633</v>
      </c>
      <c r="I2175" s="53">
        <v>7.0916690000000001E-3</v>
      </c>
      <c r="J2175" s="80">
        <f t="shared" si="60"/>
        <v>429026.40929889679</v>
      </c>
      <c r="K2175" s="55" t="str">
        <f>IFERROR(#REF!-#REF!,"")</f>
        <v/>
      </c>
    </row>
    <row r="2176" spans="1:11" x14ac:dyDescent="0.15">
      <c r="A2176" s="109">
        <v>44377</v>
      </c>
      <c r="B2176" s="53" t="s">
        <v>179</v>
      </c>
      <c r="C2176" s="53" t="s">
        <v>180</v>
      </c>
      <c r="D2176" s="53">
        <v>56304</v>
      </c>
      <c r="E2176" s="53">
        <v>9.3000001907348633</v>
      </c>
      <c r="F2176" s="55">
        <v>5.6818179786205292E-2</v>
      </c>
      <c r="G2176" s="53">
        <v>48883</v>
      </c>
      <c r="H2176" s="53">
        <v>9.3000001907348633</v>
      </c>
      <c r="I2176" s="53">
        <v>2.34218E-2</v>
      </c>
      <c r="J2176" s="80">
        <f t="shared" si="60"/>
        <v>454611.90932369232</v>
      </c>
      <c r="K2176" s="55" t="str">
        <f>IFERROR(#REF!-#REF!,"")</f>
        <v/>
      </c>
    </row>
    <row r="2177" spans="1:12" x14ac:dyDescent="0.15">
      <c r="A2177" s="109">
        <v>44407</v>
      </c>
      <c r="B2177" s="53" t="s">
        <v>179</v>
      </c>
      <c r="C2177" s="53" t="s">
        <v>180</v>
      </c>
      <c r="D2177" s="53">
        <v>56304</v>
      </c>
      <c r="E2177" s="53">
        <v>9.0799999237060547</v>
      </c>
      <c r="F2177" s="55">
        <v>-2.365594170987606E-2</v>
      </c>
      <c r="G2177" s="53">
        <v>48883</v>
      </c>
      <c r="H2177" s="53">
        <v>9.0799999237060547</v>
      </c>
      <c r="I2177" s="53">
        <v>1.1827520000000001E-2</v>
      </c>
      <c r="J2177" s="80">
        <f t="shared" si="60"/>
        <v>443857.63627052307</v>
      </c>
      <c r="K2177" s="55" t="str">
        <f>IFERROR(#REF!-#REF!,"")</f>
        <v/>
      </c>
    </row>
    <row r="2178" spans="1:12" x14ac:dyDescent="0.15">
      <c r="A2178" s="109">
        <v>44439</v>
      </c>
      <c r="B2178" s="53" t="s">
        <v>179</v>
      </c>
      <c r="C2178" s="53" t="s">
        <v>180</v>
      </c>
      <c r="D2178" s="53">
        <v>56304</v>
      </c>
      <c r="E2178" s="53">
        <v>9.4700002670288086</v>
      </c>
      <c r="F2178" s="55">
        <v>6.0572724789381027E-2</v>
      </c>
      <c r="G2178" s="53">
        <v>48883</v>
      </c>
      <c r="H2178" s="53">
        <v>9.4700002670288086</v>
      </c>
      <c r="I2178" s="53">
        <v>2.71466E-2</v>
      </c>
      <c r="J2178" s="80">
        <f t="shared" si="60"/>
        <v>462922.02305316925</v>
      </c>
      <c r="K2178" s="55" t="str">
        <f>IFERROR(#REF!-#REF!,"")</f>
        <v/>
      </c>
    </row>
    <row r="2179" spans="1:12" x14ac:dyDescent="0.15">
      <c r="A2179" s="109">
        <v>44469</v>
      </c>
      <c r="B2179" s="53" t="s">
        <v>179</v>
      </c>
      <c r="C2179" s="53" t="s">
        <v>180</v>
      </c>
      <c r="D2179" s="53">
        <v>56304</v>
      </c>
      <c r="E2179" s="53">
        <v>8.369999885559082</v>
      </c>
      <c r="F2179" s="55">
        <v>-0.11615631729364395</v>
      </c>
      <c r="G2179" s="53">
        <v>48883</v>
      </c>
      <c r="H2179" s="53">
        <v>8.369999885559082</v>
      </c>
      <c r="I2179" s="53">
        <v>-4.2243500000000003E-2</v>
      </c>
      <c r="J2179" s="80">
        <f t="shared" si="60"/>
        <v>409150.70440578461</v>
      </c>
      <c r="K2179" s="55" t="str">
        <f>IFERROR(#REF!-#REF!,"")</f>
        <v/>
      </c>
    </row>
    <row r="2180" spans="1:12" x14ac:dyDescent="0.15">
      <c r="A2180" s="109">
        <v>44498</v>
      </c>
      <c r="B2180" s="53" t="s">
        <v>179</v>
      </c>
      <c r="C2180" s="53" t="s">
        <v>180</v>
      </c>
      <c r="D2180" s="53">
        <v>56304</v>
      </c>
      <c r="E2180" s="53">
        <v>8.5200004577636719</v>
      </c>
      <c r="F2180" s="55">
        <v>1.7921214923262596E-2</v>
      </c>
      <c r="G2180" s="53">
        <v>48883</v>
      </c>
      <c r="H2180" s="53">
        <v>8.5200004577636719</v>
      </c>
      <c r="I2180" s="53">
        <v>6.4656530000000004E-2</v>
      </c>
      <c r="J2180" s="80">
        <f t="shared" si="60"/>
        <v>416483.18237686157</v>
      </c>
      <c r="K2180" s="55" t="str">
        <f>IFERROR(#REF!-#REF!,"")</f>
        <v/>
      </c>
    </row>
    <row r="2181" spans="1:12" x14ac:dyDescent="0.15">
      <c r="A2181" s="109">
        <v>44530</v>
      </c>
      <c r="B2181" s="53" t="s">
        <v>179</v>
      </c>
      <c r="C2181" s="53" t="s">
        <v>180</v>
      </c>
      <c r="D2181" s="53">
        <v>56304</v>
      </c>
      <c r="E2181" s="53">
        <v>7.880000114440918</v>
      </c>
      <c r="F2181" s="55">
        <v>-7.5117409229278564E-2</v>
      </c>
      <c r="G2181" s="53">
        <v>48883</v>
      </c>
      <c r="H2181" s="53">
        <v>7.880000114440918</v>
      </c>
      <c r="I2181" s="53">
        <v>-1.8346919999999999E-2</v>
      </c>
      <c r="J2181" s="80">
        <f t="shared" si="60"/>
        <v>385198.04559421539</v>
      </c>
      <c r="K2181" s="55" t="str">
        <f>IFERROR(#REF!-#REF!,"")</f>
        <v/>
      </c>
    </row>
    <row r="2182" spans="1:12" x14ac:dyDescent="0.15">
      <c r="A2182" s="109">
        <v>44561</v>
      </c>
      <c r="B2182" s="53" t="s">
        <v>179</v>
      </c>
      <c r="C2182" s="53" t="s">
        <v>180</v>
      </c>
      <c r="D2182" s="53">
        <v>56304</v>
      </c>
      <c r="E2182" s="53">
        <v>8.1000003814697266</v>
      </c>
      <c r="F2182" s="55">
        <v>2.7918815612792969E-2</v>
      </c>
      <c r="G2182" s="53">
        <v>48883</v>
      </c>
      <c r="H2182" s="53">
        <v>8.1000003814697266</v>
      </c>
      <c r="I2182" s="53">
        <v>3.334492E-2</v>
      </c>
      <c r="J2182" s="80">
        <f t="shared" si="60"/>
        <v>395952.31864738464</v>
      </c>
      <c r="K2182" s="55" t="str">
        <f>IFERROR(#REF!-#REF!,"")</f>
        <v/>
      </c>
    </row>
    <row r="2183" spans="1:12" x14ac:dyDescent="0.15">
      <c r="A2183" s="109"/>
      <c r="J2183" s="80">
        <f t="shared" si="60"/>
        <v>0</v>
      </c>
      <c r="K2183" s="55" t="str">
        <f>IFERROR(#REF!-#REF!,"")</f>
        <v/>
      </c>
    </row>
    <row r="2184" spans="1:12" x14ac:dyDescent="0.15">
      <c r="A2184" s="109">
        <v>43280</v>
      </c>
      <c r="B2184" s="53" t="s">
        <v>181</v>
      </c>
      <c r="C2184" s="53" t="s">
        <v>182</v>
      </c>
      <c r="D2184" s="53">
        <v>56382</v>
      </c>
      <c r="E2184" s="53">
        <v>-9.5599994659423828</v>
      </c>
      <c r="F2184" s="53"/>
      <c r="G2184" s="53">
        <v>29640</v>
      </c>
      <c r="H2184" s="53">
        <v>9.5599994659423793</v>
      </c>
      <c r="I2184" s="53">
        <v>5.365018E-3</v>
      </c>
      <c r="J2184" s="80">
        <f t="shared" ref="J2184:J2206" si="63">H2184*G2184</f>
        <v>283358.38417053211</v>
      </c>
      <c r="K2184" s="53"/>
      <c r="L2184" s="53"/>
    </row>
    <row r="2185" spans="1:12" x14ac:dyDescent="0.15">
      <c r="A2185" s="109">
        <v>43312</v>
      </c>
      <c r="B2185" s="53" t="s">
        <v>181</v>
      </c>
      <c r="C2185" s="53" t="s">
        <v>182</v>
      </c>
      <c r="D2185" s="53">
        <v>56382</v>
      </c>
      <c r="E2185" s="53">
        <v>9.5600004196166992</v>
      </c>
      <c r="F2185" s="53">
        <v>9.9756732652167557E-8</v>
      </c>
      <c r="G2185" s="53">
        <v>29640</v>
      </c>
      <c r="H2185" s="53">
        <v>9.5600004196166992</v>
      </c>
      <c r="I2185" s="53">
        <v>3.1603569999999997E-2</v>
      </c>
      <c r="J2185" s="80">
        <f t="shared" si="63"/>
        <v>283358.41243743896</v>
      </c>
      <c r="K2185" s="53"/>
      <c r="L2185" s="53"/>
    </row>
    <row r="2186" spans="1:12" x14ac:dyDescent="0.15">
      <c r="A2186" s="109">
        <v>43343</v>
      </c>
      <c r="B2186" s="53" t="s">
        <v>181</v>
      </c>
      <c r="C2186" s="53" t="s">
        <v>182</v>
      </c>
      <c r="D2186" s="53">
        <v>56382</v>
      </c>
      <c r="E2186" s="53">
        <v>9.5799999237060547</v>
      </c>
      <c r="F2186" s="53">
        <v>2.0919982343912125E-3</v>
      </c>
      <c r="G2186" s="53">
        <v>29640</v>
      </c>
      <c r="H2186" s="53">
        <v>9.5799999237060547</v>
      </c>
      <c r="I2186" s="53">
        <v>3.0233019999999999E-2</v>
      </c>
      <c r="J2186" s="80">
        <f t="shared" si="63"/>
        <v>283951.19773864746</v>
      </c>
      <c r="K2186" s="53"/>
      <c r="L2186" s="53"/>
    </row>
    <row r="2187" spans="1:12" x14ac:dyDescent="0.15">
      <c r="A2187" s="109">
        <v>43371</v>
      </c>
      <c r="B2187" s="53" t="s">
        <v>181</v>
      </c>
      <c r="C2187" s="53" t="s">
        <v>182</v>
      </c>
      <c r="D2187" s="53">
        <v>56382</v>
      </c>
      <c r="E2187" s="53">
        <v>9.5699996948242188</v>
      </c>
      <c r="F2187" s="53">
        <v>-1.0438652243465185E-3</v>
      </c>
      <c r="G2187" s="53">
        <v>29640</v>
      </c>
      <c r="H2187" s="53">
        <v>9.5699996948242188</v>
      </c>
      <c r="I2187" s="53">
        <v>4.2462880000000003E-4</v>
      </c>
      <c r="J2187" s="80">
        <f t="shared" si="63"/>
        <v>283654.79095458984</v>
      </c>
      <c r="K2187" s="53"/>
      <c r="L2187" s="53"/>
    </row>
    <row r="2188" spans="1:12" x14ac:dyDescent="0.15">
      <c r="A2188" s="109">
        <v>43404</v>
      </c>
      <c r="B2188" s="53" t="s">
        <v>181</v>
      </c>
      <c r="C2188" s="53" t="s">
        <v>182</v>
      </c>
      <c r="D2188" s="53">
        <v>56382</v>
      </c>
      <c r="E2188" s="53">
        <v>9.5900001525878906</v>
      </c>
      <c r="F2188" s="53">
        <v>2.0899120718240738E-3</v>
      </c>
      <c r="G2188" s="53">
        <v>29640</v>
      </c>
      <c r="H2188" s="53">
        <v>9.5900001525878906</v>
      </c>
      <c r="I2188" s="53">
        <v>-7.4045410000000006E-2</v>
      </c>
      <c r="J2188" s="80">
        <f t="shared" si="63"/>
        <v>284247.60452270508</v>
      </c>
      <c r="K2188" s="53"/>
      <c r="L2188" s="53"/>
    </row>
    <row r="2189" spans="1:12" x14ac:dyDescent="0.15">
      <c r="A2189" s="109">
        <v>43434</v>
      </c>
      <c r="B2189" s="53" t="s">
        <v>181</v>
      </c>
      <c r="C2189" s="53" t="s">
        <v>182</v>
      </c>
      <c r="D2189" s="53">
        <v>56382</v>
      </c>
      <c r="E2189" s="53">
        <v>9.6899995803833008</v>
      </c>
      <c r="F2189" s="53">
        <v>1.0427468456327915E-2</v>
      </c>
      <c r="G2189" s="53">
        <v>29640</v>
      </c>
      <c r="H2189" s="53">
        <v>9.6899995803833008</v>
      </c>
      <c r="I2189" s="53">
        <v>1.8512150000000002E-2</v>
      </c>
      <c r="J2189" s="80">
        <f t="shared" si="63"/>
        <v>287211.58756256104</v>
      </c>
      <c r="K2189" s="53"/>
      <c r="L2189" s="53"/>
    </row>
    <row r="2190" spans="1:12" x14ac:dyDescent="0.15">
      <c r="A2190" s="109">
        <v>43465</v>
      </c>
      <c r="B2190" s="53" t="s">
        <v>181</v>
      </c>
      <c r="C2190" s="53" t="s">
        <v>182</v>
      </c>
      <c r="D2190" s="53">
        <v>56382</v>
      </c>
      <c r="E2190" s="53">
        <v>9.6999998092651367</v>
      </c>
      <c r="F2190" s="53">
        <v>1.0320154251530766E-3</v>
      </c>
      <c r="G2190" s="53">
        <v>29640</v>
      </c>
      <c r="H2190" s="53">
        <v>9.6999998092651367</v>
      </c>
      <c r="I2190" s="53">
        <v>-8.9890029999999996E-2</v>
      </c>
      <c r="J2190" s="80">
        <f t="shared" si="63"/>
        <v>287507.99434661865</v>
      </c>
      <c r="K2190" s="53"/>
      <c r="L2190" s="53"/>
    </row>
    <row r="2191" spans="1:12" x14ac:dyDescent="0.15">
      <c r="A2191" s="109">
        <v>43496</v>
      </c>
      <c r="B2191" s="53" t="s">
        <v>181</v>
      </c>
      <c r="C2191" s="53" t="s">
        <v>182</v>
      </c>
      <c r="D2191" s="53">
        <v>56382</v>
      </c>
      <c r="E2191" s="53">
        <v>9.8999996185302734</v>
      </c>
      <c r="F2191" s="53">
        <v>2.0618537440896034E-2</v>
      </c>
      <c r="G2191" s="53">
        <v>29640</v>
      </c>
      <c r="H2191" s="53">
        <v>9.8999996185302734</v>
      </c>
      <c r="I2191" s="53">
        <v>8.8293910000000003E-2</v>
      </c>
      <c r="J2191" s="80">
        <f t="shared" si="63"/>
        <v>293435.9886932373</v>
      </c>
      <c r="K2191" s="53"/>
      <c r="L2191" s="53"/>
    </row>
    <row r="2192" spans="1:12" x14ac:dyDescent="0.15">
      <c r="A2192" s="109">
        <v>43524</v>
      </c>
      <c r="B2192" s="53" t="s">
        <v>181</v>
      </c>
      <c r="C2192" s="53" t="s">
        <v>182</v>
      </c>
      <c r="D2192" s="53">
        <v>56382</v>
      </c>
      <c r="E2192" s="53">
        <v>9.9200000762939453</v>
      </c>
      <c r="F2192" s="53">
        <v>2.020248444750905E-3</v>
      </c>
      <c r="G2192" s="53">
        <v>29640</v>
      </c>
      <c r="H2192" s="53">
        <v>9.9200000762939453</v>
      </c>
      <c r="I2192" s="53">
        <v>3.2724210000000004E-2</v>
      </c>
      <c r="J2192" s="80">
        <f t="shared" si="63"/>
        <v>294028.80226135254</v>
      </c>
      <c r="K2192" s="53"/>
      <c r="L2192" s="53"/>
    </row>
    <row r="2193" spans="1:12" x14ac:dyDescent="0.15">
      <c r="A2193" s="109">
        <v>43553</v>
      </c>
      <c r="B2193" s="53" t="s">
        <v>181</v>
      </c>
      <c r="C2193" s="53" t="s">
        <v>182</v>
      </c>
      <c r="D2193" s="53">
        <v>56382</v>
      </c>
      <c r="E2193" s="53">
        <v>-10.014999389648438</v>
      </c>
      <c r="F2193" s="53">
        <v>9.5765432342886925E-3</v>
      </c>
      <c r="G2193" s="53">
        <v>29640</v>
      </c>
      <c r="H2193" s="53">
        <v>10.0149993896484</v>
      </c>
      <c r="I2193" s="53">
        <v>1.296229E-2</v>
      </c>
      <c r="J2193" s="80">
        <f t="shared" si="63"/>
        <v>296844.58190917858</v>
      </c>
      <c r="K2193" s="53"/>
      <c r="L2193" s="53"/>
    </row>
    <row r="2194" spans="1:12" x14ac:dyDescent="0.15">
      <c r="A2194" s="109">
        <v>43585</v>
      </c>
      <c r="B2194" s="53" t="s">
        <v>181</v>
      </c>
      <c r="C2194" s="53" t="s">
        <v>182</v>
      </c>
      <c r="D2194" s="53">
        <v>56382</v>
      </c>
      <c r="E2194" s="53">
        <v>10.050000190734863</v>
      </c>
      <c r="F2194" s="53">
        <v>3.4948380198329687E-3</v>
      </c>
      <c r="G2194" s="53">
        <v>29640</v>
      </c>
      <c r="H2194" s="53">
        <v>10.050000190734863</v>
      </c>
      <c r="I2194" s="53">
        <v>3.789327E-2</v>
      </c>
      <c r="J2194" s="80">
        <f t="shared" si="63"/>
        <v>297882.00565338135</v>
      </c>
      <c r="K2194" s="53"/>
      <c r="L2194" s="53"/>
    </row>
    <row r="2195" spans="1:12" x14ac:dyDescent="0.15">
      <c r="A2195" s="109">
        <v>43616</v>
      </c>
      <c r="B2195" s="53" t="s">
        <v>181</v>
      </c>
      <c r="C2195" s="53" t="s">
        <v>182</v>
      </c>
      <c r="D2195" s="53">
        <v>56382</v>
      </c>
      <c r="E2195" s="53">
        <v>10.130000114440918</v>
      </c>
      <c r="F2195" s="53">
        <v>7.9601909965276718E-3</v>
      </c>
      <c r="G2195" s="53">
        <v>29640</v>
      </c>
      <c r="H2195" s="53">
        <v>10.130000114440918</v>
      </c>
      <c r="I2195" s="53">
        <v>-6.167856E-2</v>
      </c>
      <c r="J2195" s="80">
        <f t="shared" si="63"/>
        <v>300253.20339202881</v>
      </c>
      <c r="K2195" s="53"/>
      <c r="L2195" s="53"/>
    </row>
    <row r="2196" spans="1:12" x14ac:dyDescent="0.15">
      <c r="A2196" s="109">
        <v>43644</v>
      </c>
      <c r="B2196" s="53" t="s">
        <v>181</v>
      </c>
      <c r="C2196" s="53" t="s">
        <v>182</v>
      </c>
      <c r="D2196" s="53">
        <v>56382</v>
      </c>
      <c r="E2196" s="53">
        <v>10.130000114440918</v>
      </c>
      <c r="F2196" s="53">
        <v>0</v>
      </c>
      <c r="G2196" s="53">
        <v>29640</v>
      </c>
      <c r="H2196" s="53">
        <v>10.130000114440918</v>
      </c>
      <c r="I2196" s="53">
        <v>6.7278859999999996E-2</v>
      </c>
      <c r="J2196" s="80">
        <f t="shared" si="63"/>
        <v>300253.20339202881</v>
      </c>
      <c r="K2196" s="53"/>
      <c r="L2196" s="53"/>
    </row>
    <row r="2197" spans="1:12" x14ac:dyDescent="0.15">
      <c r="A2197" s="109">
        <v>43677</v>
      </c>
      <c r="B2197" s="53" t="s">
        <v>181</v>
      </c>
      <c r="C2197" s="53" t="s">
        <v>182</v>
      </c>
      <c r="D2197" s="53">
        <v>56382</v>
      </c>
      <c r="E2197" s="53">
        <v>-10.180000305175781</v>
      </c>
      <c r="F2197" s="53">
        <v>4.9358527176082134E-3</v>
      </c>
      <c r="G2197" s="53">
        <v>29640</v>
      </c>
      <c r="H2197" s="53">
        <v>10.180000305175801</v>
      </c>
      <c r="I2197" s="53">
        <v>1.185431E-2</v>
      </c>
      <c r="J2197" s="80">
        <f t="shared" si="63"/>
        <v>301735.20904541074</v>
      </c>
      <c r="K2197" s="53"/>
      <c r="L2197" s="53"/>
    </row>
    <row r="2198" spans="1:12" x14ac:dyDescent="0.15">
      <c r="A2198" s="109">
        <v>43707</v>
      </c>
      <c r="B2198" s="53" t="s">
        <v>181</v>
      </c>
      <c r="C2198" s="53" t="s">
        <v>182</v>
      </c>
      <c r="D2198" s="53">
        <v>56382</v>
      </c>
      <c r="E2198" s="53">
        <v>-10.199999809265137</v>
      </c>
      <c r="F2198" s="53">
        <v>1.9645877182483673E-3</v>
      </c>
      <c r="G2198" s="53">
        <v>29640</v>
      </c>
      <c r="H2198" s="53">
        <v>10.199999809265099</v>
      </c>
      <c r="I2198" s="53">
        <v>-2.0339329999999999E-2</v>
      </c>
      <c r="J2198" s="80">
        <f t="shared" si="63"/>
        <v>302327.99434661755</v>
      </c>
      <c r="K2198" s="53"/>
      <c r="L2198" s="53"/>
    </row>
    <row r="2199" spans="1:12" x14ac:dyDescent="0.15">
      <c r="A2199" s="109">
        <v>43738</v>
      </c>
      <c r="B2199" s="53" t="s">
        <v>181</v>
      </c>
      <c r="C2199" s="53" t="s">
        <v>182</v>
      </c>
      <c r="D2199" s="53">
        <v>56382</v>
      </c>
      <c r="E2199" s="53">
        <v>-10.219999313354492</v>
      </c>
      <c r="F2199" s="53">
        <v>1.9607357680797577E-3</v>
      </c>
      <c r="G2199" s="53">
        <v>29640</v>
      </c>
      <c r="H2199" s="53">
        <v>10.219999313354499</v>
      </c>
      <c r="I2199" s="53">
        <v>1.6032970000000001E-2</v>
      </c>
      <c r="J2199" s="80">
        <f t="shared" si="63"/>
        <v>302920.77964782738</v>
      </c>
      <c r="K2199" s="53"/>
      <c r="L2199" s="53"/>
    </row>
    <row r="2200" spans="1:12" x14ac:dyDescent="0.15">
      <c r="A2200" s="109">
        <v>43769</v>
      </c>
      <c r="B2200" s="53" t="s">
        <v>181</v>
      </c>
      <c r="C2200" s="53" t="s">
        <v>182</v>
      </c>
      <c r="D2200" s="53">
        <v>56382</v>
      </c>
      <c r="E2200" s="53">
        <v>-10.264999389648438</v>
      </c>
      <c r="F2200" s="53">
        <v>4.4031389988958836E-3</v>
      </c>
      <c r="G2200" s="53">
        <v>29640</v>
      </c>
      <c r="H2200" s="53">
        <v>10.2649993896484</v>
      </c>
      <c r="I2200" s="53">
        <v>1.9255939999999999E-2</v>
      </c>
      <c r="J2200" s="80">
        <f t="shared" si="63"/>
        <v>304254.58190917858</v>
      </c>
      <c r="K2200" s="53"/>
      <c r="L2200" s="53"/>
    </row>
    <row r="2201" spans="1:12" x14ac:dyDescent="0.15">
      <c r="A2201" s="109">
        <v>43798</v>
      </c>
      <c r="B2201" s="53" t="s">
        <v>181</v>
      </c>
      <c r="C2201" s="53" t="s">
        <v>182</v>
      </c>
      <c r="D2201" s="53">
        <v>56382</v>
      </c>
      <c r="E2201" s="53">
        <v>10.270000457763672</v>
      </c>
      <c r="F2201" s="53">
        <v>4.8719614278525114E-4</v>
      </c>
      <c r="G2201" s="53">
        <v>29640</v>
      </c>
      <c r="H2201" s="53">
        <v>10.270000457763672</v>
      </c>
      <c r="I2201" s="53">
        <v>3.4996520000000003E-2</v>
      </c>
      <c r="J2201" s="80">
        <f t="shared" si="63"/>
        <v>304402.81356811523</v>
      </c>
      <c r="K2201" s="53"/>
      <c r="L2201" s="53"/>
    </row>
    <row r="2202" spans="1:12" x14ac:dyDescent="0.15">
      <c r="A2202" s="109">
        <v>43830</v>
      </c>
      <c r="B2202" s="53" t="s">
        <v>181</v>
      </c>
      <c r="C2202" s="53" t="s">
        <v>182</v>
      </c>
      <c r="D2202" s="53">
        <v>56382</v>
      </c>
      <c r="E2202" s="53">
        <v>10.319899559020996</v>
      </c>
      <c r="F2202" s="53">
        <v>4.858724307268858E-3</v>
      </c>
      <c r="G2202" s="53">
        <v>29640</v>
      </c>
      <c r="H2202" s="53">
        <v>10.319899559020996</v>
      </c>
      <c r="I2202" s="53">
        <v>2.8490680000000001E-2</v>
      </c>
      <c r="J2202" s="80">
        <f t="shared" si="63"/>
        <v>305881.82292938232</v>
      </c>
      <c r="K2202" s="53"/>
      <c r="L2202" s="53"/>
    </row>
    <row r="2203" spans="1:12" x14ac:dyDescent="0.15">
      <c r="A2203" s="109">
        <v>43861</v>
      </c>
      <c r="B2203" s="53" t="s">
        <v>181</v>
      </c>
      <c r="C2203" s="53" t="s">
        <v>182</v>
      </c>
      <c r="D2203" s="53">
        <v>56382</v>
      </c>
      <c r="E2203" s="53">
        <v>10.340000152587891</v>
      </c>
      <c r="F2203" s="53">
        <v>1.9477509194985032E-3</v>
      </c>
      <c r="G2203" s="53">
        <v>29640</v>
      </c>
      <c r="H2203" s="53">
        <v>10.340000152587891</v>
      </c>
      <c r="I2203" s="53">
        <v>-1.7277760000000001E-3</v>
      </c>
      <c r="J2203" s="80">
        <f t="shared" si="63"/>
        <v>306477.60452270508</v>
      </c>
      <c r="K2203" s="53"/>
      <c r="L2203" s="53"/>
    </row>
    <row r="2204" spans="1:12" x14ac:dyDescent="0.15">
      <c r="A2204" s="109">
        <v>43889</v>
      </c>
      <c r="B2204" s="53" t="s">
        <v>181</v>
      </c>
      <c r="C2204" s="53" t="s">
        <v>182</v>
      </c>
      <c r="D2204" s="53">
        <v>56382</v>
      </c>
      <c r="E2204" s="53">
        <v>10.369999885559082</v>
      </c>
      <c r="F2204" s="53">
        <v>2.9013280291110277E-3</v>
      </c>
      <c r="G2204" s="53">
        <v>29640</v>
      </c>
      <c r="H2204" s="53">
        <v>10.369999885559082</v>
      </c>
      <c r="I2204" s="53">
        <v>-7.7918070000000006E-2</v>
      </c>
      <c r="J2204" s="80">
        <f t="shared" si="63"/>
        <v>307366.79660797119</v>
      </c>
      <c r="K2204" s="53"/>
      <c r="L2204" s="53"/>
    </row>
    <row r="2205" spans="1:12" x14ac:dyDescent="0.15">
      <c r="A2205" s="109">
        <v>43921</v>
      </c>
      <c r="B2205" s="53" t="s">
        <v>181</v>
      </c>
      <c r="C2205" s="53" t="s">
        <v>182</v>
      </c>
      <c r="D2205" s="53">
        <v>56382</v>
      </c>
      <c r="E2205" s="53">
        <v>10.640000343322754</v>
      </c>
      <c r="F2205" s="53">
        <v>2.6036689057946205E-2</v>
      </c>
      <c r="G2205" s="53">
        <v>29640</v>
      </c>
      <c r="H2205" s="53">
        <v>10.640000343322754</v>
      </c>
      <c r="I2205" s="53">
        <v>-0.14173259999999999</v>
      </c>
      <c r="J2205" s="80">
        <f t="shared" si="63"/>
        <v>315369.61017608643</v>
      </c>
      <c r="K2205" s="53"/>
      <c r="L2205" s="53"/>
    </row>
    <row r="2206" spans="1:12" x14ac:dyDescent="0.15">
      <c r="A2206" s="109">
        <v>43951</v>
      </c>
      <c r="B2206" s="53" t="s">
        <v>181</v>
      </c>
      <c r="C2206" s="53" t="s">
        <v>182</v>
      </c>
      <c r="D2206" s="53">
        <v>56382</v>
      </c>
      <c r="E2206" s="53">
        <v>13.25</v>
      </c>
      <c r="F2206" s="53">
        <v>0.24530071020126343</v>
      </c>
      <c r="G2206" s="53">
        <v>29640</v>
      </c>
      <c r="H2206" s="53">
        <v>13.25</v>
      </c>
      <c r="I2206" s="53">
        <v>0.1296766</v>
      </c>
      <c r="J2206" s="80">
        <f t="shared" si="63"/>
        <v>392730</v>
      </c>
      <c r="K2206" s="53"/>
      <c r="L2206" s="53"/>
    </row>
    <row r="2207" spans="1:12" x14ac:dyDescent="0.15">
      <c r="A2207" s="109">
        <v>43980</v>
      </c>
      <c r="B2207" s="53" t="s">
        <v>181</v>
      </c>
      <c r="C2207" s="53" t="s">
        <v>182</v>
      </c>
      <c r="D2207" s="53">
        <v>56382</v>
      </c>
      <c r="E2207" s="53">
        <v>28.700000762939453</v>
      </c>
      <c r="F2207" s="55">
        <v>1.1660377979278564</v>
      </c>
      <c r="G2207" s="53">
        <v>29640</v>
      </c>
      <c r="H2207" s="53">
        <v>28.700000762939453</v>
      </c>
      <c r="I2207" s="53">
        <v>5.3738750000000002E-2</v>
      </c>
      <c r="J2207" s="80">
        <f t="shared" si="60"/>
        <v>850668.02261352539</v>
      </c>
      <c r="K2207" s="55" t="str">
        <f>IFERROR(#REF!-#REF!,"")</f>
        <v/>
      </c>
    </row>
    <row r="2208" spans="1:12" x14ac:dyDescent="0.15">
      <c r="A2208" s="109">
        <v>44012</v>
      </c>
      <c r="B2208" s="53" t="s">
        <v>183</v>
      </c>
      <c r="C2208" s="53" t="s">
        <v>184</v>
      </c>
      <c r="D2208" s="53">
        <v>56382</v>
      </c>
      <c r="E2208" s="53">
        <v>67.529998779296875</v>
      </c>
      <c r="F2208" s="55">
        <v>1.352961540222168</v>
      </c>
      <c r="G2208" s="53">
        <v>360911</v>
      </c>
      <c r="H2208" s="53">
        <v>67.529998779296875</v>
      </c>
      <c r="I2208" s="53">
        <v>2.5299080000000002E-2</v>
      </c>
      <c r="J2208" s="80">
        <f t="shared" si="60"/>
        <v>24372319.389434814</v>
      </c>
      <c r="K2208" s="55" t="str">
        <f>IFERROR(#REF!-#REF!,"")</f>
        <v/>
      </c>
    </row>
    <row r="2209" spans="1:11" x14ac:dyDescent="0.15">
      <c r="A2209" s="109">
        <v>44043</v>
      </c>
      <c r="B2209" s="53" t="s">
        <v>183</v>
      </c>
      <c r="C2209" s="53" t="s">
        <v>184</v>
      </c>
      <c r="D2209" s="53">
        <v>56382</v>
      </c>
      <c r="E2209" s="53">
        <v>30</v>
      </c>
      <c r="F2209" s="55">
        <v>-0.55575299263000488</v>
      </c>
      <c r="G2209" s="53">
        <v>378981</v>
      </c>
      <c r="H2209" s="53">
        <v>30</v>
      </c>
      <c r="I2209" s="53">
        <v>5.5528970000000004E-2</v>
      </c>
      <c r="J2209" s="80">
        <f t="shared" si="60"/>
        <v>11369430</v>
      </c>
      <c r="K2209" s="55" t="str">
        <f>IFERROR(#REF!-#REF!,"")</f>
        <v/>
      </c>
    </row>
    <row r="2210" spans="1:11" ht="16" x14ac:dyDescent="0.2">
      <c r="A2210" s="111">
        <v>44074</v>
      </c>
      <c r="B2210" s="112" t="s">
        <v>183</v>
      </c>
      <c r="C2210" s="112" t="s">
        <v>184</v>
      </c>
      <c r="D2210" s="112">
        <v>56382</v>
      </c>
      <c r="E2210" s="112">
        <v>40.810001373291016</v>
      </c>
      <c r="F2210" s="58">
        <v>0.36033338308334351</v>
      </c>
      <c r="G2210" s="112">
        <v>381213</v>
      </c>
      <c r="H2210" s="112">
        <v>40.810001373291016</v>
      </c>
      <c r="I2210" s="112">
        <v>6.844219E-2</v>
      </c>
      <c r="J2210" s="80">
        <f t="shared" si="60"/>
        <v>15557303.053516388</v>
      </c>
      <c r="K2210" s="55" t="str">
        <f>IFERROR(#REF!-#REF!,"")</f>
        <v/>
      </c>
    </row>
    <row r="2211" spans="1:11" x14ac:dyDescent="0.15">
      <c r="A2211" s="109">
        <v>44104</v>
      </c>
      <c r="B2211" s="53" t="s">
        <v>183</v>
      </c>
      <c r="C2211" s="53" t="s">
        <v>184</v>
      </c>
      <c r="D2211" s="53">
        <v>56382</v>
      </c>
      <c r="E2211" s="53">
        <v>20.479999542236328</v>
      </c>
      <c r="F2211" s="55">
        <v>-0.49816223978996277</v>
      </c>
      <c r="G2211" s="53">
        <v>384083</v>
      </c>
      <c r="H2211" s="53">
        <v>20.479999542236328</v>
      </c>
      <c r="I2211" s="53">
        <v>-3.5055990000000002E-2</v>
      </c>
      <c r="J2211" s="80">
        <f t="shared" si="60"/>
        <v>7866019.6641807556</v>
      </c>
      <c r="K2211" s="55" t="str">
        <f>IFERROR(#REF!-#REF!,"")</f>
        <v/>
      </c>
    </row>
    <row r="2212" spans="1:11" x14ac:dyDescent="0.15">
      <c r="A2212" s="109">
        <v>44134</v>
      </c>
      <c r="B2212" s="53" t="s">
        <v>183</v>
      </c>
      <c r="C2212" s="53" t="s">
        <v>184</v>
      </c>
      <c r="D2212" s="53">
        <v>56382</v>
      </c>
      <c r="E2212" s="53">
        <v>18.309999465942383</v>
      </c>
      <c r="F2212" s="55">
        <v>-0.1059570387005806</v>
      </c>
      <c r="G2212" s="53">
        <v>384083</v>
      </c>
      <c r="H2212" s="53">
        <v>18.309999465942383</v>
      </c>
      <c r="I2212" s="53">
        <v>-2.0178270000000002E-2</v>
      </c>
      <c r="J2212" s="80">
        <f t="shared" ref="J2212:J2343" si="64">H2212*G2212</f>
        <v>7032559.5248775482</v>
      </c>
      <c r="K2212" s="55" t="str">
        <f>IFERROR(#REF!-#REF!,"")</f>
        <v/>
      </c>
    </row>
    <row r="2213" spans="1:11" x14ac:dyDescent="0.15">
      <c r="A2213" s="109">
        <v>44165</v>
      </c>
      <c r="B2213" s="53" t="s">
        <v>183</v>
      </c>
      <c r="C2213" s="53" t="s">
        <v>184</v>
      </c>
      <c r="D2213" s="53">
        <v>56382</v>
      </c>
      <c r="E2213" s="53">
        <v>20.409999847412109</v>
      </c>
      <c r="F2213" s="55">
        <v>0.11469145119190216</v>
      </c>
      <c r="G2213" s="53">
        <v>384088</v>
      </c>
      <c r="H2213" s="53">
        <v>20.409999847412109</v>
      </c>
      <c r="I2213" s="53">
        <v>0.12370679999999999</v>
      </c>
      <c r="J2213" s="80">
        <f t="shared" si="64"/>
        <v>7839236.0213928223</v>
      </c>
      <c r="K2213" s="55" t="str">
        <f>IFERROR(#REF!-#REF!,"")</f>
        <v/>
      </c>
    </row>
    <row r="2214" spans="1:11" x14ac:dyDescent="0.15">
      <c r="A2214" s="109">
        <v>44196</v>
      </c>
      <c r="B2214" s="53" t="s">
        <v>183</v>
      </c>
      <c r="C2214" s="53" t="s">
        <v>184</v>
      </c>
      <c r="D2214" s="53">
        <v>56382</v>
      </c>
      <c r="E2214" s="53">
        <v>15.260000228881836</v>
      </c>
      <c r="F2214" s="55">
        <v>-0.25232726335525513</v>
      </c>
      <c r="G2214" s="53">
        <v>391041</v>
      </c>
      <c r="H2214" s="53">
        <v>15.260000228881836</v>
      </c>
      <c r="I2214" s="53">
        <v>4.5048190000000002E-2</v>
      </c>
      <c r="J2214" s="80">
        <f t="shared" si="64"/>
        <v>5967285.749502182</v>
      </c>
      <c r="K2214" s="55" t="str">
        <f>IFERROR(#REF!-#REF!,"")</f>
        <v/>
      </c>
    </row>
    <row r="2215" spans="1:11" x14ac:dyDescent="0.15">
      <c r="A2215" s="109">
        <v>44225</v>
      </c>
      <c r="B2215" s="53" t="s">
        <v>183</v>
      </c>
      <c r="C2215" s="53" t="s">
        <v>184</v>
      </c>
      <c r="D2215" s="53">
        <v>56382</v>
      </c>
      <c r="E2215" s="53">
        <v>23.090000152587891</v>
      </c>
      <c r="F2215" s="55">
        <v>0.51310616731643677</v>
      </c>
      <c r="G2215" s="53">
        <v>391041</v>
      </c>
      <c r="H2215" s="53">
        <v>23.090000152587891</v>
      </c>
      <c r="I2215" s="53">
        <v>-6.3112759999999998E-4</v>
      </c>
      <c r="J2215" s="80">
        <f t="shared" si="64"/>
        <v>9029136.7496681213</v>
      </c>
      <c r="K2215" s="55" t="str">
        <f>IFERROR(#REF!-#REF!,"")</f>
        <v/>
      </c>
    </row>
    <row r="2216" spans="1:11" x14ac:dyDescent="0.15">
      <c r="A2216" s="109">
        <v>44253</v>
      </c>
      <c r="B2216" s="53" t="s">
        <v>183</v>
      </c>
      <c r="C2216" s="53" t="s">
        <v>184</v>
      </c>
      <c r="D2216" s="53">
        <v>56382</v>
      </c>
      <c r="E2216" s="53">
        <v>18.100000381469727</v>
      </c>
      <c r="F2216" s="55">
        <v>-0.21611085534095764</v>
      </c>
      <c r="G2216" s="53">
        <v>391946</v>
      </c>
      <c r="H2216" s="53">
        <v>18.100000381469727</v>
      </c>
      <c r="I2216" s="53">
        <v>2.9196240000000002E-2</v>
      </c>
      <c r="J2216" s="80">
        <f t="shared" si="64"/>
        <v>7094222.7495155334</v>
      </c>
      <c r="K2216" s="55" t="str">
        <f>IFERROR(#REF!-#REF!,"")</f>
        <v/>
      </c>
    </row>
    <row r="2217" spans="1:11" x14ac:dyDescent="0.15">
      <c r="A2217" s="109">
        <v>44286</v>
      </c>
      <c r="B2217" s="53" t="s">
        <v>183</v>
      </c>
      <c r="C2217" s="53" t="s">
        <v>184</v>
      </c>
      <c r="D2217" s="53">
        <v>56382</v>
      </c>
      <c r="E2217" s="53">
        <v>13.890000343322754</v>
      </c>
      <c r="F2217" s="55">
        <v>-0.23259668052196503</v>
      </c>
      <c r="G2217" s="53">
        <v>393745</v>
      </c>
      <c r="H2217" s="53">
        <v>13.890000343322754</v>
      </c>
      <c r="I2217" s="53">
        <v>3.0573309999999999E-2</v>
      </c>
      <c r="J2217" s="80">
        <f t="shared" si="64"/>
        <v>5469118.1851816177</v>
      </c>
      <c r="K2217" s="55" t="str">
        <f>IFERROR(#REF!-#REF!,"")</f>
        <v/>
      </c>
    </row>
    <row r="2218" spans="1:11" x14ac:dyDescent="0.15">
      <c r="A2218" s="109">
        <v>44316</v>
      </c>
      <c r="B2218" s="53" t="s">
        <v>183</v>
      </c>
      <c r="C2218" s="53" t="s">
        <v>184</v>
      </c>
      <c r="D2218" s="53">
        <v>56382</v>
      </c>
      <c r="E2218" s="53">
        <v>11.569999694824219</v>
      </c>
      <c r="F2218" s="55">
        <v>-0.16702668368816376</v>
      </c>
      <c r="G2218" s="53">
        <v>393746</v>
      </c>
      <c r="H2218" s="53">
        <v>11.569999694824219</v>
      </c>
      <c r="I2218" s="53">
        <v>4.8191879999999999E-2</v>
      </c>
      <c r="J2218" s="80">
        <f t="shared" si="64"/>
        <v>4555641.0998382568</v>
      </c>
      <c r="K2218" s="55" t="str">
        <f>IFERROR(#REF!-#REF!,"")</f>
        <v/>
      </c>
    </row>
    <row r="2219" spans="1:11" ht="16" x14ac:dyDescent="0.2">
      <c r="A2219" s="113">
        <v>44344</v>
      </c>
      <c r="B2219" s="114" t="s">
        <v>183</v>
      </c>
      <c r="C2219" s="114" t="s">
        <v>184</v>
      </c>
      <c r="D2219" s="114">
        <v>56382</v>
      </c>
      <c r="E2219" s="114">
        <v>14.960000038146973</v>
      </c>
      <c r="F2219" s="58">
        <v>0.29299917817115784</v>
      </c>
      <c r="G2219" s="114">
        <v>393850</v>
      </c>
      <c r="H2219" s="114">
        <v>14.960000038146973</v>
      </c>
      <c r="I2219" s="114">
        <v>7.0916690000000001E-3</v>
      </c>
      <c r="J2219" s="80">
        <f t="shared" si="64"/>
        <v>5891996.0150241852</v>
      </c>
      <c r="K2219" s="55" t="str">
        <f>IFERROR(#REF!-#REF!,"")</f>
        <v/>
      </c>
    </row>
    <row r="2220" spans="1:11" x14ac:dyDescent="0.15">
      <c r="A2220" s="109">
        <v>44377</v>
      </c>
      <c r="B2220" s="53" t="s">
        <v>183</v>
      </c>
      <c r="C2220" s="53" t="s">
        <v>184</v>
      </c>
      <c r="D2220" s="53">
        <v>56382</v>
      </c>
      <c r="E2220" s="53">
        <v>18.059999465942383</v>
      </c>
      <c r="F2220" s="55">
        <v>0.20721921324729919</v>
      </c>
      <c r="G2220" s="53">
        <v>397078</v>
      </c>
      <c r="H2220" s="53">
        <v>18.059999465942383</v>
      </c>
      <c r="I2220" s="53">
        <v>2.34218E-2</v>
      </c>
      <c r="J2220" s="80">
        <f t="shared" si="64"/>
        <v>7171228.4679374695</v>
      </c>
      <c r="K2220" s="55" t="str">
        <f>IFERROR(#REF!-#REF!,"")</f>
        <v/>
      </c>
    </row>
    <row r="2221" spans="1:11" x14ac:dyDescent="0.15">
      <c r="A2221" s="109">
        <v>44407</v>
      </c>
      <c r="B2221" s="53" t="s">
        <v>183</v>
      </c>
      <c r="C2221" s="53" t="s">
        <v>184</v>
      </c>
      <c r="D2221" s="53">
        <v>56382</v>
      </c>
      <c r="E2221" s="53">
        <v>11.869999885559082</v>
      </c>
      <c r="F2221" s="55">
        <v>-0.34274637699127197</v>
      </c>
      <c r="G2221" s="53">
        <v>398254</v>
      </c>
      <c r="H2221" s="53">
        <v>11.869999885559082</v>
      </c>
      <c r="I2221" s="53">
        <v>1.1827520000000001E-2</v>
      </c>
      <c r="J2221" s="80">
        <f t="shared" si="64"/>
        <v>4727274.9344234467</v>
      </c>
      <c r="K2221" s="55" t="str">
        <f>IFERROR(#REF!-#REF!,"")</f>
        <v/>
      </c>
    </row>
    <row r="2222" spans="1:11" x14ac:dyDescent="0.15">
      <c r="A2222" s="109">
        <v>44439</v>
      </c>
      <c r="B2222" s="53" t="s">
        <v>183</v>
      </c>
      <c r="C2222" s="53" t="s">
        <v>184</v>
      </c>
      <c r="D2222" s="53">
        <v>56382</v>
      </c>
      <c r="E2222" s="53">
        <v>10.430000305175781</v>
      </c>
      <c r="F2222" s="55">
        <v>-0.12131420522928238</v>
      </c>
      <c r="G2222" s="53">
        <v>398254</v>
      </c>
      <c r="H2222" s="53">
        <v>10.430000305175781</v>
      </c>
      <c r="I2222" s="53">
        <v>2.71466E-2</v>
      </c>
      <c r="J2222" s="80">
        <f t="shared" si="64"/>
        <v>4153789.3415374756</v>
      </c>
      <c r="K2222" s="55" t="str">
        <f>IFERROR(#REF!-#REF!,"")</f>
        <v/>
      </c>
    </row>
    <row r="2223" spans="1:11" x14ac:dyDescent="0.15">
      <c r="A2223" s="109">
        <v>44469</v>
      </c>
      <c r="B2223" s="53" t="s">
        <v>183</v>
      </c>
      <c r="C2223" s="53" t="s">
        <v>184</v>
      </c>
      <c r="D2223" s="53">
        <v>56382</v>
      </c>
      <c r="E2223" s="53">
        <v>10.670000076293945</v>
      </c>
      <c r="F2223" s="55">
        <v>2.3010523989796638E-2</v>
      </c>
      <c r="G2223" s="53">
        <v>404306</v>
      </c>
      <c r="H2223" s="53">
        <v>10.670000076293945</v>
      </c>
      <c r="I2223" s="53">
        <v>-4.2243500000000003E-2</v>
      </c>
      <c r="J2223" s="80">
        <f t="shared" si="64"/>
        <v>4313945.0508460999</v>
      </c>
      <c r="K2223" s="55" t="str">
        <f>IFERROR(#REF!-#REF!,"")</f>
        <v/>
      </c>
    </row>
    <row r="2224" spans="1:11" x14ac:dyDescent="0.15">
      <c r="A2224" s="109">
        <v>44498</v>
      </c>
      <c r="B2224" s="53" t="s">
        <v>183</v>
      </c>
      <c r="C2224" s="53" t="s">
        <v>184</v>
      </c>
      <c r="D2224" s="53">
        <v>56382</v>
      </c>
      <c r="E2224" s="53">
        <v>11.800000190734863</v>
      </c>
      <c r="F2224" s="55">
        <v>0.10590441524982452</v>
      </c>
      <c r="G2224" s="53">
        <v>404306</v>
      </c>
      <c r="H2224" s="53">
        <v>11.800000190734863</v>
      </c>
      <c r="I2224" s="53">
        <v>6.4656530000000004E-2</v>
      </c>
      <c r="J2224" s="80">
        <f t="shared" si="64"/>
        <v>4770810.8771152496</v>
      </c>
      <c r="K2224" s="55" t="str">
        <f>IFERROR(#REF!-#REF!,"")</f>
        <v/>
      </c>
    </row>
    <row r="2225" spans="1:12" x14ac:dyDescent="0.15">
      <c r="A2225" s="109">
        <v>44530</v>
      </c>
      <c r="B2225" s="53" t="s">
        <v>183</v>
      </c>
      <c r="C2225" s="53" t="s">
        <v>184</v>
      </c>
      <c r="D2225" s="53">
        <v>56382</v>
      </c>
      <c r="E2225" s="53">
        <v>10.220000267028809</v>
      </c>
      <c r="F2225" s="55">
        <v>-0.1338983029127121</v>
      </c>
      <c r="G2225" s="53">
        <v>404378</v>
      </c>
      <c r="H2225" s="53">
        <v>10.220000267028809</v>
      </c>
      <c r="I2225" s="53">
        <v>-1.8346919999999999E-2</v>
      </c>
      <c r="J2225" s="80">
        <f t="shared" si="64"/>
        <v>4132743.2679805756</v>
      </c>
      <c r="K2225" s="55" t="str">
        <f>IFERROR(#REF!-#REF!,"")</f>
        <v/>
      </c>
    </row>
    <row r="2226" spans="1:12" x14ac:dyDescent="0.15">
      <c r="A2226" s="109">
        <v>44561</v>
      </c>
      <c r="B2226" s="53" t="s">
        <v>183</v>
      </c>
      <c r="C2226" s="53" t="s">
        <v>184</v>
      </c>
      <c r="D2226" s="53">
        <v>56382</v>
      </c>
      <c r="E2226" s="53">
        <v>9.869999885559082</v>
      </c>
      <c r="F2226" s="55">
        <v>-3.4246612340211868E-2</v>
      </c>
      <c r="G2226" s="53">
        <v>413341</v>
      </c>
      <c r="H2226" s="53">
        <v>9.869999885559082</v>
      </c>
      <c r="I2226" s="53">
        <v>3.334492E-2</v>
      </c>
      <c r="J2226" s="80">
        <f t="shared" si="64"/>
        <v>4079675.6226968765</v>
      </c>
      <c r="K2226" s="55" t="str">
        <f>IFERROR(#REF!-#REF!,"")</f>
        <v/>
      </c>
    </row>
    <row r="2227" spans="1:12" x14ac:dyDescent="0.15">
      <c r="A2227" s="109"/>
      <c r="J2227" s="80">
        <f t="shared" si="64"/>
        <v>0</v>
      </c>
      <c r="K2227" s="55" t="str">
        <f>IFERROR(#REF!-#REF!,"")</f>
        <v/>
      </c>
    </row>
    <row r="2228" spans="1:12" x14ac:dyDescent="0.15">
      <c r="A2228" s="109">
        <v>43585</v>
      </c>
      <c r="B2228" s="53" t="s">
        <v>185</v>
      </c>
      <c r="C2228" s="53" t="s">
        <v>186</v>
      </c>
      <c r="D2228" s="53">
        <v>56675</v>
      </c>
      <c r="E2228" s="53">
        <v>9.6999998092651367</v>
      </c>
      <c r="F2228" s="53"/>
      <c r="G2228" s="53">
        <v>31250</v>
      </c>
      <c r="H2228" s="53">
        <v>9.6999998092651367</v>
      </c>
      <c r="I2228" s="53">
        <v>3.789327E-2</v>
      </c>
      <c r="J2228" s="80">
        <f t="shared" ref="J2228:J2252" si="65">H2228*G2228</f>
        <v>303124.99403953552</v>
      </c>
      <c r="K2228" s="53"/>
      <c r="L2228" s="53"/>
    </row>
    <row r="2229" spans="1:12" x14ac:dyDescent="0.15">
      <c r="A2229" s="109">
        <v>43616</v>
      </c>
      <c r="B2229" s="53" t="s">
        <v>185</v>
      </c>
      <c r="C2229" s="53" t="s">
        <v>186</v>
      </c>
      <c r="D2229" s="53">
        <v>56675</v>
      </c>
      <c r="E2229" s="53">
        <v>-9.7350006103515625</v>
      </c>
      <c r="F2229" s="53">
        <v>3.6083301529288292E-3</v>
      </c>
      <c r="G2229" s="53">
        <v>25000</v>
      </c>
      <c r="H2229" s="53">
        <v>9.7350006103515607</v>
      </c>
      <c r="I2229" s="53">
        <v>-6.167856E-2</v>
      </c>
      <c r="J2229" s="80">
        <f t="shared" si="65"/>
        <v>243375.015258789</v>
      </c>
      <c r="K2229" s="53"/>
      <c r="L2229" s="53"/>
    </row>
    <row r="2230" spans="1:12" x14ac:dyDescent="0.15">
      <c r="A2230" s="109">
        <v>43644</v>
      </c>
      <c r="B2230" s="53" t="s">
        <v>185</v>
      </c>
      <c r="C2230" s="53" t="s">
        <v>186</v>
      </c>
      <c r="D2230" s="53">
        <v>56675</v>
      </c>
      <c r="E2230" s="53">
        <v>9.75</v>
      </c>
      <c r="F2230" s="53">
        <v>1.5407692408189178E-3</v>
      </c>
      <c r="G2230" s="53">
        <v>25000</v>
      </c>
      <c r="H2230" s="53">
        <v>9.75</v>
      </c>
      <c r="I2230" s="53">
        <v>6.7278859999999996E-2</v>
      </c>
      <c r="J2230" s="80">
        <f t="shared" si="65"/>
        <v>243750</v>
      </c>
      <c r="K2230" s="53"/>
      <c r="L2230" s="53"/>
    </row>
    <row r="2231" spans="1:12" x14ac:dyDescent="0.15">
      <c r="A2231" s="109">
        <v>43677</v>
      </c>
      <c r="B2231" s="53" t="s">
        <v>185</v>
      </c>
      <c r="C2231" s="53" t="s">
        <v>186</v>
      </c>
      <c r="D2231" s="53">
        <v>56675</v>
      </c>
      <c r="E2231" s="53">
        <v>-9.7800006866455078</v>
      </c>
      <c r="F2231" s="53">
        <v>3.0769933946430683E-3</v>
      </c>
      <c r="G2231" s="53">
        <v>25000</v>
      </c>
      <c r="H2231" s="53">
        <v>9.7800006866455096</v>
      </c>
      <c r="I2231" s="53">
        <v>1.185431E-2</v>
      </c>
      <c r="J2231" s="80">
        <f t="shared" si="65"/>
        <v>244500.01716613775</v>
      </c>
      <c r="K2231" s="53"/>
      <c r="L2231" s="53"/>
    </row>
    <row r="2232" spans="1:12" x14ac:dyDescent="0.15">
      <c r="A2232" s="109">
        <v>43707</v>
      </c>
      <c r="B2232" s="53" t="s">
        <v>185</v>
      </c>
      <c r="C2232" s="53" t="s">
        <v>186</v>
      </c>
      <c r="D2232" s="53">
        <v>56675</v>
      </c>
      <c r="E2232" s="53">
        <v>9.8500003814697266</v>
      </c>
      <c r="F2232" s="53">
        <v>7.1574323810636997E-3</v>
      </c>
      <c r="G2232" s="53">
        <v>25000</v>
      </c>
      <c r="H2232" s="53">
        <v>9.8500003814697266</v>
      </c>
      <c r="I2232" s="53">
        <v>-2.0339329999999999E-2</v>
      </c>
      <c r="J2232" s="80">
        <f t="shared" si="65"/>
        <v>246250.00953674316</v>
      </c>
      <c r="K2232" s="53"/>
      <c r="L2232" s="53"/>
    </row>
    <row r="2233" spans="1:12" x14ac:dyDescent="0.15">
      <c r="A2233" s="109">
        <v>43738</v>
      </c>
      <c r="B2233" s="53" t="s">
        <v>185</v>
      </c>
      <c r="C2233" s="53" t="s">
        <v>186</v>
      </c>
      <c r="D2233" s="53">
        <v>56675</v>
      </c>
      <c r="E2233" s="53">
        <v>-9.869999885559082</v>
      </c>
      <c r="F2233" s="53">
        <v>2.0304063800722361E-3</v>
      </c>
      <c r="G2233" s="53">
        <v>25000</v>
      </c>
      <c r="H2233" s="53">
        <v>9.8699998855590803</v>
      </c>
      <c r="I2233" s="53">
        <v>1.6032970000000001E-2</v>
      </c>
      <c r="J2233" s="80">
        <f t="shared" si="65"/>
        <v>246749.99713897699</v>
      </c>
      <c r="K2233" s="53"/>
      <c r="L2233" s="53"/>
    </row>
    <row r="2234" spans="1:12" x14ac:dyDescent="0.15">
      <c r="A2234" s="109">
        <v>43769</v>
      </c>
      <c r="B2234" s="53" t="s">
        <v>185</v>
      </c>
      <c r="C2234" s="53" t="s">
        <v>186</v>
      </c>
      <c r="D2234" s="53">
        <v>56675</v>
      </c>
      <c r="E2234" s="53">
        <v>9.9099998474121094</v>
      </c>
      <c r="F2234" s="53">
        <v>4.0526809170842171E-3</v>
      </c>
      <c r="G2234" s="53">
        <v>25000</v>
      </c>
      <c r="H2234" s="53">
        <v>9.9099998474121094</v>
      </c>
      <c r="I2234" s="53">
        <v>1.9255939999999999E-2</v>
      </c>
      <c r="J2234" s="80">
        <f t="shared" si="65"/>
        <v>247749.99618530273</v>
      </c>
      <c r="K2234" s="53"/>
      <c r="L2234" s="53"/>
    </row>
    <row r="2235" spans="1:12" x14ac:dyDescent="0.15">
      <c r="A2235" s="109">
        <v>43798</v>
      </c>
      <c r="B2235" s="53" t="s">
        <v>185</v>
      </c>
      <c r="C2235" s="53" t="s">
        <v>186</v>
      </c>
      <c r="D2235" s="53">
        <v>56675</v>
      </c>
      <c r="E2235" s="53">
        <v>-9.9249992370605469</v>
      </c>
      <c r="F2235" s="53">
        <v>1.513561001047492E-3</v>
      </c>
      <c r="G2235" s="53">
        <v>25000</v>
      </c>
      <c r="H2235" s="53">
        <v>9.9249992370605504</v>
      </c>
      <c r="I2235" s="53">
        <v>3.4996520000000003E-2</v>
      </c>
      <c r="J2235" s="80">
        <f t="shared" si="65"/>
        <v>248124.98092651376</v>
      </c>
      <c r="K2235" s="53"/>
      <c r="L2235" s="53"/>
    </row>
    <row r="2236" spans="1:12" x14ac:dyDescent="0.15">
      <c r="A2236" s="109">
        <v>43830</v>
      </c>
      <c r="B2236" s="53" t="s">
        <v>185</v>
      </c>
      <c r="C2236" s="53" t="s">
        <v>186</v>
      </c>
      <c r="D2236" s="53">
        <v>56675</v>
      </c>
      <c r="E2236" s="53">
        <v>-10.005000114440918</v>
      </c>
      <c r="F2236" s="53">
        <v>8.0605428665876389E-3</v>
      </c>
      <c r="G2236" s="53">
        <v>25000</v>
      </c>
      <c r="H2236" s="53">
        <v>10.0050001144409</v>
      </c>
      <c r="I2236" s="53">
        <v>2.8490680000000001E-2</v>
      </c>
      <c r="J2236" s="80">
        <f t="shared" si="65"/>
        <v>250125.00286102251</v>
      </c>
      <c r="K2236" s="53"/>
      <c r="L2236" s="53"/>
    </row>
    <row r="2237" spans="1:12" x14ac:dyDescent="0.15">
      <c r="A2237" s="109">
        <v>43861</v>
      </c>
      <c r="B2237" s="53" t="s">
        <v>185</v>
      </c>
      <c r="C2237" s="53" t="s">
        <v>186</v>
      </c>
      <c r="D2237" s="53">
        <v>56675</v>
      </c>
      <c r="E2237" s="53">
        <v>10.119999885559082</v>
      </c>
      <c r="F2237" s="53">
        <v>1.1494229547679424E-2</v>
      </c>
      <c r="G2237" s="53">
        <v>25000</v>
      </c>
      <c r="H2237" s="53">
        <v>10.119999885559082</v>
      </c>
      <c r="I2237" s="53">
        <v>-1.7277760000000001E-3</v>
      </c>
      <c r="J2237" s="80">
        <f t="shared" si="65"/>
        <v>252999.99713897705</v>
      </c>
      <c r="K2237" s="53"/>
      <c r="L2237" s="53"/>
    </row>
    <row r="2238" spans="1:12" x14ac:dyDescent="0.15">
      <c r="A2238" s="109">
        <v>43889</v>
      </c>
      <c r="B2238" s="53" t="s">
        <v>185</v>
      </c>
      <c r="C2238" s="53" t="s">
        <v>186</v>
      </c>
      <c r="D2238" s="53">
        <v>56675</v>
      </c>
      <c r="E2238" s="53">
        <v>10.119999885559082</v>
      </c>
      <c r="F2238" s="53">
        <v>0</v>
      </c>
      <c r="G2238" s="53">
        <v>25000</v>
      </c>
      <c r="H2238" s="53">
        <v>10.119999885559082</v>
      </c>
      <c r="I2238" s="53">
        <v>-7.7918070000000006E-2</v>
      </c>
      <c r="J2238" s="80">
        <f t="shared" si="65"/>
        <v>252999.99713897705</v>
      </c>
      <c r="K2238" s="53"/>
      <c r="L2238" s="53"/>
    </row>
    <row r="2239" spans="1:12" x14ac:dyDescent="0.15">
      <c r="A2239" s="109">
        <v>43921</v>
      </c>
      <c r="B2239" s="53" t="s">
        <v>185</v>
      </c>
      <c r="C2239" s="53" t="s">
        <v>186</v>
      </c>
      <c r="D2239" s="53">
        <v>56675</v>
      </c>
      <c r="E2239" s="53">
        <v>9.8500003814697266</v>
      </c>
      <c r="F2239" s="53">
        <v>-2.6679793372750282E-2</v>
      </c>
      <c r="G2239" s="53">
        <v>25000</v>
      </c>
      <c r="H2239" s="53">
        <v>9.8500003814697266</v>
      </c>
      <c r="I2239" s="53">
        <v>-0.14173259999999999</v>
      </c>
      <c r="J2239" s="80">
        <f t="shared" si="65"/>
        <v>246250.00953674316</v>
      </c>
      <c r="K2239" s="53"/>
      <c r="L2239" s="53"/>
    </row>
    <row r="2240" spans="1:12" x14ac:dyDescent="0.15">
      <c r="A2240" s="109">
        <v>43951</v>
      </c>
      <c r="B2240" s="53" t="s">
        <v>185</v>
      </c>
      <c r="C2240" s="53" t="s">
        <v>186</v>
      </c>
      <c r="D2240" s="53">
        <v>56675</v>
      </c>
      <c r="E2240" s="53">
        <v>-9.9699993133544922</v>
      </c>
      <c r="F2240" s="53">
        <v>1.2182632461190224E-2</v>
      </c>
      <c r="G2240" s="53">
        <v>25000</v>
      </c>
      <c r="H2240" s="53">
        <v>9.9699993133544904</v>
      </c>
      <c r="I2240" s="53">
        <v>0.1296766</v>
      </c>
      <c r="J2240" s="80">
        <f t="shared" si="65"/>
        <v>249249.98283386225</v>
      </c>
      <c r="K2240" s="53"/>
      <c r="L2240" s="53"/>
    </row>
    <row r="2241" spans="1:12" x14ac:dyDescent="0.15">
      <c r="A2241" s="109">
        <v>43980</v>
      </c>
      <c r="B2241" s="53" t="s">
        <v>185</v>
      </c>
      <c r="C2241" s="53" t="s">
        <v>186</v>
      </c>
      <c r="D2241" s="53">
        <v>56675</v>
      </c>
      <c r="E2241" s="53">
        <v>9.9399995803833008</v>
      </c>
      <c r="F2241" s="53">
        <v>-3.0090005602687597E-3</v>
      </c>
      <c r="G2241" s="53">
        <v>25000</v>
      </c>
      <c r="H2241" s="53">
        <v>9.9399995803833008</v>
      </c>
      <c r="I2241" s="53">
        <v>5.3738750000000002E-2</v>
      </c>
      <c r="J2241" s="80">
        <f t="shared" si="65"/>
        <v>248499.98950958252</v>
      </c>
      <c r="K2241" s="53"/>
      <c r="L2241" s="53"/>
    </row>
    <row r="2242" spans="1:12" x14ac:dyDescent="0.15">
      <c r="A2242" s="109">
        <v>44012</v>
      </c>
      <c r="B2242" s="53" t="s">
        <v>185</v>
      </c>
      <c r="C2242" s="53" t="s">
        <v>186</v>
      </c>
      <c r="D2242" s="53">
        <v>56675</v>
      </c>
      <c r="E2242" s="53">
        <v>10.460000038146973</v>
      </c>
      <c r="F2242" s="53">
        <v>5.2313931286334991E-2</v>
      </c>
      <c r="G2242" s="53">
        <v>25000</v>
      </c>
      <c r="H2242" s="53">
        <v>10.460000038146973</v>
      </c>
      <c r="I2242" s="53">
        <v>2.5299080000000002E-2</v>
      </c>
      <c r="J2242" s="80">
        <f t="shared" si="65"/>
        <v>261500.00095367432</v>
      </c>
      <c r="K2242" s="53"/>
      <c r="L2242" s="53"/>
    </row>
    <row r="2243" spans="1:12" x14ac:dyDescent="0.15">
      <c r="A2243" s="109">
        <v>44043</v>
      </c>
      <c r="B2243" s="53" t="s">
        <v>185</v>
      </c>
      <c r="C2243" s="53" t="s">
        <v>186</v>
      </c>
      <c r="D2243" s="53">
        <v>56675</v>
      </c>
      <c r="E2243" s="53">
        <v>10.149999618530273</v>
      </c>
      <c r="F2243" s="53">
        <v>-2.9636751860380173E-2</v>
      </c>
      <c r="G2243" s="53">
        <v>25000</v>
      </c>
      <c r="H2243" s="53">
        <v>10.149999618530273</v>
      </c>
      <c r="I2243" s="53">
        <v>5.5528970000000004E-2</v>
      </c>
      <c r="J2243" s="80">
        <f t="shared" si="65"/>
        <v>253749.99046325684</v>
      </c>
      <c r="K2243" s="53"/>
      <c r="L2243" s="53"/>
    </row>
    <row r="2244" spans="1:12" x14ac:dyDescent="0.15">
      <c r="A2244" s="109">
        <v>44074</v>
      </c>
      <c r="B2244" s="53" t="s">
        <v>185</v>
      </c>
      <c r="C2244" s="53" t="s">
        <v>186</v>
      </c>
      <c r="D2244" s="53">
        <v>56675</v>
      </c>
      <c r="E2244" s="53">
        <v>10.100000381469727</v>
      </c>
      <c r="F2244" s="53">
        <v>-4.9260333180427551E-3</v>
      </c>
      <c r="G2244" s="53">
        <v>25000</v>
      </c>
      <c r="H2244" s="53">
        <v>10.100000381469727</v>
      </c>
      <c r="I2244" s="53">
        <v>6.844219E-2</v>
      </c>
      <c r="J2244" s="80">
        <f t="shared" si="65"/>
        <v>252500.00953674316</v>
      </c>
      <c r="K2244" s="53"/>
      <c r="L2244" s="53"/>
    </row>
    <row r="2245" spans="1:12" x14ac:dyDescent="0.15">
      <c r="A2245" s="109">
        <v>44104</v>
      </c>
      <c r="B2245" s="53" t="s">
        <v>185</v>
      </c>
      <c r="C2245" s="53" t="s">
        <v>186</v>
      </c>
      <c r="D2245" s="53">
        <v>56675</v>
      </c>
      <c r="E2245" s="53">
        <v>10.039999961853027</v>
      </c>
      <c r="F2245" s="53">
        <v>-5.940635222941637E-3</v>
      </c>
      <c r="G2245" s="53">
        <v>25000</v>
      </c>
      <c r="H2245" s="53">
        <v>10.039999961853027</v>
      </c>
      <c r="I2245" s="53">
        <v>-3.5055990000000002E-2</v>
      </c>
      <c r="J2245" s="80">
        <f t="shared" si="65"/>
        <v>250999.99904632568</v>
      </c>
      <c r="K2245" s="53"/>
      <c r="L2245" s="53"/>
    </row>
    <row r="2246" spans="1:12" x14ac:dyDescent="0.15">
      <c r="A2246" s="109">
        <v>44134</v>
      </c>
      <c r="B2246" s="53" t="s">
        <v>185</v>
      </c>
      <c r="C2246" s="53" t="s">
        <v>186</v>
      </c>
      <c r="D2246" s="53">
        <v>56675</v>
      </c>
      <c r="E2246" s="53">
        <v>10.020000457763672</v>
      </c>
      <c r="F2246" s="53">
        <v>-1.9919825717806816E-3</v>
      </c>
      <c r="G2246" s="53">
        <v>25000</v>
      </c>
      <c r="H2246" s="53">
        <v>10.020000457763672</v>
      </c>
      <c r="I2246" s="53">
        <v>-2.0178270000000002E-2</v>
      </c>
      <c r="J2246" s="80">
        <f t="shared" si="65"/>
        <v>250500.0114440918</v>
      </c>
      <c r="K2246" s="53"/>
      <c r="L2246" s="53"/>
    </row>
    <row r="2247" spans="1:12" x14ac:dyDescent="0.15">
      <c r="A2247" s="109">
        <v>44165</v>
      </c>
      <c r="B2247" s="53" t="s">
        <v>185</v>
      </c>
      <c r="C2247" s="53" t="s">
        <v>186</v>
      </c>
      <c r="D2247" s="53">
        <v>56675</v>
      </c>
      <c r="E2247" s="53">
        <v>10.220000267028809</v>
      </c>
      <c r="F2247" s="53">
        <v>1.9960060715675354E-2</v>
      </c>
      <c r="G2247" s="53">
        <v>25000</v>
      </c>
      <c r="H2247" s="53">
        <v>10.220000267028809</v>
      </c>
      <c r="I2247" s="53">
        <v>0.12370679999999999</v>
      </c>
      <c r="J2247" s="80">
        <f t="shared" si="65"/>
        <v>255500.00667572021</v>
      </c>
      <c r="K2247" s="53"/>
      <c r="L2247" s="53"/>
    </row>
    <row r="2248" spans="1:12" x14ac:dyDescent="0.15">
      <c r="A2248" s="109">
        <v>44196</v>
      </c>
      <c r="B2248" s="53" t="s">
        <v>185</v>
      </c>
      <c r="C2248" s="53" t="s">
        <v>186</v>
      </c>
      <c r="D2248" s="53">
        <v>56675</v>
      </c>
      <c r="E2248" s="53">
        <v>10.449999809265137</v>
      </c>
      <c r="F2248" s="53">
        <v>2.2504847496747971E-2</v>
      </c>
      <c r="G2248" s="53">
        <v>25000</v>
      </c>
      <c r="H2248" s="53">
        <v>10.449999809265137</v>
      </c>
      <c r="I2248" s="53">
        <v>4.5048190000000002E-2</v>
      </c>
      <c r="J2248" s="80">
        <f t="shared" si="65"/>
        <v>261249.99523162842</v>
      </c>
      <c r="K2248" s="53"/>
      <c r="L2248" s="53"/>
    </row>
    <row r="2249" spans="1:12" x14ac:dyDescent="0.15">
      <c r="A2249" s="109">
        <v>44225</v>
      </c>
      <c r="B2249" s="53" t="s">
        <v>185</v>
      </c>
      <c r="C2249" s="53" t="s">
        <v>186</v>
      </c>
      <c r="D2249" s="53">
        <v>56675</v>
      </c>
      <c r="E2249" s="53">
        <v>10.399999618530273</v>
      </c>
      <c r="F2249" s="53">
        <v>-4.7847074456512928E-3</v>
      </c>
      <c r="G2249" s="53">
        <v>25000</v>
      </c>
      <c r="H2249" s="53">
        <v>10.399999618530273</v>
      </c>
      <c r="I2249" s="53">
        <v>-6.3112759999999998E-4</v>
      </c>
      <c r="J2249" s="80">
        <f t="shared" si="65"/>
        <v>259999.99046325684</v>
      </c>
      <c r="K2249" s="53"/>
      <c r="L2249" s="53"/>
    </row>
    <row r="2250" spans="1:12" x14ac:dyDescent="0.15">
      <c r="A2250" s="109">
        <v>44253</v>
      </c>
      <c r="B2250" s="53" t="s">
        <v>185</v>
      </c>
      <c r="C2250" s="53" t="s">
        <v>186</v>
      </c>
      <c r="D2250" s="53">
        <v>56675</v>
      </c>
      <c r="E2250" s="53">
        <v>10.199999809265137</v>
      </c>
      <c r="F2250" s="53">
        <v>-1.9230751320719719E-2</v>
      </c>
      <c r="G2250" s="53">
        <v>25000</v>
      </c>
      <c r="H2250" s="53">
        <v>10.199999809265137</v>
      </c>
      <c r="I2250" s="53">
        <v>2.9196240000000002E-2</v>
      </c>
      <c r="J2250" s="80">
        <f t="shared" si="65"/>
        <v>254999.99523162842</v>
      </c>
      <c r="K2250" s="53"/>
      <c r="L2250" s="53"/>
    </row>
    <row r="2251" spans="1:12" x14ac:dyDescent="0.15">
      <c r="A2251" s="109">
        <v>44286</v>
      </c>
      <c r="B2251" s="53" t="s">
        <v>185</v>
      </c>
      <c r="C2251" s="53" t="s">
        <v>186</v>
      </c>
      <c r="D2251" s="53">
        <v>56675</v>
      </c>
      <c r="E2251" s="53">
        <v>10.060000419616699</v>
      </c>
      <c r="F2251" s="53">
        <v>-1.3725430704653263E-2</v>
      </c>
      <c r="G2251" s="53">
        <v>24988</v>
      </c>
      <c r="H2251" s="53">
        <v>10.060000419616699</v>
      </c>
      <c r="I2251" s="53">
        <v>3.0573309999999999E-2</v>
      </c>
      <c r="J2251" s="80">
        <f t="shared" si="65"/>
        <v>251379.29048538208</v>
      </c>
      <c r="K2251" s="53"/>
      <c r="L2251" s="53"/>
    </row>
    <row r="2252" spans="1:12" x14ac:dyDescent="0.15">
      <c r="A2252" s="109">
        <v>44316</v>
      </c>
      <c r="B2252" s="53" t="s">
        <v>185</v>
      </c>
      <c r="C2252" s="53" t="s">
        <v>186</v>
      </c>
      <c r="D2252" s="53">
        <v>56675</v>
      </c>
      <c r="E2252" s="53">
        <v>10.079999923706055</v>
      </c>
      <c r="F2252" s="53">
        <v>1.9880221225321293E-3</v>
      </c>
      <c r="G2252" s="53">
        <v>24988</v>
      </c>
      <c r="H2252" s="53">
        <v>10.079999923706055</v>
      </c>
      <c r="I2252" s="53">
        <v>4.8191879999999999E-2</v>
      </c>
      <c r="J2252" s="80">
        <f t="shared" si="65"/>
        <v>251879.03809356689</v>
      </c>
      <c r="K2252" s="53"/>
      <c r="L2252" s="53"/>
    </row>
    <row r="2253" spans="1:12" x14ac:dyDescent="0.15">
      <c r="A2253" s="109">
        <v>44344</v>
      </c>
      <c r="B2253" s="53" t="s">
        <v>185</v>
      </c>
      <c r="C2253" s="53" t="s">
        <v>186</v>
      </c>
      <c r="D2253" s="53">
        <v>56675</v>
      </c>
      <c r="E2253" s="53">
        <v>10.119999885559082</v>
      </c>
      <c r="F2253" s="55">
        <v>3.9682500064373016E-3</v>
      </c>
      <c r="G2253" s="53">
        <v>24988</v>
      </c>
      <c r="H2253" s="53">
        <v>10.119999885559082</v>
      </c>
      <c r="I2253" s="53">
        <v>7.0916690000000001E-3</v>
      </c>
      <c r="J2253" s="80">
        <f t="shared" si="64"/>
        <v>252878.55714035034</v>
      </c>
      <c r="K2253" s="55" t="str">
        <f>IFERROR(#REF!-#REF!,"")</f>
        <v/>
      </c>
    </row>
    <row r="2254" spans="1:12" x14ac:dyDescent="0.15">
      <c r="A2254" s="109">
        <v>44377</v>
      </c>
      <c r="B2254" s="53" t="s">
        <v>187</v>
      </c>
      <c r="C2254" s="53" t="s">
        <v>188</v>
      </c>
      <c r="D2254" s="53">
        <v>56675</v>
      </c>
      <c r="E2254" s="53">
        <v>8.3500003814697266</v>
      </c>
      <c r="F2254" s="55">
        <v>-0.17490114271640778</v>
      </c>
      <c r="G2254" s="53">
        <v>87085</v>
      </c>
      <c r="H2254" s="53">
        <v>8.3500003814697266</v>
      </c>
      <c r="I2254" s="53">
        <v>2.34218E-2</v>
      </c>
      <c r="J2254" s="80">
        <f t="shared" si="64"/>
        <v>727159.78322029114</v>
      </c>
      <c r="K2254" s="55" t="str">
        <f>IFERROR(#REF!-#REF!,"")</f>
        <v/>
      </c>
    </row>
    <row r="2255" spans="1:12" x14ac:dyDescent="0.15">
      <c r="A2255" s="109">
        <v>44407</v>
      </c>
      <c r="B2255" s="53" t="s">
        <v>187</v>
      </c>
      <c r="C2255" s="53" t="s">
        <v>188</v>
      </c>
      <c r="D2255" s="53">
        <v>56675</v>
      </c>
      <c r="E2255" s="53">
        <v>7.679999828338623</v>
      </c>
      <c r="F2255" s="55">
        <v>-8.0239586532115936E-2</v>
      </c>
      <c r="G2255" s="53">
        <v>87085</v>
      </c>
      <c r="H2255" s="53">
        <v>7.679999828338623</v>
      </c>
      <c r="I2255" s="53">
        <v>1.1827520000000001E-2</v>
      </c>
      <c r="J2255" s="80">
        <f t="shared" si="64"/>
        <v>668812.78505086899</v>
      </c>
      <c r="K2255" s="55" t="str">
        <f>IFERROR(#REF!-#REF!,"")</f>
        <v/>
      </c>
    </row>
    <row r="2256" spans="1:12" ht="16" x14ac:dyDescent="0.2">
      <c r="A2256" s="111">
        <v>44439</v>
      </c>
      <c r="B2256" s="112" t="s">
        <v>187</v>
      </c>
      <c r="C2256" s="112" t="s">
        <v>188</v>
      </c>
      <c r="D2256" s="112">
        <v>56675</v>
      </c>
      <c r="E2256" s="112">
        <v>7.1500000953674316</v>
      </c>
      <c r="F2256" s="58">
        <v>-6.9010384380817413E-2</v>
      </c>
      <c r="G2256" s="112">
        <v>94628</v>
      </c>
      <c r="H2256" s="112">
        <v>7.1500000953674316</v>
      </c>
      <c r="I2256" s="112">
        <v>2.71466E-2</v>
      </c>
      <c r="J2256" s="80">
        <f t="shared" si="64"/>
        <v>676590.20902442932</v>
      </c>
      <c r="K2256" s="55" t="str">
        <f>IFERROR(#REF!-#REF!,"")</f>
        <v/>
      </c>
    </row>
    <row r="2257" spans="1:12" x14ac:dyDescent="0.15">
      <c r="A2257" s="109">
        <v>44469</v>
      </c>
      <c r="B2257" s="53" t="s">
        <v>187</v>
      </c>
      <c r="C2257" s="53" t="s">
        <v>188</v>
      </c>
      <c r="D2257" s="53">
        <v>56675</v>
      </c>
      <c r="E2257" s="53">
        <v>6.5199999809265137</v>
      </c>
      <c r="F2257" s="55">
        <v>-8.8111899793148041E-2</v>
      </c>
      <c r="G2257" s="53">
        <v>90547</v>
      </c>
      <c r="H2257" s="53">
        <v>6.5199999809265137</v>
      </c>
      <c r="I2257" s="53">
        <v>-4.2243500000000003E-2</v>
      </c>
      <c r="J2257" s="80">
        <f t="shared" si="64"/>
        <v>590366.43827295303</v>
      </c>
      <c r="K2257" s="55" t="str">
        <f>IFERROR(#REF!-#REF!,"")</f>
        <v/>
      </c>
    </row>
    <row r="2258" spans="1:12" x14ac:dyDescent="0.15">
      <c r="A2258" s="109">
        <v>44498</v>
      </c>
      <c r="B2258" s="53" t="s">
        <v>187</v>
      </c>
      <c r="C2258" s="53" t="s">
        <v>188</v>
      </c>
      <c r="D2258" s="53">
        <v>56675</v>
      </c>
      <c r="E2258" s="53">
        <v>6.0900001525878906</v>
      </c>
      <c r="F2258" s="55">
        <v>-6.5950892865657806E-2</v>
      </c>
      <c r="G2258" s="53">
        <v>90547</v>
      </c>
      <c r="H2258" s="53">
        <v>6.0900001525878906</v>
      </c>
      <c r="I2258" s="53">
        <v>6.4656530000000004E-2</v>
      </c>
      <c r="J2258" s="80">
        <f t="shared" si="64"/>
        <v>551431.24381637573</v>
      </c>
      <c r="K2258" s="55" t="str">
        <f>IFERROR(#REF!-#REF!,"")</f>
        <v/>
      </c>
    </row>
    <row r="2259" spans="1:12" x14ac:dyDescent="0.15">
      <c r="A2259" s="109">
        <v>44530</v>
      </c>
      <c r="B2259" s="53" t="s">
        <v>187</v>
      </c>
      <c r="C2259" s="53" t="s">
        <v>188</v>
      </c>
      <c r="D2259" s="53">
        <v>56675</v>
      </c>
      <c r="E2259" s="53">
        <v>4.7600002288818359</v>
      </c>
      <c r="F2259" s="55">
        <v>-0.21839079260826111</v>
      </c>
      <c r="G2259" s="53">
        <v>98241</v>
      </c>
      <c r="H2259" s="53">
        <v>4.7600002288818359</v>
      </c>
      <c r="I2259" s="53">
        <v>-1.8346919999999999E-2</v>
      </c>
      <c r="J2259" s="80">
        <f t="shared" si="64"/>
        <v>467627.18248558044</v>
      </c>
      <c r="K2259" s="55" t="str">
        <f>IFERROR(#REF!-#REF!,"")</f>
        <v/>
      </c>
    </row>
    <row r="2260" spans="1:12" x14ac:dyDescent="0.15">
      <c r="A2260" s="109">
        <v>44561</v>
      </c>
      <c r="B2260" s="53" t="s">
        <v>187</v>
      </c>
      <c r="C2260" s="53" t="s">
        <v>188</v>
      </c>
      <c r="D2260" s="53">
        <v>56675</v>
      </c>
      <c r="E2260" s="53">
        <v>5.1500000953674316</v>
      </c>
      <c r="F2260" s="55">
        <v>8.1932738423347473E-2</v>
      </c>
      <c r="G2260" s="53">
        <v>98241</v>
      </c>
      <c r="H2260" s="53">
        <v>5.1500000953674316</v>
      </c>
      <c r="I2260" s="53">
        <v>3.334492E-2</v>
      </c>
      <c r="J2260" s="80">
        <f t="shared" si="64"/>
        <v>505941.15936899185</v>
      </c>
      <c r="K2260" s="55" t="str">
        <f>IFERROR(#REF!-#REF!,"")</f>
        <v/>
      </c>
    </row>
    <row r="2261" spans="1:12" x14ac:dyDescent="0.15">
      <c r="A2261" s="109"/>
      <c r="J2261" s="80">
        <f t="shared" si="64"/>
        <v>0</v>
      </c>
      <c r="K2261" s="55" t="str">
        <f>IFERROR(#REF!-#REF!,"")</f>
        <v/>
      </c>
    </row>
    <row r="2262" spans="1:12" x14ac:dyDescent="0.15">
      <c r="A2262" s="109">
        <v>43738</v>
      </c>
      <c r="B2262" s="53" t="s">
        <v>189</v>
      </c>
      <c r="C2262" s="53" t="s">
        <v>190</v>
      </c>
      <c r="D2262" s="53">
        <v>56818</v>
      </c>
      <c r="E2262" s="53">
        <v>-9.8500003814697266</v>
      </c>
      <c r="F2262" s="53"/>
      <c r="G2262" s="53">
        <v>20125</v>
      </c>
      <c r="H2262" s="53">
        <v>9.8500003814697301</v>
      </c>
      <c r="I2262" s="53">
        <v>1.6032970000000001E-2</v>
      </c>
      <c r="J2262" s="80">
        <f t="shared" ref="J2262:J2276" si="66">H2262*G2262</f>
        <v>198231.25767707831</v>
      </c>
      <c r="K2262" s="53"/>
      <c r="L2262" s="53"/>
    </row>
    <row r="2263" spans="1:12" x14ac:dyDescent="0.15">
      <c r="A2263" s="109">
        <v>43769</v>
      </c>
      <c r="B2263" s="53" t="s">
        <v>189</v>
      </c>
      <c r="C2263" s="53" t="s">
        <v>190</v>
      </c>
      <c r="D2263" s="53">
        <v>56818</v>
      </c>
      <c r="E2263" s="53">
        <v>9.8350000381469727</v>
      </c>
      <c r="F2263" s="53">
        <v>-1.522877486422658E-3</v>
      </c>
      <c r="G2263" s="53">
        <v>20125</v>
      </c>
      <c r="H2263" s="53">
        <v>9.8350000381469727</v>
      </c>
      <c r="I2263" s="53">
        <v>1.9255939999999999E-2</v>
      </c>
      <c r="J2263" s="80">
        <f t="shared" si="66"/>
        <v>197929.37576770782</v>
      </c>
      <c r="K2263" s="53"/>
      <c r="L2263" s="53"/>
    </row>
    <row r="2264" spans="1:12" x14ac:dyDescent="0.15">
      <c r="A2264" s="109">
        <v>43798</v>
      </c>
      <c r="B2264" s="53" t="s">
        <v>189</v>
      </c>
      <c r="C2264" s="53" t="s">
        <v>190</v>
      </c>
      <c r="D2264" s="53">
        <v>56818</v>
      </c>
      <c r="E2264" s="53">
        <v>-9.9350004196166992</v>
      </c>
      <c r="F2264" s="53">
        <v>1.0167807340621948E-2</v>
      </c>
      <c r="G2264" s="53">
        <v>20125</v>
      </c>
      <c r="H2264" s="53">
        <v>9.9350004196166992</v>
      </c>
      <c r="I2264" s="53">
        <v>3.4996520000000003E-2</v>
      </c>
      <c r="J2264" s="80">
        <f t="shared" si="66"/>
        <v>199941.88344478607</v>
      </c>
      <c r="K2264" s="53"/>
      <c r="L2264" s="53"/>
    </row>
    <row r="2265" spans="1:12" x14ac:dyDescent="0.15">
      <c r="A2265" s="109">
        <v>43830</v>
      </c>
      <c r="B2265" s="53" t="s">
        <v>189</v>
      </c>
      <c r="C2265" s="53" t="s">
        <v>190</v>
      </c>
      <c r="D2265" s="53">
        <v>56818</v>
      </c>
      <c r="E2265" s="53">
        <v>-9.8850002288818359</v>
      </c>
      <c r="F2265" s="53">
        <v>-5.0327316857874393E-3</v>
      </c>
      <c r="G2265" s="53">
        <v>20125</v>
      </c>
      <c r="H2265" s="53">
        <v>9.8850002288818395</v>
      </c>
      <c r="I2265" s="53">
        <v>2.8490680000000001E-2</v>
      </c>
      <c r="J2265" s="80">
        <f t="shared" si="66"/>
        <v>198935.62960624701</v>
      </c>
      <c r="K2265" s="53"/>
      <c r="L2265" s="53"/>
    </row>
    <row r="2266" spans="1:12" x14ac:dyDescent="0.15">
      <c r="A2266" s="109">
        <v>43861</v>
      </c>
      <c r="B2266" s="53" t="s">
        <v>189</v>
      </c>
      <c r="C2266" s="53" t="s">
        <v>190</v>
      </c>
      <c r="D2266" s="53">
        <v>56818</v>
      </c>
      <c r="E2266" s="53">
        <v>10.050000190734863</v>
      </c>
      <c r="F2266" s="53">
        <v>1.669195294380188E-2</v>
      </c>
      <c r="G2266" s="53">
        <v>20125</v>
      </c>
      <c r="H2266" s="53">
        <v>10.050000190734863</v>
      </c>
      <c r="I2266" s="53">
        <v>-1.7277760000000001E-3</v>
      </c>
      <c r="J2266" s="80">
        <f t="shared" si="66"/>
        <v>202256.25383853912</v>
      </c>
      <c r="K2266" s="53"/>
      <c r="L2266" s="53"/>
    </row>
    <row r="2267" spans="1:12" x14ac:dyDescent="0.15">
      <c r="A2267" s="109">
        <v>43889</v>
      </c>
      <c r="B2267" s="53" t="s">
        <v>189</v>
      </c>
      <c r="C2267" s="53" t="s">
        <v>190</v>
      </c>
      <c r="D2267" s="53">
        <v>56818</v>
      </c>
      <c r="E2267" s="53">
        <v>10.037799835205078</v>
      </c>
      <c r="F2267" s="53">
        <v>-1.213965704664588E-3</v>
      </c>
      <c r="G2267" s="53">
        <v>20125</v>
      </c>
      <c r="H2267" s="53">
        <v>10.037799835205078</v>
      </c>
      <c r="I2267" s="53">
        <v>-7.7918070000000006E-2</v>
      </c>
      <c r="J2267" s="80">
        <f t="shared" si="66"/>
        <v>202010.7216835022</v>
      </c>
      <c r="K2267" s="53"/>
      <c r="L2267" s="53"/>
    </row>
    <row r="2268" spans="1:12" x14ac:dyDescent="0.15">
      <c r="A2268" s="109">
        <v>43921</v>
      </c>
      <c r="B2268" s="53" t="s">
        <v>189</v>
      </c>
      <c r="C2268" s="53" t="s">
        <v>190</v>
      </c>
      <c r="D2268" s="53">
        <v>56818</v>
      </c>
      <c r="E2268" s="53">
        <v>10</v>
      </c>
      <c r="F2268" s="53">
        <v>-3.7657490465790033E-3</v>
      </c>
      <c r="G2268" s="53">
        <v>20125</v>
      </c>
      <c r="H2268" s="53">
        <v>10</v>
      </c>
      <c r="I2268" s="53">
        <v>-0.14173259999999999</v>
      </c>
      <c r="J2268" s="80">
        <f t="shared" si="66"/>
        <v>201250</v>
      </c>
      <c r="K2268" s="53"/>
      <c r="L2268" s="53"/>
    </row>
    <row r="2269" spans="1:12" x14ac:dyDescent="0.15">
      <c r="A2269" s="109">
        <v>43951</v>
      </c>
      <c r="B2269" s="53" t="s">
        <v>189</v>
      </c>
      <c r="C2269" s="53" t="s">
        <v>190</v>
      </c>
      <c r="D2269" s="53">
        <v>56818</v>
      </c>
      <c r="E2269" s="53">
        <v>-9.9549999237060547</v>
      </c>
      <c r="F2269" s="53">
        <v>-4.5000077225267887E-3</v>
      </c>
      <c r="G2269" s="53">
        <v>20125</v>
      </c>
      <c r="H2269" s="53">
        <v>9.9549999237060494</v>
      </c>
      <c r="I2269" s="53">
        <v>0.1296766</v>
      </c>
      <c r="J2269" s="80">
        <f t="shared" si="66"/>
        <v>200344.37346458423</v>
      </c>
      <c r="K2269" s="53"/>
      <c r="L2269" s="53"/>
    </row>
    <row r="2270" spans="1:12" x14ac:dyDescent="0.15">
      <c r="A2270" s="109">
        <v>43980</v>
      </c>
      <c r="B2270" s="53" t="s">
        <v>189</v>
      </c>
      <c r="C2270" s="53" t="s">
        <v>190</v>
      </c>
      <c r="D2270" s="53">
        <v>56818</v>
      </c>
      <c r="E2270" s="53">
        <v>9.9333000183105469</v>
      </c>
      <c r="F2270" s="53">
        <v>-2.1797996014356613E-3</v>
      </c>
      <c r="G2270" s="53">
        <v>20125</v>
      </c>
      <c r="H2270" s="53">
        <v>9.9333000183105469</v>
      </c>
      <c r="I2270" s="53">
        <v>5.3738750000000002E-2</v>
      </c>
      <c r="J2270" s="80">
        <f t="shared" si="66"/>
        <v>199907.66286849976</v>
      </c>
      <c r="K2270" s="53"/>
      <c r="L2270" s="53"/>
    </row>
    <row r="2271" spans="1:12" x14ac:dyDescent="0.15">
      <c r="A2271" s="109">
        <v>44012</v>
      </c>
      <c r="B2271" s="53" t="s">
        <v>189</v>
      </c>
      <c r="C2271" s="53" t="s">
        <v>190</v>
      </c>
      <c r="D2271" s="53">
        <v>56818</v>
      </c>
      <c r="E2271" s="53">
        <v>10.170000076293945</v>
      </c>
      <c r="F2271" s="53">
        <v>2.3828944191336632E-2</v>
      </c>
      <c r="G2271" s="53">
        <v>20125</v>
      </c>
      <c r="H2271" s="53">
        <v>10.170000076293945</v>
      </c>
      <c r="I2271" s="53">
        <v>2.5299080000000002E-2</v>
      </c>
      <c r="J2271" s="80">
        <f t="shared" si="66"/>
        <v>204671.25153541565</v>
      </c>
      <c r="K2271" s="53"/>
      <c r="L2271" s="53"/>
    </row>
    <row r="2272" spans="1:12" x14ac:dyDescent="0.15">
      <c r="A2272" s="109">
        <v>44043</v>
      </c>
      <c r="B2272" s="53" t="s">
        <v>189</v>
      </c>
      <c r="C2272" s="53" t="s">
        <v>190</v>
      </c>
      <c r="D2272" s="53">
        <v>56818</v>
      </c>
      <c r="E2272" s="53">
        <v>10.300000190734863</v>
      </c>
      <c r="F2272" s="53">
        <v>1.2782705016434193E-2</v>
      </c>
      <c r="G2272" s="53">
        <v>20125</v>
      </c>
      <c r="H2272" s="53">
        <v>10.300000190734863</v>
      </c>
      <c r="I2272" s="53">
        <v>5.5528970000000004E-2</v>
      </c>
      <c r="J2272" s="80">
        <f t="shared" si="66"/>
        <v>207287.50383853912</v>
      </c>
      <c r="K2272" s="53"/>
      <c r="L2272" s="53"/>
    </row>
    <row r="2273" spans="1:12" x14ac:dyDescent="0.15">
      <c r="A2273" s="109">
        <v>44074</v>
      </c>
      <c r="B2273" s="53" t="s">
        <v>189</v>
      </c>
      <c r="C2273" s="53" t="s">
        <v>190</v>
      </c>
      <c r="D2273" s="53">
        <v>56818</v>
      </c>
      <c r="E2273" s="53">
        <v>10.479999542236328</v>
      </c>
      <c r="F2273" s="53">
        <v>1.7475664615631104E-2</v>
      </c>
      <c r="G2273" s="53">
        <v>20125</v>
      </c>
      <c r="H2273" s="53">
        <v>10.479999542236328</v>
      </c>
      <c r="I2273" s="53">
        <v>6.844219E-2</v>
      </c>
      <c r="J2273" s="80">
        <f t="shared" si="66"/>
        <v>210909.9907875061</v>
      </c>
      <c r="K2273" s="53"/>
      <c r="L2273" s="53"/>
    </row>
    <row r="2274" spans="1:12" x14ac:dyDescent="0.15">
      <c r="A2274" s="109">
        <v>44104</v>
      </c>
      <c r="B2274" s="53" t="s">
        <v>189</v>
      </c>
      <c r="C2274" s="53" t="s">
        <v>190</v>
      </c>
      <c r="D2274" s="53">
        <v>56818</v>
      </c>
      <c r="E2274" s="53">
        <v>11.75</v>
      </c>
      <c r="F2274" s="53">
        <v>0.12118325382471085</v>
      </c>
      <c r="G2274" s="53">
        <v>20125</v>
      </c>
      <c r="H2274" s="53">
        <v>11.75</v>
      </c>
      <c r="I2274" s="53">
        <v>-3.5055990000000002E-2</v>
      </c>
      <c r="J2274" s="80">
        <f t="shared" si="66"/>
        <v>236468.75</v>
      </c>
      <c r="K2274" s="53"/>
      <c r="L2274" s="53"/>
    </row>
    <row r="2275" spans="1:12" x14ac:dyDescent="0.15">
      <c r="A2275" s="109">
        <v>44134</v>
      </c>
      <c r="B2275" s="53" t="s">
        <v>189</v>
      </c>
      <c r="C2275" s="53" t="s">
        <v>190</v>
      </c>
      <c r="D2275" s="53">
        <v>56818</v>
      </c>
      <c r="E2275" s="53">
        <v>10.199999809265137</v>
      </c>
      <c r="F2275" s="53">
        <v>-0.13191491365432739</v>
      </c>
      <c r="G2275" s="53">
        <v>20125</v>
      </c>
      <c r="H2275" s="53">
        <v>10.199999809265137</v>
      </c>
      <c r="I2275" s="53">
        <v>-2.0178270000000002E-2</v>
      </c>
      <c r="J2275" s="80">
        <f t="shared" si="66"/>
        <v>205274.99616146088</v>
      </c>
      <c r="K2275" s="53"/>
      <c r="L2275" s="53"/>
    </row>
    <row r="2276" spans="1:12" x14ac:dyDescent="0.15">
      <c r="A2276" s="109">
        <v>44165</v>
      </c>
      <c r="B2276" s="53" t="s">
        <v>189</v>
      </c>
      <c r="C2276" s="53" t="s">
        <v>190</v>
      </c>
      <c r="D2276" s="53">
        <v>56818</v>
      </c>
      <c r="E2276" s="53">
        <v>10.520000457763672</v>
      </c>
      <c r="F2276" s="53">
        <v>3.1372614204883575E-2</v>
      </c>
      <c r="G2276" s="53">
        <v>20125</v>
      </c>
      <c r="H2276" s="53">
        <v>10.520000457763672</v>
      </c>
      <c r="I2276" s="53">
        <v>0.12370679999999999</v>
      </c>
      <c r="J2276" s="80">
        <f t="shared" si="66"/>
        <v>211715.0092124939</v>
      </c>
      <c r="K2276" s="53"/>
      <c r="L2276" s="53"/>
    </row>
    <row r="2277" spans="1:12" x14ac:dyDescent="0.15">
      <c r="A2277" s="109">
        <v>44196</v>
      </c>
      <c r="B2277" s="53" t="s">
        <v>189</v>
      </c>
      <c r="C2277" s="53" t="s">
        <v>190</v>
      </c>
      <c r="D2277" s="53">
        <v>56818</v>
      </c>
      <c r="E2277" s="53">
        <v>14.600000381469727</v>
      </c>
      <c r="F2277" s="55">
        <v>0.38783267140388489</v>
      </c>
      <c r="G2277" s="53">
        <v>20125</v>
      </c>
      <c r="H2277" s="53">
        <v>14.600000381469727</v>
      </c>
      <c r="I2277" s="53">
        <v>4.5048190000000002E-2</v>
      </c>
      <c r="J2277" s="80">
        <f t="shared" si="64"/>
        <v>293825.00767707825</v>
      </c>
      <c r="K2277" s="55" t="str">
        <f>IFERROR(#REF!-#REF!,"")</f>
        <v/>
      </c>
    </row>
    <row r="2278" spans="1:12" x14ac:dyDescent="0.15">
      <c r="A2278" s="109">
        <v>44225</v>
      </c>
      <c r="B2278" s="53" t="s">
        <v>191</v>
      </c>
      <c r="C2278" s="53" t="s">
        <v>192</v>
      </c>
      <c r="D2278" s="53">
        <v>56818</v>
      </c>
      <c r="E2278" s="53">
        <v>18.989999771118164</v>
      </c>
      <c r="F2278" s="55">
        <v>0.30068486928939819</v>
      </c>
      <c r="G2278" s="53">
        <v>181487</v>
      </c>
      <c r="H2278" s="53">
        <v>18.989999771118164</v>
      </c>
      <c r="I2278" s="53">
        <v>-6.3112759999999998E-4</v>
      </c>
      <c r="J2278" s="80">
        <f t="shared" si="64"/>
        <v>3446438.0884609222</v>
      </c>
      <c r="K2278" s="55" t="str">
        <f>IFERROR(#REF!-#REF!,"")</f>
        <v/>
      </c>
    </row>
    <row r="2279" spans="1:12" x14ac:dyDescent="0.15">
      <c r="A2279" s="109">
        <v>44253</v>
      </c>
      <c r="B2279" s="53" t="s">
        <v>191</v>
      </c>
      <c r="C2279" s="53" t="s">
        <v>192</v>
      </c>
      <c r="D2279" s="53">
        <v>56818</v>
      </c>
      <c r="E2279" s="53">
        <v>14.569999694824219</v>
      </c>
      <c r="F2279" s="55">
        <v>-0.23275408148765564</v>
      </c>
      <c r="G2279" s="53">
        <v>181487</v>
      </c>
      <c r="H2279" s="53">
        <v>14.569999694824219</v>
      </c>
      <c r="I2279" s="53">
        <v>2.9196240000000002E-2</v>
      </c>
      <c r="J2279" s="80">
        <f t="shared" si="64"/>
        <v>2644265.534614563</v>
      </c>
      <c r="K2279" s="55" t="str">
        <f>IFERROR(#REF!-#REF!,"")</f>
        <v/>
      </c>
    </row>
    <row r="2280" spans="1:12" ht="16" x14ac:dyDescent="0.2">
      <c r="A2280" s="111">
        <v>44286</v>
      </c>
      <c r="B2280" s="112" t="s">
        <v>191</v>
      </c>
      <c r="C2280" s="112" t="s">
        <v>192</v>
      </c>
      <c r="D2280" s="112">
        <v>56818</v>
      </c>
      <c r="E2280" s="112">
        <v>13.229999542236328</v>
      </c>
      <c r="F2280" s="58">
        <v>-9.1969810426235199E-2</v>
      </c>
      <c r="G2280" s="112">
        <v>182974</v>
      </c>
      <c r="H2280" s="112">
        <v>13.229999542236328</v>
      </c>
      <c r="I2280" s="112">
        <v>3.0573309999999999E-2</v>
      </c>
      <c r="J2280" s="80">
        <f t="shared" si="64"/>
        <v>2420745.9362411499</v>
      </c>
      <c r="K2280" s="55" t="str">
        <f>IFERROR(#REF!-#REF!,"")</f>
        <v/>
      </c>
    </row>
    <row r="2281" spans="1:12" x14ac:dyDescent="0.15">
      <c r="A2281" s="109">
        <v>44316</v>
      </c>
      <c r="B2281" s="53" t="s">
        <v>191</v>
      </c>
      <c r="C2281" s="53" t="s">
        <v>192</v>
      </c>
      <c r="D2281" s="53">
        <v>56818</v>
      </c>
      <c r="E2281" s="53">
        <v>12.380000114440918</v>
      </c>
      <c r="F2281" s="55">
        <v>-6.4247883856296539E-2</v>
      </c>
      <c r="G2281" s="53">
        <v>182974</v>
      </c>
      <c r="H2281" s="53">
        <v>12.380000114440918</v>
      </c>
      <c r="I2281" s="53">
        <v>4.8191879999999999E-2</v>
      </c>
      <c r="J2281" s="80">
        <f t="shared" si="64"/>
        <v>2265218.1409397125</v>
      </c>
      <c r="K2281" s="55" t="str">
        <f>IFERROR(#REF!-#REF!,"")</f>
        <v/>
      </c>
    </row>
    <row r="2282" spans="1:12" x14ac:dyDescent="0.15">
      <c r="A2282" s="109">
        <v>44344</v>
      </c>
      <c r="B2282" s="53" t="s">
        <v>191</v>
      </c>
      <c r="C2282" s="53" t="s">
        <v>192</v>
      </c>
      <c r="D2282" s="53">
        <v>56818</v>
      </c>
      <c r="E2282" s="53">
        <v>14.409999847412109</v>
      </c>
      <c r="F2282" s="55">
        <v>0.16397413611412048</v>
      </c>
      <c r="G2282" s="53">
        <v>183424</v>
      </c>
      <c r="H2282" s="53">
        <v>14.409999847412109</v>
      </c>
      <c r="I2282" s="53">
        <v>7.0916690000000001E-3</v>
      </c>
      <c r="J2282" s="80">
        <f t="shared" si="64"/>
        <v>2643139.8120117188</v>
      </c>
      <c r="K2282" s="55" t="str">
        <f>IFERROR(#REF!-#REF!,"")</f>
        <v/>
      </c>
    </row>
    <row r="2283" spans="1:12" x14ac:dyDescent="0.15">
      <c r="A2283" s="109">
        <v>44377</v>
      </c>
      <c r="B2283" s="53" t="s">
        <v>191</v>
      </c>
      <c r="C2283" s="53" t="s">
        <v>192</v>
      </c>
      <c r="D2283" s="53">
        <v>56818</v>
      </c>
      <c r="E2283" s="53">
        <v>10.890000343322754</v>
      </c>
      <c r="F2283" s="55">
        <v>-0.24427478015422821</v>
      </c>
      <c r="G2283" s="53">
        <v>183424</v>
      </c>
      <c r="H2283" s="53">
        <v>10.890000343322754</v>
      </c>
      <c r="I2283" s="53">
        <v>2.34218E-2</v>
      </c>
      <c r="J2283" s="80">
        <f t="shared" si="64"/>
        <v>1997487.4229736328</v>
      </c>
      <c r="K2283" s="55" t="str">
        <f>IFERROR(#REF!-#REF!,"")</f>
        <v/>
      </c>
    </row>
    <row r="2284" spans="1:12" x14ac:dyDescent="0.15">
      <c r="A2284" s="109">
        <v>44407</v>
      </c>
      <c r="B2284" s="53" t="s">
        <v>191</v>
      </c>
      <c r="C2284" s="53" t="s">
        <v>192</v>
      </c>
      <c r="D2284" s="53">
        <v>56818</v>
      </c>
      <c r="E2284" s="53">
        <v>7.9099998474121094</v>
      </c>
      <c r="F2284" s="55">
        <v>-0.27364557981491089</v>
      </c>
      <c r="G2284" s="53">
        <v>183424</v>
      </c>
      <c r="H2284" s="53">
        <v>7.9099998474121094</v>
      </c>
      <c r="I2284" s="53">
        <v>1.1827520000000001E-2</v>
      </c>
      <c r="J2284" s="80">
        <f t="shared" si="64"/>
        <v>1450883.8120117188</v>
      </c>
      <c r="K2284" s="55" t="str">
        <f>IFERROR(#REF!-#REF!,"")</f>
        <v/>
      </c>
    </row>
    <row r="2285" spans="1:12" x14ac:dyDescent="0.15">
      <c r="A2285" s="109">
        <v>44439</v>
      </c>
      <c r="B2285" s="53" t="s">
        <v>191</v>
      </c>
      <c r="C2285" s="53" t="s">
        <v>192</v>
      </c>
      <c r="D2285" s="53">
        <v>56818</v>
      </c>
      <c r="E2285" s="53">
        <v>7.880000114440918</v>
      </c>
      <c r="F2285" s="55">
        <v>-3.792633768171072E-3</v>
      </c>
      <c r="G2285" s="53">
        <v>194855</v>
      </c>
      <c r="H2285" s="53">
        <v>7.880000114440918</v>
      </c>
      <c r="I2285" s="53">
        <v>2.71466E-2</v>
      </c>
      <c r="J2285" s="80">
        <f t="shared" si="64"/>
        <v>1535457.4222993851</v>
      </c>
      <c r="K2285" s="55" t="str">
        <f>IFERROR(#REF!-#REF!,"")</f>
        <v/>
      </c>
    </row>
    <row r="2286" spans="1:12" x14ac:dyDescent="0.15">
      <c r="A2286" s="109">
        <v>44469</v>
      </c>
      <c r="B2286" s="53" t="s">
        <v>191</v>
      </c>
      <c r="C2286" s="53" t="s">
        <v>192</v>
      </c>
      <c r="D2286" s="53">
        <v>56818</v>
      </c>
      <c r="E2286" s="53">
        <v>7.5399999618530273</v>
      </c>
      <c r="F2286" s="55">
        <v>-4.314722865819931E-2</v>
      </c>
      <c r="G2286" s="53">
        <v>194855</v>
      </c>
      <c r="H2286" s="53">
        <v>7.5399999618530273</v>
      </c>
      <c r="I2286" s="53">
        <v>-4.2243500000000003E-2</v>
      </c>
      <c r="J2286" s="80">
        <f t="shared" si="64"/>
        <v>1469206.6925668716</v>
      </c>
      <c r="K2286" s="55" t="str">
        <f>IFERROR(#REF!-#REF!,"")</f>
        <v/>
      </c>
    </row>
    <row r="2287" spans="1:12" x14ac:dyDescent="0.15">
      <c r="A2287" s="109">
        <v>44498</v>
      </c>
      <c r="B2287" s="53" t="s">
        <v>191</v>
      </c>
      <c r="C2287" s="53" t="s">
        <v>192</v>
      </c>
      <c r="D2287" s="53">
        <v>56818</v>
      </c>
      <c r="E2287" s="53">
        <v>7.8000001907348633</v>
      </c>
      <c r="F2287" s="55">
        <v>3.4482788294553757E-2</v>
      </c>
      <c r="G2287" s="53">
        <v>194855</v>
      </c>
      <c r="H2287" s="53">
        <v>7.8000001907348633</v>
      </c>
      <c r="I2287" s="53">
        <v>6.4656530000000004E-2</v>
      </c>
      <c r="J2287" s="80">
        <f t="shared" si="64"/>
        <v>1519869.0371656418</v>
      </c>
      <c r="K2287" s="55" t="str">
        <f>IFERROR(#REF!-#REF!,"")</f>
        <v/>
      </c>
    </row>
    <row r="2288" spans="1:12" x14ac:dyDescent="0.15">
      <c r="A2288" s="109">
        <v>44530</v>
      </c>
      <c r="B2288" s="53" t="s">
        <v>191</v>
      </c>
      <c r="C2288" s="53" t="s">
        <v>192</v>
      </c>
      <c r="D2288" s="53">
        <v>56818</v>
      </c>
      <c r="E2288" s="53">
        <v>6.5500001907348633</v>
      </c>
      <c r="F2288" s="55">
        <v>-0.16025640070438385</v>
      </c>
      <c r="G2288" s="53">
        <v>195536</v>
      </c>
      <c r="H2288" s="53">
        <v>6.5500001907348633</v>
      </c>
      <c r="I2288" s="53">
        <v>-1.8346919999999999E-2</v>
      </c>
      <c r="J2288" s="80">
        <f t="shared" si="64"/>
        <v>1280760.8372955322</v>
      </c>
      <c r="K2288" s="55" t="str">
        <f>IFERROR(#REF!-#REF!,"")</f>
        <v/>
      </c>
    </row>
    <row r="2289" spans="1:12" ht="16" x14ac:dyDescent="0.2">
      <c r="A2289" s="113">
        <v>44561</v>
      </c>
      <c r="B2289" s="114" t="s">
        <v>191</v>
      </c>
      <c r="C2289" s="114" t="s">
        <v>192</v>
      </c>
      <c r="D2289" s="114">
        <v>56818</v>
      </c>
      <c r="E2289" s="114">
        <v>6.5500001907348633</v>
      </c>
      <c r="F2289" s="58">
        <v>0</v>
      </c>
      <c r="G2289" s="114">
        <v>195536</v>
      </c>
      <c r="H2289" s="114">
        <v>6.5500001907348633</v>
      </c>
      <c r="I2289" s="114">
        <v>3.334492E-2</v>
      </c>
      <c r="J2289" s="80">
        <f t="shared" si="64"/>
        <v>1280760.8372955322</v>
      </c>
      <c r="K2289" s="55" t="str">
        <f>IFERROR(#REF!-#REF!,"")</f>
        <v/>
      </c>
    </row>
    <row r="2290" spans="1:12" x14ac:dyDescent="0.15">
      <c r="A2290" s="109"/>
      <c r="J2290" s="80">
        <f t="shared" si="64"/>
        <v>0</v>
      </c>
      <c r="K2290" s="55" t="str">
        <f>IFERROR(#REF!-#REF!,"")</f>
        <v/>
      </c>
    </row>
    <row r="2291" spans="1:12" x14ac:dyDescent="0.15">
      <c r="A2291" s="109">
        <v>43830</v>
      </c>
      <c r="B2291" s="53" t="s">
        <v>193</v>
      </c>
      <c r="C2291" s="53" t="s">
        <v>194</v>
      </c>
      <c r="D2291" s="53">
        <v>56946</v>
      </c>
      <c r="E2291" s="53">
        <v>9.8299999237060547</v>
      </c>
      <c r="F2291" s="53"/>
      <c r="G2291" s="53">
        <v>7188</v>
      </c>
      <c r="H2291" s="53">
        <v>9.8299999237060547</v>
      </c>
      <c r="I2291" s="53">
        <v>2.8490680000000001E-2</v>
      </c>
      <c r="J2291" s="80">
        <f t="shared" ref="J2291:J2309" si="67">H2291*G2291</f>
        <v>70658.039451599121</v>
      </c>
      <c r="K2291" s="53"/>
      <c r="L2291" s="53"/>
    </row>
    <row r="2292" spans="1:12" x14ac:dyDescent="0.15">
      <c r="A2292" s="109">
        <v>43861</v>
      </c>
      <c r="B2292" s="53" t="s">
        <v>193</v>
      </c>
      <c r="C2292" s="53" t="s">
        <v>194</v>
      </c>
      <c r="D2292" s="53">
        <v>56946</v>
      </c>
      <c r="E2292" s="53">
        <v>-9.9349994659423828</v>
      </c>
      <c r="F2292" s="53">
        <v>1.0681540705263615E-2</v>
      </c>
      <c r="G2292" s="53">
        <v>7188</v>
      </c>
      <c r="H2292" s="53">
        <v>9.9349994659423793</v>
      </c>
      <c r="I2292" s="53">
        <v>-1.7277760000000001E-3</v>
      </c>
      <c r="J2292" s="80">
        <f t="shared" si="67"/>
        <v>71412.776161193819</v>
      </c>
      <c r="K2292" s="53"/>
      <c r="L2292" s="53"/>
    </row>
    <row r="2293" spans="1:12" x14ac:dyDescent="0.15">
      <c r="A2293" s="109">
        <v>43889</v>
      </c>
      <c r="B2293" s="53" t="s">
        <v>193</v>
      </c>
      <c r="C2293" s="53" t="s">
        <v>194</v>
      </c>
      <c r="D2293" s="53">
        <v>56946</v>
      </c>
      <c r="E2293" s="53">
        <v>9.9499998092651367</v>
      </c>
      <c r="F2293" s="53">
        <v>1.5098484000191092E-3</v>
      </c>
      <c r="G2293" s="53">
        <v>7188</v>
      </c>
      <c r="H2293" s="53">
        <v>9.9499998092651367</v>
      </c>
      <c r="I2293" s="53">
        <v>-7.7918070000000006E-2</v>
      </c>
      <c r="J2293" s="80">
        <f t="shared" si="67"/>
        <v>71520.598628997803</v>
      </c>
      <c r="K2293" s="53"/>
      <c r="L2293" s="53"/>
    </row>
    <row r="2294" spans="1:12" x14ac:dyDescent="0.15">
      <c r="A2294" s="109">
        <v>43921</v>
      </c>
      <c r="B2294" s="53" t="s">
        <v>193</v>
      </c>
      <c r="C2294" s="53" t="s">
        <v>194</v>
      </c>
      <c r="D2294" s="53">
        <v>56946</v>
      </c>
      <c r="E2294" s="53">
        <v>-9.7749996185302734</v>
      </c>
      <c r="F2294" s="53">
        <v>-1.7587959766387939E-2</v>
      </c>
      <c r="G2294" s="53">
        <v>7188</v>
      </c>
      <c r="H2294" s="53">
        <v>9.7749996185302699</v>
      </c>
      <c r="I2294" s="53">
        <v>-0.14173259999999999</v>
      </c>
      <c r="J2294" s="80">
        <f t="shared" si="67"/>
        <v>70262.697257995576</v>
      </c>
      <c r="K2294" s="53"/>
      <c r="L2294" s="53"/>
    </row>
    <row r="2295" spans="1:12" x14ac:dyDescent="0.15">
      <c r="A2295" s="109">
        <v>43951</v>
      </c>
      <c r="B2295" s="53" t="s">
        <v>193</v>
      </c>
      <c r="C2295" s="53" t="s">
        <v>194</v>
      </c>
      <c r="D2295" s="53">
        <v>56946</v>
      </c>
      <c r="E2295" s="53">
        <v>-9.9549999237060547</v>
      </c>
      <c r="F2295" s="53">
        <v>1.841435395181179E-2</v>
      </c>
      <c r="G2295" s="53">
        <v>7188</v>
      </c>
      <c r="H2295" s="53">
        <v>9.9549999237060494</v>
      </c>
      <c r="I2295" s="53">
        <v>0.1296766</v>
      </c>
      <c r="J2295" s="80">
        <f t="shared" si="67"/>
        <v>71556.539451599077</v>
      </c>
      <c r="K2295" s="53"/>
      <c r="L2295" s="53"/>
    </row>
    <row r="2296" spans="1:12" x14ac:dyDescent="0.15">
      <c r="A2296" s="109">
        <v>43980</v>
      </c>
      <c r="B2296" s="53" t="s">
        <v>193</v>
      </c>
      <c r="C2296" s="53" t="s">
        <v>194</v>
      </c>
      <c r="D2296" s="53">
        <v>56946</v>
      </c>
      <c r="E2296" s="53">
        <v>9.9099998474121094</v>
      </c>
      <c r="F2296" s="53">
        <v>-4.5203492045402527E-3</v>
      </c>
      <c r="G2296" s="53">
        <v>7188</v>
      </c>
      <c r="H2296" s="53">
        <v>9.9099998474121094</v>
      </c>
      <c r="I2296" s="53">
        <v>5.3738750000000002E-2</v>
      </c>
      <c r="J2296" s="80">
        <f t="shared" si="67"/>
        <v>71233.078903198242</v>
      </c>
      <c r="K2296" s="53"/>
      <c r="L2296" s="53"/>
    </row>
    <row r="2297" spans="1:12" x14ac:dyDescent="0.15">
      <c r="A2297" s="109">
        <v>44012</v>
      </c>
      <c r="B2297" s="53" t="s">
        <v>193</v>
      </c>
      <c r="C2297" s="53" t="s">
        <v>194</v>
      </c>
      <c r="D2297" s="53">
        <v>56946</v>
      </c>
      <c r="E2297" s="53">
        <v>-10.055000305175781</v>
      </c>
      <c r="F2297" s="53">
        <v>1.4631731435656548E-2</v>
      </c>
      <c r="G2297" s="53">
        <v>7188</v>
      </c>
      <c r="H2297" s="53">
        <v>10.055000305175801</v>
      </c>
      <c r="I2297" s="53">
        <v>2.5299080000000002E-2</v>
      </c>
      <c r="J2297" s="80">
        <f t="shared" si="67"/>
        <v>72275.342193603661</v>
      </c>
      <c r="K2297" s="53"/>
      <c r="L2297" s="53"/>
    </row>
    <row r="2298" spans="1:12" x14ac:dyDescent="0.15">
      <c r="A2298" s="109">
        <v>44043</v>
      </c>
      <c r="B2298" s="53" t="s">
        <v>193</v>
      </c>
      <c r="C2298" s="53" t="s">
        <v>194</v>
      </c>
      <c r="D2298" s="53">
        <v>56946</v>
      </c>
      <c r="E2298" s="53">
        <v>10.100000381469727</v>
      </c>
      <c r="F2298" s="53">
        <v>4.4753928668797016E-3</v>
      </c>
      <c r="G2298" s="53">
        <v>7188</v>
      </c>
      <c r="H2298" s="53">
        <v>10.100000381469727</v>
      </c>
      <c r="I2298" s="53">
        <v>5.5528970000000004E-2</v>
      </c>
      <c r="J2298" s="80">
        <f t="shared" si="67"/>
        <v>72598.802742004395</v>
      </c>
      <c r="K2298" s="53"/>
      <c r="L2298" s="53"/>
    </row>
    <row r="2299" spans="1:12" x14ac:dyDescent="0.15">
      <c r="A2299" s="109">
        <v>44074</v>
      </c>
      <c r="B2299" s="53" t="s">
        <v>193</v>
      </c>
      <c r="C2299" s="53" t="s">
        <v>194</v>
      </c>
      <c r="D2299" s="53">
        <v>56946</v>
      </c>
      <c r="E2299" s="53">
        <v>10.062000274658203</v>
      </c>
      <c r="F2299" s="53">
        <v>-3.7623867392539978E-3</v>
      </c>
      <c r="G2299" s="53">
        <v>7188</v>
      </c>
      <c r="H2299" s="53">
        <v>10.062000274658203</v>
      </c>
      <c r="I2299" s="53">
        <v>6.844219E-2</v>
      </c>
      <c r="J2299" s="80">
        <f t="shared" si="67"/>
        <v>72325.657974243164</v>
      </c>
      <c r="K2299" s="53"/>
      <c r="L2299" s="53"/>
    </row>
    <row r="2300" spans="1:12" x14ac:dyDescent="0.15">
      <c r="A2300" s="109">
        <v>44104</v>
      </c>
      <c r="B2300" s="53" t="s">
        <v>193</v>
      </c>
      <c r="C2300" s="53" t="s">
        <v>194</v>
      </c>
      <c r="D2300" s="53">
        <v>56946</v>
      </c>
      <c r="E2300" s="53">
        <v>10.039999961853027</v>
      </c>
      <c r="F2300" s="53">
        <v>-2.1864750888198614E-3</v>
      </c>
      <c r="G2300" s="53">
        <v>7188</v>
      </c>
      <c r="H2300" s="53">
        <v>10.039999961853027</v>
      </c>
      <c r="I2300" s="53">
        <v>-3.5055990000000002E-2</v>
      </c>
      <c r="J2300" s="80">
        <f t="shared" si="67"/>
        <v>72167.519725799561</v>
      </c>
      <c r="K2300" s="53"/>
      <c r="L2300" s="53"/>
    </row>
    <row r="2301" spans="1:12" x14ac:dyDescent="0.15">
      <c r="A2301" s="109">
        <v>44134</v>
      </c>
      <c r="B2301" s="53" t="s">
        <v>193</v>
      </c>
      <c r="C2301" s="53" t="s">
        <v>194</v>
      </c>
      <c r="D2301" s="53">
        <v>56946</v>
      </c>
      <c r="E2301" s="53">
        <v>10</v>
      </c>
      <c r="F2301" s="53">
        <v>-3.984060138463974E-3</v>
      </c>
      <c r="G2301" s="53">
        <v>7188</v>
      </c>
      <c r="H2301" s="53">
        <v>10</v>
      </c>
      <c r="I2301" s="53">
        <v>-2.0178270000000002E-2</v>
      </c>
      <c r="J2301" s="80">
        <f t="shared" si="67"/>
        <v>71880</v>
      </c>
      <c r="K2301" s="53"/>
      <c r="L2301" s="53"/>
    </row>
    <row r="2302" spans="1:12" x14ac:dyDescent="0.15">
      <c r="A2302" s="109">
        <v>44165</v>
      </c>
      <c r="B2302" s="53" t="s">
        <v>193</v>
      </c>
      <c r="C2302" s="53" t="s">
        <v>194</v>
      </c>
      <c r="D2302" s="53">
        <v>56946</v>
      </c>
      <c r="E2302" s="53">
        <v>10.159999847412109</v>
      </c>
      <c r="F2302" s="53">
        <v>1.5999983996152878E-2</v>
      </c>
      <c r="G2302" s="53">
        <v>7188</v>
      </c>
      <c r="H2302" s="53">
        <v>10.159999847412109</v>
      </c>
      <c r="I2302" s="53">
        <v>0.12370679999999999</v>
      </c>
      <c r="J2302" s="80">
        <f t="shared" si="67"/>
        <v>73030.078903198242</v>
      </c>
      <c r="K2302" s="53"/>
      <c r="L2302" s="53"/>
    </row>
    <row r="2303" spans="1:12" x14ac:dyDescent="0.15">
      <c r="A2303" s="109">
        <v>44196</v>
      </c>
      <c r="B2303" s="53" t="s">
        <v>193</v>
      </c>
      <c r="C2303" s="53" t="s">
        <v>194</v>
      </c>
      <c r="D2303" s="53">
        <v>56946</v>
      </c>
      <c r="E2303" s="53">
        <v>10.310000419616699</v>
      </c>
      <c r="F2303" s="53">
        <v>1.4763835817575455E-2</v>
      </c>
      <c r="G2303" s="53">
        <v>7188</v>
      </c>
      <c r="H2303" s="53">
        <v>10.310000419616699</v>
      </c>
      <c r="I2303" s="53">
        <v>4.5048190000000002E-2</v>
      </c>
      <c r="J2303" s="80">
        <f t="shared" si="67"/>
        <v>74108.283016204834</v>
      </c>
      <c r="K2303" s="53"/>
      <c r="L2303" s="53"/>
    </row>
    <row r="2304" spans="1:12" x14ac:dyDescent="0.15">
      <c r="A2304" s="109">
        <v>44225</v>
      </c>
      <c r="B2304" s="53" t="s">
        <v>193</v>
      </c>
      <c r="C2304" s="53" t="s">
        <v>194</v>
      </c>
      <c r="D2304" s="53">
        <v>56946</v>
      </c>
      <c r="E2304" s="53">
        <v>10.260000228881836</v>
      </c>
      <c r="F2304" s="53">
        <v>-4.8496788367629051E-3</v>
      </c>
      <c r="G2304" s="53">
        <v>7188</v>
      </c>
      <c r="H2304" s="53">
        <v>10.260000228881836</v>
      </c>
      <c r="I2304" s="53">
        <v>-6.3112759999999998E-4</v>
      </c>
      <c r="J2304" s="80">
        <f t="shared" si="67"/>
        <v>73748.881645202637</v>
      </c>
      <c r="K2304" s="53"/>
      <c r="L2304" s="53"/>
    </row>
    <row r="2305" spans="1:12" x14ac:dyDescent="0.15">
      <c r="A2305" s="109">
        <v>44253</v>
      </c>
      <c r="B2305" s="53" t="s">
        <v>193</v>
      </c>
      <c r="C2305" s="53" t="s">
        <v>194</v>
      </c>
      <c r="D2305" s="53">
        <v>56946</v>
      </c>
      <c r="E2305" s="53">
        <v>10.180000305175781</v>
      </c>
      <c r="F2305" s="53">
        <v>-7.7972635626792908E-3</v>
      </c>
      <c r="G2305" s="53">
        <v>7188</v>
      </c>
      <c r="H2305" s="53">
        <v>10.180000305175781</v>
      </c>
      <c r="I2305" s="53">
        <v>2.9196240000000002E-2</v>
      </c>
      <c r="J2305" s="80">
        <f t="shared" si="67"/>
        <v>73173.842193603516</v>
      </c>
      <c r="K2305" s="53"/>
      <c r="L2305" s="53"/>
    </row>
    <row r="2306" spans="1:12" x14ac:dyDescent="0.15">
      <c r="A2306" s="109">
        <v>44286</v>
      </c>
      <c r="B2306" s="53" t="s">
        <v>193</v>
      </c>
      <c r="C2306" s="53" t="s">
        <v>194</v>
      </c>
      <c r="D2306" s="53">
        <v>56946</v>
      </c>
      <c r="E2306" s="53">
        <v>10.159999847412109</v>
      </c>
      <c r="F2306" s="53">
        <v>-1.9646815489977598E-3</v>
      </c>
      <c r="G2306" s="53">
        <v>7188</v>
      </c>
      <c r="H2306" s="53">
        <v>10.159999847412109</v>
      </c>
      <c r="I2306" s="53">
        <v>3.0573309999999999E-2</v>
      </c>
      <c r="J2306" s="80">
        <f t="shared" si="67"/>
        <v>73030.078903198242</v>
      </c>
      <c r="K2306" s="53"/>
      <c r="L2306" s="53"/>
    </row>
    <row r="2307" spans="1:12" x14ac:dyDescent="0.15">
      <c r="A2307" s="109">
        <v>44316</v>
      </c>
      <c r="B2307" s="53" t="s">
        <v>193</v>
      </c>
      <c r="C2307" s="53" t="s">
        <v>194</v>
      </c>
      <c r="D2307" s="53">
        <v>56946</v>
      </c>
      <c r="E2307" s="53">
        <v>10.180000305175781</v>
      </c>
      <c r="F2307" s="53">
        <v>1.9685490988194942E-3</v>
      </c>
      <c r="G2307" s="53">
        <v>7188</v>
      </c>
      <c r="H2307" s="53">
        <v>10.180000305175781</v>
      </c>
      <c r="I2307" s="53">
        <v>4.8191879999999999E-2</v>
      </c>
      <c r="J2307" s="80">
        <f t="shared" si="67"/>
        <v>73173.842193603516</v>
      </c>
      <c r="K2307" s="53"/>
      <c r="L2307" s="53"/>
    </row>
    <row r="2308" spans="1:12" x14ac:dyDescent="0.15">
      <c r="A2308" s="109">
        <v>44344</v>
      </c>
      <c r="B2308" s="53" t="s">
        <v>193</v>
      </c>
      <c r="C2308" s="53" t="s">
        <v>194</v>
      </c>
      <c r="D2308" s="53">
        <v>56946</v>
      </c>
      <c r="E2308" s="53">
        <v>10.140000343322754</v>
      </c>
      <c r="F2308" s="53">
        <v>-3.9292690344154835E-3</v>
      </c>
      <c r="G2308" s="53">
        <v>3349</v>
      </c>
      <c r="H2308" s="53">
        <v>10.140000343322754</v>
      </c>
      <c r="I2308" s="53">
        <v>7.0916690000000001E-3</v>
      </c>
      <c r="J2308" s="80">
        <f t="shared" si="67"/>
        <v>33958.861149787903</v>
      </c>
      <c r="K2308" s="53"/>
      <c r="L2308" s="53"/>
    </row>
    <row r="2309" spans="1:12" x14ac:dyDescent="0.15">
      <c r="A2309" s="109">
        <v>44377</v>
      </c>
      <c r="B2309" s="53" t="s">
        <v>193</v>
      </c>
      <c r="C2309" s="53" t="s">
        <v>194</v>
      </c>
      <c r="D2309" s="53">
        <v>56946</v>
      </c>
      <c r="E2309" s="53">
        <v>10.210000038146973</v>
      </c>
      <c r="F2309" s="53">
        <v>6.9033228792250156E-3</v>
      </c>
      <c r="G2309" s="53">
        <v>3349</v>
      </c>
      <c r="H2309" s="53">
        <v>10.210000038146973</v>
      </c>
      <c r="I2309" s="53">
        <v>2.34218E-2</v>
      </c>
      <c r="J2309" s="80">
        <f t="shared" si="67"/>
        <v>34193.290127754211</v>
      </c>
      <c r="K2309" s="53"/>
      <c r="L2309" s="53"/>
    </row>
    <row r="2310" spans="1:12" x14ac:dyDescent="0.15">
      <c r="A2310" s="109">
        <v>44407</v>
      </c>
      <c r="B2310" s="53" t="s">
        <v>193</v>
      </c>
      <c r="C2310" s="53" t="s">
        <v>194</v>
      </c>
      <c r="D2310" s="53">
        <v>56946</v>
      </c>
      <c r="E2310" s="53">
        <v>10.140000343322754</v>
      </c>
      <c r="F2310" s="55">
        <v>-6.8559935316443443E-3</v>
      </c>
      <c r="G2310" s="53">
        <v>3349</v>
      </c>
      <c r="H2310" s="53">
        <v>10.140000343322754</v>
      </c>
      <c r="I2310" s="53">
        <v>1.1827520000000001E-2</v>
      </c>
      <c r="J2310" s="80">
        <f t="shared" si="64"/>
        <v>33958.861149787903</v>
      </c>
      <c r="K2310" s="55" t="str">
        <f>IFERROR(#REF!-#REF!,"")</f>
        <v/>
      </c>
    </row>
    <row r="2311" spans="1:12" x14ac:dyDescent="0.15">
      <c r="A2311" s="109">
        <v>44439</v>
      </c>
      <c r="B2311" s="53" t="s">
        <v>195</v>
      </c>
      <c r="C2311" s="53" t="s">
        <v>196</v>
      </c>
      <c r="D2311" s="53">
        <v>56946</v>
      </c>
      <c r="E2311" s="53">
        <v>6.7199997901916504</v>
      </c>
      <c r="F2311" s="55">
        <v>-0.33727815747261047</v>
      </c>
      <c r="G2311" s="53">
        <v>29456</v>
      </c>
      <c r="H2311" s="53">
        <v>6.7199997901916504</v>
      </c>
      <c r="I2311" s="53">
        <v>2.71466E-2</v>
      </c>
      <c r="J2311" s="80">
        <f t="shared" si="64"/>
        <v>197944.31381988525</v>
      </c>
      <c r="K2311" s="55" t="str">
        <f>IFERROR(#REF!-#REF!,"")</f>
        <v/>
      </c>
    </row>
    <row r="2312" spans="1:12" x14ac:dyDescent="0.15">
      <c r="A2312" s="109">
        <v>44469</v>
      </c>
      <c r="B2312" s="53" t="s">
        <v>195</v>
      </c>
      <c r="C2312" s="53" t="s">
        <v>196</v>
      </c>
      <c r="D2312" s="53">
        <v>56946</v>
      </c>
      <c r="E2312" s="53">
        <v>12.829999923706055</v>
      </c>
      <c r="F2312" s="55">
        <v>0.90922623872756958</v>
      </c>
      <c r="G2312" s="53">
        <v>29456</v>
      </c>
      <c r="H2312" s="53">
        <v>12.829999923706055</v>
      </c>
      <c r="I2312" s="53">
        <v>-4.2243500000000003E-2</v>
      </c>
      <c r="J2312" s="80">
        <f t="shared" si="64"/>
        <v>377920.47775268555</v>
      </c>
      <c r="K2312" s="55" t="str">
        <f>IFERROR(#REF!-#REF!,"")</f>
        <v/>
      </c>
    </row>
    <row r="2313" spans="1:12" ht="16" x14ac:dyDescent="0.2">
      <c r="A2313" s="111">
        <v>44498</v>
      </c>
      <c r="B2313" s="112" t="s">
        <v>195</v>
      </c>
      <c r="C2313" s="112" t="s">
        <v>196</v>
      </c>
      <c r="D2313" s="112">
        <v>56946</v>
      </c>
      <c r="E2313" s="112">
        <v>10.210000038146973</v>
      </c>
      <c r="F2313" s="58">
        <v>-0.20420888066291809</v>
      </c>
      <c r="G2313" s="112">
        <v>29456</v>
      </c>
      <c r="H2313" s="112">
        <v>10.210000038146973</v>
      </c>
      <c r="I2313" s="112">
        <v>6.4656530000000004E-2</v>
      </c>
      <c r="J2313" s="80">
        <f t="shared" si="64"/>
        <v>300745.76112365723</v>
      </c>
      <c r="K2313" s="55" t="str">
        <f>IFERROR(#REF!-#REF!,"")</f>
        <v/>
      </c>
    </row>
    <row r="2314" spans="1:12" x14ac:dyDescent="0.15">
      <c r="A2314" s="109">
        <v>44530</v>
      </c>
      <c r="B2314" s="53" t="s">
        <v>195</v>
      </c>
      <c r="C2314" s="53" t="s">
        <v>196</v>
      </c>
      <c r="D2314" s="53">
        <v>56946</v>
      </c>
      <c r="E2314" s="53">
        <v>8.3999996185302734</v>
      </c>
      <c r="F2314" s="55">
        <v>-0.17727722227573395</v>
      </c>
      <c r="G2314" s="53">
        <v>30515</v>
      </c>
      <c r="H2314" s="53">
        <v>8.3999996185302734</v>
      </c>
      <c r="I2314" s="53">
        <v>-1.8346919999999999E-2</v>
      </c>
      <c r="J2314" s="80">
        <f t="shared" si="64"/>
        <v>256325.98835945129</v>
      </c>
      <c r="K2314" s="55" t="str">
        <f>IFERROR(#REF!-#REF!,"")</f>
        <v/>
      </c>
    </row>
    <row r="2315" spans="1:12" x14ac:dyDescent="0.15">
      <c r="A2315" s="109">
        <v>44561</v>
      </c>
      <c r="B2315" s="53" t="s">
        <v>195</v>
      </c>
      <c r="C2315" s="53" t="s">
        <v>196</v>
      </c>
      <c r="D2315" s="53">
        <v>56946</v>
      </c>
      <c r="E2315" s="53">
        <v>5.4899997711181641</v>
      </c>
      <c r="F2315" s="55">
        <v>-0.34642857313156128</v>
      </c>
      <c r="G2315" s="53">
        <v>30515</v>
      </c>
      <c r="H2315" s="53">
        <v>5.4899997711181641</v>
      </c>
      <c r="I2315" s="53">
        <v>3.334492E-2</v>
      </c>
      <c r="J2315" s="80">
        <f t="shared" si="64"/>
        <v>167527.34301567078</v>
      </c>
      <c r="K2315" s="55" t="str">
        <f>IFERROR(#REF!-#REF!,"")</f>
        <v/>
      </c>
    </row>
    <row r="2316" spans="1:12" x14ac:dyDescent="0.15">
      <c r="A2316" s="109"/>
      <c r="J2316" s="80">
        <f t="shared" si="64"/>
        <v>0</v>
      </c>
      <c r="K2316" s="55" t="str">
        <f>IFERROR(#REF!-#REF!,"")</f>
        <v/>
      </c>
    </row>
    <row r="2317" spans="1:12" x14ac:dyDescent="0.15">
      <c r="A2317" s="109">
        <v>43951</v>
      </c>
      <c r="B2317" s="53" t="s">
        <v>197</v>
      </c>
      <c r="C2317" s="53" t="s">
        <v>198</v>
      </c>
      <c r="D2317" s="53">
        <v>57011</v>
      </c>
      <c r="E2317" s="53">
        <v>9.9498996734619141</v>
      </c>
      <c r="F2317" s="53"/>
      <c r="G2317" s="53">
        <v>125000</v>
      </c>
      <c r="H2317" s="53">
        <v>9.9498996734619141</v>
      </c>
      <c r="I2317" s="53">
        <v>0.1296766</v>
      </c>
      <c r="J2317" s="80">
        <f>H2317*G2317</f>
        <v>1243737.4591827393</v>
      </c>
      <c r="K2317" s="53"/>
      <c r="L2317" s="53"/>
    </row>
    <row r="2318" spans="1:12" x14ac:dyDescent="0.15">
      <c r="A2318" s="109">
        <v>43980</v>
      </c>
      <c r="B2318" s="53" t="s">
        <v>197</v>
      </c>
      <c r="C2318" s="53" t="s">
        <v>198</v>
      </c>
      <c r="D2318" s="53">
        <v>57011</v>
      </c>
      <c r="E2318" s="53">
        <v>10.25</v>
      </c>
      <c r="F2318" s="53">
        <v>3.0161140486598015E-2</v>
      </c>
      <c r="G2318" s="53">
        <v>110000</v>
      </c>
      <c r="H2318" s="53">
        <v>10.25</v>
      </c>
      <c r="I2318" s="53">
        <v>5.3738750000000002E-2</v>
      </c>
      <c r="J2318" s="80">
        <f>H2318*G2318</f>
        <v>1127500</v>
      </c>
      <c r="K2318" s="53"/>
      <c r="L2318" s="53"/>
    </row>
    <row r="2319" spans="1:12" x14ac:dyDescent="0.15">
      <c r="A2319" s="109">
        <v>44012</v>
      </c>
      <c r="B2319" s="53" t="s">
        <v>197</v>
      </c>
      <c r="C2319" s="53" t="s">
        <v>198</v>
      </c>
      <c r="D2319" s="53">
        <v>57011</v>
      </c>
      <c r="E2319" s="53">
        <v>10.789999961853027</v>
      </c>
      <c r="F2319" s="53">
        <v>5.2682921290397644E-2</v>
      </c>
      <c r="G2319" s="53">
        <v>110000</v>
      </c>
      <c r="H2319" s="53">
        <v>10.789999961853027</v>
      </c>
      <c r="I2319" s="53">
        <v>2.5299080000000002E-2</v>
      </c>
      <c r="J2319" s="80">
        <f>H2319*G2319</f>
        <v>1186899.995803833</v>
      </c>
      <c r="K2319" s="53"/>
      <c r="L2319" s="53"/>
    </row>
    <row r="2320" spans="1:12" x14ac:dyDescent="0.15">
      <c r="A2320" s="109">
        <v>44043</v>
      </c>
      <c r="B2320" s="53" t="s">
        <v>197</v>
      </c>
      <c r="C2320" s="53" t="s">
        <v>198</v>
      </c>
      <c r="D2320" s="53">
        <v>57011</v>
      </c>
      <c r="E2320" s="53">
        <v>10.359999656677246</v>
      </c>
      <c r="F2320" s="53">
        <v>-3.985174372792244E-2</v>
      </c>
      <c r="G2320" s="53">
        <v>110000</v>
      </c>
      <c r="H2320" s="53">
        <v>10.359999656677246</v>
      </c>
      <c r="I2320" s="53">
        <v>5.5528970000000004E-2</v>
      </c>
      <c r="J2320" s="80">
        <f>H2320*G2320</f>
        <v>1139599.9622344971</v>
      </c>
      <c r="K2320" s="53"/>
      <c r="L2320" s="53"/>
    </row>
    <row r="2321" spans="1:12" x14ac:dyDescent="0.15">
      <c r="A2321" s="109">
        <v>44074</v>
      </c>
      <c r="B2321" s="53" t="s">
        <v>197</v>
      </c>
      <c r="C2321" s="53" t="s">
        <v>198</v>
      </c>
      <c r="D2321" s="53">
        <v>57011</v>
      </c>
      <c r="E2321" s="53">
        <v>11.520000457763672</v>
      </c>
      <c r="F2321" s="53">
        <v>0.11196919530630112</v>
      </c>
      <c r="G2321" s="53">
        <v>110000</v>
      </c>
      <c r="H2321" s="53">
        <v>11.520000457763672</v>
      </c>
      <c r="I2321" s="53">
        <v>6.844219E-2</v>
      </c>
      <c r="J2321" s="80">
        <f>H2321*G2321</f>
        <v>1267200.0503540039</v>
      </c>
      <c r="K2321" s="53"/>
      <c r="L2321" s="53"/>
    </row>
    <row r="2322" spans="1:12" x14ac:dyDescent="0.15">
      <c r="A2322" s="109">
        <v>44104</v>
      </c>
      <c r="B2322" s="53" t="s">
        <v>197</v>
      </c>
      <c r="C2322" s="53" t="s">
        <v>198</v>
      </c>
      <c r="D2322" s="53">
        <v>57011</v>
      </c>
      <c r="E2322" s="53">
        <v>10.25</v>
      </c>
      <c r="F2322" s="55">
        <v>-0.11024308949708939</v>
      </c>
      <c r="G2322" s="53">
        <v>137500</v>
      </c>
      <c r="H2322" s="53">
        <v>10.25</v>
      </c>
      <c r="I2322" s="53">
        <v>-3.5055990000000002E-2</v>
      </c>
      <c r="J2322" s="80">
        <f t="shared" si="64"/>
        <v>1409375</v>
      </c>
      <c r="K2322" s="55" t="str">
        <f>IFERROR(#REF!-#REF!,"")</f>
        <v/>
      </c>
    </row>
    <row r="2323" spans="1:12" x14ac:dyDescent="0.15">
      <c r="A2323" s="109">
        <v>44134</v>
      </c>
      <c r="B2323" s="53" t="s">
        <v>199</v>
      </c>
      <c r="C2323" s="53" t="s">
        <v>200</v>
      </c>
      <c r="D2323" s="53">
        <v>57011</v>
      </c>
      <c r="E2323" s="53">
        <v>7.3000001907348633</v>
      </c>
      <c r="F2323" s="55">
        <v>-0.28780487179756165</v>
      </c>
      <c r="G2323" s="53">
        <v>667461</v>
      </c>
      <c r="H2323" s="53">
        <v>7.3000001907348633</v>
      </c>
      <c r="I2323" s="53">
        <v>-2.0178270000000002E-2</v>
      </c>
      <c r="J2323" s="80">
        <f t="shared" si="64"/>
        <v>4872465.4273080826</v>
      </c>
      <c r="K2323" s="55" t="str">
        <f>IFERROR(#REF!-#REF!,"")</f>
        <v/>
      </c>
    </row>
    <row r="2324" spans="1:12" x14ac:dyDescent="0.15">
      <c r="A2324" s="109">
        <v>44165</v>
      </c>
      <c r="B2324" s="53" t="s">
        <v>199</v>
      </c>
      <c r="C2324" s="53" t="s">
        <v>200</v>
      </c>
      <c r="D2324" s="53">
        <v>57011</v>
      </c>
      <c r="E2324" s="53">
        <v>6.940000057220459</v>
      </c>
      <c r="F2324" s="55">
        <v>-4.9315083771944046E-2</v>
      </c>
      <c r="G2324" s="53">
        <v>667461</v>
      </c>
      <c r="H2324" s="53">
        <v>6.940000057220459</v>
      </c>
      <c r="I2324" s="53">
        <v>0.12370679999999999</v>
      </c>
      <c r="J2324" s="80">
        <f t="shared" si="64"/>
        <v>4632179.3781924248</v>
      </c>
      <c r="K2324" s="55" t="str">
        <f>IFERROR(#REF!-#REF!,"")</f>
        <v/>
      </c>
    </row>
    <row r="2325" spans="1:12" ht="16" x14ac:dyDescent="0.2">
      <c r="A2325" s="111">
        <v>44196</v>
      </c>
      <c r="B2325" s="112" t="s">
        <v>199</v>
      </c>
      <c r="C2325" s="112" t="s">
        <v>200</v>
      </c>
      <c r="D2325" s="112">
        <v>57011</v>
      </c>
      <c r="E2325" s="112">
        <v>7.9899997711181641</v>
      </c>
      <c r="F2325" s="58">
        <v>0.15129679441452026</v>
      </c>
      <c r="G2325" s="112">
        <v>667461</v>
      </c>
      <c r="H2325" s="112">
        <v>7.9899997711181641</v>
      </c>
      <c r="I2325" s="112">
        <v>4.5048190000000002E-2</v>
      </c>
      <c r="J2325" s="80">
        <f t="shared" si="64"/>
        <v>5333013.2372303009</v>
      </c>
      <c r="K2325" s="55" t="str">
        <f>IFERROR(#REF!-#REF!,"")</f>
        <v/>
      </c>
    </row>
    <row r="2326" spans="1:12" x14ac:dyDescent="0.15">
      <c r="A2326" s="109">
        <v>44225</v>
      </c>
      <c r="B2326" s="53" t="s">
        <v>199</v>
      </c>
      <c r="C2326" s="53" t="s">
        <v>200</v>
      </c>
      <c r="D2326" s="53">
        <v>57011</v>
      </c>
      <c r="E2326" s="53">
        <v>7.9800000190734863</v>
      </c>
      <c r="F2326" s="55">
        <v>-1.251533511094749E-3</v>
      </c>
      <c r="G2326" s="53">
        <v>667461</v>
      </c>
      <c r="H2326" s="53">
        <v>7.9800000190734863</v>
      </c>
      <c r="I2326" s="53">
        <v>-6.3112759999999998E-4</v>
      </c>
      <c r="J2326" s="80">
        <f t="shared" si="64"/>
        <v>5326338.7927308083</v>
      </c>
      <c r="K2326" s="55" t="str">
        <f>IFERROR(#REF!-#REF!,"")</f>
        <v/>
      </c>
    </row>
    <row r="2327" spans="1:12" x14ac:dyDescent="0.15">
      <c r="A2327" s="109">
        <v>44253</v>
      </c>
      <c r="B2327" s="53" t="s">
        <v>199</v>
      </c>
      <c r="C2327" s="53" t="s">
        <v>200</v>
      </c>
      <c r="D2327" s="53">
        <v>57011</v>
      </c>
      <c r="E2327" s="53">
        <v>7.1100001335144043</v>
      </c>
      <c r="F2327" s="55">
        <v>-0.10902254283428192</v>
      </c>
      <c r="G2327" s="53">
        <v>667461</v>
      </c>
      <c r="H2327" s="53">
        <v>7.1100001335144043</v>
      </c>
      <c r="I2327" s="53">
        <v>2.9196240000000002E-2</v>
      </c>
      <c r="J2327" s="80">
        <f t="shared" si="64"/>
        <v>4745647.7991156578</v>
      </c>
      <c r="K2327" s="55" t="str">
        <f>IFERROR(#REF!-#REF!,"")</f>
        <v/>
      </c>
    </row>
    <row r="2328" spans="1:12" x14ac:dyDescent="0.15">
      <c r="A2328" s="109">
        <v>44286</v>
      </c>
      <c r="B2328" s="53" t="s">
        <v>199</v>
      </c>
      <c r="C2328" s="53" t="s">
        <v>200</v>
      </c>
      <c r="D2328" s="53">
        <v>57011</v>
      </c>
      <c r="E2328" s="53">
        <v>5.5500001907348633</v>
      </c>
      <c r="F2328" s="55">
        <v>-0.2194092720746994</v>
      </c>
      <c r="G2328" s="53">
        <v>668924</v>
      </c>
      <c r="H2328" s="53">
        <v>5.5500001907348633</v>
      </c>
      <c r="I2328" s="53">
        <v>3.0573309999999999E-2</v>
      </c>
      <c r="J2328" s="80">
        <f t="shared" si="64"/>
        <v>3712528.3275871277</v>
      </c>
      <c r="K2328" s="55" t="str">
        <f>IFERROR(#REF!-#REF!,"")</f>
        <v/>
      </c>
    </row>
    <row r="2329" spans="1:12" x14ac:dyDescent="0.15">
      <c r="A2329" s="109">
        <v>44316</v>
      </c>
      <c r="B2329" s="53" t="s">
        <v>199</v>
      </c>
      <c r="C2329" s="53" t="s">
        <v>200</v>
      </c>
      <c r="D2329" s="53">
        <v>57011</v>
      </c>
      <c r="E2329" s="53">
        <v>7.429999828338623</v>
      </c>
      <c r="F2329" s="55">
        <v>0.33873865008354187</v>
      </c>
      <c r="G2329" s="53">
        <v>668924</v>
      </c>
      <c r="H2329" s="53">
        <v>7.429999828338623</v>
      </c>
      <c r="I2329" s="53">
        <v>4.8191879999999999E-2</v>
      </c>
      <c r="J2329" s="80">
        <f t="shared" si="64"/>
        <v>4970105.2051715851</v>
      </c>
      <c r="K2329" s="55" t="str">
        <f>IFERROR(#REF!-#REF!,"")</f>
        <v/>
      </c>
    </row>
    <row r="2330" spans="1:12" x14ac:dyDescent="0.15">
      <c r="A2330" s="109">
        <v>44344</v>
      </c>
      <c r="B2330" s="53" t="s">
        <v>199</v>
      </c>
      <c r="C2330" s="53" t="s">
        <v>200</v>
      </c>
      <c r="D2330" s="53">
        <v>57011</v>
      </c>
      <c r="E2330" s="53">
        <v>8.4399995803833008</v>
      </c>
      <c r="F2330" s="55">
        <v>0.13593536615371704</v>
      </c>
      <c r="G2330" s="53">
        <v>667963</v>
      </c>
      <c r="H2330" s="53">
        <v>8.4399995803833008</v>
      </c>
      <c r="I2330" s="53">
        <v>7.0916690000000001E-3</v>
      </c>
      <c r="J2330" s="80">
        <f t="shared" si="64"/>
        <v>5637607.4397115707</v>
      </c>
      <c r="K2330" s="55" t="str">
        <f>IFERROR(#REF!-#REF!,"")</f>
        <v/>
      </c>
    </row>
    <row r="2331" spans="1:12" x14ac:dyDescent="0.15">
      <c r="A2331" s="109">
        <v>44377</v>
      </c>
      <c r="B2331" s="53" t="s">
        <v>199</v>
      </c>
      <c r="C2331" s="53" t="s">
        <v>200</v>
      </c>
      <c r="D2331" s="53">
        <v>57011</v>
      </c>
      <c r="E2331" s="53">
        <v>9.5200004577636719</v>
      </c>
      <c r="F2331" s="55">
        <v>0.12796220183372498</v>
      </c>
      <c r="G2331" s="53">
        <v>667963</v>
      </c>
      <c r="H2331" s="53">
        <v>9.5200004577636719</v>
      </c>
      <c r="I2331" s="53">
        <v>2.34218E-2</v>
      </c>
      <c r="J2331" s="80">
        <f t="shared" si="64"/>
        <v>6359008.0657691956</v>
      </c>
      <c r="K2331" s="55" t="str">
        <f>IFERROR(#REF!-#REF!,"")</f>
        <v/>
      </c>
    </row>
    <row r="2332" spans="1:12" x14ac:dyDescent="0.15">
      <c r="A2332" s="109">
        <v>44407</v>
      </c>
      <c r="B2332" s="53" t="s">
        <v>199</v>
      </c>
      <c r="C2332" s="53" t="s">
        <v>200</v>
      </c>
      <c r="D2332" s="53">
        <v>57011</v>
      </c>
      <c r="E2332" s="53">
        <v>8.0500001907348633</v>
      </c>
      <c r="F2332" s="55">
        <v>-0.15441179275512695</v>
      </c>
      <c r="G2332" s="53">
        <v>667963</v>
      </c>
      <c r="H2332" s="53">
        <v>8.0500001907348633</v>
      </c>
      <c r="I2332" s="53">
        <v>1.1827520000000001E-2</v>
      </c>
      <c r="J2332" s="80">
        <f t="shared" si="64"/>
        <v>5377102.2774038315</v>
      </c>
      <c r="K2332" s="55" t="str">
        <f>IFERROR(#REF!-#REF!,"")</f>
        <v/>
      </c>
    </row>
    <row r="2333" spans="1:12" x14ac:dyDescent="0.15">
      <c r="A2333" s="109">
        <v>44439</v>
      </c>
      <c r="B2333" s="53" t="s">
        <v>199</v>
      </c>
      <c r="C2333" s="53" t="s">
        <v>200</v>
      </c>
      <c r="D2333" s="53">
        <v>57011</v>
      </c>
      <c r="E2333" s="53">
        <v>6</v>
      </c>
      <c r="F2333" s="55">
        <v>-0.25465840101242065</v>
      </c>
      <c r="G2333" s="53">
        <v>668117</v>
      </c>
      <c r="H2333" s="53">
        <v>6</v>
      </c>
      <c r="I2333" s="53">
        <v>2.71466E-2</v>
      </c>
      <c r="J2333" s="80">
        <f t="shared" si="64"/>
        <v>4008702</v>
      </c>
      <c r="K2333" s="55" t="str">
        <f>IFERROR(#REF!-#REF!,"")</f>
        <v/>
      </c>
    </row>
    <row r="2334" spans="1:12" ht="16" x14ac:dyDescent="0.2">
      <c r="A2334" s="113">
        <v>44469</v>
      </c>
      <c r="B2334" s="114" t="s">
        <v>199</v>
      </c>
      <c r="C2334" s="114" t="s">
        <v>200</v>
      </c>
      <c r="D2334" s="114">
        <v>57011</v>
      </c>
      <c r="E2334" s="114">
        <v>5.630000114440918</v>
      </c>
      <c r="F2334" s="58">
        <v>-6.1666648834943771E-2</v>
      </c>
      <c r="G2334" s="114">
        <v>668117</v>
      </c>
      <c r="H2334" s="114">
        <v>5.630000114440918</v>
      </c>
      <c r="I2334" s="114">
        <v>-4.2243500000000003E-2</v>
      </c>
      <c r="J2334" s="80">
        <f t="shared" si="64"/>
        <v>3761498.7864599228</v>
      </c>
      <c r="K2334" s="55" t="str">
        <f>IFERROR(#REF!-#REF!,"")</f>
        <v/>
      </c>
    </row>
    <row r="2335" spans="1:12" x14ac:dyDescent="0.15">
      <c r="A2335" s="109">
        <v>44498</v>
      </c>
      <c r="B2335" s="53" t="s">
        <v>199</v>
      </c>
      <c r="C2335" s="53" t="s">
        <v>200</v>
      </c>
      <c r="D2335" s="53">
        <v>57011</v>
      </c>
      <c r="E2335" s="53">
        <v>4.309999942779541</v>
      </c>
      <c r="F2335" s="55">
        <v>-0.23445828258991241</v>
      </c>
      <c r="G2335" s="53">
        <v>668117</v>
      </c>
      <c r="H2335" s="53">
        <v>4.309999942779541</v>
      </c>
      <c r="I2335" s="53">
        <v>6.4656530000000004E-2</v>
      </c>
      <c r="J2335" s="80">
        <f t="shared" si="64"/>
        <v>2879584.2317700386</v>
      </c>
      <c r="K2335" s="55" t="str">
        <f>IFERROR(#REF!-#REF!,"")</f>
        <v/>
      </c>
    </row>
    <row r="2336" spans="1:12" x14ac:dyDescent="0.15">
      <c r="A2336" s="109">
        <v>44530</v>
      </c>
      <c r="B2336" s="53" t="s">
        <v>199</v>
      </c>
      <c r="C2336" s="53" t="s">
        <v>200</v>
      </c>
      <c r="D2336" s="53">
        <v>57011</v>
      </c>
      <c r="E2336" s="53">
        <v>4.0399999618530273</v>
      </c>
      <c r="F2336" s="55">
        <v>-6.2645010650157928E-2</v>
      </c>
      <c r="G2336" s="53">
        <v>638276</v>
      </c>
      <c r="H2336" s="53">
        <v>4.0399999618530273</v>
      </c>
      <c r="I2336" s="53">
        <v>-1.8346919999999999E-2</v>
      </c>
      <c r="J2336" s="80">
        <f t="shared" si="64"/>
        <v>2578635.0156517029</v>
      </c>
      <c r="K2336" s="55" t="str">
        <f>IFERROR(#REF!-#REF!,"")</f>
        <v/>
      </c>
    </row>
    <row r="2337" spans="1:12" x14ac:dyDescent="0.15">
      <c r="A2337" s="109">
        <v>44561</v>
      </c>
      <c r="B2337" s="53" t="s">
        <v>199</v>
      </c>
      <c r="C2337" s="53" t="s">
        <v>200</v>
      </c>
      <c r="D2337" s="53">
        <v>57011</v>
      </c>
      <c r="E2337" s="53">
        <v>4.429999828338623</v>
      </c>
      <c r="F2337" s="55">
        <v>9.6534624695777893E-2</v>
      </c>
      <c r="G2337" s="53">
        <v>638276</v>
      </c>
      <c r="H2337" s="53">
        <v>4.429999828338623</v>
      </c>
      <c r="I2337" s="53">
        <v>3.334492E-2</v>
      </c>
      <c r="J2337" s="80">
        <f t="shared" si="64"/>
        <v>2827562.570432663</v>
      </c>
      <c r="K2337" s="55" t="str">
        <f>IFERROR(#REF!-#REF!,"")</f>
        <v/>
      </c>
    </row>
    <row r="2338" spans="1:12" x14ac:dyDescent="0.15">
      <c r="A2338" s="109"/>
      <c r="J2338" s="80">
        <f t="shared" si="64"/>
        <v>0</v>
      </c>
      <c r="K2338" s="55" t="str">
        <f>IFERROR(#REF!-#REF!,"")</f>
        <v/>
      </c>
    </row>
    <row r="2339" spans="1:12" x14ac:dyDescent="0.15">
      <c r="A2339" s="109">
        <v>44012</v>
      </c>
      <c r="B2339" s="53" t="s">
        <v>201</v>
      </c>
      <c r="C2339" s="53" t="s">
        <v>202</v>
      </c>
      <c r="D2339" s="53">
        <v>57062</v>
      </c>
      <c r="E2339" s="53">
        <v>9.9700002670288086</v>
      </c>
      <c r="F2339" s="53"/>
      <c r="G2339" s="53">
        <v>34500</v>
      </c>
      <c r="H2339" s="53">
        <v>9.9700002670288086</v>
      </c>
      <c r="I2339" s="53">
        <v>2.5299080000000002E-2</v>
      </c>
      <c r="J2339" s="80">
        <f>H2339*G2339</f>
        <v>343965.0092124939</v>
      </c>
      <c r="K2339" s="53"/>
      <c r="L2339" s="53"/>
    </row>
    <row r="2340" spans="1:12" x14ac:dyDescent="0.15">
      <c r="A2340" s="109">
        <v>44043</v>
      </c>
      <c r="B2340" s="53" t="s">
        <v>201</v>
      </c>
      <c r="C2340" s="53" t="s">
        <v>202</v>
      </c>
      <c r="D2340" s="53">
        <v>57062</v>
      </c>
      <c r="E2340" s="53">
        <v>11.800000190734863</v>
      </c>
      <c r="F2340" s="53">
        <v>0.1835506409406662</v>
      </c>
      <c r="G2340" s="53">
        <v>34500</v>
      </c>
      <c r="H2340" s="53">
        <v>11.800000190734863</v>
      </c>
      <c r="I2340" s="53">
        <v>5.5528970000000004E-2</v>
      </c>
      <c r="J2340" s="80">
        <f>H2340*G2340</f>
        <v>407100.00658035278</v>
      </c>
      <c r="K2340" s="53"/>
      <c r="L2340" s="53"/>
    </row>
    <row r="2341" spans="1:12" x14ac:dyDescent="0.15">
      <c r="A2341" s="109">
        <v>44074</v>
      </c>
      <c r="B2341" s="53" t="s">
        <v>201</v>
      </c>
      <c r="C2341" s="53" t="s">
        <v>202</v>
      </c>
      <c r="D2341" s="53">
        <v>57062</v>
      </c>
      <c r="E2341" s="53">
        <v>13.5</v>
      </c>
      <c r="F2341" s="53">
        <v>0.14406777918338776</v>
      </c>
      <c r="G2341" s="53">
        <v>34500</v>
      </c>
      <c r="H2341" s="53">
        <v>13.5</v>
      </c>
      <c r="I2341" s="53">
        <v>6.844219E-2</v>
      </c>
      <c r="J2341" s="80">
        <f>H2341*G2341</f>
        <v>465750</v>
      </c>
      <c r="K2341" s="53"/>
      <c r="L2341" s="53"/>
    </row>
    <row r="2342" spans="1:12" x14ac:dyDescent="0.15">
      <c r="A2342" s="109">
        <v>44104</v>
      </c>
      <c r="B2342" s="53" t="s">
        <v>201</v>
      </c>
      <c r="C2342" s="53" t="s">
        <v>202</v>
      </c>
      <c r="D2342" s="53">
        <v>57062</v>
      </c>
      <c r="E2342" s="53">
        <v>13.579999923706055</v>
      </c>
      <c r="F2342" s="53">
        <v>5.9259203262627125E-3</v>
      </c>
      <c r="G2342" s="53">
        <v>34500</v>
      </c>
      <c r="H2342" s="53">
        <v>13.579999923706055</v>
      </c>
      <c r="I2342" s="53">
        <v>-3.5055990000000002E-2</v>
      </c>
      <c r="J2342" s="80">
        <f>H2342*G2342</f>
        <v>468509.99736785889</v>
      </c>
      <c r="K2342" s="53"/>
      <c r="L2342" s="53"/>
    </row>
    <row r="2343" spans="1:12" x14ac:dyDescent="0.15">
      <c r="A2343" s="109">
        <v>44134</v>
      </c>
      <c r="B2343" s="53" t="s">
        <v>201</v>
      </c>
      <c r="C2343" s="53" t="s">
        <v>202</v>
      </c>
      <c r="D2343" s="53">
        <v>57062</v>
      </c>
      <c r="E2343" s="53">
        <v>11.109999656677246</v>
      </c>
      <c r="F2343" s="55">
        <v>-0.18188515305519104</v>
      </c>
      <c r="G2343" s="53">
        <v>34500</v>
      </c>
      <c r="H2343" s="53">
        <v>11.109999656677246</v>
      </c>
      <c r="I2343" s="53">
        <v>-2.0178270000000002E-2</v>
      </c>
      <c r="J2343" s="80">
        <f t="shared" si="64"/>
        <v>383294.98815536499</v>
      </c>
      <c r="K2343" s="55" t="str">
        <f>IFERROR(#REF!-#REF!,"")</f>
        <v/>
      </c>
    </row>
    <row r="2344" spans="1:12" x14ac:dyDescent="0.15">
      <c r="A2344" s="109">
        <v>44165</v>
      </c>
      <c r="B2344" s="53" t="s">
        <v>203</v>
      </c>
      <c r="C2344" s="53" t="s">
        <v>204</v>
      </c>
      <c r="D2344" s="53">
        <v>57062</v>
      </c>
      <c r="E2344" s="53">
        <v>21.520000457763672</v>
      </c>
      <c r="F2344" s="55">
        <v>0.93699377775192261</v>
      </c>
      <c r="G2344" s="53">
        <v>34500</v>
      </c>
      <c r="H2344" s="53">
        <v>21.520000457763672</v>
      </c>
      <c r="I2344" s="53">
        <v>0.12370679999999999</v>
      </c>
      <c r="J2344" s="80">
        <f t="shared" ref="J2344:J2445" si="68">H2344*G2344</f>
        <v>742440.01579284668</v>
      </c>
      <c r="K2344" s="55" t="str">
        <f>IFERROR(#REF!-#REF!,"")</f>
        <v/>
      </c>
    </row>
    <row r="2345" spans="1:12" x14ac:dyDescent="0.15">
      <c r="A2345" s="109">
        <v>44196</v>
      </c>
      <c r="B2345" s="53" t="s">
        <v>203</v>
      </c>
      <c r="C2345" s="53" t="s">
        <v>204</v>
      </c>
      <c r="D2345" s="53">
        <v>57062</v>
      </c>
      <c r="E2345" s="53">
        <v>32.169998168945312</v>
      </c>
      <c r="F2345" s="55">
        <v>0.49488836526870728</v>
      </c>
      <c r="G2345" s="53">
        <v>155921</v>
      </c>
      <c r="H2345" s="53">
        <v>32.169998168945312</v>
      </c>
      <c r="I2345" s="53">
        <v>4.5048190000000002E-2</v>
      </c>
      <c r="J2345" s="80">
        <f t="shared" si="68"/>
        <v>5015978.2845001221</v>
      </c>
      <c r="K2345" s="55" t="str">
        <f>IFERROR(#REF!-#REF!,"")</f>
        <v/>
      </c>
    </row>
    <row r="2346" spans="1:12" ht="16" x14ac:dyDescent="0.2">
      <c r="A2346" s="111">
        <v>44225</v>
      </c>
      <c r="B2346" s="112" t="s">
        <v>203</v>
      </c>
      <c r="C2346" s="112" t="s">
        <v>204</v>
      </c>
      <c r="D2346" s="112">
        <v>57062</v>
      </c>
      <c r="E2346" s="112">
        <v>29.170000076293945</v>
      </c>
      <c r="F2346" s="58">
        <v>-9.3254528939723969E-2</v>
      </c>
      <c r="G2346" s="112">
        <v>155921</v>
      </c>
      <c r="H2346" s="112">
        <v>29.170000076293945</v>
      </c>
      <c r="I2346" s="112">
        <v>-6.3112759999999998E-4</v>
      </c>
      <c r="J2346" s="80">
        <f t="shared" si="68"/>
        <v>4548215.5818958282</v>
      </c>
      <c r="K2346" s="55" t="str">
        <f>IFERROR(#REF!-#REF!,"")</f>
        <v/>
      </c>
    </row>
    <row r="2347" spans="1:12" x14ac:dyDescent="0.15">
      <c r="A2347" s="109">
        <v>44253</v>
      </c>
      <c r="B2347" s="53" t="s">
        <v>203</v>
      </c>
      <c r="C2347" s="53" t="s">
        <v>204</v>
      </c>
      <c r="D2347" s="53">
        <v>57062</v>
      </c>
      <c r="E2347" s="53">
        <v>42.029998779296875</v>
      </c>
      <c r="F2347" s="55">
        <v>0.44086384773254395</v>
      </c>
      <c r="G2347" s="53">
        <v>155921</v>
      </c>
      <c r="H2347" s="53">
        <v>42.029998779296875</v>
      </c>
      <c r="I2347" s="53">
        <v>2.9196240000000002E-2</v>
      </c>
      <c r="J2347" s="80">
        <f t="shared" si="68"/>
        <v>6553359.439666748</v>
      </c>
      <c r="K2347" s="55" t="str">
        <f>IFERROR(#REF!-#REF!,"")</f>
        <v/>
      </c>
    </row>
    <row r="2348" spans="1:12" x14ac:dyDescent="0.15">
      <c r="A2348" s="109">
        <v>44286</v>
      </c>
      <c r="B2348" s="53" t="s">
        <v>203</v>
      </c>
      <c r="C2348" s="53" t="s">
        <v>204</v>
      </c>
      <c r="D2348" s="53">
        <v>57062</v>
      </c>
      <c r="E2348" s="53">
        <v>35.950000762939453</v>
      </c>
      <c r="F2348" s="55">
        <v>-0.14465853571891785</v>
      </c>
      <c r="G2348" s="53">
        <v>170738</v>
      </c>
      <c r="H2348" s="53">
        <v>35.950000762939453</v>
      </c>
      <c r="I2348" s="53">
        <v>3.0573309999999999E-2</v>
      </c>
      <c r="J2348" s="80">
        <f t="shared" si="68"/>
        <v>6138031.2302627563</v>
      </c>
      <c r="K2348" s="55" t="str">
        <f>IFERROR(#REF!-#REF!,"")</f>
        <v/>
      </c>
    </row>
    <row r="2349" spans="1:12" x14ac:dyDescent="0.15">
      <c r="A2349" s="109">
        <v>44316</v>
      </c>
      <c r="B2349" s="53" t="s">
        <v>203</v>
      </c>
      <c r="C2349" s="53" t="s">
        <v>204</v>
      </c>
      <c r="D2349" s="53">
        <v>57062</v>
      </c>
      <c r="E2349" s="53">
        <v>30.040000915527344</v>
      </c>
      <c r="F2349" s="55">
        <v>-0.16439498960971832</v>
      </c>
      <c r="G2349" s="53">
        <v>170738</v>
      </c>
      <c r="H2349" s="53">
        <v>30.040000915527344</v>
      </c>
      <c r="I2349" s="53">
        <v>4.8191879999999999E-2</v>
      </c>
      <c r="J2349" s="80">
        <f t="shared" si="68"/>
        <v>5128969.6763153076</v>
      </c>
      <c r="K2349" s="55" t="str">
        <f>IFERROR(#REF!-#REF!,"")</f>
        <v/>
      </c>
    </row>
    <row r="2350" spans="1:12" x14ac:dyDescent="0.15">
      <c r="A2350" s="109">
        <v>44344</v>
      </c>
      <c r="B2350" s="53" t="s">
        <v>203</v>
      </c>
      <c r="C2350" s="53" t="s">
        <v>204</v>
      </c>
      <c r="D2350" s="53">
        <v>57062</v>
      </c>
      <c r="E2350" s="53">
        <v>28.079999923706055</v>
      </c>
      <c r="F2350" s="55">
        <v>-6.5246365964412689E-2</v>
      </c>
      <c r="G2350" s="53">
        <v>170746</v>
      </c>
      <c r="H2350" s="53">
        <v>28.079999923706055</v>
      </c>
      <c r="I2350" s="53">
        <v>7.0916690000000001E-3</v>
      </c>
      <c r="J2350" s="80">
        <f t="shared" si="68"/>
        <v>4794547.666973114</v>
      </c>
      <c r="K2350" s="55" t="str">
        <f>IFERROR(#REF!-#REF!,"")</f>
        <v/>
      </c>
    </row>
    <row r="2351" spans="1:12" x14ac:dyDescent="0.15">
      <c r="A2351" s="109">
        <v>44377</v>
      </c>
      <c r="B2351" s="53" t="s">
        <v>203</v>
      </c>
      <c r="C2351" s="53" t="s">
        <v>204</v>
      </c>
      <c r="D2351" s="53">
        <v>57062</v>
      </c>
      <c r="E2351" s="53">
        <v>36.860000610351562</v>
      </c>
      <c r="F2351" s="55">
        <v>0.31267809867858887</v>
      </c>
      <c r="G2351" s="53">
        <v>177946</v>
      </c>
      <c r="H2351" s="53">
        <v>36.860000610351562</v>
      </c>
      <c r="I2351" s="53">
        <v>2.34218E-2</v>
      </c>
      <c r="J2351" s="80">
        <f t="shared" si="68"/>
        <v>6559089.6686096191</v>
      </c>
      <c r="K2351" s="55" t="str">
        <f>IFERROR(#REF!-#REF!,"")</f>
        <v/>
      </c>
    </row>
    <row r="2352" spans="1:12" x14ac:dyDescent="0.15">
      <c r="A2352" s="109">
        <v>44407</v>
      </c>
      <c r="B2352" s="53" t="s">
        <v>203</v>
      </c>
      <c r="C2352" s="53" t="s">
        <v>204</v>
      </c>
      <c r="D2352" s="53">
        <v>57062</v>
      </c>
      <c r="E2352" s="53">
        <v>37.619998931884766</v>
      </c>
      <c r="F2352" s="55">
        <v>2.0618511363863945E-2</v>
      </c>
      <c r="G2352" s="53">
        <v>177946</v>
      </c>
      <c r="H2352" s="53">
        <v>37.619998931884766</v>
      </c>
      <c r="I2352" s="53">
        <v>1.1827520000000001E-2</v>
      </c>
      <c r="J2352" s="80">
        <f t="shared" si="68"/>
        <v>6694328.3299331665</v>
      </c>
      <c r="K2352" s="55" t="str">
        <f>IFERROR(#REF!-#REF!,"")</f>
        <v/>
      </c>
    </row>
    <row r="2353" spans="1:12" x14ac:dyDescent="0.15">
      <c r="A2353" s="109">
        <v>44439</v>
      </c>
      <c r="B2353" s="53" t="s">
        <v>203</v>
      </c>
      <c r="C2353" s="53" t="s">
        <v>204</v>
      </c>
      <c r="D2353" s="53">
        <v>57062</v>
      </c>
      <c r="E2353" s="53">
        <v>33.569999694824219</v>
      </c>
      <c r="F2353" s="55">
        <v>-0.10765548795461655</v>
      </c>
      <c r="G2353" s="53">
        <v>177748</v>
      </c>
      <c r="H2353" s="53">
        <v>33.569999694824219</v>
      </c>
      <c r="I2353" s="53">
        <v>2.71466E-2</v>
      </c>
      <c r="J2353" s="80">
        <f t="shared" si="68"/>
        <v>5967000.3057556152</v>
      </c>
      <c r="K2353" s="55" t="str">
        <f>IFERROR(#REF!-#REF!,"")</f>
        <v/>
      </c>
    </row>
    <row r="2354" spans="1:12" x14ac:dyDescent="0.15">
      <c r="A2354" s="109">
        <v>44469</v>
      </c>
      <c r="B2354" s="53" t="s">
        <v>203</v>
      </c>
      <c r="C2354" s="53" t="s">
        <v>204</v>
      </c>
      <c r="D2354" s="53">
        <v>57062</v>
      </c>
      <c r="E2354" s="53">
        <v>32.229999542236328</v>
      </c>
      <c r="F2354" s="55">
        <v>-3.9916597306728363E-2</v>
      </c>
      <c r="G2354" s="53">
        <v>177758</v>
      </c>
      <c r="H2354" s="53">
        <v>32.229999542236328</v>
      </c>
      <c r="I2354" s="53">
        <v>-4.2243500000000003E-2</v>
      </c>
      <c r="J2354" s="80">
        <f t="shared" si="68"/>
        <v>5729140.2586288452</v>
      </c>
      <c r="K2354" s="55" t="str">
        <f>IFERROR(#REF!-#REF!,"")</f>
        <v/>
      </c>
    </row>
    <row r="2355" spans="1:12" ht="16" x14ac:dyDescent="0.2">
      <c r="A2355" s="113">
        <v>44498</v>
      </c>
      <c r="B2355" s="114" t="s">
        <v>203</v>
      </c>
      <c r="C2355" s="114" t="s">
        <v>204</v>
      </c>
      <c r="D2355" s="114">
        <v>57062</v>
      </c>
      <c r="E2355" s="114">
        <v>33.849998474121094</v>
      </c>
      <c r="F2355" s="58">
        <v>5.0263695418834686E-2</v>
      </c>
      <c r="G2355" s="114">
        <v>177758</v>
      </c>
      <c r="H2355" s="114">
        <v>33.849998474121094</v>
      </c>
      <c r="I2355" s="114">
        <v>6.4656530000000004E-2</v>
      </c>
      <c r="J2355" s="80">
        <f t="shared" si="68"/>
        <v>6017108.0287628174</v>
      </c>
      <c r="K2355" s="55" t="str">
        <f>IFERROR(#REF!-#REF!,"")</f>
        <v/>
      </c>
    </row>
    <row r="2356" spans="1:12" x14ac:dyDescent="0.15">
      <c r="A2356" s="109">
        <v>44530</v>
      </c>
      <c r="B2356" s="53" t="s">
        <v>203</v>
      </c>
      <c r="C2356" s="53" t="s">
        <v>204</v>
      </c>
      <c r="D2356" s="53">
        <v>57062</v>
      </c>
      <c r="E2356" s="53">
        <v>43.939998626708984</v>
      </c>
      <c r="F2356" s="55">
        <v>0.29807978868484497</v>
      </c>
      <c r="G2356" s="53">
        <v>177748</v>
      </c>
      <c r="H2356" s="53">
        <v>43.939998626708984</v>
      </c>
      <c r="I2356" s="53">
        <v>-1.8346919999999999E-2</v>
      </c>
      <c r="J2356" s="80">
        <f t="shared" si="68"/>
        <v>7810246.8759002686</v>
      </c>
      <c r="K2356" s="55" t="str">
        <f>IFERROR(#REF!-#REF!,"")</f>
        <v/>
      </c>
    </row>
    <row r="2357" spans="1:12" x14ac:dyDescent="0.15">
      <c r="A2357" s="109">
        <v>44561</v>
      </c>
      <c r="B2357" s="53" t="s">
        <v>203</v>
      </c>
      <c r="C2357" s="53" t="s">
        <v>204</v>
      </c>
      <c r="D2357" s="53">
        <v>57062</v>
      </c>
      <c r="E2357" s="53">
        <v>45.419998168945312</v>
      </c>
      <c r="F2357" s="55">
        <v>3.3682283014059067E-2</v>
      </c>
      <c r="G2357" s="53">
        <v>177748</v>
      </c>
      <c r="H2357" s="53">
        <v>45.419998168945312</v>
      </c>
      <c r="I2357" s="53">
        <v>3.334492E-2</v>
      </c>
      <c r="J2357" s="80">
        <f t="shared" si="68"/>
        <v>8073313.8345336914</v>
      </c>
      <c r="K2357" s="55" t="str">
        <f>IFERROR(#REF!-#REF!,"")</f>
        <v/>
      </c>
    </row>
    <row r="2358" spans="1:12" x14ac:dyDescent="0.15">
      <c r="A2358" s="109"/>
      <c r="J2358" s="80">
        <f t="shared" si="68"/>
        <v>0</v>
      </c>
      <c r="K2358" s="55" t="str">
        <f>IFERROR(#REF!-#REF!,"")</f>
        <v/>
      </c>
    </row>
    <row r="2359" spans="1:12" x14ac:dyDescent="0.15">
      <c r="A2359" s="109">
        <v>44074</v>
      </c>
      <c r="B2359" s="53" t="s">
        <v>205</v>
      </c>
      <c r="C2359" s="53" t="s">
        <v>206</v>
      </c>
      <c r="D2359" s="53">
        <v>57154</v>
      </c>
      <c r="E2359" s="53">
        <v>10</v>
      </c>
      <c r="F2359" s="53"/>
      <c r="G2359" s="53">
        <v>14863</v>
      </c>
      <c r="H2359" s="53">
        <v>10</v>
      </c>
      <c r="I2359" s="53">
        <v>6.844219E-2</v>
      </c>
      <c r="J2359" s="80">
        <f>H2359*G2359</f>
        <v>148630</v>
      </c>
      <c r="K2359" s="53"/>
      <c r="L2359" s="53"/>
    </row>
    <row r="2360" spans="1:12" x14ac:dyDescent="0.15">
      <c r="A2360" s="109">
        <v>44104</v>
      </c>
      <c r="B2360" s="53" t="s">
        <v>205</v>
      </c>
      <c r="C2360" s="53" t="s">
        <v>206</v>
      </c>
      <c r="D2360" s="53">
        <v>57154</v>
      </c>
      <c r="E2360" s="53">
        <v>11.197999954223633</v>
      </c>
      <c r="F2360" s="53">
        <v>0.11979999393224716</v>
      </c>
      <c r="G2360" s="53">
        <v>14862</v>
      </c>
      <c r="H2360" s="53">
        <v>11.197999954223633</v>
      </c>
      <c r="I2360" s="53">
        <v>-3.5055990000000002E-2</v>
      </c>
      <c r="J2360" s="80">
        <f>H2360*G2360</f>
        <v>166424.67531967163</v>
      </c>
      <c r="K2360" s="53"/>
      <c r="L2360" s="53"/>
    </row>
    <row r="2361" spans="1:12" x14ac:dyDescent="0.15">
      <c r="A2361" s="109">
        <v>44134</v>
      </c>
      <c r="B2361" s="53" t="s">
        <v>205</v>
      </c>
      <c r="C2361" s="53" t="s">
        <v>206</v>
      </c>
      <c r="D2361" s="53">
        <v>57154</v>
      </c>
      <c r="E2361" s="53">
        <v>10.090000152587891</v>
      </c>
      <c r="F2361" s="53">
        <v>-9.8946221172809601E-2</v>
      </c>
      <c r="G2361" s="53">
        <v>14862</v>
      </c>
      <c r="H2361" s="53">
        <v>10.090000152587891</v>
      </c>
      <c r="I2361" s="53">
        <v>-2.0178270000000002E-2</v>
      </c>
      <c r="J2361" s="80">
        <f>H2361*G2361</f>
        <v>149957.58226776123</v>
      </c>
      <c r="K2361" s="53"/>
      <c r="L2361" s="53"/>
    </row>
    <row r="2362" spans="1:12" x14ac:dyDescent="0.15">
      <c r="A2362" s="109">
        <v>44165</v>
      </c>
      <c r="B2362" s="53" t="s">
        <v>205</v>
      </c>
      <c r="C2362" s="53" t="s">
        <v>206</v>
      </c>
      <c r="D2362" s="53">
        <v>57154</v>
      </c>
      <c r="E2362" s="53">
        <v>10.039999961853027</v>
      </c>
      <c r="F2362" s="53">
        <v>-4.9554202705621719E-3</v>
      </c>
      <c r="G2362" s="53">
        <v>14862</v>
      </c>
      <c r="H2362" s="53">
        <v>10.039999961853027</v>
      </c>
      <c r="I2362" s="53">
        <v>0.12370679999999999</v>
      </c>
      <c r="J2362" s="80">
        <f>H2362*G2362</f>
        <v>149214.47943305969</v>
      </c>
      <c r="K2362" s="53"/>
      <c r="L2362" s="53"/>
    </row>
    <row r="2363" spans="1:12" x14ac:dyDescent="0.15">
      <c r="A2363" s="109">
        <v>44196</v>
      </c>
      <c r="B2363" s="53" t="s">
        <v>205</v>
      </c>
      <c r="C2363" s="53" t="s">
        <v>206</v>
      </c>
      <c r="D2363" s="53">
        <v>57154</v>
      </c>
      <c r="E2363" s="53">
        <v>11.699999809265137</v>
      </c>
      <c r="F2363" s="53">
        <v>0.16533863544464111</v>
      </c>
      <c r="G2363" s="53">
        <v>14862</v>
      </c>
      <c r="H2363" s="53">
        <v>11.699999809265137</v>
      </c>
      <c r="I2363" s="53">
        <v>4.5048190000000002E-2</v>
      </c>
      <c r="J2363" s="80">
        <f>H2363*G2363</f>
        <v>173885.39716529846</v>
      </c>
      <c r="K2363" s="53"/>
      <c r="L2363" s="53"/>
    </row>
    <row r="2364" spans="1:12" x14ac:dyDescent="0.15">
      <c r="A2364" s="109">
        <v>44225</v>
      </c>
      <c r="B2364" s="53" t="s">
        <v>205</v>
      </c>
      <c r="C2364" s="53" t="s">
        <v>206</v>
      </c>
      <c r="D2364" s="53">
        <v>57154</v>
      </c>
      <c r="E2364" s="53">
        <v>10.25</v>
      </c>
      <c r="F2364" s="55">
        <v>-0.12393160909414291</v>
      </c>
      <c r="G2364" s="53">
        <v>14862</v>
      </c>
      <c r="H2364" s="53">
        <v>10.25</v>
      </c>
      <c r="I2364" s="53">
        <v>-6.3112759999999998E-4</v>
      </c>
      <c r="J2364" s="80">
        <f t="shared" si="68"/>
        <v>152335.5</v>
      </c>
      <c r="K2364" s="55" t="str">
        <f>IFERROR(#REF!-#REF!,"")</f>
        <v/>
      </c>
    </row>
    <row r="2365" spans="1:12" x14ac:dyDescent="0.15">
      <c r="A2365" s="109">
        <v>44253</v>
      </c>
      <c r="B2365" s="53" t="s">
        <v>207</v>
      </c>
      <c r="C2365" s="53" t="s">
        <v>208</v>
      </c>
      <c r="D2365" s="53">
        <v>57154</v>
      </c>
      <c r="E2365" s="53">
        <v>10.029999732971191</v>
      </c>
      <c r="F2365" s="55">
        <v>-2.1463440731167793E-2</v>
      </c>
      <c r="G2365" s="53">
        <v>216650</v>
      </c>
      <c r="H2365" s="53">
        <v>10.029999732971191</v>
      </c>
      <c r="I2365" s="53">
        <v>2.9196240000000002E-2</v>
      </c>
      <c r="J2365" s="80">
        <f t="shared" si="68"/>
        <v>2172999.4421482086</v>
      </c>
      <c r="K2365" s="55" t="str">
        <f>IFERROR(#REF!-#REF!,"")</f>
        <v/>
      </c>
    </row>
    <row r="2366" spans="1:12" x14ac:dyDescent="0.15">
      <c r="A2366" s="109">
        <v>44286</v>
      </c>
      <c r="B2366" s="53" t="s">
        <v>207</v>
      </c>
      <c r="C2366" s="53" t="s">
        <v>208</v>
      </c>
      <c r="D2366" s="53">
        <v>57154</v>
      </c>
      <c r="E2366" s="53">
        <v>10.449999809265137</v>
      </c>
      <c r="F2366" s="55">
        <v>4.1874386370182037E-2</v>
      </c>
      <c r="G2366" s="53">
        <v>216650</v>
      </c>
      <c r="H2366" s="53">
        <v>10.449999809265137</v>
      </c>
      <c r="I2366" s="53">
        <v>3.0573309999999999E-2</v>
      </c>
      <c r="J2366" s="80">
        <f t="shared" si="68"/>
        <v>2263992.4586772919</v>
      </c>
      <c r="K2366" s="55" t="str">
        <f>IFERROR(#REF!-#REF!,"")</f>
        <v/>
      </c>
    </row>
    <row r="2367" spans="1:12" ht="16" x14ac:dyDescent="0.2">
      <c r="A2367" s="111">
        <v>44316</v>
      </c>
      <c r="B2367" s="112" t="s">
        <v>207</v>
      </c>
      <c r="C2367" s="112" t="s">
        <v>208</v>
      </c>
      <c r="D2367" s="112">
        <v>57154</v>
      </c>
      <c r="E2367" s="112">
        <v>11.189999580383301</v>
      </c>
      <c r="F2367" s="58">
        <v>7.0813380181789398E-2</v>
      </c>
      <c r="G2367" s="112">
        <v>216650</v>
      </c>
      <c r="H2367" s="112">
        <v>11.189999580383301</v>
      </c>
      <c r="I2367" s="112">
        <v>4.8191879999999999E-2</v>
      </c>
      <c r="J2367" s="80">
        <f t="shared" si="68"/>
        <v>2424313.4090900421</v>
      </c>
      <c r="K2367" s="55" t="str">
        <f>IFERROR(#REF!-#REF!,"")</f>
        <v/>
      </c>
    </row>
    <row r="2368" spans="1:12" x14ac:dyDescent="0.15">
      <c r="A2368" s="109">
        <v>44344</v>
      </c>
      <c r="B2368" s="53" t="s">
        <v>207</v>
      </c>
      <c r="C2368" s="53" t="s">
        <v>208</v>
      </c>
      <c r="D2368" s="53">
        <v>57154</v>
      </c>
      <c r="E2368" s="53">
        <v>14.220000267028809</v>
      </c>
      <c r="F2368" s="55">
        <v>0.27077755331993103</v>
      </c>
      <c r="G2368" s="53">
        <v>217650</v>
      </c>
      <c r="H2368" s="53">
        <v>14.220000267028809</v>
      </c>
      <c r="I2368" s="53">
        <v>7.0916690000000001E-3</v>
      </c>
      <c r="J2368" s="80">
        <f t="shared" si="68"/>
        <v>3094983.0581188202</v>
      </c>
      <c r="K2368" s="55" t="str">
        <f>IFERROR(#REF!-#REF!,"")</f>
        <v/>
      </c>
    </row>
    <row r="2369" spans="1:12" x14ac:dyDescent="0.15">
      <c r="A2369" s="109">
        <v>44377</v>
      </c>
      <c r="B2369" s="53" t="s">
        <v>207</v>
      </c>
      <c r="C2369" s="53" t="s">
        <v>208</v>
      </c>
      <c r="D2369" s="53">
        <v>57154</v>
      </c>
      <c r="E2369" s="53">
        <v>9.3100004196166992</v>
      </c>
      <c r="F2369" s="55">
        <v>-0.34528830647468567</v>
      </c>
      <c r="G2369" s="53">
        <v>217650</v>
      </c>
      <c r="H2369" s="53">
        <v>9.3100004196166992</v>
      </c>
      <c r="I2369" s="53">
        <v>2.34218E-2</v>
      </c>
      <c r="J2369" s="80">
        <f t="shared" si="68"/>
        <v>2026321.5913295746</v>
      </c>
      <c r="K2369" s="55" t="str">
        <f>IFERROR(#REF!-#REF!,"")</f>
        <v/>
      </c>
    </row>
    <row r="2370" spans="1:12" x14ac:dyDescent="0.15">
      <c r="A2370" s="109">
        <v>44407</v>
      </c>
      <c r="B2370" s="53" t="s">
        <v>207</v>
      </c>
      <c r="C2370" s="53" t="s">
        <v>208</v>
      </c>
      <c r="D2370" s="53">
        <v>57154</v>
      </c>
      <c r="E2370" s="53">
        <v>8.6400003433227539</v>
      </c>
      <c r="F2370" s="55">
        <v>-7.1965634822845459E-2</v>
      </c>
      <c r="G2370" s="53">
        <v>217650</v>
      </c>
      <c r="H2370" s="53">
        <v>8.6400003433227539</v>
      </c>
      <c r="I2370" s="53">
        <v>1.1827520000000001E-2</v>
      </c>
      <c r="J2370" s="80">
        <f t="shared" si="68"/>
        <v>1880496.0747241974</v>
      </c>
      <c r="K2370" s="55" t="str">
        <f>IFERROR(#REF!-#REF!,"")</f>
        <v/>
      </c>
    </row>
    <row r="2371" spans="1:12" x14ac:dyDescent="0.15">
      <c r="A2371" s="109">
        <v>44439</v>
      </c>
      <c r="B2371" s="53" t="s">
        <v>207</v>
      </c>
      <c r="C2371" s="53" t="s">
        <v>208</v>
      </c>
      <c r="D2371" s="53">
        <v>57154</v>
      </c>
      <c r="E2371" s="53">
        <v>9.2299995422363281</v>
      </c>
      <c r="F2371" s="55">
        <v>6.8286940455436707E-2</v>
      </c>
      <c r="G2371" s="53">
        <v>217759</v>
      </c>
      <c r="H2371" s="53">
        <v>9.2299995422363281</v>
      </c>
      <c r="I2371" s="53">
        <v>2.71466E-2</v>
      </c>
      <c r="J2371" s="80">
        <f t="shared" si="68"/>
        <v>2009915.4703178406</v>
      </c>
      <c r="K2371" s="55" t="str">
        <f>IFERROR(#REF!-#REF!,"")</f>
        <v/>
      </c>
    </row>
    <row r="2372" spans="1:12" x14ac:dyDescent="0.15">
      <c r="A2372" s="109">
        <v>44469</v>
      </c>
      <c r="B2372" s="53" t="s">
        <v>207</v>
      </c>
      <c r="C2372" s="53" t="s">
        <v>208</v>
      </c>
      <c r="D2372" s="53">
        <v>57154</v>
      </c>
      <c r="E2372" s="53">
        <v>9.9399995803833008</v>
      </c>
      <c r="F2372" s="55">
        <v>7.6923087239265442E-2</v>
      </c>
      <c r="G2372" s="53">
        <v>217759</v>
      </c>
      <c r="H2372" s="53">
        <v>9.9399995803833008</v>
      </c>
      <c r="I2372" s="53">
        <v>-4.2243500000000003E-2</v>
      </c>
      <c r="J2372" s="80">
        <f t="shared" si="68"/>
        <v>2164524.3686246872</v>
      </c>
      <c r="K2372" s="55" t="str">
        <f>IFERROR(#REF!-#REF!,"")</f>
        <v/>
      </c>
    </row>
    <row r="2373" spans="1:12" x14ac:dyDescent="0.15">
      <c r="A2373" s="109">
        <v>44498</v>
      </c>
      <c r="B2373" s="53" t="s">
        <v>207</v>
      </c>
      <c r="C2373" s="53" t="s">
        <v>208</v>
      </c>
      <c r="D2373" s="53">
        <v>57154</v>
      </c>
      <c r="E2373" s="53">
        <v>9.1700000762939453</v>
      </c>
      <c r="F2373" s="55">
        <v>-7.7464744448661804E-2</v>
      </c>
      <c r="G2373" s="53">
        <v>217759</v>
      </c>
      <c r="H2373" s="53">
        <v>9.1700000762939453</v>
      </c>
      <c r="I2373" s="53">
        <v>6.4656530000000004E-2</v>
      </c>
      <c r="J2373" s="80">
        <f t="shared" si="68"/>
        <v>1996850.0466136932</v>
      </c>
      <c r="K2373" s="55" t="str">
        <f>IFERROR(#REF!-#REF!,"")</f>
        <v/>
      </c>
    </row>
    <row r="2374" spans="1:12" x14ac:dyDescent="0.15">
      <c r="A2374" s="109">
        <v>44530</v>
      </c>
      <c r="B2374" s="53" t="s">
        <v>207</v>
      </c>
      <c r="C2374" s="53" t="s">
        <v>208</v>
      </c>
      <c r="D2374" s="53">
        <v>57154</v>
      </c>
      <c r="E2374" s="53">
        <v>8.9700002670288086</v>
      </c>
      <c r="F2374" s="55">
        <v>-2.1810229867696762E-2</v>
      </c>
      <c r="G2374" s="53">
        <v>217788</v>
      </c>
      <c r="H2374" s="53">
        <v>8.9700002670288086</v>
      </c>
      <c r="I2374" s="53">
        <v>-1.8346919999999999E-2</v>
      </c>
      <c r="J2374" s="80">
        <f t="shared" si="68"/>
        <v>1953558.4181556702</v>
      </c>
      <c r="K2374" s="55" t="str">
        <f>IFERROR(#REF!-#REF!,"")</f>
        <v/>
      </c>
    </row>
    <row r="2375" spans="1:12" ht="16" x14ac:dyDescent="0.2">
      <c r="A2375" s="113">
        <v>44561</v>
      </c>
      <c r="B2375" s="114" t="s">
        <v>207</v>
      </c>
      <c r="C2375" s="114" t="s">
        <v>208</v>
      </c>
      <c r="D2375" s="114">
        <v>57154</v>
      </c>
      <c r="E2375" s="114">
        <v>8.5</v>
      </c>
      <c r="F2375" s="58">
        <v>-5.2396908402442932E-2</v>
      </c>
      <c r="G2375" s="114">
        <v>217788</v>
      </c>
      <c r="H2375" s="114">
        <v>8.5</v>
      </c>
      <c r="I2375" s="114">
        <v>3.334492E-2</v>
      </c>
      <c r="J2375" s="80">
        <f t="shared" si="68"/>
        <v>1851198</v>
      </c>
      <c r="K2375" s="55" t="str">
        <f>IFERROR(#REF!-#REF!,"")</f>
        <v/>
      </c>
    </row>
    <row r="2376" spans="1:12" x14ac:dyDescent="0.15">
      <c r="A2376" s="109"/>
      <c r="J2376" s="80">
        <f t="shared" si="68"/>
        <v>0</v>
      </c>
      <c r="K2376" s="55" t="str">
        <f>IFERROR(#REF!-#REF!,"")</f>
        <v/>
      </c>
    </row>
    <row r="2377" spans="1:12" x14ac:dyDescent="0.15">
      <c r="A2377" s="109">
        <v>44165</v>
      </c>
      <c r="B2377" s="53" t="s">
        <v>209</v>
      </c>
      <c r="C2377" s="53" t="s">
        <v>210</v>
      </c>
      <c r="D2377" s="53">
        <v>57365</v>
      </c>
      <c r="E2377" s="53">
        <v>10.139900207519531</v>
      </c>
      <c r="F2377" s="53"/>
      <c r="G2377" s="53">
        <v>46000</v>
      </c>
      <c r="H2377" s="53">
        <v>10.139900207519531</v>
      </c>
      <c r="I2377" s="53">
        <v>0.12370679999999999</v>
      </c>
      <c r="J2377" s="80">
        <f>H2377*G2377</f>
        <v>466435.40954589844</v>
      </c>
      <c r="K2377" s="53"/>
      <c r="L2377" s="53"/>
    </row>
    <row r="2378" spans="1:12" x14ac:dyDescent="0.15">
      <c r="A2378" s="109">
        <v>44196</v>
      </c>
      <c r="B2378" s="53" t="s">
        <v>209</v>
      </c>
      <c r="C2378" s="53" t="s">
        <v>210</v>
      </c>
      <c r="D2378" s="53">
        <v>57365</v>
      </c>
      <c r="E2378" s="53">
        <v>11.310000419616699</v>
      </c>
      <c r="F2378" s="53">
        <v>0.11539563536643982</v>
      </c>
      <c r="G2378" s="53">
        <v>46000</v>
      </c>
      <c r="H2378" s="53">
        <v>11.310000419616699</v>
      </c>
      <c r="I2378" s="53">
        <v>4.5048190000000002E-2</v>
      </c>
      <c r="J2378" s="80">
        <f>H2378*G2378</f>
        <v>520260.01930236816</v>
      </c>
      <c r="K2378" s="53"/>
      <c r="L2378" s="53"/>
    </row>
    <row r="2379" spans="1:12" x14ac:dyDescent="0.15">
      <c r="A2379" s="109">
        <v>44225</v>
      </c>
      <c r="B2379" s="53" t="s">
        <v>209</v>
      </c>
      <c r="C2379" s="53" t="s">
        <v>210</v>
      </c>
      <c r="D2379" s="53">
        <v>57365</v>
      </c>
      <c r="E2379" s="53">
        <v>10.470000267028809</v>
      </c>
      <c r="F2379" s="53">
        <v>-7.4270568788051605E-2</v>
      </c>
      <c r="G2379" s="53">
        <v>46000</v>
      </c>
      <c r="H2379" s="53">
        <v>10.470000267028809</v>
      </c>
      <c r="I2379" s="53">
        <v>-6.3112759999999998E-4</v>
      </c>
      <c r="J2379" s="80">
        <f>H2379*G2379</f>
        <v>481620.0122833252</v>
      </c>
      <c r="K2379" s="53"/>
      <c r="L2379" s="53"/>
    </row>
    <row r="2380" spans="1:12" x14ac:dyDescent="0.15">
      <c r="A2380" s="109">
        <v>44253</v>
      </c>
      <c r="B2380" s="53" t="s">
        <v>209</v>
      </c>
      <c r="C2380" s="53" t="s">
        <v>210</v>
      </c>
      <c r="D2380" s="53">
        <v>57365</v>
      </c>
      <c r="E2380" s="53">
        <v>11.039999961853027</v>
      </c>
      <c r="F2380" s="53">
        <v>5.444122850894928E-2</v>
      </c>
      <c r="G2380" s="53">
        <v>46000</v>
      </c>
      <c r="H2380" s="53">
        <v>11.039999961853027</v>
      </c>
      <c r="I2380" s="53">
        <v>2.9196240000000002E-2</v>
      </c>
      <c r="J2380" s="80">
        <f>H2380*G2380</f>
        <v>507839.99824523926</v>
      </c>
      <c r="K2380" s="53"/>
      <c r="L2380" s="53"/>
    </row>
    <row r="2381" spans="1:12" x14ac:dyDescent="0.15">
      <c r="A2381" s="109">
        <v>44286</v>
      </c>
      <c r="B2381" s="53" t="s">
        <v>209</v>
      </c>
      <c r="C2381" s="53" t="s">
        <v>210</v>
      </c>
      <c r="D2381" s="53">
        <v>57365</v>
      </c>
      <c r="E2381" s="53">
        <v>10.800000190734863</v>
      </c>
      <c r="F2381" s="53">
        <v>-2.1739110350608826E-2</v>
      </c>
      <c r="G2381" s="53">
        <v>46000</v>
      </c>
      <c r="H2381" s="53">
        <v>10.800000190734863</v>
      </c>
      <c r="I2381" s="53">
        <v>3.0573309999999999E-2</v>
      </c>
      <c r="J2381" s="80">
        <f>H2381*G2381</f>
        <v>496800.00877380371</v>
      </c>
      <c r="K2381" s="53"/>
      <c r="L2381" s="53"/>
    </row>
    <row r="2382" spans="1:12" x14ac:dyDescent="0.15">
      <c r="A2382" s="109">
        <v>44316</v>
      </c>
      <c r="B2382" s="53" t="s">
        <v>209</v>
      </c>
      <c r="C2382" s="53" t="s">
        <v>210</v>
      </c>
      <c r="D2382" s="53">
        <v>57365</v>
      </c>
      <c r="E2382" s="53">
        <v>11.569999694824219</v>
      </c>
      <c r="F2382" s="55">
        <v>7.1296252310276031E-2</v>
      </c>
      <c r="G2382" s="53">
        <v>46000</v>
      </c>
      <c r="H2382" s="53">
        <v>11.569999694824219</v>
      </c>
      <c r="I2382" s="53">
        <v>4.8191879999999999E-2</v>
      </c>
      <c r="J2382" s="80">
        <f t="shared" si="68"/>
        <v>532219.98596191406</v>
      </c>
      <c r="K2382" s="55" t="str">
        <f>IFERROR(#REF!-#REF!,"")</f>
        <v/>
      </c>
    </row>
    <row r="2383" spans="1:12" x14ac:dyDescent="0.15">
      <c r="A2383" s="109">
        <v>44344</v>
      </c>
      <c r="B2383" s="53" t="s">
        <v>211</v>
      </c>
      <c r="C2383" s="53" t="s">
        <v>212</v>
      </c>
      <c r="D2383" s="53">
        <v>57365</v>
      </c>
      <c r="E2383" s="53">
        <v>14.239999771118164</v>
      </c>
      <c r="F2383" s="55">
        <v>0.23076924681663513</v>
      </c>
      <c r="G2383" s="53">
        <v>125329</v>
      </c>
      <c r="H2383" s="53">
        <v>14.239999771118164</v>
      </c>
      <c r="I2383" s="53">
        <v>7.0916690000000001E-3</v>
      </c>
      <c r="J2383" s="80">
        <f t="shared" si="68"/>
        <v>1784684.9313144684</v>
      </c>
      <c r="K2383" s="55" t="str">
        <f>IFERROR(#REF!-#REF!,"")</f>
        <v/>
      </c>
    </row>
    <row r="2384" spans="1:12" x14ac:dyDescent="0.15">
      <c r="A2384" s="109">
        <v>44377</v>
      </c>
      <c r="B2384" s="53" t="s">
        <v>211</v>
      </c>
      <c r="C2384" s="53" t="s">
        <v>212</v>
      </c>
      <c r="D2384" s="53">
        <v>57365</v>
      </c>
      <c r="E2384" s="53">
        <v>16.799999237060547</v>
      </c>
      <c r="F2384" s="55">
        <v>0.17977525293827057</v>
      </c>
      <c r="G2384" s="53">
        <v>125440</v>
      </c>
      <c r="H2384" s="53">
        <v>16.799999237060547</v>
      </c>
      <c r="I2384" s="53">
        <v>2.34218E-2</v>
      </c>
      <c r="J2384" s="80">
        <f t="shared" si="68"/>
        <v>2107391.904296875</v>
      </c>
      <c r="K2384" s="55" t="str">
        <f>IFERROR(#REF!-#REF!,"")</f>
        <v/>
      </c>
    </row>
    <row r="2385" spans="1:12" ht="16" x14ac:dyDescent="0.2">
      <c r="A2385" s="111">
        <v>44407</v>
      </c>
      <c r="B2385" s="112" t="s">
        <v>211</v>
      </c>
      <c r="C2385" s="112" t="s">
        <v>212</v>
      </c>
      <c r="D2385" s="112">
        <v>57365</v>
      </c>
      <c r="E2385" s="112">
        <v>17.559999465942383</v>
      </c>
      <c r="F2385" s="58">
        <v>4.5238111168146133E-2</v>
      </c>
      <c r="G2385" s="112">
        <v>125919</v>
      </c>
      <c r="H2385" s="112">
        <v>17.559999465942383</v>
      </c>
      <c r="I2385" s="112">
        <v>1.1827520000000001E-2</v>
      </c>
      <c r="J2385" s="80">
        <f t="shared" si="68"/>
        <v>2211137.5727519989</v>
      </c>
      <c r="K2385" s="55" t="str">
        <f>IFERROR(#REF!-#REF!,"")</f>
        <v/>
      </c>
    </row>
    <row r="2386" spans="1:12" x14ac:dyDescent="0.15">
      <c r="A2386" s="109">
        <v>44439</v>
      </c>
      <c r="B2386" s="53" t="s">
        <v>211</v>
      </c>
      <c r="C2386" s="53" t="s">
        <v>212</v>
      </c>
      <c r="D2386" s="53">
        <v>57365</v>
      </c>
      <c r="E2386" s="53">
        <v>25.709999084472656</v>
      </c>
      <c r="F2386" s="55">
        <v>0.46412301063537598</v>
      </c>
      <c r="G2386" s="53">
        <v>133419</v>
      </c>
      <c r="H2386" s="53">
        <v>25.709999084472656</v>
      </c>
      <c r="I2386" s="53">
        <v>2.71466E-2</v>
      </c>
      <c r="J2386" s="80">
        <f t="shared" si="68"/>
        <v>3430202.3678512573</v>
      </c>
      <c r="K2386" s="55" t="str">
        <f>IFERROR(#REF!-#REF!,"")</f>
        <v/>
      </c>
    </row>
    <row r="2387" spans="1:12" x14ac:dyDescent="0.15">
      <c r="A2387" s="109">
        <v>44469</v>
      </c>
      <c r="B2387" s="53" t="s">
        <v>211</v>
      </c>
      <c r="C2387" s="53" t="s">
        <v>212</v>
      </c>
      <c r="D2387" s="53">
        <v>57365</v>
      </c>
      <c r="E2387" s="53">
        <v>25.969999313354492</v>
      </c>
      <c r="F2387" s="55">
        <v>1.0112806223332882E-2</v>
      </c>
      <c r="G2387" s="53">
        <v>133490</v>
      </c>
      <c r="H2387" s="53">
        <v>25.969999313354492</v>
      </c>
      <c r="I2387" s="53">
        <v>-4.2243500000000003E-2</v>
      </c>
      <c r="J2387" s="80">
        <f t="shared" si="68"/>
        <v>3466735.2083396912</v>
      </c>
      <c r="K2387" s="55" t="str">
        <f>IFERROR(#REF!-#REF!,"")</f>
        <v/>
      </c>
    </row>
    <row r="2388" spans="1:12" x14ac:dyDescent="0.15">
      <c r="A2388" s="109">
        <v>44498</v>
      </c>
      <c r="B2388" s="53" t="s">
        <v>211</v>
      </c>
      <c r="C2388" s="53" t="s">
        <v>212</v>
      </c>
      <c r="D2388" s="53">
        <v>57365</v>
      </c>
      <c r="E2388" s="53">
        <v>27.469999313354492</v>
      </c>
      <c r="F2388" s="55">
        <v>5.7758953422307968E-2</v>
      </c>
      <c r="G2388" s="53">
        <v>133490</v>
      </c>
      <c r="H2388" s="53">
        <v>27.469999313354492</v>
      </c>
      <c r="I2388" s="53">
        <v>6.4656530000000004E-2</v>
      </c>
      <c r="J2388" s="80">
        <f t="shared" si="68"/>
        <v>3666970.2083396912</v>
      </c>
      <c r="K2388" s="55" t="str">
        <f>IFERROR(#REF!-#REF!,"")</f>
        <v/>
      </c>
    </row>
    <row r="2389" spans="1:12" x14ac:dyDescent="0.15">
      <c r="A2389" s="109">
        <v>44530</v>
      </c>
      <c r="B2389" s="53" t="s">
        <v>211</v>
      </c>
      <c r="C2389" s="53" t="s">
        <v>212</v>
      </c>
      <c r="D2389" s="53">
        <v>57365</v>
      </c>
      <c r="E2389" s="53">
        <v>25.959999084472656</v>
      </c>
      <c r="F2389" s="55">
        <v>-5.4969068616628647E-2</v>
      </c>
      <c r="G2389" s="53">
        <v>149640</v>
      </c>
      <c r="H2389" s="53">
        <v>25.959999084472656</v>
      </c>
      <c r="I2389" s="53">
        <v>-1.8346919999999999E-2</v>
      </c>
      <c r="J2389" s="80">
        <f t="shared" si="68"/>
        <v>3884654.2630004883</v>
      </c>
      <c r="K2389" s="55" t="str">
        <f>IFERROR(#REF!-#REF!,"")</f>
        <v/>
      </c>
    </row>
    <row r="2390" spans="1:12" x14ac:dyDescent="0.15">
      <c r="A2390" s="109">
        <v>44561</v>
      </c>
      <c r="B2390" s="53" t="s">
        <v>211</v>
      </c>
      <c r="C2390" s="53" t="s">
        <v>212</v>
      </c>
      <c r="D2390" s="53">
        <v>57365</v>
      </c>
      <c r="E2390" s="53">
        <v>24.159999847412109</v>
      </c>
      <c r="F2390" s="55">
        <v>-6.9337412714958191E-2</v>
      </c>
      <c r="G2390" s="53">
        <v>149640</v>
      </c>
      <c r="H2390" s="53">
        <v>24.159999847412109</v>
      </c>
      <c r="I2390" s="53">
        <v>3.334492E-2</v>
      </c>
      <c r="J2390" s="80">
        <f t="shared" si="68"/>
        <v>3615302.377166748</v>
      </c>
      <c r="K2390" s="55" t="str">
        <f>IFERROR(#REF!-#REF!,"")</f>
        <v/>
      </c>
    </row>
    <row r="2391" spans="1:12" x14ac:dyDescent="0.15">
      <c r="A2391" s="109"/>
      <c r="J2391" s="80">
        <f t="shared" si="68"/>
        <v>0</v>
      </c>
      <c r="K2391" s="55" t="str">
        <f>IFERROR(#REF!-#REF!,"")</f>
        <v/>
      </c>
    </row>
    <row r="2392" spans="1:12" x14ac:dyDescent="0.15">
      <c r="A2392" s="109">
        <v>44196</v>
      </c>
      <c r="B2392" s="53" t="s">
        <v>213</v>
      </c>
      <c r="C2392" s="53" t="s">
        <v>214</v>
      </c>
      <c r="D2392" s="53">
        <v>57581</v>
      </c>
      <c r="E2392" s="53">
        <v>10.119999885559082</v>
      </c>
      <c r="F2392" s="53"/>
      <c r="G2392" s="53">
        <v>37500</v>
      </c>
      <c r="H2392" s="53">
        <v>10.119999885559082</v>
      </c>
      <c r="I2392" s="53">
        <v>4.5048190000000002E-2</v>
      </c>
      <c r="J2392" s="80">
        <f>H2392*G2392</f>
        <v>379499.99570846558</v>
      </c>
      <c r="K2392" s="53"/>
      <c r="L2392" s="53"/>
    </row>
    <row r="2393" spans="1:12" x14ac:dyDescent="0.15">
      <c r="A2393" s="109">
        <v>44225</v>
      </c>
      <c r="B2393" s="53" t="s">
        <v>213</v>
      </c>
      <c r="C2393" s="53" t="s">
        <v>214</v>
      </c>
      <c r="D2393" s="53">
        <v>57581</v>
      </c>
      <c r="E2393" s="53">
        <v>14.600000381469727</v>
      </c>
      <c r="F2393" s="53">
        <v>0.44268780946731567</v>
      </c>
      <c r="G2393" s="53">
        <v>37500</v>
      </c>
      <c r="H2393" s="53">
        <v>14.600000381469727</v>
      </c>
      <c r="I2393" s="53">
        <v>-6.3112759999999998E-4</v>
      </c>
      <c r="J2393" s="80">
        <f>H2393*G2393</f>
        <v>547500.01430511475</v>
      </c>
      <c r="K2393" s="53"/>
      <c r="L2393" s="53"/>
    </row>
    <row r="2394" spans="1:12" x14ac:dyDescent="0.15">
      <c r="A2394" s="109">
        <v>44253</v>
      </c>
      <c r="B2394" s="53" t="s">
        <v>213</v>
      </c>
      <c r="C2394" s="53" t="s">
        <v>214</v>
      </c>
      <c r="D2394" s="53">
        <v>57581</v>
      </c>
      <c r="E2394" s="53">
        <v>12.920000076293945</v>
      </c>
      <c r="F2394" s="53">
        <v>-0.11506851017475128</v>
      </c>
      <c r="G2394" s="53">
        <v>37500</v>
      </c>
      <c r="H2394" s="53">
        <v>12.920000076293945</v>
      </c>
      <c r="I2394" s="53">
        <v>2.9196240000000002E-2</v>
      </c>
      <c r="J2394" s="80">
        <f>H2394*G2394</f>
        <v>484500.00286102295</v>
      </c>
      <c r="K2394" s="53"/>
      <c r="L2394" s="53"/>
    </row>
    <row r="2395" spans="1:12" x14ac:dyDescent="0.15">
      <c r="A2395" s="109">
        <v>44286</v>
      </c>
      <c r="B2395" s="53" t="s">
        <v>213</v>
      </c>
      <c r="C2395" s="53" t="s">
        <v>214</v>
      </c>
      <c r="D2395" s="53">
        <v>57581</v>
      </c>
      <c r="E2395" s="53">
        <v>10.859999656677246</v>
      </c>
      <c r="F2395" s="53">
        <v>-0.15944275259971619</v>
      </c>
      <c r="G2395" s="53">
        <v>30000</v>
      </c>
      <c r="H2395" s="53">
        <v>10.859999656677246</v>
      </c>
      <c r="I2395" s="53">
        <v>3.0573309999999999E-2</v>
      </c>
      <c r="J2395" s="80">
        <f>H2395*G2395</f>
        <v>325799.98970031738</v>
      </c>
      <c r="K2395" s="53"/>
      <c r="L2395" s="53"/>
    </row>
    <row r="2396" spans="1:12" x14ac:dyDescent="0.15">
      <c r="A2396" s="109">
        <v>44316</v>
      </c>
      <c r="B2396" s="53" t="s">
        <v>213</v>
      </c>
      <c r="C2396" s="53" t="s">
        <v>214</v>
      </c>
      <c r="D2396" s="53">
        <v>57581</v>
      </c>
      <c r="E2396" s="53">
        <v>10.229999542236328</v>
      </c>
      <c r="F2396" s="53">
        <v>-5.8011062443256378E-2</v>
      </c>
      <c r="G2396" s="53">
        <v>30000</v>
      </c>
      <c r="H2396" s="53">
        <v>10.229999542236328</v>
      </c>
      <c r="I2396" s="53">
        <v>4.8191879999999999E-2</v>
      </c>
      <c r="J2396" s="80">
        <f>H2396*G2396</f>
        <v>306899.98626708984</v>
      </c>
      <c r="K2396" s="53"/>
      <c r="L2396" s="53"/>
    </row>
    <row r="2397" spans="1:12" x14ac:dyDescent="0.15">
      <c r="A2397" s="109">
        <v>44344</v>
      </c>
      <c r="B2397" s="53" t="s">
        <v>213</v>
      </c>
      <c r="C2397" s="53" t="s">
        <v>214</v>
      </c>
      <c r="D2397" s="53">
        <v>57581</v>
      </c>
      <c r="E2397" s="53">
        <v>10.710000038146973</v>
      </c>
      <c r="F2397" s="55">
        <v>4.692087322473526E-2</v>
      </c>
      <c r="G2397" s="53">
        <v>30000</v>
      </c>
      <c r="H2397" s="53">
        <v>10.710000038146973</v>
      </c>
      <c r="I2397" s="53">
        <v>7.0916690000000001E-3</v>
      </c>
      <c r="J2397" s="80">
        <f t="shared" si="68"/>
        <v>321300.00114440918</v>
      </c>
      <c r="K2397" s="55" t="str">
        <f>IFERROR(#REF!-#REF!,"")</f>
        <v/>
      </c>
    </row>
    <row r="2398" spans="1:12" x14ac:dyDescent="0.15">
      <c r="A2398" s="109">
        <v>44377</v>
      </c>
      <c r="B2398" s="53" t="s">
        <v>215</v>
      </c>
      <c r="C2398" s="53" t="s">
        <v>216</v>
      </c>
      <c r="D2398" s="53">
        <v>57581</v>
      </c>
      <c r="E2398" s="53">
        <v>12.270000457763672</v>
      </c>
      <c r="F2398" s="55">
        <v>0.14565829932689667</v>
      </c>
      <c r="G2398" s="53">
        <v>140522</v>
      </c>
      <c r="H2398" s="53">
        <v>12.270000457763672</v>
      </c>
      <c r="I2398" s="53">
        <v>2.34218E-2</v>
      </c>
      <c r="J2398" s="80">
        <f t="shared" si="68"/>
        <v>1724205.0043258667</v>
      </c>
      <c r="K2398" s="55" t="str">
        <f>IFERROR(#REF!-#REF!,"")</f>
        <v/>
      </c>
    </row>
    <row r="2399" spans="1:12" x14ac:dyDescent="0.15">
      <c r="A2399" s="109">
        <v>44407</v>
      </c>
      <c r="B2399" s="53" t="s">
        <v>215</v>
      </c>
      <c r="C2399" s="53" t="s">
        <v>216</v>
      </c>
      <c r="D2399" s="53">
        <v>57581</v>
      </c>
      <c r="E2399" s="53">
        <v>13.329999923706055</v>
      </c>
      <c r="F2399" s="55">
        <v>8.6389519274234772E-2</v>
      </c>
      <c r="G2399" s="53">
        <v>140522</v>
      </c>
      <c r="H2399" s="53">
        <v>13.329999923706055</v>
      </c>
      <c r="I2399" s="53">
        <v>1.1827520000000001E-2</v>
      </c>
      <c r="J2399" s="80">
        <f t="shared" si="68"/>
        <v>1873158.2492790222</v>
      </c>
      <c r="K2399" s="55" t="str">
        <f>IFERROR(#REF!-#REF!,"")</f>
        <v/>
      </c>
    </row>
    <row r="2400" spans="1:12" ht="16" x14ac:dyDescent="0.2">
      <c r="A2400" s="111">
        <v>44439</v>
      </c>
      <c r="B2400" s="112" t="s">
        <v>215</v>
      </c>
      <c r="C2400" s="112" t="s">
        <v>216</v>
      </c>
      <c r="D2400" s="112">
        <v>57581</v>
      </c>
      <c r="E2400" s="112">
        <v>12.409999847412109</v>
      </c>
      <c r="F2400" s="58">
        <v>-6.9017261266708374E-2</v>
      </c>
      <c r="G2400" s="112">
        <v>141271</v>
      </c>
      <c r="H2400" s="112">
        <v>12.409999847412109</v>
      </c>
      <c r="I2400" s="112">
        <v>2.71466E-2</v>
      </c>
      <c r="J2400" s="80">
        <f t="shared" si="68"/>
        <v>1753173.0884437561</v>
      </c>
      <c r="K2400" s="55" t="str">
        <f>IFERROR(#REF!-#REF!,"")</f>
        <v/>
      </c>
    </row>
    <row r="2401" spans="1:12" x14ac:dyDescent="0.15">
      <c r="A2401" s="109">
        <v>44469</v>
      </c>
      <c r="B2401" s="53" t="s">
        <v>215</v>
      </c>
      <c r="C2401" s="53" t="s">
        <v>216</v>
      </c>
      <c r="D2401" s="53">
        <v>57581</v>
      </c>
      <c r="E2401" s="53">
        <v>11.270000457763672</v>
      </c>
      <c r="F2401" s="55">
        <v>-9.1861352324485779E-2</v>
      </c>
      <c r="G2401" s="53">
        <v>141113</v>
      </c>
      <c r="H2401" s="53">
        <v>11.270000457763672</v>
      </c>
      <c r="I2401" s="53">
        <v>-4.2243500000000003E-2</v>
      </c>
      <c r="J2401" s="80">
        <f t="shared" si="68"/>
        <v>1590343.574596405</v>
      </c>
      <c r="K2401" s="55" t="str">
        <f>IFERROR(#REF!-#REF!,"")</f>
        <v/>
      </c>
    </row>
    <row r="2402" spans="1:12" x14ac:dyDescent="0.15">
      <c r="A2402" s="109">
        <v>44498</v>
      </c>
      <c r="B2402" s="53" t="s">
        <v>215</v>
      </c>
      <c r="C2402" s="53" t="s">
        <v>216</v>
      </c>
      <c r="D2402" s="53">
        <v>57581</v>
      </c>
      <c r="E2402" s="53">
        <v>8.8900003433227539</v>
      </c>
      <c r="F2402" s="55">
        <v>-0.21118012070655823</v>
      </c>
      <c r="G2402" s="53">
        <v>141113</v>
      </c>
      <c r="H2402" s="53">
        <v>8.8900003433227539</v>
      </c>
      <c r="I2402" s="53">
        <v>6.4656530000000004E-2</v>
      </c>
      <c r="J2402" s="80">
        <f t="shared" si="68"/>
        <v>1254494.6184473038</v>
      </c>
      <c r="K2402" s="55" t="str">
        <f>IFERROR(#REF!-#REF!,"")</f>
        <v/>
      </c>
    </row>
    <row r="2403" spans="1:12" x14ac:dyDescent="0.15">
      <c r="A2403" s="109">
        <v>44530</v>
      </c>
      <c r="B2403" s="53" t="s">
        <v>215</v>
      </c>
      <c r="C2403" s="53" t="s">
        <v>216</v>
      </c>
      <c r="D2403" s="53">
        <v>57581</v>
      </c>
      <c r="E2403" s="53">
        <v>8.2799997329711914</v>
      </c>
      <c r="F2403" s="55">
        <v>-6.8616487085819244E-2</v>
      </c>
      <c r="G2403" s="53">
        <v>142220</v>
      </c>
      <c r="H2403" s="53">
        <v>8.2799997329711914</v>
      </c>
      <c r="I2403" s="53">
        <v>-1.8346919999999999E-2</v>
      </c>
      <c r="J2403" s="80">
        <f t="shared" si="68"/>
        <v>1177581.5620231628</v>
      </c>
      <c r="K2403" s="55" t="str">
        <f>IFERROR(#REF!-#REF!,"")</f>
        <v/>
      </c>
    </row>
    <row r="2404" spans="1:12" x14ac:dyDescent="0.15">
      <c r="A2404" s="109">
        <v>44561</v>
      </c>
      <c r="B2404" s="53" t="s">
        <v>215</v>
      </c>
      <c r="C2404" s="53" t="s">
        <v>216</v>
      </c>
      <c r="D2404" s="53">
        <v>57581</v>
      </c>
      <c r="E2404" s="53">
        <v>7.570000171661377</v>
      </c>
      <c r="F2404" s="55">
        <v>-8.5748739540576935E-2</v>
      </c>
      <c r="G2404" s="53">
        <v>142220</v>
      </c>
      <c r="H2404" s="53">
        <v>7.570000171661377</v>
      </c>
      <c r="I2404" s="53">
        <v>3.334492E-2</v>
      </c>
      <c r="J2404" s="80">
        <f t="shared" si="68"/>
        <v>1076605.424413681</v>
      </c>
      <c r="K2404" s="55" t="str">
        <f>IFERROR(#REF!-#REF!,"")</f>
        <v/>
      </c>
    </row>
    <row r="2405" spans="1:12" x14ac:dyDescent="0.15">
      <c r="J2405" s="80">
        <f t="shared" si="68"/>
        <v>0</v>
      </c>
      <c r="K2405" s="55" t="str">
        <f>IFERROR(#REF!-#REF!,"")</f>
        <v/>
      </c>
    </row>
    <row r="2406" spans="1:12" x14ac:dyDescent="0.15">
      <c r="A2406" s="109">
        <v>43830</v>
      </c>
      <c r="B2406" s="53" t="s">
        <v>217</v>
      </c>
      <c r="C2406" s="53" t="s">
        <v>218</v>
      </c>
      <c r="D2406" s="53">
        <v>56930</v>
      </c>
      <c r="E2406" s="53">
        <v>-9.8000001907348633</v>
      </c>
      <c r="F2406" s="53"/>
      <c r="G2406" s="53">
        <v>37500</v>
      </c>
      <c r="H2406" s="53">
        <v>9.8000001907348597</v>
      </c>
      <c r="I2406" s="53">
        <v>2.8490680000000001E-2</v>
      </c>
      <c r="J2406" s="80">
        <f t="shared" ref="J2406:J2422" si="69">H2406*G2406</f>
        <v>367500.00715255726</v>
      </c>
      <c r="K2406" s="53"/>
      <c r="L2406" s="53"/>
    </row>
    <row r="2407" spans="1:12" x14ac:dyDescent="0.15">
      <c r="A2407" s="109">
        <v>43861</v>
      </c>
      <c r="B2407" s="53" t="s">
        <v>217</v>
      </c>
      <c r="C2407" s="53" t="s">
        <v>218</v>
      </c>
      <c r="D2407" s="53">
        <v>56930</v>
      </c>
      <c r="E2407" s="53">
        <v>9.9497995376586914</v>
      </c>
      <c r="F2407" s="53">
        <v>1.5285647474229336E-2</v>
      </c>
      <c r="G2407" s="53">
        <v>34500</v>
      </c>
      <c r="H2407" s="53">
        <v>9.9497995376586914</v>
      </c>
      <c r="I2407" s="53">
        <v>-1.7277760000000001E-3</v>
      </c>
      <c r="J2407" s="80">
        <f t="shared" si="69"/>
        <v>343268.08404922485</v>
      </c>
      <c r="K2407" s="53"/>
      <c r="L2407" s="53"/>
    </row>
    <row r="2408" spans="1:12" x14ac:dyDescent="0.15">
      <c r="A2408" s="109">
        <v>43889</v>
      </c>
      <c r="B2408" s="53" t="s">
        <v>217</v>
      </c>
      <c r="C2408" s="53" t="s">
        <v>218</v>
      </c>
      <c r="D2408" s="53">
        <v>56930</v>
      </c>
      <c r="E2408" s="53">
        <v>9.9200000762939453</v>
      </c>
      <c r="F2408" s="53">
        <v>-2.9949811287224293E-3</v>
      </c>
      <c r="G2408" s="53">
        <v>34500</v>
      </c>
      <c r="H2408" s="53">
        <v>9.9200000762939453</v>
      </c>
      <c r="I2408" s="53">
        <v>-7.7918070000000006E-2</v>
      </c>
      <c r="J2408" s="80">
        <f t="shared" si="69"/>
        <v>342240.00263214111</v>
      </c>
      <c r="K2408" s="53"/>
      <c r="L2408" s="53"/>
    </row>
    <row r="2409" spans="1:12" x14ac:dyDescent="0.15">
      <c r="A2409" s="109">
        <v>43921</v>
      </c>
      <c r="B2409" s="53" t="s">
        <v>217</v>
      </c>
      <c r="C2409" s="53" t="s">
        <v>218</v>
      </c>
      <c r="D2409" s="53">
        <v>56930</v>
      </c>
      <c r="E2409" s="53">
        <v>9.619999885559082</v>
      </c>
      <c r="F2409" s="53">
        <v>-3.0241955071687698E-2</v>
      </c>
      <c r="G2409" s="53">
        <v>34500</v>
      </c>
      <c r="H2409" s="53">
        <v>9.619999885559082</v>
      </c>
      <c r="I2409" s="53">
        <v>-0.14173259999999999</v>
      </c>
      <c r="J2409" s="80">
        <f t="shared" si="69"/>
        <v>331889.99605178833</v>
      </c>
      <c r="K2409" s="53"/>
      <c r="L2409" s="53"/>
    </row>
    <row r="2410" spans="1:12" x14ac:dyDescent="0.15">
      <c r="A2410" s="109">
        <v>43951</v>
      </c>
      <c r="B2410" s="53" t="s">
        <v>217</v>
      </c>
      <c r="C2410" s="53" t="s">
        <v>218</v>
      </c>
      <c r="D2410" s="53">
        <v>56930</v>
      </c>
      <c r="E2410" s="53">
        <v>-9.7250003814697266</v>
      </c>
      <c r="F2410" s="53">
        <v>1.0914812795817852E-2</v>
      </c>
      <c r="G2410" s="53">
        <v>34500</v>
      </c>
      <c r="H2410" s="53">
        <v>9.7250003814697301</v>
      </c>
      <c r="I2410" s="53">
        <v>0.1296766</v>
      </c>
      <c r="J2410" s="80">
        <f t="shared" si="69"/>
        <v>335512.51316070568</v>
      </c>
      <c r="K2410" s="53"/>
      <c r="L2410" s="53"/>
    </row>
    <row r="2411" spans="1:12" x14ac:dyDescent="0.15">
      <c r="A2411" s="109">
        <v>43980</v>
      </c>
      <c r="B2411" s="53" t="s">
        <v>217</v>
      </c>
      <c r="C2411" s="53" t="s">
        <v>218</v>
      </c>
      <c r="D2411" s="53">
        <v>56930</v>
      </c>
      <c r="E2411" s="53">
        <v>9.8599996566772461</v>
      </c>
      <c r="F2411" s="53">
        <v>1.3881673105061054E-2</v>
      </c>
      <c r="G2411" s="53">
        <v>34500</v>
      </c>
      <c r="H2411" s="53">
        <v>9.8599996566772461</v>
      </c>
      <c r="I2411" s="53">
        <v>5.3738750000000002E-2</v>
      </c>
      <c r="J2411" s="80">
        <f t="shared" si="69"/>
        <v>340169.98815536499</v>
      </c>
      <c r="K2411" s="53"/>
      <c r="L2411" s="53"/>
    </row>
    <row r="2412" spans="1:12" x14ac:dyDescent="0.15">
      <c r="A2412" s="109">
        <v>44012</v>
      </c>
      <c r="B2412" s="53" t="s">
        <v>217</v>
      </c>
      <c r="C2412" s="53" t="s">
        <v>218</v>
      </c>
      <c r="D2412" s="53">
        <v>56930</v>
      </c>
      <c r="E2412" s="53">
        <v>9.9700002670288086</v>
      </c>
      <c r="F2412" s="53">
        <v>1.1156248860061169E-2</v>
      </c>
      <c r="G2412" s="53">
        <v>34500</v>
      </c>
      <c r="H2412" s="53">
        <v>9.9700002670288086</v>
      </c>
      <c r="I2412" s="53">
        <v>2.5299080000000002E-2</v>
      </c>
      <c r="J2412" s="80">
        <f t="shared" si="69"/>
        <v>343965.0092124939</v>
      </c>
      <c r="K2412" s="53"/>
      <c r="L2412" s="53"/>
    </row>
    <row r="2413" spans="1:12" x14ac:dyDescent="0.15">
      <c r="A2413" s="109">
        <v>44043</v>
      </c>
      <c r="B2413" s="53" t="s">
        <v>217</v>
      </c>
      <c r="C2413" s="53" t="s">
        <v>218</v>
      </c>
      <c r="D2413" s="53">
        <v>56930</v>
      </c>
      <c r="E2413" s="53">
        <v>10.234999656677246</v>
      </c>
      <c r="F2413" s="53">
        <v>2.6579678058624268E-2</v>
      </c>
      <c r="G2413" s="53">
        <v>34500</v>
      </c>
      <c r="H2413" s="53">
        <v>10.234999656677246</v>
      </c>
      <c r="I2413" s="53">
        <v>5.5528970000000004E-2</v>
      </c>
      <c r="J2413" s="80">
        <f t="shared" si="69"/>
        <v>353107.48815536499</v>
      </c>
      <c r="K2413" s="53"/>
      <c r="L2413" s="53"/>
    </row>
    <row r="2414" spans="1:12" x14ac:dyDescent="0.15">
      <c r="A2414" s="109">
        <v>44074</v>
      </c>
      <c r="B2414" s="53" t="s">
        <v>217</v>
      </c>
      <c r="C2414" s="53" t="s">
        <v>218</v>
      </c>
      <c r="D2414" s="53">
        <v>56930</v>
      </c>
      <c r="E2414" s="53">
        <v>9.9399995803833008</v>
      </c>
      <c r="F2414" s="53">
        <v>-2.8822675347328186E-2</v>
      </c>
      <c r="G2414" s="53">
        <v>34500</v>
      </c>
      <c r="H2414" s="53">
        <v>9.9399995803833008</v>
      </c>
      <c r="I2414" s="53">
        <v>6.844219E-2</v>
      </c>
      <c r="J2414" s="80">
        <f t="shared" si="69"/>
        <v>342929.98552322388</v>
      </c>
      <c r="K2414" s="53"/>
      <c r="L2414" s="53"/>
    </row>
    <row r="2415" spans="1:12" x14ac:dyDescent="0.15">
      <c r="A2415" s="109">
        <v>44104</v>
      </c>
      <c r="B2415" s="53" t="s">
        <v>217</v>
      </c>
      <c r="C2415" s="53" t="s">
        <v>218</v>
      </c>
      <c r="D2415" s="53">
        <v>56930</v>
      </c>
      <c r="E2415" s="53">
        <v>10.460000038146973</v>
      </c>
      <c r="F2415" s="53">
        <v>5.2313931286334991E-2</v>
      </c>
      <c r="G2415" s="53">
        <v>34500</v>
      </c>
      <c r="H2415" s="53">
        <v>10.460000038146973</v>
      </c>
      <c r="I2415" s="53">
        <v>-3.5055990000000002E-2</v>
      </c>
      <c r="J2415" s="80">
        <f t="shared" si="69"/>
        <v>360870.00131607056</v>
      </c>
      <c r="K2415" s="53"/>
      <c r="L2415" s="53"/>
    </row>
    <row r="2416" spans="1:12" x14ac:dyDescent="0.15">
      <c r="A2416" s="109">
        <v>44134</v>
      </c>
      <c r="B2416" s="53" t="s">
        <v>217</v>
      </c>
      <c r="C2416" s="53" t="s">
        <v>218</v>
      </c>
      <c r="D2416" s="53">
        <v>56930</v>
      </c>
      <c r="E2416" s="53">
        <v>9.9600000381469727</v>
      </c>
      <c r="F2416" s="53">
        <v>-4.7801148146390915E-2</v>
      </c>
      <c r="G2416" s="53">
        <v>34500</v>
      </c>
      <c r="H2416" s="53">
        <v>9.9600000381469727</v>
      </c>
      <c r="I2416" s="53">
        <v>-2.0178270000000002E-2</v>
      </c>
      <c r="J2416" s="80">
        <f t="shared" si="69"/>
        <v>343620.00131607056</v>
      </c>
      <c r="K2416" s="53"/>
      <c r="L2416" s="53"/>
    </row>
    <row r="2417" spans="1:12" x14ac:dyDescent="0.15">
      <c r="A2417" s="109">
        <v>44165</v>
      </c>
      <c r="B2417" s="53" t="s">
        <v>217</v>
      </c>
      <c r="C2417" s="53" t="s">
        <v>218</v>
      </c>
      <c r="D2417" s="53">
        <v>56930</v>
      </c>
      <c r="E2417" s="53">
        <v>10.460000038146973</v>
      </c>
      <c r="F2417" s="53">
        <v>5.0200801342725754E-2</v>
      </c>
      <c r="G2417" s="53">
        <v>34500</v>
      </c>
      <c r="H2417" s="53">
        <v>10.460000038146973</v>
      </c>
      <c r="I2417" s="53">
        <v>0.12370679999999999</v>
      </c>
      <c r="J2417" s="80">
        <f t="shared" si="69"/>
        <v>360870.00131607056</v>
      </c>
      <c r="K2417" s="53"/>
      <c r="L2417" s="53"/>
    </row>
    <row r="2418" spans="1:12" x14ac:dyDescent="0.15">
      <c r="A2418" s="109">
        <v>44196</v>
      </c>
      <c r="B2418" s="53" t="s">
        <v>217</v>
      </c>
      <c r="C2418" s="53" t="s">
        <v>218</v>
      </c>
      <c r="D2418" s="53">
        <v>56930</v>
      </c>
      <c r="E2418" s="53">
        <v>10.710000038146973</v>
      </c>
      <c r="F2418" s="53">
        <v>2.3900574073195457E-2</v>
      </c>
      <c r="G2418" s="53">
        <v>34500</v>
      </c>
      <c r="H2418" s="53">
        <v>10.710000038146973</v>
      </c>
      <c r="I2418" s="53">
        <v>4.5048190000000002E-2</v>
      </c>
      <c r="J2418" s="80">
        <f t="shared" si="69"/>
        <v>369495.00131607056</v>
      </c>
      <c r="K2418" s="53"/>
      <c r="L2418" s="53"/>
    </row>
    <row r="2419" spans="1:12" x14ac:dyDescent="0.15">
      <c r="A2419" s="109">
        <v>44225</v>
      </c>
      <c r="B2419" s="53" t="s">
        <v>217</v>
      </c>
      <c r="C2419" s="53" t="s">
        <v>218</v>
      </c>
      <c r="D2419" s="53">
        <v>56930</v>
      </c>
      <c r="E2419" s="53">
        <v>12.770000457763672</v>
      </c>
      <c r="F2419" s="53">
        <v>0.19234363734722137</v>
      </c>
      <c r="G2419" s="53">
        <v>34500</v>
      </c>
      <c r="H2419" s="53">
        <v>12.770000457763672</v>
      </c>
      <c r="I2419" s="53">
        <v>-6.3112759999999998E-4</v>
      </c>
      <c r="J2419" s="80">
        <f t="shared" si="69"/>
        <v>440565.01579284668</v>
      </c>
      <c r="K2419" s="53"/>
      <c r="L2419" s="53"/>
    </row>
    <row r="2420" spans="1:12" x14ac:dyDescent="0.15">
      <c r="A2420" s="109">
        <v>44253</v>
      </c>
      <c r="B2420" s="53" t="s">
        <v>217</v>
      </c>
      <c r="C2420" s="53" t="s">
        <v>218</v>
      </c>
      <c r="D2420" s="53">
        <v>56930</v>
      </c>
      <c r="E2420" s="53">
        <v>13.380000114440918</v>
      </c>
      <c r="F2420" s="53">
        <v>4.7768179327249527E-2</v>
      </c>
      <c r="G2420" s="53">
        <v>34500</v>
      </c>
      <c r="H2420" s="53">
        <v>13.380000114440918</v>
      </c>
      <c r="I2420" s="53">
        <v>2.9196240000000002E-2</v>
      </c>
      <c r="J2420" s="80">
        <f t="shared" si="69"/>
        <v>461610.00394821167</v>
      </c>
      <c r="K2420" s="53"/>
      <c r="L2420" s="53"/>
    </row>
    <row r="2421" spans="1:12" x14ac:dyDescent="0.15">
      <c r="A2421" s="109">
        <v>44286</v>
      </c>
      <c r="B2421" s="53" t="s">
        <v>217</v>
      </c>
      <c r="C2421" s="53" t="s">
        <v>218</v>
      </c>
      <c r="D2421" s="53">
        <v>56930</v>
      </c>
      <c r="E2421" s="53">
        <v>12.399999618530273</v>
      </c>
      <c r="F2421" s="53">
        <v>-7.3243685066699982E-2</v>
      </c>
      <c r="G2421" s="53">
        <v>34500</v>
      </c>
      <c r="H2421" s="53">
        <v>12.399999618530273</v>
      </c>
      <c r="I2421" s="53">
        <v>3.0573309999999999E-2</v>
      </c>
      <c r="J2421" s="80">
        <f t="shared" si="69"/>
        <v>427799.98683929443</v>
      </c>
      <c r="K2421" s="53"/>
      <c r="L2421" s="53"/>
    </row>
    <row r="2422" spans="1:12" x14ac:dyDescent="0.15">
      <c r="A2422" s="109">
        <v>44316</v>
      </c>
      <c r="B2422" s="53" t="s">
        <v>217</v>
      </c>
      <c r="C2422" s="53" t="s">
        <v>218</v>
      </c>
      <c r="D2422" s="53">
        <v>56930</v>
      </c>
      <c r="E2422" s="53">
        <v>13.239999771118164</v>
      </c>
      <c r="F2422" s="53">
        <v>6.7741952836513519E-2</v>
      </c>
      <c r="G2422" s="53">
        <v>34500</v>
      </c>
      <c r="H2422" s="53">
        <v>13.239999771118164</v>
      </c>
      <c r="I2422" s="53">
        <v>4.8191879999999999E-2</v>
      </c>
      <c r="J2422" s="80">
        <f t="shared" si="69"/>
        <v>456779.99210357666</v>
      </c>
      <c r="K2422" s="53"/>
      <c r="L2422" s="53"/>
    </row>
    <row r="2423" spans="1:12" x14ac:dyDescent="0.15">
      <c r="A2423" s="109">
        <v>44344</v>
      </c>
      <c r="B2423" s="53" t="s">
        <v>217</v>
      </c>
      <c r="C2423" s="53" t="s">
        <v>218</v>
      </c>
      <c r="D2423" s="53">
        <v>56930</v>
      </c>
      <c r="E2423" s="53">
        <v>13.229999542236328</v>
      </c>
      <c r="F2423" s="55">
        <v>-7.5530429603531957E-4</v>
      </c>
      <c r="G2423" s="53">
        <v>34500</v>
      </c>
      <c r="H2423" s="53">
        <v>13.229999542236328</v>
      </c>
      <c r="I2423" s="53">
        <v>7.0916690000000001E-3</v>
      </c>
      <c r="J2423" s="80">
        <f t="shared" si="68"/>
        <v>456434.98420715332</v>
      </c>
      <c r="K2423" s="55" t="str">
        <f>IFERROR(#REF!-#REF!,"")</f>
        <v/>
      </c>
    </row>
    <row r="2424" spans="1:12" x14ac:dyDescent="0.15">
      <c r="A2424" s="109">
        <v>44377</v>
      </c>
      <c r="B2424" s="53" t="s">
        <v>219</v>
      </c>
      <c r="C2424" s="53" t="s">
        <v>220</v>
      </c>
      <c r="D2424" s="53">
        <v>58342</v>
      </c>
      <c r="E2424" s="53">
        <v>14.130000114440918</v>
      </c>
      <c r="F2424" s="55">
        <f>(E2424/E2423)-1</f>
        <v>6.8027256488661925E-2</v>
      </c>
      <c r="G2424" s="53">
        <v>34500</v>
      </c>
      <c r="H2424" s="53">
        <v>14.130000114440918</v>
      </c>
      <c r="I2424" s="53">
        <v>2.34218E-2</v>
      </c>
      <c r="J2424" s="80">
        <f t="shared" si="68"/>
        <v>487485.00394821167</v>
      </c>
      <c r="K2424" s="55" t="str">
        <f>IFERROR(#REF!-#REF!,"")</f>
        <v/>
      </c>
    </row>
    <row r="2425" spans="1:12" x14ac:dyDescent="0.15">
      <c r="A2425" s="109">
        <v>44407</v>
      </c>
      <c r="B2425" s="53" t="s">
        <v>219</v>
      </c>
      <c r="C2425" s="53" t="s">
        <v>220</v>
      </c>
      <c r="D2425" s="53">
        <v>58342</v>
      </c>
      <c r="E2425" s="53">
        <v>14</v>
      </c>
      <c r="F2425" s="55">
        <v>-9.2002907767891884E-3</v>
      </c>
      <c r="G2425" s="53">
        <v>138384</v>
      </c>
      <c r="H2425" s="53">
        <v>14</v>
      </c>
      <c r="I2425" s="53">
        <v>1.1827520000000001E-2</v>
      </c>
      <c r="J2425" s="80">
        <f t="shared" si="68"/>
        <v>1937376</v>
      </c>
      <c r="K2425" s="55" t="str">
        <f>IFERROR(#REF!-#REF!,"")</f>
        <v/>
      </c>
    </row>
    <row r="2426" spans="1:12" ht="16" x14ac:dyDescent="0.2">
      <c r="A2426" s="111">
        <v>44439</v>
      </c>
      <c r="B2426" s="112" t="s">
        <v>219</v>
      </c>
      <c r="C2426" s="112" t="s">
        <v>220</v>
      </c>
      <c r="D2426" s="112">
        <v>58342</v>
      </c>
      <c r="E2426" s="112">
        <v>15.010000228881836</v>
      </c>
      <c r="F2426" s="58">
        <v>7.214287668466568E-2</v>
      </c>
      <c r="G2426" s="112">
        <v>138384</v>
      </c>
      <c r="H2426" s="112">
        <v>15.010000228881836</v>
      </c>
      <c r="I2426" s="112">
        <v>2.71466E-2</v>
      </c>
      <c r="J2426" s="80">
        <f t="shared" si="68"/>
        <v>2077143.871673584</v>
      </c>
      <c r="K2426" s="55" t="str">
        <f>IFERROR(#REF!-#REF!,"")</f>
        <v/>
      </c>
    </row>
    <row r="2427" spans="1:12" x14ac:dyDescent="0.15">
      <c r="A2427" s="109">
        <v>44469</v>
      </c>
      <c r="B2427" s="53" t="s">
        <v>219</v>
      </c>
      <c r="C2427" s="53" t="s">
        <v>220</v>
      </c>
      <c r="D2427" s="53">
        <v>58342</v>
      </c>
      <c r="E2427" s="53">
        <v>12.239999771118164</v>
      </c>
      <c r="F2427" s="55">
        <v>-0.1845436692237854</v>
      </c>
      <c r="G2427" s="53">
        <v>138384</v>
      </c>
      <c r="H2427" s="53">
        <v>12.239999771118164</v>
      </c>
      <c r="I2427" s="53">
        <v>-4.2243500000000003E-2</v>
      </c>
      <c r="J2427" s="80">
        <f t="shared" si="68"/>
        <v>1693820.128326416</v>
      </c>
      <c r="K2427" s="55" t="str">
        <f>IFERROR(#REF!-#REF!,"")</f>
        <v/>
      </c>
    </row>
    <row r="2428" spans="1:12" x14ac:dyDescent="0.15">
      <c r="A2428" s="109">
        <v>44498</v>
      </c>
      <c r="B2428" s="53" t="s">
        <v>219</v>
      </c>
      <c r="C2428" s="53" t="s">
        <v>220</v>
      </c>
      <c r="D2428" s="53">
        <v>58342</v>
      </c>
      <c r="E2428" s="53">
        <v>13.970000267028809</v>
      </c>
      <c r="F2428" s="55">
        <v>0.14133991301059723</v>
      </c>
      <c r="G2428" s="53">
        <v>138384</v>
      </c>
      <c r="H2428" s="53">
        <v>13.970000267028809</v>
      </c>
      <c r="I2428" s="53">
        <v>6.4656530000000004E-2</v>
      </c>
      <c r="J2428" s="80">
        <f t="shared" si="68"/>
        <v>1933224.5169525146</v>
      </c>
      <c r="K2428" s="55" t="str">
        <f>IFERROR(#REF!-#REF!,"")</f>
        <v/>
      </c>
    </row>
    <row r="2429" spans="1:12" x14ac:dyDescent="0.15">
      <c r="A2429" s="109">
        <v>44530</v>
      </c>
      <c r="B2429" s="53" t="s">
        <v>219</v>
      </c>
      <c r="C2429" s="53" t="s">
        <v>220</v>
      </c>
      <c r="D2429" s="53">
        <v>58342</v>
      </c>
      <c r="E2429" s="53">
        <v>12.729999542236328</v>
      </c>
      <c r="F2429" s="55">
        <v>-8.8761679828166962E-2</v>
      </c>
      <c r="G2429" s="53">
        <v>146562</v>
      </c>
      <c r="H2429" s="53">
        <v>12.729999542236328</v>
      </c>
      <c r="I2429" s="53">
        <v>-1.8346919999999999E-2</v>
      </c>
      <c r="J2429" s="80">
        <f t="shared" si="68"/>
        <v>1865734.1929092407</v>
      </c>
      <c r="K2429" s="55" t="str">
        <f>IFERROR(#REF!-#REF!,"")</f>
        <v/>
      </c>
    </row>
    <row r="2430" spans="1:12" x14ac:dyDescent="0.15">
      <c r="A2430" s="109">
        <v>44561</v>
      </c>
      <c r="B2430" s="53" t="s">
        <v>219</v>
      </c>
      <c r="C2430" s="53" t="s">
        <v>220</v>
      </c>
      <c r="D2430" s="53">
        <v>58342</v>
      </c>
      <c r="E2430" s="53">
        <v>12.520000457763672</v>
      </c>
      <c r="F2430" s="55">
        <v>-1.6496393829584122E-2</v>
      </c>
      <c r="G2430" s="53">
        <v>146562</v>
      </c>
      <c r="H2430" s="53">
        <v>12.520000457763672</v>
      </c>
      <c r="I2430" s="53">
        <v>3.334492E-2</v>
      </c>
      <c r="J2430" s="80">
        <f t="shared" si="68"/>
        <v>1834956.3070907593</v>
      </c>
      <c r="K2430" s="55" t="str">
        <f>IFERROR(#REF!-#REF!,"")</f>
        <v/>
      </c>
    </row>
    <row r="2431" spans="1:12" x14ac:dyDescent="0.15">
      <c r="J2431" s="80">
        <f t="shared" si="68"/>
        <v>0</v>
      </c>
      <c r="K2431" s="55" t="str">
        <f>IFERROR(#REF!-#REF!,"")</f>
        <v/>
      </c>
    </row>
    <row r="2432" spans="1:12" x14ac:dyDescent="0.15">
      <c r="A2432" s="109">
        <v>44134</v>
      </c>
      <c r="B2432" s="53" t="s">
        <v>221</v>
      </c>
      <c r="C2432" s="53" t="s">
        <v>222</v>
      </c>
      <c r="D2432" s="53">
        <v>57210</v>
      </c>
      <c r="E2432" s="53">
        <v>9.630000114440918</v>
      </c>
      <c r="F2432" s="53"/>
      <c r="G2432" s="53">
        <v>37500</v>
      </c>
      <c r="H2432" s="53">
        <v>9.630000114440918</v>
      </c>
      <c r="I2432" s="53">
        <v>-2.0178270000000002E-2</v>
      </c>
      <c r="J2432" s="80">
        <f t="shared" ref="J2432:J2437" si="70">H2432*G2432</f>
        <v>361125.00429153442</v>
      </c>
      <c r="K2432" s="53"/>
      <c r="L2432" s="53"/>
    </row>
    <row r="2433" spans="1:12" x14ac:dyDescent="0.15">
      <c r="A2433" s="109">
        <v>44165</v>
      </c>
      <c r="B2433" s="53" t="s">
        <v>221</v>
      </c>
      <c r="C2433" s="53" t="s">
        <v>222</v>
      </c>
      <c r="D2433" s="53">
        <v>57210</v>
      </c>
      <c r="E2433" s="53">
        <v>14</v>
      </c>
      <c r="F2433" s="53">
        <v>0.45379021763801575</v>
      </c>
      <c r="G2433" s="53">
        <v>39932</v>
      </c>
      <c r="H2433" s="53">
        <v>14</v>
      </c>
      <c r="I2433" s="53">
        <v>0.12370679999999999</v>
      </c>
      <c r="J2433" s="80">
        <f t="shared" si="70"/>
        <v>559048</v>
      </c>
      <c r="K2433" s="53"/>
      <c r="L2433" s="53"/>
    </row>
    <row r="2434" spans="1:12" x14ac:dyDescent="0.15">
      <c r="A2434" s="109">
        <v>44196</v>
      </c>
      <c r="B2434" s="53" t="s">
        <v>221</v>
      </c>
      <c r="C2434" s="53" t="s">
        <v>222</v>
      </c>
      <c r="D2434" s="53">
        <v>57210</v>
      </c>
      <c r="E2434" s="53">
        <v>17.780000686645508</v>
      </c>
      <c r="F2434" s="53">
        <v>0.27000004053115845</v>
      </c>
      <c r="G2434" s="53">
        <v>31133</v>
      </c>
      <c r="H2434" s="53">
        <v>17.780000686645508</v>
      </c>
      <c r="I2434" s="53">
        <v>4.5048190000000002E-2</v>
      </c>
      <c r="J2434" s="80">
        <f t="shared" si="70"/>
        <v>553544.76137733459</v>
      </c>
      <c r="K2434" s="53"/>
      <c r="L2434" s="53"/>
    </row>
    <row r="2435" spans="1:12" x14ac:dyDescent="0.15">
      <c r="A2435" s="109">
        <v>44225</v>
      </c>
      <c r="B2435" s="53" t="s">
        <v>221</v>
      </c>
      <c r="C2435" s="53" t="s">
        <v>222</v>
      </c>
      <c r="D2435" s="53">
        <v>57210</v>
      </c>
      <c r="E2435" s="53">
        <v>25.440000534057617</v>
      </c>
      <c r="F2435" s="53">
        <v>0.43082112073898315</v>
      </c>
      <c r="G2435" s="53">
        <v>31133</v>
      </c>
      <c r="H2435" s="53">
        <v>25.440000534057617</v>
      </c>
      <c r="I2435" s="53">
        <v>-6.3112759999999998E-4</v>
      </c>
      <c r="J2435" s="80">
        <f t="shared" si="70"/>
        <v>792023.5366268158</v>
      </c>
      <c r="K2435" s="53"/>
      <c r="L2435" s="53"/>
    </row>
    <row r="2436" spans="1:12" x14ac:dyDescent="0.15">
      <c r="A2436" s="109">
        <v>44253</v>
      </c>
      <c r="B2436" s="53" t="s">
        <v>221</v>
      </c>
      <c r="C2436" s="53" t="s">
        <v>222</v>
      </c>
      <c r="D2436" s="53">
        <v>57210</v>
      </c>
      <c r="E2436" s="53">
        <v>19.909999847412109</v>
      </c>
      <c r="F2436" s="53">
        <v>-0.21737423539161682</v>
      </c>
      <c r="G2436" s="53">
        <v>31133</v>
      </c>
      <c r="H2436" s="53">
        <v>19.909999847412109</v>
      </c>
      <c r="I2436" s="53">
        <v>2.9196240000000002E-2</v>
      </c>
      <c r="J2436" s="80">
        <f t="shared" si="70"/>
        <v>619858.0252494812</v>
      </c>
      <c r="K2436" s="53"/>
      <c r="L2436" s="53"/>
    </row>
    <row r="2437" spans="1:12" x14ac:dyDescent="0.15">
      <c r="A2437" s="109">
        <v>44286</v>
      </c>
      <c r="B2437" s="53" t="s">
        <v>221</v>
      </c>
      <c r="C2437" s="53" t="s">
        <v>222</v>
      </c>
      <c r="D2437" s="53">
        <v>57210</v>
      </c>
      <c r="E2437" s="53">
        <v>16.309999465942383</v>
      </c>
      <c r="F2437" s="53">
        <v>-0.18081368505954742</v>
      </c>
      <c r="G2437" s="53">
        <v>39932</v>
      </c>
      <c r="H2437" s="53">
        <v>16.309999465942383</v>
      </c>
      <c r="I2437" s="53">
        <v>3.0573309999999999E-2</v>
      </c>
      <c r="J2437" s="80">
        <f t="shared" si="70"/>
        <v>651290.89867401123</v>
      </c>
      <c r="K2437" s="53"/>
      <c r="L2437" s="53"/>
    </row>
    <row r="2438" spans="1:12" x14ac:dyDescent="0.15">
      <c r="A2438" s="109">
        <v>44316</v>
      </c>
      <c r="B2438" s="53" t="s">
        <v>221</v>
      </c>
      <c r="C2438" s="53" t="s">
        <v>222</v>
      </c>
      <c r="D2438" s="53">
        <v>57210</v>
      </c>
      <c r="E2438" s="53">
        <v>18.600000381469727</v>
      </c>
      <c r="F2438" s="55">
        <v>0.14040471613407135</v>
      </c>
      <c r="G2438" s="53">
        <v>39932</v>
      </c>
      <c r="H2438" s="53">
        <v>18.600000381469727</v>
      </c>
      <c r="I2438" s="53">
        <v>4.8191879999999999E-2</v>
      </c>
      <c r="J2438" s="80">
        <f t="shared" si="68"/>
        <v>742735.21523284912</v>
      </c>
      <c r="K2438" s="55" t="str">
        <f>IFERROR(#REF!-#REF!,"")</f>
        <v/>
      </c>
    </row>
    <row r="2439" spans="1:12" x14ac:dyDescent="0.15">
      <c r="A2439" s="109">
        <v>44344</v>
      </c>
      <c r="B2439" s="53" t="s">
        <v>223</v>
      </c>
      <c r="C2439" s="53" t="s">
        <v>224</v>
      </c>
      <c r="D2439" s="53">
        <v>58260</v>
      </c>
      <c r="E2439" s="53">
        <v>19.069999694824219</v>
      </c>
      <c r="F2439" s="55">
        <f>(E2439/E2438)-1</f>
        <v>2.5268779769635374E-2</v>
      </c>
      <c r="G2439" s="53">
        <v>188498</v>
      </c>
      <c r="H2439" s="53">
        <v>19.069999694824219</v>
      </c>
      <c r="I2439" s="53">
        <v>7.0916690000000001E-3</v>
      </c>
      <c r="J2439" s="80">
        <f t="shared" si="68"/>
        <v>3594656.8024749756</v>
      </c>
      <c r="K2439" s="55" t="str">
        <f>IFERROR(#REF!-#REF!,"")</f>
        <v/>
      </c>
    </row>
    <row r="2440" spans="1:12" x14ac:dyDescent="0.15">
      <c r="A2440" s="109">
        <v>44377</v>
      </c>
      <c r="B2440" s="53" t="s">
        <v>223</v>
      </c>
      <c r="C2440" s="53" t="s">
        <v>224</v>
      </c>
      <c r="D2440" s="53">
        <v>58260</v>
      </c>
      <c r="E2440" s="53">
        <v>19.440000534057617</v>
      </c>
      <c r="F2440" s="55">
        <v>1.9402246922254562E-2</v>
      </c>
      <c r="G2440" s="53">
        <v>188498</v>
      </c>
      <c r="H2440" s="53">
        <v>19.440000534057617</v>
      </c>
      <c r="I2440" s="53">
        <v>2.34218E-2</v>
      </c>
      <c r="J2440" s="80">
        <f t="shared" si="68"/>
        <v>3664401.2206687927</v>
      </c>
      <c r="K2440" s="55" t="str">
        <f>IFERROR(#REF!-#REF!,"")</f>
        <v/>
      </c>
    </row>
    <row r="2441" spans="1:12" ht="16" x14ac:dyDescent="0.2">
      <c r="A2441" s="111">
        <v>44407</v>
      </c>
      <c r="B2441" s="112" t="s">
        <v>223</v>
      </c>
      <c r="C2441" s="112" t="s">
        <v>224</v>
      </c>
      <c r="D2441" s="112">
        <v>58260</v>
      </c>
      <c r="E2441" s="112">
        <v>15.399999618530273</v>
      </c>
      <c r="F2441" s="58">
        <v>-0.20781897008419037</v>
      </c>
      <c r="G2441" s="112">
        <v>188498</v>
      </c>
      <c r="H2441" s="112">
        <v>15.399999618530273</v>
      </c>
      <c r="I2441" s="112">
        <v>1.1827520000000001E-2</v>
      </c>
      <c r="J2441" s="80">
        <f t="shared" si="68"/>
        <v>2902869.1280937195</v>
      </c>
      <c r="K2441" s="55" t="str">
        <f>IFERROR(#REF!-#REF!,"")</f>
        <v/>
      </c>
    </row>
    <row r="2442" spans="1:12" x14ac:dyDescent="0.15">
      <c r="A2442" s="109">
        <v>44439</v>
      </c>
      <c r="B2442" s="53" t="s">
        <v>223</v>
      </c>
      <c r="C2442" s="53" t="s">
        <v>224</v>
      </c>
      <c r="D2442" s="53">
        <v>58260</v>
      </c>
      <c r="E2442" s="53">
        <v>11.960000038146973</v>
      </c>
      <c r="F2442" s="55">
        <v>-0.22337660193443298</v>
      </c>
      <c r="G2442" s="53">
        <v>188568</v>
      </c>
      <c r="H2442" s="53">
        <v>11.960000038146973</v>
      </c>
      <c r="I2442" s="53">
        <v>2.71466E-2</v>
      </c>
      <c r="J2442" s="80">
        <f t="shared" si="68"/>
        <v>2255273.2871932983</v>
      </c>
      <c r="K2442" s="55" t="str">
        <f>IFERROR(#REF!-#REF!,"")</f>
        <v/>
      </c>
    </row>
    <row r="2443" spans="1:12" x14ac:dyDescent="0.15">
      <c r="A2443" s="109">
        <v>44469</v>
      </c>
      <c r="B2443" s="53" t="s">
        <v>223</v>
      </c>
      <c r="C2443" s="53" t="s">
        <v>224</v>
      </c>
      <c r="D2443" s="53">
        <v>58260</v>
      </c>
      <c r="E2443" s="53">
        <v>12.619999885559082</v>
      </c>
      <c r="F2443" s="55">
        <v>5.5183932185173035E-2</v>
      </c>
      <c r="G2443" s="53">
        <v>188568</v>
      </c>
      <c r="H2443" s="53">
        <v>12.619999885559082</v>
      </c>
      <c r="I2443" s="53">
        <v>-4.2243500000000003E-2</v>
      </c>
      <c r="J2443" s="80">
        <f t="shared" si="68"/>
        <v>2379728.138420105</v>
      </c>
      <c r="K2443" s="55" t="str">
        <f>IFERROR(#REF!-#REF!,"")</f>
        <v/>
      </c>
    </row>
    <row r="2444" spans="1:12" x14ac:dyDescent="0.15">
      <c r="A2444" s="109">
        <v>44498</v>
      </c>
      <c r="B2444" s="53" t="s">
        <v>223</v>
      </c>
      <c r="C2444" s="53" t="s">
        <v>224</v>
      </c>
      <c r="D2444" s="53">
        <v>58260</v>
      </c>
      <c r="E2444" s="53">
        <v>14.25</v>
      </c>
      <c r="F2444" s="55">
        <v>0.129160076379776</v>
      </c>
      <c r="G2444" s="53">
        <v>188568</v>
      </c>
      <c r="H2444" s="53">
        <v>14.25</v>
      </c>
      <c r="I2444" s="53">
        <v>6.4656530000000004E-2</v>
      </c>
      <c r="J2444" s="80">
        <f t="shared" si="68"/>
        <v>2687094</v>
      </c>
      <c r="K2444" s="55" t="str">
        <f>IFERROR(#REF!-#REF!,"")</f>
        <v/>
      </c>
    </row>
    <row r="2445" spans="1:12" x14ac:dyDescent="0.15">
      <c r="A2445" s="109">
        <v>44530</v>
      </c>
      <c r="B2445" s="53" t="s">
        <v>223</v>
      </c>
      <c r="C2445" s="53" t="s">
        <v>224</v>
      </c>
      <c r="D2445" s="53">
        <v>58260</v>
      </c>
      <c r="E2445" s="53">
        <v>10.899999618530273</v>
      </c>
      <c r="F2445" s="55">
        <v>-0.23508775234222412</v>
      </c>
      <c r="G2445" s="53">
        <v>189468</v>
      </c>
      <c r="H2445" s="53">
        <v>10.899999618530273</v>
      </c>
      <c r="I2445" s="53">
        <v>-1.8346919999999999E-2</v>
      </c>
      <c r="J2445" s="80">
        <f t="shared" si="68"/>
        <v>2065201.1277236938</v>
      </c>
      <c r="K2445" s="55" t="str">
        <f>IFERROR(#REF!-#REF!,"")</f>
        <v/>
      </c>
    </row>
    <row r="2446" spans="1:12" x14ac:dyDescent="0.15">
      <c r="A2446" s="109">
        <v>44561</v>
      </c>
      <c r="B2446" s="53" t="s">
        <v>223</v>
      </c>
      <c r="C2446" s="53" t="s">
        <v>224</v>
      </c>
      <c r="D2446" s="53">
        <v>58260</v>
      </c>
      <c r="E2446" s="53">
        <v>9.9399995803833008</v>
      </c>
      <c r="F2446" s="55">
        <v>-8.8073402643203735E-2</v>
      </c>
      <c r="G2446" s="53">
        <v>189468</v>
      </c>
      <c r="H2446" s="53">
        <v>9.9399995803833008</v>
      </c>
      <c r="I2446" s="53">
        <v>3.334492E-2</v>
      </c>
      <c r="J2446" s="80">
        <f t="shared" ref="J2446:J2590" si="71">H2446*G2446</f>
        <v>1883311.8404960632</v>
      </c>
      <c r="K2446" s="55" t="str">
        <f>IFERROR(#REF!-#REF!,"")</f>
        <v/>
      </c>
    </row>
    <row r="2447" spans="1:12" x14ac:dyDescent="0.15">
      <c r="J2447" s="80">
        <f t="shared" si="71"/>
        <v>0</v>
      </c>
      <c r="K2447" s="55" t="str">
        <f>IFERROR(#REF!-#REF!,"")</f>
        <v/>
      </c>
    </row>
    <row r="2448" spans="1:12" x14ac:dyDescent="0.15">
      <c r="A2448" s="93">
        <v>42978</v>
      </c>
      <c r="B2448" s="53" t="s">
        <v>225</v>
      </c>
      <c r="C2448" s="53" t="s">
        <v>226</v>
      </c>
      <c r="D2448" s="53">
        <v>55976</v>
      </c>
      <c r="E2448" s="53">
        <v>9.75</v>
      </c>
      <c r="F2448" s="53"/>
      <c r="G2448" s="53">
        <v>45000</v>
      </c>
      <c r="H2448" s="53">
        <v>9.75</v>
      </c>
      <c r="I2448" s="53">
        <v>1.593433E-3</v>
      </c>
      <c r="J2448" s="80">
        <f t="shared" ref="J2448:J2473" si="72">H2448*G2448</f>
        <v>438750</v>
      </c>
      <c r="K2448" s="53"/>
      <c r="L2448" s="53"/>
    </row>
    <row r="2449" spans="1:12" x14ac:dyDescent="0.15">
      <c r="A2449" s="93">
        <v>43007</v>
      </c>
      <c r="B2449" s="53" t="s">
        <v>225</v>
      </c>
      <c r="C2449" s="53" t="s">
        <v>226</v>
      </c>
      <c r="D2449" s="53">
        <v>55976</v>
      </c>
      <c r="E2449" s="53">
        <v>-9.7749996190000008</v>
      </c>
      <c r="F2449" s="53">
        <v>2.564064E-3</v>
      </c>
      <c r="G2449" s="53">
        <v>45000</v>
      </c>
      <c r="H2449" s="53">
        <v>9.7749996190000008</v>
      </c>
      <c r="I2449" s="53">
        <v>2.375789E-2</v>
      </c>
      <c r="J2449" s="80">
        <f t="shared" si="72"/>
        <v>439874.98285500001</v>
      </c>
      <c r="K2449" s="53"/>
      <c r="L2449" s="53"/>
    </row>
    <row r="2450" spans="1:12" x14ac:dyDescent="0.15">
      <c r="A2450" s="93">
        <v>43039</v>
      </c>
      <c r="B2450" s="53" t="s">
        <v>225</v>
      </c>
      <c r="C2450" s="53" t="s">
        <v>226</v>
      </c>
      <c r="D2450" s="53">
        <v>55976</v>
      </c>
      <c r="E2450" s="53">
        <v>-9.7700004580000002</v>
      </c>
      <c r="F2450" s="53">
        <v>-5.11423E-4</v>
      </c>
      <c r="G2450" s="53">
        <v>45000</v>
      </c>
      <c r="H2450" s="53">
        <v>9.7700004580000002</v>
      </c>
      <c r="I2450" s="53">
        <v>1.9294260000000001E-2</v>
      </c>
      <c r="J2450" s="80">
        <f t="shared" si="72"/>
        <v>439650.02061000001</v>
      </c>
      <c r="K2450" s="53"/>
      <c r="L2450" s="53"/>
    </row>
    <row r="2451" spans="1:12" x14ac:dyDescent="0.15">
      <c r="A2451" s="93">
        <v>43069</v>
      </c>
      <c r="B2451" s="53" t="s">
        <v>225</v>
      </c>
      <c r="C2451" s="53" t="s">
        <v>226</v>
      </c>
      <c r="D2451" s="53">
        <v>55976</v>
      </c>
      <c r="E2451" s="53">
        <v>9.6999998089999995</v>
      </c>
      <c r="F2451" s="53">
        <v>-7.1648559999999998E-3</v>
      </c>
      <c r="G2451" s="53">
        <v>45000</v>
      </c>
      <c r="H2451" s="53">
        <v>9.6999998089999995</v>
      </c>
      <c r="I2451" s="53">
        <v>2.725955E-2</v>
      </c>
      <c r="J2451" s="80">
        <f t="shared" si="72"/>
        <v>436499.99140499998</v>
      </c>
      <c r="K2451" s="53"/>
      <c r="L2451" s="53"/>
    </row>
    <row r="2452" spans="1:12" x14ac:dyDescent="0.15">
      <c r="A2452" s="93">
        <v>43098</v>
      </c>
      <c r="B2452" s="53" t="s">
        <v>225</v>
      </c>
      <c r="C2452" s="53" t="s">
        <v>226</v>
      </c>
      <c r="D2452" s="53">
        <v>55976</v>
      </c>
      <c r="E2452" s="53">
        <v>9.7299995419999998</v>
      </c>
      <c r="F2452" s="53">
        <v>3.0927559999999999E-3</v>
      </c>
      <c r="G2452" s="53">
        <v>45000</v>
      </c>
      <c r="H2452" s="53">
        <v>9.7299995419999998</v>
      </c>
      <c r="I2452" s="53">
        <v>1.2128949999999999E-2</v>
      </c>
      <c r="J2452" s="80">
        <f t="shared" si="72"/>
        <v>437849.97938999999</v>
      </c>
      <c r="K2452" s="53"/>
      <c r="L2452" s="53"/>
    </row>
    <row r="2453" spans="1:12" x14ac:dyDescent="0.15">
      <c r="A2453" s="93">
        <v>43131</v>
      </c>
      <c r="B2453" s="53" t="s">
        <v>225</v>
      </c>
      <c r="C2453" s="53" t="s">
        <v>226</v>
      </c>
      <c r="D2453" s="53">
        <v>55976</v>
      </c>
      <c r="E2453" s="53">
        <v>9.75</v>
      </c>
      <c r="F2453" s="53">
        <v>2.0555460000000001E-3</v>
      </c>
      <c r="G2453" s="53">
        <v>45000</v>
      </c>
      <c r="H2453" s="53">
        <v>9.75</v>
      </c>
      <c r="I2453" s="53">
        <v>5.0638450000000002E-2</v>
      </c>
      <c r="J2453" s="80">
        <f t="shared" si="72"/>
        <v>438750</v>
      </c>
      <c r="K2453" s="53"/>
      <c r="L2453" s="53"/>
    </row>
    <row r="2454" spans="1:12" x14ac:dyDescent="0.15">
      <c r="A2454" s="93">
        <v>43159</v>
      </c>
      <c r="B2454" s="53" t="s">
        <v>225</v>
      </c>
      <c r="C2454" s="53" t="s">
        <v>226</v>
      </c>
      <c r="D2454" s="53">
        <v>55976</v>
      </c>
      <c r="E2454" s="53">
        <v>-9.7650003430000005</v>
      </c>
      <c r="F2454" s="53">
        <v>1.538497E-3</v>
      </c>
      <c r="G2454" s="53">
        <v>45000</v>
      </c>
      <c r="H2454" s="53">
        <v>9.7650003430000005</v>
      </c>
      <c r="I2454" s="53">
        <v>-3.9481330000000002E-2</v>
      </c>
      <c r="J2454" s="80">
        <f t="shared" si="72"/>
        <v>439425.01543500001</v>
      </c>
      <c r="K2454" s="53"/>
      <c r="L2454" s="53"/>
    </row>
    <row r="2455" spans="1:12" x14ac:dyDescent="0.15">
      <c r="A2455" s="93">
        <v>43188</v>
      </c>
      <c r="B2455" s="53" t="s">
        <v>225</v>
      </c>
      <c r="C2455" s="53" t="s">
        <v>226</v>
      </c>
      <c r="D2455" s="53">
        <v>55976</v>
      </c>
      <c r="E2455" s="53">
        <v>-9.8100004199999997</v>
      </c>
      <c r="F2455" s="53">
        <v>4.6083019999999999E-3</v>
      </c>
      <c r="G2455" s="53">
        <v>45000</v>
      </c>
      <c r="H2455" s="53">
        <v>9.8100004199999997</v>
      </c>
      <c r="I2455" s="53">
        <v>-1.8445340000000001E-2</v>
      </c>
      <c r="J2455" s="80">
        <f t="shared" si="72"/>
        <v>441450.01889999997</v>
      </c>
      <c r="K2455" s="53"/>
      <c r="L2455" s="53"/>
    </row>
    <row r="2456" spans="1:12" x14ac:dyDescent="0.15">
      <c r="A2456" s="93">
        <v>43220</v>
      </c>
      <c r="B2456" s="53" t="s">
        <v>225</v>
      </c>
      <c r="C2456" s="53" t="s">
        <v>226</v>
      </c>
      <c r="D2456" s="53">
        <v>55976</v>
      </c>
      <c r="E2456" s="53">
        <v>9.8500003809999992</v>
      </c>
      <c r="F2456" s="53">
        <v>4.0774679999999999E-3</v>
      </c>
      <c r="G2456" s="53">
        <v>45000</v>
      </c>
      <c r="H2456" s="53">
        <v>9.8500003809999992</v>
      </c>
      <c r="I2456" s="53">
        <v>4.6918849999999998E-3</v>
      </c>
      <c r="J2456" s="80">
        <f t="shared" si="72"/>
        <v>443250.01714499999</v>
      </c>
      <c r="K2456" s="53"/>
      <c r="L2456" s="53"/>
    </row>
    <row r="2457" spans="1:12" x14ac:dyDescent="0.15">
      <c r="A2457" s="93">
        <v>43251</v>
      </c>
      <c r="B2457" s="53" t="s">
        <v>225</v>
      </c>
      <c r="C2457" s="53" t="s">
        <v>226</v>
      </c>
      <c r="D2457" s="53">
        <v>55976</v>
      </c>
      <c r="E2457" s="53">
        <v>-9.8599996569999995</v>
      </c>
      <c r="F2457" s="53">
        <v>1.015155E-3</v>
      </c>
      <c r="G2457" s="53">
        <v>45000</v>
      </c>
      <c r="H2457" s="53">
        <v>9.8599996569999995</v>
      </c>
      <c r="I2457" s="53">
        <v>2.6164449999999999E-2</v>
      </c>
      <c r="J2457" s="80">
        <f t="shared" si="72"/>
        <v>443699.98456499999</v>
      </c>
      <c r="K2457" s="53"/>
      <c r="L2457" s="53"/>
    </row>
    <row r="2458" spans="1:12" x14ac:dyDescent="0.15">
      <c r="A2458" s="93">
        <v>43280</v>
      </c>
      <c r="B2458" s="53" t="s">
        <v>225</v>
      </c>
      <c r="C2458" s="53" t="s">
        <v>226</v>
      </c>
      <c r="D2458" s="53">
        <v>55976</v>
      </c>
      <c r="E2458" s="53">
        <v>-9.9449996949999999</v>
      </c>
      <c r="F2458" s="53">
        <v>8.6206939999999999E-3</v>
      </c>
      <c r="G2458" s="53">
        <v>45000</v>
      </c>
      <c r="H2458" s="53">
        <v>9.9449996949999999</v>
      </c>
      <c r="I2458" s="53">
        <v>5.365018E-3</v>
      </c>
      <c r="J2458" s="80">
        <f t="shared" si="72"/>
        <v>447524.98627499997</v>
      </c>
      <c r="K2458" s="53"/>
      <c r="L2458" s="53"/>
    </row>
    <row r="2459" spans="1:12" x14ac:dyDescent="0.15">
      <c r="A2459" s="93">
        <v>43312</v>
      </c>
      <c r="B2459" s="53" t="s">
        <v>225</v>
      </c>
      <c r="C2459" s="53" t="s">
        <v>226</v>
      </c>
      <c r="D2459" s="53">
        <v>55976</v>
      </c>
      <c r="E2459" s="53">
        <v>10.130000109999999</v>
      </c>
      <c r="F2459" s="53">
        <v>1.8602356E-2</v>
      </c>
      <c r="G2459" s="53">
        <v>45000</v>
      </c>
      <c r="H2459" s="53">
        <v>10.130000109999999</v>
      </c>
      <c r="I2459" s="53">
        <v>3.1603569999999997E-2</v>
      </c>
      <c r="J2459" s="80">
        <f t="shared" si="72"/>
        <v>455850.00494999997</v>
      </c>
      <c r="K2459" s="53"/>
      <c r="L2459" s="53"/>
    </row>
    <row r="2460" spans="1:12" x14ac:dyDescent="0.15">
      <c r="A2460" s="93">
        <v>43343</v>
      </c>
      <c r="B2460" s="53" t="s">
        <v>225</v>
      </c>
      <c r="C2460" s="53" t="s">
        <v>226</v>
      </c>
      <c r="D2460" s="53">
        <v>55976</v>
      </c>
      <c r="E2460" s="53">
        <v>-10.05000019</v>
      </c>
      <c r="F2460" s="53">
        <v>-7.8973270000000009E-3</v>
      </c>
      <c r="G2460" s="53">
        <v>45000</v>
      </c>
      <c r="H2460" s="53">
        <v>10.05000019</v>
      </c>
      <c r="I2460" s="53">
        <v>3.0233019999999999E-2</v>
      </c>
      <c r="J2460" s="80">
        <f t="shared" si="72"/>
        <v>452250.00855000003</v>
      </c>
      <c r="K2460" s="53"/>
      <c r="L2460" s="53"/>
    </row>
    <row r="2461" spans="1:12" x14ac:dyDescent="0.15">
      <c r="A2461" s="93">
        <v>43371</v>
      </c>
      <c r="B2461" s="53" t="s">
        <v>225</v>
      </c>
      <c r="C2461" s="53" t="s">
        <v>226</v>
      </c>
      <c r="D2461" s="53">
        <v>55976</v>
      </c>
      <c r="E2461" s="53">
        <v>10.06999969</v>
      </c>
      <c r="F2461" s="53">
        <v>1.99E-3</v>
      </c>
      <c r="G2461" s="53">
        <v>45000</v>
      </c>
      <c r="H2461" s="53">
        <v>10.06999969</v>
      </c>
      <c r="I2461" s="53">
        <v>4.2462899999999999E-4</v>
      </c>
      <c r="J2461" s="80">
        <f t="shared" si="72"/>
        <v>453149.98604999995</v>
      </c>
      <c r="K2461" s="53"/>
      <c r="L2461" s="53"/>
    </row>
    <row r="2462" spans="1:12" x14ac:dyDescent="0.15">
      <c r="A2462" s="93">
        <v>43404</v>
      </c>
      <c r="B2462" s="53" t="s">
        <v>225</v>
      </c>
      <c r="C2462" s="53" t="s">
        <v>226</v>
      </c>
      <c r="D2462" s="53">
        <v>55976</v>
      </c>
      <c r="E2462" s="53">
        <v>10.02999973</v>
      </c>
      <c r="F2462" s="53">
        <v>-3.9721909999999999E-3</v>
      </c>
      <c r="G2462" s="53">
        <v>45000</v>
      </c>
      <c r="H2462" s="53">
        <v>10.02999973</v>
      </c>
      <c r="I2462" s="53">
        <v>-7.4045410000000006E-2</v>
      </c>
      <c r="J2462" s="80">
        <f t="shared" si="72"/>
        <v>451349.98785000003</v>
      </c>
      <c r="K2462" s="53"/>
      <c r="L2462" s="53"/>
    </row>
    <row r="2463" spans="1:12" x14ac:dyDescent="0.15">
      <c r="A2463" s="93">
        <v>43434</v>
      </c>
      <c r="B2463" s="53" t="s">
        <v>225</v>
      </c>
      <c r="C2463" s="53" t="s">
        <v>226</v>
      </c>
      <c r="D2463" s="53">
        <v>55976</v>
      </c>
      <c r="E2463" s="53">
        <v>-10.010000229999999</v>
      </c>
      <c r="F2463" s="53">
        <v>-1.9939689999999999E-3</v>
      </c>
      <c r="G2463" s="53">
        <v>45000</v>
      </c>
      <c r="H2463" s="53">
        <v>10.010000229999999</v>
      </c>
      <c r="I2463" s="53">
        <v>1.8512150000000002E-2</v>
      </c>
      <c r="J2463" s="80">
        <f t="shared" si="72"/>
        <v>450450.01034999994</v>
      </c>
      <c r="K2463" s="53"/>
      <c r="L2463" s="53"/>
    </row>
    <row r="2464" spans="1:12" x14ac:dyDescent="0.15">
      <c r="A2464" s="93">
        <v>43465</v>
      </c>
      <c r="B2464" s="53" t="s">
        <v>225</v>
      </c>
      <c r="C2464" s="53" t="s">
        <v>226</v>
      </c>
      <c r="D2464" s="53">
        <v>55976</v>
      </c>
      <c r="E2464" s="53">
        <v>10</v>
      </c>
      <c r="F2464" s="53">
        <v>-9.9902400000000005E-4</v>
      </c>
      <c r="G2464" s="53">
        <v>45000</v>
      </c>
      <c r="H2464" s="53">
        <v>10</v>
      </c>
      <c r="I2464" s="53">
        <v>-8.9890029999999996E-2</v>
      </c>
      <c r="J2464" s="80">
        <f t="shared" si="72"/>
        <v>450000</v>
      </c>
      <c r="K2464" s="53"/>
      <c r="L2464" s="53"/>
    </row>
    <row r="2465" spans="1:12" x14ac:dyDescent="0.15">
      <c r="A2465" s="93">
        <v>43496</v>
      </c>
      <c r="B2465" s="53" t="s">
        <v>225</v>
      </c>
      <c r="C2465" s="53" t="s">
        <v>226</v>
      </c>
      <c r="D2465" s="53">
        <v>55976</v>
      </c>
      <c r="E2465" s="53">
        <v>10.119999890000001</v>
      </c>
      <c r="F2465" s="53">
        <v>1.1999989000000001E-2</v>
      </c>
      <c r="G2465" s="53">
        <v>45000</v>
      </c>
      <c r="H2465" s="53">
        <v>10.119999890000001</v>
      </c>
      <c r="I2465" s="53">
        <v>8.8293910000000003E-2</v>
      </c>
      <c r="J2465" s="80">
        <f t="shared" si="72"/>
        <v>455399.99505000003</v>
      </c>
      <c r="K2465" s="53"/>
      <c r="L2465" s="53"/>
    </row>
    <row r="2466" spans="1:12" x14ac:dyDescent="0.15">
      <c r="A2466" s="93">
        <v>43524</v>
      </c>
      <c r="B2466" s="53" t="s">
        <v>225</v>
      </c>
      <c r="C2466" s="53" t="s">
        <v>226</v>
      </c>
      <c r="D2466" s="53">
        <v>55976</v>
      </c>
      <c r="E2466" s="53">
        <v>-10.135000229999999</v>
      </c>
      <c r="F2466" s="53">
        <v>1.4822469999999999E-3</v>
      </c>
      <c r="G2466" s="53">
        <v>45000</v>
      </c>
      <c r="H2466" s="53">
        <v>10.135000229999999</v>
      </c>
      <c r="I2466" s="53">
        <v>3.2724209999999997E-2</v>
      </c>
      <c r="J2466" s="80">
        <f t="shared" si="72"/>
        <v>456075.01034999994</v>
      </c>
      <c r="K2466" s="53"/>
      <c r="L2466" s="53"/>
    </row>
    <row r="2467" spans="1:12" x14ac:dyDescent="0.15">
      <c r="A2467" s="93">
        <v>43553</v>
      </c>
      <c r="B2467" s="53" t="s">
        <v>225</v>
      </c>
      <c r="C2467" s="53" t="s">
        <v>226</v>
      </c>
      <c r="D2467" s="53">
        <v>55976</v>
      </c>
      <c r="E2467" s="53">
        <v>10.210000040000001</v>
      </c>
      <c r="F2467" s="53">
        <v>7.4000799999999999E-3</v>
      </c>
      <c r="G2467" s="53">
        <v>45000</v>
      </c>
      <c r="H2467" s="53">
        <v>10.210000040000001</v>
      </c>
      <c r="I2467" s="53">
        <v>1.296229E-2</v>
      </c>
      <c r="J2467" s="80">
        <f t="shared" si="72"/>
        <v>459450.00180000003</v>
      </c>
      <c r="K2467" s="53"/>
      <c r="L2467" s="53"/>
    </row>
    <row r="2468" spans="1:12" x14ac:dyDescent="0.15">
      <c r="A2468" s="93">
        <v>43585</v>
      </c>
      <c r="B2468" s="53" t="s">
        <v>225</v>
      </c>
      <c r="C2468" s="53" t="s">
        <v>226</v>
      </c>
      <c r="D2468" s="53">
        <v>55976</v>
      </c>
      <c r="E2468" s="53">
        <v>-10.31999969</v>
      </c>
      <c r="F2468" s="53">
        <v>1.0773717E-2</v>
      </c>
      <c r="G2468" s="53">
        <v>45000</v>
      </c>
      <c r="H2468" s="53">
        <v>10.31999969</v>
      </c>
      <c r="I2468" s="53">
        <v>3.789327E-2</v>
      </c>
      <c r="J2468" s="80">
        <f t="shared" si="72"/>
        <v>464399.98604999995</v>
      </c>
      <c r="K2468" s="53"/>
      <c r="L2468" s="53"/>
    </row>
    <row r="2469" spans="1:12" x14ac:dyDescent="0.15">
      <c r="A2469" s="93">
        <v>43616</v>
      </c>
      <c r="B2469" s="53" t="s">
        <v>225</v>
      </c>
      <c r="C2469" s="53" t="s">
        <v>226</v>
      </c>
      <c r="D2469" s="53">
        <v>55976</v>
      </c>
      <c r="E2469" s="53">
        <v>10.385000229999999</v>
      </c>
      <c r="F2469" s="53">
        <v>6.2985020000000001E-3</v>
      </c>
      <c r="G2469" s="53">
        <v>45000</v>
      </c>
      <c r="H2469" s="53">
        <v>10.385000229999999</v>
      </c>
      <c r="I2469" s="53">
        <v>-6.167856E-2</v>
      </c>
      <c r="J2469" s="80">
        <f t="shared" si="72"/>
        <v>467325.01034999994</v>
      </c>
      <c r="K2469" s="53"/>
      <c r="L2469" s="53"/>
    </row>
    <row r="2470" spans="1:12" x14ac:dyDescent="0.15">
      <c r="A2470" s="93">
        <v>43644</v>
      </c>
      <c r="B2470" s="53" t="s">
        <v>225</v>
      </c>
      <c r="C2470" s="53" t="s">
        <v>226</v>
      </c>
      <c r="D2470" s="53">
        <v>55976</v>
      </c>
      <c r="E2470" s="53">
        <v>10.399999619999999</v>
      </c>
      <c r="F2470" s="53">
        <v>1.444332E-3</v>
      </c>
      <c r="G2470" s="53">
        <v>45000</v>
      </c>
      <c r="H2470" s="53">
        <v>10.399999619999999</v>
      </c>
      <c r="I2470" s="53">
        <v>6.7278859999999996E-2</v>
      </c>
      <c r="J2470" s="80">
        <f t="shared" si="72"/>
        <v>467999.98289999994</v>
      </c>
      <c r="K2470" s="53"/>
      <c r="L2470" s="53"/>
    </row>
    <row r="2471" spans="1:12" x14ac:dyDescent="0.15">
      <c r="A2471" s="93">
        <v>43677</v>
      </c>
      <c r="B2471" s="53" t="s">
        <v>225</v>
      </c>
      <c r="C2471" s="53" t="s">
        <v>226</v>
      </c>
      <c r="D2471" s="53">
        <v>55976</v>
      </c>
      <c r="E2471" s="53">
        <v>10.31999969</v>
      </c>
      <c r="F2471" s="53">
        <v>-7.6923010000000003E-3</v>
      </c>
      <c r="G2471" s="53">
        <v>45000</v>
      </c>
      <c r="H2471" s="53">
        <v>10.31999969</v>
      </c>
      <c r="I2471" s="53">
        <v>1.185431E-2</v>
      </c>
      <c r="J2471" s="80">
        <f t="shared" si="72"/>
        <v>464399.98604999995</v>
      </c>
      <c r="K2471" s="53"/>
      <c r="L2471" s="53"/>
    </row>
    <row r="2472" spans="1:12" x14ac:dyDescent="0.15">
      <c r="A2472" s="93">
        <v>43707</v>
      </c>
      <c r="B2472" s="53" t="s">
        <v>225</v>
      </c>
      <c r="C2472" s="53" t="s">
        <v>226</v>
      </c>
      <c r="D2472" s="53">
        <v>55976</v>
      </c>
      <c r="E2472" s="53">
        <v>10.27000046</v>
      </c>
      <c r="F2472" s="53">
        <v>-4.8448880000000003E-3</v>
      </c>
      <c r="G2472" s="53">
        <v>45000</v>
      </c>
      <c r="H2472" s="53">
        <v>10.27000046</v>
      </c>
      <c r="I2472" s="53">
        <v>-2.0339329999999999E-2</v>
      </c>
      <c r="J2472" s="80">
        <f t="shared" si="72"/>
        <v>462150.02069999999</v>
      </c>
      <c r="K2472" s="53"/>
      <c r="L2472" s="53"/>
    </row>
    <row r="2473" spans="1:12" x14ac:dyDescent="0.15">
      <c r="A2473" s="93">
        <v>43738</v>
      </c>
      <c r="B2473" s="53" t="s">
        <v>225</v>
      </c>
      <c r="C2473" s="53" t="s">
        <v>226</v>
      </c>
      <c r="D2473" s="53">
        <v>55976</v>
      </c>
      <c r="E2473" s="53">
        <v>10.27999973</v>
      </c>
      <c r="F2473" s="53">
        <v>9.7363899999999999E-4</v>
      </c>
      <c r="G2473" s="53">
        <v>45000</v>
      </c>
      <c r="H2473" s="53">
        <v>10.27999973</v>
      </c>
      <c r="I2473" s="53">
        <v>1.6032970000000001E-2</v>
      </c>
      <c r="J2473" s="80">
        <f t="shared" si="72"/>
        <v>462599.98785000003</v>
      </c>
      <c r="K2473" s="53"/>
      <c r="L2473" s="53"/>
    </row>
    <row r="2474" spans="1:12" x14ac:dyDescent="0.15">
      <c r="A2474" s="93">
        <v>43769</v>
      </c>
      <c r="B2474" s="53" t="s">
        <v>225</v>
      </c>
      <c r="C2474" s="53" t="s">
        <v>226</v>
      </c>
      <c r="D2474" s="53">
        <v>55976</v>
      </c>
      <c r="E2474" s="53">
        <v>10.260000229999999</v>
      </c>
      <c r="F2474" s="55">
        <v>-1.9454769999999999E-3</v>
      </c>
      <c r="G2474" s="53">
        <v>45373</v>
      </c>
      <c r="H2474" s="53">
        <v>10.260000229999999</v>
      </c>
      <c r="I2474" s="53">
        <v>1.9255939999999999E-2</v>
      </c>
      <c r="J2474" s="80">
        <f t="shared" si="71"/>
        <v>465526.99043578998</v>
      </c>
      <c r="K2474" s="55" t="str">
        <f>IFERROR(#REF!-#REF!,"")</f>
        <v/>
      </c>
    </row>
    <row r="2475" spans="1:12" x14ac:dyDescent="0.15">
      <c r="A2475" s="93">
        <v>43798</v>
      </c>
      <c r="B2475" s="53" t="s">
        <v>227</v>
      </c>
      <c r="C2475" s="53" t="s">
        <v>228</v>
      </c>
      <c r="D2475" s="53">
        <v>55976</v>
      </c>
      <c r="E2475" s="53">
        <v>10.55000019</v>
      </c>
      <c r="F2475" s="55">
        <v>2.8265103999999999E-2</v>
      </c>
      <c r="G2475" s="53">
        <v>76637</v>
      </c>
      <c r="H2475" s="53">
        <v>10.55000019</v>
      </c>
      <c r="I2475" s="53">
        <v>3.4996520000000003E-2</v>
      </c>
      <c r="J2475" s="80">
        <f t="shared" si="71"/>
        <v>808520.36456103006</v>
      </c>
      <c r="K2475" s="55" t="str">
        <f>IFERROR(#REF!-#REF!,"")</f>
        <v/>
      </c>
    </row>
    <row r="2476" spans="1:12" x14ac:dyDescent="0.15">
      <c r="A2476" s="93">
        <v>43830</v>
      </c>
      <c r="B2476" s="53" t="s">
        <v>227</v>
      </c>
      <c r="C2476" s="53" t="s">
        <v>228</v>
      </c>
      <c r="D2476" s="53">
        <v>55976</v>
      </c>
      <c r="E2476" s="53">
        <v>12.5</v>
      </c>
      <c r="F2476" s="55">
        <v>0.184834108</v>
      </c>
      <c r="G2476" s="53">
        <v>76637</v>
      </c>
      <c r="H2476" s="53">
        <v>12.5</v>
      </c>
      <c r="I2476" s="53">
        <v>2.8490680000000001E-2</v>
      </c>
      <c r="J2476" s="80">
        <f t="shared" si="71"/>
        <v>957962.5</v>
      </c>
      <c r="K2476" s="55" t="str">
        <f>IFERROR(#REF!-#REF!,"")</f>
        <v/>
      </c>
    </row>
    <row r="2477" spans="1:12" ht="16" x14ac:dyDescent="0.2">
      <c r="A2477" s="117">
        <v>43861</v>
      </c>
      <c r="B2477" s="112" t="s">
        <v>227</v>
      </c>
      <c r="C2477" s="112" t="s">
        <v>228</v>
      </c>
      <c r="D2477" s="112">
        <v>55976</v>
      </c>
      <c r="E2477" s="112">
        <v>12.25</v>
      </c>
      <c r="F2477" s="58">
        <v>-0.02</v>
      </c>
      <c r="G2477" s="112">
        <v>76637</v>
      </c>
      <c r="H2477" s="112">
        <v>12.25</v>
      </c>
      <c r="I2477" s="112">
        <v>-1.7277760000000001E-3</v>
      </c>
      <c r="J2477" s="80">
        <f t="shared" si="71"/>
        <v>938803.25</v>
      </c>
      <c r="K2477" s="55" t="str">
        <f>IFERROR(#REF!-#REF!,"")</f>
        <v/>
      </c>
    </row>
    <row r="2478" spans="1:12" x14ac:dyDescent="0.15">
      <c r="A2478" s="93">
        <v>43889</v>
      </c>
      <c r="B2478" s="53" t="s">
        <v>227</v>
      </c>
      <c r="C2478" s="53" t="s">
        <v>228</v>
      </c>
      <c r="D2478" s="53">
        <v>55976</v>
      </c>
      <c r="E2478" s="53">
        <v>12.170000079999999</v>
      </c>
      <c r="F2478" s="55">
        <v>-6.5306060000000004E-3</v>
      </c>
      <c r="G2478" s="53">
        <v>78304</v>
      </c>
      <c r="H2478" s="53">
        <v>12.170000079999999</v>
      </c>
      <c r="I2478" s="53">
        <v>-7.7918070000000006E-2</v>
      </c>
      <c r="J2478" s="80">
        <f t="shared" si="71"/>
        <v>952959.68626431993</v>
      </c>
      <c r="K2478" s="55" t="str">
        <f>IFERROR(#REF!-#REF!,"")</f>
        <v/>
      </c>
    </row>
    <row r="2479" spans="1:12" x14ac:dyDescent="0.15">
      <c r="A2479" s="93">
        <v>43921</v>
      </c>
      <c r="B2479" s="53" t="s">
        <v>227</v>
      </c>
      <c r="C2479" s="53" t="s">
        <v>228</v>
      </c>
      <c r="D2479" s="53">
        <v>55976</v>
      </c>
      <c r="E2479" s="53">
        <v>7.5</v>
      </c>
      <c r="F2479" s="55">
        <v>-0.383730501</v>
      </c>
      <c r="G2479" s="53">
        <v>78230</v>
      </c>
      <c r="H2479" s="53">
        <v>7.5</v>
      </c>
      <c r="I2479" s="53">
        <v>-0.14173259999999999</v>
      </c>
      <c r="J2479" s="80">
        <f t="shared" si="71"/>
        <v>586725</v>
      </c>
      <c r="K2479" s="55" t="str">
        <f>IFERROR(#REF!-#REF!,"")</f>
        <v/>
      </c>
    </row>
    <row r="2480" spans="1:12" x14ac:dyDescent="0.15">
      <c r="A2480" s="93">
        <v>43951</v>
      </c>
      <c r="B2480" s="53" t="s">
        <v>227</v>
      </c>
      <c r="C2480" s="53" t="s">
        <v>228</v>
      </c>
      <c r="D2480" s="53">
        <v>55976</v>
      </c>
      <c r="E2480" s="53">
        <v>9.7299995419999998</v>
      </c>
      <c r="F2480" s="55">
        <v>0.29733326999999998</v>
      </c>
      <c r="G2480" s="53">
        <v>78230</v>
      </c>
      <c r="H2480" s="53">
        <v>9.7299995419999998</v>
      </c>
      <c r="I2480" s="53">
        <v>0.12967380000000001</v>
      </c>
      <c r="J2480" s="80">
        <f t="shared" si="71"/>
        <v>761177.86417066003</v>
      </c>
      <c r="K2480" s="55" t="str">
        <f>IFERROR(#REF!-#REF!,"")</f>
        <v/>
      </c>
    </row>
    <row r="2481" spans="1:11" x14ac:dyDescent="0.15">
      <c r="A2481" s="93">
        <v>43980</v>
      </c>
      <c r="B2481" s="53" t="s">
        <v>227</v>
      </c>
      <c r="C2481" s="53" t="s">
        <v>228</v>
      </c>
      <c r="D2481" s="53">
        <v>55976</v>
      </c>
      <c r="E2481" s="53">
        <v>10.14000034</v>
      </c>
      <c r="F2481" s="55">
        <v>4.2137802000000002E-2</v>
      </c>
      <c r="G2481" s="53">
        <v>78257</v>
      </c>
      <c r="H2481" s="53">
        <v>10.14000034</v>
      </c>
      <c r="I2481" s="53">
        <v>5.3738750000000002E-2</v>
      </c>
      <c r="J2481" s="80">
        <f t="shared" si="71"/>
        <v>793526.00660738</v>
      </c>
      <c r="K2481" s="55" t="str">
        <f>IFERROR(#REF!-#REF!,"")</f>
        <v/>
      </c>
    </row>
    <row r="2482" spans="1:11" x14ac:dyDescent="0.15">
      <c r="A2482" s="93">
        <v>44012</v>
      </c>
      <c r="B2482" s="53" t="s">
        <v>227</v>
      </c>
      <c r="C2482" s="53" t="s">
        <v>228</v>
      </c>
      <c r="D2482" s="53">
        <v>55976</v>
      </c>
      <c r="E2482" s="53">
        <v>9.6300001139999996</v>
      </c>
      <c r="F2482" s="55">
        <v>-5.0295878000000002E-2</v>
      </c>
      <c r="G2482" s="53">
        <v>78257</v>
      </c>
      <c r="H2482" s="53">
        <v>9.6300001139999996</v>
      </c>
      <c r="I2482" s="53">
        <v>2.5299080000000002E-2</v>
      </c>
      <c r="J2482" s="80">
        <f t="shared" si="71"/>
        <v>753614.918921298</v>
      </c>
      <c r="K2482" s="55" t="str">
        <f>IFERROR(#REF!-#REF!,"")</f>
        <v/>
      </c>
    </row>
    <row r="2483" spans="1:11" x14ac:dyDescent="0.15">
      <c r="A2483" s="93">
        <v>44043</v>
      </c>
      <c r="B2483" s="53" t="s">
        <v>227</v>
      </c>
      <c r="C2483" s="53" t="s">
        <v>228</v>
      </c>
      <c r="D2483" s="53">
        <v>55976</v>
      </c>
      <c r="E2483" s="53">
        <v>7.9899997709999999</v>
      </c>
      <c r="F2483" s="55">
        <v>-0.170301169</v>
      </c>
      <c r="G2483" s="53">
        <v>78378</v>
      </c>
      <c r="H2483" s="53">
        <v>7.9899997709999999</v>
      </c>
      <c r="I2483" s="53">
        <v>5.5528969999999997E-2</v>
      </c>
      <c r="J2483" s="80">
        <f t="shared" si="71"/>
        <v>626240.20205143804</v>
      </c>
      <c r="K2483" s="55" t="str">
        <f>IFERROR(#REF!-#REF!,"")</f>
        <v/>
      </c>
    </row>
    <row r="2484" spans="1:11" x14ac:dyDescent="0.15">
      <c r="A2484" s="93">
        <v>44074</v>
      </c>
      <c r="B2484" s="53" t="s">
        <v>227</v>
      </c>
      <c r="C2484" s="53" t="s">
        <v>228</v>
      </c>
      <c r="D2484" s="53">
        <v>55976</v>
      </c>
      <c r="E2484" s="53">
        <v>11.85999966</v>
      </c>
      <c r="F2484" s="55">
        <v>0.48435545000000002</v>
      </c>
      <c r="G2484" s="53">
        <v>82349</v>
      </c>
      <c r="H2484" s="53">
        <v>11.85999966</v>
      </c>
      <c r="I2484" s="53">
        <v>6.844219E-2</v>
      </c>
      <c r="J2484" s="80">
        <f t="shared" si="71"/>
        <v>976659.11200134002</v>
      </c>
      <c r="K2484" s="55" t="str">
        <f>IFERROR(#REF!-#REF!,"")</f>
        <v/>
      </c>
    </row>
    <row r="2485" spans="1:11" x14ac:dyDescent="0.15">
      <c r="A2485" s="93">
        <v>44104</v>
      </c>
      <c r="B2485" s="53" t="s">
        <v>227</v>
      </c>
      <c r="C2485" s="53" t="s">
        <v>228</v>
      </c>
      <c r="D2485" s="53">
        <v>55976</v>
      </c>
      <c r="E2485" s="53">
        <v>10.710000040000001</v>
      </c>
      <c r="F2485" s="55">
        <v>-9.6964560000000005E-2</v>
      </c>
      <c r="G2485" s="53">
        <v>91784</v>
      </c>
      <c r="H2485" s="53">
        <v>10.710000040000001</v>
      </c>
      <c r="I2485" s="53">
        <v>-3.5055990000000002E-2</v>
      </c>
      <c r="J2485" s="80">
        <f t="shared" si="71"/>
        <v>983006.6436713601</v>
      </c>
      <c r="K2485" s="55" t="str">
        <f>IFERROR(#REF!-#REF!,"")</f>
        <v/>
      </c>
    </row>
    <row r="2486" spans="1:11" ht="16" x14ac:dyDescent="0.2">
      <c r="A2486" s="118">
        <v>44134</v>
      </c>
      <c r="B2486" s="114" t="s">
        <v>227</v>
      </c>
      <c r="C2486" s="114" t="s">
        <v>228</v>
      </c>
      <c r="D2486" s="114">
        <v>55976</v>
      </c>
      <c r="E2486" s="114">
        <v>9.6000003809999992</v>
      </c>
      <c r="F2486" s="58">
        <v>-0.103641421</v>
      </c>
      <c r="G2486" s="114">
        <v>91784</v>
      </c>
      <c r="H2486" s="114">
        <v>9.6000003809999992</v>
      </c>
      <c r="I2486" s="114">
        <v>-2.0178310000000001E-2</v>
      </c>
      <c r="J2486" s="80">
        <f t="shared" si="71"/>
        <v>881126.4349697039</v>
      </c>
      <c r="K2486" s="55" t="str">
        <f>IFERROR(#REF!-#REF!,"")</f>
        <v/>
      </c>
    </row>
    <row r="2487" spans="1:11" x14ac:dyDescent="0.15">
      <c r="A2487" s="93">
        <v>44165</v>
      </c>
      <c r="B2487" s="53" t="s">
        <v>227</v>
      </c>
      <c r="C2487" s="53" t="s">
        <v>228</v>
      </c>
      <c r="D2487" s="53">
        <v>55976</v>
      </c>
      <c r="E2487" s="53">
        <v>10.43999958</v>
      </c>
      <c r="F2487" s="55">
        <v>8.7499916999999997E-2</v>
      </c>
      <c r="G2487" s="53">
        <v>93281</v>
      </c>
      <c r="H2487" s="53">
        <v>10.43999958</v>
      </c>
      <c r="I2487" s="53">
        <v>0.123707</v>
      </c>
      <c r="J2487" s="80">
        <f t="shared" si="71"/>
        <v>973853.60082198004</v>
      </c>
      <c r="K2487" s="55" t="str">
        <f>IFERROR(#REF!-#REF!,"")</f>
        <v/>
      </c>
    </row>
    <row r="2488" spans="1:11" x14ac:dyDescent="0.15">
      <c r="A2488" s="93">
        <v>44196</v>
      </c>
      <c r="B2488" s="53" t="s">
        <v>227</v>
      </c>
      <c r="C2488" s="53" t="s">
        <v>228</v>
      </c>
      <c r="D2488" s="53">
        <v>55976</v>
      </c>
      <c r="E2488" s="53">
        <v>10.100000380000001</v>
      </c>
      <c r="F2488" s="55">
        <v>-3.2566975999999997E-2</v>
      </c>
      <c r="G2488" s="53">
        <v>93281</v>
      </c>
      <c r="H2488" s="53">
        <v>10.100000380000001</v>
      </c>
      <c r="I2488" s="53">
        <v>4.5048289999999998E-2</v>
      </c>
      <c r="J2488" s="80">
        <f t="shared" si="71"/>
        <v>942138.13544678013</v>
      </c>
      <c r="K2488" s="55" t="str">
        <f>IFERROR(#REF!-#REF!,"")</f>
        <v/>
      </c>
    </row>
    <row r="2489" spans="1:11" x14ac:dyDescent="0.15">
      <c r="A2489" s="93">
        <v>44225</v>
      </c>
      <c r="B2489" s="53" t="s">
        <v>227</v>
      </c>
      <c r="C2489" s="53" t="s">
        <v>228</v>
      </c>
      <c r="D2489" s="53">
        <v>55976</v>
      </c>
      <c r="E2489" s="53">
        <v>9.6300001139999996</v>
      </c>
      <c r="F2489" s="55">
        <v>-4.6534680000000002E-2</v>
      </c>
      <c r="G2489" s="53">
        <v>93281</v>
      </c>
      <c r="H2489" s="53">
        <v>9.6300001139999996</v>
      </c>
      <c r="I2489" s="53">
        <v>-6.3113199999999996E-4</v>
      </c>
      <c r="J2489" s="80">
        <f t="shared" si="71"/>
        <v>898296.04063403397</v>
      </c>
      <c r="K2489" s="55" t="str">
        <f>IFERROR(#REF!-#REF!,"")</f>
        <v/>
      </c>
    </row>
    <row r="2490" spans="1:11" x14ac:dyDescent="0.15">
      <c r="A2490" s="93">
        <v>44253</v>
      </c>
      <c r="B2490" s="53" t="s">
        <v>227</v>
      </c>
      <c r="C2490" s="53" t="s">
        <v>228</v>
      </c>
      <c r="D2490" s="53">
        <v>55976</v>
      </c>
      <c r="E2490" s="53">
        <v>11.09000015</v>
      </c>
      <c r="F2490" s="55">
        <v>0.15160955500000001</v>
      </c>
      <c r="G2490" s="53">
        <v>93281</v>
      </c>
      <c r="H2490" s="53">
        <v>11.09000015</v>
      </c>
      <c r="I2490" s="53">
        <v>2.9196239999999998E-2</v>
      </c>
      <c r="J2490" s="80">
        <f t="shared" si="71"/>
        <v>1034486.30399215</v>
      </c>
      <c r="K2490" s="55" t="str">
        <f>IFERROR(#REF!-#REF!,"")</f>
        <v/>
      </c>
    </row>
    <row r="2491" spans="1:11" x14ac:dyDescent="0.15">
      <c r="A2491" s="93">
        <v>44286</v>
      </c>
      <c r="B2491" s="53" t="s">
        <v>227</v>
      </c>
      <c r="C2491" s="53" t="s">
        <v>228</v>
      </c>
      <c r="D2491" s="53">
        <v>55976</v>
      </c>
      <c r="E2491" s="53">
        <v>10.93000031</v>
      </c>
      <c r="F2491" s="55">
        <v>-1.4427397999999999E-2</v>
      </c>
      <c r="G2491" s="53">
        <v>93380</v>
      </c>
      <c r="H2491" s="53">
        <v>10.93000031</v>
      </c>
      <c r="I2491" s="53">
        <v>3.0573309999999999E-2</v>
      </c>
      <c r="J2491" s="80">
        <f t="shared" si="71"/>
        <v>1020643.4289478001</v>
      </c>
      <c r="K2491" s="55" t="str">
        <f>IFERROR(#REF!-#REF!,"")</f>
        <v/>
      </c>
    </row>
    <row r="2492" spans="1:11" x14ac:dyDescent="0.15">
      <c r="A2492" s="93">
        <v>44316</v>
      </c>
      <c r="B2492" s="53" t="s">
        <v>227</v>
      </c>
      <c r="C2492" s="53" t="s">
        <v>228</v>
      </c>
      <c r="D2492" s="53">
        <v>55976</v>
      </c>
      <c r="E2492" s="53">
        <v>12.960000040000001</v>
      </c>
      <c r="F2492" s="55">
        <v>0.185727328</v>
      </c>
      <c r="G2492" s="53">
        <v>93380</v>
      </c>
      <c r="H2492" s="53">
        <v>12.960000040000001</v>
      </c>
      <c r="I2492" s="53">
        <v>4.8190200000000002E-2</v>
      </c>
      <c r="J2492" s="80">
        <f t="shared" si="71"/>
        <v>1210204.8037352001</v>
      </c>
      <c r="K2492" s="55" t="str">
        <f>IFERROR(#REF!-#REF!,"")</f>
        <v/>
      </c>
    </row>
    <row r="2493" spans="1:11" x14ac:dyDescent="0.15">
      <c r="A2493" s="93">
        <v>44344</v>
      </c>
      <c r="B2493" s="53" t="s">
        <v>227</v>
      </c>
      <c r="C2493" s="53" t="s">
        <v>228</v>
      </c>
      <c r="D2493" s="53">
        <v>55976</v>
      </c>
      <c r="E2493" s="53">
        <v>13.119999890000001</v>
      </c>
      <c r="F2493" s="55">
        <v>1.2345666999999999E-2</v>
      </c>
      <c r="G2493" s="53">
        <v>93390</v>
      </c>
      <c r="H2493" s="53">
        <v>13.119999890000001</v>
      </c>
      <c r="I2493" s="53">
        <v>7.091862E-3</v>
      </c>
      <c r="J2493" s="80">
        <f t="shared" si="71"/>
        <v>1225276.7897271002</v>
      </c>
      <c r="K2493" s="55" t="str">
        <f>IFERROR(#REF!-#REF!,"")</f>
        <v/>
      </c>
    </row>
    <row r="2494" spans="1:11" x14ac:dyDescent="0.15">
      <c r="A2494" s="93">
        <v>44377</v>
      </c>
      <c r="B2494" s="53" t="s">
        <v>227</v>
      </c>
      <c r="C2494" s="53" t="s">
        <v>228</v>
      </c>
      <c r="D2494" s="53">
        <v>55976</v>
      </c>
      <c r="E2494" s="53">
        <v>11.869999890000001</v>
      </c>
      <c r="F2494" s="55">
        <v>-9.5274389000000001E-2</v>
      </c>
      <c r="G2494" s="53">
        <v>93390</v>
      </c>
      <c r="H2494" s="53">
        <v>11.869999890000001</v>
      </c>
      <c r="I2494" s="53">
        <v>2.3421790000000001E-2</v>
      </c>
      <c r="J2494" s="80">
        <f t="shared" si="71"/>
        <v>1108539.2897271002</v>
      </c>
      <c r="K2494" s="55" t="str">
        <f>IFERROR(#REF!-#REF!,"")</f>
        <v/>
      </c>
    </row>
    <row r="2495" spans="1:11" x14ac:dyDescent="0.15">
      <c r="A2495" s="93">
        <v>44407</v>
      </c>
      <c r="B2495" s="53" t="s">
        <v>227</v>
      </c>
      <c r="C2495" s="53" t="s">
        <v>228</v>
      </c>
      <c r="D2495" s="53">
        <v>55976</v>
      </c>
      <c r="E2495" s="53">
        <v>11.06000042</v>
      </c>
      <c r="F2495" s="55">
        <v>-6.8239211999999994E-2</v>
      </c>
      <c r="G2495" s="53">
        <v>93390</v>
      </c>
      <c r="H2495" s="53">
        <v>11.06000042</v>
      </c>
      <c r="I2495" s="53">
        <v>1.182765E-2</v>
      </c>
      <c r="J2495" s="80">
        <f t="shared" si="71"/>
        <v>1032893.4392238</v>
      </c>
      <c r="K2495" s="55" t="str">
        <f>IFERROR(#REF!-#REF!,"")</f>
        <v/>
      </c>
    </row>
    <row r="2496" spans="1:11" x14ac:dyDescent="0.15">
      <c r="A2496" s="93">
        <v>44439</v>
      </c>
      <c r="B2496" s="53" t="s">
        <v>227</v>
      </c>
      <c r="C2496" s="53" t="s">
        <v>228</v>
      </c>
      <c r="D2496" s="53">
        <v>55976</v>
      </c>
      <c r="E2496" s="53">
        <v>11.52000046</v>
      </c>
      <c r="F2496" s="55">
        <v>4.1591320000000001E-2</v>
      </c>
      <c r="G2496" s="53">
        <v>93843</v>
      </c>
      <c r="H2496" s="53">
        <v>11.52000046</v>
      </c>
      <c r="I2496" s="53">
        <v>2.71466E-2</v>
      </c>
      <c r="J2496" s="80">
        <f t="shared" si="71"/>
        <v>1081071.40316778</v>
      </c>
      <c r="K2496" s="55" t="str">
        <f>IFERROR(#REF!-#REF!,"")</f>
        <v/>
      </c>
    </row>
    <row r="2497" spans="1:12" x14ac:dyDescent="0.15">
      <c r="A2497" s="93">
        <v>44469</v>
      </c>
      <c r="B2497" s="53" t="s">
        <v>227</v>
      </c>
      <c r="C2497" s="53" t="s">
        <v>228</v>
      </c>
      <c r="D2497" s="53">
        <v>55976</v>
      </c>
      <c r="E2497" s="53">
        <v>12.14000034</v>
      </c>
      <c r="F2497" s="55">
        <v>5.3819433E-2</v>
      </c>
      <c r="G2497" s="53">
        <v>93843</v>
      </c>
      <c r="H2497" s="53">
        <v>12.14000034</v>
      </c>
      <c r="I2497" s="53">
        <v>-4.2243370000000002E-2</v>
      </c>
      <c r="J2497" s="80">
        <f t="shared" si="71"/>
        <v>1139254.0519066199</v>
      </c>
      <c r="K2497" s="55" t="str">
        <f>IFERROR(#REF!-#REF!,"")</f>
        <v/>
      </c>
    </row>
    <row r="2498" spans="1:12" x14ac:dyDescent="0.15">
      <c r="A2498" s="93">
        <v>44498</v>
      </c>
      <c r="B2498" s="53" t="s">
        <v>227</v>
      </c>
      <c r="C2498" s="53" t="s">
        <v>228</v>
      </c>
      <c r="D2498" s="53">
        <v>55976</v>
      </c>
      <c r="E2498" s="53">
        <v>12.18000031</v>
      </c>
      <c r="F2498" s="55">
        <v>3.29489E-3</v>
      </c>
      <c r="G2498" s="53">
        <v>93843</v>
      </c>
      <c r="H2498" s="53">
        <v>12.18000031</v>
      </c>
      <c r="I2498" s="53">
        <v>6.4656619999999998E-2</v>
      </c>
      <c r="J2498" s="80">
        <f t="shared" si="71"/>
        <v>1143007.76909133</v>
      </c>
      <c r="K2498" s="55" t="str">
        <f>IFERROR(#REF!-#REF!,"")</f>
        <v/>
      </c>
    </row>
    <row r="2499" spans="1:12" x14ac:dyDescent="0.15">
      <c r="A2499" s="93">
        <v>44530</v>
      </c>
      <c r="B2499" s="53" t="s">
        <v>227</v>
      </c>
      <c r="C2499" s="53" t="s">
        <v>228</v>
      </c>
      <c r="D2499" s="53">
        <v>55976</v>
      </c>
      <c r="E2499" s="53">
        <v>12.72999954</v>
      </c>
      <c r="F2499" s="55">
        <v>4.5155931000000003E-2</v>
      </c>
      <c r="G2499" s="53">
        <v>94067</v>
      </c>
      <c r="H2499" s="53">
        <v>12.72999954</v>
      </c>
      <c r="I2499" s="53">
        <v>-1.8346709999999999E-2</v>
      </c>
      <c r="J2499" s="80">
        <f t="shared" si="71"/>
        <v>1197472.8667291799</v>
      </c>
      <c r="K2499" s="55" t="str">
        <f>IFERROR(#REF!-#REF!,"")</f>
        <v/>
      </c>
    </row>
    <row r="2500" spans="1:12" x14ac:dyDescent="0.15">
      <c r="A2500" s="93">
        <v>44561</v>
      </c>
      <c r="B2500" s="53" t="s">
        <v>227</v>
      </c>
      <c r="C2500" s="53" t="s">
        <v>228</v>
      </c>
      <c r="D2500" s="53">
        <v>55976</v>
      </c>
      <c r="E2500" s="53">
        <v>13.02000046</v>
      </c>
      <c r="F2500" s="55">
        <v>2.2780905000000001E-2</v>
      </c>
      <c r="G2500" s="53">
        <v>94067</v>
      </c>
      <c r="H2500" s="53">
        <v>13.02000046</v>
      </c>
      <c r="I2500" s="53">
        <v>3.3344789999999999E-2</v>
      </c>
      <c r="J2500" s="80">
        <f t="shared" si="71"/>
        <v>1224752.3832708201</v>
      </c>
      <c r="K2500" s="55" t="str">
        <f>IFERROR(#REF!-#REF!,"")</f>
        <v/>
      </c>
    </row>
    <row r="2501" spans="1:12" x14ac:dyDescent="0.15">
      <c r="A2501" s="93"/>
      <c r="J2501" s="80">
        <f t="shared" si="71"/>
        <v>0</v>
      </c>
      <c r="K2501" s="55" t="str">
        <f>IFERROR(#REF!-#REF!,"")</f>
        <v/>
      </c>
    </row>
    <row r="2502" spans="1:12" x14ac:dyDescent="0.15">
      <c r="A2502" s="93">
        <v>42916</v>
      </c>
      <c r="B2502" s="53" t="s">
        <v>229</v>
      </c>
      <c r="C2502" s="53" t="s">
        <v>230</v>
      </c>
      <c r="D2502" s="53">
        <v>55990</v>
      </c>
      <c r="E2502" s="53">
        <v>9.6999998089999995</v>
      </c>
      <c r="F2502" s="53"/>
      <c r="G2502" s="53">
        <v>14878</v>
      </c>
      <c r="H2502" s="53">
        <v>9.6999998089999995</v>
      </c>
      <c r="I2502" s="53">
        <v>9.5796500000000003E-3</v>
      </c>
      <c r="J2502" s="80">
        <f t="shared" ref="J2502:J2541" si="73">H2502*G2502</f>
        <v>144316.597158302</v>
      </c>
      <c r="K2502" s="53"/>
      <c r="L2502" s="53"/>
    </row>
    <row r="2503" spans="1:12" x14ac:dyDescent="0.15">
      <c r="A2503" s="93">
        <v>42947</v>
      </c>
      <c r="B2503" s="53" t="s">
        <v>229</v>
      </c>
      <c r="C2503" s="53" t="s">
        <v>230</v>
      </c>
      <c r="D2503" s="53">
        <v>55990</v>
      </c>
      <c r="E2503" s="53">
        <v>9.7799997330000004</v>
      </c>
      <c r="F2503" s="53">
        <v>8.2474149999999993E-3</v>
      </c>
      <c r="G2503" s="53">
        <v>14878</v>
      </c>
      <c r="H2503" s="53">
        <v>9.7799997330000004</v>
      </c>
      <c r="I2503" s="53">
        <v>2.029371E-2</v>
      </c>
      <c r="J2503" s="80">
        <f t="shared" si="73"/>
        <v>145506.836027574</v>
      </c>
      <c r="K2503" s="53"/>
      <c r="L2503" s="53"/>
    </row>
    <row r="2504" spans="1:12" x14ac:dyDescent="0.15">
      <c r="A2504" s="93">
        <v>42978</v>
      </c>
      <c r="B2504" s="53" t="s">
        <v>229</v>
      </c>
      <c r="C2504" s="53" t="s">
        <v>230</v>
      </c>
      <c r="D2504" s="53">
        <v>55990</v>
      </c>
      <c r="E2504" s="53">
        <v>-9.7099990839999997</v>
      </c>
      <c r="F2504" s="53">
        <v>-7.157531E-3</v>
      </c>
      <c r="G2504" s="53">
        <v>14878</v>
      </c>
      <c r="H2504" s="53">
        <v>9.7099990839999997</v>
      </c>
      <c r="I2504" s="53">
        <v>1.593433E-3</v>
      </c>
      <c r="J2504" s="80">
        <f t="shared" si="73"/>
        <v>144465.366371752</v>
      </c>
      <c r="K2504" s="53"/>
      <c r="L2504" s="53"/>
    </row>
    <row r="2505" spans="1:12" x14ac:dyDescent="0.15">
      <c r="A2505" s="93">
        <v>43007</v>
      </c>
      <c r="B2505" s="53" t="s">
        <v>229</v>
      </c>
      <c r="C2505" s="53" t="s">
        <v>230</v>
      </c>
      <c r="D2505" s="53">
        <v>55990</v>
      </c>
      <c r="E2505" s="53">
        <v>9.7189998630000005</v>
      </c>
      <c r="F2505" s="53">
        <v>9.2696E-4</v>
      </c>
      <c r="G2505" s="53">
        <v>14878</v>
      </c>
      <c r="H2505" s="53">
        <v>9.7189998630000005</v>
      </c>
      <c r="I2505" s="53">
        <v>2.375789E-2</v>
      </c>
      <c r="J2505" s="80">
        <f t="shared" si="73"/>
        <v>144599.279961714</v>
      </c>
      <c r="K2505" s="53"/>
      <c r="L2505" s="53"/>
    </row>
    <row r="2506" spans="1:12" x14ac:dyDescent="0.15">
      <c r="A2506" s="93">
        <v>43039</v>
      </c>
      <c r="B2506" s="53" t="s">
        <v>229</v>
      </c>
      <c r="C2506" s="53" t="s">
        <v>230</v>
      </c>
      <c r="D2506" s="53">
        <v>55990</v>
      </c>
      <c r="E2506" s="53">
        <v>-9.7449998860000004</v>
      </c>
      <c r="F2506" s="53">
        <v>2.6751750000000001E-3</v>
      </c>
      <c r="G2506" s="53">
        <v>14878</v>
      </c>
      <c r="H2506" s="53">
        <v>9.7449998860000004</v>
      </c>
      <c r="I2506" s="53">
        <v>1.9294260000000001E-2</v>
      </c>
      <c r="J2506" s="80">
        <f t="shared" si="73"/>
        <v>144986.108303908</v>
      </c>
      <c r="K2506" s="53"/>
      <c r="L2506" s="53"/>
    </row>
    <row r="2507" spans="1:12" x14ac:dyDescent="0.15">
      <c r="A2507" s="93">
        <v>43069</v>
      </c>
      <c r="B2507" s="53" t="s">
        <v>229</v>
      </c>
      <c r="C2507" s="53" t="s">
        <v>230</v>
      </c>
      <c r="D2507" s="53">
        <v>55990</v>
      </c>
      <c r="E2507" s="53">
        <v>9.6899995800000003</v>
      </c>
      <c r="F2507" s="53">
        <v>-5.6439510000000003E-3</v>
      </c>
      <c r="G2507" s="53">
        <v>14878</v>
      </c>
      <c r="H2507" s="53">
        <v>9.6899995800000003</v>
      </c>
      <c r="I2507" s="53">
        <v>2.725955E-2</v>
      </c>
      <c r="J2507" s="80">
        <f t="shared" si="73"/>
        <v>144167.81375124</v>
      </c>
      <c r="K2507" s="53"/>
      <c r="L2507" s="53"/>
    </row>
    <row r="2508" spans="1:12" x14ac:dyDescent="0.15">
      <c r="A2508" s="93">
        <v>43098</v>
      </c>
      <c r="B2508" s="53" t="s">
        <v>229</v>
      </c>
      <c r="C2508" s="53" t="s">
        <v>230</v>
      </c>
      <c r="D2508" s="53">
        <v>55990</v>
      </c>
      <c r="E2508" s="53">
        <v>-9.8500003809999992</v>
      </c>
      <c r="F2508" s="53">
        <v>1.6511951E-2</v>
      </c>
      <c r="G2508" s="53">
        <v>14878</v>
      </c>
      <c r="H2508" s="53">
        <v>9.8500003809999992</v>
      </c>
      <c r="I2508" s="53">
        <v>1.2128949999999999E-2</v>
      </c>
      <c r="J2508" s="80">
        <f t="shared" si="73"/>
        <v>146548.30566851798</v>
      </c>
      <c r="K2508" s="53"/>
      <c r="L2508" s="53"/>
    </row>
    <row r="2509" spans="1:12" x14ac:dyDescent="0.15">
      <c r="A2509" s="93">
        <v>43131</v>
      </c>
      <c r="B2509" s="53" t="s">
        <v>229</v>
      </c>
      <c r="C2509" s="53" t="s">
        <v>230</v>
      </c>
      <c r="D2509" s="53">
        <v>55990</v>
      </c>
      <c r="E2509" s="53">
        <v>-9.8400001530000001</v>
      </c>
      <c r="F2509" s="53">
        <v>-1.0152519999999999E-3</v>
      </c>
      <c r="G2509" s="53">
        <v>14878</v>
      </c>
      <c r="H2509" s="53">
        <v>9.8400001530000001</v>
      </c>
      <c r="I2509" s="53">
        <v>5.0638450000000002E-2</v>
      </c>
      <c r="J2509" s="80">
        <f t="shared" si="73"/>
        <v>146399.522276334</v>
      </c>
      <c r="K2509" s="53"/>
      <c r="L2509" s="53"/>
    </row>
    <row r="2510" spans="1:12" x14ac:dyDescent="0.15">
      <c r="A2510" s="93">
        <v>43159</v>
      </c>
      <c r="B2510" s="53" t="s">
        <v>229</v>
      </c>
      <c r="C2510" s="53" t="s">
        <v>230</v>
      </c>
      <c r="D2510" s="53">
        <v>55990</v>
      </c>
      <c r="E2510" s="53">
        <v>-9.8099994660000007</v>
      </c>
      <c r="F2510" s="53">
        <v>-3.0488500000000001E-3</v>
      </c>
      <c r="G2510" s="53">
        <v>14878</v>
      </c>
      <c r="H2510" s="53">
        <v>9.8099994660000007</v>
      </c>
      <c r="I2510" s="53">
        <v>-3.9481330000000002E-2</v>
      </c>
      <c r="J2510" s="80">
        <f t="shared" si="73"/>
        <v>145953.17205514802</v>
      </c>
      <c r="K2510" s="53"/>
      <c r="L2510" s="53"/>
    </row>
    <row r="2511" spans="1:12" x14ac:dyDescent="0.15">
      <c r="A2511" s="93">
        <v>43188</v>
      </c>
      <c r="B2511" s="53" t="s">
        <v>229</v>
      </c>
      <c r="C2511" s="53" t="s">
        <v>230</v>
      </c>
      <c r="D2511" s="53">
        <v>55990</v>
      </c>
      <c r="E2511" s="53">
        <v>9.8500003809999992</v>
      </c>
      <c r="F2511" s="53">
        <v>4.077565E-3</v>
      </c>
      <c r="G2511" s="53">
        <v>14878</v>
      </c>
      <c r="H2511" s="53">
        <v>9.8500003809999992</v>
      </c>
      <c r="I2511" s="53">
        <v>-1.8445340000000001E-2</v>
      </c>
      <c r="J2511" s="80">
        <f t="shared" si="73"/>
        <v>146548.30566851798</v>
      </c>
      <c r="K2511" s="53"/>
      <c r="L2511" s="53"/>
    </row>
    <row r="2512" spans="1:12" x14ac:dyDescent="0.15">
      <c r="A2512" s="93">
        <v>43220</v>
      </c>
      <c r="B2512" s="53" t="s">
        <v>229</v>
      </c>
      <c r="C2512" s="53" t="s">
        <v>230</v>
      </c>
      <c r="D2512" s="53">
        <v>55990</v>
      </c>
      <c r="E2512" s="53">
        <v>9.8999996190000008</v>
      </c>
      <c r="F2512" s="53">
        <v>5.0760639999999999E-3</v>
      </c>
      <c r="G2512" s="53">
        <v>14878</v>
      </c>
      <c r="H2512" s="53">
        <v>9.8999996190000008</v>
      </c>
      <c r="I2512" s="53">
        <v>4.6918849999999998E-3</v>
      </c>
      <c r="J2512" s="80">
        <f t="shared" si="73"/>
        <v>147292.19433148202</v>
      </c>
      <c r="K2512" s="53"/>
      <c r="L2512" s="53"/>
    </row>
    <row r="2513" spans="1:12" x14ac:dyDescent="0.15">
      <c r="A2513" s="93">
        <v>43251</v>
      </c>
      <c r="B2513" s="53" t="s">
        <v>229</v>
      </c>
      <c r="C2513" s="53" t="s">
        <v>230</v>
      </c>
      <c r="D2513" s="53">
        <v>55990</v>
      </c>
      <c r="E2513" s="53">
        <v>-9.9400005339999993</v>
      </c>
      <c r="F2513" s="53">
        <v>4.0404969999999997E-3</v>
      </c>
      <c r="G2513" s="53">
        <v>14878</v>
      </c>
      <c r="H2513" s="53">
        <v>9.9400005339999993</v>
      </c>
      <c r="I2513" s="53">
        <v>2.6164449999999999E-2</v>
      </c>
      <c r="J2513" s="80">
        <f t="shared" si="73"/>
        <v>147887.32794485198</v>
      </c>
      <c r="K2513" s="53"/>
      <c r="L2513" s="53"/>
    </row>
    <row r="2514" spans="1:12" x14ac:dyDescent="0.15">
      <c r="A2514" s="93">
        <v>43280</v>
      </c>
      <c r="B2514" s="53" t="s">
        <v>229</v>
      </c>
      <c r="C2514" s="53" t="s">
        <v>230</v>
      </c>
      <c r="D2514" s="53">
        <v>55990</v>
      </c>
      <c r="E2514" s="53">
        <v>-9.9600000380000004</v>
      </c>
      <c r="F2514" s="53">
        <v>2.0120229999999999E-3</v>
      </c>
      <c r="G2514" s="53">
        <v>14877</v>
      </c>
      <c r="H2514" s="53">
        <v>9.9600000380000004</v>
      </c>
      <c r="I2514" s="53">
        <v>5.365018E-3</v>
      </c>
      <c r="J2514" s="80">
        <f t="shared" si="73"/>
        <v>148174.920565326</v>
      </c>
      <c r="K2514" s="53"/>
      <c r="L2514" s="53"/>
    </row>
    <row r="2515" spans="1:12" x14ac:dyDescent="0.15">
      <c r="A2515" s="93">
        <v>43312</v>
      </c>
      <c r="B2515" s="53" t="s">
        <v>229</v>
      </c>
      <c r="C2515" s="53" t="s">
        <v>230</v>
      </c>
      <c r="D2515" s="53">
        <v>55990</v>
      </c>
      <c r="E2515" s="53">
        <v>-10.05500031</v>
      </c>
      <c r="F2515" s="53">
        <v>9.5381790000000008E-3</v>
      </c>
      <c r="G2515" s="53">
        <v>14877</v>
      </c>
      <c r="H2515" s="53">
        <v>10.05500031</v>
      </c>
      <c r="I2515" s="53">
        <v>3.1603569999999997E-2</v>
      </c>
      <c r="J2515" s="80">
        <f t="shared" si="73"/>
        <v>149588.23961187</v>
      </c>
      <c r="K2515" s="53"/>
      <c r="L2515" s="53"/>
    </row>
    <row r="2516" spans="1:12" x14ac:dyDescent="0.15">
      <c r="A2516" s="93">
        <v>43343</v>
      </c>
      <c r="B2516" s="53" t="s">
        <v>229</v>
      </c>
      <c r="C2516" s="53" t="s">
        <v>230</v>
      </c>
      <c r="D2516" s="53">
        <v>55990</v>
      </c>
      <c r="E2516" s="53">
        <v>-10.07500076</v>
      </c>
      <c r="F2516" s="53">
        <v>1.989106E-3</v>
      </c>
      <c r="G2516" s="53">
        <v>14877</v>
      </c>
      <c r="H2516" s="53">
        <v>10.07500076</v>
      </c>
      <c r="I2516" s="53">
        <v>3.0233019999999999E-2</v>
      </c>
      <c r="J2516" s="80">
        <f t="shared" si="73"/>
        <v>149885.78630651999</v>
      </c>
      <c r="K2516" s="53"/>
      <c r="L2516" s="53"/>
    </row>
    <row r="2517" spans="1:12" x14ac:dyDescent="0.15">
      <c r="A2517" s="93">
        <v>43371</v>
      </c>
      <c r="B2517" s="53" t="s">
        <v>229</v>
      </c>
      <c r="C2517" s="53" t="s">
        <v>230</v>
      </c>
      <c r="D2517" s="53">
        <v>55990</v>
      </c>
      <c r="E2517" s="53">
        <v>10.100000380000001</v>
      </c>
      <c r="F2517" s="53">
        <v>2.481352E-3</v>
      </c>
      <c r="G2517" s="53">
        <v>14878</v>
      </c>
      <c r="H2517" s="53">
        <v>10.100000380000001</v>
      </c>
      <c r="I2517" s="53">
        <v>4.2462899999999999E-4</v>
      </c>
      <c r="J2517" s="80">
        <f t="shared" si="73"/>
        <v>150267.80565364001</v>
      </c>
      <c r="K2517" s="53"/>
      <c r="L2517" s="53"/>
    </row>
    <row r="2518" spans="1:12" x14ac:dyDescent="0.15">
      <c r="A2518" s="93">
        <v>43404</v>
      </c>
      <c r="B2518" s="53" t="s">
        <v>229</v>
      </c>
      <c r="C2518" s="53" t="s">
        <v>230</v>
      </c>
      <c r="D2518" s="53">
        <v>55990</v>
      </c>
      <c r="E2518" s="53">
        <v>10.100000380000001</v>
      </c>
      <c r="F2518" s="53">
        <v>0</v>
      </c>
      <c r="G2518" s="53">
        <v>14878</v>
      </c>
      <c r="H2518" s="53">
        <v>10.100000380000001</v>
      </c>
      <c r="I2518" s="53">
        <v>-7.4045410000000006E-2</v>
      </c>
      <c r="J2518" s="80">
        <f t="shared" si="73"/>
        <v>150267.80565364001</v>
      </c>
      <c r="K2518" s="53"/>
      <c r="L2518" s="53"/>
    </row>
    <row r="2519" spans="1:12" x14ac:dyDescent="0.15">
      <c r="A2519" s="93">
        <v>43434</v>
      </c>
      <c r="B2519" s="53" t="s">
        <v>229</v>
      </c>
      <c r="C2519" s="53" t="s">
        <v>230</v>
      </c>
      <c r="D2519" s="53">
        <v>55990</v>
      </c>
      <c r="E2519" s="53">
        <v>10.149999619999999</v>
      </c>
      <c r="F2519" s="53">
        <v>4.9504199999999996E-3</v>
      </c>
      <c r="G2519" s="53">
        <v>14878</v>
      </c>
      <c r="H2519" s="53">
        <v>10.149999619999999</v>
      </c>
      <c r="I2519" s="53">
        <v>1.8512150000000002E-2</v>
      </c>
      <c r="J2519" s="80">
        <f t="shared" si="73"/>
        <v>151011.69434635999</v>
      </c>
      <c r="K2519" s="53"/>
      <c r="L2519" s="53"/>
    </row>
    <row r="2520" spans="1:12" x14ac:dyDescent="0.15">
      <c r="A2520" s="93">
        <v>43465</v>
      </c>
      <c r="B2520" s="53" t="s">
        <v>229</v>
      </c>
      <c r="C2520" s="53" t="s">
        <v>230</v>
      </c>
      <c r="D2520" s="53">
        <v>55990</v>
      </c>
      <c r="E2520" s="53">
        <v>10.19999981</v>
      </c>
      <c r="F2520" s="53">
        <v>4.9261269999999998E-3</v>
      </c>
      <c r="G2520" s="53">
        <v>14878</v>
      </c>
      <c r="H2520" s="53">
        <v>10.19999981</v>
      </c>
      <c r="I2520" s="53">
        <v>-8.9890029999999996E-2</v>
      </c>
      <c r="J2520" s="80">
        <f t="shared" si="73"/>
        <v>151755.59717317999</v>
      </c>
      <c r="K2520" s="53"/>
      <c r="L2520" s="53"/>
    </row>
    <row r="2521" spans="1:12" x14ac:dyDescent="0.15">
      <c r="A2521" s="93">
        <v>43496</v>
      </c>
      <c r="B2521" s="53" t="s">
        <v>229</v>
      </c>
      <c r="C2521" s="53" t="s">
        <v>230</v>
      </c>
      <c r="D2521" s="53">
        <v>55990</v>
      </c>
      <c r="E2521" s="53">
        <v>-10.254999160000001</v>
      </c>
      <c r="F2521" s="53">
        <v>5.3920929999999997E-3</v>
      </c>
      <c r="G2521" s="53">
        <v>14878</v>
      </c>
      <c r="H2521" s="53">
        <v>10.254999160000001</v>
      </c>
      <c r="I2521" s="53">
        <v>8.8293910000000003E-2</v>
      </c>
      <c r="J2521" s="80">
        <f t="shared" si="73"/>
        <v>152573.87750248</v>
      </c>
      <c r="K2521" s="53"/>
      <c r="L2521" s="53"/>
    </row>
    <row r="2522" spans="1:12" x14ac:dyDescent="0.15">
      <c r="A2522" s="93">
        <v>43524</v>
      </c>
      <c r="B2522" s="53" t="s">
        <v>229</v>
      </c>
      <c r="C2522" s="53" t="s">
        <v>230</v>
      </c>
      <c r="D2522" s="53">
        <v>55990</v>
      </c>
      <c r="E2522" s="53">
        <v>10.31000042</v>
      </c>
      <c r="F2522" s="53">
        <v>5.3633609999999996E-3</v>
      </c>
      <c r="G2522" s="53">
        <v>14878</v>
      </c>
      <c r="H2522" s="53">
        <v>10.31000042</v>
      </c>
      <c r="I2522" s="53">
        <v>3.2724209999999997E-2</v>
      </c>
      <c r="J2522" s="80">
        <f t="shared" si="73"/>
        <v>153392.18624876</v>
      </c>
      <c r="K2522" s="53"/>
      <c r="L2522" s="53"/>
    </row>
    <row r="2523" spans="1:12" x14ac:dyDescent="0.15">
      <c r="A2523" s="93">
        <v>43553</v>
      </c>
      <c r="B2523" s="53" t="s">
        <v>229</v>
      </c>
      <c r="C2523" s="53" t="s">
        <v>230</v>
      </c>
      <c r="D2523" s="53">
        <v>55990</v>
      </c>
      <c r="E2523" s="53">
        <v>10.39000034</v>
      </c>
      <c r="F2523" s="53">
        <v>7.7594489999999999E-3</v>
      </c>
      <c r="G2523" s="53">
        <v>9749</v>
      </c>
      <c r="H2523" s="53">
        <v>10.39000034</v>
      </c>
      <c r="I2523" s="53">
        <v>1.296229E-2</v>
      </c>
      <c r="J2523" s="80">
        <f t="shared" si="73"/>
        <v>101292.11331466</v>
      </c>
      <c r="K2523" s="53"/>
      <c r="L2523" s="53"/>
    </row>
    <row r="2524" spans="1:12" x14ac:dyDescent="0.15">
      <c r="A2524" s="93">
        <v>43585</v>
      </c>
      <c r="B2524" s="53" t="s">
        <v>229</v>
      </c>
      <c r="C2524" s="53" t="s">
        <v>230</v>
      </c>
      <c r="D2524" s="53">
        <v>55990</v>
      </c>
      <c r="E2524" s="53">
        <v>-10.380000109999999</v>
      </c>
      <c r="F2524" s="53">
        <v>-9.6248600000000003E-4</v>
      </c>
      <c r="G2524" s="53">
        <v>9749</v>
      </c>
      <c r="H2524" s="53">
        <v>10.380000109999999</v>
      </c>
      <c r="I2524" s="53">
        <v>3.789327E-2</v>
      </c>
      <c r="J2524" s="80">
        <f t="shared" si="73"/>
        <v>101194.62107238999</v>
      </c>
      <c r="K2524" s="53"/>
      <c r="L2524" s="53"/>
    </row>
    <row r="2525" spans="1:12" x14ac:dyDescent="0.15">
      <c r="A2525" s="93">
        <v>43616</v>
      </c>
      <c r="B2525" s="53" t="s">
        <v>229</v>
      </c>
      <c r="C2525" s="53" t="s">
        <v>230</v>
      </c>
      <c r="D2525" s="53">
        <v>55990</v>
      </c>
      <c r="E2525" s="53">
        <v>10.420000079999999</v>
      </c>
      <c r="F2525" s="53">
        <v>3.8535610000000001E-3</v>
      </c>
      <c r="G2525" s="53">
        <v>9749</v>
      </c>
      <c r="H2525" s="53">
        <v>10.420000079999999</v>
      </c>
      <c r="I2525" s="53">
        <v>-6.167856E-2</v>
      </c>
      <c r="J2525" s="80">
        <f t="shared" si="73"/>
        <v>101584.58077992</v>
      </c>
      <c r="K2525" s="53"/>
      <c r="L2525" s="53"/>
    </row>
    <row r="2526" spans="1:12" x14ac:dyDescent="0.15">
      <c r="A2526" s="93">
        <v>43644</v>
      </c>
      <c r="B2526" s="53" t="s">
        <v>229</v>
      </c>
      <c r="C2526" s="53" t="s">
        <v>230</v>
      </c>
      <c r="D2526" s="53">
        <v>55990</v>
      </c>
      <c r="E2526" s="53">
        <v>-10.460000040000001</v>
      </c>
      <c r="F2526" s="53">
        <v>3.8387680000000002E-3</v>
      </c>
      <c r="G2526" s="53">
        <v>8168</v>
      </c>
      <c r="H2526" s="53">
        <v>10.460000040000001</v>
      </c>
      <c r="I2526" s="53">
        <v>6.7278859999999996E-2</v>
      </c>
      <c r="J2526" s="80">
        <f t="shared" si="73"/>
        <v>85437.280326720007</v>
      </c>
      <c r="K2526" s="53"/>
      <c r="L2526" s="53"/>
    </row>
    <row r="2527" spans="1:12" x14ac:dyDescent="0.15">
      <c r="A2527" s="93">
        <v>43677</v>
      </c>
      <c r="B2527" s="53" t="s">
        <v>229</v>
      </c>
      <c r="C2527" s="53" t="s">
        <v>230</v>
      </c>
      <c r="D2527" s="53">
        <v>55990</v>
      </c>
      <c r="E2527" s="53">
        <v>10.52000046</v>
      </c>
      <c r="F2527" s="53">
        <v>5.7361779999999998E-3</v>
      </c>
      <c r="G2527" s="53">
        <v>8168</v>
      </c>
      <c r="H2527" s="53">
        <v>10.52000046</v>
      </c>
      <c r="I2527" s="53">
        <v>1.185431E-2</v>
      </c>
      <c r="J2527" s="80">
        <f t="shared" si="73"/>
        <v>85927.363757280007</v>
      </c>
      <c r="K2527" s="53"/>
      <c r="L2527" s="53"/>
    </row>
    <row r="2528" spans="1:12" x14ac:dyDescent="0.15">
      <c r="A2528" s="93">
        <v>43707</v>
      </c>
      <c r="B2528" s="53" t="s">
        <v>229</v>
      </c>
      <c r="C2528" s="53" t="s">
        <v>230</v>
      </c>
      <c r="D2528" s="53">
        <v>55990</v>
      </c>
      <c r="E2528" s="53">
        <v>10.5</v>
      </c>
      <c r="F2528" s="53">
        <v>-1.901184E-3</v>
      </c>
      <c r="G2528" s="53">
        <v>8168</v>
      </c>
      <c r="H2528" s="53">
        <v>10.5</v>
      </c>
      <c r="I2528" s="53">
        <v>-2.0339329999999999E-2</v>
      </c>
      <c r="J2528" s="80">
        <f t="shared" si="73"/>
        <v>85764</v>
      </c>
      <c r="K2528" s="53"/>
      <c r="L2528" s="53"/>
    </row>
    <row r="2529" spans="1:12" x14ac:dyDescent="0.15">
      <c r="A2529" s="93">
        <v>43738</v>
      </c>
      <c r="B2529" s="53" t="s">
        <v>229</v>
      </c>
      <c r="C2529" s="53" t="s">
        <v>230</v>
      </c>
      <c r="D2529" s="53">
        <v>55990</v>
      </c>
      <c r="E2529" s="53">
        <v>10.5237999</v>
      </c>
      <c r="F2529" s="53">
        <v>2.266657E-3</v>
      </c>
      <c r="G2529" s="53">
        <v>8168</v>
      </c>
      <c r="H2529" s="53">
        <v>10.5237999</v>
      </c>
      <c r="I2529" s="53">
        <v>1.6032970000000001E-2</v>
      </c>
      <c r="J2529" s="80">
        <f t="shared" si="73"/>
        <v>85958.3975832</v>
      </c>
      <c r="K2529" s="53"/>
      <c r="L2529" s="53"/>
    </row>
    <row r="2530" spans="1:12" x14ac:dyDescent="0.15">
      <c r="A2530" s="93">
        <v>43769</v>
      </c>
      <c r="B2530" s="53" t="s">
        <v>229</v>
      </c>
      <c r="C2530" s="53" t="s">
        <v>230</v>
      </c>
      <c r="D2530" s="53">
        <v>55990</v>
      </c>
      <c r="E2530" s="53">
        <v>10.59000015</v>
      </c>
      <c r="F2530" s="53">
        <v>6.2905280000000001E-3</v>
      </c>
      <c r="G2530" s="53">
        <v>8168</v>
      </c>
      <c r="H2530" s="53">
        <v>10.59000015</v>
      </c>
      <c r="I2530" s="53">
        <v>1.9255939999999999E-2</v>
      </c>
      <c r="J2530" s="80">
        <f t="shared" si="73"/>
        <v>86499.121225199997</v>
      </c>
      <c r="K2530" s="53"/>
      <c r="L2530" s="53"/>
    </row>
    <row r="2531" spans="1:12" x14ac:dyDescent="0.15">
      <c r="A2531" s="93">
        <v>43798</v>
      </c>
      <c r="B2531" s="53" t="s">
        <v>229</v>
      </c>
      <c r="C2531" s="53" t="s">
        <v>230</v>
      </c>
      <c r="D2531" s="53">
        <v>55990</v>
      </c>
      <c r="E2531" s="53">
        <v>10.52999973</v>
      </c>
      <c r="F2531" s="53">
        <v>-5.6657620000000004E-3</v>
      </c>
      <c r="G2531" s="53">
        <v>8168</v>
      </c>
      <c r="H2531" s="53">
        <v>10.52999973</v>
      </c>
      <c r="I2531" s="53">
        <v>3.4996520000000003E-2</v>
      </c>
      <c r="J2531" s="80">
        <f t="shared" si="73"/>
        <v>86009.037794639997</v>
      </c>
      <c r="K2531" s="53"/>
      <c r="L2531" s="53"/>
    </row>
    <row r="2532" spans="1:12" x14ac:dyDescent="0.15">
      <c r="A2532" s="93">
        <v>43830</v>
      </c>
      <c r="B2532" s="53" t="s">
        <v>229</v>
      </c>
      <c r="C2532" s="53" t="s">
        <v>230</v>
      </c>
      <c r="D2532" s="53">
        <v>55990</v>
      </c>
      <c r="E2532" s="53">
        <v>-10.625</v>
      </c>
      <c r="F2532" s="53">
        <v>9.0218680000000006E-3</v>
      </c>
      <c r="G2532" s="53">
        <v>4492</v>
      </c>
      <c r="H2532" s="53">
        <v>10.625</v>
      </c>
      <c r="I2532" s="53">
        <v>2.8490680000000001E-2</v>
      </c>
      <c r="J2532" s="80">
        <f t="shared" si="73"/>
        <v>47727.5</v>
      </c>
      <c r="K2532" s="53"/>
      <c r="L2532" s="53"/>
    </row>
    <row r="2533" spans="1:12" x14ac:dyDescent="0.15">
      <c r="A2533" s="93">
        <v>43861</v>
      </c>
      <c r="B2533" s="53" t="s">
        <v>229</v>
      </c>
      <c r="C2533" s="53" t="s">
        <v>230</v>
      </c>
      <c r="D2533" s="53">
        <v>55990</v>
      </c>
      <c r="E2533" s="53">
        <v>10.72000027</v>
      </c>
      <c r="F2533" s="53">
        <v>8.9412009999999993E-3</v>
      </c>
      <c r="G2533" s="53">
        <v>4492</v>
      </c>
      <c r="H2533" s="53">
        <v>10.72000027</v>
      </c>
      <c r="I2533" s="53">
        <v>-1.7277760000000001E-3</v>
      </c>
      <c r="J2533" s="80">
        <f t="shared" si="73"/>
        <v>48154.241212840003</v>
      </c>
      <c r="K2533" s="53"/>
      <c r="L2533" s="53"/>
    </row>
    <row r="2534" spans="1:12" x14ac:dyDescent="0.15">
      <c r="A2534" s="93">
        <v>43889</v>
      </c>
      <c r="B2534" s="53" t="s">
        <v>229</v>
      </c>
      <c r="C2534" s="53" t="s">
        <v>230</v>
      </c>
      <c r="D2534" s="53">
        <v>55990</v>
      </c>
      <c r="E2534" s="53">
        <v>-10.63999939</v>
      </c>
      <c r="F2534" s="53">
        <v>-7.4627679999999998E-3</v>
      </c>
      <c r="G2534" s="53">
        <v>4492</v>
      </c>
      <c r="H2534" s="53">
        <v>10.63999939</v>
      </c>
      <c r="I2534" s="53">
        <v>-7.7918070000000006E-2</v>
      </c>
      <c r="J2534" s="80">
        <f t="shared" si="73"/>
        <v>47794.877259879999</v>
      </c>
      <c r="K2534" s="53"/>
      <c r="L2534" s="53"/>
    </row>
    <row r="2535" spans="1:12" x14ac:dyDescent="0.15">
      <c r="A2535" s="93">
        <v>43921</v>
      </c>
      <c r="B2535" s="53" t="s">
        <v>229</v>
      </c>
      <c r="C2535" s="53" t="s">
        <v>230</v>
      </c>
      <c r="D2535" s="53">
        <v>55990</v>
      </c>
      <c r="E2535" s="53">
        <v>-10.57499981</v>
      </c>
      <c r="F2535" s="53">
        <v>-6.1089830000000001E-3</v>
      </c>
      <c r="G2535" s="53">
        <v>4492</v>
      </c>
      <c r="H2535" s="53">
        <v>10.57499981</v>
      </c>
      <c r="I2535" s="53">
        <v>-0.14173259999999999</v>
      </c>
      <c r="J2535" s="80">
        <f t="shared" si="73"/>
        <v>47502.899146520002</v>
      </c>
      <c r="K2535" s="53"/>
      <c r="L2535" s="53"/>
    </row>
    <row r="2536" spans="1:12" x14ac:dyDescent="0.15">
      <c r="A2536" s="93">
        <v>43951</v>
      </c>
      <c r="B2536" s="53" t="s">
        <v>229</v>
      </c>
      <c r="C2536" s="53" t="s">
        <v>230</v>
      </c>
      <c r="D2536" s="53">
        <v>55990</v>
      </c>
      <c r="E2536" s="53">
        <v>-10.850000380000001</v>
      </c>
      <c r="F2536" s="53">
        <v>2.6004782000000001E-2</v>
      </c>
      <c r="G2536" s="53">
        <v>4492</v>
      </c>
      <c r="H2536" s="53">
        <v>10.850000380000001</v>
      </c>
      <c r="I2536" s="53">
        <v>0.12967380000000001</v>
      </c>
      <c r="J2536" s="80">
        <f t="shared" si="73"/>
        <v>48738.201706960004</v>
      </c>
      <c r="K2536" s="53"/>
      <c r="L2536" s="53"/>
    </row>
    <row r="2537" spans="1:12" x14ac:dyDescent="0.15">
      <c r="A2537" s="93">
        <v>43980</v>
      </c>
      <c r="B2537" s="53" t="s">
        <v>229</v>
      </c>
      <c r="C2537" s="53" t="s">
        <v>230</v>
      </c>
      <c r="D2537" s="53">
        <v>55990</v>
      </c>
      <c r="E2537" s="53">
        <v>-10.57499981</v>
      </c>
      <c r="F2537" s="53">
        <v>-2.5345673999999999E-2</v>
      </c>
      <c r="G2537" s="53">
        <v>4424</v>
      </c>
      <c r="H2537" s="53">
        <v>10.57499981</v>
      </c>
      <c r="I2537" s="53">
        <v>5.3738750000000002E-2</v>
      </c>
      <c r="J2537" s="80">
        <f t="shared" si="73"/>
        <v>46783.799159440001</v>
      </c>
      <c r="K2537" s="53"/>
      <c r="L2537" s="53"/>
    </row>
    <row r="2538" spans="1:12" x14ac:dyDescent="0.15">
      <c r="A2538" s="93">
        <v>44012</v>
      </c>
      <c r="B2538" s="53" t="s">
        <v>229</v>
      </c>
      <c r="C2538" s="53" t="s">
        <v>230</v>
      </c>
      <c r="D2538" s="53">
        <v>55990</v>
      </c>
      <c r="E2538" s="53">
        <v>11.02000046</v>
      </c>
      <c r="F2538" s="53">
        <v>4.2080439999999997E-2</v>
      </c>
      <c r="G2538" s="53">
        <v>5474</v>
      </c>
      <c r="H2538" s="53">
        <v>11.02000046</v>
      </c>
      <c r="I2538" s="53">
        <v>2.5299080000000002E-2</v>
      </c>
      <c r="J2538" s="80">
        <f t="shared" si="73"/>
        <v>60323.48251804</v>
      </c>
      <c r="K2538" s="53"/>
      <c r="L2538" s="53"/>
    </row>
    <row r="2539" spans="1:12" x14ac:dyDescent="0.15">
      <c r="A2539" s="93">
        <v>44043</v>
      </c>
      <c r="B2539" s="53" t="s">
        <v>229</v>
      </c>
      <c r="C2539" s="53" t="s">
        <v>230</v>
      </c>
      <c r="D2539" s="53">
        <v>55990</v>
      </c>
      <c r="E2539" s="53">
        <v>10.960000040000001</v>
      </c>
      <c r="F2539" s="53">
        <v>-5.444684E-3</v>
      </c>
      <c r="G2539" s="53">
        <v>5474</v>
      </c>
      <c r="H2539" s="53">
        <v>10.960000040000001</v>
      </c>
      <c r="I2539" s="53">
        <v>5.5528969999999997E-2</v>
      </c>
      <c r="J2539" s="80">
        <f t="shared" si="73"/>
        <v>59995.040218960006</v>
      </c>
      <c r="K2539" s="53"/>
      <c r="L2539" s="53"/>
    </row>
    <row r="2540" spans="1:12" x14ac:dyDescent="0.15">
      <c r="A2540" s="93">
        <v>44074</v>
      </c>
      <c r="B2540" s="53" t="s">
        <v>229</v>
      </c>
      <c r="C2540" s="53" t="s">
        <v>230</v>
      </c>
      <c r="D2540" s="53">
        <v>55990</v>
      </c>
      <c r="E2540" s="53">
        <v>10.899999619999999</v>
      </c>
      <c r="F2540" s="53">
        <v>-5.4744909999999997E-3</v>
      </c>
      <c r="G2540" s="53">
        <v>5474</v>
      </c>
      <c r="H2540" s="53">
        <v>10.899999619999999</v>
      </c>
      <c r="I2540" s="53">
        <v>6.844219E-2</v>
      </c>
      <c r="J2540" s="80">
        <f t="shared" si="73"/>
        <v>59666.597919879998</v>
      </c>
      <c r="K2540" s="53"/>
      <c r="L2540" s="53"/>
    </row>
    <row r="2541" spans="1:12" x14ac:dyDescent="0.15">
      <c r="A2541" s="93">
        <v>44104</v>
      </c>
      <c r="B2541" s="53" t="s">
        <v>229</v>
      </c>
      <c r="C2541" s="53" t="s">
        <v>230</v>
      </c>
      <c r="D2541" s="53">
        <v>55990</v>
      </c>
      <c r="E2541" s="53">
        <v>10.96500015</v>
      </c>
      <c r="F2541" s="53">
        <v>5.9633519999999999E-3</v>
      </c>
      <c r="G2541" s="53">
        <v>5468</v>
      </c>
      <c r="H2541" s="53">
        <v>10.96500015</v>
      </c>
      <c r="I2541" s="53">
        <v>-3.5055990000000002E-2</v>
      </c>
      <c r="J2541" s="80">
        <f t="shared" si="73"/>
        <v>59956.620820199998</v>
      </c>
      <c r="K2541" s="53"/>
      <c r="L2541" s="53"/>
    </row>
    <row r="2542" spans="1:12" x14ac:dyDescent="0.15">
      <c r="A2542" s="93">
        <v>44134</v>
      </c>
      <c r="B2542" s="53" t="s">
        <v>229</v>
      </c>
      <c r="C2542" s="53" t="s">
        <v>230</v>
      </c>
      <c r="D2542" s="53">
        <v>55990</v>
      </c>
      <c r="E2542" s="53">
        <v>10.94999981</v>
      </c>
      <c r="F2542" s="55">
        <v>-1.36802E-3</v>
      </c>
      <c r="G2542" s="53">
        <v>5468</v>
      </c>
      <c r="H2542" s="53">
        <v>10.94999981</v>
      </c>
      <c r="I2542" s="53">
        <v>-2.0178310000000001E-2</v>
      </c>
      <c r="J2542" s="80">
        <f t="shared" si="71"/>
        <v>59874.598961079995</v>
      </c>
      <c r="K2542" s="55" t="str">
        <f>IFERROR(#REF!-#REF!,"")</f>
        <v/>
      </c>
    </row>
    <row r="2543" spans="1:12" x14ac:dyDescent="0.15">
      <c r="A2543" s="93">
        <v>44165</v>
      </c>
      <c r="B2543" s="53" t="s">
        <v>231</v>
      </c>
      <c r="C2543" s="53" t="s">
        <v>232</v>
      </c>
      <c r="D2543" s="53">
        <v>55990</v>
      </c>
      <c r="E2543" s="53">
        <v>2.7400000100000002</v>
      </c>
      <c r="F2543" s="55">
        <v>-0.74977165499999998</v>
      </c>
      <c r="G2543" s="53">
        <v>18032</v>
      </c>
      <c r="H2543" s="53">
        <v>2.7400000100000002</v>
      </c>
      <c r="I2543" s="53">
        <v>0.123707</v>
      </c>
      <c r="J2543" s="80">
        <f t="shared" si="71"/>
        <v>49407.68018032</v>
      </c>
      <c r="K2543" s="55" t="str">
        <f>IFERROR(#REF!-#REF!,"")</f>
        <v/>
      </c>
    </row>
    <row r="2544" spans="1:12" x14ac:dyDescent="0.15">
      <c r="A2544" s="93">
        <v>44196</v>
      </c>
      <c r="B2544" s="53" t="s">
        <v>231</v>
      </c>
      <c r="C2544" s="53" t="s">
        <v>232</v>
      </c>
      <c r="D2544" s="53">
        <v>55990</v>
      </c>
      <c r="E2544" s="53">
        <v>2.7300000190000002</v>
      </c>
      <c r="F2544" s="55">
        <v>-3.6496319999999999E-3</v>
      </c>
      <c r="G2544" s="53">
        <v>26171</v>
      </c>
      <c r="H2544" s="53">
        <v>2.7300000190000002</v>
      </c>
      <c r="I2544" s="53">
        <v>4.5048289999999998E-2</v>
      </c>
      <c r="J2544" s="80">
        <f t="shared" si="71"/>
        <v>71446.830497249</v>
      </c>
      <c r="K2544" s="55" t="str">
        <f>IFERROR(#REF!-#REF!,"")</f>
        <v/>
      </c>
    </row>
    <row r="2545" spans="1:12" ht="16" x14ac:dyDescent="0.2">
      <c r="A2545" s="117">
        <v>44225</v>
      </c>
      <c r="B2545" s="112" t="s">
        <v>231</v>
      </c>
      <c r="C2545" s="112" t="s">
        <v>232</v>
      </c>
      <c r="D2545" s="112">
        <v>55990</v>
      </c>
      <c r="E2545" s="112">
        <v>3.420000076</v>
      </c>
      <c r="F2545" s="58">
        <v>0.252747267</v>
      </c>
      <c r="G2545" s="112">
        <v>26171</v>
      </c>
      <c r="H2545" s="112">
        <v>3.420000076</v>
      </c>
      <c r="I2545" s="112">
        <v>-6.3113199999999996E-4</v>
      </c>
      <c r="J2545" s="80">
        <f t="shared" si="71"/>
        <v>89504.821988996002</v>
      </c>
      <c r="K2545" s="55" t="str">
        <f>IFERROR(#REF!-#REF!,"")</f>
        <v/>
      </c>
    </row>
    <row r="2546" spans="1:12" x14ac:dyDescent="0.15">
      <c r="A2546" s="93">
        <v>44253</v>
      </c>
      <c r="B2546" s="53" t="s">
        <v>231</v>
      </c>
      <c r="C2546" s="53" t="s">
        <v>232</v>
      </c>
      <c r="D2546" s="53">
        <v>55990</v>
      </c>
      <c r="E2546" s="53">
        <v>4.4299998279999997</v>
      </c>
      <c r="F2546" s="55">
        <v>0.29532155399999999</v>
      </c>
      <c r="G2546" s="53">
        <v>26171</v>
      </c>
      <c r="H2546" s="53">
        <v>4.4299998279999997</v>
      </c>
      <c r="I2546" s="53">
        <v>2.9196239999999998E-2</v>
      </c>
      <c r="J2546" s="80">
        <f t="shared" si="71"/>
        <v>115937.52549858799</v>
      </c>
      <c r="K2546" s="55" t="str">
        <f>IFERROR(#REF!-#REF!,"")</f>
        <v/>
      </c>
    </row>
    <row r="2547" spans="1:12" x14ac:dyDescent="0.15">
      <c r="A2547" s="93">
        <v>44286</v>
      </c>
      <c r="B2547" s="53" t="s">
        <v>231</v>
      </c>
      <c r="C2547" s="53" t="s">
        <v>232</v>
      </c>
      <c r="D2547" s="53">
        <v>55990</v>
      </c>
      <c r="E2547" s="53">
        <v>6.5599999430000002</v>
      </c>
      <c r="F2547" s="55">
        <v>0.48081269900000001</v>
      </c>
      <c r="G2547" s="53">
        <v>30518</v>
      </c>
      <c r="H2547" s="53">
        <v>6.5599999430000002</v>
      </c>
      <c r="I2547" s="53">
        <v>3.0573309999999999E-2</v>
      </c>
      <c r="J2547" s="80">
        <f t="shared" si="71"/>
        <v>200198.07826047399</v>
      </c>
      <c r="K2547" s="55" t="str">
        <f>IFERROR(#REF!-#REF!,"")</f>
        <v/>
      </c>
    </row>
    <row r="2548" spans="1:12" x14ac:dyDescent="0.15">
      <c r="A2548" s="93">
        <v>44316</v>
      </c>
      <c r="B2548" s="53" t="s">
        <v>231</v>
      </c>
      <c r="C2548" s="53" t="s">
        <v>232</v>
      </c>
      <c r="D2548" s="53">
        <v>55990</v>
      </c>
      <c r="E2548" s="53">
        <v>9.6499996190000008</v>
      </c>
      <c r="F2548" s="55">
        <v>0.47103655300000002</v>
      </c>
      <c r="G2548" s="53">
        <v>30518</v>
      </c>
      <c r="H2548" s="53">
        <v>9.6499996190000008</v>
      </c>
      <c r="I2548" s="53">
        <v>4.8190200000000002E-2</v>
      </c>
      <c r="J2548" s="80">
        <f t="shared" si="71"/>
        <v>294498.68837264203</v>
      </c>
      <c r="K2548" s="55" t="str">
        <f>IFERROR(#REF!-#REF!,"")</f>
        <v/>
      </c>
    </row>
    <row r="2549" spans="1:12" x14ac:dyDescent="0.15">
      <c r="A2549" s="93">
        <v>44344</v>
      </c>
      <c r="B2549" s="53" t="s">
        <v>231</v>
      </c>
      <c r="C2549" s="53" t="s">
        <v>232</v>
      </c>
      <c r="D2549" s="53">
        <v>55990</v>
      </c>
      <c r="E2549" s="53">
        <v>8.5399999619999996</v>
      </c>
      <c r="F2549" s="55">
        <v>-0.115025878</v>
      </c>
      <c r="G2549" s="53">
        <v>30518</v>
      </c>
      <c r="H2549" s="53">
        <v>8.5399999619999996</v>
      </c>
      <c r="I2549" s="53">
        <v>7.091862E-3</v>
      </c>
      <c r="J2549" s="80">
        <f t="shared" si="71"/>
        <v>260623.718840316</v>
      </c>
      <c r="K2549" s="55" t="str">
        <f>IFERROR(#REF!-#REF!,"")</f>
        <v/>
      </c>
    </row>
    <row r="2550" spans="1:12" x14ac:dyDescent="0.15">
      <c r="A2550" s="93">
        <v>44377</v>
      </c>
      <c r="B2550" s="53" t="s">
        <v>231</v>
      </c>
      <c r="C2550" s="53" t="s">
        <v>232</v>
      </c>
      <c r="D2550" s="53">
        <v>55990</v>
      </c>
      <c r="E2550" s="53">
        <v>10</v>
      </c>
      <c r="F2550" s="55">
        <v>0.17096018800000001</v>
      </c>
      <c r="G2550" s="53">
        <v>31061</v>
      </c>
      <c r="H2550" s="53">
        <v>10</v>
      </c>
      <c r="I2550" s="53">
        <v>2.3421790000000001E-2</v>
      </c>
      <c r="J2550" s="80">
        <f t="shared" si="71"/>
        <v>310610</v>
      </c>
      <c r="K2550" s="55" t="str">
        <f>IFERROR(#REF!-#REF!,"")</f>
        <v/>
      </c>
    </row>
    <row r="2551" spans="1:12" x14ac:dyDescent="0.15">
      <c r="A2551" s="93">
        <v>44407</v>
      </c>
      <c r="B2551" s="53" t="s">
        <v>231</v>
      </c>
      <c r="C2551" s="53" t="s">
        <v>232</v>
      </c>
      <c r="D2551" s="53">
        <v>55990</v>
      </c>
      <c r="E2551" s="53">
        <v>7.5700001720000003</v>
      </c>
      <c r="F2551" s="55">
        <v>-0.242999986</v>
      </c>
      <c r="G2551" s="53">
        <v>30769</v>
      </c>
      <c r="H2551" s="53">
        <v>7.5700001720000003</v>
      </c>
      <c r="I2551" s="53">
        <v>1.182765E-2</v>
      </c>
      <c r="J2551" s="80">
        <f t="shared" si="71"/>
        <v>232921.33529226802</v>
      </c>
      <c r="K2551" s="55" t="str">
        <f>IFERROR(#REF!-#REF!,"")</f>
        <v/>
      </c>
    </row>
    <row r="2552" spans="1:12" x14ac:dyDescent="0.15">
      <c r="A2552" s="93">
        <v>44439</v>
      </c>
      <c r="B2552" s="53" t="s">
        <v>231</v>
      </c>
      <c r="C2552" s="53" t="s">
        <v>232</v>
      </c>
      <c r="D2552" s="53">
        <v>55990</v>
      </c>
      <c r="E2552" s="53">
        <v>5.8899998660000001</v>
      </c>
      <c r="F2552" s="55">
        <v>-0.22192870100000001</v>
      </c>
      <c r="G2552" s="53">
        <v>31265</v>
      </c>
      <c r="H2552" s="53">
        <v>5.8899998660000001</v>
      </c>
      <c r="I2552" s="53">
        <v>2.71466E-2</v>
      </c>
      <c r="J2552" s="80">
        <f t="shared" si="71"/>
        <v>184150.84581048999</v>
      </c>
      <c r="K2552" s="55" t="str">
        <f>IFERROR(#REF!-#REF!,"")</f>
        <v/>
      </c>
    </row>
    <row r="2553" spans="1:12" x14ac:dyDescent="0.15">
      <c r="A2553" s="93">
        <v>44469</v>
      </c>
      <c r="B2553" s="53" t="s">
        <v>231</v>
      </c>
      <c r="C2553" s="53" t="s">
        <v>232</v>
      </c>
      <c r="D2553" s="53">
        <v>55990</v>
      </c>
      <c r="E2553" s="53">
        <v>5.4099998469999999</v>
      </c>
      <c r="F2553" s="55">
        <v>-8.1494063000000005E-2</v>
      </c>
      <c r="G2553" s="53">
        <v>33969</v>
      </c>
      <c r="H2553" s="53">
        <v>5.4099998469999999</v>
      </c>
      <c r="I2553" s="53">
        <v>-4.2243370000000002E-2</v>
      </c>
      <c r="J2553" s="80">
        <f t="shared" si="71"/>
        <v>183772.284802743</v>
      </c>
      <c r="K2553" s="55" t="str">
        <f>IFERROR(#REF!-#REF!,"")</f>
        <v/>
      </c>
    </row>
    <row r="2554" spans="1:12" ht="16" x14ac:dyDescent="0.2">
      <c r="A2554" s="118">
        <v>44498</v>
      </c>
      <c r="B2554" s="114" t="s">
        <v>231</v>
      </c>
      <c r="C2554" s="114" t="s">
        <v>232</v>
      </c>
      <c r="D2554" s="114">
        <v>55990</v>
      </c>
      <c r="E2554" s="114">
        <v>5.0700001720000003</v>
      </c>
      <c r="F2554" s="58">
        <v>-6.2846519000000003E-2</v>
      </c>
      <c r="G2554" s="114">
        <v>33564</v>
      </c>
      <c r="H2554" s="114">
        <v>5.0700001720000003</v>
      </c>
      <c r="I2554" s="114">
        <v>6.4656619999999998E-2</v>
      </c>
      <c r="J2554" s="80">
        <f t="shared" si="71"/>
        <v>170169.485773008</v>
      </c>
      <c r="K2554" s="55" t="str">
        <f>IFERROR(#REF!-#REF!,"")</f>
        <v/>
      </c>
    </row>
    <row r="2555" spans="1:12" x14ac:dyDescent="0.15">
      <c r="A2555" s="93">
        <v>44530</v>
      </c>
      <c r="B2555" s="53" t="s">
        <v>231</v>
      </c>
      <c r="C2555" s="53" t="s">
        <v>232</v>
      </c>
      <c r="D2555" s="53">
        <v>55990</v>
      </c>
      <c r="E2555" s="53">
        <v>6.3800001139999996</v>
      </c>
      <c r="F2555" s="55">
        <v>0.25838261800000001</v>
      </c>
      <c r="G2555" s="53">
        <v>34016</v>
      </c>
      <c r="H2555" s="53">
        <v>6.3800001139999996</v>
      </c>
      <c r="I2555" s="53">
        <v>-1.8346709999999999E-2</v>
      </c>
      <c r="J2555" s="80">
        <f t="shared" si="71"/>
        <v>217022.08387782398</v>
      </c>
      <c r="K2555" s="55" t="str">
        <f>IFERROR(#REF!-#REF!,"")</f>
        <v/>
      </c>
    </row>
    <row r="2556" spans="1:12" x14ac:dyDescent="0.15">
      <c r="A2556" s="93">
        <v>44561</v>
      </c>
      <c r="B2556" s="53" t="s">
        <v>231</v>
      </c>
      <c r="C2556" s="53" t="s">
        <v>232</v>
      </c>
      <c r="D2556" s="53">
        <v>55990</v>
      </c>
      <c r="E2556" s="53">
        <v>3.9000000950000002</v>
      </c>
      <c r="F2556" s="55">
        <v>-0.38871473099999998</v>
      </c>
      <c r="G2556" s="53">
        <v>34016</v>
      </c>
      <c r="H2556" s="53">
        <v>3.9000000950000002</v>
      </c>
      <c r="I2556" s="53">
        <v>3.3344789999999999E-2</v>
      </c>
      <c r="J2556" s="80">
        <f t="shared" si="71"/>
        <v>132662.40323152</v>
      </c>
      <c r="K2556" s="55" t="str">
        <f>IFERROR(#REF!-#REF!,"")</f>
        <v/>
      </c>
    </row>
    <row r="2557" spans="1:12" x14ac:dyDescent="0.15">
      <c r="A2557" s="93"/>
      <c r="J2557" s="80">
        <f t="shared" si="71"/>
        <v>0</v>
      </c>
      <c r="K2557" s="55" t="str">
        <f>IFERROR(#REF!-#REF!,"")</f>
        <v/>
      </c>
    </row>
    <row r="2558" spans="1:12" x14ac:dyDescent="0.15">
      <c r="A2558" s="93">
        <v>43159</v>
      </c>
      <c r="B2558" s="53" t="s">
        <v>238</v>
      </c>
      <c r="C2558" s="53" t="s">
        <v>239</v>
      </c>
      <c r="D2558" s="53">
        <v>56234</v>
      </c>
      <c r="E2558" s="53">
        <v>9.5799999239999991</v>
      </c>
      <c r="F2558" s="53"/>
      <c r="G2558" s="53">
        <v>6475</v>
      </c>
      <c r="H2558" s="53">
        <v>9.5799999239999991</v>
      </c>
      <c r="I2558" s="53">
        <v>-3.9481330000000002E-2</v>
      </c>
      <c r="J2558" s="80">
        <f t="shared" ref="J2558:J2572" si="74">H2558*G2558</f>
        <v>62030.499507899993</v>
      </c>
      <c r="K2558" s="53"/>
      <c r="L2558" s="53"/>
    </row>
    <row r="2559" spans="1:12" x14ac:dyDescent="0.15">
      <c r="A2559" s="93">
        <v>43188</v>
      </c>
      <c r="B2559" s="53" t="s">
        <v>238</v>
      </c>
      <c r="C2559" s="53" t="s">
        <v>239</v>
      </c>
      <c r="D2559" s="53">
        <v>56234</v>
      </c>
      <c r="E2559" s="53">
        <v>-9.7649993899999998</v>
      </c>
      <c r="F2559" s="53">
        <v>1.9311009000000001E-2</v>
      </c>
      <c r="G2559" s="53">
        <v>5994</v>
      </c>
      <c r="H2559" s="53">
        <v>9.7649993899999998</v>
      </c>
      <c r="I2559" s="53">
        <v>-1.8445340000000001E-2</v>
      </c>
      <c r="J2559" s="80">
        <f t="shared" si="74"/>
        <v>58531.406343659997</v>
      </c>
      <c r="K2559" s="53"/>
      <c r="L2559" s="53"/>
    </row>
    <row r="2560" spans="1:12" x14ac:dyDescent="0.15">
      <c r="A2560" s="93">
        <v>43220</v>
      </c>
      <c r="B2560" s="53" t="s">
        <v>238</v>
      </c>
      <c r="C2560" s="53" t="s">
        <v>239</v>
      </c>
      <c r="D2560" s="53">
        <v>56234</v>
      </c>
      <c r="E2560" s="53">
        <v>-9.6749992369999998</v>
      </c>
      <c r="F2560" s="53">
        <v>-9.2166060000000005E-3</v>
      </c>
      <c r="G2560" s="53">
        <v>5994</v>
      </c>
      <c r="H2560" s="53">
        <v>9.6749992369999998</v>
      </c>
      <c r="I2560" s="53">
        <v>4.6918849999999998E-3</v>
      </c>
      <c r="J2560" s="80">
        <f t="shared" si="74"/>
        <v>57991.945426578</v>
      </c>
      <c r="K2560" s="53"/>
      <c r="L2560" s="53"/>
    </row>
    <row r="2561" spans="1:12" x14ac:dyDescent="0.15">
      <c r="A2561" s="93">
        <v>43251</v>
      </c>
      <c r="B2561" s="53" t="s">
        <v>238</v>
      </c>
      <c r="C2561" s="53" t="s">
        <v>239</v>
      </c>
      <c r="D2561" s="53">
        <v>56234</v>
      </c>
      <c r="E2561" s="53">
        <v>9.7399997710000008</v>
      </c>
      <c r="F2561" s="53">
        <v>6.7184020000000001E-3</v>
      </c>
      <c r="G2561" s="53">
        <v>5994</v>
      </c>
      <c r="H2561" s="53">
        <v>9.7399997710000008</v>
      </c>
      <c r="I2561" s="53">
        <v>2.6164449999999999E-2</v>
      </c>
      <c r="J2561" s="80">
        <f t="shared" si="74"/>
        <v>58381.558627374005</v>
      </c>
      <c r="K2561" s="53"/>
      <c r="L2561" s="53"/>
    </row>
    <row r="2562" spans="1:12" x14ac:dyDescent="0.15">
      <c r="A2562" s="93">
        <v>43280</v>
      </c>
      <c r="B2562" s="53" t="s">
        <v>238</v>
      </c>
      <c r="C2562" s="53" t="s">
        <v>239</v>
      </c>
      <c r="D2562" s="53">
        <v>56234</v>
      </c>
      <c r="E2562" s="53">
        <v>9.7600002289999992</v>
      </c>
      <c r="F2562" s="53">
        <v>2.0534350000000002E-3</v>
      </c>
      <c r="G2562" s="53">
        <v>5994</v>
      </c>
      <c r="H2562" s="53">
        <v>9.7600002289999992</v>
      </c>
      <c r="I2562" s="53">
        <v>5.365018E-3</v>
      </c>
      <c r="J2562" s="80">
        <f t="shared" si="74"/>
        <v>58501.441372625995</v>
      </c>
      <c r="K2562" s="53"/>
      <c r="L2562" s="53"/>
    </row>
    <row r="2563" spans="1:12" x14ac:dyDescent="0.15">
      <c r="A2563" s="93">
        <v>43312</v>
      </c>
      <c r="B2563" s="53" t="s">
        <v>238</v>
      </c>
      <c r="C2563" s="53" t="s">
        <v>239</v>
      </c>
      <c r="D2563" s="53">
        <v>56234</v>
      </c>
      <c r="E2563" s="53">
        <v>-10.024999619999999</v>
      </c>
      <c r="F2563" s="53">
        <v>2.7151575000000001E-2</v>
      </c>
      <c r="G2563" s="53">
        <v>5994</v>
      </c>
      <c r="H2563" s="53">
        <v>10.024999619999999</v>
      </c>
      <c r="I2563" s="53">
        <v>3.1603569999999997E-2</v>
      </c>
      <c r="J2563" s="80">
        <f t="shared" si="74"/>
        <v>60089.847722279992</v>
      </c>
      <c r="K2563" s="53"/>
      <c r="L2563" s="53"/>
    </row>
    <row r="2564" spans="1:12" x14ac:dyDescent="0.15">
      <c r="A2564" s="93">
        <v>43343</v>
      </c>
      <c r="B2564" s="53" t="s">
        <v>238</v>
      </c>
      <c r="C2564" s="53" t="s">
        <v>239</v>
      </c>
      <c r="D2564" s="53">
        <v>56234</v>
      </c>
      <c r="E2564" s="53">
        <v>-10.01500034</v>
      </c>
      <c r="F2564" s="53">
        <v>-9.9743399999999995E-4</v>
      </c>
      <c r="G2564" s="53">
        <v>5994</v>
      </c>
      <c r="H2564" s="53">
        <v>10.01500034</v>
      </c>
      <c r="I2564" s="53">
        <v>3.0233019999999999E-2</v>
      </c>
      <c r="J2564" s="80">
        <f t="shared" si="74"/>
        <v>60029.912037959999</v>
      </c>
      <c r="K2564" s="53"/>
      <c r="L2564" s="53"/>
    </row>
    <row r="2565" spans="1:12" x14ac:dyDescent="0.15">
      <c r="A2565" s="93">
        <v>43371</v>
      </c>
      <c r="B2565" s="53" t="s">
        <v>238</v>
      </c>
      <c r="C2565" s="53" t="s">
        <v>239</v>
      </c>
      <c r="D2565" s="53">
        <v>56234</v>
      </c>
      <c r="E2565" s="53">
        <v>10.19999981</v>
      </c>
      <c r="F2565" s="53">
        <v>1.8472237999999998E-2</v>
      </c>
      <c r="G2565" s="53">
        <v>5994</v>
      </c>
      <c r="H2565" s="53">
        <v>10.19999981</v>
      </c>
      <c r="I2565" s="53">
        <v>4.2462899999999999E-4</v>
      </c>
      <c r="J2565" s="80">
        <f t="shared" si="74"/>
        <v>61138.79886114</v>
      </c>
      <c r="K2565" s="53"/>
      <c r="L2565" s="53"/>
    </row>
    <row r="2566" spans="1:12" x14ac:dyDescent="0.15">
      <c r="A2566" s="93">
        <v>43404</v>
      </c>
      <c r="B2566" s="53" t="s">
        <v>238</v>
      </c>
      <c r="C2566" s="53" t="s">
        <v>239</v>
      </c>
      <c r="D2566" s="53">
        <v>56234</v>
      </c>
      <c r="E2566" s="53">
        <v>10.12049961</v>
      </c>
      <c r="F2566" s="53">
        <v>-7.7941369999999996E-3</v>
      </c>
      <c r="G2566" s="53">
        <v>5994</v>
      </c>
      <c r="H2566" s="53">
        <v>10.12049961</v>
      </c>
      <c r="I2566" s="53">
        <v>-7.4045410000000006E-2</v>
      </c>
      <c r="J2566" s="80">
        <f t="shared" si="74"/>
        <v>60662.274662339994</v>
      </c>
      <c r="K2566" s="53"/>
      <c r="L2566" s="53"/>
    </row>
    <row r="2567" spans="1:12" x14ac:dyDescent="0.15">
      <c r="A2567" s="93">
        <v>43434</v>
      </c>
      <c r="B2567" s="53" t="s">
        <v>238</v>
      </c>
      <c r="C2567" s="53" t="s">
        <v>239</v>
      </c>
      <c r="D2567" s="53">
        <v>56234</v>
      </c>
      <c r="E2567" s="53">
        <v>10.100000380000001</v>
      </c>
      <c r="F2567" s="53">
        <v>-2.0255160000000002E-3</v>
      </c>
      <c r="G2567" s="53">
        <v>5994</v>
      </c>
      <c r="H2567" s="53">
        <v>10.100000380000001</v>
      </c>
      <c r="I2567" s="53">
        <v>1.8512150000000002E-2</v>
      </c>
      <c r="J2567" s="80">
        <f t="shared" si="74"/>
        <v>60539.402277720008</v>
      </c>
      <c r="K2567" s="53"/>
      <c r="L2567" s="53"/>
    </row>
    <row r="2568" spans="1:12" x14ac:dyDescent="0.15">
      <c r="A2568" s="93">
        <v>43465</v>
      </c>
      <c r="B2568" s="53" t="s">
        <v>238</v>
      </c>
      <c r="C2568" s="53" t="s">
        <v>239</v>
      </c>
      <c r="D2568" s="53">
        <v>56234</v>
      </c>
      <c r="E2568" s="53">
        <v>10.09000015</v>
      </c>
      <c r="F2568" s="53">
        <v>-9.9012199999999996E-4</v>
      </c>
      <c r="G2568" s="53">
        <v>5994</v>
      </c>
      <c r="H2568" s="53">
        <v>10.09000015</v>
      </c>
      <c r="I2568" s="53">
        <v>-8.9890029999999996E-2</v>
      </c>
      <c r="J2568" s="80">
        <f t="shared" si="74"/>
        <v>60479.460899099999</v>
      </c>
      <c r="K2568" s="53"/>
      <c r="L2568" s="53"/>
    </row>
    <row r="2569" spans="1:12" x14ac:dyDescent="0.15">
      <c r="A2569" s="93">
        <v>43496</v>
      </c>
      <c r="B2569" s="53" t="s">
        <v>238</v>
      </c>
      <c r="C2569" s="53" t="s">
        <v>239</v>
      </c>
      <c r="D2569" s="53">
        <v>56234</v>
      </c>
      <c r="E2569" s="53">
        <v>10.14000034</v>
      </c>
      <c r="F2569" s="53">
        <v>4.9554200000000003E-3</v>
      </c>
      <c r="G2569" s="53">
        <v>5994</v>
      </c>
      <c r="H2569" s="53">
        <v>10.14000034</v>
      </c>
      <c r="I2569" s="53">
        <v>8.8293910000000003E-2</v>
      </c>
      <c r="J2569" s="80">
        <f t="shared" si="74"/>
        <v>60779.162037959999</v>
      </c>
      <c r="K2569" s="53"/>
      <c r="L2569" s="53"/>
    </row>
    <row r="2570" spans="1:12" x14ac:dyDescent="0.15">
      <c r="A2570" s="93">
        <v>43524</v>
      </c>
      <c r="B2570" s="53" t="s">
        <v>238</v>
      </c>
      <c r="C2570" s="53" t="s">
        <v>239</v>
      </c>
      <c r="D2570" s="53">
        <v>56234</v>
      </c>
      <c r="E2570" s="53">
        <v>10.100000380000001</v>
      </c>
      <c r="F2570" s="53">
        <v>-3.9447700000000002E-3</v>
      </c>
      <c r="G2570" s="53">
        <v>5994</v>
      </c>
      <c r="H2570" s="53">
        <v>10.100000380000001</v>
      </c>
      <c r="I2570" s="53">
        <v>3.2724209999999997E-2</v>
      </c>
      <c r="J2570" s="80">
        <f t="shared" si="74"/>
        <v>60539.402277720008</v>
      </c>
      <c r="K2570" s="53"/>
      <c r="L2570" s="53"/>
    </row>
    <row r="2571" spans="1:12" x14ac:dyDescent="0.15">
      <c r="A2571" s="93">
        <v>43553</v>
      </c>
      <c r="B2571" s="53" t="s">
        <v>238</v>
      </c>
      <c r="C2571" s="53" t="s">
        <v>239</v>
      </c>
      <c r="D2571" s="53">
        <v>56234</v>
      </c>
      <c r="E2571" s="53">
        <v>10.0965004</v>
      </c>
      <c r="F2571" s="53">
        <v>-3.46533E-4</v>
      </c>
      <c r="G2571" s="53">
        <v>5994</v>
      </c>
      <c r="H2571" s="53">
        <v>10.0965004</v>
      </c>
      <c r="I2571" s="53">
        <v>1.296229E-2</v>
      </c>
      <c r="J2571" s="80">
        <f t="shared" si="74"/>
        <v>60518.423397600003</v>
      </c>
      <c r="K2571" s="53"/>
      <c r="L2571" s="53"/>
    </row>
    <row r="2572" spans="1:12" x14ac:dyDescent="0.15">
      <c r="A2572" s="93">
        <v>43585</v>
      </c>
      <c r="B2572" s="53" t="s">
        <v>238</v>
      </c>
      <c r="C2572" s="53" t="s">
        <v>239</v>
      </c>
      <c r="D2572" s="53">
        <v>56234</v>
      </c>
      <c r="E2572" s="53">
        <v>10.164999959999999</v>
      </c>
      <c r="F2572" s="53">
        <v>6.7844860000000002E-3</v>
      </c>
      <c r="G2572" s="53">
        <v>5994</v>
      </c>
      <c r="H2572" s="53">
        <v>10.164999959999999</v>
      </c>
      <c r="I2572" s="53">
        <v>3.789327E-2</v>
      </c>
      <c r="J2572" s="80">
        <f t="shared" si="74"/>
        <v>60929.009760239998</v>
      </c>
      <c r="K2572" s="53"/>
      <c r="L2572" s="53"/>
    </row>
    <row r="2573" spans="1:12" x14ac:dyDescent="0.15">
      <c r="A2573" s="93">
        <v>43616</v>
      </c>
      <c r="B2573" s="53" t="s">
        <v>238</v>
      </c>
      <c r="C2573" s="53" t="s">
        <v>239</v>
      </c>
      <c r="D2573" s="53">
        <v>56234</v>
      </c>
      <c r="E2573" s="53">
        <v>10.19999981</v>
      </c>
      <c r="F2573" s="55">
        <v>3.443172E-3</v>
      </c>
      <c r="G2573" s="53">
        <v>5994</v>
      </c>
      <c r="H2573" s="53">
        <v>10.19999981</v>
      </c>
      <c r="I2573" s="53">
        <v>-6.167856E-2</v>
      </c>
      <c r="J2573" s="80">
        <f t="shared" si="71"/>
        <v>61138.79886114</v>
      </c>
      <c r="K2573" s="55" t="str">
        <f>IFERROR(#REF!-#REF!,"")</f>
        <v/>
      </c>
    </row>
    <row r="2574" spans="1:12" x14ac:dyDescent="0.15">
      <c r="A2574" s="93">
        <v>43644</v>
      </c>
      <c r="B2574" s="53" t="s">
        <v>240</v>
      </c>
      <c r="C2574" s="53" t="s">
        <v>241</v>
      </c>
      <c r="D2574" s="53">
        <v>56234</v>
      </c>
      <c r="E2574" s="53">
        <v>21.600000380000001</v>
      </c>
      <c r="F2574" s="55">
        <v>1.117647171</v>
      </c>
      <c r="G2574" s="53">
        <v>10590</v>
      </c>
      <c r="H2574" s="53">
        <v>21.600000380000001</v>
      </c>
      <c r="I2574" s="53">
        <v>6.7278859999999996E-2</v>
      </c>
      <c r="J2574" s="80">
        <f t="shared" si="71"/>
        <v>228744.0040242</v>
      </c>
      <c r="K2574" s="55" t="str">
        <f>IFERROR(#REF!-#REF!,"")</f>
        <v/>
      </c>
    </row>
    <row r="2575" spans="1:12" x14ac:dyDescent="0.15">
      <c r="A2575" s="93">
        <v>43677</v>
      </c>
      <c r="B2575" s="53" t="s">
        <v>240</v>
      </c>
      <c r="C2575" s="53" t="s">
        <v>241</v>
      </c>
      <c r="D2575" s="53">
        <v>56234</v>
      </c>
      <c r="E2575" s="53">
        <v>10.81000042</v>
      </c>
      <c r="F2575" s="55">
        <v>-0.49953702100000003</v>
      </c>
      <c r="G2575" s="53">
        <v>10590</v>
      </c>
      <c r="H2575" s="53">
        <v>10.81000042</v>
      </c>
      <c r="I2575" s="53">
        <v>1.185431E-2</v>
      </c>
      <c r="J2575" s="80">
        <f t="shared" si="71"/>
        <v>114477.9044478</v>
      </c>
      <c r="K2575" s="55" t="str">
        <f>IFERROR(#REF!-#REF!,"")</f>
        <v/>
      </c>
    </row>
    <row r="2576" spans="1:12" ht="16" x14ac:dyDescent="0.2">
      <c r="A2576" s="117">
        <v>43707</v>
      </c>
      <c r="B2576" s="112" t="s">
        <v>240</v>
      </c>
      <c r="C2576" s="112" t="s">
        <v>241</v>
      </c>
      <c r="D2576" s="112">
        <v>56234</v>
      </c>
      <c r="E2576" s="112">
        <v>8.4300003050000001</v>
      </c>
      <c r="F2576" s="58">
        <v>-0.220166519</v>
      </c>
      <c r="G2576" s="112">
        <v>10590</v>
      </c>
      <c r="H2576" s="112">
        <v>8.4300003050000001</v>
      </c>
      <c r="I2576" s="112">
        <v>-2.0339329999999999E-2</v>
      </c>
      <c r="J2576" s="80">
        <f t="shared" si="71"/>
        <v>89273.703229949999</v>
      </c>
      <c r="K2576" s="55" t="str">
        <f>IFERROR(#REF!-#REF!,"")</f>
        <v/>
      </c>
    </row>
    <row r="2577" spans="1:11" x14ac:dyDescent="0.15">
      <c r="A2577" s="93">
        <v>43738</v>
      </c>
      <c r="B2577" s="53" t="s">
        <v>240</v>
      </c>
      <c r="C2577" s="53" t="s">
        <v>241</v>
      </c>
      <c r="D2577" s="53">
        <v>56234</v>
      </c>
      <c r="E2577" s="53">
        <v>5.9299998279999997</v>
      </c>
      <c r="F2577" s="55">
        <v>-0.29655996000000001</v>
      </c>
      <c r="G2577" s="53">
        <v>10959</v>
      </c>
      <c r="H2577" s="53">
        <v>5.9299998279999997</v>
      </c>
      <c r="I2577" s="53">
        <v>1.6032970000000001E-2</v>
      </c>
      <c r="J2577" s="80">
        <f t="shared" si="71"/>
        <v>64986.868115051999</v>
      </c>
      <c r="K2577" s="55" t="str">
        <f>IFERROR(#REF!-#REF!,"")</f>
        <v/>
      </c>
    </row>
    <row r="2578" spans="1:11" x14ac:dyDescent="0.15">
      <c r="A2578" s="93">
        <v>43769</v>
      </c>
      <c r="B2578" s="53" t="s">
        <v>240</v>
      </c>
      <c r="C2578" s="53" t="s">
        <v>241</v>
      </c>
      <c r="D2578" s="53">
        <v>56234</v>
      </c>
      <c r="E2578" s="53">
        <v>4.9000000950000002</v>
      </c>
      <c r="F2578" s="55">
        <v>-0.17369304599999999</v>
      </c>
      <c r="G2578" s="53">
        <v>10959</v>
      </c>
      <c r="H2578" s="53">
        <v>4.9000000950000002</v>
      </c>
      <c r="I2578" s="53">
        <v>1.9255939999999999E-2</v>
      </c>
      <c r="J2578" s="80">
        <f t="shared" si="71"/>
        <v>53699.101041105001</v>
      </c>
      <c r="K2578" s="55" t="str">
        <f>IFERROR(#REF!-#REF!,"")</f>
        <v/>
      </c>
    </row>
    <row r="2579" spans="1:11" x14ac:dyDescent="0.15">
      <c r="A2579" s="93">
        <v>43798</v>
      </c>
      <c r="B2579" s="53" t="s">
        <v>240</v>
      </c>
      <c r="C2579" s="53" t="s">
        <v>241</v>
      </c>
      <c r="D2579" s="53">
        <v>56234</v>
      </c>
      <c r="E2579" s="53">
        <v>7.4600000380000004</v>
      </c>
      <c r="F2579" s="55">
        <v>0.52244895700000005</v>
      </c>
      <c r="G2579" s="53">
        <v>10959</v>
      </c>
      <c r="H2579" s="53">
        <v>7.4600000380000004</v>
      </c>
      <c r="I2579" s="53">
        <v>3.4996520000000003E-2</v>
      </c>
      <c r="J2579" s="80">
        <f t="shared" si="71"/>
        <v>81754.140416442009</v>
      </c>
      <c r="K2579" s="55" t="str">
        <f>IFERROR(#REF!-#REF!,"")</f>
        <v/>
      </c>
    </row>
    <row r="2580" spans="1:11" x14ac:dyDescent="0.15">
      <c r="A2580" s="93">
        <v>43830</v>
      </c>
      <c r="B2580" s="53" t="s">
        <v>240</v>
      </c>
      <c r="C2580" s="53" t="s">
        <v>241</v>
      </c>
      <c r="D2580" s="53">
        <v>56234</v>
      </c>
      <c r="E2580" s="53">
        <v>8.4300003050000001</v>
      </c>
      <c r="F2580" s="55">
        <v>0.130026847</v>
      </c>
      <c r="G2580" s="53">
        <v>10921</v>
      </c>
      <c r="H2580" s="53">
        <v>8.4300003050000001</v>
      </c>
      <c r="I2580" s="53">
        <v>2.8490680000000001E-2</v>
      </c>
      <c r="J2580" s="80">
        <f t="shared" si="71"/>
        <v>92064.033330905004</v>
      </c>
      <c r="K2580" s="55" t="str">
        <f>IFERROR(#REF!-#REF!,"")</f>
        <v/>
      </c>
    </row>
    <row r="2581" spans="1:11" x14ac:dyDescent="0.15">
      <c r="A2581" s="93">
        <v>43861</v>
      </c>
      <c r="B2581" s="53" t="s">
        <v>240</v>
      </c>
      <c r="C2581" s="53" t="s">
        <v>241</v>
      </c>
      <c r="D2581" s="53">
        <v>56234</v>
      </c>
      <c r="E2581" s="53">
        <v>8.1199998860000004</v>
      </c>
      <c r="F2581" s="55">
        <v>-3.6773476999999999E-2</v>
      </c>
      <c r="G2581" s="53">
        <v>10921</v>
      </c>
      <c r="H2581" s="53">
        <v>8.1199998860000004</v>
      </c>
      <c r="I2581" s="53">
        <v>-1.7277760000000001E-3</v>
      </c>
      <c r="J2581" s="80">
        <f t="shared" si="71"/>
        <v>88678.518755006007</v>
      </c>
      <c r="K2581" s="55" t="str">
        <f>IFERROR(#REF!-#REF!,"")</f>
        <v/>
      </c>
    </row>
    <row r="2582" spans="1:11" x14ac:dyDescent="0.15">
      <c r="A2582" s="93">
        <v>43889</v>
      </c>
      <c r="B2582" s="53" t="s">
        <v>240</v>
      </c>
      <c r="C2582" s="53" t="s">
        <v>241</v>
      </c>
      <c r="D2582" s="53">
        <v>56234</v>
      </c>
      <c r="E2582" s="53">
        <v>7.5900001530000001</v>
      </c>
      <c r="F2582" s="55">
        <v>-6.5270901000000006E-2</v>
      </c>
      <c r="G2582" s="53">
        <v>12871</v>
      </c>
      <c r="H2582" s="53">
        <v>7.5900001530000001</v>
      </c>
      <c r="I2582" s="53">
        <v>-7.7918070000000006E-2</v>
      </c>
      <c r="J2582" s="80">
        <f t="shared" si="71"/>
        <v>97690.891969263001</v>
      </c>
      <c r="K2582" s="55" t="str">
        <f>IFERROR(#REF!-#REF!,"")</f>
        <v/>
      </c>
    </row>
    <row r="2583" spans="1:11" x14ac:dyDescent="0.15">
      <c r="A2583" s="93">
        <v>43921</v>
      </c>
      <c r="B2583" s="53" t="s">
        <v>240</v>
      </c>
      <c r="C2583" s="53" t="s">
        <v>241</v>
      </c>
      <c r="D2583" s="53">
        <v>56234</v>
      </c>
      <c r="E2583" s="53">
        <v>5.1199998860000004</v>
      </c>
      <c r="F2583" s="55">
        <v>-0.32542821799999999</v>
      </c>
      <c r="G2583" s="53">
        <v>12856</v>
      </c>
      <c r="H2583" s="53">
        <v>5.1199998860000004</v>
      </c>
      <c r="I2583" s="53">
        <v>-0.14173259999999999</v>
      </c>
      <c r="J2583" s="80">
        <f t="shared" si="71"/>
        <v>65822.71853441601</v>
      </c>
      <c r="K2583" s="55" t="str">
        <f>IFERROR(#REF!-#REF!,"")</f>
        <v/>
      </c>
    </row>
    <row r="2584" spans="1:11" x14ac:dyDescent="0.15">
      <c r="A2584" s="93">
        <v>43951</v>
      </c>
      <c r="B2584" s="53" t="s">
        <v>240</v>
      </c>
      <c r="C2584" s="53" t="s">
        <v>241</v>
      </c>
      <c r="D2584" s="53">
        <v>56234</v>
      </c>
      <c r="E2584" s="53">
        <v>8.3500003809999992</v>
      </c>
      <c r="F2584" s="55">
        <v>0.63085949399999997</v>
      </c>
      <c r="G2584" s="53">
        <v>12856</v>
      </c>
      <c r="H2584" s="53">
        <v>8.3500003809999992</v>
      </c>
      <c r="I2584" s="53">
        <v>0.12967380000000001</v>
      </c>
      <c r="J2584" s="80">
        <f t="shared" si="71"/>
        <v>107347.60489813599</v>
      </c>
      <c r="K2584" s="55" t="str">
        <f>IFERROR(#REF!-#REF!,"")</f>
        <v/>
      </c>
    </row>
    <row r="2585" spans="1:11" ht="16" x14ac:dyDescent="0.2">
      <c r="A2585" s="118">
        <v>43980</v>
      </c>
      <c r="B2585" s="114" t="s">
        <v>240</v>
      </c>
      <c r="C2585" s="114" t="s">
        <v>241</v>
      </c>
      <c r="D2585" s="114">
        <v>56234</v>
      </c>
      <c r="E2585" s="114">
        <v>9.2799997330000004</v>
      </c>
      <c r="F2585" s="58">
        <v>0.111377165</v>
      </c>
      <c r="G2585" s="114">
        <v>13259</v>
      </c>
      <c r="H2585" s="114">
        <v>9.2799997330000004</v>
      </c>
      <c r="I2585" s="114">
        <v>5.3738750000000002E-2</v>
      </c>
      <c r="J2585" s="80">
        <f t="shared" si="71"/>
        <v>123043.516459847</v>
      </c>
      <c r="K2585" s="55" t="str">
        <f>IFERROR(#REF!-#REF!,"")</f>
        <v/>
      </c>
    </row>
    <row r="2586" spans="1:11" x14ac:dyDescent="0.15">
      <c r="A2586" s="93">
        <v>44012</v>
      </c>
      <c r="B2586" s="53" t="s">
        <v>240</v>
      </c>
      <c r="C2586" s="53" t="s">
        <v>241</v>
      </c>
      <c r="D2586" s="53">
        <v>56234</v>
      </c>
      <c r="E2586" s="53">
        <v>8.8000001910000005</v>
      </c>
      <c r="F2586" s="55">
        <v>-5.1724091E-2</v>
      </c>
      <c r="G2586" s="53">
        <v>14686</v>
      </c>
      <c r="H2586" s="53">
        <v>8.8000001910000005</v>
      </c>
      <c r="I2586" s="53">
        <v>2.5299080000000002E-2</v>
      </c>
      <c r="J2586" s="80">
        <f t="shared" si="71"/>
        <v>129236.802805026</v>
      </c>
      <c r="K2586" s="55" t="str">
        <f>IFERROR(#REF!-#REF!,"")</f>
        <v/>
      </c>
    </row>
    <row r="2587" spans="1:11" x14ac:dyDescent="0.15">
      <c r="A2587" s="93">
        <v>44043</v>
      </c>
      <c r="B2587" s="53" t="s">
        <v>240</v>
      </c>
      <c r="C2587" s="53" t="s">
        <v>241</v>
      </c>
      <c r="D2587" s="53">
        <v>56234</v>
      </c>
      <c r="E2587" s="53">
        <v>6.5300002099999999</v>
      </c>
      <c r="F2587" s="55">
        <v>-0.25795453800000001</v>
      </c>
      <c r="G2587" s="53">
        <v>14686</v>
      </c>
      <c r="H2587" s="53">
        <v>6.5300002099999999</v>
      </c>
      <c r="I2587" s="53">
        <v>5.5528969999999997E-2</v>
      </c>
      <c r="J2587" s="80">
        <f t="shared" si="71"/>
        <v>95899.583084059996</v>
      </c>
      <c r="K2587" s="55" t="str">
        <f>IFERROR(#REF!-#REF!,"")</f>
        <v/>
      </c>
    </row>
    <row r="2588" spans="1:11" x14ac:dyDescent="0.15">
      <c r="A2588" s="93">
        <v>44074</v>
      </c>
      <c r="B2588" s="53" t="s">
        <v>240</v>
      </c>
      <c r="C2588" s="53" t="s">
        <v>241</v>
      </c>
      <c r="D2588" s="53">
        <v>56234</v>
      </c>
      <c r="E2588" s="53">
        <v>6.0500001909999996</v>
      </c>
      <c r="F2588" s="55">
        <v>-7.3506892000000004E-2</v>
      </c>
      <c r="G2588" s="53">
        <v>14686</v>
      </c>
      <c r="H2588" s="53">
        <v>6.0500001909999996</v>
      </c>
      <c r="I2588" s="53">
        <v>6.844219E-2</v>
      </c>
      <c r="J2588" s="80">
        <f t="shared" si="71"/>
        <v>88850.302805025989</v>
      </c>
      <c r="K2588" s="55" t="str">
        <f>IFERROR(#REF!-#REF!,"")</f>
        <v/>
      </c>
    </row>
    <row r="2589" spans="1:11" x14ac:dyDescent="0.15">
      <c r="A2589" s="93">
        <v>44104</v>
      </c>
      <c r="B2589" s="53" t="s">
        <v>240</v>
      </c>
      <c r="C2589" s="53" t="s">
        <v>241</v>
      </c>
      <c r="D2589" s="53">
        <v>56234</v>
      </c>
      <c r="E2589" s="53">
        <v>3.6400001049999999</v>
      </c>
      <c r="F2589" s="55">
        <v>-0.39834711</v>
      </c>
      <c r="G2589" s="53">
        <v>14686</v>
      </c>
      <c r="H2589" s="53">
        <v>3.6400001049999999</v>
      </c>
      <c r="I2589" s="53">
        <v>-3.5055990000000002E-2</v>
      </c>
      <c r="J2589" s="80">
        <f t="shared" si="71"/>
        <v>53457.041542029998</v>
      </c>
      <c r="K2589" s="55" t="str">
        <f>IFERROR(#REF!-#REF!,"")</f>
        <v/>
      </c>
    </row>
    <row r="2590" spans="1:11" x14ac:dyDescent="0.15">
      <c r="A2590" s="93">
        <v>44134</v>
      </c>
      <c r="B2590" s="53" t="s">
        <v>240</v>
      </c>
      <c r="C2590" s="53" t="s">
        <v>241</v>
      </c>
      <c r="D2590" s="53">
        <v>56234</v>
      </c>
      <c r="E2590" s="53">
        <v>2.380000114</v>
      </c>
      <c r="F2590" s="55">
        <v>-0.346153826</v>
      </c>
      <c r="G2590" s="53">
        <v>14686</v>
      </c>
      <c r="H2590" s="53">
        <v>2.380000114</v>
      </c>
      <c r="I2590" s="53">
        <v>-2.0178310000000001E-2</v>
      </c>
      <c r="J2590" s="80">
        <f t="shared" si="71"/>
        <v>34952.681674204003</v>
      </c>
      <c r="K2590" s="55" t="str">
        <f>IFERROR(#REF!-#REF!,"")</f>
        <v/>
      </c>
    </row>
    <row r="2591" spans="1:11" x14ac:dyDescent="0.15">
      <c r="A2591" s="93">
        <v>44165</v>
      </c>
      <c r="B2591" s="53" t="s">
        <v>240</v>
      </c>
      <c r="C2591" s="53" t="s">
        <v>241</v>
      </c>
      <c r="D2591" s="53">
        <v>56234</v>
      </c>
      <c r="E2591" s="53">
        <v>4.2899999619999996</v>
      </c>
      <c r="F2591" s="55">
        <v>0.80252093099999999</v>
      </c>
      <c r="G2591" s="53">
        <v>19686</v>
      </c>
      <c r="H2591" s="53">
        <v>4.2899999619999996</v>
      </c>
      <c r="I2591" s="53">
        <v>0.123707</v>
      </c>
      <c r="J2591" s="80">
        <f t="shared" ref="J2591:J2692" si="75">H2591*G2591</f>
        <v>84452.939251931995</v>
      </c>
      <c r="K2591" s="55" t="str">
        <f>IFERROR(#REF!-#REF!,"")</f>
        <v/>
      </c>
    </row>
    <row r="2592" spans="1:11" x14ac:dyDescent="0.15">
      <c r="A2592" s="93">
        <v>44196</v>
      </c>
      <c r="B2592" s="53" t="s">
        <v>240</v>
      </c>
      <c r="C2592" s="53" t="s">
        <v>241</v>
      </c>
      <c r="D2592" s="53">
        <v>56234</v>
      </c>
      <c r="E2592" s="53">
        <v>3.2400000100000002</v>
      </c>
      <c r="F2592" s="55">
        <v>-0.24475523800000001</v>
      </c>
      <c r="G2592" s="53">
        <v>19901</v>
      </c>
      <c r="H2592" s="53">
        <v>3.2400000100000002</v>
      </c>
      <c r="I2592" s="53">
        <v>4.5048289999999998E-2</v>
      </c>
      <c r="J2592" s="80">
        <f t="shared" si="75"/>
        <v>64479.240199010004</v>
      </c>
      <c r="K2592" s="55" t="str">
        <f>IFERROR(#REF!-#REF!,"")</f>
        <v/>
      </c>
    </row>
    <row r="2593" spans="1:12" x14ac:dyDescent="0.15">
      <c r="A2593" s="93">
        <v>44225</v>
      </c>
      <c r="B2593" s="53" t="s">
        <v>240</v>
      </c>
      <c r="C2593" s="53" t="s">
        <v>241</v>
      </c>
      <c r="D2593" s="53">
        <v>56234</v>
      </c>
      <c r="E2593" s="53">
        <v>5.8200001720000003</v>
      </c>
      <c r="F2593" s="55">
        <v>0.79629635799999998</v>
      </c>
      <c r="G2593" s="53">
        <v>19901</v>
      </c>
      <c r="H2593" s="53">
        <v>5.8200001720000003</v>
      </c>
      <c r="I2593" s="53">
        <v>-6.3113199999999996E-4</v>
      </c>
      <c r="J2593" s="80">
        <f t="shared" si="75"/>
        <v>115823.82342297201</v>
      </c>
      <c r="K2593" s="55" t="str">
        <f>IFERROR(#REF!-#REF!,"")</f>
        <v/>
      </c>
    </row>
    <row r="2594" spans="1:12" x14ac:dyDescent="0.15">
      <c r="A2594" s="93">
        <v>44253</v>
      </c>
      <c r="B2594" s="53" t="s">
        <v>240</v>
      </c>
      <c r="C2594" s="53" t="s">
        <v>241</v>
      </c>
      <c r="D2594" s="53">
        <v>56234</v>
      </c>
      <c r="E2594" s="53">
        <v>5.5300002099999999</v>
      </c>
      <c r="F2594" s="55">
        <v>-4.9828171999999997E-2</v>
      </c>
      <c r="G2594" s="53">
        <v>19901</v>
      </c>
      <c r="H2594" s="53">
        <v>5.5300002099999999</v>
      </c>
      <c r="I2594" s="53">
        <v>2.9196239999999998E-2</v>
      </c>
      <c r="J2594" s="80">
        <f t="shared" si="75"/>
        <v>110052.53417920999</v>
      </c>
      <c r="K2594" s="55" t="str">
        <f>IFERROR(#REF!-#REF!,"")</f>
        <v/>
      </c>
    </row>
    <row r="2595" spans="1:12" x14ac:dyDescent="0.15">
      <c r="A2595" s="93">
        <v>44286</v>
      </c>
      <c r="B2595" s="53" t="s">
        <v>240</v>
      </c>
      <c r="C2595" s="53" t="s">
        <v>241</v>
      </c>
      <c r="D2595" s="53">
        <v>56234</v>
      </c>
      <c r="E2595" s="53">
        <v>4.9400000569999998</v>
      </c>
      <c r="F2595" s="55">
        <v>-0.106690802</v>
      </c>
      <c r="G2595" s="53">
        <v>23068</v>
      </c>
      <c r="H2595" s="53">
        <v>4.9400000569999998</v>
      </c>
      <c r="I2595" s="53">
        <v>3.0573309999999999E-2</v>
      </c>
      <c r="J2595" s="80">
        <f t="shared" si="75"/>
        <v>113955.92131487599</v>
      </c>
      <c r="K2595" s="55" t="str">
        <f>IFERROR(#REF!-#REF!,"")</f>
        <v/>
      </c>
    </row>
    <row r="2596" spans="1:12" x14ac:dyDescent="0.15">
      <c r="A2596" s="93">
        <v>44316</v>
      </c>
      <c r="B2596" s="53" t="s">
        <v>240</v>
      </c>
      <c r="C2596" s="53" t="s">
        <v>241</v>
      </c>
      <c r="D2596" s="53">
        <v>56234</v>
      </c>
      <c r="E2596" s="53">
        <v>4.2199997900000001</v>
      </c>
      <c r="F2596" s="55">
        <v>-0.14574904699999999</v>
      </c>
      <c r="G2596" s="53">
        <v>24136</v>
      </c>
      <c r="H2596" s="53">
        <v>4.2199997900000001</v>
      </c>
      <c r="I2596" s="53">
        <v>4.8190200000000002E-2</v>
      </c>
      <c r="J2596" s="80">
        <f t="shared" si="75"/>
        <v>101853.91493144</v>
      </c>
      <c r="K2596" s="55" t="str">
        <f>IFERROR(#REF!-#REF!,"")</f>
        <v/>
      </c>
    </row>
    <row r="2597" spans="1:12" x14ac:dyDescent="0.15">
      <c r="A2597" s="93">
        <v>44344</v>
      </c>
      <c r="B2597" s="53" t="s">
        <v>240</v>
      </c>
      <c r="C2597" s="53" t="s">
        <v>241</v>
      </c>
      <c r="D2597" s="53">
        <v>56234</v>
      </c>
      <c r="E2597" s="53">
        <v>4.3800001139999996</v>
      </c>
      <c r="F2597" s="55">
        <v>3.7914771999999999E-2</v>
      </c>
      <c r="G2597" s="53">
        <v>24136</v>
      </c>
      <c r="H2597" s="53">
        <v>4.3800001139999996</v>
      </c>
      <c r="I2597" s="53">
        <v>7.091862E-3</v>
      </c>
      <c r="J2597" s="80">
        <f t="shared" si="75"/>
        <v>105715.68275150399</v>
      </c>
      <c r="K2597" s="55" t="str">
        <f>IFERROR(#REF!-#REF!,"")</f>
        <v/>
      </c>
    </row>
    <row r="2598" spans="1:12" x14ac:dyDescent="0.15">
      <c r="A2598" s="93">
        <v>44377</v>
      </c>
      <c r="B2598" s="53" t="s">
        <v>240</v>
      </c>
      <c r="C2598" s="53" t="s">
        <v>241</v>
      </c>
      <c r="D2598" s="53">
        <v>56234</v>
      </c>
      <c r="E2598" s="53">
        <v>4.0300002099999999</v>
      </c>
      <c r="F2598" s="55">
        <v>-7.9908653999999996E-2</v>
      </c>
      <c r="G2598" s="53">
        <v>25930</v>
      </c>
      <c r="H2598" s="53">
        <v>4.0300002099999999</v>
      </c>
      <c r="I2598" s="53">
        <v>2.3421790000000001E-2</v>
      </c>
      <c r="J2598" s="80">
        <f t="shared" si="75"/>
        <v>104497.9054453</v>
      </c>
      <c r="K2598" s="55" t="str">
        <f>IFERROR(#REF!-#REF!,"")</f>
        <v/>
      </c>
    </row>
    <row r="2599" spans="1:12" x14ac:dyDescent="0.15">
      <c r="A2599" s="93">
        <v>44407</v>
      </c>
      <c r="B2599" s="53" t="s">
        <v>240</v>
      </c>
      <c r="C2599" s="53" t="s">
        <v>241</v>
      </c>
      <c r="D2599" s="53">
        <v>56234</v>
      </c>
      <c r="E2599" s="53">
        <v>3.4300000669999999</v>
      </c>
      <c r="F2599" s="55">
        <v>-0.148883402</v>
      </c>
      <c r="G2599" s="53">
        <v>25930</v>
      </c>
      <c r="H2599" s="53">
        <v>3.4300000669999999</v>
      </c>
      <c r="I2599" s="53">
        <v>1.182765E-2</v>
      </c>
      <c r="J2599" s="80">
        <f t="shared" si="75"/>
        <v>88939.901737309992</v>
      </c>
      <c r="K2599" s="55" t="str">
        <f>IFERROR(#REF!-#REF!,"")</f>
        <v/>
      </c>
    </row>
    <row r="2600" spans="1:12" x14ac:dyDescent="0.15">
      <c r="A2600" s="93">
        <v>44439</v>
      </c>
      <c r="B2600" s="53" t="s">
        <v>240</v>
      </c>
      <c r="C2600" s="53" t="s">
        <v>241</v>
      </c>
      <c r="D2600" s="53">
        <v>56234</v>
      </c>
      <c r="E2600" s="53">
        <v>3.4000000950000002</v>
      </c>
      <c r="F2600" s="55">
        <v>-8.7463469999999998E-3</v>
      </c>
      <c r="G2600" s="53">
        <v>25930</v>
      </c>
      <c r="H2600" s="53">
        <v>3.4000000950000002</v>
      </c>
      <c r="I2600" s="53">
        <v>2.71466E-2</v>
      </c>
      <c r="J2600" s="80">
        <f t="shared" si="75"/>
        <v>88162.00246335</v>
      </c>
      <c r="K2600" s="55" t="str">
        <f>IFERROR(#REF!-#REF!,"")</f>
        <v/>
      </c>
    </row>
    <row r="2601" spans="1:12" x14ac:dyDescent="0.15">
      <c r="A2601" s="93">
        <v>44469</v>
      </c>
      <c r="B2601" s="53" t="s">
        <v>240</v>
      </c>
      <c r="C2601" s="53" t="s">
        <v>241</v>
      </c>
      <c r="D2601" s="53">
        <v>56234</v>
      </c>
      <c r="E2601" s="53">
        <v>2.8199999330000001</v>
      </c>
      <c r="F2601" s="55">
        <v>-0.17058828500000001</v>
      </c>
      <c r="G2601" s="53">
        <v>27168</v>
      </c>
      <c r="H2601" s="53">
        <v>2.8199999330000001</v>
      </c>
      <c r="I2601" s="53">
        <v>-4.2243370000000002E-2</v>
      </c>
      <c r="J2601" s="80">
        <f t="shared" si="75"/>
        <v>76613.758179744007</v>
      </c>
      <c r="K2601" s="55" t="str">
        <f>IFERROR(#REF!-#REF!,"")</f>
        <v/>
      </c>
    </row>
    <row r="2602" spans="1:12" x14ac:dyDescent="0.15">
      <c r="A2602" s="93">
        <v>44498</v>
      </c>
      <c r="B2602" s="53" t="s">
        <v>240</v>
      </c>
      <c r="C2602" s="53" t="s">
        <v>241</v>
      </c>
      <c r="D2602" s="53">
        <v>56234</v>
      </c>
      <c r="E2602" s="53">
        <v>2.670000076</v>
      </c>
      <c r="F2602" s="55">
        <v>-5.3191438000000001E-2</v>
      </c>
      <c r="G2602" s="53">
        <v>27168</v>
      </c>
      <c r="H2602" s="53">
        <v>2.670000076</v>
      </c>
      <c r="I2602" s="53">
        <v>6.4656619999999998E-2</v>
      </c>
      <c r="J2602" s="80">
        <f t="shared" si="75"/>
        <v>72538.562064768004</v>
      </c>
      <c r="K2602" s="55" t="str">
        <f>IFERROR(#REF!-#REF!,"")</f>
        <v/>
      </c>
    </row>
    <row r="2603" spans="1:12" x14ac:dyDescent="0.15">
      <c r="A2603" s="93">
        <v>44530</v>
      </c>
      <c r="B2603" s="53" t="s">
        <v>240</v>
      </c>
      <c r="C2603" s="53" t="s">
        <v>241</v>
      </c>
      <c r="D2603" s="53">
        <v>56234</v>
      </c>
      <c r="E2603" s="53">
        <v>2.3199999330000001</v>
      </c>
      <c r="F2603" s="55">
        <v>-0.13108618599999999</v>
      </c>
      <c r="G2603" s="53">
        <v>30736</v>
      </c>
      <c r="H2603" s="53">
        <v>2.3199999330000001</v>
      </c>
      <c r="I2603" s="53">
        <v>-1.8346709999999999E-2</v>
      </c>
      <c r="J2603" s="80">
        <f t="shared" si="75"/>
        <v>71307.517940688005</v>
      </c>
      <c r="K2603" s="55" t="str">
        <f>IFERROR(#REF!-#REF!,"")</f>
        <v/>
      </c>
    </row>
    <row r="2604" spans="1:12" x14ac:dyDescent="0.15">
      <c r="A2604" s="93">
        <v>44561</v>
      </c>
      <c r="B2604" s="53" t="s">
        <v>240</v>
      </c>
      <c r="C2604" s="53" t="s">
        <v>241</v>
      </c>
      <c r="D2604" s="53">
        <v>56234</v>
      </c>
      <c r="E2604" s="53">
        <v>1.75</v>
      </c>
      <c r="F2604" s="55">
        <v>-0.24568963099999999</v>
      </c>
      <c r="G2604" s="53">
        <v>31002</v>
      </c>
      <c r="H2604" s="53">
        <v>1.75</v>
      </c>
      <c r="I2604" s="53">
        <v>3.3344789999999999E-2</v>
      </c>
      <c r="J2604" s="80">
        <f t="shared" si="75"/>
        <v>54253.5</v>
      </c>
      <c r="K2604" s="55" t="str">
        <f>IFERROR(#REF!-#REF!,"")</f>
        <v/>
      </c>
    </row>
    <row r="2605" spans="1:12" x14ac:dyDescent="0.15">
      <c r="A2605" s="93"/>
      <c r="J2605" s="80">
        <f t="shared" si="75"/>
        <v>0</v>
      </c>
      <c r="K2605" s="55" t="str">
        <f>IFERROR(#REF!-#REF!,"")</f>
        <v/>
      </c>
    </row>
    <row r="2606" spans="1:12" x14ac:dyDescent="0.15">
      <c r="A2606" s="93">
        <v>43188</v>
      </c>
      <c r="B2606" s="53" t="s">
        <v>242</v>
      </c>
      <c r="C2606" s="53" t="s">
        <v>243</v>
      </c>
      <c r="D2606" s="53">
        <v>56262</v>
      </c>
      <c r="E2606" s="53">
        <v>9.5799999239999991</v>
      </c>
      <c r="F2606" s="53"/>
      <c r="G2606" s="53">
        <v>3238</v>
      </c>
      <c r="H2606" s="53">
        <v>9.5799999239999991</v>
      </c>
      <c r="I2606" s="53">
        <v>-1.8445340000000001E-2</v>
      </c>
      <c r="J2606" s="80">
        <f t="shared" ref="J2606:J2616" si="76">H2606*G2606</f>
        <v>31020.039753911999</v>
      </c>
      <c r="K2606" s="53"/>
      <c r="L2606" s="53"/>
    </row>
    <row r="2607" spans="1:12" x14ac:dyDescent="0.15">
      <c r="A2607" s="93">
        <v>43220</v>
      </c>
      <c r="B2607" s="53" t="s">
        <v>242</v>
      </c>
      <c r="C2607" s="53" t="s">
        <v>243</v>
      </c>
      <c r="D2607" s="53">
        <v>56262</v>
      </c>
      <c r="E2607" s="53">
        <v>9.6499996190000008</v>
      </c>
      <c r="F2607" s="53">
        <v>7.3068580000000003E-3</v>
      </c>
      <c r="G2607" s="53">
        <v>3238</v>
      </c>
      <c r="H2607" s="53">
        <v>9.6499996190000008</v>
      </c>
      <c r="I2607" s="53">
        <v>4.6918849999999998E-3</v>
      </c>
      <c r="J2607" s="80">
        <f t="shared" si="76"/>
        <v>31246.698766322002</v>
      </c>
      <c r="K2607" s="53"/>
      <c r="L2607" s="53"/>
    </row>
    <row r="2608" spans="1:12" x14ac:dyDescent="0.15">
      <c r="A2608" s="93">
        <v>43251</v>
      </c>
      <c r="B2608" s="53" t="s">
        <v>242</v>
      </c>
      <c r="C2608" s="53" t="s">
        <v>243</v>
      </c>
      <c r="D2608" s="53">
        <v>56262</v>
      </c>
      <c r="E2608" s="53">
        <v>9.6999998089999995</v>
      </c>
      <c r="F2608" s="53">
        <v>5.1813670000000001E-3</v>
      </c>
      <c r="G2608" s="53">
        <v>14375</v>
      </c>
      <c r="H2608" s="53">
        <v>9.6999998089999995</v>
      </c>
      <c r="I2608" s="53">
        <v>2.6164449999999999E-2</v>
      </c>
      <c r="J2608" s="80">
        <f t="shared" si="76"/>
        <v>139437.49725437499</v>
      </c>
      <c r="K2608" s="53"/>
      <c r="L2608" s="53"/>
    </row>
    <row r="2609" spans="1:12" x14ac:dyDescent="0.15">
      <c r="A2609" s="93">
        <v>43280</v>
      </c>
      <c r="B2609" s="53" t="s">
        <v>242</v>
      </c>
      <c r="C2609" s="53" t="s">
        <v>243</v>
      </c>
      <c r="D2609" s="53">
        <v>56262</v>
      </c>
      <c r="E2609" s="53">
        <v>9.6899995800000003</v>
      </c>
      <c r="F2609" s="53">
        <v>-1.0309519999999999E-3</v>
      </c>
      <c r="G2609" s="53">
        <v>14375</v>
      </c>
      <c r="H2609" s="53">
        <v>9.6899995800000003</v>
      </c>
      <c r="I2609" s="53">
        <v>5.365018E-3</v>
      </c>
      <c r="J2609" s="80">
        <f t="shared" si="76"/>
        <v>139293.74396250001</v>
      </c>
      <c r="K2609" s="53"/>
      <c r="L2609" s="53"/>
    </row>
    <row r="2610" spans="1:12" x14ac:dyDescent="0.15">
      <c r="A2610" s="93">
        <v>43312</v>
      </c>
      <c r="B2610" s="53" t="s">
        <v>242</v>
      </c>
      <c r="C2610" s="53" t="s">
        <v>243</v>
      </c>
      <c r="D2610" s="53">
        <v>56262</v>
      </c>
      <c r="E2610" s="53">
        <v>9.6925001139999996</v>
      </c>
      <c r="F2610" s="53">
        <v>2.58053E-4</v>
      </c>
      <c r="G2610" s="53">
        <v>14375</v>
      </c>
      <c r="H2610" s="53">
        <v>9.6925001139999996</v>
      </c>
      <c r="I2610" s="53">
        <v>3.1603569999999997E-2</v>
      </c>
      <c r="J2610" s="80">
        <f t="shared" si="76"/>
        <v>139329.68913874999</v>
      </c>
      <c r="K2610" s="53"/>
      <c r="L2610" s="53"/>
    </row>
    <row r="2611" spans="1:12" x14ac:dyDescent="0.15">
      <c r="A2611" s="93">
        <v>43343</v>
      </c>
      <c r="B2611" s="53" t="s">
        <v>242</v>
      </c>
      <c r="C2611" s="53" t="s">
        <v>243</v>
      </c>
      <c r="D2611" s="53">
        <v>56262</v>
      </c>
      <c r="E2611" s="53">
        <v>9.7299995419999998</v>
      </c>
      <c r="F2611" s="53">
        <v>3.868912E-3</v>
      </c>
      <c r="G2611" s="53">
        <v>14375</v>
      </c>
      <c r="H2611" s="53">
        <v>9.7299995419999998</v>
      </c>
      <c r="I2611" s="53">
        <v>3.0233019999999999E-2</v>
      </c>
      <c r="J2611" s="80">
        <f t="shared" si="76"/>
        <v>139868.74341624998</v>
      </c>
      <c r="K2611" s="53"/>
      <c r="L2611" s="53"/>
    </row>
    <row r="2612" spans="1:12" x14ac:dyDescent="0.15">
      <c r="A2612" s="93">
        <v>43371</v>
      </c>
      <c r="B2612" s="53" t="s">
        <v>242</v>
      </c>
      <c r="C2612" s="53" t="s">
        <v>243</v>
      </c>
      <c r="D2612" s="53">
        <v>56262</v>
      </c>
      <c r="E2612" s="53">
        <v>9.75</v>
      </c>
      <c r="F2612" s="53">
        <v>2.0555460000000001E-3</v>
      </c>
      <c r="G2612" s="53">
        <v>14375</v>
      </c>
      <c r="H2612" s="53">
        <v>9.75</v>
      </c>
      <c r="I2612" s="53">
        <v>4.2462899999999999E-4</v>
      </c>
      <c r="J2612" s="80">
        <f t="shared" si="76"/>
        <v>140156.25</v>
      </c>
      <c r="K2612" s="53"/>
      <c r="L2612" s="53"/>
    </row>
    <row r="2613" spans="1:12" x14ac:dyDescent="0.15">
      <c r="A2613" s="93">
        <v>43404</v>
      </c>
      <c r="B2613" s="53" t="s">
        <v>242</v>
      </c>
      <c r="C2613" s="53" t="s">
        <v>243</v>
      </c>
      <c r="D2613" s="53">
        <v>56262</v>
      </c>
      <c r="E2613" s="53">
        <v>-9.7250003809999992</v>
      </c>
      <c r="F2613" s="53">
        <v>-2.564064E-3</v>
      </c>
      <c r="G2613" s="53">
        <v>14375</v>
      </c>
      <c r="H2613" s="53">
        <v>9.7250003809999992</v>
      </c>
      <c r="I2613" s="53">
        <v>-7.4045410000000006E-2</v>
      </c>
      <c r="J2613" s="80">
        <f t="shared" si="76"/>
        <v>139796.880476875</v>
      </c>
      <c r="K2613" s="53"/>
      <c r="L2613" s="53"/>
    </row>
    <row r="2614" spans="1:12" x14ac:dyDescent="0.15">
      <c r="A2614" s="93">
        <v>43434</v>
      </c>
      <c r="B2614" s="53" t="s">
        <v>242</v>
      </c>
      <c r="C2614" s="53" t="s">
        <v>243</v>
      </c>
      <c r="D2614" s="53">
        <v>56262</v>
      </c>
      <c r="E2614" s="53">
        <v>-10.024999619999999</v>
      </c>
      <c r="F2614" s="53">
        <v>3.0848250000000001E-2</v>
      </c>
      <c r="G2614" s="53">
        <v>14375</v>
      </c>
      <c r="H2614" s="53">
        <v>10.024999619999999</v>
      </c>
      <c r="I2614" s="53">
        <v>1.8512150000000002E-2</v>
      </c>
      <c r="J2614" s="80">
        <f t="shared" si="76"/>
        <v>144109.3695375</v>
      </c>
      <c r="K2614" s="53"/>
      <c r="L2614" s="53"/>
    </row>
    <row r="2615" spans="1:12" x14ac:dyDescent="0.15">
      <c r="A2615" s="93">
        <v>43465</v>
      </c>
      <c r="B2615" s="53" t="s">
        <v>242</v>
      </c>
      <c r="C2615" s="53" t="s">
        <v>243</v>
      </c>
      <c r="D2615" s="53">
        <v>56262</v>
      </c>
      <c r="E2615" s="53">
        <v>10.06999969</v>
      </c>
      <c r="F2615" s="53">
        <v>4.4887859999999998E-3</v>
      </c>
      <c r="G2615" s="53">
        <v>14375</v>
      </c>
      <c r="H2615" s="53">
        <v>10.06999969</v>
      </c>
      <c r="I2615" s="53">
        <v>-8.9890029999999996E-2</v>
      </c>
      <c r="J2615" s="80">
        <f t="shared" si="76"/>
        <v>144756.24554375</v>
      </c>
      <c r="K2615" s="53"/>
      <c r="L2615" s="53"/>
    </row>
    <row r="2616" spans="1:12" x14ac:dyDescent="0.15">
      <c r="A2616" s="93">
        <v>43496</v>
      </c>
      <c r="B2616" s="53" t="s">
        <v>242</v>
      </c>
      <c r="C2616" s="53" t="s">
        <v>243</v>
      </c>
      <c r="D2616" s="53">
        <v>56262</v>
      </c>
      <c r="E2616" s="53">
        <v>10.09000015</v>
      </c>
      <c r="F2616" s="53">
        <v>1.9861430000000001E-3</v>
      </c>
      <c r="G2616" s="53">
        <v>14375</v>
      </c>
      <c r="H2616" s="53">
        <v>10.09000015</v>
      </c>
      <c r="I2616" s="53">
        <v>8.8293910000000003E-2</v>
      </c>
      <c r="J2616" s="80">
        <f t="shared" si="76"/>
        <v>145043.75215625</v>
      </c>
      <c r="K2616" s="53"/>
      <c r="L2616" s="53"/>
    </row>
    <row r="2617" spans="1:12" x14ac:dyDescent="0.15">
      <c r="A2617" s="93">
        <v>43524</v>
      </c>
      <c r="B2617" s="53" t="s">
        <v>242</v>
      </c>
      <c r="C2617" s="53" t="s">
        <v>243</v>
      </c>
      <c r="D2617" s="53">
        <v>56262</v>
      </c>
      <c r="E2617" s="53">
        <v>5.6100001339999999</v>
      </c>
      <c r="F2617" s="55">
        <v>-0.444003969</v>
      </c>
      <c r="G2617" s="53">
        <v>14375</v>
      </c>
      <c r="H2617" s="53">
        <v>5.6100001339999999</v>
      </c>
      <c r="I2617" s="53">
        <v>3.2724209999999997E-2</v>
      </c>
      <c r="J2617" s="80">
        <f t="shared" si="75"/>
        <v>80643.751926249999</v>
      </c>
      <c r="K2617" s="55" t="str">
        <f>IFERROR(#REF!-#REF!,"")</f>
        <v/>
      </c>
    </row>
    <row r="2618" spans="1:12" x14ac:dyDescent="0.15">
      <c r="A2618" s="93">
        <v>43553</v>
      </c>
      <c r="B2618" s="53" t="s">
        <v>244</v>
      </c>
      <c r="C2618" s="53" t="s">
        <v>245</v>
      </c>
      <c r="D2618" s="53">
        <v>56262</v>
      </c>
      <c r="E2618" s="53">
        <v>5.2199997900000001</v>
      </c>
      <c r="F2618" s="55">
        <v>-6.9518775000000005E-2</v>
      </c>
      <c r="G2618" s="53">
        <v>36121</v>
      </c>
      <c r="H2618" s="53">
        <v>5.2199997900000001</v>
      </c>
      <c r="I2618" s="53">
        <v>1.296229E-2</v>
      </c>
      <c r="J2618" s="80">
        <f t="shared" si="75"/>
        <v>188551.61241459</v>
      </c>
      <c r="K2618" s="55" t="str">
        <f>IFERROR(#REF!-#REF!,"")</f>
        <v/>
      </c>
    </row>
    <row r="2619" spans="1:12" x14ac:dyDescent="0.15">
      <c r="A2619" s="93">
        <v>43585</v>
      </c>
      <c r="B2619" s="53" t="s">
        <v>244</v>
      </c>
      <c r="C2619" s="53" t="s">
        <v>245</v>
      </c>
      <c r="D2619" s="53">
        <v>56262</v>
      </c>
      <c r="E2619" s="53">
        <v>4.5201001170000001</v>
      </c>
      <c r="F2619" s="55">
        <v>-0.13408041000000001</v>
      </c>
      <c r="G2619" s="53">
        <v>36121</v>
      </c>
      <c r="H2619" s="53">
        <v>4.5201001170000001</v>
      </c>
      <c r="I2619" s="53">
        <v>3.789327E-2</v>
      </c>
      <c r="J2619" s="80">
        <f t="shared" si="75"/>
        <v>163270.53632615702</v>
      </c>
      <c r="K2619" s="55" t="str">
        <f>IFERROR(#REF!-#REF!,"")</f>
        <v/>
      </c>
    </row>
    <row r="2620" spans="1:12" ht="16" x14ac:dyDescent="0.2">
      <c r="A2620" s="117">
        <v>43616</v>
      </c>
      <c r="B2620" s="112" t="s">
        <v>244</v>
      </c>
      <c r="C2620" s="112" t="s">
        <v>245</v>
      </c>
      <c r="D2620" s="112">
        <v>56262</v>
      </c>
      <c r="E2620" s="112">
        <v>4.1500000950000002</v>
      </c>
      <c r="F2620" s="58">
        <v>-8.1878722000000001E-2</v>
      </c>
      <c r="G2620" s="112">
        <v>36121</v>
      </c>
      <c r="H2620" s="112">
        <v>4.1500000950000002</v>
      </c>
      <c r="I2620" s="112">
        <v>-6.167856E-2</v>
      </c>
      <c r="J2620" s="80">
        <f t="shared" si="75"/>
        <v>149902.15343149501</v>
      </c>
      <c r="K2620" s="55" t="str">
        <f>IFERROR(#REF!-#REF!,"")</f>
        <v/>
      </c>
    </row>
    <row r="2621" spans="1:12" x14ac:dyDescent="0.15">
      <c r="A2621" s="93">
        <v>43644</v>
      </c>
      <c r="B2621" s="53" t="s">
        <v>244</v>
      </c>
      <c r="C2621" s="53" t="s">
        <v>245</v>
      </c>
      <c r="D2621" s="53">
        <v>56262</v>
      </c>
      <c r="E2621" s="53">
        <v>5.3000001909999996</v>
      </c>
      <c r="F2621" s="55">
        <v>0.27710846099999997</v>
      </c>
      <c r="G2621" s="53">
        <v>36121</v>
      </c>
      <c r="H2621" s="53">
        <v>5.3000001909999996</v>
      </c>
      <c r="I2621" s="53">
        <v>6.7278859999999996E-2</v>
      </c>
      <c r="J2621" s="80">
        <f t="shared" si="75"/>
        <v>191441.30689911099</v>
      </c>
      <c r="K2621" s="55" t="str">
        <f>IFERROR(#REF!-#REF!,"")</f>
        <v/>
      </c>
    </row>
    <row r="2622" spans="1:12" x14ac:dyDescent="0.15">
      <c r="A2622" s="93">
        <v>43677</v>
      </c>
      <c r="B2622" s="53" t="s">
        <v>244</v>
      </c>
      <c r="C2622" s="53" t="s">
        <v>245</v>
      </c>
      <c r="D2622" s="53">
        <v>56262</v>
      </c>
      <c r="E2622" s="53">
        <v>6.0300002099999999</v>
      </c>
      <c r="F2622" s="55">
        <v>0.137735844</v>
      </c>
      <c r="G2622" s="53">
        <v>36121</v>
      </c>
      <c r="H2622" s="53">
        <v>6.0300002099999999</v>
      </c>
      <c r="I2622" s="53">
        <v>1.185431E-2</v>
      </c>
      <c r="J2622" s="80">
        <f t="shared" si="75"/>
        <v>217809.63758541</v>
      </c>
      <c r="K2622" s="55" t="str">
        <f>IFERROR(#REF!-#REF!,"")</f>
        <v/>
      </c>
    </row>
    <row r="2623" spans="1:12" x14ac:dyDescent="0.15">
      <c r="A2623" s="93">
        <v>43707</v>
      </c>
      <c r="B2623" s="53" t="s">
        <v>244</v>
      </c>
      <c r="C2623" s="53" t="s">
        <v>245</v>
      </c>
      <c r="D2623" s="53">
        <v>56262</v>
      </c>
      <c r="E2623" s="53">
        <v>5.8200001720000003</v>
      </c>
      <c r="F2623" s="55">
        <v>-3.4825875999999999E-2</v>
      </c>
      <c r="G2623" s="53">
        <v>36121</v>
      </c>
      <c r="H2623" s="53">
        <v>5.8200001720000003</v>
      </c>
      <c r="I2623" s="53">
        <v>-2.0339329999999999E-2</v>
      </c>
      <c r="J2623" s="80">
        <f t="shared" si="75"/>
        <v>210224.22621281201</v>
      </c>
      <c r="K2623" s="55" t="str">
        <f>IFERROR(#REF!-#REF!,"")</f>
        <v/>
      </c>
    </row>
    <row r="2624" spans="1:12" x14ac:dyDescent="0.15">
      <c r="A2624" s="93">
        <v>43738</v>
      </c>
      <c r="B2624" s="53" t="s">
        <v>244</v>
      </c>
      <c r="C2624" s="53" t="s">
        <v>245</v>
      </c>
      <c r="D2624" s="53">
        <v>56262</v>
      </c>
      <c r="E2624" s="53">
        <v>6.4499998090000004</v>
      </c>
      <c r="F2624" s="55">
        <v>0.108247355</v>
      </c>
      <c r="G2624" s="53">
        <v>36121</v>
      </c>
      <c r="H2624" s="53">
        <v>6.4499998090000004</v>
      </c>
      <c r="I2624" s="53">
        <v>1.6032970000000001E-2</v>
      </c>
      <c r="J2624" s="80">
        <f t="shared" si="75"/>
        <v>232980.44310088901</v>
      </c>
      <c r="K2624" s="55" t="str">
        <f>IFERROR(#REF!-#REF!,"")</f>
        <v/>
      </c>
    </row>
    <row r="2625" spans="1:11" x14ac:dyDescent="0.15">
      <c r="A2625" s="93">
        <v>43769</v>
      </c>
      <c r="B2625" s="53" t="s">
        <v>244</v>
      </c>
      <c r="C2625" s="53" t="s">
        <v>245</v>
      </c>
      <c r="D2625" s="53">
        <v>56262</v>
      </c>
      <c r="E2625" s="53">
        <v>6.1799998279999997</v>
      </c>
      <c r="F2625" s="55">
        <v>-4.1860464999999999E-2</v>
      </c>
      <c r="G2625" s="53">
        <v>36121</v>
      </c>
      <c r="H2625" s="53">
        <v>6.1799998279999997</v>
      </c>
      <c r="I2625" s="53">
        <v>1.9255939999999999E-2</v>
      </c>
      <c r="J2625" s="80">
        <f t="shared" si="75"/>
        <v>223227.77378718799</v>
      </c>
      <c r="K2625" s="55" t="str">
        <f>IFERROR(#REF!-#REF!,"")</f>
        <v/>
      </c>
    </row>
    <row r="2626" spans="1:11" x14ac:dyDescent="0.15">
      <c r="A2626" s="93">
        <v>43798</v>
      </c>
      <c r="B2626" s="53" t="s">
        <v>244</v>
      </c>
      <c r="C2626" s="53" t="s">
        <v>245</v>
      </c>
      <c r="D2626" s="53">
        <v>56262</v>
      </c>
      <c r="E2626" s="53">
        <v>5.7300000190000002</v>
      </c>
      <c r="F2626" s="55">
        <v>-7.2815508000000001E-2</v>
      </c>
      <c r="G2626" s="53">
        <v>36121</v>
      </c>
      <c r="H2626" s="53">
        <v>5.7300000190000002</v>
      </c>
      <c r="I2626" s="53">
        <v>3.4996520000000003E-2</v>
      </c>
      <c r="J2626" s="80">
        <f t="shared" si="75"/>
        <v>206973.33068629901</v>
      </c>
      <c r="K2626" s="55" t="str">
        <f>IFERROR(#REF!-#REF!,"")</f>
        <v/>
      </c>
    </row>
    <row r="2627" spans="1:11" x14ac:dyDescent="0.15">
      <c r="A2627" s="93">
        <v>43830</v>
      </c>
      <c r="B2627" s="53" t="s">
        <v>244</v>
      </c>
      <c r="C2627" s="53" t="s">
        <v>245</v>
      </c>
      <c r="D2627" s="53">
        <v>56262</v>
      </c>
      <c r="E2627" s="53">
        <v>5.0489997860000004</v>
      </c>
      <c r="F2627" s="55">
        <v>-0.118848205</v>
      </c>
      <c r="G2627" s="53">
        <v>36121</v>
      </c>
      <c r="H2627" s="53">
        <v>5.0489997860000004</v>
      </c>
      <c r="I2627" s="53">
        <v>2.8490680000000001E-2</v>
      </c>
      <c r="J2627" s="80">
        <f t="shared" si="75"/>
        <v>182374.92127010602</v>
      </c>
      <c r="K2627" s="55" t="str">
        <f>IFERROR(#REF!-#REF!,"")</f>
        <v/>
      </c>
    </row>
    <row r="2628" spans="1:11" x14ac:dyDescent="0.15">
      <c r="A2628" s="93">
        <v>43861</v>
      </c>
      <c r="B2628" s="53" t="s">
        <v>244</v>
      </c>
      <c r="C2628" s="53" t="s">
        <v>245</v>
      </c>
      <c r="D2628" s="53">
        <v>56262</v>
      </c>
      <c r="E2628" s="53">
        <v>-5.0999999049999998</v>
      </c>
      <c r="F2628" s="55">
        <v>1.0101034E-2</v>
      </c>
      <c r="G2628" s="53">
        <v>36121</v>
      </c>
      <c r="H2628" s="53">
        <v>5.0999999049999998</v>
      </c>
      <c r="I2628" s="53">
        <v>-1.7277760000000001E-3</v>
      </c>
      <c r="J2628" s="80">
        <f t="shared" si="75"/>
        <v>184217.09656850499</v>
      </c>
      <c r="K2628" s="55" t="str">
        <f>IFERROR(#REF!-#REF!,"")</f>
        <v/>
      </c>
    </row>
    <row r="2629" spans="1:11" ht="16" x14ac:dyDescent="0.2">
      <c r="A2629" s="118">
        <v>43889</v>
      </c>
      <c r="B2629" s="114" t="s">
        <v>244</v>
      </c>
      <c r="C2629" s="114" t="s">
        <v>245</v>
      </c>
      <c r="D2629" s="114">
        <v>56262</v>
      </c>
      <c r="E2629" s="114">
        <v>-5.3550000190000002</v>
      </c>
      <c r="F2629" s="58">
        <v>5.0000022999999998E-2</v>
      </c>
      <c r="G2629" s="114">
        <v>36121</v>
      </c>
      <c r="H2629" s="114">
        <v>5.3550000190000002</v>
      </c>
      <c r="I2629" s="114">
        <v>-7.7918070000000006E-2</v>
      </c>
      <c r="J2629" s="80">
        <f t="shared" si="75"/>
        <v>193427.95568629901</v>
      </c>
      <c r="K2629" s="55" t="str">
        <f>IFERROR(#REF!-#REF!,"")</f>
        <v/>
      </c>
    </row>
    <row r="2630" spans="1:11" x14ac:dyDescent="0.15">
      <c r="A2630" s="93">
        <v>43921</v>
      </c>
      <c r="B2630" s="53" t="s">
        <v>244</v>
      </c>
      <c r="C2630" s="53" t="s">
        <v>245</v>
      </c>
      <c r="D2630" s="53">
        <v>56262</v>
      </c>
      <c r="E2630" s="53">
        <v>4.9000000950000002</v>
      </c>
      <c r="F2630" s="55">
        <v>-8.4967308000000005E-2</v>
      </c>
      <c r="G2630" s="53">
        <v>36121</v>
      </c>
      <c r="H2630" s="53">
        <v>4.9000000950000002</v>
      </c>
      <c r="I2630" s="53">
        <v>-0.14173259999999999</v>
      </c>
      <c r="J2630" s="80">
        <f t="shared" si="75"/>
        <v>176992.90343149501</v>
      </c>
      <c r="K2630" s="55" t="str">
        <f>IFERROR(#REF!-#REF!,"")</f>
        <v/>
      </c>
    </row>
    <row r="2631" spans="1:11" x14ac:dyDescent="0.15">
      <c r="A2631" s="93">
        <v>43951</v>
      </c>
      <c r="B2631" s="53" t="s">
        <v>244</v>
      </c>
      <c r="C2631" s="53" t="s">
        <v>245</v>
      </c>
      <c r="D2631" s="53">
        <v>56262</v>
      </c>
      <c r="E2631" s="53">
        <v>6.420000076</v>
      </c>
      <c r="F2631" s="55">
        <v>0.31020405899999998</v>
      </c>
      <c r="G2631" s="53">
        <v>36121</v>
      </c>
      <c r="H2631" s="53">
        <v>6.420000076</v>
      </c>
      <c r="I2631" s="53">
        <v>0.12967380000000001</v>
      </c>
      <c r="J2631" s="80">
        <f t="shared" si="75"/>
        <v>231896.822745196</v>
      </c>
      <c r="K2631" s="55" t="str">
        <f>IFERROR(#REF!-#REF!,"")</f>
        <v/>
      </c>
    </row>
    <row r="2632" spans="1:11" x14ac:dyDescent="0.15">
      <c r="A2632" s="93">
        <v>43980</v>
      </c>
      <c r="B2632" s="53" t="s">
        <v>244</v>
      </c>
      <c r="C2632" s="53" t="s">
        <v>245</v>
      </c>
      <c r="D2632" s="53">
        <v>56262</v>
      </c>
      <c r="E2632" s="53">
        <v>6.6900000569999998</v>
      </c>
      <c r="F2632" s="55">
        <v>4.2056072999999999E-2</v>
      </c>
      <c r="G2632" s="53">
        <v>36121</v>
      </c>
      <c r="H2632" s="53">
        <v>6.6900000569999998</v>
      </c>
      <c r="I2632" s="53">
        <v>5.3738750000000002E-2</v>
      </c>
      <c r="J2632" s="80">
        <f t="shared" si="75"/>
        <v>241649.49205889698</v>
      </c>
      <c r="K2632" s="55" t="str">
        <f>IFERROR(#REF!-#REF!,"")</f>
        <v/>
      </c>
    </row>
    <row r="2633" spans="1:11" x14ac:dyDescent="0.15">
      <c r="A2633" s="93">
        <v>44012</v>
      </c>
      <c r="B2633" s="53" t="s">
        <v>244</v>
      </c>
      <c r="C2633" s="53" t="s">
        <v>245</v>
      </c>
      <c r="D2633" s="53">
        <v>56262</v>
      </c>
      <c r="E2633" s="53">
        <v>6.0599999430000002</v>
      </c>
      <c r="F2633" s="55">
        <v>-9.4170421000000004E-2</v>
      </c>
      <c r="G2633" s="53">
        <v>36121</v>
      </c>
      <c r="H2633" s="53">
        <v>6.0599999430000002</v>
      </c>
      <c r="I2633" s="53">
        <v>2.5299080000000002E-2</v>
      </c>
      <c r="J2633" s="80">
        <f t="shared" si="75"/>
        <v>218893.25794110302</v>
      </c>
      <c r="K2633" s="55" t="str">
        <f>IFERROR(#REF!-#REF!,"")</f>
        <v/>
      </c>
    </row>
    <row r="2634" spans="1:11" x14ac:dyDescent="0.15">
      <c r="A2634" s="93">
        <v>44043</v>
      </c>
      <c r="B2634" s="53" t="s">
        <v>244</v>
      </c>
      <c r="C2634" s="53" t="s">
        <v>245</v>
      </c>
      <c r="D2634" s="53">
        <v>56262</v>
      </c>
      <c r="E2634" s="53">
        <v>5.420000076</v>
      </c>
      <c r="F2634" s="55">
        <v>-0.105610542</v>
      </c>
      <c r="G2634" s="53">
        <v>36089</v>
      </c>
      <c r="H2634" s="53">
        <v>5.420000076</v>
      </c>
      <c r="I2634" s="53">
        <v>5.5528969999999997E-2</v>
      </c>
      <c r="J2634" s="80">
        <f t="shared" si="75"/>
        <v>195602.38274276399</v>
      </c>
      <c r="K2634" s="55" t="str">
        <f>IFERROR(#REF!-#REF!,"")</f>
        <v/>
      </c>
    </row>
    <row r="2635" spans="1:11" x14ac:dyDescent="0.15">
      <c r="A2635" s="93">
        <v>44074</v>
      </c>
      <c r="B2635" s="53" t="s">
        <v>244</v>
      </c>
      <c r="C2635" s="53" t="s">
        <v>245</v>
      </c>
      <c r="D2635" s="53">
        <v>56262</v>
      </c>
      <c r="E2635" s="53">
        <v>5.5399999619999996</v>
      </c>
      <c r="F2635" s="55">
        <v>2.2140198999999999E-2</v>
      </c>
      <c r="G2635" s="53">
        <v>38691</v>
      </c>
      <c r="H2635" s="53">
        <v>5.5399999619999996</v>
      </c>
      <c r="I2635" s="53">
        <v>6.844219E-2</v>
      </c>
      <c r="J2635" s="80">
        <f t="shared" si="75"/>
        <v>214348.13852974199</v>
      </c>
      <c r="K2635" s="55" t="str">
        <f>IFERROR(#REF!-#REF!,"")</f>
        <v/>
      </c>
    </row>
    <row r="2636" spans="1:11" x14ac:dyDescent="0.15">
      <c r="A2636" s="93">
        <v>44104</v>
      </c>
      <c r="B2636" s="53" t="s">
        <v>244</v>
      </c>
      <c r="C2636" s="53" t="s">
        <v>245</v>
      </c>
      <c r="D2636" s="53">
        <v>56262</v>
      </c>
      <c r="E2636" s="53">
        <v>5.3600001339999999</v>
      </c>
      <c r="F2636" s="55">
        <v>-3.2490943000000001E-2</v>
      </c>
      <c r="G2636" s="53">
        <v>38700</v>
      </c>
      <c r="H2636" s="53">
        <v>5.3600001339999999</v>
      </c>
      <c r="I2636" s="53">
        <v>-3.5055990000000002E-2</v>
      </c>
      <c r="J2636" s="80">
        <f t="shared" si="75"/>
        <v>207432.00518579999</v>
      </c>
      <c r="K2636" s="55" t="str">
        <f>IFERROR(#REF!-#REF!,"")</f>
        <v/>
      </c>
    </row>
    <row r="2637" spans="1:11" x14ac:dyDescent="0.15">
      <c r="A2637" s="93">
        <v>44134</v>
      </c>
      <c r="B2637" s="53" t="s">
        <v>244</v>
      </c>
      <c r="C2637" s="53" t="s">
        <v>245</v>
      </c>
      <c r="D2637" s="53">
        <v>56262</v>
      </c>
      <c r="E2637" s="53">
        <v>6.0500001909999996</v>
      </c>
      <c r="F2637" s="55">
        <v>0.12873135499999999</v>
      </c>
      <c r="G2637" s="53">
        <v>38700</v>
      </c>
      <c r="H2637" s="53">
        <v>6.0500001909999996</v>
      </c>
      <c r="I2637" s="53">
        <v>-2.0178310000000001E-2</v>
      </c>
      <c r="J2637" s="80">
        <f t="shared" si="75"/>
        <v>234135.0073917</v>
      </c>
      <c r="K2637" s="55" t="str">
        <f>IFERROR(#REF!-#REF!,"")</f>
        <v/>
      </c>
    </row>
    <row r="2638" spans="1:11" x14ac:dyDescent="0.15">
      <c r="A2638" s="93">
        <v>44165</v>
      </c>
      <c r="B2638" s="53" t="s">
        <v>244</v>
      </c>
      <c r="C2638" s="53" t="s">
        <v>245</v>
      </c>
      <c r="D2638" s="53">
        <v>56262</v>
      </c>
      <c r="E2638" s="53">
        <v>6.0999999049999998</v>
      </c>
      <c r="F2638" s="55">
        <v>8.2644150000000006E-3</v>
      </c>
      <c r="G2638" s="53">
        <v>40350</v>
      </c>
      <c r="H2638" s="53">
        <v>6.0999999049999998</v>
      </c>
      <c r="I2638" s="53">
        <v>0.123707</v>
      </c>
      <c r="J2638" s="80">
        <f t="shared" si="75"/>
        <v>246134.99616675</v>
      </c>
      <c r="K2638" s="55" t="str">
        <f>IFERROR(#REF!-#REF!,"")</f>
        <v/>
      </c>
    </row>
    <row r="2639" spans="1:11" x14ac:dyDescent="0.15">
      <c r="A2639" s="93">
        <v>44196</v>
      </c>
      <c r="B2639" s="53" t="s">
        <v>244</v>
      </c>
      <c r="C2639" s="53" t="s">
        <v>245</v>
      </c>
      <c r="D2639" s="53">
        <v>56262</v>
      </c>
      <c r="E2639" s="53">
        <v>6.1999998090000004</v>
      </c>
      <c r="F2639" s="55">
        <v>1.6393426999999999E-2</v>
      </c>
      <c r="G2639" s="53">
        <v>40350</v>
      </c>
      <c r="H2639" s="53">
        <v>6.1999998090000004</v>
      </c>
      <c r="I2639" s="53">
        <v>4.5048289999999998E-2</v>
      </c>
      <c r="J2639" s="80">
        <f t="shared" si="75"/>
        <v>250169.99229315002</v>
      </c>
      <c r="K2639" s="55" t="str">
        <f>IFERROR(#REF!-#REF!,"")</f>
        <v/>
      </c>
    </row>
    <row r="2640" spans="1:11" x14ac:dyDescent="0.15">
      <c r="A2640" s="93">
        <v>44225</v>
      </c>
      <c r="B2640" s="53" t="s">
        <v>244</v>
      </c>
      <c r="C2640" s="53" t="s">
        <v>245</v>
      </c>
      <c r="D2640" s="53">
        <v>56262</v>
      </c>
      <c r="E2640" s="53">
        <v>7.1100001339999999</v>
      </c>
      <c r="F2640" s="55">
        <v>0.146774247</v>
      </c>
      <c r="G2640" s="53">
        <v>40350</v>
      </c>
      <c r="H2640" s="53">
        <v>7.1100001339999999</v>
      </c>
      <c r="I2640" s="53">
        <v>-6.3113199999999996E-4</v>
      </c>
      <c r="J2640" s="80">
        <f t="shared" si="75"/>
        <v>286888.50540690002</v>
      </c>
      <c r="K2640" s="55" t="str">
        <f>IFERROR(#REF!-#REF!,"")</f>
        <v/>
      </c>
    </row>
    <row r="2641" spans="1:12" x14ac:dyDescent="0.15">
      <c r="A2641" s="93">
        <v>44253</v>
      </c>
      <c r="B2641" s="53" t="s">
        <v>244</v>
      </c>
      <c r="C2641" s="53" t="s">
        <v>245</v>
      </c>
      <c r="D2641" s="53">
        <v>56262</v>
      </c>
      <c r="E2641" s="53">
        <v>8.1999998089999995</v>
      </c>
      <c r="F2641" s="55">
        <v>0.153305158</v>
      </c>
      <c r="G2641" s="53">
        <v>40350</v>
      </c>
      <c r="H2641" s="53">
        <v>8.1999998089999995</v>
      </c>
      <c r="I2641" s="53">
        <v>2.9196239999999998E-2</v>
      </c>
      <c r="J2641" s="80">
        <f t="shared" si="75"/>
        <v>330869.99229314999</v>
      </c>
      <c r="K2641" s="55" t="str">
        <f>IFERROR(#REF!-#REF!,"")</f>
        <v/>
      </c>
    </row>
    <row r="2642" spans="1:12" x14ac:dyDescent="0.15">
      <c r="A2642" s="93">
        <v>44286</v>
      </c>
      <c r="B2642" s="53" t="s">
        <v>244</v>
      </c>
      <c r="C2642" s="53" t="s">
        <v>245</v>
      </c>
      <c r="D2642" s="53">
        <v>56262</v>
      </c>
      <c r="E2642" s="53">
        <v>10.18000031</v>
      </c>
      <c r="F2642" s="55">
        <v>0.24146348200000001</v>
      </c>
      <c r="G2642" s="53">
        <v>40350</v>
      </c>
      <c r="H2642" s="53">
        <v>10.18000031</v>
      </c>
      <c r="I2642" s="53">
        <v>3.0573309999999999E-2</v>
      </c>
      <c r="J2642" s="80">
        <f t="shared" si="75"/>
        <v>410763.01250850002</v>
      </c>
      <c r="K2642" s="55" t="str">
        <f>IFERROR(#REF!-#REF!,"")</f>
        <v/>
      </c>
    </row>
    <row r="2643" spans="1:12" x14ac:dyDescent="0.15">
      <c r="A2643" s="93">
        <v>44316</v>
      </c>
      <c r="B2643" s="53" t="s">
        <v>244</v>
      </c>
      <c r="C2643" s="53" t="s">
        <v>245</v>
      </c>
      <c r="D2643" s="53">
        <v>56262</v>
      </c>
      <c r="E2643" s="53">
        <v>15</v>
      </c>
      <c r="F2643" s="55">
        <v>0.47347736400000001</v>
      </c>
      <c r="G2643" s="53">
        <v>40194</v>
      </c>
      <c r="H2643" s="53">
        <v>15</v>
      </c>
      <c r="I2643" s="53">
        <v>4.8190200000000002E-2</v>
      </c>
      <c r="J2643" s="80">
        <f t="shared" si="75"/>
        <v>602910</v>
      </c>
      <c r="K2643" s="55" t="str">
        <f>IFERROR(#REF!-#REF!,"")</f>
        <v/>
      </c>
    </row>
    <row r="2644" spans="1:12" x14ac:dyDescent="0.15">
      <c r="A2644" s="93">
        <v>44344</v>
      </c>
      <c r="B2644" s="53" t="s">
        <v>244</v>
      </c>
      <c r="C2644" s="53" t="s">
        <v>245</v>
      </c>
      <c r="D2644" s="53">
        <v>56262</v>
      </c>
      <c r="E2644" s="53">
        <v>15.35999966</v>
      </c>
      <c r="F2644" s="55">
        <v>2.3999978000000002E-2</v>
      </c>
      <c r="G2644" s="53">
        <v>40194</v>
      </c>
      <c r="H2644" s="53">
        <v>15.35999966</v>
      </c>
      <c r="I2644" s="53">
        <v>7.091862E-3</v>
      </c>
      <c r="J2644" s="80">
        <f t="shared" si="75"/>
        <v>617379.82633404003</v>
      </c>
      <c r="K2644" s="55" t="str">
        <f>IFERROR(#REF!-#REF!,"")</f>
        <v/>
      </c>
    </row>
    <row r="2645" spans="1:12" x14ac:dyDescent="0.15">
      <c r="A2645" s="93">
        <v>44377</v>
      </c>
      <c r="B2645" s="53" t="s">
        <v>244</v>
      </c>
      <c r="C2645" s="53" t="s">
        <v>245</v>
      </c>
      <c r="D2645" s="53">
        <v>56262</v>
      </c>
      <c r="E2645" s="53">
        <v>14.05000019</v>
      </c>
      <c r="F2645" s="55">
        <v>-8.5286424E-2</v>
      </c>
      <c r="G2645" s="53">
        <v>40640</v>
      </c>
      <c r="H2645" s="53">
        <v>14.05000019</v>
      </c>
      <c r="I2645" s="53">
        <v>2.3421790000000001E-2</v>
      </c>
      <c r="J2645" s="80">
        <f t="shared" si="75"/>
        <v>570992.00772160001</v>
      </c>
      <c r="K2645" s="55" t="str">
        <f>IFERROR(#REF!-#REF!,"")</f>
        <v/>
      </c>
    </row>
    <row r="2646" spans="1:12" x14ac:dyDescent="0.15">
      <c r="A2646" s="93">
        <v>44407</v>
      </c>
      <c r="B2646" s="53" t="s">
        <v>244</v>
      </c>
      <c r="C2646" s="53" t="s">
        <v>245</v>
      </c>
      <c r="D2646" s="53">
        <v>56262</v>
      </c>
      <c r="E2646" s="53">
        <v>13.97999954</v>
      </c>
      <c r="F2646" s="55">
        <v>-4.9822529999999999E-3</v>
      </c>
      <c r="G2646" s="53">
        <v>40640</v>
      </c>
      <c r="H2646" s="53">
        <v>13.97999954</v>
      </c>
      <c r="I2646" s="53">
        <v>1.182765E-2</v>
      </c>
      <c r="J2646" s="80">
        <f t="shared" si="75"/>
        <v>568147.18130559998</v>
      </c>
      <c r="K2646" s="55" t="str">
        <f>IFERROR(#REF!-#REF!,"")</f>
        <v/>
      </c>
    </row>
    <row r="2647" spans="1:12" x14ac:dyDescent="0.15">
      <c r="A2647" s="93">
        <v>44439</v>
      </c>
      <c r="B2647" s="53" t="s">
        <v>244</v>
      </c>
      <c r="C2647" s="53" t="s">
        <v>245</v>
      </c>
      <c r="D2647" s="53">
        <v>56262</v>
      </c>
      <c r="E2647" s="53">
        <v>13.989999770000001</v>
      </c>
      <c r="F2647" s="55">
        <v>7.1532400000000004E-4</v>
      </c>
      <c r="G2647" s="53">
        <v>40640</v>
      </c>
      <c r="H2647" s="53">
        <v>13.989999770000001</v>
      </c>
      <c r="I2647" s="53">
        <v>2.71466E-2</v>
      </c>
      <c r="J2647" s="80">
        <f t="shared" si="75"/>
        <v>568553.59065280005</v>
      </c>
      <c r="K2647" s="55" t="str">
        <f>IFERROR(#REF!-#REF!,"")</f>
        <v/>
      </c>
    </row>
    <row r="2648" spans="1:12" x14ac:dyDescent="0.15">
      <c r="A2648" s="93">
        <v>44469</v>
      </c>
      <c r="B2648" s="53" t="s">
        <v>244</v>
      </c>
      <c r="C2648" s="53" t="s">
        <v>245</v>
      </c>
      <c r="D2648" s="53">
        <v>56262</v>
      </c>
      <c r="E2648" s="53">
        <v>13.5</v>
      </c>
      <c r="F2648" s="55">
        <v>-3.5025001E-2</v>
      </c>
      <c r="G2648" s="53">
        <v>40640</v>
      </c>
      <c r="H2648" s="53">
        <v>13.5</v>
      </c>
      <c r="I2648" s="53">
        <v>-4.2243370000000002E-2</v>
      </c>
      <c r="J2648" s="80">
        <f t="shared" si="75"/>
        <v>548640</v>
      </c>
      <c r="K2648" s="55" t="str">
        <f>IFERROR(#REF!-#REF!,"")</f>
        <v/>
      </c>
    </row>
    <row r="2649" spans="1:12" x14ac:dyDescent="0.15">
      <c r="A2649" s="93">
        <v>44498</v>
      </c>
      <c r="B2649" s="53" t="s">
        <v>244</v>
      </c>
      <c r="C2649" s="53" t="s">
        <v>245</v>
      </c>
      <c r="D2649" s="53">
        <v>56262</v>
      </c>
      <c r="E2649" s="53">
        <v>12.94999981</v>
      </c>
      <c r="F2649" s="55">
        <v>-4.0740753999999997E-2</v>
      </c>
      <c r="G2649" s="53">
        <v>40640</v>
      </c>
      <c r="H2649" s="53">
        <v>12.94999981</v>
      </c>
      <c r="I2649" s="53">
        <v>6.4656619999999998E-2</v>
      </c>
      <c r="J2649" s="80">
        <f t="shared" si="75"/>
        <v>526287.99227839999</v>
      </c>
      <c r="K2649" s="55" t="str">
        <f>IFERROR(#REF!-#REF!,"")</f>
        <v/>
      </c>
    </row>
    <row r="2650" spans="1:12" x14ac:dyDescent="0.15">
      <c r="A2650" s="93">
        <v>44530</v>
      </c>
      <c r="B2650" s="53" t="s">
        <v>244</v>
      </c>
      <c r="C2650" s="53" t="s">
        <v>245</v>
      </c>
      <c r="D2650" s="53">
        <v>56262</v>
      </c>
      <c r="E2650" s="53">
        <v>15.02000046</v>
      </c>
      <c r="F2650" s="55">
        <v>0.159845605</v>
      </c>
      <c r="G2650" s="53">
        <v>40640</v>
      </c>
      <c r="H2650" s="53">
        <v>15.02000046</v>
      </c>
      <c r="I2650" s="53">
        <v>-1.8346709999999999E-2</v>
      </c>
      <c r="J2650" s="80">
        <f t="shared" si="75"/>
        <v>610412.81869440002</v>
      </c>
      <c r="K2650" s="55" t="str">
        <f>IFERROR(#REF!-#REF!,"")</f>
        <v/>
      </c>
    </row>
    <row r="2651" spans="1:12" ht="16" x14ac:dyDescent="0.2">
      <c r="A2651" s="119">
        <v>44561</v>
      </c>
      <c r="B2651" s="116" t="s">
        <v>244</v>
      </c>
      <c r="C2651" s="116" t="s">
        <v>245</v>
      </c>
      <c r="D2651" s="116">
        <v>56262</v>
      </c>
      <c r="E2651" s="116">
        <v>14.14000034</v>
      </c>
      <c r="F2651" s="58">
        <v>-5.8588553000000002E-2</v>
      </c>
      <c r="G2651" s="116">
        <v>41105</v>
      </c>
      <c r="H2651" s="116">
        <v>14.14000034</v>
      </c>
      <c r="I2651" s="116">
        <v>3.3344789999999999E-2</v>
      </c>
      <c r="J2651" s="80">
        <f t="shared" si="75"/>
        <v>581224.71397569997</v>
      </c>
      <c r="K2651" s="55" t="str">
        <f>IFERROR(#REF!-#REF!,"")</f>
        <v/>
      </c>
    </row>
    <row r="2652" spans="1:12" x14ac:dyDescent="0.15">
      <c r="A2652" s="93"/>
      <c r="J2652" s="80">
        <f t="shared" si="75"/>
        <v>0</v>
      </c>
      <c r="K2652" s="55" t="str">
        <f>IFERROR(#REF!-#REF!,"")</f>
        <v/>
      </c>
    </row>
    <row r="2653" spans="1:12" x14ac:dyDescent="0.15">
      <c r="A2653" s="93">
        <v>43371</v>
      </c>
      <c r="B2653" s="53" t="s">
        <v>246</v>
      </c>
      <c r="C2653" s="53" t="s">
        <v>247</v>
      </c>
      <c r="D2653" s="53">
        <v>56477</v>
      </c>
      <c r="E2653" s="53">
        <v>-9.5150003430000005</v>
      </c>
      <c r="F2653" s="53"/>
      <c r="G2653" s="53">
        <v>15000</v>
      </c>
      <c r="H2653" s="53">
        <v>9.5150003430000005</v>
      </c>
      <c r="I2653" s="53">
        <v>4.2462899999999999E-4</v>
      </c>
      <c r="J2653" s="80">
        <f t="shared" ref="J2653:J2679" si="77">H2653*G2653</f>
        <v>142725.005145</v>
      </c>
      <c r="K2653" s="53"/>
      <c r="L2653" s="53"/>
    </row>
    <row r="2654" spans="1:12" x14ac:dyDescent="0.15">
      <c r="A2654" s="93">
        <v>43404</v>
      </c>
      <c r="B2654" s="53" t="s">
        <v>246</v>
      </c>
      <c r="C2654" s="53" t="s">
        <v>247</v>
      </c>
      <c r="D2654" s="53">
        <v>56477</v>
      </c>
      <c r="E2654" s="53">
        <v>9.5299997330000004</v>
      </c>
      <c r="F2654" s="53">
        <v>1.5763940000000001E-3</v>
      </c>
      <c r="G2654" s="53">
        <v>15000</v>
      </c>
      <c r="H2654" s="53">
        <v>9.5299997330000004</v>
      </c>
      <c r="I2654" s="53">
        <v>-7.4045410000000006E-2</v>
      </c>
      <c r="J2654" s="80">
        <f t="shared" si="77"/>
        <v>142949.995995</v>
      </c>
      <c r="K2654" s="53"/>
      <c r="L2654" s="53"/>
    </row>
    <row r="2655" spans="1:12" x14ac:dyDescent="0.15">
      <c r="A2655" s="93">
        <v>43434</v>
      </c>
      <c r="B2655" s="53" t="s">
        <v>246</v>
      </c>
      <c r="C2655" s="53" t="s">
        <v>247</v>
      </c>
      <c r="D2655" s="53">
        <v>56477</v>
      </c>
      <c r="E2655" s="53">
        <v>-9.6599998469999999</v>
      </c>
      <c r="F2655" s="53">
        <v>1.3641146E-2</v>
      </c>
      <c r="G2655" s="53">
        <v>16929</v>
      </c>
      <c r="H2655" s="53">
        <v>9.6599998469999999</v>
      </c>
      <c r="I2655" s="53">
        <v>1.8512150000000002E-2</v>
      </c>
      <c r="J2655" s="80">
        <f t="shared" si="77"/>
        <v>163534.137409863</v>
      </c>
      <c r="K2655" s="53"/>
      <c r="L2655" s="53"/>
    </row>
    <row r="2656" spans="1:12" x14ac:dyDescent="0.15">
      <c r="A2656" s="93">
        <v>43465</v>
      </c>
      <c r="B2656" s="53" t="s">
        <v>246</v>
      </c>
      <c r="C2656" s="53" t="s">
        <v>247</v>
      </c>
      <c r="D2656" s="53">
        <v>56477</v>
      </c>
      <c r="E2656" s="53">
        <v>9.6999998089999995</v>
      </c>
      <c r="F2656" s="53">
        <v>4.1407830000000003E-3</v>
      </c>
      <c r="G2656" s="53">
        <v>16929</v>
      </c>
      <c r="H2656" s="53">
        <v>9.6999998089999995</v>
      </c>
      <c r="I2656" s="53">
        <v>-8.9890029999999996E-2</v>
      </c>
      <c r="J2656" s="80">
        <f t="shared" si="77"/>
        <v>164211.29676656099</v>
      </c>
      <c r="K2656" s="53"/>
      <c r="L2656" s="53"/>
    </row>
    <row r="2657" spans="1:12" x14ac:dyDescent="0.15">
      <c r="A2657" s="93">
        <v>43496</v>
      </c>
      <c r="B2657" s="53" t="s">
        <v>246</v>
      </c>
      <c r="C2657" s="53" t="s">
        <v>247</v>
      </c>
      <c r="D2657" s="53">
        <v>56477</v>
      </c>
      <c r="E2657" s="53">
        <v>9.8500003809999992</v>
      </c>
      <c r="F2657" s="53">
        <v>1.5463977E-2</v>
      </c>
      <c r="G2657" s="53">
        <v>16929</v>
      </c>
      <c r="H2657" s="53">
        <v>9.8500003809999992</v>
      </c>
      <c r="I2657" s="53">
        <v>8.8293910000000003E-2</v>
      </c>
      <c r="J2657" s="80">
        <f t="shared" si="77"/>
        <v>166750.65644994899</v>
      </c>
      <c r="K2657" s="53"/>
      <c r="L2657" s="53"/>
    </row>
    <row r="2658" spans="1:12" x14ac:dyDescent="0.15">
      <c r="A2658" s="93">
        <v>43524</v>
      </c>
      <c r="B2658" s="53" t="s">
        <v>246</v>
      </c>
      <c r="C2658" s="53" t="s">
        <v>247</v>
      </c>
      <c r="D2658" s="53">
        <v>56477</v>
      </c>
      <c r="E2658" s="53">
        <v>9.9200000760000009</v>
      </c>
      <c r="F2658" s="53">
        <v>7.1065679999999997E-3</v>
      </c>
      <c r="G2658" s="53">
        <v>16929</v>
      </c>
      <c r="H2658" s="53">
        <v>9.9200000760000009</v>
      </c>
      <c r="I2658" s="53">
        <v>3.2724209999999997E-2</v>
      </c>
      <c r="J2658" s="80">
        <f t="shared" si="77"/>
        <v>167935.68128660403</v>
      </c>
      <c r="K2658" s="53"/>
      <c r="L2658" s="53"/>
    </row>
    <row r="2659" spans="1:12" x14ac:dyDescent="0.15">
      <c r="A2659" s="93">
        <v>43553</v>
      </c>
      <c r="B2659" s="53" t="s">
        <v>246</v>
      </c>
      <c r="C2659" s="53" t="s">
        <v>247</v>
      </c>
      <c r="D2659" s="53">
        <v>56477</v>
      </c>
      <c r="E2659" s="53">
        <v>9.9799995419999998</v>
      </c>
      <c r="F2659" s="53">
        <v>6.0483330000000004E-3</v>
      </c>
      <c r="G2659" s="53">
        <v>16929</v>
      </c>
      <c r="H2659" s="53">
        <v>9.9799995419999998</v>
      </c>
      <c r="I2659" s="53">
        <v>1.296229E-2</v>
      </c>
      <c r="J2659" s="80">
        <f t="shared" si="77"/>
        <v>168951.41224651801</v>
      </c>
      <c r="K2659" s="53"/>
      <c r="L2659" s="53"/>
    </row>
    <row r="2660" spans="1:12" x14ac:dyDescent="0.15">
      <c r="A2660" s="93">
        <v>43585</v>
      </c>
      <c r="B2660" s="53" t="s">
        <v>246</v>
      </c>
      <c r="C2660" s="53" t="s">
        <v>247</v>
      </c>
      <c r="D2660" s="53">
        <v>56477</v>
      </c>
      <c r="E2660" s="53">
        <v>10.010000229999999</v>
      </c>
      <c r="F2660" s="53">
        <v>3.0060809999999999E-3</v>
      </c>
      <c r="G2660" s="53">
        <v>16929</v>
      </c>
      <c r="H2660" s="53">
        <v>10.010000229999999</v>
      </c>
      <c r="I2660" s="53">
        <v>3.789327E-2</v>
      </c>
      <c r="J2660" s="80">
        <f t="shared" si="77"/>
        <v>169459.29389366999</v>
      </c>
      <c r="K2660" s="53"/>
      <c r="L2660" s="53"/>
    </row>
    <row r="2661" spans="1:12" x14ac:dyDescent="0.15">
      <c r="A2661" s="93">
        <v>43616</v>
      </c>
      <c r="B2661" s="53" t="s">
        <v>246</v>
      </c>
      <c r="C2661" s="53" t="s">
        <v>247</v>
      </c>
      <c r="D2661" s="53">
        <v>56477</v>
      </c>
      <c r="E2661" s="53">
        <v>10.010000229999999</v>
      </c>
      <c r="F2661" s="53">
        <v>0</v>
      </c>
      <c r="G2661" s="53">
        <v>16929</v>
      </c>
      <c r="H2661" s="53">
        <v>10.010000229999999</v>
      </c>
      <c r="I2661" s="53">
        <v>-6.167856E-2</v>
      </c>
      <c r="J2661" s="80">
        <f t="shared" si="77"/>
        <v>169459.29389366999</v>
      </c>
      <c r="K2661" s="53"/>
      <c r="L2661" s="53"/>
    </row>
    <row r="2662" spans="1:12" x14ac:dyDescent="0.15">
      <c r="A2662" s="93">
        <v>43644</v>
      </c>
      <c r="B2662" s="53" t="s">
        <v>246</v>
      </c>
      <c r="C2662" s="53" t="s">
        <v>247</v>
      </c>
      <c r="D2662" s="53">
        <v>56477</v>
      </c>
      <c r="E2662" s="53">
        <v>-10.06000042</v>
      </c>
      <c r="F2662" s="53">
        <v>4.9950239999999998E-3</v>
      </c>
      <c r="G2662" s="53">
        <v>16929</v>
      </c>
      <c r="H2662" s="53">
        <v>10.06000042</v>
      </c>
      <c r="I2662" s="53">
        <v>6.7278859999999996E-2</v>
      </c>
      <c r="J2662" s="80">
        <f t="shared" si="77"/>
        <v>170305.74711018</v>
      </c>
      <c r="K2662" s="53"/>
      <c r="L2662" s="53"/>
    </row>
    <row r="2663" spans="1:12" x14ac:dyDescent="0.15">
      <c r="A2663" s="93">
        <v>43677</v>
      </c>
      <c r="B2663" s="53" t="s">
        <v>246</v>
      </c>
      <c r="C2663" s="53" t="s">
        <v>247</v>
      </c>
      <c r="D2663" s="53">
        <v>56477</v>
      </c>
      <c r="E2663" s="53">
        <v>10.100000380000001</v>
      </c>
      <c r="F2663" s="53">
        <v>3.9761390000000001E-3</v>
      </c>
      <c r="G2663" s="53">
        <v>16929</v>
      </c>
      <c r="H2663" s="53">
        <v>10.100000380000001</v>
      </c>
      <c r="I2663" s="53">
        <v>1.185431E-2</v>
      </c>
      <c r="J2663" s="80">
        <f t="shared" si="77"/>
        <v>170982.90643302002</v>
      </c>
      <c r="K2663" s="53"/>
      <c r="L2663" s="53"/>
    </row>
    <row r="2664" spans="1:12" x14ac:dyDescent="0.15">
      <c r="A2664" s="93">
        <v>43707</v>
      </c>
      <c r="B2664" s="53" t="s">
        <v>246</v>
      </c>
      <c r="C2664" s="53" t="s">
        <v>247</v>
      </c>
      <c r="D2664" s="53">
        <v>56477</v>
      </c>
      <c r="E2664" s="53">
        <v>10.140099530000001</v>
      </c>
      <c r="F2664" s="53">
        <v>3.9702119999999999E-3</v>
      </c>
      <c r="G2664" s="53">
        <v>16929</v>
      </c>
      <c r="H2664" s="53">
        <v>10.140099530000001</v>
      </c>
      <c r="I2664" s="53">
        <v>-2.0339329999999999E-2</v>
      </c>
      <c r="J2664" s="80">
        <f t="shared" si="77"/>
        <v>171661.74494336999</v>
      </c>
      <c r="K2664" s="53"/>
      <c r="L2664" s="53"/>
    </row>
    <row r="2665" spans="1:12" x14ac:dyDescent="0.15">
      <c r="A2665" s="93">
        <v>43738</v>
      </c>
      <c r="B2665" s="53" t="s">
        <v>246</v>
      </c>
      <c r="C2665" s="53" t="s">
        <v>247</v>
      </c>
      <c r="D2665" s="53">
        <v>56477</v>
      </c>
      <c r="E2665" s="53">
        <v>-10.164999959999999</v>
      </c>
      <c r="F2665" s="53">
        <v>2.4556399999999998E-3</v>
      </c>
      <c r="G2665" s="53">
        <v>16929</v>
      </c>
      <c r="H2665" s="53">
        <v>10.164999959999999</v>
      </c>
      <c r="I2665" s="53">
        <v>1.6032970000000001E-2</v>
      </c>
      <c r="J2665" s="80">
        <f t="shared" si="77"/>
        <v>172083.28432283999</v>
      </c>
      <c r="K2665" s="53"/>
      <c r="L2665" s="53"/>
    </row>
    <row r="2666" spans="1:12" x14ac:dyDescent="0.15">
      <c r="A2666" s="93">
        <v>43769</v>
      </c>
      <c r="B2666" s="53" t="s">
        <v>246</v>
      </c>
      <c r="C2666" s="53" t="s">
        <v>247</v>
      </c>
      <c r="D2666" s="53">
        <v>56477</v>
      </c>
      <c r="E2666" s="53">
        <v>-10.17500019</v>
      </c>
      <c r="F2666" s="53">
        <v>9.8379000000000001E-4</v>
      </c>
      <c r="G2666" s="53">
        <v>16929</v>
      </c>
      <c r="H2666" s="53">
        <v>10.17500019</v>
      </c>
      <c r="I2666" s="53">
        <v>1.9255939999999999E-2</v>
      </c>
      <c r="J2666" s="80">
        <f t="shared" si="77"/>
        <v>172252.57821651001</v>
      </c>
      <c r="K2666" s="53"/>
      <c r="L2666" s="53"/>
    </row>
    <row r="2667" spans="1:12" x14ac:dyDescent="0.15">
      <c r="A2667" s="93">
        <v>43798</v>
      </c>
      <c r="B2667" s="53" t="s">
        <v>246</v>
      </c>
      <c r="C2667" s="53" t="s">
        <v>247</v>
      </c>
      <c r="D2667" s="53">
        <v>56477</v>
      </c>
      <c r="E2667" s="53">
        <v>-10.21500015</v>
      </c>
      <c r="F2667" s="53">
        <v>3.9312000000000001E-3</v>
      </c>
      <c r="G2667" s="53">
        <v>16929</v>
      </c>
      <c r="H2667" s="53">
        <v>10.21500015</v>
      </c>
      <c r="I2667" s="53">
        <v>3.4996520000000003E-2</v>
      </c>
      <c r="J2667" s="80">
        <f t="shared" si="77"/>
        <v>172929.73753935</v>
      </c>
      <c r="K2667" s="53"/>
      <c r="L2667" s="53"/>
    </row>
    <row r="2668" spans="1:12" x14ac:dyDescent="0.15">
      <c r="A2668" s="93">
        <v>43830</v>
      </c>
      <c r="B2668" s="53" t="s">
        <v>246</v>
      </c>
      <c r="C2668" s="53" t="s">
        <v>247</v>
      </c>
      <c r="D2668" s="53">
        <v>56477</v>
      </c>
      <c r="E2668" s="53">
        <v>10.260000229999999</v>
      </c>
      <c r="F2668" s="53">
        <v>4.4052939999999997E-3</v>
      </c>
      <c r="G2668" s="53">
        <v>16929</v>
      </c>
      <c r="H2668" s="53">
        <v>10.260000229999999</v>
      </c>
      <c r="I2668" s="53">
        <v>2.8490680000000001E-2</v>
      </c>
      <c r="J2668" s="80">
        <f t="shared" si="77"/>
        <v>173691.54389366999</v>
      </c>
      <c r="K2668" s="53"/>
      <c r="L2668" s="53"/>
    </row>
    <row r="2669" spans="1:12" x14ac:dyDescent="0.15">
      <c r="A2669" s="93">
        <v>43861</v>
      </c>
      <c r="B2669" s="53" t="s">
        <v>246</v>
      </c>
      <c r="C2669" s="53" t="s">
        <v>247</v>
      </c>
      <c r="D2669" s="53">
        <v>56477</v>
      </c>
      <c r="E2669" s="53">
        <v>-10.30500031</v>
      </c>
      <c r="F2669" s="53">
        <v>4.3859720000000001E-3</v>
      </c>
      <c r="G2669" s="53">
        <v>16929</v>
      </c>
      <c r="H2669" s="53">
        <v>10.30500031</v>
      </c>
      <c r="I2669" s="53">
        <v>-1.7277760000000001E-3</v>
      </c>
      <c r="J2669" s="80">
        <f t="shared" si="77"/>
        <v>174453.35024799002</v>
      </c>
      <c r="K2669" s="53"/>
      <c r="L2669" s="53"/>
    </row>
    <row r="2670" spans="1:12" x14ac:dyDescent="0.15">
      <c r="A2670" s="93">
        <v>43889</v>
      </c>
      <c r="B2670" s="53" t="s">
        <v>246</v>
      </c>
      <c r="C2670" s="53" t="s">
        <v>247</v>
      </c>
      <c r="D2670" s="53">
        <v>56477</v>
      </c>
      <c r="E2670" s="53">
        <v>10.329999920000001</v>
      </c>
      <c r="F2670" s="53">
        <v>2.4259699999999999E-3</v>
      </c>
      <c r="G2670" s="53">
        <v>16929</v>
      </c>
      <c r="H2670" s="53">
        <v>10.329999920000001</v>
      </c>
      <c r="I2670" s="53">
        <v>-7.7918070000000006E-2</v>
      </c>
      <c r="J2670" s="80">
        <f t="shared" si="77"/>
        <v>174876.56864568</v>
      </c>
      <c r="K2670" s="53"/>
      <c r="L2670" s="53"/>
    </row>
    <row r="2671" spans="1:12" x14ac:dyDescent="0.15">
      <c r="A2671" s="93">
        <v>43921</v>
      </c>
      <c r="B2671" s="53" t="s">
        <v>246</v>
      </c>
      <c r="C2671" s="53" t="s">
        <v>247</v>
      </c>
      <c r="D2671" s="53">
        <v>56477</v>
      </c>
      <c r="E2671" s="53">
        <v>10.289999959999999</v>
      </c>
      <c r="F2671" s="53">
        <v>-3.8722129999999998E-3</v>
      </c>
      <c r="G2671" s="53">
        <v>16929</v>
      </c>
      <c r="H2671" s="53">
        <v>10.289999959999999</v>
      </c>
      <c r="I2671" s="53">
        <v>-0.14173259999999999</v>
      </c>
      <c r="J2671" s="80">
        <f t="shared" si="77"/>
        <v>174199.40932283999</v>
      </c>
      <c r="K2671" s="53"/>
      <c r="L2671" s="53"/>
    </row>
    <row r="2672" spans="1:12" x14ac:dyDescent="0.15">
      <c r="A2672" s="93">
        <v>43951</v>
      </c>
      <c r="B2672" s="53" t="s">
        <v>246</v>
      </c>
      <c r="C2672" s="53" t="s">
        <v>247</v>
      </c>
      <c r="D2672" s="53">
        <v>56477</v>
      </c>
      <c r="E2672" s="53">
        <v>10.34000015</v>
      </c>
      <c r="F2672" s="53">
        <v>4.8591049999999998E-3</v>
      </c>
      <c r="G2672" s="53">
        <v>16929</v>
      </c>
      <c r="H2672" s="53">
        <v>10.34000015</v>
      </c>
      <c r="I2672" s="53">
        <v>0.12967380000000001</v>
      </c>
      <c r="J2672" s="80">
        <f t="shared" si="77"/>
        <v>175045.86253935</v>
      </c>
      <c r="K2672" s="53"/>
      <c r="L2672" s="53"/>
    </row>
    <row r="2673" spans="1:12" x14ac:dyDescent="0.15">
      <c r="A2673" s="93">
        <v>43980</v>
      </c>
      <c r="B2673" s="53" t="s">
        <v>246</v>
      </c>
      <c r="C2673" s="53" t="s">
        <v>247</v>
      </c>
      <c r="D2673" s="53">
        <v>56477</v>
      </c>
      <c r="E2673" s="53">
        <v>10.84000015</v>
      </c>
      <c r="F2673" s="53">
        <v>4.83559E-2</v>
      </c>
      <c r="G2673" s="53">
        <v>16929</v>
      </c>
      <c r="H2673" s="53">
        <v>10.84000015</v>
      </c>
      <c r="I2673" s="53">
        <v>5.3738750000000002E-2</v>
      </c>
      <c r="J2673" s="80">
        <f t="shared" si="77"/>
        <v>183510.36253935</v>
      </c>
      <c r="K2673" s="53"/>
      <c r="L2673" s="53"/>
    </row>
    <row r="2674" spans="1:12" x14ac:dyDescent="0.15">
      <c r="A2674" s="93">
        <v>44012</v>
      </c>
      <c r="B2674" s="53" t="s">
        <v>246</v>
      </c>
      <c r="C2674" s="53" t="s">
        <v>247</v>
      </c>
      <c r="D2674" s="53">
        <v>56477</v>
      </c>
      <c r="E2674" s="53">
        <v>10.94559956</v>
      </c>
      <c r="F2674" s="53">
        <v>9.7416429999999995E-3</v>
      </c>
      <c r="G2674" s="53">
        <v>16929</v>
      </c>
      <c r="H2674" s="53">
        <v>10.94559956</v>
      </c>
      <c r="I2674" s="53">
        <v>2.5299080000000002E-2</v>
      </c>
      <c r="J2674" s="80">
        <f t="shared" si="77"/>
        <v>185298.05495123999</v>
      </c>
      <c r="K2674" s="53"/>
      <c r="L2674" s="53"/>
    </row>
    <row r="2675" spans="1:12" x14ac:dyDescent="0.15">
      <c r="A2675" s="93">
        <v>44043</v>
      </c>
      <c r="B2675" s="53" t="s">
        <v>246</v>
      </c>
      <c r="C2675" s="53" t="s">
        <v>247</v>
      </c>
      <c r="D2675" s="53">
        <v>56477</v>
      </c>
      <c r="E2675" s="53">
        <v>10.47999954</v>
      </c>
      <c r="F2675" s="53">
        <v>-4.2537644999999999E-2</v>
      </c>
      <c r="G2675" s="53">
        <v>16929</v>
      </c>
      <c r="H2675" s="53">
        <v>10.47999954</v>
      </c>
      <c r="I2675" s="53">
        <v>5.5528969999999997E-2</v>
      </c>
      <c r="J2675" s="80">
        <f t="shared" si="77"/>
        <v>177415.91221265998</v>
      </c>
      <c r="K2675" s="53"/>
      <c r="L2675" s="53"/>
    </row>
    <row r="2676" spans="1:12" x14ac:dyDescent="0.15">
      <c r="A2676" s="93">
        <v>44074</v>
      </c>
      <c r="B2676" s="53" t="s">
        <v>246</v>
      </c>
      <c r="C2676" s="53" t="s">
        <v>247</v>
      </c>
      <c r="D2676" s="53">
        <v>56477</v>
      </c>
      <c r="E2676" s="53">
        <v>10.239999770000001</v>
      </c>
      <c r="F2676" s="53">
        <v>-2.2900743000000001E-2</v>
      </c>
      <c r="G2676" s="53">
        <v>3195</v>
      </c>
      <c r="H2676" s="53">
        <v>10.239999770000001</v>
      </c>
      <c r="I2676" s="53">
        <v>6.844219E-2</v>
      </c>
      <c r="J2676" s="80">
        <f t="shared" si="77"/>
        <v>32716.799265150003</v>
      </c>
      <c r="K2676" s="53"/>
      <c r="L2676" s="53"/>
    </row>
    <row r="2677" spans="1:12" x14ac:dyDescent="0.15">
      <c r="A2677" s="93">
        <v>44104</v>
      </c>
      <c r="B2677" s="53" t="s">
        <v>246</v>
      </c>
      <c r="C2677" s="53" t="s">
        <v>247</v>
      </c>
      <c r="D2677" s="53">
        <v>56477</v>
      </c>
      <c r="E2677" s="53">
        <v>10.31499958</v>
      </c>
      <c r="F2677" s="53">
        <v>7.3242000000000003E-3</v>
      </c>
      <c r="G2677" s="53">
        <v>3195</v>
      </c>
      <c r="H2677" s="53">
        <v>10.31499958</v>
      </c>
      <c r="I2677" s="53">
        <v>-3.5055990000000002E-2</v>
      </c>
      <c r="J2677" s="80">
        <f t="shared" si="77"/>
        <v>32956.4236581</v>
      </c>
      <c r="K2677" s="53"/>
      <c r="L2677" s="53"/>
    </row>
    <row r="2678" spans="1:12" x14ac:dyDescent="0.15">
      <c r="A2678" s="93">
        <v>44134</v>
      </c>
      <c r="B2678" s="53" t="s">
        <v>246</v>
      </c>
      <c r="C2678" s="53" t="s">
        <v>247</v>
      </c>
      <c r="D2678" s="53">
        <v>56477</v>
      </c>
      <c r="E2678" s="53">
        <v>10.30000019</v>
      </c>
      <c r="F2678" s="53">
        <v>-1.4541339999999999E-3</v>
      </c>
      <c r="G2678" s="53">
        <v>3195</v>
      </c>
      <c r="H2678" s="53">
        <v>10.30000019</v>
      </c>
      <c r="I2678" s="53">
        <v>-2.0178310000000001E-2</v>
      </c>
      <c r="J2678" s="80">
        <f t="shared" si="77"/>
        <v>32908.500607050002</v>
      </c>
      <c r="K2678" s="53"/>
      <c r="L2678" s="53"/>
    </row>
    <row r="2679" spans="1:12" x14ac:dyDescent="0.15">
      <c r="A2679" s="93">
        <v>44165</v>
      </c>
      <c r="B2679" s="53" t="s">
        <v>246</v>
      </c>
      <c r="C2679" s="53" t="s">
        <v>247</v>
      </c>
      <c r="D2679" s="53">
        <v>56477</v>
      </c>
      <c r="E2679" s="53">
        <v>10.59000015</v>
      </c>
      <c r="F2679" s="53">
        <v>2.8155336E-2</v>
      </c>
      <c r="G2679" s="53">
        <v>2652</v>
      </c>
      <c r="H2679" s="53">
        <v>10.59000015</v>
      </c>
      <c r="I2679" s="53">
        <v>0.123707</v>
      </c>
      <c r="J2679" s="80">
        <f t="shared" si="77"/>
        <v>28084.680397799999</v>
      </c>
      <c r="K2679" s="53"/>
      <c r="L2679" s="53"/>
    </row>
    <row r="2680" spans="1:12" x14ac:dyDescent="0.15">
      <c r="A2680" s="93">
        <v>44196</v>
      </c>
      <c r="B2680" s="53" t="s">
        <v>246</v>
      </c>
      <c r="C2680" s="53" t="s">
        <v>247</v>
      </c>
      <c r="D2680" s="53">
        <v>56477</v>
      </c>
      <c r="E2680" s="53">
        <v>14.039999959999999</v>
      </c>
      <c r="F2680" s="55">
        <v>0.325779021</v>
      </c>
      <c r="G2680" s="53">
        <v>7437</v>
      </c>
      <c r="H2680" s="53">
        <v>14.039999959999999</v>
      </c>
      <c r="I2680" s="53">
        <v>4.5048289999999998E-2</v>
      </c>
      <c r="J2680" s="80">
        <f t="shared" si="75"/>
        <v>104415.47970252</v>
      </c>
      <c r="K2680" s="55" t="str">
        <f>IFERROR(#REF!-#REF!,"")</f>
        <v/>
      </c>
    </row>
    <row r="2681" spans="1:12" x14ac:dyDescent="0.15">
      <c r="A2681" s="93">
        <v>44225</v>
      </c>
      <c r="B2681" s="53" t="s">
        <v>248</v>
      </c>
      <c r="C2681" s="53" t="s">
        <v>249</v>
      </c>
      <c r="D2681" s="53">
        <v>56477</v>
      </c>
      <c r="E2681" s="53">
        <v>14.47999954</v>
      </c>
      <c r="F2681" s="55">
        <v>3.1339000999999998E-2</v>
      </c>
      <c r="G2681" s="53">
        <v>12200</v>
      </c>
      <c r="H2681" s="53">
        <v>14.47999954</v>
      </c>
      <c r="I2681" s="53">
        <v>-6.3113199999999996E-4</v>
      </c>
      <c r="J2681" s="80">
        <f t="shared" si="75"/>
        <v>176655.99438799999</v>
      </c>
      <c r="K2681" s="55" t="str">
        <f>IFERROR(#REF!-#REF!,"")</f>
        <v/>
      </c>
    </row>
    <row r="2682" spans="1:12" x14ac:dyDescent="0.15">
      <c r="A2682" s="93">
        <v>44253</v>
      </c>
      <c r="B2682" s="53" t="s">
        <v>248</v>
      </c>
      <c r="C2682" s="53" t="s">
        <v>249</v>
      </c>
      <c r="D2682" s="53">
        <v>56477</v>
      </c>
      <c r="E2682" s="53">
        <v>12.600000380000001</v>
      </c>
      <c r="F2682" s="55">
        <v>-0.12983420500000001</v>
      </c>
      <c r="G2682" s="53">
        <v>12200</v>
      </c>
      <c r="H2682" s="53">
        <v>12.600000380000001</v>
      </c>
      <c r="I2682" s="53">
        <v>2.9196239999999998E-2</v>
      </c>
      <c r="J2682" s="80">
        <f t="shared" si="75"/>
        <v>153720.004636</v>
      </c>
      <c r="K2682" s="55" t="str">
        <f>IFERROR(#REF!-#REF!,"")</f>
        <v/>
      </c>
    </row>
    <row r="2683" spans="1:12" ht="16" x14ac:dyDescent="0.2">
      <c r="A2683" s="117">
        <v>44286</v>
      </c>
      <c r="B2683" s="112" t="s">
        <v>248</v>
      </c>
      <c r="C2683" s="112" t="s">
        <v>249</v>
      </c>
      <c r="D2683" s="112">
        <v>56477</v>
      </c>
      <c r="E2683" s="112">
        <v>11.649999619999999</v>
      </c>
      <c r="F2683" s="58">
        <v>-7.5396880999999999E-2</v>
      </c>
      <c r="G2683" s="112">
        <v>12200</v>
      </c>
      <c r="H2683" s="112">
        <v>11.649999619999999</v>
      </c>
      <c r="I2683" s="112">
        <v>3.0573309999999999E-2</v>
      </c>
      <c r="J2683" s="80">
        <f t="shared" si="75"/>
        <v>142129.995364</v>
      </c>
      <c r="K2683" s="55" t="str">
        <f>IFERROR(#REF!-#REF!,"")</f>
        <v/>
      </c>
    </row>
    <row r="2684" spans="1:12" x14ac:dyDescent="0.15">
      <c r="A2684" s="93">
        <v>44316</v>
      </c>
      <c r="B2684" s="53" t="s">
        <v>248</v>
      </c>
      <c r="C2684" s="53" t="s">
        <v>249</v>
      </c>
      <c r="D2684" s="53">
        <v>56477</v>
      </c>
      <c r="E2684" s="53">
        <v>9.8100004199999997</v>
      </c>
      <c r="F2684" s="55">
        <v>-0.15793985099999999</v>
      </c>
      <c r="G2684" s="53">
        <v>12200</v>
      </c>
      <c r="H2684" s="53">
        <v>9.8100004199999997</v>
      </c>
      <c r="I2684" s="53">
        <v>4.8190200000000002E-2</v>
      </c>
      <c r="J2684" s="80">
        <f t="shared" si="75"/>
        <v>119682.005124</v>
      </c>
      <c r="K2684" s="55" t="str">
        <f>IFERROR(#REF!-#REF!,"")</f>
        <v/>
      </c>
    </row>
    <row r="2685" spans="1:12" x14ac:dyDescent="0.15">
      <c r="A2685" s="93">
        <v>44344</v>
      </c>
      <c r="B2685" s="53" t="s">
        <v>248</v>
      </c>
      <c r="C2685" s="53" t="s">
        <v>249</v>
      </c>
      <c r="D2685" s="53">
        <v>56477</v>
      </c>
      <c r="E2685" s="53">
        <v>12.850000380000001</v>
      </c>
      <c r="F2685" s="55">
        <v>0.30988785600000002</v>
      </c>
      <c r="G2685" s="53">
        <v>12200</v>
      </c>
      <c r="H2685" s="53">
        <v>12.850000380000001</v>
      </c>
      <c r="I2685" s="53">
        <v>7.091862E-3</v>
      </c>
      <c r="J2685" s="80">
        <f t="shared" si="75"/>
        <v>156770.004636</v>
      </c>
      <c r="K2685" s="55" t="str">
        <f>IFERROR(#REF!-#REF!,"")</f>
        <v/>
      </c>
    </row>
    <row r="2686" spans="1:12" x14ac:dyDescent="0.15">
      <c r="A2686" s="93">
        <v>44377</v>
      </c>
      <c r="B2686" s="53" t="s">
        <v>248</v>
      </c>
      <c r="C2686" s="53" t="s">
        <v>249</v>
      </c>
      <c r="D2686" s="53">
        <v>56477</v>
      </c>
      <c r="E2686" s="53">
        <v>12.43999958</v>
      </c>
      <c r="F2686" s="55">
        <v>-3.1906676000000002E-2</v>
      </c>
      <c r="G2686" s="53">
        <v>12200</v>
      </c>
      <c r="H2686" s="53">
        <v>12.43999958</v>
      </c>
      <c r="I2686" s="53">
        <v>2.3421790000000001E-2</v>
      </c>
      <c r="J2686" s="80">
        <f t="shared" si="75"/>
        <v>151767.99487600001</v>
      </c>
      <c r="K2686" s="55" t="str">
        <f>IFERROR(#REF!-#REF!,"")</f>
        <v/>
      </c>
    </row>
    <row r="2687" spans="1:12" x14ac:dyDescent="0.15">
      <c r="A2687" s="93">
        <v>44407</v>
      </c>
      <c r="B2687" s="53" t="s">
        <v>248</v>
      </c>
      <c r="C2687" s="53" t="s">
        <v>249</v>
      </c>
      <c r="D2687" s="53">
        <v>56477</v>
      </c>
      <c r="E2687" s="53">
        <v>10.02999973</v>
      </c>
      <c r="F2687" s="55">
        <v>-0.19372989199999999</v>
      </c>
      <c r="G2687" s="53">
        <v>12200</v>
      </c>
      <c r="H2687" s="53">
        <v>10.02999973</v>
      </c>
      <c r="I2687" s="53">
        <v>1.182765E-2</v>
      </c>
      <c r="J2687" s="80">
        <f t="shared" si="75"/>
        <v>122365.99670600001</v>
      </c>
      <c r="K2687" s="55" t="str">
        <f>IFERROR(#REF!-#REF!,"")</f>
        <v/>
      </c>
    </row>
    <row r="2688" spans="1:12" x14ac:dyDescent="0.15">
      <c r="A2688" s="93">
        <v>44439</v>
      </c>
      <c r="B2688" s="53" t="s">
        <v>248</v>
      </c>
      <c r="C2688" s="53" t="s">
        <v>249</v>
      </c>
      <c r="D2688" s="53">
        <v>56477</v>
      </c>
      <c r="E2688" s="53">
        <v>9.7399997710000008</v>
      </c>
      <c r="F2688" s="55">
        <v>-2.8913258000000001E-2</v>
      </c>
      <c r="G2688" s="53">
        <v>12200</v>
      </c>
      <c r="H2688" s="53">
        <v>9.7399997710000008</v>
      </c>
      <c r="I2688" s="53">
        <v>2.71466E-2</v>
      </c>
      <c r="J2688" s="80">
        <f t="shared" si="75"/>
        <v>118827.99720620002</v>
      </c>
      <c r="K2688" s="55" t="str">
        <f>IFERROR(#REF!-#REF!,"")</f>
        <v/>
      </c>
    </row>
    <row r="2689" spans="1:12" x14ac:dyDescent="0.15">
      <c r="A2689" s="93">
        <v>44469</v>
      </c>
      <c r="B2689" s="53" t="s">
        <v>248</v>
      </c>
      <c r="C2689" s="53" t="s">
        <v>249</v>
      </c>
      <c r="D2689" s="53">
        <v>56477</v>
      </c>
      <c r="E2689" s="53">
        <v>8.8999996190000008</v>
      </c>
      <c r="F2689" s="55">
        <v>-8.6242317999999998E-2</v>
      </c>
      <c r="G2689" s="53">
        <v>12200</v>
      </c>
      <c r="H2689" s="53">
        <v>8.8999996190000008</v>
      </c>
      <c r="I2689" s="53">
        <v>-4.2243370000000002E-2</v>
      </c>
      <c r="J2689" s="80">
        <f t="shared" si="75"/>
        <v>108579.99535180001</v>
      </c>
      <c r="K2689" s="55" t="str">
        <f>IFERROR(#REF!-#REF!,"")</f>
        <v/>
      </c>
    </row>
    <row r="2690" spans="1:12" x14ac:dyDescent="0.15">
      <c r="A2690" s="93">
        <v>44498</v>
      </c>
      <c r="B2690" s="53" t="s">
        <v>248</v>
      </c>
      <c r="C2690" s="53" t="s">
        <v>249</v>
      </c>
      <c r="D2690" s="53">
        <v>56477</v>
      </c>
      <c r="E2690" s="53">
        <v>8.9399995800000003</v>
      </c>
      <c r="F2690" s="55">
        <v>4.4943780000000003E-3</v>
      </c>
      <c r="G2690" s="53">
        <v>12200</v>
      </c>
      <c r="H2690" s="53">
        <v>8.9399995800000003</v>
      </c>
      <c r="I2690" s="53">
        <v>6.4656619999999998E-2</v>
      </c>
      <c r="J2690" s="80">
        <f t="shared" si="75"/>
        <v>109067.994876</v>
      </c>
      <c r="K2690" s="55" t="str">
        <f>IFERROR(#REF!-#REF!,"")</f>
        <v/>
      </c>
    </row>
    <row r="2691" spans="1:12" x14ac:dyDescent="0.15">
      <c r="A2691" s="93">
        <v>44530</v>
      </c>
      <c r="B2691" s="53" t="s">
        <v>248</v>
      </c>
      <c r="C2691" s="53" t="s">
        <v>249</v>
      </c>
      <c r="D2691" s="53">
        <v>56477</v>
      </c>
      <c r="E2691" s="53">
        <v>12.05000019</v>
      </c>
      <c r="F2691" s="55">
        <v>0.34787478999999999</v>
      </c>
      <c r="G2691" s="53">
        <v>12206</v>
      </c>
      <c r="H2691" s="53">
        <v>12.05000019</v>
      </c>
      <c r="I2691" s="53">
        <v>-1.8346709999999999E-2</v>
      </c>
      <c r="J2691" s="80">
        <f t="shared" si="75"/>
        <v>147082.30231914</v>
      </c>
      <c r="K2691" s="55" t="str">
        <f>IFERROR(#REF!-#REF!,"")</f>
        <v/>
      </c>
    </row>
    <row r="2692" spans="1:12" ht="16" x14ac:dyDescent="0.2">
      <c r="A2692" s="118">
        <v>44561</v>
      </c>
      <c r="B2692" s="114" t="s">
        <v>248</v>
      </c>
      <c r="C2692" s="114" t="s">
        <v>249</v>
      </c>
      <c r="D2692" s="114">
        <v>56477</v>
      </c>
      <c r="E2692" s="114">
        <v>9.2100000380000004</v>
      </c>
      <c r="F2692" s="58">
        <v>-0.23568466299999999</v>
      </c>
      <c r="G2692" s="114">
        <v>12206</v>
      </c>
      <c r="H2692" s="114">
        <v>9.2100000380000004</v>
      </c>
      <c r="I2692" s="114">
        <v>3.3344789999999999E-2</v>
      </c>
      <c r="J2692" s="80">
        <f t="shared" si="75"/>
        <v>112417.260463828</v>
      </c>
      <c r="K2692" s="55" t="str">
        <f>IFERROR(#REF!-#REF!,"")</f>
        <v/>
      </c>
    </row>
    <row r="2693" spans="1:12" x14ac:dyDescent="0.15">
      <c r="A2693" s="93"/>
      <c r="J2693" s="80">
        <f t="shared" ref="J2693:J2834" si="78">H2693*G2693</f>
        <v>0</v>
      </c>
      <c r="K2693" s="55" t="str">
        <f>IFERROR(#REF!-#REF!,"")</f>
        <v/>
      </c>
    </row>
    <row r="2694" spans="1:12" x14ac:dyDescent="0.15">
      <c r="A2694" s="93">
        <v>43465</v>
      </c>
      <c r="B2694" s="53" t="s">
        <v>250</v>
      </c>
      <c r="C2694" s="53" t="s">
        <v>251</v>
      </c>
      <c r="D2694" s="53">
        <v>56584</v>
      </c>
      <c r="E2694" s="53">
        <v>-9.7600002289999992</v>
      </c>
      <c r="F2694" s="53"/>
      <c r="G2694" s="53">
        <v>22052</v>
      </c>
      <c r="H2694" s="53">
        <v>9.7600002289999992</v>
      </c>
      <c r="I2694" s="53">
        <v>-8.9890029999999996E-2</v>
      </c>
      <c r="J2694" s="80">
        <f t="shared" ref="J2694:J2718" si="79">H2694*G2694</f>
        <v>215227.52504990797</v>
      </c>
      <c r="K2694" s="53"/>
      <c r="L2694" s="53"/>
    </row>
    <row r="2695" spans="1:12" x14ac:dyDescent="0.15">
      <c r="A2695" s="93">
        <v>43496</v>
      </c>
      <c r="B2695" s="53" t="s">
        <v>250</v>
      </c>
      <c r="C2695" s="53" t="s">
        <v>251</v>
      </c>
      <c r="D2695" s="53">
        <v>56584</v>
      </c>
      <c r="E2695" s="53">
        <v>9.6800003050000001</v>
      </c>
      <c r="F2695" s="53">
        <v>-8.1967129999999996E-3</v>
      </c>
      <c r="G2695" s="53">
        <v>22052</v>
      </c>
      <c r="H2695" s="53">
        <v>9.6800003050000001</v>
      </c>
      <c r="I2695" s="53">
        <v>8.8293910000000003E-2</v>
      </c>
      <c r="J2695" s="80">
        <f t="shared" si="79"/>
        <v>213463.36672585999</v>
      </c>
      <c r="K2695" s="53"/>
      <c r="L2695" s="53"/>
    </row>
    <row r="2696" spans="1:12" x14ac:dyDescent="0.15">
      <c r="A2696" s="93">
        <v>43524</v>
      </c>
      <c r="B2696" s="53" t="s">
        <v>250</v>
      </c>
      <c r="C2696" s="53" t="s">
        <v>251</v>
      </c>
      <c r="D2696" s="53">
        <v>56584</v>
      </c>
      <c r="E2696" s="53">
        <v>9.7749996190000008</v>
      </c>
      <c r="F2696" s="53">
        <v>9.8139779999999992E-3</v>
      </c>
      <c r="G2696" s="53">
        <v>22052</v>
      </c>
      <c r="H2696" s="53">
        <v>9.7749996190000008</v>
      </c>
      <c r="I2696" s="53">
        <v>3.2724209999999997E-2</v>
      </c>
      <c r="J2696" s="80">
        <f t="shared" si="79"/>
        <v>215558.29159818802</v>
      </c>
      <c r="K2696" s="53"/>
      <c r="L2696" s="53"/>
    </row>
    <row r="2697" spans="1:12" x14ac:dyDescent="0.15">
      <c r="A2697" s="93">
        <v>43553</v>
      </c>
      <c r="B2697" s="53" t="s">
        <v>250</v>
      </c>
      <c r="C2697" s="53" t="s">
        <v>251</v>
      </c>
      <c r="D2697" s="53">
        <v>56584</v>
      </c>
      <c r="E2697" s="53">
        <v>9.8400001530000001</v>
      </c>
      <c r="F2697" s="53">
        <v>6.6496710000000002E-3</v>
      </c>
      <c r="G2697" s="53">
        <v>22052</v>
      </c>
      <c r="H2697" s="53">
        <v>9.8400001530000001</v>
      </c>
      <c r="I2697" s="53">
        <v>1.296229E-2</v>
      </c>
      <c r="J2697" s="80">
        <f t="shared" si="79"/>
        <v>216991.68337395601</v>
      </c>
      <c r="K2697" s="53"/>
      <c r="L2697" s="53"/>
    </row>
    <row r="2698" spans="1:12" x14ac:dyDescent="0.15">
      <c r="A2698" s="93">
        <v>43585</v>
      </c>
      <c r="B2698" s="53" t="s">
        <v>250</v>
      </c>
      <c r="C2698" s="53" t="s">
        <v>251</v>
      </c>
      <c r="D2698" s="53">
        <v>56584</v>
      </c>
      <c r="E2698" s="53">
        <v>9.8699998860000004</v>
      </c>
      <c r="F2698" s="53">
        <v>3.048753E-3</v>
      </c>
      <c r="G2698" s="53">
        <v>22052</v>
      </c>
      <c r="H2698" s="53">
        <v>9.8699998860000004</v>
      </c>
      <c r="I2698" s="53">
        <v>3.789327E-2</v>
      </c>
      <c r="J2698" s="80">
        <f t="shared" si="79"/>
        <v>217653.237486072</v>
      </c>
      <c r="K2698" s="53"/>
      <c r="L2698" s="53"/>
    </row>
    <row r="2699" spans="1:12" x14ac:dyDescent="0.15">
      <c r="A2699" s="93">
        <v>43616</v>
      </c>
      <c r="B2699" s="53" t="s">
        <v>250</v>
      </c>
      <c r="C2699" s="53" t="s">
        <v>251</v>
      </c>
      <c r="D2699" s="53">
        <v>56584</v>
      </c>
      <c r="E2699" s="53">
        <v>-9.8899993899999998</v>
      </c>
      <c r="F2699" s="53">
        <v>2.0262919999999999E-3</v>
      </c>
      <c r="G2699" s="53">
        <v>22052</v>
      </c>
      <c r="H2699" s="53">
        <v>9.8899993899999998</v>
      </c>
      <c r="I2699" s="53">
        <v>-6.167856E-2</v>
      </c>
      <c r="J2699" s="80">
        <f t="shared" si="79"/>
        <v>218094.26654827999</v>
      </c>
      <c r="K2699" s="53"/>
      <c r="L2699" s="53"/>
    </row>
    <row r="2700" spans="1:12" x14ac:dyDescent="0.15">
      <c r="A2700" s="93">
        <v>43644</v>
      </c>
      <c r="B2700" s="53" t="s">
        <v>250</v>
      </c>
      <c r="C2700" s="53" t="s">
        <v>251</v>
      </c>
      <c r="D2700" s="53">
        <v>56584</v>
      </c>
      <c r="E2700" s="53">
        <v>9.9399995800000003</v>
      </c>
      <c r="F2700" s="53">
        <v>5.055632E-3</v>
      </c>
      <c r="G2700" s="53">
        <v>22052</v>
      </c>
      <c r="H2700" s="53">
        <v>9.9399995800000003</v>
      </c>
      <c r="I2700" s="53">
        <v>6.7278859999999996E-2</v>
      </c>
      <c r="J2700" s="80">
        <f t="shared" si="79"/>
        <v>219196.87073816001</v>
      </c>
      <c r="K2700" s="53"/>
      <c r="L2700" s="53"/>
    </row>
    <row r="2701" spans="1:12" x14ac:dyDescent="0.15">
      <c r="A2701" s="93">
        <v>43677</v>
      </c>
      <c r="B2701" s="53" t="s">
        <v>250</v>
      </c>
      <c r="C2701" s="53" t="s">
        <v>251</v>
      </c>
      <c r="D2701" s="53">
        <v>56584</v>
      </c>
      <c r="E2701" s="53">
        <v>9.9799995419999998</v>
      </c>
      <c r="F2701" s="53">
        <v>4.0241410000000002E-3</v>
      </c>
      <c r="G2701" s="53">
        <v>22052</v>
      </c>
      <c r="H2701" s="53">
        <v>9.9799995419999998</v>
      </c>
      <c r="I2701" s="53">
        <v>1.185431E-2</v>
      </c>
      <c r="J2701" s="80">
        <f t="shared" si="79"/>
        <v>220078.949900184</v>
      </c>
      <c r="K2701" s="53"/>
      <c r="L2701" s="53"/>
    </row>
    <row r="2702" spans="1:12" x14ac:dyDescent="0.15">
      <c r="A2702" s="93">
        <v>43707</v>
      </c>
      <c r="B2702" s="53" t="s">
        <v>250</v>
      </c>
      <c r="C2702" s="53" t="s">
        <v>251</v>
      </c>
      <c r="D2702" s="53">
        <v>56584</v>
      </c>
      <c r="E2702" s="53">
        <v>9.9700002669999996</v>
      </c>
      <c r="F2702" s="53">
        <v>-1.001931E-3</v>
      </c>
      <c r="G2702" s="53">
        <v>22052</v>
      </c>
      <c r="H2702" s="53">
        <v>9.9700002669999996</v>
      </c>
      <c r="I2702" s="53">
        <v>-2.0339329999999999E-2</v>
      </c>
      <c r="J2702" s="80">
        <f t="shared" si="79"/>
        <v>219858.44588788398</v>
      </c>
      <c r="K2702" s="53"/>
      <c r="L2702" s="53"/>
    </row>
    <row r="2703" spans="1:12" x14ac:dyDescent="0.15">
      <c r="A2703" s="93">
        <v>43738</v>
      </c>
      <c r="B2703" s="53" t="s">
        <v>250</v>
      </c>
      <c r="C2703" s="53" t="s">
        <v>251</v>
      </c>
      <c r="D2703" s="53">
        <v>56584</v>
      </c>
      <c r="E2703" s="53">
        <v>10.02999973</v>
      </c>
      <c r="F2703" s="53">
        <v>6.0180010000000003E-3</v>
      </c>
      <c r="G2703" s="53">
        <v>22052</v>
      </c>
      <c r="H2703" s="53">
        <v>10.02999973</v>
      </c>
      <c r="I2703" s="53">
        <v>1.6032970000000001E-2</v>
      </c>
      <c r="J2703" s="80">
        <f t="shared" si="79"/>
        <v>221181.55404596002</v>
      </c>
      <c r="K2703" s="53"/>
      <c r="L2703" s="53"/>
    </row>
    <row r="2704" spans="1:12" x14ac:dyDescent="0.15">
      <c r="A2704" s="93">
        <v>43769</v>
      </c>
      <c r="B2704" s="53" t="s">
        <v>250</v>
      </c>
      <c r="C2704" s="53" t="s">
        <v>251</v>
      </c>
      <c r="D2704" s="53">
        <v>56584</v>
      </c>
      <c r="E2704" s="53">
        <v>-10.039999959999999</v>
      </c>
      <c r="F2704" s="53">
        <v>9.9703199999999991E-4</v>
      </c>
      <c r="G2704" s="53">
        <v>22052</v>
      </c>
      <c r="H2704" s="53">
        <v>10.039999959999999</v>
      </c>
      <c r="I2704" s="53">
        <v>1.9255939999999999E-2</v>
      </c>
      <c r="J2704" s="80">
        <f t="shared" si="79"/>
        <v>221402.07911791999</v>
      </c>
      <c r="K2704" s="53"/>
      <c r="L2704" s="53"/>
    </row>
    <row r="2705" spans="1:12" x14ac:dyDescent="0.15">
      <c r="A2705" s="93">
        <v>43798</v>
      </c>
      <c r="B2705" s="53" t="s">
        <v>250</v>
      </c>
      <c r="C2705" s="53" t="s">
        <v>251</v>
      </c>
      <c r="D2705" s="53">
        <v>56584</v>
      </c>
      <c r="E2705" s="53">
        <v>10.06999969</v>
      </c>
      <c r="F2705" s="53">
        <v>2.988021E-3</v>
      </c>
      <c r="G2705" s="53">
        <v>22052</v>
      </c>
      <c r="H2705" s="53">
        <v>10.06999969</v>
      </c>
      <c r="I2705" s="53">
        <v>3.4996520000000003E-2</v>
      </c>
      <c r="J2705" s="80">
        <f t="shared" si="79"/>
        <v>222063.63316387997</v>
      </c>
      <c r="K2705" s="53"/>
      <c r="L2705" s="53"/>
    </row>
    <row r="2706" spans="1:12" x14ac:dyDescent="0.15">
      <c r="A2706" s="93">
        <v>43830</v>
      </c>
      <c r="B2706" s="53" t="s">
        <v>250</v>
      </c>
      <c r="C2706" s="53" t="s">
        <v>251</v>
      </c>
      <c r="D2706" s="53">
        <v>56584</v>
      </c>
      <c r="E2706" s="53">
        <v>-10.125</v>
      </c>
      <c r="F2706" s="53">
        <v>5.4617980000000003E-3</v>
      </c>
      <c r="G2706" s="53">
        <v>22052</v>
      </c>
      <c r="H2706" s="53">
        <v>10.125</v>
      </c>
      <c r="I2706" s="53">
        <v>2.8490680000000001E-2</v>
      </c>
      <c r="J2706" s="80">
        <f t="shared" si="79"/>
        <v>223276.5</v>
      </c>
      <c r="K2706" s="53"/>
      <c r="L2706" s="53"/>
    </row>
    <row r="2707" spans="1:12" x14ac:dyDescent="0.15">
      <c r="A2707" s="93">
        <v>43861</v>
      </c>
      <c r="B2707" s="53" t="s">
        <v>250</v>
      </c>
      <c r="C2707" s="53" t="s">
        <v>251</v>
      </c>
      <c r="D2707" s="53">
        <v>56584</v>
      </c>
      <c r="E2707" s="53">
        <v>10.18999958</v>
      </c>
      <c r="F2707" s="53">
        <v>6.4197120000000002E-3</v>
      </c>
      <c r="G2707" s="53">
        <v>22052</v>
      </c>
      <c r="H2707" s="53">
        <v>10.18999958</v>
      </c>
      <c r="I2707" s="53">
        <v>-1.7277760000000001E-3</v>
      </c>
      <c r="J2707" s="80">
        <f t="shared" si="79"/>
        <v>224709.87073816001</v>
      </c>
      <c r="K2707" s="53"/>
      <c r="L2707" s="53"/>
    </row>
    <row r="2708" spans="1:12" x14ac:dyDescent="0.15">
      <c r="A2708" s="93">
        <v>43889</v>
      </c>
      <c r="B2708" s="53" t="s">
        <v>250</v>
      </c>
      <c r="C2708" s="53" t="s">
        <v>251</v>
      </c>
      <c r="D2708" s="53">
        <v>56584</v>
      </c>
      <c r="E2708" s="53">
        <v>10.18000031</v>
      </c>
      <c r="F2708" s="53">
        <v>-9.8128299999999989E-4</v>
      </c>
      <c r="G2708" s="53">
        <v>22052</v>
      </c>
      <c r="H2708" s="53">
        <v>10.18000031</v>
      </c>
      <c r="I2708" s="53">
        <v>-7.7918070000000006E-2</v>
      </c>
      <c r="J2708" s="80">
        <f t="shared" si="79"/>
        <v>224489.36683612003</v>
      </c>
      <c r="K2708" s="53"/>
      <c r="L2708" s="53"/>
    </row>
    <row r="2709" spans="1:12" x14ac:dyDescent="0.15">
      <c r="A2709" s="93">
        <v>43921</v>
      </c>
      <c r="B2709" s="53" t="s">
        <v>250</v>
      </c>
      <c r="C2709" s="53" t="s">
        <v>251</v>
      </c>
      <c r="D2709" s="53">
        <v>56584</v>
      </c>
      <c r="E2709" s="53">
        <v>10.15999985</v>
      </c>
      <c r="F2709" s="53">
        <v>-1.9646820000000001E-3</v>
      </c>
      <c r="G2709" s="53">
        <v>22052</v>
      </c>
      <c r="H2709" s="53">
        <v>10.15999985</v>
      </c>
      <c r="I2709" s="53">
        <v>-0.14173259999999999</v>
      </c>
      <c r="J2709" s="80">
        <f t="shared" si="79"/>
        <v>224048.31669219999</v>
      </c>
      <c r="K2709" s="53"/>
      <c r="L2709" s="53"/>
    </row>
    <row r="2710" spans="1:12" x14ac:dyDescent="0.15">
      <c r="A2710" s="93">
        <v>43951</v>
      </c>
      <c r="B2710" s="53" t="s">
        <v>250</v>
      </c>
      <c r="C2710" s="53" t="s">
        <v>251</v>
      </c>
      <c r="D2710" s="53">
        <v>56584</v>
      </c>
      <c r="E2710" s="53">
        <v>10.149999619999999</v>
      </c>
      <c r="F2710" s="53">
        <v>-9.8427499999999995E-4</v>
      </c>
      <c r="G2710" s="53">
        <v>22052</v>
      </c>
      <c r="H2710" s="53">
        <v>10.149999619999999</v>
      </c>
      <c r="I2710" s="53">
        <v>0.12967380000000001</v>
      </c>
      <c r="J2710" s="80">
        <f t="shared" si="79"/>
        <v>223827.79162023999</v>
      </c>
      <c r="K2710" s="53"/>
      <c r="L2710" s="53"/>
    </row>
    <row r="2711" spans="1:12" x14ac:dyDescent="0.15">
      <c r="A2711" s="93">
        <v>43980</v>
      </c>
      <c r="B2711" s="53" t="s">
        <v>250</v>
      </c>
      <c r="C2711" s="53" t="s">
        <v>251</v>
      </c>
      <c r="D2711" s="53">
        <v>56584</v>
      </c>
      <c r="E2711" s="53">
        <v>10.31999969</v>
      </c>
      <c r="F2711" s="53">
        <v>1.6748776999999999E-2</v>
      </c>
      <c r="G2711" s="53">
        <v>22052</v>
      </c>
      <c r="H2711" s="53">
        <v>10.31999969</v>
      </c>
      <c r="I2711" s="53">
        <v>5.3738750000000002E-2</v>
      </c>
      <c r="J2711" s="80">
        <f t="shared" si="79"/>
        <v>227576.63316387997</v>
      </c>
      <c r="K2711" s="53"/>
      <c r="L2711" s="53"/>
    </row>
    <row r="2712" spans="1:12" x14ac:dyDescent="0.15">
      <c r="A2712" s="93">
        <v>44012</v>
      </c>
      <c r="B2712" s="53" t="s">
        <v>250</v>
      </c>
      <c r="C2712" s="53" t="s">
        <v>251</v>
      </c>
      <c r="D2712" s="53">
        <v>56584</v>
      </c>
      <c r="E2712" s="53">
        <v>10.22000027</v>
      </c>
      <c r="F2712" s="53">
        <v>-9.6898669999999996E-3</v>
      </c>
      <c r="G2712" s="53">
        <v>14925</v>
      </c>
      <c r="H2712" s="53">
        <v>10.22000027</v>
      </c>
      <c r="I2712" s="53">
        <v>2.5299080000000002E-2</v>
      </c>
      <c r="J2712" s="80">
        <f t="shared" si="79"/>
        <v>152533.50402975001</v>
      </c>
      <c r="K2712" s="53"/>
      <c r="L2712" s="53"/>
    </row>
    <row r="2713" spans="1:12" x14ac:dyDescent="0.15">
      <c r="A2713" s="93">
        <v>44043</v>
      </c>
      <c r="B2713" s="53" t="s">
        <v>250</v>
      </c>
      <c r="C2713" s="53" t="s">
        <v>251</v>
      </c>
      <c r="D2713" s="53">
        <v>56584</v>
      </c>
      <c r="E2713" s="53">
        <v>10.260000229999999</v>
      </c>
      <c r="F2713" s="53">
        <v>3.9138910000000001E-3</v>
      </c>
      <c r="G2713" s="53">
        <v>14925</v>
      </c>
      <c r="H2713" s="53">
        <v>10.260000229999999</v>
      </c>
      <c r="I2713" s="53">
        <v>5.5528969999999997E-2</v>
      </c>
      <c r="J2713" s="80">
        <f t="shared" si="79"/>
        <v>153130.50343275</v>
      </c>
      <c r="K2713" s="53"/>
      <c r="L2713" s="53"/>
    </row>
    <row r="2714" spans="1:12" x14ac:dyDescent="0.15">
      <c r="A2714" s="93">
        <v>44074</v>
      </c>
      <c r="B2714" s="53" t="s">
        <v>250</v>
      </c>
      <c r="C2714" s="53" t="s">
        <v>251</v>
      </c>
      <c r="D2714" s="53">
        <v>56584</v>
      </c>
      <c r="E2714" s="53">
        <v>10.27000046</v>
      </c>
      <c r="F2714" s="53">
        <v>9.7468100000000003E-4</v>
      </c>
      <c r="G2714" s="53">
        <v>14925</v>
      </c>
      <c r="H2714" s="53">
        <v>10.27000046</v>
      </c>
      <c r="I2714" s="53">
        <v>6.844219E-2</v>
      </c>
      <c r="J2714" s="80">
        <f t="shared" si="79"/>
        <v>153279.75686550001</v>
      </c>
      <c r="K2714" s="53"/>
      <c r="L2714" s="53"/>
    </row>
    <row r="2715" spans="1:12" x14ac:dyDescent="0.15">
      <c r="A2715" s="93">
        <v>44104</v>
      </c>
      <c r="B2715" s="53" t="s">
        <v>250</v>
      </c>
      <c r="C2715" s="53" t="s">
        <v>251</v>
      </c>
      <c r="D2715" s="53">
        <v>56584</v>
      </c>
      <c r="E2715" s="53">
        <v>10.34000015</v>
      </c>
      <c r="F2715" s="53">
        <v>6.815939E-3</v>
      </c>
      <c r="G2715" s="53">
        <v>14926</v>
      </c>
      <c r="H2715" s="53">
        <v>10.34000015</v>
      </c>
      <c r="I2715" s="53">
        <v>-3.5055990000000002E-2</v>
      </c>
      <c r="J2715" s="80">
        <f t="shared" si="79"/>
        <v>154334.84223889999</v>
      </c>
      <c r="K2715" s="53"/>
      <c r="L2715" s="53"/>
    </row>
    <row r="2716" spans="1:12" x14ac:dyDescent="0.15">
      <c r="A2716" s="93">
        <v>44134</v>
      </c>
      <c r="B2716" s="53" t="s">
        <v>250</v>
      </c>
      <c r="C2716" s="53" t="s">
        <v>251</v>
      </c>
      <c r="D2716" s="53">
        <v>56584</v>
      </c>
      <c r="E2716" s="53">
        <v>10.239999770000001</v>
      </c>
      <c r="F2716" s="53">
        <v>-9.6712169999999993E-3</v>
      </c>
      <c r="G2716" s="53">
        <v>14930</v>
      </c>
      <c r="H2716" s="53">
        <v>10.239999770000001</v>
      </c>
      <c r="I2716" s="53">
        <v>-2.0178310000000001E-2</v>
      </c>
      <c r="J2716" s="80">
        <f t="shared" si="79"/>
        <v>152883.1965661</v>
      </c>
      <c r="K2716" s="53"/>
      <c r="L2716" s="53"/>
    </row>
    <row r="2717" spans="1:12" x14ac:dyDescent="0.15">
      <c r="A2717" s="93">
        <v>44165</v>
      </c>
      <c r="B2717" s="53" t="s">
        <v>250</v>
      </c>
      <c r="C2717" s="53" t="s">
        <v>251</v>
      </c>
      <c r="D2717" s="53">
        <v>56584</v>
      </c>
      <c r="E2717" s="53">
        <v>13</v>
      </c>
      <c r="F2717" s="53">
        <v>0.26953127999999998</v>
      </c>
      <c r="G2717" s="53">
        <v>9061</v>
      </c>
      <c r="H2717" s="53">
        <v>13</v>
      </c>
      <c r="I2717" s="53">
        <v>0.123707</v>
      </c>
      <c r="J2717" s="80">
        <f t="shared" si="79"/>
        <v>117793</v>
      </c>
      <c r="K2717" s="53"/>
      <c r="L2717" s="53"/>
    </row>
    <row r="2718" spans="1:12" x14ac:dyDescent="0.15">
      <c r="A2718" s="93">
        <v>44196</v>
      </c>
      <c r="B2718" s="53" t="s">
        <v>250</v>
      </c>
      <c r="C2718" s="53" t="s">
        <v>251</v>
      </c>
      <c r="D2718" s="53">
        <v>56584</v>
      </c>
      <c r="E2718" s="53">
        <v>14.93000031</v>
      </c>
      <c r="F2718" s="53">
        <v>0.14846156499999999</v>
      </c>
      <c r="G2718" s="53">
        <v>46129</v>
      </c>
      <c r="H2718" s="53">
        <v>14.93000031</v>
      </c>
      <c r="I2718" s="53">
        <v>4.5048289999999998E-2</v>
      </c>
      <c r="J2718" s="80">
        <f t="shared" si="79"/>
        <v>688705.98429999</v>
      </c>
      <c r="K2718" s="53"/>
      <c r="L2718" s="53"/>
    </row>
    <row r="2719" spans="1:12" x14ac:dyDescent="0.15">
      <c r="A2719" s="93">
        <v>44225</v>
      </c>
      <c r="B2719" s="53" t="s">
        <v>250</v>
      </c>
      <c r="C2719" s="53" t="s">
        <v>251</v>
      </c>
      <c r="D2719" s="53">
        <v>56584</v>
      </c>
      <c r="E2719" s="53">
        <v>14.94999981</v>
      </c>
      <c r="F2719" s="55">
        <v>1.3395519999999999E-3</v>
      </c>
      <c r="G2719" s="53">
        <v>46129</v>
      </c>
      <c r="H2719" s="53">
        <v>14.94999981</v>
      </c>
      <c r="I2719" s="53">
        <v>-6.3113199999999996E-4</v>
      </c>
      <c r="J2719" s="80">
        <f t="shared" si="78"/>
        <v>689628.54123549</v>
      </c>
      <c r="K2719" s="55" t="str">
        <f>IFERROR(#REF!-#REF!,"")</f>
        <v/>
      </c>
    </row>
    <row r="2720" spans="1:12" x14ac:dyDescent="0.15">
      <c r="A2720" s="93">
        <v>44253</v>
      </c>
      <c r="B2720" s="53" t="s">
        <v>252</v>
      </c>
      <c r="C2720" s="53" t="s">
        <v>253</v>
      </c>
      <c r="D2720" s="53">
        <v>56584</v>
      </c>
      <c r="E2720" s="53">
        <v>13.68999958</v>
      </c>
      <c r="F2720" s="55">
        <v>-8.4280953000000006E-2</v>
      </c>
      <c r="G2720" s="53">
        <v>46105</v>
      </c>
      <c r="H2720" s="53">
        <v>13.68999958</v>
      </c>
      <c r="I2720" s="53">
        <v>2.9196239999999998E-2</v>
      </c>
      <c r="J2720" s="80">
        <f t="shared" si="78"/>
        <v>631177.4306359</v>
      </c>
      <c r="K2720" s="55" t="str">
        <f>IFERROR(#REF!-#REF!,"")</f>
        <v/>
      </c>
    </row>
    <row r="2721" spans="1:12" x14ac:dyDescent="0.15">
      <c r="A2721" s="93">
        <v>44286</v>
      </c>
      <c r="B2721" s="53" t="s">
        <v>252</v>
      </c>
      <c r="C2721" s="53" t="s">
        <v>253</v>
      </c>
      <c r="D2721" s="53">
        <v>56584</v>
      </c>
      <c r="E2721" s="53">
        <v>13.39000034</v>
      </c>
      <c r="F2721" s="55">
        <v>-2.1913749999999999E-2</v>
      </c>
      <c r="G2721" s="53">
        <v>46106</v>
      </c>
      <c r="H2721" s="53">
        <v>13.39000034</v>
      </c>
      <c r="I2721" s="53">
        <v>3.0573309999999999E-2</v>
      </c>
      <c r="J2721" s="80">
        <f t="shared" si="78"/>
        <v>617359.35567604005</v>
      </c>
      <c r="K2721" s="55" t="str">
        <f>IFERROR(#REF!-#REF!,"")</f>
        <v/>
      </c>
    </row>
    <row r="2722" spans="1:12" ht="16" x14ac:dyDescent="0.2">
      <c r="A2722" s="117">
        <v>44316</v>
      </c>
      <c r="B2722" s="112" t="s">
        <v>252</v>
      </c>
      <c r="C2722" s="112" t="s">
        <v>253</v>
      </c>
      <c r="D2722" s="112">
        <v>56584</v>
      </c>
      <c r="E2722" s="112">
        <v>12.02000046</v>
      </c>
      <c r="F2722" s="58">
        <v>-0.10231514999999999</v>
      </c>
      <c r="G2722" s="112">
        <v>46129</v>
      </c>
      <c r="H2722" s="112">
        <v>12.02000046</v>
      </c>
      <c r="I2722" s="112">
        <v>4.8190200000000002E-2</v>
      </c>
      <c r="J2722" s="80">
        <f t="shared" si="78"/>
        <v>554470.60121933999</v>
      </c>
      <c r="K2722" s="55" t="str">
        <f>IFERROR(#REF!-#REF!,"")</f>
        <v/>
      </c>
    </row>
    <row r="2723" spans="1:12" x14ac:dyDescent="0.15">
      <c r="A2723" s="93">
        <v>44344</v>
      </c>
      <c r="B2723" s="53" t="s">
        <v>252</v>
      </c>
      <c r="C2723" s="53" t="s">
        <v>253</v>
      </c>
      <c r="D2723" s="53">
        <v>56584</v>
      </c>
      <c r="E2723" s="53">
        <v>10.539999959999999</v>
      </c>
      <c r="F2723" s="55">
        <v>-0.123128153</v>
      </c>
      <c r="G2723" s="53">
        <v>46129</v>
      </c>
      <c r="H2723" s="53">
        <v>10.539999959999999</v>
      </c>
      <c r="I2723" s="53">
        <v>7.091862E-3</v>
      </c>
      <c r="J2723" s="80">
        <f t="shared" si="78"/>
        <v>486199.65815484</v>
      </c>
      <c r="K2723" s="55" t="str">
        <f>IFERROR(#REF!-#REF!,"")</f>
        <v/>
      </c>
    </row>
    <row r="2724" spans="1:12" x14ac:dyDescent="0.15">
      <c r="A2724" s="93">
        <v>44377</v>
      </c>
      <c r="B2724" s="53" t="s">
        <v>252</v>
      </c>
      <c r="C2724" s="53" t="s">
        <v>253</v>
      </c>
      <c r="D2724" s="53">
        <v>56584</v>
      </c>
      <c r="E2724" s="53">
        <v>9.6400003430000005</v>
      </c>
      <c r="F2724" s="55">
        <v>-8.5388958000000001E-2</v>
      </c>
      <c r="G2724" s="53">
        <v>46129</v>
      </c>
      <c r="H2724" s="53">
        <v>9.6400003430000005</v>
      </c>
      <c r="I2724" s="53">
        <v>2.3421790000000001E-2</v>
      </c>
      <c r="J2724" s="80">
        <f t="shared" si="78"/>
        <v>444683.57582224702</v>
      </c>
      <c r="K2724" s="55" t="str">
        <f>IFERROR(#REF!-#REF!,"")</f>
        <v/>
      </c>
    </row>
    <row r="2725" spans="1:12" x14ac:dyDescent="0.15">
      <c r="A2725" s="93">
        <v>44407</v>
      </c>
      <c r="B2725" s="53" t="s">
        <v>252</v>
      </c>
      <c r="C2725" s="53" t="s">
        <v>253</v>
      </c>
      <c r="D2725" s="53">
        <v>56584</v>
      </c>
      <c r="E2725" s="53">
        <v>7.7899999619999996</v>
      </c>
      <c r="F2725" s="55">
        <v>-0.19190874699999999</v>
      </c>
      <c r="G2725" s="53">
        <v>46129</v>
      </c>
      <c r="H2725" s="53">
        <v>7.7899999619999996</v>
      </c>
      <c r="I2725" s="53">
        <v>1.182765E-2</v>
      </c>
      <c r="J2725" s="80">
        <f t="shared" si="78"/>
        <v>359344.90824709798</v>
      </c>
      <c r="K2725" s="55" t="str">
        <f>IFERROR(#REF!-#REF!,"")</f>
        <v/>
      </c>
    </row>
    <row r="2726" spans="1:12" x14ac:dyDescent="0.15">
      <c r="A2726" s="93">
        <v>44439</v>
      </c>
      <c r="B2726" s="53" t="s">
        <v>252</v>
      </c>
      <c r="C2726" s="53" t="s">
        <v>253</v>
      </c>
      <c r="D2726" s="53">
        <v>56584</v>
      </c>
      <c r="E2726" s="53">
        <v>7.4000000950000002</v>
      </c>
      <c r="F2726" s="55">
        <v>-5.0064168999999999E-2</v>
      </c>
      <c r="G2726" s="53">
        <v>51254</v>
      </c>
      <c r="H2726" s="53">
        <v>7.4000000950000002</v>
      </c>
      <c r="I2726" s="53">
        <v>2.71466E-2</v>
      </c>
      <c r="J2726" s="80">
        <f t="shared" si="78"/>
        <v>379279.60486913001</v>
      </c>
      <c r="K2726" s="55" t="str">
        <f>IFERROR(#REF!-#REF!,"")</f>
        <v/>
      </c>
    </row>
    <row r="2727" spans="1:12" x14ac:dyDescent="0.15">
      <c r="A2727" s="93">
        <v>44469</v>
      </c>
      <c r="B2727" s="53" t="s">
        <v>252</v>
      </c>
      <c r="C2727" s="53" t="s">
        <v>253</v>
      </c>
      <c r="D2727" s="53">
        <v>56584</v>
      </c>
      <c r="E2727" s="53">
        <v>8.6999998089999995</v>
      </c>
      <c r="F2727" s="55">
        <v>0.175675631</v>
      </c>
      <c r="G2727" s="53">
        <v>51254</v>
      </c>
      <c r="H2727" s="53">
        <v>8.6999998089999995</v>
      </c>
      <c r="I2727" s="53">
        <v>-4.2243370000000002E-2</v>
      </c>
      <c r="J2727" s="80">
        <f t="shared" si="78"/>
        <v>445909.79021048598</v>
      </c>
      <c r="K2727" s="55" t="str">
        <f>IFERROR(#REF!-#REF!,"")</f>
        <v/>
      </c>
    </row>
    <row r="2728" spans="1:12" x14ac:dyDescent="0.15">
      <c r="A2728" s="93">
        <v>44498</v>
      </c>
      <c r="B2728" s="53" t="s">
        <v>252</v>
      </c>
      <c r="C2728" s="53" t="s">
        <v>253</v>
      </c>
      <c r="D2728" s="53">
        <v>56584</v>
      </c>
      <c r="E2728" s="53">
        <v>9.5900001530000001</v>
      </c>
      <c r="F2728" s="55">
        <v>0.102298893</v>
      </c>
      <c r="G2728" s="53">
        <v>51254</v>
      </c>
      <c r="H2728" s="53">
        <v>9.5900001530000001</v>
      </c>
      <c r="I2728" s="53">
        <v>6.4656619999999998E-2</v>
      </c>
      <c r="J2728" s="80">
        <f t="shared" si="78"/>
        <v>491525.86784186203</v>
      </c>
      <c r="K2728" s="55" t="str">
        <f>IFERROR(#REF!-#REF!,"")</f>
        <v/>
      </c>
    </row>
    <row r="2729" spans="1:12" x14ac:dyDescent="0.15">
      <c r="A2729" s="93">
        <v>44530</v>
      </c>
      <c r="B2729" s="53" t="s">
        <v>252</v>
      </c>
      <c r="C2729" s="53" t="s">
        <v>253</v>
      </c>
      <c r="D2729" s="53">
        <v>56584</v>
      </c>
      <c r="E2729" s="53">
        <v>7.6599998469999999</v>
      </c>
      <c r="F2729" s="55">
        <v>-0.20125132800000001</v>
      </c>
      <c r="G2729" s="53">
        <v>51254</v>
      </c>
      <c r="H2729" s="53">
        <v>7.6599998469999999</v>
      </c>
      <c r="I2729" s="53">
        <v>-1.8346709999999999E-2</v>
      </c>
      <c r="J2729" s="80">
        <f t="shared" si="78"/>
        <v>392605.63215813797</v>
      </c>
      <c r="K2729" s="55" t="str">
        <f>IFERROR(#REF!-#REF!,"")</f>
        <v/>
      </c>
    </row>
    <row r="2730" spans="1:12" ht="16" x14ac:dyDescent="0.2">
      <c r="A2730" s="118">
        <v>44561</v>
      </c>
      <c r="B2730" s="114" t="s">
        <v>252</v>
      </c>
      <c r="C2730" s="114" t="s">
        <v>253</v>
      </c>
      <c r="D2730" s="114">
        <v>56584</v>
      </c>
      <c r="E2730" s="114">
        <v>7.0100002290000001</v>
      </c>
      <c r="F2730" s="58">
        <v>-8.4856345999999999E-2</v>
      </c>
      <c r="G2730" s="114">
        <v>51254</v>
      </c>
      <c r="H2730" s="114">
        <v>7.0100002290000001</v>
      </c>
      <c r="I2730" s="114">
        <v>3.3344789999999999E-2</v>
      </c>
      <c r="J2730" s="80">
        <f t="shared" si="78"/>
        <v>359290.55173716601</v>
      </c>
      <c r="K2730" s="55" t="str">
        <f>IFERROR(#REF!-#REF!,"")</f>
        <v/>
      </c>
    </row>
    <row r="2731" spans="1:12" x14ac:dyDescent="0.15">
      <c r="A2731" s="93"/>
      <c r="J2731" s="80">
        <f t="shared" si="78"/>
        <v>0</v>
      </c>
      <c r="K2731" s="55" t="str">
        <f>IFERROR(#REF!-#REF!,"")</f>
        <v/>
      </c>
    </row>
    <row r="2732" spans="1:12" x14ac:dyDescent="0.15">
      <c r="A2732" s="93">
        <v>43496</v>
      </c>
      <c r="B2732" s="53" t="s">
        <v>254</v>
      </c>
      <c r="C2732" s="53" t="s">
        <v>255</v>
      </c>
      <c r="D2732" s="53">
        <v>56586</v>
      </c>
      <c r="E2732" s="53">
        <v>-9.5850000380000004</v>
      </c>
      <c r="F2732" s="53"/>
      <c r="G2732" s="53">
        <v>25250</v>
      </c>
      <c r="H2732" s="53">
        <v>9.5850000380000004</v>
      </c>
      <c r="I2732" s="53">
        <v>8.8293910000000003E-2</v>
      </c>
      <c r="J2732" s="80">
        <f t="shared" ref="J2732:J2743" si="80">H2732*G2732</f>
        <v>242021.2509595</v>
      </c>
      <c r="K2732" s="53"/>
      <c r="L2732" s="53"/>
    </row>
    <row r="2733" spans="1:12" x14ac:dyDescent="0.15">
      <c r="A2733" s="93">
        <v>43524</v>
      </c>
      <c r="B2733" s="53" t="s">
        <v>254</v>
      </c>
      <c r="C2733" s="53" t="s">
        <v>255</v>
      </c>
      <c r="D2733" s="53">
        <v>56586</v>
      </c>
      <c r="E2733" s="53">
        <v>9.8100004199999997</v>
      </c>
      <c r="F2733" s="53">
        <v>2.3474218000000002E-2</v>
      </c>
      <c r="G2733" s="53">
        <v>25250</v>
      </c>
      <c r="H2733" s="53">
        <v>9.8100004199999997</v>
      </c>
      <c r="I2733" s="53">
        <v>3.2724209999999997E-2</v>
      </c>
      <c r="J2733" s="80">
        <f t="shared" si="80"/>
        <v>247702.51060499999</v>
      </c>
      <c r="K2733" s="53"/>
      <c r="L2733" s="53"/>
    </row>
    <row r="2734" spans="1:12" x14ac:dyDescent="0.15">
      <c r="A2734" s="93">
        <v>43553</v>
      </c>
      <c r="B2734" s="53" t="s">
        <v>254</v>
      </c>
      <c r="C2734" s="53" t="s">
        <v>255</v>
      </c>
      <c r="D2734" s="53">
        <v>56586</v>
      </c>
      <c r="E2734" s="53">
        <v>9.7200002669999996</v>
      </c>
      <c r="F2734" s="53">
        <v>-9.1743269999999995E-3</v>
      </c>
      <c r="G2734" s="53">
        <v>20250</v>
      </c>
      <c r="H2734" s="53">
        <v>9.7200002669999996</v>
      </c>
      <c r="I2734" s="53">
        <v>1.296229E-2</v>
      </c>
      <c r="J2734" s="80">
        <f t="shared" si="80"/>
        <v>196830.00540674999</v>
      </c>
      <c r="K2734" s="53"/>
      <c r="L2734" s="53"/>
    </row>
    <row r="2735" spans="1:12" x14ac:dyDescent="0.15">
      <c r="A2735" s="93">
        <v>43585</v>
      </c>
      <c r="B2735" s="53" t="s">
        <v>254</v>
      </c>
      <c r="C2735" s="53" t="s">
        <v>255</v>
      </c>
      <c r="D2735" s="53">
        <v>56586</v>
      </c>
      <c r="E2735" s="53">
        <v>9.7600002289999992</v>
      </c>
      <c r="F2735" s="53">
        <v>4.115222E-3</v>
      </c>
      <c r="G2735" s="53">
        <v>20250</v>
      </c>
      <c r="H2735" s="53">
        <v>9.7600002289999992</v>
      </c>
      <c r="I2735" s="53">
        <v>3.789327E-2</v>
      </c>
      <c r="J2735" s="80">
        <f t="shared" si="80"/>
        <v>197640.00463724998</v>
      </c>
      <c r="K2735" s="53"/>
      <c r="L2735" s="53"/>
    </row>
    <row r="2736" spans="1:12" x14ac:dyDescent="0.15">
      <c r="A2736" s="93">
        <v>43616</v>
      </c>
      <c r="B2736" s="53" t="s">
        <v>254</v>
      </c>
      <c r="C2736" s="53" t="s">
        <v>255</v>
      </c>
      <c r="D2736" s="53">
        <v>56586</v>
      </c>
      <c r="E2736" s="53">
        <v>9.7799997330000004</v>
      </c>
      <c r="F2736" s="53">
        <v>2.0491289999999998E-3</v>
      </c>
      <c r="G2736" s="53">
        <v>20250</v>
      </c>
      <c r="H2736" s="53">
        <v>9.7799997330000004</v>
      </c>
      <c r="I2736" s="53">
        <v>-6.167856E-2</v>
      </c>
      <c r="J2736" s="80">
        <f t="shared" si="80"/>
        <v>198044.99459325001</v>
      </c>
      <c r="K2736" s="53"/>
      <c r="L2736" s="53"/>
    </row>
    <row r="2737" spans="1:12" x14ac:dyDescent="0.15">
      <c r="A2737" s="93">
        <v>43644</v>
      </c>
      <c r="B2737" s="53" t="s">
        <v>254</v>
      </c>
      <c r="C2737" s="53" t="s">
        <v>255</v>
      </c>
      <c r="D2737" s="53">
        <v>56586</v>
      </c>
      <c r="E2737" s="53">
        <v>9.8500003809999992</v>
      </c>
      <c r="F2737" s="53">
        <v>7.157531E-3</v>
      </c>
      <c r="G2737" s="53">
        <v>20250</v>
      </c>
      <c r="H2737" s="53">
        <v>9.8500003809999992</v>
      </c>
      <c r="I2737" s="53">
        <v>6.7278859999999996E-2</v>
      </c>
      <c r="J2737" s="80">
        <f t="shared" si="80"/>
        <v>199462.50771524999</v>
      </c>
      <c r="K2737" s="53"/>
      <c r="L2737" s="53"/>
    </row>
    <row r="2738" spans="1:12" x14ac:dyDescent="0.15">
      <c r="A2738" s="93">
        <v>43677</v>
      </c>
      <c r="B2738" s="53" t="s">
        <v>254</v>
      </c>
      <c r="C2738" s="53" t="s">
        <v>255</v>
      </c>
      <c r="D2738" s="53">
        <v>56586</v>
      </c>
      <c r="E2738" s="53">
        <v>9.8199996949999999</v>
      </c>
      <c r="F2738" s="53">
        <v>-3.0457549999999998E-3</v>
      </c>
      <c r="G2738" s="53">
        <v>20250</v>
      </c>
      <c r="H2738" s="53">
        <v>9.8199996949999999</v>
      </c>
      <c r="I2738" s="53">
        <v>1.185431E-2</v>
      </c>
      <c r="J2738" s="80">
        <f t="shared" si="80"/>
        <v>198854.99382375</v>
      </c>
      <c r="K2738" s="53"/>
      <c r="L2738" s="53"/>
    </row>
    <row r="2739" spans="1:12" x14ac:dyDescent="0.15">
      <c r="A2739" s="93">
        <v>43707</v>
      </c>
      <c r="B2739" s="53" t="s">
        <v>254</v>
      </c>
      <c r="C2739" s="53" t="s">
        <v>255</v>
      </c>
      <c r="D2739" s="53">
        <v>56586</v>
      </c>
      <c r="E2739" s="53">
        <v>10.05000019</v>
      </c>
      <c r="F2739" s="53">
        <v>2.3421640000000001E-2</v>
      </c>
      <c r="G2739" s="53">
        <v>20250</v>
      </c>
      <c r="H2739" s="53">
        <v>10.05000019</v>
      </c>
      <c r="I2739" s="53">
        <v>-2.0339329999999999E-2</v>
      </c>
      <c r="J2739" s="80">
        <f t="shared" si="80"/>
        <v>203512.50384750002</v>
      </c>
      <c r="K2739" s="53"/>
      <c r="L2739" s="53"/>
    </row>
    <row r="2740" spans="1:12" x14ac:dyDescent="0.15">
      <c r="A2740" s="93">
        <v>43738</v>
      </c>
      <c r="B2740" s="53" t="s">
        <v>254</v>
      </c>
      <c r="C2740" s="53" t="s">
        <v>255</v>
      </c>
      <c r="D2740" s="53">
        <v>56586</v>
      </c>
      <c r="E2740" s="53">
        <v>10.07499981</v>
      </c>
      <c r="F2740" s="53">
        <v>2.4875240000000001E-3</v>
      </c>
      <c r="G2740" s="53">
        <v>20250</v>
      </c>
      <c r="H2740" s="53">
        <v>10.07499981</v>
      </c>
      <c r="I2740" s="53">
        <v>1.6032970000000001E-2</v>
      </c>
      <c r="J2740" s="80">
        <f t="shared" si="80"/>
        <v>204018.74615249998</v>
      </c>
      <c r="K2740" s="53"/>
      <c r="L2740" s="53"/>
    </row>
    <row r="2741" spans="1:12" x14ac:dyDescent="0.15">
      <c r="A2741" s="93">
        <v>43769</v>
      </c>
      <c r="B2741" s="53" t="s">
        <v>254</v>
      </c>
      <c r="C2741" s="53" t="s">
        <v>255</v>
      </c>
      <c r="D2741" s="53">
        <v>56586</v>
      </c>
      <c r="E2741" s="53">
        <v>10.1019001</v>
      </c>
      <c r="F2741" s="53">
        <v>2.6700040000000001E-3</v>
      </c>
      <c r="G2741" s="53">
        <v>20250</v>
      </c>
      <c r="H2741" s="53">
        <v>10.1019001</v>
      </c>
      <c r="I2741" s="53">
        <v>1.9255939999999999E-2</v>
      </c>
      <c r="J2741" s="80">
        <f t="shared" si="80"/>
        <v>204563.477025</v>
      </c>
      <c r="K2741" s="53"/>
      <c r="L2741" s="53"/>
    </row>
    <row r="2742" spans="1:12" x14ac:dyDescent="0.15">
      <c r="A2742" s="93">
        <v>43798</v>
      </c>
      <c r="B2742" s="53" t="s">
        <v>254</v>
      </c>
      <c r="C2742" s="53" t="s">
        <v>255</v>
      </c>
      <c r="D2742" s="53">
        <v>56586</v>
      </c>
      <c r="E2742" s="53">
        <v>10.06999969</v>
      </c>
      <c r="F2742" s="53">
        <v>-3.157862E-3</v>
      </c>
      <c r="G2742" s="53">
        <v>20250</v>
      </c>
      <c r="H2742" s="53">
        <v>10.06999969</v>
      </c>
      <c r="I2742" s="53">
        <v>3.4996520000000003E-2</v>
      </c>
      <c r="J2742" s="80">
        <f t="shared" si="80"/>
        <v>203917.49372249999</v>
      </c>
      <c r="K2742" s="53"/>
      <c r="L2742" s="53"/>
    </row>
    <row r="2743" spans="1:12" x14ac:dyDescent="0.15">
      <c r="A2743" s="93">
        <v>43830</v>
      </c>
      <c r="B2743" s="53" t="s">
        <v>254</v>
      </c>
      <c r="C2743" s="53" t="s">
        <v>255</v>
      </c>
      <c r="D2743" s="53">
        <v>56586</v>
      </c>
      <c r="E2743" s="53">
        <v>10.15999985</v>
      </c>
      <c r="F2743" s="53">
        <v>8.9374529999999997E-3</v>
      </c>
      <c r="G2743" s="53">
        <v>20250</v>
      </c>
      <c r="H2743" s="53">
        <v>10.15999985</v>
      </c>
      <c r="I2743" s="53">
        <v>2.8490680000000001E-2</v>
      </c>
      <c r="J2743" s="80">
        <f t="shared" si="80"/>
        <v>205739.99696250001</v>
      </c>
      <c r="K2743" s="53"/>
      <c r="L2743" s="53"/>
    </row>
    <row r="2744" spans="1:12" ht="13" customHeight="1" x14ac:dyDescent="0.15">
      <c r="A2744" s="93">
        <v>43861</v>
      </c>
      <c r="B2744" s="53" t="s">
        <v>254</v>
      </c>
      <c r="C2744" s="53" t="s">
        <v>255</v>
      </c>
      <c r="D2744" s="53">
        <v>56586</v>
      </c>
      <c r="E2744" s="53">
        <v>10.204999920000001</v>
      </c>
      <c r="F2744" s="55">
        <v>4.4291419999999996E-3</v>
      </c>
      <c r="G2744" s="53">
        <v>20250</v>
      </c>
      <c r="H2744" s="53">
        <v>10.204999920000001</v>
      </c>
      <c r="I2744" s="53">
        <v>-1.7277760000000001E-3</v>
      </c>
      <c r="J2744" s="80">
        <f t="shared" si="78"/>
        <v>206651.24838</v>
      </c>
      <c r="K2744" s="55" t="str">
        <f>IFERROR(#REF!-#REF!,"")</f>
        <v/>
      </c>
    </row>
    <row r="2745" spans="1:12" x14ac:dyDescent="0.15">
      <c r="A2745" s="93">
        <v>43889</v>
      </c>
      <c r="B2745" s="53" t="s">
        <v>256</v>
      </c>
      <c r="C2745" s="53" t="s">
        <v>257</v>
      </c>
      <c r="D2745" s="53">
        <v>56586</v>
      </c>
      <c r="E2745" s="53">
        <v>9.8999996190000008</v>
      </c>
      <c r="F2745" s="55">
        <v>-2.9887341000000001E-2</v>
      </c>
      <c r="G2745" s="53">
        <v>15250</v>
      </c>
      <c r="H2745" s="53">
        <v>9.8999996190000008</v>
      </c>
      <c r="I2745" s="53">
        <v>-7.7918070000000006E-2</v>
      </c>
      <c r="J2745" s="80">
        <f t="shared" si="78"/>
        <v>150974.99418975002</v>
      </c>
      <c r="K2745" s="55" t="str">
        <f>IFERROR(#REF!-#REF!,"")</f>
        <v/>
      </c>
    </row>
    <row r="2746" spans="1:12" x14ac:dyDescent="0.15">
      <c r="A2746" s="93">
        <v>43921</v>
      </c>
      <c r="B2746" s="53" t="s">
        <v>256</v>
      </c>
      <c r="C2746" s="53" t="s">
        <v>257</v>
      </c>
      <c r="D2746" s="53">
        <v>56586</v>
      </c>
      <c r="E2746" s="53">
        <v>8.5900001530000001</v>
      </c>
      <c r="F2746" s="55">
        <v>-0.13232319100000001</v>
      </c>
      <c r="G2746" s="53">
        <v>5767</v>
      </c>
      <c r="H2746" s="53">
        <v>8.5900001530000001</v>
      </c>
      <c r="I2746" s="53">
        <v>-0.14173259999999999</v>
      </c>
      <c r="J2746" s="80">
        <f t="shared" si="78"/>
        <v>49538.530882350999</v>
      </c>
      <c r="K2746" s="55" t="str">
        <f>IFERROR(#REF!-#REF!,"")</f>
        <v/>
      </c>
    </row>
    <row r="2747" spans="1:12" ht="16" x14ac:dyDescent="0.2">
      <c r="A2747" s="117">
        <v>43951</v>
      </c>
      <c r="B2747" s="112" t="s">
        <v>256</v>
      </c>
      <c r="C2747" s="112" t="s">
        <v>257</v>
      </c>
      <c r="D2747" s="112">
        <v>56586</v>
      </c>
      <c r="E2747" s="112">
        <v>9.1000003809999992</v>
      </c>
      <c r="F2747" s="58">
        <v>5.9371388999999997E-2</v>
      </c>
      <c r="G2747" s="112">
        <v>5767</v>
      </c>
      <c r="H2747" s="112">
        <v>9.1000003809999992</v>
      </c>
      <c r="I2747" s="112">
        <v>0.12967380000000001</v>
      </c>
      <c r="J2747" s="80">
        <f t="shared" si="78"/>
        <v>52479.702197226994</v>
      </c>
      <c r="K2747" s="55" t="str">
        <f>IFERROR(#REF!-#REF!,"")</f>
        <v/>
      </c>
    </row>
    <row r="2748" spans="1:12" x14ac:dyDescent="0.15">
      <c r="A2748" s="93">
        <v>43980</v>
      </c>
      <c r="B2748" s="53" t="s">
        <v>256</v>
      </c>
      <c r="C2748" s="53" t="s">
        <v>257</v>
      </c>
      <c r="D2748" s="53">
        <v>56586</v>
      </c>
      <c r="E2748" s="53">
        <v>10.5</v>
      </c>
      <c r="F2748" s="55">
        <v>0.15384610000000001</v>
      </c>
      <c r="G2748" s="53">
        <v>5767</v>
      </c>
      <c r="H2748" s="53">
        <v>10.5</v>
      </c>
      <c r="I2748" s="53">
        <v>5.3738750000000002E-2</v>
      </c>
      <c r="J2748" s="80">
        <f t="shared" si="78"/>
        <v>60553.5</v>
      </c>
      <c r="K2748" s="55" t="str">
        <f>IFERROR(#REF!-#REF!,"")</f>
        <v/>
      </c>
    </row>
    <row r="2749" spans="1:12" x14ac:dyDescent="0.15">
      <c r="A2749" s="93">
        <v>44012</v>
      </c>
      <c r="B2749" s="53" t="s">
        <v>256</v>
      </c>
      <c r="C2749" s="53" t="s">
        <v>257</v>
      </c>
      <c r="D2749" s="53">
        <v>56586</v>
      </c>
      <c r="E2749" s="53">
        <v>6.5437998769999997</v>
      </c>
      <c r="F2749" s="55">
        <v>-0.37678095700000003</v>
      </c>
      <c r="G2749" s="53">
        <v>5767</v>
      </c>
      <c r="H2749" s="53">
        <v>6.5437998769999997</v>
      </c>
      <c r="I2749" s="53">
        <v>2.5299080000000002E-2</v>
      </c>
      <c r="J2749" s="80">
        <f t="shared" si="78"/>
        <v>37738.093890658994</v>
      </c>
      <c r="K2749" s="55" t="str">
        <f>IFERROR(#REF!-#REF!,"")</f>
        <v/>
      </c>
    </row>
    <row r="2750" spans="1:12" x14ac:dyDescent="0.15">
      <c r="A2750" s="93">
        <v>44043</v>
      </c>
      <c r="B2750" s="53" t="s">
        <v>256</v>
      </c>
      <c r="C2750" s="53" t="s">
        <v>257</v>
      </c>
      <c r="D2750" s="53">
        <v>56586</v>
      </c>
      <c r="E2750" s="53">
        <v>8.5</v>
      </c>
      <c r="F2750" s="55">
        <v>0.29893946599999999</v>
      </c>
      <c r="G2750" s="53">
        <v>5767</v>
      </c>
      <c r="H2750" s="53">
        <v>8.5</v>
      </c>
      <c r="I2750" s="53">
        <v>5.5528969999999997E-2</v>
      </c>
      <c r="J2750" s="80">
        <f t="shared" si="78"/>
        <v>49019.5</v>
      </c>
      <c r="K2750" s="55" t="str">
        <f>IFERROR(#REF!-#REF!,"")</f>
        <v/>
      </c>
    </row>
    <row r="2751" spans="1:12" x14ac:dyDescent="0.15">
      <c r="A2751" s="93">
        <v>44074</v>
      </c>
      <c r="B2751" s="53" t="s">
        <v>256</v>
      </c>
      <c r="C2751" s="53" t="s">
        <v>257</v>
      </c>
      <c r="D2751" s="53">
        <v>56586</v>
      </c>
      <c r="E2751" s="53">
        <v>8.2349996569999995</v>
      </c>
      <c r="F2751" s="55">
        <v>-3.1176511000000001E-2</v>
      </c>
      <c r="G2751" s="53">
        <v>5767</v>
      </c>
      <c r="H2751" s="53">
        <v>8.2349996569999995</v>
      </c>
      <c r="I2751" s="53">
        <v>6.844219E-2</v>
      </c>
      <c r="J2751" s="80">
        <f t="shared" si="78"/>
        <v>47491.243021918999</v>
      </c>
      <c r="K2751" s="55" t="str">
        <f>IFERROR(#REF!-#REF!,"")</f>
        <v/>
      </c>
    </row>
    <row r="2752" spans="1:12" x14ac:dyDescent="0.15">
      <c r="A2752" s="93">
        <v>44104</v>
      </c>
      <c r="B2752" s="53" t="s">
        <v>256</v>
      </c>
      <c r="C2752" s="53" t="s">
        <v>257</v>
      </c>
      <c r="D2752" s="53">
        <v>56586</v>
      </c>
      <c r="E2752" s="53">
        <v>8.8249998089999995</v>
      </c>
      <c r="F2752" s="55">
        <v>7.1645439000000005E-2</v>
      </c>
      <c r="G2752" s="53">
        <v>5793</v>
      </c>
      <c r="H2752" s="53">
        <v>8.8249998089999995</v>
      </c>
      <c r="I2752" s="53">
        <v>-3.5055990000000002E-2</v>
      </c>
      <c r="J2752" s="80">
        <f t="shared" si="78"/>
        <v>51123.223893536997</v>
      </c>
      <c r="K2752" s="55" t="str">
        <f>IFERROR(#REF!-#REF!,"")</f>
        <v/>
      </c>
    </row>
    <row r="2753" spans="1:11" x14ac:dyDescent="0.15">
      <c r="A2753" s="93">
        <v>44134</v>
      </c>
      <c r="B2753" s="53" t="s">
        <v>256</v>
      </c>
      <c r="C2753" s="53" t="s">
        <v>257</v>
      </c>
      <c r="D2753" s="53">
        <v>56586</v>
      </c>
      <c r="E2753" s="53">
        <v>6.8499999049999998</v>
      </c>
      <c r="F2753" s="55">
        <v>-0.22379602500000001</v>
      </c>
      <c r="G2753" s="53">
        <v>5793</v>
      </c>
      <c r="H2753" s="53">
        <v>6.8499999049999998</v>
      </c>
      <c r="I2753" s="53">
        <v>-2.0178310000000001E-2</v>
      </c>
      <c r="J2753" s="80">
        <f t="shared" si="78"/>
        <v>39682.049449664999</v>
      </c>
      <c r="K2753" s="55" t="str">
        <f>IFERROR(#REF!-#REF!,"")</f>
        <v/>
      </c>
    </row>
    <row r="2754" spans="1:11" x14ac:dyDescent="0.15">
      <c r="A2754" s="93">
        <v>44165</v>
      </c>
      <c r="B2754" s="53" t="s">
        <v>256</v>
      </c>
      <c r="C2754" s="53" t="s">
        <v>257</v>
      </c>
      <c r="D2754" s="53">
        <v>56586</v>
      </c>
      <c r="E2754" s="53">
        <v>5.1500000950000002</v>
      </c>
      <c r="F2754" s="55">
        <v>-0.24817515900000001</v>
      </c>
      <c r="G2754" s="53">
        <v>10201</v>
      </c>
      <c r="H2754" s="53">
        <v>5.1500000950000002</v>
      </c>
      <c r="I2754" s="53">
        <v>0.123707</v>
      </c>
      <c r="J2754" s="80">
        <f t="shared" si="78"/>
        <v>52535.150969095004</v>
      </c>
      <c r="K2754" s="55" t="str">
        <f>IFERROR(#REF!-#REF!,"")</f>
        <v/>
      </c>
    </row>
    <row r="2755" spans="1:11" x14ac:dyDescent="0.15">
      <c r="A2755" s="93">
        <v>44196</v>
      </c>
      <c r="B2755" s="53" t="s">
        <v>256</v>
      </c>
      <c r="C2755" s="53" t="s">
        <v>257</v>
      </c>
      <c r="D2755" s="53">
        <v>56586</v>
      </c>
      <c r="E2755" s="53">
        <v>7.0300002099999999</v>
      </c>
      <c r="F2755" s="55">
        <v>0.36504855800000002</v>
      </c>
      <c r="G2755" s="53">
        <v>12842</v>
      </c>
      <c r="H2755" s="53">
        <v>7.0300002099999999</v>
      </c>
      <c r="I2755" s="53">
        <v>4.5048289999999998E-2</v>
      </c>
      <c r="J2755" s="80">
        <f t="shared" si="78"/>
        <v>90279.262696819991</v>
      </c>
      <c r="K2755" s="55" t="str">
        <f>IFERROR(#REF!-#REF!,"")</f>
        <v/>
      </c>
    </row>
    <row r="2756" spans="1:11" ht="16" x14ac:dyDescent="0.2">
      <c r="A2756" s="118">
        <v>44225</v>
      </c>
      <c r="B2756" s="114" t="s">
        <v>256</v>
      </c>
      <c r="C2756" s="114" t="s">
        <v>257</v>
      </c>
      <c r="D2756" s="114">
        <v>56586</v>
      </c>
      <c r="E2756" s="114">
        <v>9.6599998469999999</v>
      </c>
      <c r="F2756" s="58">
        <v>0.37411087799999998</v>
      </c>
      <c r="G2756" s="114">
        <v>12842</v>
      </c>
      <c r="H2756" s="114">
        <v>9.6599998469999999</v>
      </c>
      <c r="I2756" s="114">
        <v>-6.3113199999999996E-4</v>
      </c>
      <c r="J2756" s="80">
        <f t="shared" si="78"/>
        <v>124053.718035174</v>
      </c>
      <c r="K2756" s="55" t="str">
        <f>IFERROR(#REF!-#REF!,"")</f>
        <v/>
      </c>
    </row>
    <row r="2757" spans="1:11" x14ac:dyDescent="0.15">
      <c r="A2757" s="93">
        <v>44253</v>
      </c>
      <c r="B2757" s="53" t="s">
        <v>256</v>
      </c>
      <c r="C2757" s="53" t="s">
        <v>257</v>
      </c>
      <c r="D2757" s="53">
        <v>56586</v>
      </c>
      <c r="E2757" s="53">
        <v>9.6999998089999995</v>
      </c>
      <c r="F2757" s="55">
        <v>4.1407830000000003E-3</v>
      </c>
      <c r="G2757" s="53">
        <v>12842</v>
      </c>
      <c r="H2757" s="53">
        <v>9.6999998089999995</v>
      </c>
      <c r="I2757" s="53">
        <v>2.9196239999999998E-2</v>
      </c>
      <c r="J2757" s="80">
        <f t="shared" si="78"/>
        <v>124567.397547178</v>
      </c>
      <c r="K2757" s="55" t="str">
        <f>IFERROR(#REF!-#REF!,"")</f>
        <v/>
      </c>
    </row>
    <row r="2758" spans="1:11" x14ac:dyDescent="0.15">
      <c r="A2758" s="93">
        <v>44286</v>
      </c>
      <c r="B2758" s="53" t="s">
        <v>256</v>
      </c>
      <c r="C2758" s="53" t="s">
        <v>257</v>
      </c>
      <c r="D2758" s="53">
        <v>56586</v>
      </c>
      <c r="E2758" s="53">
        <v>10.210000040000001</v>
      </c>
      <c r="F2758" s="55">
        <v>5.2577342999999999E-2</v>
      </c>
      <c r="G2758" s="53">
        <v>15150</v>
      </c>
      <c r="H2758" s="53">
        <v>10.210000040000001</v>
      </c>
      <c r="I2758" s="53">
        <v>3.0573309999999999E-2</v>
      </c>
      <c r="J2758" s="80">
        <f t="shared" si="78"/>
        <v>154681.50060600002</v>
      </c>
      <c r="K2758" s="55" t="str">
        <f>IFERROR(#REF!-#REF!,"")</f>
        <v/>
      </c>
    </row>
    <row r="2759" spans="1:11" x14ac:dyDescent="0.15">
      <c r="A2759" s="93">
        <v>44316</v>
      </c>
      <c r="B2759" s="53" t="s">
        <v>256</v>
      </c>
      <c r="C2759" s="53" t="s">
        <v>257</v>
      </c>
      <c r="D2759" s="53">
        <v>56586</v>
      </c>
      <c r="E2759" s="53">
        <v>11.52000046</v>
      </c>
      <c r="F2759" s="55">
        <v>0.128305629</v>
      </c>
      <c r="G2759" s="53">
        <v>31735</v>
      </c>
      <c r="H2759" s="53">
        <v>11.52000046</v>
      </c>
      <c r="I2759" s="53">
        <v>4.8190200000000002E-2</v>
      </c>
      <c r="J2759" s="80">
        <f t="shared" si="78"/>
        <v>365587.21459809999</v>
      </c>
      <c r="K2759" s="55" t="str">
        <f>IFERROR(#REF!-#REF!,"")</f>
        <v/>
      </c>
    </row>
    <row r="2760" spans="1:11" x14ac:dyDescent="0.15">
      <c r="A2760" s="93">
        <v>44344</v>
      </c>
      <c r="B2760" s="53" t="s">
        <v>256</v>
      </c>
      <c r="C2760" s="53" t="s">
        <v>257</v>
      </c>
      <c r="D2760" s="53">
        <v>56586</v>
      </c>
      <c r="E2760" s="53">
        <v>11.06000042</v>
      </c>
      <c r="F2760" s="55">
        <v>-3.9930555999999999E-2</v>
      </c>
      <c r="G2760" s="53">
        <v>31735</v>
      </c>
      <c r="H2760" s="53">
        <v>11.06000042</v>
      </c>
      <c r="I2760" s="53">
        <v>7.091862E-3</v>
      </c>
      <c r="J2760" s="80">
        <f t="shared" si="78"/>
        <v>350989.11332870001</v>
      </c>
      <c r="K2760" s="55" t="str">
        <f>IFERROR(#REF!-#REF!,"")</f>
        <v/>
      </c>
    </row>
    <row r="2761" spans="1:11" x14ac:dyDescent="0.15">
      <c r="A2761" s="93">
        <v>44377</v>
      </c>
      <c r="B2761" s="53" t="s">
        <v>256</v>
      </c>
      <c r="C2761" s="53" t="s">
        <v>257</v>
      </c>
      <c r="D2761" s="53">
        <v>56586</v>
      </c>
      <c r="E2761" s="53">
        <v>9.6800003050000001</v>
      </c>
      <c r="F2761" s="55">
        <v>-0.124773964</v>
      </c>
      <c r="G2761" s="53">
        <v>31735</v>
      </c>
      <c r="H2761" s="53">
        <v>9.6800003050000001</v>
      </c>
      <c r="I2761" s="53">
        <v>2.3421790000000001E-2</v>
      </c>
      <c r="J2761" s="80">
        <f t="shared" si="78"/>
        <v>307194.80967917503</v>
      </c>
      <c r="K2761" s="55" t="str">
        <f>IFERROR(#REF!-#REF!,"")</f>
        <v/>
      </c>
    </row>
    <row r="2762" spans="1:11" x14ac:dyDescent="0.15">
      <c r="A2762" s="93">
        <v>44407</v>
      </c>
      <c r="B2762" s="53" t="s">
        <v>256</v>
      </c>
      <c r="C2762" s="53" t="s">
        <v>257</v>
      </c>
      <c r="D2762" s="53">
        <v>56586</v>
      </c>
      <c r="E2762" s="53">
        <v>8.9899997710000008</v>
      </c>
      <c r="F2762" s="55">
        <v>-7.1281046000000001E-2</v>
      </c>
      <c r="G2762" s="53">
        <v>32739</v>
      </c>
      <c r="H2762" s="53">
        <v>8.9899997710000008</v>
      </c>
      <c r="I2762" s="53">
        <v>1.182765E-2</v>
      </c>
      <c r="J2762" s="80">
        <f t="shared" si="78"/>
        <v>294323.60250276903</v>
      </c>
      <c r="K2762" s="55" t="str">
        <f>IFERROR(#REF!-#REF!,"")</f>
        <v/>
      </c>
    </row>
    <row r="2763" spans="1:11" x14ac:dyDescent="0.15">
      <c r="A2763" s="93">
        <v>44439</v>
      </c>
      <c r="B2763" s="53" t="s">
        <v>256</v>
      </c>
      <c r="C2763" s="53" t="s">
        <v>257</v>
      </c>
      <c r="D2763" s="53">
        <v>56586</v>
      </c>
      <c r="E2763" s="53">
        <v>10.119999890000001</v>
      </c>
      <c r="F2763" s="55">
        <v>0.12569522899999999</v>
      </c>
      <c r="G2763" s="53">
        <v>32772</v>
      </c>
      <c r="H2763" s="53">
        <v>10.119999890000001</v>
      </c>
      <c r="I2763" s="53">
        <v>2.71466E-2</v>
      </c>
      <c r="J2763" s="80">
        <f t="shared" si="78"/>
        <v>331652.63639508002</v>
      </c>
      <c r="K2763" s="55" t="str">
        <f>IFERROR(#REF!-#REF!,"")</f>
        <v/>
      </c>
    </row>
    <row r="2764" spans="1:11" x14ac:dyDescent="0.15">
      <c r="A2764" s="93">
        <v>44469</v>
      </c>
      <c r="B2764" s="53" t="s">
        <v>256</v>
      </c>
      <c r="C2764" s="53" t="s">
        <v>257</v>
      </c>
      <c r="D2764" s="53">
        <v>56586</v>
      </c>
      <c r="E2764" s="53">
        <v>10.170000079999999</v>
      </c>
      <c r="F2764" s="55">
        <v>4.9407310000000003E-3</v>
      </c>
      <c r="G2764" s="53">
        <v>32772</v>
      </c>
      <c r="H2764" s="53">
        <v>10.170000079999999</v>
      </c>
      <c r="I2764" s="53">
        <v>-4.2243370000000002E-2</v>
      </c>
      <c r="J2764" s="80">
        <f t="shared" si="78"/>
        <v>333291.24262176</v>
      </c>
      <c r="K2764" s="55" t="str">
        <f>IFERROR(#REF!-#REF!,"")</f>
        <v/>
      </c>
    </row>
    <row r="2765" spans="1:11" x14ac:dyDescent="0.15">
      <c r="A2765" s="93">
        <v>44498</v>
      </c>
      <c r="B2765" s="53" t="s">
        <v>256</v>
      </c>
      <c r="C2765" s="53" t="s">
        <v>257</v>
      </c>
      <c r="D2765" s="53">
        <v>56586</v>
      </c>
      <c r="E2765" s="53">
        <v>10.18999958</v>
      </c>
      <c r="F2765" s="55">
        <v>1.9665199999999998E-3</v>
      </c>
      <c r="G2765" s="53">
        <v>33620</v>
      </c>
      <c r="H2765" s="53">
        <v>10.18999958</v>
      </c>
      <c r="I2765" s="53">
        <v>6.4656619999999998E-2</v>
      </c>
      <c r="J2765" s="80">
        <f t="shared" si="78"/>
        <v>342587.78587960004</v>
      </c>
      <c r="K2765" s="55" t="str">
        <f>IFERROR(#REF!-#REF!,"")</f>
        <v/>
      </c>
    </row>
    <row r="2766" spans="1:11" x14ac:dyDescent="0.15">
      <c r="A2766" s="93">
        <v>44530</v>
      </c>
      <c r="B2766" s="53" t="s">
        <v>256</v>
      </c>
      <c r="C2766" s="53" t="s">
        <v>257</v>
      </c>
      <c r="D2766" s="53">
        <v>56586</v>
      </c>
      <c r="E2766" s="53">
        <v>9.1700000760000009</v>
      </c>
      <c r="F2766" s="55">
        <v>-0.100098088</v>
      </c>
      <c r="G2766" s="53">
        <v>33616</v>
      </c>
      <c r="H2766" s="53">
        <v>9.1700000760000009</v>
      </c>
      <c r="I2766" s="53">
        <v>-1.8346709999999999E-2</v>
      </c>
      <c r="J2766" s="80">
        <f t="shared" si="78"/>
        <v>308258.72255481605</v>
      </c>
      <c r="K2766" s="55" t="str">
        <f>IFERROR(#REF!-#REF!,"")</f>
        <v/>
      </c>
    </row>
    <row r="2767" spans="1:11" x14ac:dyDescent="0.15">
      <c r="A2767" s="93">
        <v>44561</v>
      </c>
      <c r="B2767" s="53" t="s">
        <v>256</v>
      </c>
      <c r="C2767" s="53" t="s">
        <v>257</v>
      </c>
      <c r="D2767" s="53">
        <v>56586</v>
      </c>
      <c r="E2767" s="53">
        <v>8.4200000760000009</v>
      </c>
      <c r="F2767" s="55">
        <v>-8.1788443000000002E-2</v>
      </c>
      <c r="G2767" s="53">
        <v>33645</v>
      </c>
      <c r="H2767" s="53">
        <v>8.4200000760000009</v>
      </c>
      <c r="I2767" s="53">
        <v>3.3344789999999999E-2</v>
      </c>
      <c r="J2767" s="80">
        <f t="shared" si="78"/>
        <v>283290.90255702002</v>
      </c>
      <c r="K2767" s="55" t="str">
        <f>IFERROR(#REF!-#REF!,"")</f>
        <v/>
      </c>
    </row>
    <row r="2768" spans="1:11" x14ac:dyDescent="0.15">
      <c r="A2768" s="93"/>
      <c r="J2768" s="80">
        <f t="shared" si="78"/>
        <v>0</v>
      </c>
      <c r="K2768" s="55" t="str">
        <f>IFERROR(#REF!-#REF!,"")</f>
        <v/>
      </c>
    </row>
    <row r="2769" spans="1:12" x14ac:dyDescent="0.15">
      <c r="A2769" s="93">
        <v>43496</v>
      </c>
      <c r="B2769" s="53" t="s">
        <v>258</v>
      </c>
      <c r="C2769" s="53" t="s">
        <v>259</v>
      </c>
      <c r="D2769" s="53">
        <v>56615</v>
      </c>
      <c r="E2769" s="53">
        <v>9.6700000760000009</v>
      </c>
      <c r="F2769" s="53"/>
      <c r="G2769" s="53">
        <v>16738</v>
      </c>
      <c r="H2769" s="53">
        <v>9.6700000760000009</v>
      </c>
      <c r="I2769" s="53">
        <v>8.8293910000000003E-2</v>
      </c>
      <c r="J2769" s="80">
        <f t="shared" ref="J2769:J2790" si="81">H2769*G2769</f>
        <v>161856.46127208802</v>
      </c>
      <c r="K2769" s="53"/>
      <c r="L2769" s="53"/>
    </row>
    <row r="2770" spans="1:12" x14ac:dyDescent="0.15">
      <c r="A2770" s="93">
        <v>43524</v>
      </c>
      <c r="B2770" s="53" t="s">
        <v>258</v>
      </c>
      <c r="C2770" s="53" t="s">
        <v>259</v>
      </c>
      <c r="D2770" s="53">
        <v>56615</v>
      </c>
      <c r="E2770" s="53">
        <v>-9.8649997710000008</v>
      </c>
      <c r="F2770" s="53">
        <v>2.0165428999999999E-2</v>
      </c>
      <c r="G2770" s="53">
        <v>16738</v>
      </c>
      <c r="H2770" s="53">
        <v>9.8649997710000008</v>
      </c>
      <c r="I2770" s="53">
        <v>3.2724209999999997E-2</v>
      </c>
      <c r="J2770" s="80">
        <f t="shared" si="81"/>
        <v>165120.36616699802</v>
      </c>
      <c r="K2770" s="53"/>
      <c r="L2770" s="53"/>
    </row>
    <row r="2771" spans="1:12" x14ac:dyDescent="0.15">
      <c r="A2771" s="93">
        <v>43553</v>
      </c>
      <c r="B2771" s="53" t="s">
        <v>258</v>
      </c>
      <c r="C2771" s="53" t="s">
        <v>259</v>
      </c>
      <c r="D2771" s="53">
        <v>56615</v>
      </c>
      <c r="E2771" s="53">
        <v>-9.8299999239999991</v>
      </c>
      <c r="F2771" s="53">
        <v>-3.5478810000000001E-3</v>
      </c>
      <c r="G2771" s="53">
        <v>16250</v>
      </c>
      <c r="H2771" s="53">
        <v>9.8299999239999991</v>
      </c>
      <c r="I2771" s="53">
        <v>1.296229E-2</v>
      </c>
      <c r="J2771" s="80">
        <f t="shared" si="81"/>
        <v>159737.498765</v>
      </c>
      <c r="K2771" s="53"/>
      <c r="L2771" s="53"/>
    </row>
    <row r="2772" spans="1:12" x14ac:dyDescent="0.15">
      <c r="A2772" s="93">
        <v>43585</v>
      </c>
      <c r="B2772" s="53" t="s">
        <v>258</v>
      </c>
      <c r="C2772" s="53" t="s">
        <v>259</v>
      </c>
      <c r="D2772" s="53">
        <v>56615</v>
      </c>
      <c r="E2772" s="53">
        <v>-9.8950004580000002</v>
      </c>
      <c r="F2772" s="53">
        <v>6.6124649999999997E-3</v>
      </c>
      <c r="G2772" s="53">
        <v>16250</v>
      </c>
      <c r="H2772" s="53">
        <v>9.8950004580000002</v>
      </c>
      <c r="I2772" s="53">
        <v>3.789327E-2</v>
      </c>
      <c r="J2772" s="80">
        <f t="shared" si="81"/>
        <v>160793.75744250001</v>
      </c>
      <c r="K2772" s="53"/>
      <c r="L2772" s="53"/>
    </row>
    <row r="2773" spans="1:12" x14ac:dyDescent="0.15">
      <c r="A2773" s="93">
        <v>43616</v>
      </c>
      <c r="B2773" s="53" t="s">
        <v>258</v>
      </c>
      <c r="C2773" s="53" t="s">
        <v>259</v>
      </c>
      <c r="D2773" s="53">
        <v>56615</v>
      </c>
      <c r="E2773" s="53">
        <v>9.8999996190000008</v>
      </c>
      <c r="F2773" s="53">
        <v>5.0522100000000003E-4</v>
      </c>
      <c r="G2773" s="53">
        <v>16250</v>
      </c>
      <c r="H2773" s="53">
        <v>9.8999996190000008</v>
      </c>
      <c r="I2773" s="53">
        <v>-6.167856E-2</v>
      </c>
      <c r="J2773" s="80">
        <f t="shared" si="81"/>
        <v>160874.99380875</v>
      </c>
      <c r="K2773" s="53"/>
      <c r="L2773" s="53"/>
    </row>
    <row r="2774" spans="1:12" x14ac:dyDescent="0.15">
      <c r="A2774" s="93">
        <v>43644</v>
      </c>
      <c r="B2774" s="53" t="s">
        <v>258</v>
      </c>
      <c r="C2774" s="53" t="s">
        <v>259</v>
      </c>
      <c r="D2774" s="53">
        <v>56615</v>
      </c>
      <c r="E2774" s="53">
        <v>9.8999996190000008</v>
      </c>
      <c r="F2774" s="53">
        <v>0</v>
      </c>
      <c r="G2774" s="53">
        <v>16250</v>
      </c>
      <c r="H2774" s="53">
        <v>9.8999996190000008</v>
      </c>
      <c r="I2774" s="53">
        <v>6.7278859999999996E-2</v>
      </c>
      <c r="J2774" s="80">
        <f t="shared" si="81"/>
        <v>160874.99380875</v>
      </c>
      <c r="K2774" s="53"/>
      <c r="L2774" s="53"/>
    </row>
    <row r="2775" spans="1:12" x14ac:dyDescent="0.15">
      <c r="A2775" s="93">
        <v>43677</v>
      </c>
      <c r="B2775" s="53" t="s">
        <v>258</v>
      </c>
      <c r="C2775" s="53" t="s">
        <v>259</v>
      </c>
      <c r="D2775" s="53">
        <v>56615</v>
      </c>
      <c r="E2775" s="53">
        <v>-9.9200000760000009</v>
      </c>
      <c r="F2775" s="53">
        <v>2.0202480000000001E-3</v>
      </c>
      <c r="G2775" s="53">
        <v>16250</v>
      </c>
      <c r="H2775" s="53">
        <v>9.9200000760000009</v>
      </c>
      <c r="I2775" s="53">
        <v>1.185431E-2</v>
      </c>
      <c r="J2775" s="80">
        <f t="shared" si="81"/>
        <v>161200.001235</v>
      </c>
      <c r="K2775" s="53"/>
      <c r="L2775" s="53"/>
    </row>
    <row r="2776" spans="1:12" x14ac:dyDescent="0.15">
      <c r="A2776" s="93">
        <v>43707</v>
      </c>
      <c r="B2776" s="53" t="s">
        <v>258</v>
      </c>
      <c r="C2776" s="53" t="s">
        <v>259</v>
      </c>
      <c r="D2776" s="53">
        <v>56615</v>
      </c>
      <c r="E2776" s="53">
        <v>9.9700002669999996</v>
      </c>
      <c r="F2776" s="53">
        <v>5.0403419999999997E-3</v>
      </c>
      <c r="G2776" s="53">
        <v>16250</v>
      </c>
      <c r="H2776" s="53">
        <v>9.9700002669999996</v>
      </c>
      <c r="I2776" s="53">
        <v>-2.0339329999999999E-2</v>
      </c>
      <c r="J2776" s="80">
        <f t="shared" si="81"/>
        <v>162012.50433875</v>
      </c>
      <c r="K2776" s="53"/>
      <c r="L2776" s="53"/>
    </row>
    <row r="2777" spans="1:12" x14ac:dyDescent="0.15">
      <c r="A2777" s="93">
        <v>43738</v>
      </c>
      <c r="B2777" s="53" t="s">
        <v>258</v>
      </c>
      <c r="C2777" s="53" t="s">
        <v>259</v>
      </c>
      <c r="D2777" s="53">
        <v>56615</v>
      </c>
      <c r="E2777" s="53">
        <v>-9.9949998860000004</v>
      </c>
      <c r="F2777" s="53">
        <v>2.5074839999999999E-3</v>
      </c>
      <c r="G2777" s="53">
        <v>16250</v>
      </c>
      <c r="H2777" s="53">
        <v>9.9949998860000004</v>
      </c>
      <c r="I2777" s="53">
        <v>1.6032970000000001E-2</v>
      </c>
      <c r="J2777" s="80">
        <f t="shared" si="81"/>
        <v>162418.74814750001</v>
      </c>
      <c r="K2777" s="53"/>
      <c r="L2777" s="53"/>
    </row>
    <row r="2778" spans="1:12" x14ac:dyDescent="0.15">
      <c r="A2778" s="93">
        <v>43769</v>
      </c>
      <c r="B2778" s="53" t="s">
        <v>258</v>
      </c>
      <c r="C2778" s="53" t="s">
        <v>259</v>
      </c>
      <c r="D2778" s="53">
        <v>56615</v>
      </c>
      <c r="E2778" s="53">
        <v>-10.03000069</v>
      </c>
      <c r="F2778" s="53">
        <v>3.501831E-3</v>
      </c>
      <c r="G2778" s="53">
        <v>16250</v>
      </c>
      <c r="H2778" s="53">
        <v>10.03000069</v>
      </c>
      <c r="I2778" s="53">
        <v>1.9255939999999999E-2</v>
      </c>
      <c r="J2778" s="80">
        <f t="shared" si="81"/>
        <v>162987.51121249999</v>
      </c>
      <c r="K2778" s="53"/>
      <c r="L2778" s="53"/>
    </row>
    <row r="2779" spans="1:12" x14ac:dyDescent="0.15">
      <c r="A2779" s="93">
        <v>43798</v>
      </c>
      <c r="B2779" s="53" t="s">
        <v>258</v>
      </c>
      <c r="C2779" s="53" t="s">
        <v>259</v>
      </c>
      <c r="D2779" s="53">
        <v>56615</v>
      </c>
      <c r="E2779" s="53">
        <v>10.079999920000001</v>
      </c>
      <c r="F2779" s="53">
        <v>4.9849680000000002E-3</v>
      </c>
      <c r="G2779" s="53">
        <v>16250</v>
      </c>
      <c r="H2779" s="53">
        <v>10.079999920000001</v>
      </c>
      <c r="I2779" s="53">
        <v>3.4996520000000003E-2</v>
      </c>
      <c r="J2779" s="80">
        <f t="shared" si="81"/>
        <v>163799.9987</v>
      </c>
      <c r="K2779" s="53"/>
      <c r="L2779" s="53"/>
    </row>
    <row r="2780" spans="1:12" x14ac:dyDescent="0.15">
      <c r="A2780" s="93">
        <v>43830</v>
      </c>
      <c r="B2780" s="53" t="s">
        <v>258</v>
      </c>
      <c r="C2780" s="53" t="s">
        <v>259</v>
      </c>
      <c r="D2780" s="53">
        <v>56615</v>
      </c>
      <c r="E2780" s="53">
        <v>-10.130000109999999</v>
      </c>
      <c r="F2780" s="53">
        <v>4.9603360000000001E-3</v>
      </c>
      <c r="G2780" s="53">
        <v>16250</v>
      </c>
      <c r="H2780" s="53">
        <v>10.130000109999999</v>
      </c>
      <c r="I2780" s="53">
        <v>2.8490680000000001E-2</v>
      </c>
      <c r="J2780" s="80">
        <f t="shared" si="81"/>
        <v>164612.50178749999</v>
      </c>
      <c r="K2780" s="53"/>
      <c r="L2780" s="53"/>
    </row>
    <row r="2781" spans="1:12" x14ac:dyDescent="0.15">
      <c r="A2781" s="93">
        <v>43861</v>
      </c>
      <c r="B2781" s="53" t="s">
        <v>258</v>
      </c>
      <c r="C2781" s="53" t="s">
        <v>259</v>
      </c>
      <c r="D2781" s="53">
        <v>56615</v>
      </c>
      <c r="E2781" s="53">
        <v>-10.164999959999999</v>
      </c>
      <c r="F2781" s="53">
        <v>3.4550689999999998E-3</v>
      </c>
      <c r="G2781" s="53">
        <v>16250</v>
      </c>
      <c r="H2781" s="53">
        <v>10.164999959999999</v>
      </c>
      <c r="I2781" s="53">
        <v>-1.7277760000000001E-3</v>
      </c>
      <c r="J2781" s="80">
        <f t="shared" si="81"/>
        <v>165181.24935</v>
      </c>
      <c r="K2781" s="53"/>
      <c r="L2781" s="53"/>
    </row>
    <row r="2782" spans="1:12" x14ac:dyDescent="0.15">
      <c r="A2782" s="93">
        <v>43889</v>
      </c>
      <c r="B2782" s="53" t="s">
        <v>258</v>
      </c>
      <c r="C2782" s="53" t="s">
        <v>259</v>
      </c>
      <c r="D2782" s="53">
        <v>56615</v>
      </c>
      <c r="E2782" s="53">
        <v>-10.15999985</v>
      </c>
      <c r="F2782" s="53">
        <v>-4.9189500000000001E-4</v>
      </c>
      <c r="G2782" s="53">
        <v>16250</v>
      </c>
      <c r="H2782" s="53">
        <v>10.15999985</v>
      </c>
      <c r="I2782" s="53">
        <v>-7.7918070000000006E-2</v>
      </c>
      <c r="J2782" s="80">
        <f t="shared" si="81"/>
        <v>165099.99756250001</v>
      </c>
      <c r="K2782" s="53"/>
      <c r="L2782" s="53"/>
    </row>
    <row r="2783" spans="1:12" x14ac:dyDescent="0.15">
      <c r="A2783" s="93">
        <v>43921</v>
      </c>
      <c r="B2783" s="53" t="s">
        <v>258</v>
      </c>
      <c r="C2783" s="53" t="s">
        <v>259</v>
      </c>
      <c r="D2783" s="53">
        <v>56615</v>
      </c>
      <c r="E2783" s="53">
        <v>10.119999890000001</v>
      </c>
      <c r="F2783" s="53">
        <v>-3.937004E-3</v>
      </c>
      <c r="G2783" s="53">
        <v>16250</v>
      </c>
      <c r="H2783" s="53">
        <v>10.119999890000001</v>
      </c>
      <c r="I2783" s="53">
        <v>-0.14173259999999999</v>
      </c>
      <c r="J2783" s="80">
        <f t="shared" si="81"/>
        <v>164449.99821250001</v>
      </c>
      <c r="K2783" s="53"/>
      <c r="L2783" s="53"/>
    </row>
    <row r="2784" spans="1:12" x14ac:dyDescent="0.15">
      <c r="A2784" s="93">
        <v>43951</v>
      </c>
      <c r="B2784" s="53" t="s">
        <v>258</v>
      </c>
      <c r="C2784" s="53" t="s">
        <v>259</v>
      </c>
      <c r="D2784" s="53">
        <v>56615</v>
      </c>
      <c r="E2784" s="53">
        <v>10.15999985</v>
      </c>
      <c r="F2784" s="53">
        <v>3.9525660000000002E-3</v>
      </c>
      <c r="G2784" s="53">
        <v>16250</v>
      </c>
      <c r="H2784" s="53">
        <v>10.15999985</v>
      </c>
      <c r="I2784" s="53">
        <v>0.12967380000000001</v>
      </c>
      <c r="J2784" s="80">
        <f t="shared" si="81"/>
        <v>165099.99756250001</v>
      </c>
      <c r="K2784" s="53"/>
      <c r="L2784" s="53"/>
    </row>
    <row r="2785" spans="1:12" x14ac:dyDescent="0.15">
      <c r="A2785" s="93">
        <v>43980</v>
      </c>
      <c r="B2785" s="53" t="s">
        <v>258</v>
      </c>
      <c r="C2785" s="53" t="s">
        <v>259</v>
      </c>
      <c r="D2785" s="53">
        <v>56615</v>
      </c>
      <c r="E2785" s="53">
        <v>10.18999958</v>
      </c>
      <c r="F2785" s="53">
        <v>2.9527300000000002E-3</v>
      </c>
      <c r="G2785" s="53">
        <v>16250</v>
      </c>
      <c r="H2785" s="53">
        <v>10.18999958</v>
      </c>
      <c r="I2785" s="53">
        <v>5.3738750000000002E-2</v>
      </c>
      <c r="J2785" s="80">
        <f t="shared" si="81"/>
        <v>165587.49317500001</v>
      </c>
      <c r="K2785" s="53"/>
      <c r="L2785" s="53"/>
    </row>
    <row r="2786" spans="1:12" x14ac:dyDescent="0.15">
      <c r="A2786" s="93">
        <v>44012</v>
      </c>
      <c r="B2786" s="53" t="s">
        <v>258</v>
      </c>
      <c r="C2786" s="53" t="s">
        <v>259</v>
      </c>
      <c r="D2786" s="53">
        <v>56615</v>
      </c>
      <c r="E2786" s="53">
        <v>10.22999954</v>
      </c>
      <c r="F2786" s="53">
        <v>3.925413E-3</v>
      </c>
      <c r="G2786" s="53">
        <v>16215</v>
      </c>
      <c r="H2786" s="53">
        <v>10.22999954</v>
      </c>
      <c r="I2786" s="53">
        <v>2.5299080000000002E-2</v>
      </c>
      <c r="J2786" s="80">
        <f t="shared" si="81"/>
        <v>165879.4425411</v>
      </c>
      <c r="K2786" s="53"/>
      <c r="L2786" s="53"/>
    </row>
    <row r="2787" spans="1:12" x14ac:dyDescent="0.15">
      <c r="A2787" s="93">
        <v>44043</v>
      </c>
      <c r="B2787" s="53" t="s">
        <v>258</v>
      </c>
      <c r="C2787" s="53" t="s">
        <v>259</v>
      </c>
      <c r="D2787" s="53">
        <v>56615</v>
      </c>
      <c r="E2787" s="53">
        <v>10.18000031</v>
      </c>
      <c r="F2787" s="53">
        <v>-4.8875109999999998E-3</v>
      </c>
      <c r="G2787" s="53">
        <v>16215</v>
      </c>
      <c r="H2787" s="53">
        <v>10.18000031</v>
      </c>
      <c r="I2787" s="53">
        <v>5.5528969999999997E-2</v>
      </c>
      <c r="J2787" s="80">
        <f t="shared" si="81"/>
        <v>165068.70502665002</v>
      </c>
      <c r="K2787" s="53"/>
      <c r="L2787" s="53"/>
    </row>
    <row r="2788" spans="1:12" x14ac:dyDescent="0.15">
      <c r="A2788" s="93">
        <v>44074</v>
      </c>
      <c r="B2788" s="53" t="s">
        <v>258</v>
      </c>
      <c r="C2788" s="53" t="s">
        <v>259</v>
      </c>
      <c r="D2788" s="53">
        <v>56615</v>
      </c>
      <c r="E2788" s="53">
        <v>10.130000109999999</v>
      </c>
      <c r="F2788" s="53">
        <v>-4.9116100000000003E-3</v>
      </c>
      <c r="G2788" s="53">
        <v>16215</v>
      </c>
      <c r="H2788" s="53">
        <v>10.130000109999999</v>
      </c>
      <c r="I2788" s="53">
        <v>6.844219E-2</v>
      </c>
      <c r="J2788" s="80">
        <f t="shared" si="81"/>
        <v>164257.95178365</v>
      </c>
      <c r="K2788" s="53"/>
      <c r="L2788" s="53"/>
    </row>
    <row r="2789" spans="1:12" x14ac:dyDescent="0.15">
      <c r="A2789" s="93">
        <v>44104</v>
      </c>
      <c r="B2789" s="53" t="s">
        <v>258</v>
      </c>
      <c r="C2789" s="53" t="s">
        <v>259</v>
      </c>
      <c r="D2789" s="53">
        <v>56615</v>
      </c>
      <c r="E2789" s="53">
        <v>10.18000031</v>
      </c>
      <c r="F2789" s="53">
        <v>4.9358529999999996E-3</v>
      </c>
      <c r="G2789" s="53">
        <v>11742</v>
      </c>
      <c r="H2789" s="53">
        <v>10.18000031</v>
      </c>
      <c r="I2789" s="53">
        <v>-3.5055990000000002E-2</v>
      </c>
      <c r="J2789" s="80">
        <f t="shared" si="81"/>
        <v>119533.56364002</v>
      </c>
      <c r="K2789" s="53"/>
      <c r="L2789" s="53"/>
    </row>
    <row r="2790" spans="1:12" x14ac:dyDescent="0.15">
      <c r="A2790" s="93">
        <v>44134</v>
      </c>
      <c r="B2790" s="53" t="s">
        <v>258</v>
      </c>
      <c r="C2790" s="53" t="s">
        <v>259</v>
      </c>
      <c r="D2790" s="53">
        <v>56615</v>
      </c>
      <c r="E2790" s="53">
        <v>10.149999619999999</v>
      </c>
      <c r="F2790" s="53">
        <v>-2.9470220000000001E-3</v>
      </c>
      <c r="G2790" s="53">
        <v>11742</v>
      </c>
      <c r="H2790" s="53">
        <v>10.149999619999999</v>
      </c>
      <c r="I2790" s="53">
        <v>-2.0178310000000001E-2</v>
      </c>
      <c r="J2790" s="80">
        <f t="shared" si="81"/>
        <v>119181.29553803999</v>
      </c>
      <c r="K2790" s="53"/>
      <c r="L2790" s="53"/>
    </row>
    <row r="2791" spans="1:12" x14ac:dyDescent="0.15">
      <c r="A2791" s="93">
        <v>44165</v>
      </c>
      <c r="B2791" s="53" t="s">
        <v>258</v>
      </c>
      <c r="C2791" s="53" t="s">
        <v>259</v>
      </c>
      <c r="D2791" s="53">
        <v>56615</v>
      </c>
      <c r="E2791" s="53">
        <v>12.25</v>
      </c>
      <c r="F2791" s="55">
        <v>0.20689660300000001</v>
      </c>
      <c r="G2791" s="53">
        <v>11742</v>
      </c>
      <c r="H2791" s="53">
        <v>12.25</v>
      </c>
      <c r="I2791" s="53">
        <v>0.123707</v>
      </c>
      <c r="J2791" s="80">
        <f t="shared" si="78"/>
        <v>143839.5</v>
      </c>
      <c r="K2791" s="55" t="str">
        <f>IFERROR(#REF!-#REF!,"")</f>
        <v/>
      </c>
    </row>
    <row r="2792" spans="1:12" x14ac:dyDescent="0.15">
      <c r="A2792" s="93">
        <v>44196</v>
      </c>
      <c r="B2792" s="53" t="s">
        <v>260</v>
      </c>
      <c r="C2792" s="53" t="s">
        <v>261</v>
      </c>
      <c r="D2792" s="53">
        <v>56615</v>
      </c>
      <c r="E2792" s="53">
        <v>8.8999996190000008</v>
      </c>
      <c r="F2792" s="55">
        <v>-0.27346941800000002</v>
      </c>
      <c r="G2792" s="53">
        <v>24928</v>
      </c>
      <c r="H2792" s="53">
        <v>8.8999996190000008</v>
      </c>
      <c r="I2792" s="53">
        <v>4.5048289999999998E-2</v>
      </c>
      <c r="J2792" s="80">
        <f t="shared" si="78"/>
        <v>221859.19050243203</v>
      </c>
      <c r="K2792" s="55" t="str">
        <f>IFERROR(#REF!-#REF!,"")</f>
        <v/>
      </c>
    </row>
    <row r="2793" spans="1:12" x14ac:dyDescent="0.15">
      <c r="A2793" s="93">
        <v>44225</v>
      </c>
      <c r="B2793" s="53" t="s">
        <v>260</v>
      </c>
      <c r="C2793" s="53" t="s">
        <v>261</v>
      </c>
      <c r="D2793" s="53">
        <v>56615</v>
      </c>
      <c r="E2793" s="53">
        <v>8.8999996190000008</v>
      </c>
      <c r="F2793" s="55">
        <v>0</v>
      </c>
      <c r="G2793" s="53">
        <v>24928</v>
      </c>
      <c r="H2793" s="53">
        <v>8.8999996190000008</v>
      </c>
      <c r="I2793" s="53">
        <v>-6.3113199999999996E-4</v>
      </c>
      <c r="J2793" s="80">
        <f t="shared" si="78"/>
        <v>221859.19050243203</v>
      </c>
      <c r="K2793" s="55" t="str">
        <f>IFERROR(#REF!-#REF!,"")</f>
        <v/>
      </c>
    </row>
    <row r="2794" spans="1:12" ht="16" x14ac:dyDescent="0.2">
      <c r="A2794" s="117">
        <v>44253</v>
      </c>
      <c r="B2794" s="112" t="s">
        <v>260</v>
      </c>
      <c r="C2794" s="112" t="s">
        <v>261</v>
      </c>
      <c r="D2794" s="112">
        <v>56615</v>
      </c>
      <c r="E2794" s="112">
        <v>13.19999981</v>
      </c>
      <c r="F2794" s="58">
        <v>0.48314610099999999</v>
      </c>
      <c r="G2794" s="112">
        <v>24928</v>
      </c>
      <c r="H2794" s="112">
        <v>13.19999981</v>
      </c>
      <c r="I2794" s="112">
        <v>2.9196239999999998E-2</v>
      </c>
      <c r="J2794" s="80">
        <f t="shared" si="78"/>
        <v>329049.59526367998</v>
      </c>
      <c r="K2794" s="55" t="str">
        <f>IFERROR(#REF!-#REF!,"")</f>
        <v/>
      </c>
    </row>
    <row r="2795" spans="1:12" x14ac:dyDescent="0.15">
      <c r="A2795" s="93">
        <v>44286</v>
      </c>
      <c r="B2795" s="53" t="s">
        <v>260</v>
      </c>
      <c r="C2795" s="53" t="s">
        <v>261</v>
      </c>
      <c r="D2795" s="53">
        <v>56615</v>
      </c>
      <c r="E2795" s="53">
        <v>10.289999959999999</v>
      </c>
      <c r="F2795" s="55">
        <v>-0.220454544</v>
      </c>
      <c r="G2795" s="53">
        <v>24928</v>
      </c>
      <c r="H2795" s="53">
        <v>10.289999959999999</v>
      </c>
      <c r="I2795" s="53">
        <v>3.0573309999999999E-2</v>
      </c>
      <c r="J2795" s="80">
        <f t="shared" si="78"/>
        <v>256509.11900287998</v>
      </c>
      <c r="K2795" s="55" t="str">
        <f>IFERROR(#REF!-#REF!,"")</f>
        <v/>
      </c>
    </row>
    <row r="2796" spans="1:12" x14ac:dyDescent="0.15">
      <c r="A2796" s="93">
        <v>44316</v>
      </c>
      <c r="B2796" s="53" t="s">
        <v>260</v>
      </c>
      <c r="C2796" s="53" t="s">
        <v>261</v>
      </c>
      <c r="D2796" s="53">
        <v>56615</v>
      </c>
      <c r="E2796" s="53">
        <v>10.02000046</v>
      </c>
      <c r="F2796" s="55">
        <v>-2.6239018999999999E-2</v>
      </c>
      <c r="G2796" s="53">
        <v>24928</v>
      </c>
      <c r="H2796" s="53">
        <v>10.02000046</v>
      </c>
      <c r="I2796" s="53">
        <v>4.8190200000000002E-2</v>
      </c>
      <c r="J2796" s="80">
        <f t="shared" si="78"/>
        <v>249778.57146688001</v>
      </c>
      <c r="K2796" s="55" t="str">
        <f>IFERROR(#REF!-#REF!,"")</f>
        <v/>
      </c>
    </row>
    <row r="2797" spans="1:12" x14ac:dyDescent="0.15">
      <c r="A2797" s="93">
        <v>44344</v>
      </c>
      <c r="B2797" s="53" t="s">
        <v>260</v>
      </c>
      <c r="C2797" s="53" t="s">
        <v>261</v>
      </c>
      <c r="D2797" s="53">
        <v>56615</v>
      </c>
      <c r="E2797" s="53">
        <v>12.22999954</v>
      </c>
      <c r="F2797" s="55">
        <v>0.22055877700000001</v>
      </c>
      <c r="G2797" s="53">
        <v>24928</v>
      </c>
      <c r="H2797" s="53">
        <v>12.22999954</v>
      </c>
      <c r="I2797" s="53">
        <v>7.091862E-3</v>
      </c>
      <c r="J2797" s="80">
        <f t="shared" si="78"/>
        <v>304869.42853311996</v>
      </c>
      <c r="K2797" s="55" t="str">
        <f>IFERROR(#REF!-#REF!,"")</f>
        <v/>
      </c>
    </row>
    <row r="2798" spans="1:12" x14ac:dyDescent="0.15">
      <c r="A2798" s="93">
        <v>44377</v>
      </c>
      <c r="B2798" s="53" t="s">
        <v>260</v>
      </c>
      <c r="C2798" s="53" t="s">
        <v>261</v>
      </c>
      <c r="D2798" s="53">
        <v>56615</v>
      </c>
      <c r="E2798" s="53">
        <v>10.149999619999999</v>
      </c>
      <c r="F2798" s="55">
        <v>-0.170073584</v>
      </c>
      <c r="G2798" s="53">
        <v>25494</v>
      </c>
      <c r="H2798" s="53">
        <v>10.149999619999999</v>
      </c>
      <c r="I2798" s="53">
        <v>2.3421790000000001E-2</v>
      </c>
      <c r="J2798" s="80">
        <f t="shared" si="78"/>
        <v>258764.09031227996</v>
      </c>
      <c r="K2798" s="55" t="str">
        <f>IFERROR(#REF!-#REF!,"")</f>
        <v/>
      </c>
    </row>
    <row r="2799" spans="1:12" x14ac:dyDescent="0.15">
      <c r="A2799" s="93">
        <v>44407</v>
      </c>
      <c r="B2799" s="53" t="s">
        <v>260</v>
      </c>
      <c r="C2799" s="53" t="s">
        <v>261</v>
      </c>
      <c r="D2799" s="53">
        <v>56615</v>
      </c>
      <c r="E2799" s="53">
        <v>10.130000109999999</v>
      </c>
      <c r="F2799" s="55">
        <v>-1.9703949999999998E-3</v>
      </c>
      <c r="G2799" s="53">
        <v>25494</v>
      </c>
      <c r="H2799" s="53">
        <v>10.130000109999999</v>
      </c>
      <c r="I2799" s="53">
        <v>1.182765E-2</v>
      </c>
      <c r="J2799" s="80">
        <f t="shared" si="78"/>
        <v>258254.22280433998</v>
      </c>
      <c r="K2799" s="55" t="str">
        <f>IFERROR(#REF!-#REF!,"")</f>
        <v/>
      </c>
    </row>
    <row r="2800" spans="1:12" x14ac:dyDescent="0.15">
      <c r="A2800" s="93">
        <v>44439</v>
      </c>
      <c r="B2800" s="53" t="s">
        <v>260</v>
      </c>
      <c r="C2800" s="53" t="s">
        <v>261</v>
      </c>
      <c r="D2800" s="53">
        <v>56615</v>
      </c>
      <c r="E2800" s="53">
        <v>9.2600002289999992</v>
      </c>
      <c r="F2800" s="55">
        <v>-8.5883505999999998E-2</v>
      </c>
      <c r="G2800" s="53">
        <v>25494</v>
      </c>
      <c r="H2800" s="53">
        <v>9.2600002289999992</v>
      </c>
      <c r="I2800" s="53">
        <v>2.71466E-2</v>
      </c>
      <c r="J2800" s="80">
        <f t="shared" si="78"/>
        <v>236074.44583812598</v>
      </c>
      <c r="K2800" s="55" t="str">
        <f>IFERROR(#REF!-#REF!,"")</f>
        <v/>
      </c>
    </row>
    <row r="2801" spans="1:12" x14ac:dyDescent="0.15">
      <c r="A2801" s="93">
        <v>44469</v>
      </c>
      <c r="B2801" s="53" t="s">
        <v>260</v>
      </c>
      <c r="C2801" s="53" t="s">
        <v>261</v>
      </c>
      <c r="D2801" s="53">
        <v>56615</v>
      </c>
      <c r="E2801" s="53">
        <v>7.7600002290000001</v>
      </c>
      <c r="F2801" s="55">
        <v>-0.161987036</v>
      </c>
      <c r="G2801" s="53">
        <v>26214</v>
      </c>
      <c r="H2801" s="53">
        <v>7.7600002290000001</v>
      </c>
      <c r="I2801" s="53">
        <v>-4.2243370000000002E-2</v>
      </c>
      <c r="J2801" s="80">
        <f t="shared" si="78"/>
        <v>203420.646003006</v>
      </c>
      <c r="K2801" s="55" t="str">
        <f>IFERROR(#REF!-#REF!,"")</f>
        <v/>
      </c>
    </row>
    <row r="2802" spans="1:12" x14ac:dyDescent="0.15">
      <c r="A2802" s="93">
        <v>44498</v>
      </c>
      <c r="B2802" s="53" t="s">
        <v>260</v>
      </c>
      <c r="C2802" s="53" t="s">
        <v>261</v>
      </c>
      <c r="D2802" s="53">
        <v>56615</v>
      </c>
      <c r="E2802" s="53">
        <v>6.6799998279999997</v>
      </c>
      <c r="F2802" s="55">
        <v>-0.139175311</v>
      </c>
      <c r="G2802" s="53">
        <v>26214</v>
      </c>
      <c r="H2802" s="53">
        <v>6.6799998279999997</v>
      </c>
      <c r="I2802" s="53">
        <v>6.4656619999999998E-2</v>
      </c>
      <c r="J2802" s="80">
        <f t="shared" si="78"/>
        <v>175109.515491192</v>
      </c>
      <c r="K2802" s="55" t="str">
        <f>IFERROR(#REF!-#REF!,"")</f>
        <v/>
      </c>
    </row>
    <row r="2803" spans="1:12" ht="16" x14ac:dyDescent="0.2">
      <c r="A2803" s="118">
        <v>44530</v>
      </c>
      <c r="B2803" s="114" t="s">
        <v>260</v>
      </c>
      <c r="C2803" s="114" t="s">
        <v>261</v>
      </c>
      <c r="D2803" s="114">
        <v>56615</v>
      </c>
      <c r="E2803" s="114">
        <v>4.9600000380000004</v>
      </c>
      <c r="F2803" s="58">
        <v>-0.25748500200000002</v>
      </c>
      <c r="G2803" s="114">
        <v>26214</v>
      </c>
      <c r="H2803" s="114">
        <v>4.9600000380000004</v>
      </c>
      <c r="I2803" s="114">
        <v>-1.8346709999999999E-2</v>
      </c>
      <c r="J2803" s="80">
        <f t="shared" si="78"/>
        <v>130021.44099613201</v>
      </c>
      <c r="K2803" s="55" t="str">
        <f>IFERROR(#REF!-#REF!,"")</f>
        <v/>
      </c>
    </row>
    <row r="2804" spans="1:12" x14ac:dyDescent="0.15">
      <c r="A2804" s="93">
        <v>44561</v>
      </c>
      <c r="B2804" s="53" t="s">
        <v>260</v>
      </c>
      <c r="C2804" s="53" t="s">
        <v>261</v>
      </c>
      <c r="D2804" s="53">
        <v>56615</v>
      </c>
      <c r="E2804" s="53">
        <v>3.0999999049999998</v>
      </c>
      <c r="F2804" s="55">
        <v>-0.37500002999999998</v>
      </c>
      <c r="G2804" s="53">
        <v>29789</v>
      </c>
      <c r="H2804" s="53">
        <v>3.0999999049999998</v>
      </c>
      <c r="I2804" s="53">
        <v>3.3344789999999999E-2</v>
      </c>
      <c r="J2804" s="80">
        <f t="shared" si="78"/>
        <v>92345.897170044991</v>
      </c>
      <c r="K2804" s="55" t="str">
        <f>IFERROR(#REF!-#REF!,"")</f>
        <v/>
      </c>
    </row>
    <row r="2805" spans="1:12" x14ac:dyDescent="0.15">
      <c r="A2805" s="93"/>
      <c r="J2805" s="80">
        <f t="shared" si="78"/>
        <v>0</v>
      </c>
      <c r="K2805" s="55" t="str">
        <f>IFERROR(#REF!-#REF!,"")</f>
        <v/>
      </c>
    </row>
    <row r="2806" spans="1:12" x14ac:dyDescent="0.15">
      <c r="A2806" s="93">
        <v>43585</v>
      </c>
      <c r="B2806" s="53" t="s">
        <v>262</v>
      </c>
      <c r="C2806" s="53" t="s">
        <v>263</v>
      </c>
      <c r="D2806" s="53">
        <v>56637</v>
      </c>
      <c r="E2806" s="53">
        <v>-9.7399997710000008</v>
      </c>
      <c r="F2806" s="53"/>
      <c r="G2806" s="53">
        <v>23000</v>
      </c>
      <c r="H2806" s="53">
        <v>9.7399997710000008</v>
      </c>
      <c r="I2806" s="53">
        <v>3.789327E-2</v>
      </c>
      <c r="J2806" s="80">
        <f t="shared" ref="J2806:J2824" si="82">H2806*G2806</f>
        <v>224019.99473300003</v>
      </c>
      <c r="K2806" s="53"/>
      <c r="L2806" s="53"/>
    </row>
    <row r="2807" spans="1:12" x14ac:dyDescent="0.15">
      <c r="A2807" s="93">
        <v>43616</v>
      </c>
      <c r="B2807" s="53" t="s">
        <v>262</v>
      </c>
      <c r="C2807" s="53" t="s">
        <v>263</v>
      </c>
      <c r="D2807" s="53">
        <v>56637</v>
      </c>
      <c r="E2807" s="53">
        <v>9.7399997710000008</v>
      </c>
      <c r="F2807" s="53">
        <v>0</v>
      </c>
      <c r="G2807" s="53">
        <v>23000</v>
      </c>
      <c r="H2807" s="53">
        <v>9.7399997710000008</v>
      </c>
      <c r="I2807" s="53">
        <v>-6.167856E-2</v>
      </c>
      <c r="J2807" s="80">
        <f t="shared" si="82"/>
        <v>224019.99473300003</v>
      </c>
      <c r="K2807" s="53"/>
      <c r="L2807" s="53"/>
    </row>
    <row r="2808" spans="1:12" x14ac:dyDescent="0.15">
      <c r="A2808" s="93">
        <v>43644</v>
      </c>
      <c r="B2808" s="53" t="s">
        <v>262</v>
      </c>
      <c r="C2808" s="53" t="s">
        <v>263</v>
      </c>
      <c r="D2808" s="53">
        <v>56637</v>
      </c>
      <c r="E2808" s="53">
        <v>9.7700004580000002</v>
      </c>
      <c r="F2808" s="53">
        <v>3.080153E-3</v>
      </c>
      <c r="G2808" s="53">
        <v>23000</v>
      </c>
      <c r="H2808" s="53">
        <v>9.7700004580000002</v>
      </c>
      <c r="I2808" s="53">
        <v>6.7278859999999996E-2</v>
      </c>
      <c r="J2808" s="80">
        <f t="shared" si="82"/>
        <v>224710.010534</v>
      </c>
      <c r="K2808" s="53"/>
      <c r="L2808" s="53"/>
    </row>
    <row r="2809" spans="1:12" x14ac:dyDescent="0.15">
      <c r="A2809" s="93">
        <v>43677</v>
      </c>
      <c r="B2809" s="53" t="s">
        <v>262</v>
      </c>
      <c r="C2809" s="53" t="s">
        <v>263</v>
      </c>
      <c r="D2809" s="53">
        <v>56637</v>
      </c>
      <c r="E2809" s="53">
        <v>9.8999996190000008</v>
      </c>
      <c r="F2809" s="53">
        <v>1.3305953000000001E-2</v>
      </c>
      <c r="G2809" s="53">
        <v>23000</v>
      </c>
      <c r="H2809" s="53">
        <v>9.8999996190000008</v>
      </c>
      <c r="I2809" s="53">
        <v>1.185431E-2</v>
      </c>
      <c r="J2809" s="80">
        <f t="shared" si="82"/>
        <v>227699.99123700001</v>
      </c>
      <c r="K2809" s="53"/>
      <c r="L2809" s="53"/>
    </row>
    <row r="2810" spans="1:12" x14ac:dyDescent="0.15">
      <c r="A2810" s="93">
        <v>43707</v>
      </c>
      <c r="B2810" s="53" t="s">
        <v>262</v>
      </c>
      <c r="C2810" s="53" t="s">
        <v>263</v>
      </c>
      <c r="D2810" s="53">
        <v>56637</v>
      </c>
      <c r="E2810" s="53">
        <v>-9.8400001530000001</v>
      </c>
      <c r="F2810" s="53">
        <v>-6.0605520000000003E-3</v>
      </c>
      <c r="G2810" s="53">
        <v>23000</v>
      </c>
      <c r="H2810" s="53">
        <v>9.8400001530000001</v>
      </c>
      <c r="I2810" s="53">
        <v>-2.0339329999999999E-2</v>
      </c>
      <c r="J2810" s="80">
        <f t="shared" si="82"/>
        <v>226320.00351899999</v>
      </c>
      <c r="K2810" s="53"/>
      <c r="L2810" s="53"/>
    </row>
    <row r="2811" spans="1:12" x14ac:dyDescent="0.15">
      <c r="A2811" s="93">
        <v>43738</v>
      </c>
      <c r="B2811" s="53" t="s">
        <v>262</v>
      </c>
      <c r="C2811" s="53" t="s">
        <v>263</v>
      </c>
      <c r="D2811" s="53">
        <v>56637</v>
      </c>
      <c r="E2811" s="53">
        <v>-9.9350004199999997</v>
      </c>
      <c r="F2811" s="53">
        <v>9.6544990000000004E-3</v>
      </c>
      <c r="G2811" s="53">
        <v>23000</v>
      </c>
      <c r="H2811" s="53">
        <v>9.9350004199999997</v>
      </c>
      <c r="I2811" s="53">
        <v>1.6032970000000001E-2</v>
      </c>
      <c r="J2811" s="80">
        <f t="shared" si="82"/>
        <v>228505.00965999998</v>
      </c>
      <c r="K2811" s="53"/>
      <c r="L2811" s="53"/>
    </row>
    <row r="2812" spans="1:12" x14ac:dyDescent="0.15">
      <c r="A2812" s="93">
        <v>43769</v>
      </c>
      <c r="B2812" s="53" t="s">
        <v>262</v>
      </c>
      <c r="C2812" s="53" t="s">
        <v>263</v>
      </c>
      <c r="D2812" s="53">
        <v>56637</v>
      </c>
      <c r="E2812" s="53">
        <v>-9.8699998860000004</v>
      </c>
      <c r="F2812" s="53">
        <v>-6.5425800000000001E-3</v>
      </c>
      <c r="G2812" s="53">
        <v>23000</v>
      </c>
      <c r="H2812" s="53">
        <v>9.8699998860000004</v>
      </c>
      <c r="I2812" s="53">
        <v>1.9255939999999999E-2</v>
      </c>
      <c r="J2812" s="80">
        <f t="shared" si="82"/>
        <v>227009.997378</v>
      </c>
      <c r="K2812" s="53"/>
      <c r="L2812" s="53"/>
    </row>
    <row r="2813" spans="1:12" x14ac:dyDescent="0.15">
      <c r="A2813" s="93">
        <v>43798</v>
      </c>
      <c r="B2813" s="53" t="s">
        <v>262</v>
      </c>
      <c r="C2813" s="53" t="s">
        <v>263</v>
      </c>
      <c r="D2813" s="53">
        <v>56637</v>
      </c>
      <c r="E2813" s="53">
        <v>9.9200000760000009</v>
      </c>
      <c r="F2813" s="53">
        <v>5.0658760000000004E-3</v>
      </c>
      <c r="G2813" s="53">
        <v>23000</v>
      </c>
      <c r="H2813" s="53">
        <v>9.9200000760000009</v>
      </c>
      <c r="I2813" s="53">
        <v>3.4996520000000003E-2</v>
      </c>
      <c r="J2813" s="80">
        <f t="shared" si="82"/>
        <v>228160.00174800001</v>
      </c>
      <c r="K2813" s="53"/>
      <c r="L2813" s="53"/>
    </row>
    <row r="2814" spans="1:12" x14ac:dyDescent="0.15">
      <c r="A2814" s="93">
        <v>43830</v>
      </c>
      <c r="B2814" s="53" t="s">
        <v>262</v>
      </c>
      <c r="C2814" s="53" t="s">
        <v>263</v>
      </c>
      <c r="D2814" s="53">
        <v>56637</v>
      </c>
      <c r="E2814" s="53">
        <v>9.9799995419999998</v>
      </c>
      <c r="F2814" s="53">
        <v>6.0483330000000004E-3</v>
      </c>
      <c r="G2814" s="53">
        <v>23000</v>
      </c>
      <c r="H2814" s="53">
        <v>9.9799995419999998</v>
      </c>
      <c r="I2814" s="53">
        <v>2.8490680000000001E-2</v>
      </c>
      <c r="J2814" s="80">
        <f t="shared" si="82"/>
        <v>229539.989466</v>
      </c>
      <c r="K2814" s="53"/>
      <c r="L2814" s="53"/>
    </row>
    <row r="2815" spans="1:12" x14ac:dyDescent="0.15">
      <c r="A2815" s="93">
        <v>43861</v>
      </c>
      <c r="B2815" s="53" t="s">
        <v>262</v>
      </c>
      <c r="C2815" s="53" t="s">
        <v>263</v>
      </c>
      <c r="D2815" s="53">
        <v>56637</v>
      </c>
      <c r="E2815" s="53">
        <v>10.079999920000001</v>
      </c>
      <c r="F2815" s="53">
        <v>1.0020078999999999E-2</v>
      </c>
      <c r="G2815" s="53">
        <v>23000</v>
      </c>
      <c r="H2815" s="53">
        <v>10.079999920000001</v>
      </c>
      <c r="I2815" s="53">
        <v>-1.7277760000000001E-3</v>
      </c>
      <c r="J2815" s="80">
        <f t="shared" si="82"/>
        <v>231839.99816000002</v>
      </c>
      <c r="K2815" s="53"/>
      <c r="L2815" s="53"/>
    </row>
    <row r="2816" spans="1:12" x14ac:dyDescent="0.15">
      <c r="A2816" s="93">
        <v>43889</v>
      </c>
      <c r="B2816" s="53" t="s">
        <v>262</v>
      </c>
      <c r="C2816" s="53" t="s">
        <v>263</v>
      </c>
      <c r="D2816" s="53">
        <v>56637</v>
      </c>
      <c r="E2816" s="53">
        <v>10.05000019</v>
      </c>
      <c r="F2816" s="53">
        <v>-2.9761639999999999E-3</v>
      </c>
      <c r="G2816" s="53">
        <v>23000</v>
      </c>
      <c r="H2816" s="53">
        <v>10.05000019</v>
      </c>
      <c r="I2816" s="53">
        <v>-7.7918070000000006E-2</v>
      </c>
      <c r="J2816" s="80">
        <f t="shared" si="82"/>
        <v>231150.00437000001</v>
      </c>
      <c r="K2816" s="53"/>
      <c r="L2816" s="53"/>
    </row>
    <row r="2817" spans="1:12" x14ac:dyDescent="0.15">
      <c r="A2817" s="93">
        <v>43921</v>
      </c>
      <c r="B2817" s="53" t="s">
        <v>262</v>
      </c>
      <c r="C2817" s="53" t="s">
        <v>263</v>
      </c>
      <c r="D2817" s="53">
        <v>56637</v>
      </c>
      <c r="E2817" s="53">
        <v>9.9245004649999995</v>
      </c>
      <c r="F2817" s="53">
        <v>-1.2487534E-2</v>
      </c>
      <c r="G2817" s="53">
        <v>23000</v>
      </c>
      <c r="H2817" s="53">
        <v>9.9245004649999995</v>
      </c>
      <c r="I2817" s="53">
        <v>-0.14173259999999999</v>
      </c>
      <c r="J2817" s="80">
        <f t="shared" si="82"/>
        <v>228263.51069499998</v>
      </c>
      <c r="K2817" s="53"/>
      <c r="L2817" s="53"/>
    </row>
    <row r="2818" spans="1:12" x14ac:dyDescent="0.15">
      <c r="A2818" s="93">
        <v>43951</v>
      </c>
      <c r="B2818" s="53" t="s">
        <v>262</v>
      </c>
      <c r="C2818" s="53" t="s">
        <v>263</v>
      </c>
      <c r="D2818" s="53">
        <v>56637</v>
      </c>
      <c r="E2818" s="53">
        <v>9.9799995419999998</v>
      </c>
      <c r="F2818" s="53">
        <v>5.592128E-3</v>
      </c>
      <c r="G2818" s="53">
        <v>23000</v>
      </c>
      <c r="H2818" s="53">
        <v>9.9799995419999998</v>
      </c>
      <c r="I2818" s="53">
        <v>0.12967380000000001</v>
      </c>
      <c r="J2818" s="80">
        <f t="shared" si="82"/>
        <v>229539.989466</v>
      </c>
      <c r="K2818" s="53"/>
      <c r="L2818" s="53"/>
    </row>
    <row r="2819" spans="1:12" x14ac:dyDescent="0.15">
      <c r="A2819" s="93">
        <v>43980</v>
      </c>
      <c r="B2819" s="53" t="s">
        <v>262</v>
      </c>
      <c r="C2819" s="53" t="s">
        <v>263</v>
      </c>
      <c r="D2819" s="53">
        <v>56637</v>
      </c>
      <c r="E2819" s="53">
        <v>-9.9700002669999996</v>
      </c>
      <c r="F2819" s="53">
        <v>-1.001931E-3</v>
      </c>
      <c r="G2819" s="53">
        <v>23000</v>
      </c>
      <c r="H2819" s="53">
        <v>9.9700002669999996</v>
      </c>
      <c r="I2819" s="53">
        <v>5.3738750000000002E-2</v>
      </c>
      <c r="J2819" s="80">
        <f t="shared" si="82"/>
        <v>229310.00614099999</v>
      </c>
      <c r="K2819" s="53"/>
      <c r="L2819" s="53"/>
    </row>
    <row r="2820" spans="1:12" x14ac:dyDescent="0.15">
      <c r="A2820" s="93">
        <v>44012</v>
      </c>
      <c r="B2820" s="53" t="s">
        <v>262</v>
      </c>
      <c r="C2820" s="53" t="s">
        <v>263</v>
      </c>
      <c r="D2820" s="53">
        <v>56637</v>
      </c>
      <c r="E2820" s="53">
        <v>10.22999954</v>
      </c>
      <c r="F2820" s="53">
        <v>2.6078160999999999E-2</v>
      </c>
      <c r="G2820" s="53">
        <v>23000</v>
      </c>
      <c r="H2820" s="53">
        <v>10.22999954</v>
      </c>
      <c r="I2820" s="53">
        <v>2.5299080000000002E-2</v>
      </c>
      <c r="J2820" s="80">
        <f t="shared" si="82"/>
        <v>235289.98942</v>
      </c>
      <c r="K2820" s="53"/>
      <c r="L2820" s="53"/>
    </row>
    <row r="2821" spans="1:12" x14ac:dyDescent="0.15">
      <c r="A2821" s="93">
        <v>44043</v>
      </c>
      <c r="B2821" s="53" t="s">
        <v>262</v>
      </c>
      <c r="C2821" s="53" t="s">
        <v>263</v>
      </c>
      <c r="D2821" s="53">
        <v>56637</v>
      </c>
      <c r="E2821" s="53">
        <v>10.18000031</v>
      </c>
      <c r="F2821" s="53">
        <v>-4.8875109999999998E-3</v>
      </c>
      <c r="G2821" s="53">
        <v>23000</v>
      </c>
      <c r="H2821" s="53">
        <v>10.18000031</v>
      </c>
      <c r="I2821" s="53">
        <v>5.5528969999999997E-2</v>
      </c>
      <c r="J2821" s="80">
        <f t="shared" si="82"/>
        <v>234140.00713000001</v>
      </c>
      <c r="K2821" s="53"/>
      <c r="L2821" s="53"/>
    </row>
    <row r="2822" spans="1:12" x14ac:dyDescent="0.15">
      <c r="A2822" s="93">
        <v>44074</v>
      </c>
      <c r="B2822" s="53" t="s">
        <v>262</v>
      </c>
      <c r="C2822" s="53" t="s">
        <v>263</v>
      </c>
      <c r="D2822" s="53">
        <v>56637</v>
      </c>
      <c r="E2822" s="53">
        <v>10.18000031</v>
      </c>
      <c r="F2822" s="53">
        <v>0</v>
      </c>
      <c r="G2822" s="53">
        <v>23000</v>
      </c>
      <c r="H2822" s="53">
        <v>10.18000031</v>
      </c>
      <c r="I2822" s="53">
        <v>6.844219E-2</v>
      </c>
      <c r="J2822" s="80">
        <f t="shared" si="82"/>
        <v>234140.00713000001</v>
      </c>
      <c r="K2822" s="53"/>
      <c r="L2822" s="53"/>
    </row>
    <row r="2823" spans="1:12" x14ac:dyDescent="0.15">
      <c r="A2823" s="93">
        <v>44104</v>
      </c>
      <c r="B2823" s="53" t="s">
        <v>262</v>
      </c>
      <c r="C2823" s="53" t="s">
        <v>263</v>
      </c>
      <c r="D2823" s="53">
        <v>56637</v>
      </c>
      <c r="E2823" s="53">
        <v>10.68999958</v>
      </c>
      <c r="F2823" s="53">
        <v>5.0098157999999997E-2</v>
      </c>
      <c r="G2823" s="53">
        <v>23000</v>
      </c>
      <c r="H2823" s="53">
        <v>10.68999958</v>
      </c>
      <c r="I2823" s="53">
        <v>-3.5055990000000002E-2</v>
      </c>
      <c r="J2823" s="80">
        <f t="shared" si="82"/>
        <v>245869.99034000002</v>
      </c>
      <c r="K2823" s="53"/>
      <c r="L2823" s="53"/>
    </row>
    <row r="2824" spans="1:12" x14ac:dyDescent="0.15">
      <c r="A2824" s="93">
        <v>44134</v>
      </c>
      <c r="B2824" s="53" t="s">
        <v>262</v>
      </c>
      <c r="C2824" s="53" t="s">
        <v>263</v>
      </c>
      <c r="D2824" s="53">
        <v>56637</v>
      </c>
      <c r="E2824" s="53">
        <v>10.10999966</v>
      </c>
      <c r="F2824" s="53">
        <v>-5.4256309000000003E-2</v>
      </c>
      <c r="G2824" s="53">
        <v>23000</v>
      </c>
      <c r="H2824" s="53">
        <v>10.10999966</v>
      </c>
      <c r="I2824" s="53">
        <v>-2.0178310000000001E-2</v>
      </c>
      <c r="J2824" s="80">
        <f t="shared" si="82"/>
        <v>232529.99218</v>
      </c>
      <c r="K2824" s="53"/>
      <c r="L2824" s="53"/>
    </row>
    <row r="2825" spans="1:12" x14ac:dyDescent="0.15">
      <c r="A2825" s="93">
        <v>44165</v>
      </c>
      <c r="B2825" s="53" t="s">
        <v>262</v>
      </c>
      <c r="C2825" s="53" t="s">
        <v>263</v>
      </c>
      <c r="D2825" s="53">
        <v>56637</v>
      </c>
      <c r="E2825" s="53">
        <v>17.75</v>
      </c>
      <c r="F2825" s="55">
        <v>0.755687475</v>
      </c>
      <c r="G2825" s="53">
        <v>23000</v>
      </c>
      <c r="H2825" s="53">
        <v>17.75</v>
      </c>
      <c r="I2825" s="53">
        <v>0.123707</v>
      </c>
      <c r="J2825" s="80">
        <f t="shared" si="78"/>
        <v>408250</v>
      </c>
      <c r="K2825" s="55" t="str">
        <f>IFERROR(#REF!-#REF!,"")</f>
        <v/>
      </c>
    </row>
    <row r="2826" spans="1:12" x14ac:dyDescent="0.15">
      <c r="A2826" s="93">
        <v>44196</v>
      </c>
      <c r="B2826" s="53" t="s">
        <v>264</v>
      </c>
      <c r="C2826" s="53" t="s">
        <v>265</v>
      </c>
      <c r="D2826" s="53">
        <v>56637</v>
      </c>
      <c r="E2826" s="53">
        <v>22.489999770000001</v>
      </c>
      <c r="F2826" s="55">
        <v>0.26704224900000001</v>
      </c>
      <c r="G2826" s="53">
        <v>23000</v>
      </c>
      <c r="H2826" s="53">
        <v>22.489999770000001</v>
      </c>
      <c r="I2826" s="53">
        <v>4.5048289999999998E-2</v>
      </c>
      <c r="J2826" s="80">
        <f t="shared" si="78"/>
        <v>517269.99471</v>
      </c>
      <c r="K2826" s="55" t="str">
        <f>IFERROR(#REF!-#REF!,"")</f>
        <v/>
      </c>
    </row>
    <row r="2827" spans="1:12" x14ac:dyDescent="0.15">
      <c r="A2827" s="93">
        <v>44225</v>
      </c>
      <c r="B2827" s="53" t="s">
        <v>264</v>
      </c>
      <c r="C2827" s="53" t="s">
        <v>265</v>
      </c>
      <c r="D2827" s="53">
        <v>56637</v>
      </c>
      <c r="E2827" s="53">
        <v>17.770000459999999</v>
      </c>
      <c r="F2827" s="55">
        <v>-0.20987102399999999</v>
      </c>
      <c r="G2827" s="53">
        <v>126787</v>
      </c>
      <c r="H2827" s="53">
        <v>17.770000459999999</v>
      </c>
      <c r="I2827" s="53">
        <v>-6.3113199999999996E-4</v>
      </c>
      <c r="J2827" s="80">
        <f t="shared" si="78"/>
        <v>2253005.0483220196</v>
      </c>
      <c r="K2827" s="55" t="str">
        <f>IFERROR(#REF!-#REF!,"")</f>
        <v/>
      </c>
    </row>
    <row r="2828" spans="1:12" ht="16" x14ac:dyDescent="0.2">
      <c r="A2828" s="117">
        <v>44253</v>
      </c>
      <c r="B2828" s="112" t="s">
        <v>264</v>
      </c>
      <c r="C2828" s="112" t="s">
        <v>265</v>
      </c>
      <c r="D2828" s="112">
        <v>56637</v>
      </c>
      <c r="E2828" s="112">
        <v>12.329999920000001</v>
      </c>
      <c r="F2828" s="58">
        <v>-0.30613395599999998</v>
      </c>
      <c r="G2828" s="112">
        <v>126787</v>
      </c>
      <c r="H2828" s="112">
        <v>12.329999920000001</v>
      </c>
      <c r="I2828" s="112">
        <v>2.9196239999999998E-2</v>
      </c>
      <c r="J2828" s="80">
        <f t="shared" si="78"/>
        <v>1563283.6998570401</v>
      </c>
      <c r="K2828" s="55" t="str">
        <f>IFERROR(#REF!-#REF!,"")</f>
        <v/>
      </c>
    </row>
    <row r="2829" spans="1:12" x14ac:dyDescent="0.15">
      <c r="A2829" s="93">
        <v>44286</v>
      </c>
      <c r="B2829" s="53" t="s">
        <v>264</v>
      </c>
      <c r="C2829" s="53" t="s">
        <v>265</v>
      </c>
      <c r="D2829" s="53">
        <v>56637</v>
      </c>
      <c r="E2829" s="53">
        <v>8.3299999239999991</v>
      </c>
      <c r="F2829" s="55">
        <v>-0.32441201800000002</v>
      </c>
      <c r="G2829" s="53">
        <v>126787</v>
      </c>
      <c r="H2829" s="53">
        <v>8.3299999239999991</v>
      </c>
      <c r="I2829" s="53">
        <v>3.0573309999999999E-2</v>
      </c>
      <c r="J2829" s="80">
        <f t="shared" si="78"/>
        <v>1056135.7003641878</v>
      </c>
      <c r="K2829" s="55" t="str">
        <f>IFERROR(#REF!-#REF!,"")</f>
        <v/>
      </c>
    </row>
    <row r="2830" spans="1:12" x14ac:dyDescent="0.15">
      <c r="A2830" s="93">
        <v>44316</v>
      </c>
      <c r="B2830" s="53" t="s">
        <v>264</v>
      </c>
      <c r="C2830" s="53" t="s">
        <v>265</v>
      </c>
      <c r="D2830" s="53">
        <v>56637</v>
      </c>
      <c r="E2830" s="53">
        <v>8.6099996569999995</v>
      </c>
      <c r="F2830" s="55">
        <v>3.3613414000000001E-2</v>
      </c>
      <c r="G2830" s="53">
        <v>130545</v>
      </c>
      <c r="H2830" s="53">
        <v>8.6099996569999995</v>
      </c>
      <c r="I2830" s="53">
        <v>4.8190200000000002E-2</v>
      </c>
      <c r="J2830" s="80">
        <f t="shared" si="78"/>
        <v>1123992.4052230648</v>
      </c>
      <c r="K2830" s="55" t="str">
        <f>IFERROR(#REF!-#REF!,"")</f>
        <v/>
      </c>
    </row>
    <row r="2831" spans="1:12" x14ac:dyDescent="0.15">
      <c r="A2831" s="93">
        <v>44344</v>
      </c>
      <c r="B2831" s="53" t="s">
        <v>264</v>
      </c>
      <c r="C2831" s="53" t="s">
        <v>265</v>
      </c>
      <c r="D2831" s="53">
        <v>56637</v>
      </c>
      <c r="E2831" s="53">
        <v>8.4799995419999998</v>
      </c>
      <c r="F2831" s="55">
        <v>-1.5098736999999999E-2</v>
      </c>
      <c r="G2831" s="53">
        <v>131197</v>
      </c>
      <c r="H2831" s="53">
        <v>8.4799995419999998</v>
      </c>
      <c r="I2831" s="53">
        <v>7.091862E-3</v>
      </c>
      <c r="J2831" s="80">
        <f t="shared" si="78"/>
        <v>1112550.4999117739</v>
      </c>
      <c r="K2831" s="55" t="str">
        <f>IFERROR(#REF!-#REF!,"")</f>
        <v/>
      </c>
    </row>
    <row r="2832" spans="1:12" x14ac:dyDescent="0.15">
      <c r="A2832" s="93">
        <v>44377</v>
      </c>
      <c r="B2832" s="53" t="s">
        <v>264</v>
      </c>
      <c r="C2832" s="53" t="s">
        <v>265</v>
      </c>
      <c r="D2832" s="53">
        <v>56637</v>
      </c>
      <c r="E2832" s="53">
        <v>8.1400003430000005</v>
      </c>
      <c r="F2832" s="55">
        <v>-4.0094248999999998E-2</v>
      </c>
      <c r="G2832" s="53">
        <v>131197</v>
      </c>
      <c r="H2832" s="53">
        <v>8.1400003430000005</v>
      </c>
      <c r="I2832" s="53">
        <v>2.3421790000000001E-2</v>
      </c>
      <c r="J2832" s="80">
        <f t="shared" si="78"/>
        <v>1067943.6250005711</v>
      </c>
      <c r="K2832" s="55" t="str">
        <f>IFERROR(#REF!-#REF!,"")</f>
        <v/>
      </c>
    </row>
    <row r="2833" spans="1:12" x14ac:dyDescent="0.15">
      <c r="A2833" s="93">
        <v>44407</v>
      </c>
      <c r="B2833" s="53" t="s">
        <v>264</v>
      </c>
      <c r="C2833" s="53" t="s">
        <v>265</v>
      </c>
      <c r="D2833" s="53">
        <v>56637</v>
      </c>
      <c r="E2833" s="53">
        <v>7.0500001909999996</v>
      </c>
      <c r="F2833" s="55">
        <v>-0.13390664799999999</v>
      </c>
      <c r="G2833" s="53">
        <v>131197</v>
      </c>
      <c r="H2833" s="53">
        <v>7.0500001909999996</v>
      </c>
      <c r="I2833" s="53">
        <v>1.182765E-2</v>
      </c>
      <c r="J2833" s="80">
        <f t="shared" si="78"/>
        <v>924938.87505862699</v>
      </c>
      <c r="K2833" s="55" t="str">
        <f>IFERROR(#REF!-#REF!,"")</f>
        <v/>
      </c>
    </row>
    <row r="2834" spans="1:12" x14ac:dyDescent="0.15">
      <c r="A2834" s="93">
        <v>44439</v>
      </c>
      <c r="B2834" s="53" t="s">
        <v>264</v>
      </c>
      <c r="C2834" s="53" t="s">
        <v>265</v>
      </c>
      <c r="D2834" s="53">
        <v>56637</v>
      </c>
      <c r="E2834" s="53">
        <v>4.8699998860000004</v>
      </c>
      <c r="F2834" s="55">
        <v>-0.30921989700000002</v>
      </c>
      <c r="G2834" s="53">
        <v>134057</v>
      </c>
      <c r="H2834" s="53">
        <v>4.8699998860000004</v>
      </c>
      <c r="I2834" s="53">
        <v>2.71466E-2</v>
      </c>
      <c r="J2834" s="80">
        <f t="shared" si="78"/>
        <v>652857.57471750211</v>
      </c>
      <c r="K2834" s="55" t="str">
        <f>IFERROR(#REF!-#REF!,"")</f>
        <v/>
      </c>
    </row>
    <row r="2835" spans="1:12" x14ac:dyDescent="0.15">
      <c r="A2835" s="93">
        <v>44469</v>
      </c>
      <c r="B2835" s="53" t="s">
        <v>264</v>
      </c>
      <c r="C2835" s="53" t="s">
        <v>265</v>
      </c>
      <c r="D2835" s="53">
        <v>56637</v>
      </c>
      <c r="E2835" s="53">
        <v>4.9499998090000004</v>
      </c>
      <c r="F2835" s="55">
        <v>1.6427088999999999E-2</v>
      </c>
      <c r="G2835" s="53">
        <v>134057</v>
      </c>
      <c r="H2835" s="53">
        <v>4.9499998090000004</v>
      </c>
      <c r="I2835" s="53">
        <v>-4.2243370000000002E-2</v>
      </c>
      <c r="J2835" s="80">
        <f t="shared" ref="J2835:J2974" si="83">H2835*G2835</f>
        <v>663582.12439511309</v>
      </c>
      <c r="K2835" s="55" t="str">
        <f>IFERROR(#REF!-#REF!,"")</f>
        <v/>
      </c>
    </row>
    <row r="2836" spans="1:12" x14ac:dyDescent="0.15">
      <c r="A2836" s="93">
        <v>44498</v>
      </c>
      <c r="B2836" s="53" t="s">
        <v>264</v>
      </c>
      <c r="C2836" s="53" t="s">
        <v>265</v>
      </c>
      <c r="D2836" s="53">
        <v>56637</v>
      </c>
      <c r="E2836" s="53">
        <v>4.3400001530000001</v>
      </c>
      <c r="F2836" s="55">
        <v>-0.12323226</v>
      </c>
      <c r="G2836" s="53">
        <v>134057</v>
      </c>
      <c r="H2836" s="53">
        <v>4.3400001530000001</v>
      </c>
      <c r="I2836" s="53">
        <v>6.4656619999999998E-2</v>
      </c>
      <c r="J2836" s="80">
        <f t="shared" si="83"/>
        <v>581807.40051072103</v>
      </c>
      <c r="K2836" s="55" t="str">
        <f>IFERROR(#REF!-#REF!,"")</f>
        <v/>
      </c>
    </row>
    <row r="2837" spans="1:12" ht="16" x14ac:dyDescent="0.2">
      <c r="A2837" s="118">
        <v>44530</v>
      </c>
      <c r="B2837" s="114" t="s">
        <v>264</v>
      </c>
      <c r="C2837" s="114" t="s">
        <v>265</v>
      </c>
      <c r="D2837" s="114">
        <v>56637</v>
      </c>
      <c r="E2837" s="114">
        <v>3.960000038</v>
      </c>
      <c r="F2837" s="58">
        <v>-8.7557628999999998E-2</v>
      </c>
      <c r="G2837" s="114">
        <v>134138</v>
      </c>
      <c r="H2837" s="114">
        <v>3.960000038</v>
      </c>
      <c r="I2837" s="114">
        <v>-1.8346709999999999E-2</v>
      </c>
      <c r="J2837" s="80">
        <f t="shared" si="83"/>
        <v>531186.48509724403</v>
      </c>
      <c r="K2837" s="55" t="str">
        <f>IFERROR(#REF!-#REF!,"")</f>
        <v/>
      </c>
    </row>
    <row r="2838" spans="1:12" x14ac:dyDescent="0.15">
      <c r="A2838" s="93">
        <v>44561</v>
      </c>
      <c r="B2838" s="53" t="s">
        <v>264</v>
      </c>
      <c r="C2838" s="53" t="s">
        <v>265</v>
      </c>
      <c r="D2838" s="53">
        <v>56637</v>
      </c>
      <c r="E2838" s="53">
        <v>3.6500000950000002</v>
      </c>
      <c r="F2838" s="55">
        <v>-7.8282810999999994E-2</v>
      </c>
      <c r="G2838" s="53">
        <v>134138</v>
      </c>
      <c r="H2838" s="53">
        <v>3.6500000950000002</v>
      </c>
      <c r="I2838" s="53">
        <v>3.3344789999999999E-2</v>
      </c>
      <c r="J2838" s="80">
        <f t="shared" si="83"/>
        <v>489603.71274311002</v>
      </c>
      <c r="K2838" s="55" t="str">
        <f>IFERROR(#REF!-#REF!,"")</f>
        <v/>
      </c>
    </row>
    <row r="2839" spans="1:12" x14ac:dyDescent="0.15">
      <c r="A2839" s="93"/>
      <c r="J2839" s="80">
        <f t="shared" si="83"/>
        <v>0</v>
      </c>
      <c r="K2839" s="55" t="str">
        <f>IFERROR(#REF!-#REF!,"")</f>
        <v/>
      </c>
    </row>
    <row r="2840" spans="1:12" x14ac:dyDescent="0.15">
      <c r="A2840" s="93">
        <v>43585</v>
      </c>
      <c r="B2840" s="53" t="s">
        <v>266</v>
      </c>
      <c r="C2840" s="53" t="s">
        <v>267</v>
      </c>
      <c r="D2840" s="53">
        <v>56638</v>
      </c>
      <c r="E2840" s="53">
        <v>-9.6850004199999997</v>
      </c>
      <c r="F2840" s="53"/>
      <c r="G2840" s="53">
        <v>23301</v>
      </c>
      <c r="H2840" s="53">
        <v>9.6850004199999997</v>
      </c>
      <c r="I2840" s="53">
        <v>3.789327E-2</v>
      </c>
      <c r="J2840" s="80">
        <f t="shared" ref="J2840:J2856" si="84">H2840*G2840</f>
        <v>225670.19478642</v>
      </c>
      <c r="K2840" s="53"/>
      <c r="L2840" s="53"/>
    </row>
    <row r="2841" spans="1:12" x14ac:dyDescent="0.15">
      <c r="A2841" s="93">
        <v>43616</v>
      </c>
      <c r="B2841" s="53" t="s">
        <v>266</v>
      </c>
      <c r="C2841" s="53" t="s">
        <v>267</v>
      </c>
      <c r="D2841" s="53">
        <v>56638</v>
      </c>
      <c r="E2841" s="53">
        <v>9.6999998089999995</v>
      </c>
      <c r="F2841" s="53">
        <v>1.548724E-3</v>
      </c>
      <c r="G2841" s="53">
        <v>23301</v>
      </c>
      <c r="H2841" s="53">
        <v>9.6999998089999995</v>
      </c>
      <c r="I2841" s="53">
        <v>-6.167856E-2</v>
      </c>
      <c r="J2841" s="80">
        <f t="shared" si="84"/>
        <v>226019.69554950899</v>
      </c>
      <c r="K2841" s="53"/>
      <c r="L2841" s="53"/>
    </row>
    <row r="2842" spans="1:12" x14ac:dyDescent="0.15">
      <c r="A2842" s="93">
        <v>43644</v>
      </c>
      <c r="B2842" s="53" t="s">
        <v>266</v>
      </c>
      <c r="C2842" s="53" t="s">
        <v>267</v>
      </c>
      <c r="D2842" s="53">
        <v>56638</v>
      </c>
      <c r="E2842" s="53">
        <v>-9.9849996569999995</v>
      </c>
      <c r="F2842" s="53">
        <v>2.9381428000000001E-2</v>
      </c>
      <c r="G2842" s="53">
        <v>23301</v>
      </c>
      <c r="H2842" s="53">
        <v>9.9849996569999995</v>
      </c>
      <c r="I2842" s="53">
        <v>6.7278859999999996E-2</v>
      </c>
      <c r="J2842" s="80">
        <f t="shared" si="84"/>
        <v>232660.477007757</v>
      </c>
      <c r="K2842" s="53"/>
      <c r="L2842" s="53"/>
    </row>
    <row r="2843" spans="1:12" x14ac:dyDescent="0.15">
      <c r="A2843" s="93">
        <v>43677</v>
      </c>
      <c r="B2843" s="53" t="s">
        <v>266</v>
      </c>
      <c r="C2843" s="53" t="s">
        <v>267</v>
      </c>
      <c r="D2843" s="53">
        <v>56638</v>
      </c>
      <c r="E2843" s="53">
        <v>-9.7749996190000008</v>
      </c>
      <c r="F2843" s="53">
        <v>-2.1031550999999999E-2</v>
      </c>
      <c r="G2843" s="53">
        <v>23301</v>
      </c>
      <c r="H2843" s="53">
        <v>9.7749996190000008</v>
      </c>
      <c r="I2843" s="53">
        <v>1.185431E-2</v>
      </c>
      <c r="J2843" s="80">
        <f t="shared" si="84"/>
        <v>227767.26612231901</v>
      </c>
      <c r="K2843" s="53"/>
      <c r="L2843" s="53"/>
    </row>
    <row r="2844" spans="1:12" x14ac:dyDescent="0.15">
      <c r="A2844" s="93">
        <v>43707</v>
      </c>
      <c r="B2844" s="53" t="s">
        <v>266</v>
      </c>
      <c r="C2844" s="53" t="s">
        <v>267</v>
      </c>
      <c r="D2844" s="53">
        <v>56638</v>
      </c>
      <c r="E2844" s="53">
        <v>9.8500003809999992</v>
      </c>
      <c r="F2844" s="53">
        <v>7.6727130000000003E-3</v>
      </c>
      <c r="G2844" s="53">
        <v>23301</v>
      </c>
      <c r="H2844" s="53">
        <v>9.8500003809999992</v>
      </c>
      <c r="I2844" s="53">
        <v>-2.0339329999999999E-2</v>
      </c>
      <c r="J2844" s="80">
        <f t="shared" si="84"/>
        <v>229514.85887768099</v>
      </c>
      <c r="K2844" s="53"/>
      <c r="L2844" s="53"/>
    </row>
    <row r="2845" spans="1:12" x14ac:dyDescent="0.15">
      <c r="A2845" s="93">
        <v>43738</v>
      </c>
      <c r="B2845" s="53" t="s">
        <v>266</v>
      </c>
      <c r="C2845" s="53" t="s">
        <v>267</v>
      </c>
      <c r="D2845" s="53">
        <v>56638</v>
      </c>
      <c r="E2845" s="53">
        <v>-9.8599996569999995</v>
      </c>
      <c r="F2845" s="53">
        <v>1.015155E-3</v>
      </c>
      <c r="G2845" s="53">
        <v>23301</v>
      </c>
      <c r="H2845" s="53">
        <v>9.8599996569999995</v>
      </c>
      <c r="I2845" s="53">
        <v>1.6032970000000001E-2</v>
      </c>
      <c r="J2845" s="80">
        <f t="shared" si="84"/>
        <v>229747.852007757</v>
      </c>
      <c r="K2845" s="53"/>
      <c r="L2845" s="53"/>
    </row>
    <row r="2846" spans="1:12" x14ac:dyDescent="0.15">
      <c r="A2846" s="93">
        <v>43769</v>
      </c>
      <c r="B2846" s="53" t="s">
        <v>266</v>
      </c>
      <c r="C2846" s="53" t="s">
        <v>267</v>
      </c>
      <c r="D2846" s="53">
        <v>56638</v>
      </c>
      <c r="E2846" s="53">
        <v>9.8599996569999995</v>
      </c>
      <c r="F2846" s="53">
        <v>0</v>
      </c>
      <c r="G2846" s="53">
        <v>23301</v>
      </c>
      <c r="H2846" s="53">
        <v>9.8599996569999995</v>
      </c>
      <c r="I2846" s="53">
        <v>1.9255939999999999E-2</v>
      </c>
      <c r="J2846" s="80">
        <f t="shared" si="84"/>
        <v>229747.852007757</v>
      </c>
      <c r="K2846" s="53"/>
      <c r="L2846" s="53"/>
    </row>
    <row r="2847" spans="1:12" x14ac:dyDescent="0.15">
      <c r="A2847" s="93">
        <v>43798</v>
      </c>
      <c r="B2847" s="53" t="s">
        <v>266</v>
      </c>
      <c r="C2847" s="53" t="s">
        <v>267</v>
      </c>
      <c r="D2847" s="53">
        <v>56638</v>
      </c>
      <c r="E2847" s="53">
        <v>9.9099998469999999</v>
      </c>
      <c r="F2847" s="53">
        <v>5.0710130000000001E-3</v>
      </c>
      <c r="G2847" s="53">
        <v>23301</v>
      </c>
      <c r="H2847" s="53">
        <v>9.9099998469999999</v>
      </c>
      <c r="I2847" s="53">
        <v>3.4996520000000003E-2</v>
      </c>
      <c r="J2847" s="80">
        <f t="shared" si="84"/>
        <v>230912.90643494698</v>
      </c>
      <c r="K2847" s="53"/>
      <c r="L2847" s="53"/>
    </row>
    <row r="2848" spans="1:12" x14ac:dyDescent="0.15">
      <c r="A2848" s="93">
        <v>43830</v>
      </c>
      <c r="B2848" s="53" t="s">
        <v>266</v>
      </c>
      <c r="C2848" s="53" t="s">
        <v>267</v>
      </c>
      <c r="D2848" s="53">
        <v>56638</v>
      </c>
      <c r="E2848" s="53">
        <v>-9.9750003809999992</v>
      </c>
      <c r="F2848" s="53">
        <v>6.5590850000000001E-3</v>
      </c>
      <c r="G2848" s="53">
        <v>23301</v>
      </c>
      <c r="H2848" s="53">
        <v>9.9750003809999992</v>
      </c>
      <c r="I2848" s="53">
        <v>2.8490680000000001E-2</v>
      </c>
      <c r="J2848" s="80">
        <f t="shared" si="84"/>
        <v>232427.48387768099</v>
      </c>
      <c r="K2848" s="53"/>
      <c r="L2848" s="53"/>
    </row>
    <row r="2849" spans="1:12" x14ac:dyDescent="0.15">
      <c r="A2849" s="93">
        <v>43861</v>
      </c>
      <c r="B2849" s="53" t="s">
        <v>266</v>
      </c>
      <c r="C2849" s="53" t="s">
        <v>267</v>
      </c>
      <c r="D2849" s="53">
        <v>56638</v>
      </c>
      <c r="E2849" s="53">
        <v>10.02999973</v>
      </c>
      <c r="F2849" s="53">
        <v>5.5137190000000003E-3</v>
      </c>
      <c r="G2849" s="53">
        <v>23301</v>
      </c>
      <c r="H2849" s="53">
        <v>10.02999973</v>
      </c>
      <c r="I2849" s="53">
        <v>-1.7277760000000001E-3</v>
      </c>
      <c r="J2849" s="80">
        <f t="shared" si="84"/>
        <v>233709.02370873</v>
      </c>
      <c r="K2849" s="53"/>
      <c r="L2849" s="53"/>
    </row>
    <row r="2850" spans="1:12" x14ac:dyDescent="0.15">
      <c r="A2850" s="93">
        <v>43889</v>
      </c>
      <c r="B2850" s="53" t="s">
        <v>266</v>
      </c>
      <c r="C2850" s="53" t="s">
        <v>267</v>
      </c>
      <c r="D2850" s="53">
        <v>56638</v>
      </c>
      <c r="E2850" s="53">
        <v>10.02999973</v>
      </c>
      <c r="F2850" s="53">
        <v>0</v>
      </c>
      <c r="G2850" s="53">
        <v>23301</v>
      </c>
      <c r="H2850" s="53">
        <v>10.02999973</v>
      </c>
      <c r="I2850" s="53">
        <v>-7.7918070000000006E-2</v>
      </c>
      <c r="J2850" s="80">
        <f t="shared" si="84"/>
        <v>233709.02370873</v>
      </c>
      <c r="K2850" s="53"/>
      <c r="L2850" s="53"/>
    </row>
    <row r="2851" spans="1:12" x14ac:dyDescent="0.15">
      <c r="A2851" s="93">
        <v>43921</v>
      </c>
      <c r="B2851" s="53" t="s">
        <v>266</v>
      </c>
      <c r="C2851" s="53" t="s">
        <v>267</v>
      </c>
      <c r="D2851" s="53">
        <v>56638</v>
      </c>
      <c r="E2851" s="53">
        <v>-10.039999959999999</v>
      </c>
      <c r="F2851" s="53">
        <v>9.9703199999999991E-4</v>
      </c>
      <c r="G2851" s="53">
        <v>23301</v>
      </c>
      <c r="H2851" s="53">
        <v>10.039999959999999</v>
      </c>
      <c r="I2851" s="53">
        <v>-0.14173259999999999</v>
      </c>
      <c r="J2851" s="80">
        <f t="shared" si="84"/>
        <v>233942.03906796</v>
      </c>
      <c r="K2851" s="53"/>
      <c r="L2851" s="53"/>
    </row>
    <row r="2852" spans="1:12" x14ac:dyDescent="0.15">
      <c r="A2852" s="93">
        <v>43951</v>
      </c>
      <c r="B2852" s="53" t="s">
        <v>266</v>
      </c>
      <c r="C2852" s="53" t="s">
        <v>267</v>
      </c>
      <c r="D2852" s="53">
        <v>56638</v>
      </c>
      <c r="E2852" s="53">
        <v>9.9399995800000003</v>
      </c>
      <c r="F2852" s="53">
        <v>-9.960198E-3</v>
      </c>
      <c r="G2852" s="53">
        <v>23301</v>
      </c>
      <c r="H2852" s="53">
        <v>9.9399995800000003</v>
      </c>
      <c r="I2852" s="53">
        <v>0.12967380000000001</v>
      </c>
      <c r="J2852" s="80">
        <f t="shared" si="84"/>
        <v>231611.93021358</v>
      </c>
      <c r="K2852" s="53"/>
      <c r="L2852" s="53"/>
    </row>
    <row r="2853" spans="1:12" x14ac:dyDescent="0.15">
      <c r="A2853" s="93">
        <v>43980</v>
      </c>
      <c r="B2853" s="53" t="s">
        <v>266</v>
      </c>
      <c r="C2853" s="53" t="s">
        <v>267</v>
      </c>
      <c r="D2853" s="53">
        <v>56638</v>
      </c>
      <c r="E2853" s="53">
        <v>10</v>
      </c>
      <c r="F2853" s="53">
        <v>6.0362599999999999E-3</v>
      </c>
      <c r="G2853" s="53">
        <v>23301</v>
      </c>
      <c r="H2853" s="53">
        <v>10</v>
      </c>
      <c r="I2853" s="53">
        <v>5.3738750000000002E-2</v>
      </c>
      <c r="J2853" s="80">
        <f t="shared" si="84"/>
        <v>233010</v>
      </c>
      <c r="K2853" s="53"/>
      <c r="L2853" s="53"/>
    </row>
    <row r="2854" spans="1:12" x14ac:dyDescent="0.15">
      <c r="A2854" s="93">
        <v>44012</v>
      </c>
      <c r="B2854" s="53" t="s">
        <v>266</v>
      </c>
      <c r="C2854" s="53" t="s">
        <v>267</v>
      </c>
      <c r="D2854" s="53">
        <v>56638</v>
      </c>
      <c r="E2854" s="53">
        <v>27.440000529999999</v>
      </c>
      <c r="F2854" s="53">
        <v>1.7440000769999999</v>
      </c>
      <c r="G2854" s="53">
        <v>23301</v>
      </c>
      <c r="H2854" s="53">
        <v>27.440000529999999</v>
      </c>
      <c r="I2854" s="53">
        <v>2.5299080000000002E-2</v>
      </c>
      <c r="J2854" s="80">
        <f t="shared" si="84"/>
        <v>639379.45234952995</v>
      </c>
      <c r="K2854" s="53"/>
      <c r="L2854" s="53"/>
    </row>
    <row r="2855" spans="1:12" x14ac:dyDescent="0.15">
      <c r="A2855" s="93">
        <v>44043</v>
      </c>
      <c r="B2855" s="53" t="s">
        <v>266</v>
      </c>
      <c r="C2855" s="53" t="s">
        <v>267</v>
      </c>
      <c r="D2855" s="53">
        <v>56638</v>
      </c>
      <c r="E2855" s="53">
        <v>19.329999919999999</v>
      </c>
      <c r="F2855" s="53">
        <v>-0.29555395200000001</v>
      </c>
      <c r="G2855" s="53">
        <v>23301</v>
      </c>
      <c r="H2855" s="53">
        <v>19.329999919999999</v>
      </c>
      <c r="I2855" s="53">
        <v>5.5528969999999997E-2</v>
      </c>
      <c r="J2855" s="80">
        <f t="shared" si="84"/>
        <v>450408.32813591999</v>
      </c>
      <c r="K2855" s="53"/>
      <c r="L2855" s="53"/>
    </row>
    <row r="2856" spans="1:12" x14ac:dyDescent="0.15">
      <c r="A2856" s="93">
        <v>44074</v>
      </c>
      <c r="B2856" s="53" t="s">
        <v>266</v>
      </c>
      <c r="C2856" s="53" t="s">
        <v>267</v>
      </c>
      <c r="D2856" s="53">
        <v>56638</v>
      </c>
      <c r="E2856" s="53">
        <v>39.439998629999998</v>
      </c>
      <c r="F2856" s="53">
        <v>1.040351748</v>
      </c>
      <c r="G2856" s="53">
        <v>23301</v>
      </c>
      <c r="H2856" s="53">
        <v>39.439998629999998</v>
      </c>
      <c r="I2856" s="53">
        <v>6.844219E-2</v>
      </c>
      <c r="J2856" s="80">
        <f t="shared" si="84"/>
        <v>918991.40807762998</v>
      </c>
      <c r="K2856" s="53"/>
      <c r="L2856" s="53"/>
    </row>
    <row r="2857" spans="1:12" x14ac:dyDescent="0.15">
      <c r="A2857" s="93">
        <v>44104</v>
      </c>
      <c r="B2857" s="53" t="s">
        <v>266</v>
      </c>
      <c r="C2857" s="53" t="s">
        <v>267</v>
      </c>
      <c r="D2857" s="53">
        <v>56638</v>
      </c>
      <c r="E2857" s="53">
        <v>49.83000183</v>
      </c>
      <c r="F2857" s="55">
        <v>0.26343822500000003</v>
      </c>
      <c r="G2857" s="53">
        <v>23301</v>
      </c>
      <c r="H2857" s="53">
        <v>49.83000183</v>
      </c>
      <c r="I2857" s="53">
        <v>-3.5055990000000002E-2</v>
      </c>
      <c r="J2857" s="80">
        <f t="shared" si="83"/>
        <v>1161088.87264083</v>
      </c>
      <c r="K2857" s="55" t="str">
        <f>IFERROR(#REF!-#REF!,"")</f>
        <v/>
      </c>
    </row>
    <row r="2858" spans="1:12" x14ac:dyDescent="0.15">
      <c r="A2858" s="93">
        <v>44134</v>
      </c>
      <c r="B2858" s="53" t="s">
        <v>268</v>
      </c>
      <c r="C2858" s="53" t="s">
        <v>269</v>
      </c>
      <c r="D2858" s="53">
        <v>56638</v>
      </c>
      <c r="E2858" s="53">
        <v>18.920000080000001</v>
      </c>
      <c r="F2858" s="55">
        <v>-0.620309055</v>
      </c>
      <c r="G2858" s="53">
        <v>153902</v>
      </c>
      <c r="H2858" s="53">
        <v>18.920000080000001</v>
      </c>
      <c r="I2858" s="53">
        <v>-2.0178310000000001E-2</v>
      </c>
      <c r="J2858" s="80">
        <f t="shared" si="83"/>
        <v>2911825.8523121602</v>
      </c>
      <c r="K2858" s="55" t="str">
        <f>IFERROR(#REF!-#REF!,"")</f>
        <v/>
      </c>
    </row>
    <row r="2859" spans="1:12" x14ac:dyDescent="0.15">
      <c r="A2859" s="93">
        <v>44165</v>
      </c>
      <c r="B2859" s="53" t="s">
        <v>268</v>
      </c>
      <c r="C2859" s="53" t="s">
        <v>269</v>
      </c>
      <c r="D2859" s="53">
        <v>56638</v>
      </c>
      <c r="E2859" s="53">
        <v>20.079999919999999</v>
      </c>
      <c r="F2859" s="55">
        <v>6.1310775999999997E-2</v>
      </c>
      <c r="G2859" s="53">
        <v>153902</v>
      </c>
      <c r="H2859" s="53">
        <v>20.079999919999999</v>
      </c>
      <c r="I2859" s="53">
        <v>0.123707</v>
      </c>
      <c r="J2859" s="80">
        <f t="shared" si="83"/>
        <v>3090352.1476878398</v>
      </c>
      <c r="K2859" s="55" t="str">
        <f>IFERROR(#REF!-#REF!,"")</f>
        <v/>
      </c>
    </row>
    <row r="2860" spans="1:12" ht="16" x14ac:dyDescent="0.2">
      <c r="A2860" s="117">
        <v>44196</v>
      </c>
      <c r="B2860" s="112" t="s">
        <v>268</v>
      </c>
      <c r="C2860" s="112" t="s">
        <v>269</v>
      </c>
      <c r="D2860" s="112">
        <v>56638</v>
      </c>
      <c r="E2860" s="112">
        <v>16.479999540000001</v>
      </c>
      <c r="F2860" s="58">
        <v>-0.179282889</v>
      </c>
      <c r="G2860" s="112">
        <v>153902</v>
      </c>
      <c r="H2860" s="112">
        <v>16.479999540000001</v>
      </c>
      <c r="I2860" s="112">
        <v>4.5048289999999998E-2</v>
      </c>
      <c r="J2860" s="80">
        <f t="shared" si="83"/>
        <v>2536304.88920508</v>
      </c>
      <c r="K2860" s="55" t="str">
        <f>IFERROR(#REF!-#REF!,"")</f>
        <v/>
      </c>
    </row>
    <row r="2861" spans="1:12" x14ac:dyDescent="0.15">
      <c r="A2861" s="93">
        <v>44225</v>
      </c>
      <c r="B2861" s="53" t="s">
        <v>268</v>
      </c>
      <c r="C2861" s="53" t="s">
        <v>269</v>
      </c>
      <c r="D2861" s="53">
        <v>56638</v>
      </c>
      <c r="E2861" s="53">
        <v>16.61000061</v>
      </c>
      <c r="F2861" s="55">
        <v>7.8884149999999993E-3</v>
      </c>
      <c r="G2861" s="53">
        <v>153902</v>
      </c>
      <c r="H2861" s="53">
        <v>16.61000061</v>
      </c>
      <c r="I2861" s="53">
        <v>-6.3113199999999996E-4</v>
      </c>
      <c r="J2861" s="80">
        <f t="shared" si="83"/>
        <v>2556312.3138802201</v>
      </c>
      <c r="K2861" s="55" t="str">
        <f>IFERROR(#REF!-#REF!,"")</f>
        <v/>
      </c>
    </row>
    <row r="2862" spans="1:12" x14ac:dyDescent="0.15">
      <c r="A2862" s="93">
        <v>44253</v>
      </c>
      <c r="B2862" s="53" t="s">
        <v>268</v>
      </c>
      <c r="C2862" s="53" t="s">
        <v>269</v>
      </c>
      <c r="D2862" s="53">
        <v>56638</v>
      </c>
      <c r="E2862" s="53">
        <v>15.119999890000001</v>
      </c>
      <c r="F2862" s="55">
        <v>-8.9705035000000002E-2</v>
      </c>
      <c r="G2862" s="53">
        <v>170255</v>
      </c>
      <c r="H2862" s="53">
        <v>15.119999890000001</v>
      </c>
      <c r="I2862" s="53">
        <v>2.9196239999999998E-2</v>
      </c>
      <c r="J2862" s="80">
        <f t="shared" si="83"/>
        <v>2574255.5812719502</v>
      </c>
      <c r="K2862" s="55" t="str">
        <f>IFERROR(#REF!-#REF!,"")</f>
        <v/>
      </c>
    </row>
    <row r="2863" spans="1:12" x14ac:dyDescent="0.15">
      <c r="A2863" s="93">
        <v>44286</v>
      </c>
      <c r="B2863" s="53" t="s">
        <v>268</v>
      </c>
      <c r="C2863" s="53" t="s">
        <v>269</v>
      </c>
      <c r="D2863" s="53">
        <v>56638</v>
      </c>
      <c r="E2863" s="53">
        <v>10.670000079999999</v>
      </c>
      <c r="F2863" s="55">
        <v>-0.29431214900000002</v>
      </c>
      <c r="G2863" s="53">
        <v>170255</v>
      </c>
      <c r="H2863" s="53">
        <v>10.670000079999999</v>
      </c>
      <c r="I2863" s="53">
        <v>3.0573309999999999E-2</v>
      </c>
      <c r="J2863" s="80">
        <f t="shared" si="83"/>
        <v>1816620.8636204</v>
      </c>
      <c r="K2863" s="55" t="str">
        <f>IFERROR(#REF!-#REF!,"")</f>
        <v/>
      </c>
    </row>
    <row r="2864" spans="1:12" x14ac:dyDescent="0.15">
      <c r="A2864" s="93">
        <v>44316</v>
      </c>
      <c r="B2864" s="53" t="s">
        <v>268</v>
      </c>
      <c r="C2864" s="53" t="s">
        <v>269</v>
      </c>
      <c r="D2864" s="53">
        <v>56638</v>
      </c>
      <c r="E2864" s="53">
        <v>10.43000031</v>
      </c>
      <c r="F2864" s="55">
        <v>-2.2492949000000002E-2</v>
      </c>
      <c r="G2864" s="53">
        <v>171743</v>
      </c>
      <c r="H2864" s="53">
        <v>10.43000031</v>
      </c>
      <c r="I2864" s="53">
        <v>4.8190200000000002E-2</v>
      </c>
      <c r="J2864" s="80">
        <f t="shared" si="83"/>
        <v>1791279.5432403302</v>
      </c>
      <c r="K2864" s="55" t="str">
        <f>IFERROR(#REF!-#REF!,"")</f>
        <v/>
      </c>
    </row>
    <row r="2865" spans="1:12" x14ac:dyDescent="0.15">
      <c r="A2865" s="93">
        <v>44344</v>
      </c>
      <c r="B2865" s="53" t="s">
        <v>268</v>
      </c>
      <c r="C2865" s="53" t="s">
        <v>269</v>
      </c>
      <c r="D2865" s="53">
        <v>56638</v>
      </c>
      <c r="E2865" s="53">
        <v>10.510000229999999</v>
      </c>
      <c r="F2865" s="55">
        <v>7.6701750000000004E-3</v>
      </c>
      <c r="G2865" s="53">
        <v>172322</v>
      </c>
      <c r="H2865" s="53">
        <v>10.510000229999999</v>
      </c>
      <c r="I2865" s="53">
        <v>7.091862E-3</v>
      </c>
      <c r="J2865" s="80">
        <f t="shared" si="83"/>
        <v>1811104.2596340599</v>
      </c>
      <c r="K2865" s="55" t="str">
        <f>IFERROR(#REF!-#REF!,"")</f>
        <v/>
      </c>
    </row>
    <row r="2866" spans="1:12" x14ac:dyDescent="0.15">
      <c r="A2866" s="93">
        <v>44377</v>
      </c>
      <c r="B2866" s="53" t="s">
        <v>268</v>
      </c>
      <c r="C2866" s="53" t="s">
        <v>269</v>
      </c>
      <c r="D2866" s="53">
        <v>56638</v>
      </c>
      <c r="E2866" s="53">
        <v>11.649999619999999</v>
      </c>
      <c r="F2866" s="55">
        <v>0.108468063</v>
      </c>
      <c r="G2866" s="53">
        <v>172322</v>
      </c>
      <c r="H2866" s="53">
        <v>11.649999619999999</v>
      </c>
      <c r="I2866" s="53">
        <v>2.3421790000000001E-2</v>
      </c>
      <c r="J2866" s="80">
        <f t="shared" si="83"/>
        <v>2007551.2345176397</v>
      </c>
      <c r="K2866" s="55" t="str">
        <f>IFERROR(#REF!-#REF!,"")</f>
        <v/>
      </c>
    </row>
    <row r="2867" spans="1:12" x14ac:dyDescent="0.15">
      <c r="A2867" s="93">
        <v>44407</v>
      </c>
      <c r="B2867" s="53" t="s">
        <v>268</v>
      </c>
      <c r="C2867" s="53" t="s">
        <v>269</v>
      </c>
      <c r="D2867" s="53">
        <v>56638</v>
      </c>
      <c r="E2867" s="53">
        <v>9.6999998089999995</v>
      </c>
      <c r="F2867" s="55">
        <v>-0.167381957</v>
      </c>
      <c r="G2867" s="53">
        <v>172798</v>
      </c>
      <c r="H2867" s="53">
        <v>9.6999998089999995</v>
      </c>
      <c r="I2867" s="53">
        <v>1.182765E-2</v>
      </c>
      <c r="J2867" s="80">
        <f t="shared" si="83"/>
        <v>1676140.5669955818</v>
      </c>
      <c r="K2867" s="55" t="str">
        <f>IFERROR(#REF!-#REF!,"")</f>
        <v/>
      </c>
    </row>
    <row r="2868" spans="1:12" x14ac:dyDescent="0.15">
      <c r="A2868" s="93">
        <v>44439</v>
      </c>
      <c r="B2868" s="53" t="s">
        <v>268</v>
      </c>
      <c r="C2868" s="53" t="s">
        <v>269</v>
      </c>
      <c r="D2868" s="53">
        <v>56638</v>
      </c>
      <c r="E2868" s="53">
        <v>8.8299999239999991</v>
      </c>
      <c r="F2868" s="55">
        <v>-8.9690715000000004E-2</v>
      </c>
      <c r="G2868" s="53">
        <v>173048</v>
      </c>
      <c r="H2868" s="53">
        <v>8.8299999239999991</v>
      </c>
      <c r="I2868" s="53">
        <v>2.71466E-2</v>
      </c>
      <c r="J2868" s="80">
        <f t="shared" si="83"/>
        <v>1528013.8268483519</v>
      </c>
      <c r="K2868" s="55" t="str">
        <f>IFERROR(#REF!-#REF!,"")</f>
        <v/>
      </c>
    </row>
    <row r="2869" spans="1:12" ht="16" x14ac:dyDescent="0.2">
      <c r="A2869" s="118">
        <v>44469</v>
      </c>
      <c r="B2869" s="114" t="s">
        <v>268</v>
      </c>
      <c r="C2869" s="114" t="s">
        <v>269</v>
      </c>
      <c r="D2869" s="114">
        <v>56638</v>
      </c>
      <c r="E2869" s="114">
        <v>8.3999996190000008</v>
      </c>
      <c r="F2869" s="58">
        <v>-4.8697657999999998E-2</v>
      </c>
      <c r="G2869" s="114">
        <v>173048</v>
      </c>
      <c r="H2869" s="114">
        <v>8.3999996190000008</v>
      </c>
      <c r="I2869" s="114">
        <v>-4.2243370000000002E-2</v>
      </c>
      <c r="J2869" s="80">
        <f t="shared" si="83"/>
        <v>1453603.1340687121</v>
      </c>
      <c r="K2869" s="55" t="str">
        <f>IFERROR(#REF!-#REF!,"")</f>
        <v/>
      </c>
    </row>
    <row r="2870" spans="1:12" x14ac:dyDescent="0.15">
      <c r="A2870" s="93">
        <v>44498</v>
      </c>
      <c r="B2870" s="53" t="s">
        <v>268</v>
      </c>
      <c r="C2870" s="53" t="s">
        <v>269</v>
      </c>
      <c r="D2870" s="53">
        <v>56638</v>
      </c>
      <c r="E2870" s="53">
        <v>8.0900001530000001</v>
      </c>
      <c r="F2870" s="55">
        <v>-3.6904699999999999E-2</v>
      </c>
      <c r="G2870" s="53">
        <v>173048</v>
      </c>
      <c r="H2870" s="53">
        <v>8.0900001530000001</v>
      </c>
      <c r="I2870" s="53">
        <v>6.4656619999999998E-2</v>
      </c>
      <c r="J2870" s="80">
        <f t="shared" si="83"/>
        <v>1399958.3464763439</v>
      </c>
      <c r="K2870" s="55" t="str">
        <f>IFERROR(#REF!-#REF!,"")</f>
        <v/>
      </c>
    </row>
    <row r="2871" spans="1:12" x14ac:dyDescent="0.15">
      <c r="A2871" s="93">
        <v>44530</v>
      </c>
      <c r="B2871" s="53" t="s">
        <v>268</v>
      </c>
      <c r="C2871" s="53" t="s">
        <v>269</v>
      </c>
      <c r="D2871" s="53">
        <v>56638</v>
      </c>
      <c r="E2871" s="53">
        <v>6.6300001139999996</v>
      </c>
      <c r="F2871" s="55">
        <v>-0.180469722</v>
      </c>
      <c r="G2871" s="53">
        <v>173313</v>
      </c>
      <c r="H2871" s="53">
        <v>6.6300001139999996</v>
      </c>
      <c r="I2871" s="53">
        <v>-1.8346709999999999E-2</v>
      </c>
      <c r="J2871" s="80">
        <f t="shared" si="83"/>
        <v>1149065.2097576819</v>
      </c>
      <c r="K2871" s="55" t="str">
        <f>IFERROR(#REF!-#REF!,"")</f>
        <v/>
      </c>
    </row>
    <row r="2872" spans="1:12" x14ac:dyDescent="0.15">
      <c r="A2872" s="93">
        <v>44561</v>
      </c>
      <c r="B2872" s="53" t="s">
        <v>268</v>
      </c>
      <c r="C2872" s="53" t="s">
        <v>269</v>
      </c>
      <c r="D2872" s="53">
        <v>56638</v>
      </c>
      <c r="E2872" s="53">
        <v>6.1999998090000004</v>
      </c>
      <c r="F2872" s="55">
        <v>-6.4856759999999999E-2</v>
      </c>
      <c r="G2872" s="53">
        <v>173313</v>
      </c>
      <c r="H2872" s="53">
        <v>6.1999998090000004</v>
      </c>
      <c r="I2872" s="53">
        <v>3.3344789999999999E-2</v>
      </c>
      <c r="J2872" s="80">
        <f t="shared" si="83"/>
        <v>1074540.566897217</v>
      </c>
      <c r="K2872" s="55" t="str">
        <f>IFERROR(#REF!-#REF!,"")</f>
        <v/>
      </c>
    </row>
    <row r="2873" spans="1:12" x14ac:dyDescent="0.15">
      <c r="A2873" s="93"/>
      <c r="J2873" s="80">
        <f t="shared" si="83"/>
        <v>0</v>
      </c>
      <c r="K2873" s="55" t="str">
        <f>IFERROR(#REF!-#REF!,"")</f>
        <v/>
      </c>
    </row>
    <row r="2874" spans="1:12" x14ac:dyDescent="0.15">
      <c r="A2874" s="93">
        <v>43585</v>
      </c>
      <c r="B2874" s="53" t="s">
        <v>270</v>
      </c>
      <c r="C2874" s="53" t="s">
        <v>271</v>
      </c>
      <c r="D2874" s="53">
        <v>56639</v>
      </c>
      <c r="E2874" s="53">
        <v>-9.5599994660000007</v>
      </c>
      <c r="F2874" s="53"/>
      <c r="G2874" s="53">
        <v>37500</v>
      </c>
      <c r="H2874" s="53">
        <v>9.5599994660000007</v>
      </c>
      <c r="I2874" s="53">
        <v>3.789327E-2</v>
      </c>
      <c r="J2874" s="80">
        <f t="shared" ref="J2874:J2893" si="85">H2874*G2874</f>
        <v>358499.97997500002</v>
      </c>
      <c r="K2874" s="53"/>
      <c r="L2874" s="53"/>
    </row>
    <row r="2875" spans="1:12" x14ac:dyDescent="0.15">
      <c r="A2875" s="93">
        <v>43616</v>
      </c>
      <c r="B2875" s="53" t="s">
        <v>270</v>
      </c>
      <c r="C2875" s="53" t="s">
        <v>271</v>
      </c>
      <c r="D2875" s="53">
        <v>56639</v>
      </c>
      <c r="E2875" s="53">
        <v>-9.75</v>
      </c>
      <c r="F2875" s="53">
        <v>1.9874533999999999E-2</v>
      </c>
      <c r="G2875" s="53">
        <v>30557</v>
      </c>
      <c r="H2875" s="53">
        <v>9.75</v>
      </c>
      <c r="I2875" s="53">
        <v>-6.167856E-2</v>
      </c>
      <c r="J2875" s="80">
        <f t="shared" si="85"/>
        <v>297930.75</v>
      </c>
      <c r="K2875" s="53"/>
      <c r="L2875" s="53"/>
    </row>
    <row r="2876" spans="1:12" x14ac:dyDescent="0.15">
      <c r="A2876" s="93">
        <v>43644</v>
      </c>
      <c r="B2876" s="53" t="s">
        <v>270</v>
      </c>
      <c r="C2876" s="53" t="s">
        <v>271</v>
      </c>
      <c r="D2876" s="53">
        <v>56639</v>
      </c>
      <c r="E2876" s="53">
        <v>9.7200002669999996</v>
      </c>
      <c r="F2876" s="53">
        <v>-3.076896E-3</v>
      </c>
      <c r="G2876" s="53">
        <v>30557</v>
      </c>
      <c r="H2876" s="53">
        <v>9.7200002669999996</v>
      </c>
      <c r="I2876" s="53">
        <v>6.7278859999999996E-2</v>
      </c>
      <c r="J2876" s="80">
        <f t="shared" si="85"/>
        <v>297014.04815871897</v>
      </c>
      <c r="K2876" s="53"/>
      <c r="L2876" s="53"/>
    </row>
    <row r="2877" spans="1:12" x14ac:dyDescent="0.15">
      <c r="A2877" s="93">
        <v>43677</v>
      </c>
      <c r="B2877" s="53" t="s">
        <v>270</v>
      </c>
      <c r="C2877" s="53" t="s">
        <v>271</v>
      </c>
      <c r="D2877" s="53">
        <v>56639</v>
      </c>
      <c r="E2877" s="53">
        <v>-9.7849998469999999</v>
      </c>
      <c r="F2877" s="53">
        <v>6.6871989999999996E-3</v>
      </c>
      <c r="G2877" s="53">
        <v>30557</v>
      </c>
      <c r="H2877" s="53">
        <v>9.7849998469999999</v>
      </c>
      <c r="I2877" s="53">
        <v>1.185431E-2</v>
      </c>
      <c r="J2877" s="80">
        <f t="shared" si="85"/>
        <v>299000.24032477901</v>
      </c>
      <c r="K2877" s="53"/>
      <c r="L2877" s="53"/>
    </row>
    <row r="2878" spans="1:12" x14ac:dyDescent="0.15">
      <c r="A2878" s="93">
        <v>43707</v>
      </c>
      <c r="B2878" s="53" t="s">
        <v>270</v>
      </c>
      <c r="C2878" s="53" t="s">
        <v>271</v>
      </c>
      <c r="D2878" s="53">
        <v>56639</v>
      </c>
      <c r="E2878" s="53">
        <v>-9.8500003809999992</v>
      </c>
      <c r="F2878" s="53">
        <v>6.6428750000000003E-3</v>
      </c>
      <c r="G2878" s="53">
        <v>30557</v>
      </c>
      <c r="H2878" s="53">
        <v>9.8500003809999992</v>
      </c>
      <c r="I2878" s="53">
        <v>-2.0339329999999999E-2</v>
      </c>
      <c r="J2878" s="80">
        <f t="shared" si="85"/>
        <v>300986.46164221695</v>
      </c>
      <c r="K2878" s="53"/>
      <c r="L2878" s="53"/>
    </row>
    <row r="2879" spans="1:12" x14ac:dyDescent="0.15">
      <c r="A2879" s="93">
        <v>43738</v>
      </c>
      <c r="B2879" s="53" t="s">
        <v>270</v>
      </c>
      <c r="C2879" s="53" t="s">
        <v>271</v>
      </c>
      <c r="D2879" s="53">
        <v>56639</v>
      </c>
      <c r="E2879" s="53">
        <v>-9.8600006100000002</v>
      </c>
      <c r="F2879" s="53">
        <v>1.0152519999999999E-3</v>
      </c>
      <c r="G2879" s="53">
        <v>30557</v>
      </c>
      <c r="H2879" s="53">
        <v>9.8600006100000002</v>
      </c>
      <c r="I2879" s="53">
        <v>1.6032970000000001E-2</v>
      </c>
      <c r="J2879" s="80">
        <f t="shared" si="85"/>
        <v>301292.03863977001</v>
      </c>
      <c r="K2879" s="53"/>
      <c r="L2879" s="53"/>
    </row>
    <row r="2880" spans="1:12" x14ac:dyDescent="0.15">
      <c r="A2880" s="93">
        <v>43769</v>
      </c>
      <c r="B2880" s="53" t="s">
        <v>270</v>
      </c>
      <c r="C2880" s="53" t="s">
        <v>271</v>
      </c>
      <c r="D2880" s="53">
        <v>56639</v>
      </c>
      <c r="E2880" s="53">
        <v>9.8500003809999992</v>
      </c>
      <c r="F2880" s="53">
        <v>-1.014222E-3</v>
      </c>
      <c r="G2880" s="53">
        <v>30557</v>
      </c>
      <c r="H2880" s="53">
        <v>9.8500003809999992</v>
      </c>
      <c r="I2880" s="53">
        <v>1.9255939999999999E-2</v>
      </c>
      <c r="J2880" s="80">
        <f t="shared" si="85"/>
        <v>300986.46164221695</v>
      </c>
      <c r="K2880" s="53"/>
      <c r="L2880" s="53"/>
    </row>
    <row r="2881" spans="1:12" x14ac:dyDescent="0.15">
      <c r="A2881" s="93">
        <v>43798</v>
      </c>
      <c r="B2881" s="53" t="s">
        <v>270</v>
      </c>
      <c r="C2881" s="53" t="s">
        <v>271</v>
      </c>
      <c r="D2881" s="53">
        <v>56639</v>
      </c>
      <c r="E2881" s="53">
        <v>9.9200000760000009</v>
      </c>
      <c r="F2881" s="53">
        <v>7.1065679999999997E-3</v>
      </c>
      <c r="G2881" s="53">
        <v>30557</v>
      </c>
      <c r="H2881" s="53">
        <v>9.9200000760000009</v>
      </c>
      <c r="I2881" s="53">
        <v>3.4996520000000003E-2</v>
      </c>
      <c r="J2881" s="80">
        <f t="shared" si="85"/>
        <v>303125.442322332</v>
      </c>
      <c r="K2881" s="53"/>
      <c r="L2881" s="53"/>
    </row>
    <row r="2882" spans="1:12" x14ac:dyDescent="0.15">
      <c r="A2882" s="93">
        <v>43830</v>
      </c>
      <c r="B2882" s="53" t="s">
        <v>270</v>
      </c>
      <c r="C2882" s="53" t="s">
        <v>271</v>
      </c>
      <c r="D2882" s="53">
        <v>56639</v>
      </c>
      <c r="E2882" s="53">
        <v>-10</v>
      </c>
      <c r="F2882" s="53">
        <v>8.0645079999999997E-3</v>
      </c>
      <c r="G2882" s="53">
        <v>30557</v>
      </c>
      <c r="H2882" s="53">
        <v>10</v>
      </c>
      <c r="I2882" s="53">
        <v>2.8490680000000001E-2</v>
      </c>
      <c r="J2882" s="80">
        <f t="shared" si="85"/>
        <v>305570</v>
      </c>
      <c r="K2882" s="53"/>
      <c r="L2882" s="53"/>
    </row>
    <row r="2883" spans="1:12" x14ac:dyDescent="0.15">
      <c r="A2883" s="93">
        <v>43861</v>
      </c>
      <c r="B2883" s="53" t="s">
        <v>270</v>
      </c>
      <c r="C2883" s="53" t="s">
        <v>271</v>
      </c>
      <c r="D2883" s="53">
        <v>56639</v>
      </c>
      <c r="E2883" s="53">
        <v>10.149999619999999</v>
      </c>
      <c r="F2883" s="53">
        <v>1.4999960999999999E-2</v>
      </c>
      <c r="G2883" s="53">
        <v>30557</v>
      </c>
      <c r="H2883" s="53">
        <v>10.149999619999999</v>
      </c>
      <c r="I2883" s="53">
        <v>-1.7277760000000001E-3</v>
      </c>
      <c r="J2883" s="80">
        <f t="shared" si="85"/>
        <v>310153.53838833998</v>
      </c>
      <c r="K2883" s="53"/>
      <c r="L2883" s="53"/>
    </row>
    <row r="2884" spans="1:12" x14ac:dyDescent="0.15">
      <c r="A2884" s="93">
        <v>43889</v>
      </c>
      <c r="B2884" s="53" t="s">
        <v>270</v>
      </c>
      <c r="C2884" s="53" t="s">
        <v>271</v>
      </c>
      <c r="D2884" s="53">
        <v>56639</v>
      </c>
      <c r="E2884" s="53">
        <v>10.130000109999999</v>
      </c>
      <c r="F2884" s="53">
        <v>-1.9703949999999998E-3</v>
      </c>
      <c r="G2884" s="53">
        <v>30557</v>
      </c>
      <c r="H2884" s="53">
        <v>10.130000109999999</v>
      </c>
      <c r="I2884" s="53">
        <v>-7.7918070000000006E-2</v>
      </c>
      <c r="J2884" s="80">
        <f t="shared" si="85"/>
        <v>309542.41336126998</v>
      </c>
      <c r="K2884" s="53"/>
      <c r="L2884" s="53"/>
    </row>
    <row r="2885" spans="1:12" x14ac:dyDescent="0.15">
      <c r="A2885" s="93">
        <v>43921</v>
      </c>
      <c r="B2885" s="53" t="s">
        <v>270</v>
      </c>
      <c r="C2885" s="53" t="s">
        <v>271</v>
      </c>
      <c r="D2885" s="53">
        <v>56639</v>
      </c>
      <c r="E2885" s="53">
        <v>9.8500003809999992</v>
      </c>
      <c r="F2885" s="53">
        <v>-2.7640643999999999E-2</v>
      </c>
      <c r="G2885" s="53">
        <v>30557</v>
      </c>
      <c r="H2885" s="53">
        <v>9.8500003809999992</v>
      </c>
      <c r="I2885" s="53">
        <v>-0.14173259999999999</v>
      </c>
      <c r="J2885" s="80">
        <f t="shared" si="85"/>
        <v>300986.46164221695</v>
      </c>
      <c r="K2885" s="53"/>
      <c r="L2885" s="53"/>
    </row>
    <row r="2886" spans="1:12" x14ac:dyDescent="0.15">
      <c r="A2886" s="93">
        <v>43951</v>
      </c>
      <c r="B2886" s="53" t="s">
        <v>270</v>
      </c>
      <c r="C2886" s="53" t="s">
        <v>271</v>
      </c>
      <c r="D2886" s="53">
        <v>56639</v>
      </c>
      <c r="E2886" s="53">
        <v>10</v>
      </c>
      <c r="F2886" s="53">
        <v>1.5228386999999999E-2</v>
      </c>
      <c r="G2886" s="53">
        <v>30557</v>
      </c>
      <c r="H2886" s="53">
        <v>10</v>
      </c>
      <c r="I2886" s="53">
        <v>0.12967380000000001</v>
      </c>
      <c r="J2886" s="80">
        <f t="shared" si="85"/>
        <v>305570</v>
      </c>
      <c r="K2886" s="53"/>
      <c r="L2886" s="53"/>
    </row>
    <row r="2887" spans="1:12" x14ac:dyDescent="0.15">
      <c r="A2887" s="93">
        <v>43980</v>
      </c>
      <c r="B2887" s="53" t="s">
        <v>270</v>
      </c>
      <c r="C2887" s="53" t="s">
        <v>271</v>
      </c>
      <c r="D2887" s="53">
        <v>56639</v>
      </c>
      <c r="E2887" s="53">
        <v>9.9799995419999998</v>
      </c>
      <c r="F2887" s="53">
        <v>-2.0000460000000001E-3</v>
      </c>
      <c r="G2887" s="53">
        <v>30557</v>
      </c>
      <c r="H2887" s="53">
        <v>9.9799995419999998</v>
      </c>
      <c r="I2887" s="53">
        <v>5.3738750000000002E-2</v>
      </c>
      <c r="J2887" s="80">
        <f t="shared" si="85"/>
        <v>304958.846004894</v>
      </c>
      <c r="K2887" s="53"/>
      <c r="L2887" s="53"/>
    </row>
    <row r="2888" spans="1:12" x14ac:dyDescent="0.15">
      <c r="A2888" s="93">
        <v>44012</v>
      </c>
      <c r="B2888" s="53" t="s">
        <v>270</v>
      </c>
      <c r="C2888" s="53" t="s">
        <v>271</v>
      </c>
      <c r="D2888" s="53">
        <v>56639</v>
      </c>
      <c r="E2888" s="53">
        <v>10.25</v>
      </c>
      <c r="F2888" s="53">
        <v>2.7054155E-2</v>
      </c>
      <c r="G2888" s="53">
        <v>30557</v>
      </c>
      <c r="H2888" s="53">
        <v>10.25</v>
      </c>
      <c r="I2888" s="53">
        <v>2.5299080000000002E-2</v>
      </c>
      <c r="J2888" s="80">
        <f t="shared" si="85"/>
        <v>313209.25</v>
      </c>
      <c r="K2888" s="53"/>
      <c r="L2888" s="53"/>
    </row>
    <row r="2889" spans="1:12" x14ac:dyDescent="0.15">
      <c r="A2889" s="93">
        <v>44043</v>
      </c>
      <c r="B2889" s="53" t="s">
        <v>270</v>
      </c>
      <c r="C2889" s="53" t="s">
        <v>271</v>
      </c>
      <c r="D2889" s="53">
        <v>56639</v>
      </c>
      <c r="E2889" s="53">
        <v>10.19999981</v>
      </c>
      <c r="F2889" s="53">
        <v>-4.8780669999999998E-3</v>
      </c>
      <c r="G2889" s="53">
        <v>30557</v>
      </c>
      <c r="H2889" s="53">
        <v>10.19999981</v>
      </c>
      <c r="I2889" s="53">
        <v>5.5528969999999997E-2</v>
      </c>
      <c r="J2889" s="80">
        <f t="shared" si="85"/>
        <v>311681.39419416996</v>
      </c>
      <c r="K2889" s="53"/>
      <c r="L2889" s="53"/>
    </row>
    <row r="2890" spans="1:12" x14ac:dyDescent="0.15">
      <c r="A2890" s="93">
        <v>44074</v>
      </c>
      <c r="B2890" s="53" t="s">
        <v>270</v>
      </c>
      <c r="C2890" s="53" t="s">
        <v>271</v>
      </c>
      <c r="D2890" s="53">
        <v>56639</v>
      </c>
      <c r="E2890" s="53">
        <v>10.131500239999999</v>
      </c>
      <c r="F2890" s="53">
        <v>-6.7156439999999998E-3</v>
      </c>
      <c r="G2890" s="53">
        <v>30557</v>
      </c>
      <c r="H2890" s="53">
        <v>10.131500239999999</v>
      </c>
      <c r="I2890" s="53">
        <v>6.844219E-2</v>
      </c>
      <c r="J2890" s="80">
        <f t="shared" si="85"/>
        <v>309588.25283367996</v>
      </c>
      <c r="K2890" s="53"/>
      <c r="L2890" s="53"/>
    </row>
    <row r="2891" spans="1:12" x14ac:dyDescent="0.15">
      <c r="A2891" s="93">
        <v>44104</v>
      </c>
      <c r="B2891" s="53" t="s">
        <v>270</v>
      </c>
      <c r="C2891" s="53" t="s">
        <v>271</v>
      </c>
      <c r="D2891" s="53">
        <v>56639</v>
      </c>
      <c r="E2891" s="53">
        <v>10.22000027</v>
      </c>
      <c r="F2891" s="53">
        <v>8.7351349999999998E-3</v>
      </c>
      <c r="G2891" s="53">
        <v>30557</v>
      </c>
      <c r="H2891" s="53">
        <v>10.22000027</v>
      </c>
      <c r="I2891" s="53">
        <v>-3.5055990000000002E-2</v>
      </c>
      <c r="J2891" s="80">
        <f t="shared" si="85"/>
        <v>312292.54825038998</v>
      </c>
      <c r="K2891" s="53"/>
      <c r="L2891" s="53"/>
    </row>
    <row r="2892" spans="1:12" x14ac:dyDescent="0.15">
      <c r="A2892" s="93">
        <v>44134</v>
      </c>
      <c r="B2892" s="53" t="s">
        <v>270</v>
      </c>
      <c r="C2892" s="53" t="s">
        <v>271</v>
      </c>
      <c r="D2892" s="53">
        <v>56639</v>
      </c>
      <c r="E2892" s="53">
        <v>10.119999890000001</v>
      </c>
      <c r="F2892" s="53">
        <v>-9.7847730000000001E-3</v>
      </c>
      <c r="G2892" s="53">
        <v>30557</v>
      </c>
      <c r="H2892" s="53">
        <v>10.119999890000001</v>
      </c>
      <c r="I2892" s="53">
        <v>-2.0178310000000001E-2</v>
      </c>
      <c r="J2892" s="80">
        <f t="shared" si="85"/>
        <v>309236.83663873002</v>
      </c>
      <c r="K2892" s="53"/>
      <c r="L2892" s="53"/>
    </row>
    <row r="2893" spans="1:12" x14ac:dyDescent="0.15">
      <c r="A2893" s="93">
        <v>44165</v>
      </c>
      <c r="B2893" s="53" t="s">
        <v>270</v>
      </c>
      <c r="C2893" s="53" t="s">
        <v>271</v>
      </c>
      <c r="D2893" s="53">
        <v>56639</v>
      </c>
      <c r="E2893" s="53">
        <v>10.19999981</v>
      </c>
      <c r="F2893" s="53">
        <v>7.9051309999999993E-3</v>
      </c>
      <c r="G2893" s="53">
        <v>30557</v>
      </c>
      <c r="H2893" s="53">
        <v>10.19999981</v>
      </c>
      <c r="I2893" s="53">
        <v>0.123707</v>
      </c>
      <c r="J2893" s="80">
        <f t="shared" si="85"/>
        <v>311681.39419416996</v>
      </c>
      <c r="K2893" s="53"/>
      <c r="L2893" s="53"/>
    </row>
    <row r="2894" spans="1:12" x14ac:dyDescent="0.15">
      <c r="A2894" s="93">
        <v>44196</v>
      </c>
      <c r="B2894" s="53" t="s">
        <v>270</v>
      </c>
      <c r="C2894" s="53" t="s">
        <v>271</v>
      </c>
      <c r="D2894" s="53">
        <v>56639</v>
      </c>
      <c r="E2894" s="53">
        <v>11.19999981</v>
      </c>
      <c r="F2894" s="55">
        <v>9.8039216999999998E-2</v>
      </c>
      <c r="G2894" s="53">
        <v>68001</v>
      </c>
      <c r="H2894" s="53">
        <v>11.19999981</v>
      </c>
      <c r="I2894" s="53">
        <v>4.5048289999999998E-2</v>
      </c>
      <c r="J2894" s="80">
        <f t="shared" si="83"/>
        <v>761611.18707980996</v>
      </c>
      <c r="K2894" s="55" t="str">
        <f>IFERROR(#REF!-#REF!,"")</f>
        <v/>
      </c>
    </row>
    <row r="2895" spans="1:12" x14ac:dyDescent="0.15">
      <c r="A2895" s="93">
        <v>44225</v>
      </c>
      <c r="B2895" s="53" t="s">
        <v>272</v>
      </c>
      <c r="C2895" s="53" t="s">
        <v>273</v>
      </c>
      <c r="D2895" s="53">
        <v>56639</v>
      </c>
      <c r="E2895" s="53">
        <v>10.43999958</v>
      </c>
      <c r="F2895" s="55">
        <v>-6.7857160999999999E-2</v>
      </c>
      <c r="G2895" s="53">
        <v>87975</v>
      </c>
      <c r="H2895" s="53">
        <v>10.43999958</v>
      </c>
      <c r="I2895" s="53">
        <v>-6.3113199999999996E-4</v>
      </c>
      <c r="J2895" s="80">
        <f t="shared" si="83"/>
        <v>918458.96305050002</v>
      </c>
      <c r="K2895" s="55" t="str">
        <f>IFERROR(#REF!-#REF!,"")</f>
        <v/>
      </c>
    </row>
    <row r="2896" spans="1:12" x14ac:dyDescent="0.15">
      <c r="A2896" s="93">
        <v>44253</v>
      </c>
      <c r="B2896" s="53" t="s">
        <v>272</v>
      </c>
      <c r="C2896" s="53" t="s">
        <v>273</v>
      </c>
      <c r="D2896" s="53">
        <v>56639</v>
      </c>
      <c r="E2896" s="53">
        <v>8.9200000760000009</v>
      </c>
      <c r="F2896" s="55">
        <v>-0.14559382200000001</v>
      </c>
      <c r="G2896" s="53">
        <v>87975</v>
      </c>
      <c r="H2896" s="53">
        <v>8.9200000760000009</v>
      </c>
      <c r="I2896" s="53">
        <v>2.9196239999999998E-2</v>
      </c>
      <c r="J2896" s="80">
        <f t="shared" si="83"/>
        <v>784737.00668610004</v>
      </c>
      <c r="K2896" s="55" t="str">
        <f>IFERROR(#REF!-#REF!,"")</f>
        <v/>
      </c>
    </row>
    <row r="2897" spans="1:12" ht="16" x14ac:dyDescent="0.2">
      <c r="A2897" s="117">
        <v>44286</v>
      </c>
      <c r="B2897" s="112" t="s">
        <v>272</v>
      </c>
      <c r="C2897" s="112" t="s">
        <v>273</v>
      </c>
      <c r="D2897" s="112">
        <v>56639</v>
      </c>
      <c r="E2897" s="112">
        <v>7.1300001139999996</v>
      </c>
      <c r="F2897" s="58">
        <v>-0.20067264100000001</v>
      </c>
      <c r="G2897" s="112">
        <v>113670</v>
      </c>
      <c r="H2897" s="112">
        <v>7.1300001139999996</v>
      </c>
      <c r="I2897" s="112">
        <v>3.0573309999999999E-2</v>
      </c>
      <c r="J2897" s="80">
        <f t="shared" si="83"/>
        <v>810467.1129583799</v>
      </c>
      <c r="K2897" s="55" t="str">
        <f>IFERROR(#REF!-#REF!,"")</f>
        <v/>
      </c>
    </row>
    <row r="2898" spans="1:12" x14ac:dyDescent="0.15">
      <c r="A2898" s="93">
        <v>44316</v>
      </c>
      <c r="B2898" s="53" t="s">
        <v>272</v>
      </c>
      <c r="C2898" s="53" t="s">
        <v>273</v>
      </c>
      <c r="D2898" s="53">
        <v>56639</v>
      </c>
      <c r="E2898" s="53">
        <v>7.579999924</v>
      </c>
      <c r="F2898" s="55">
        <v>6.3113578000000004E-2</v>
      </c>
      <c r="G2898" s="53">
        <v>113670</v>
      </c>
      <c r="H2898" s="53">
        <v>7.579999924</v>
      </c>
      <c r="I2898" s="53">
        <v>4.8190200000000002E-2</v>
      </c>
      <c r="J2898" s="80">
        <f t="shared" si="83"/>
        <v>861618.59136107995</v>
      </c>
      <c r="K2898" s="55" t="str">
        <f>IFERROR(#REF!-#REF!,"")</f>
        <v/>
      </c>
    </row>
    <row r="2899" spans="1:12" x14ac:dyDescent="0.15">
      <c r="A2899" s="93">
        <v>44344</v>
      </c>
      <c r="B2899" s="53" t="s">
        <v>272</v>
      </c>
      <c r="C2899" s="53" t="s">
        <v>273</v>
      </c>
      <c r="D2899" s="53">
        <v>56639</v>
      </c>
      <c r="E2899" s="53">
        <v>4.3800001139999996</v>
      </c>
      <c r="F2899" s="55">
        <v>-0.42216357599999998</v>
      </c>
      <c r="G2899" s="53">
        <v>113670</v>
      </c>
      <c r="H2899" s="53">
        <v>4.3800001139999996</v>
      </c>
      <c r="I2899" s="53">
        <v>7.091862E-3</v>
      </c>
      <c r="J2899" s="80">
        <f t="shared" si="83"/>
        <v>497874.61295837996</v>
      </c>
      <c r="K2899" s="55" t="str">
        <f>IFERROR(#REF!-#REF!,"")</f>
        <v/>
      </c>
    </row>
    <row r="2900" spans="1:12" x14ac:dyDescent="0.15">
      <c r="A2900" s="93">
        <v>44377</v>
      </c>
      <c r="B2900" s="53" t="s">
        <v>272</v>
      </c>
      <c r="C2900" s="53" t="s">
        <v>273</v>
      </c>
      <c r="D2900" s="53">
        <v>56639</v>
      </c>
      <c r="E2900" s="53">
        <v>5.4600000380000004</v>
      </c>
      <c r="F2900" s="55">
        <v>0.24657532600000001</v>
      </c>
      <c r="G2900" s="53">
        <v>113670</v>
      </c>
      <c r="H2900" s="53">
        <v>5.4600000380000004</v>
      </c>
      <c r="I2900" s="53">
        <v>2.3421790000000001E-2</v>
      </c>
      <c r="J2900" s="80">
        <f t="shared" si="83"/>
        <v>620638.20431946008</v>
      </c>
      <c r="K2900" s="55" t="str">
        <f>IFERROR(#REF!-#REF!,"")</f>
        <v/>
      </c>
    </row>
    <row r="2901" spans="1:12" x14ac:dyDescent="0.15">
      <c r="A2901" s="93">
        <v>44407</v>
      </c>
      <c r="B2901" s="53" t="s">
        <v>272</v>
      </c>
      <c r="C2901" s="53" t="s">
        <v>273</v>
      </c>
      <c r="D2901" s="53">
        <v>56639</v>
      </c>
      <c r="E2901" s="53">
        <v>4.4400000569999998</v>
      </c>
      <c r="F2901" s="55">
        <v>-0.186813176</v>
      </c>
      <c r="G2901" s="53">
        <v>113670</v>
      </c>
      <c r="H2901" s="53">
        <v>4.4400000569999998</v>
      </c>
      <c r="I2901" s="53">
        <v>1.182765E-2</v>
      </c>
      <c r="J2901" s="80">
        <f t="shared" si="83"/>
        <v>504694.80647918995</v>
      </c>
      <c r="K2901" s="55" t="str">
        <f>IFERROR(#REF!-#REF!,"")</f>
        <v/>
      </c>
    </row>
    <row r="2902" spans="1:12" x14ac:dyDescent="0.15">
      <c r="A2902" s="93">
        <v>44439</v>
      </c>
      <c r="B2902" s="53" t="s">
        <v>272</v>
      </c>
      <c r="C2902" s="53" t="s">
        <v>273</v>
      </c>
      <c r="D2902" s="53">
        <v>56639</v>
      </c>
      <c r="E2902" s="53">
        <v>4.1100001339999999</v>
      </c>
      <c r="F2902" s="55">
        <v>-7.4324310000000005E-2</v>
      </c>
      <c r="G2902" s="53">
        <v>113670</v>
      </c>
      <c r="H2902" s="53">
        <v>4.1100001339999999</v>
      </c>
      <c r="I2902" s="53">
        <v>2.71466E-2</v>
      </c>
      <c r="J2902" s="80">
        <f t="shared" si="83"/>
        <v>467183.71523177996</v>
      </c>
      <c r="K2902" s="55" t="str">
        <f>IFERROR(#REF!-#REF!,"")</f>
        <v/>
      </c>
    </row>
    <row r="2903" spans="1:12" x14ac:dyDescent="0.15">
      <c r="A2903" s="93">
        <v>44469</v>
      </c>
      <c r="B2903" s="53" t="s">
        <v>272</v>
      </c>
      <c r="C2903" s="53" t="s">
        <v>273</v>
      </c>
      <c r="D2903" s="53">
        <v>56639</v>
      </c>
      <c r="E2903" s="53">
        <v>3.8099999430000002</v>
      </c>
      <c r="F2903" s="55">
        <v>-7.2992741999999999E-2</v>
      </c>
      <c r="G2903" s="53">
        <v>113707</v>
      </c>
      <c r="H2903" s="53">
        <v>3.8099999430000002</v>
      </c>
      <c r="I2903" s="53">
        <v>-4.2243370000000002E-2</v>
      </c>
      <c r="J2903" s="80">
        <f t="shared" si="83"/>
        <v>433223.66351870104</v>
      </c>
      <c r="K2903" s="55" t="str">
        <f>IFERROR(#REF!-#REF!,"")</f>
        <v/>
      </c>
    </row>
    <row r="2904" spans="1:12" x14ac:dyDescent="0.15">
      <c r="A2904" s="93">
        <v>44498</v>
      </c>
      <c r="B2904" s="53" t="s">
        <v>272</v>
      </c>
      <c r="C2904" s="53" t="s">
        <v>273</v>
      </c>
      <c r="D2904" s="53">
        <v>56639</v>
      </c>
      <c r="E2904" s="53">
        <v>3.5999999049999998</v>
      </c>
      <c r="F2904" s="55">
        <v>-5.5118120999999999E-2</v>
      </c>
      <c r="G2904" s="53">
        <v>113707</v>
      </c>
      <c r="H2904" s="53">
        <v>3.5999999049999998</v>
      </c>
      <c r="I2904" s="53">
        <v>6.4656619999999998E-2</v>
      </c>
      <c r="J2904" s="80">
        <f t="shared" si="83"/>
        <v>409345.18919783499</v>
      </c>
      <c r="K2904" s="55" t="str">
        <f>IFERROR(#REF!-#REF!,"")</f>
        <v/>
      </c>
    </row>
    <row r="2905" spans="1:12" x14ac:dyDescent="0.15">
      <c r="A2905" s="93">
        <v>44530</v>
      </c>
      <c r="B2905" s="53" t="s">
        <v>272</v>
      </c>
      <c r="C2905" s="53" t="s">
        <v>273</v>
      </c>
      <c r="D2905" s="53">
        <v>56639</v>
      </c>
      <c r="E2905" s="53">
        <v>2.960000038</v>
      </c>
      <c r="F2905" s="55">
        <v>-0.17777775200000001</v>
      </c>
      <c r="G2905" s="53">
        <v>113983</v>
      </c>
      <c r="H2905" s="53">
        <v>2.960000038</v>
      </c>
      <c r="I2905" s="53">
        <v>-1.8346709999999999E-2</v>
      </c>
      <c r="J2905" s="80">
        <f t="shared" si="83"/>
        <v>337389.68433135399</v>
      </c>
      <c r="K2905" s="55" t="str">
        <f>IFERROR(#REF!-#REF!,"")</f>
        <v/>
      </c>
    </row>
    <row r="2906" spans="1:12" ht="16" x14ac:dyDescent="0.2">
      <c r="A2906" s="118">
        <v>44561</v>
      </c>
      <c r="B2906" s="114" t="s">
        <v>272</v>
      </c>
      <c r="C2906" s="114" t="s">
        <v>273</v>
      </c>
      <c r="D2906" s="114">
        <v>56639</v>
      </c>
      <c r="E2906" s="114">
        <v>2.2699999809999998</v>
      </c>
      <c r="F2906" s="58">
        <v>-0.233108118</v>
      </c>
      <c r="G2906" s="114">
        <v>113996</v>
      </c>
      <c r="H2906" s="114">
        <v>2.2699999809999998</v>
      </c>
      <c r="I2906" s="114">
        <v>3.3344789999999999E-2</v>
      </c>
      <c r="J2906" s="80">
        <f t="shared" si="83"/>
        <v>258770.91783407598</v>
      </c>
      <c r="K2906" s="55" t="str">
        <f>IFERROR(#REF!-#REF!,"")</f>
        <v/>
      </c>
    </row>
    <row r="2907" spans="1:12" x14ac:dyDescent="0.15">
      <c r="A2907" s="93"/>
      <c r="J2907" s="80">
        <f t="shared" si="83"/>
        <v>0</v>
      </c>
      <c r="K2907" s="55" t="str">
        <f>IFERROR(#REF!-#REF!,"")</f>
        <v/>
      </c>
    </row>
    <row r="2908" spans="1:12" x14ac:dyDescent="0.15">
      <c r="A2908" s="93">
        <v>43524</v>
      </c>
      <c r="B2908" s="53" t="s">
        <v>274</v>
      </c>
      <c r="C2908" s="53" t="s">
        <v>275</v>
      </c>
      <c r="D2908" s="53">
        <v>56655</v>
      </c>
      <c r="E2908" s="53">
        <v>9.6800003050000001</v>
      </c>
      <c r="F2908" s="53"/>
      <c r="G2908" s="53">
        <v>22280</v>
      </c>
      <c r="H2908" s="53">
        <v>9.6800003050000001</v>
      </c>
      <c r="I2908" s="53">
        <v>3.2724209999999997E-2</v>
      </c>
      <c r="J2908" s="80">
        <f t="shared" ref="J2908:J2928" si="86">H2908*G2908</f>
        <v>215670.40679539999</v>
      </c>
      <c r="K2908" s="53"/>
      <c r="L2908" s="53"/>
    </row>
    <row r="2909" spans="1:12" x14ac:dyDescent="0.15">
      <c r="A2909" s="93">
        <v>43553</v>
      </c>
      <c r="B2909" s="53" t="s">
        <v>274</v>
      </c>
      <c r="C2909" s="53" t="s">
        <v>275</v>
      </c>
      <c r="D2909" s="53">
        <v>56655</v>
      </c>
      <c r="E2909" s="53">
        <v>9.8000001910000005</v>
      </c>
      <c r="F2909" s="53">
        <v>1.2396681999999999E-2</v>
      </c>
      <c r="G2909" s="53">
        <v>22280</v>
      </c>
      <c r="H2909" s="53">
        <v>9.8000001910000005</v>
      </c>
      <c r="I2909" s="53">
        <v>1.296229E-2</v>
      </c>
      <c r="J2909" s="80">
        <f t="shared" si="86"/>
        <v>218344.00425548002</v>
      </c>
      <c r="K2909" s="53"/>
      <c r="L2909" s="53"/>
    </row>
    <row r="2910" spans="1:12" x14ac:dyDescent="0.15">
      <c r="A2910" s="93">
        <v>43585</v>
      </c>
      <c r="B2910" s="53" t="s">
        <v>274</v>
      </c>
      <c r="C2910" s="53" t="s">
        <v>275</v>
      </c>
      <c r="D2910" s="53">
        <v>56655</v>
      </c>
      <c r="E2910" s="53">
        <v>-9.8450002669999996</v>
      </c>
      <c r="F2910" s="53">
        <v>4.5918449999999998E-3</v>
      </c>
      <c r="G2910" s="53">
        <v>22280</v>
      </c>
      <c r="H2910" s="53">
        <v>9.8450002669999996</v>
      </c>
      <c r="I2910" s="53">
        <v>3.789327E-2</v>
      </c>
      <c r="J2910" s="80">
        <f t="shared" si="86"/>
        <v>219346.60594876</v>
      </c>
      <c r="K2910" s="53"/>
      <c r="L2910" s="53"/>
    </row>
    <row r="2911" spans="1:12" x14ac:dyDescent="0.15">
      <c r="A2911" s="93">
        <v>43616</v>
      </c>
      <c r="B2911" s="53" t="s">
        <v>274</v>
      </c>
      <c r="C2911" s="53" t="s">
        <v>275</v>
      </c>
      <c r="D2911" s="53">
        <v>56655</v>
      </c>
      <c r="E2911" s="53">
        <v>-9.8600006100000002</v>
      </c>
      <c r="F2911" s="53">
        <v>1.523651E-3</v>
      </c>
      <c r="G2911" s="53">
        <v>22280</v>
      </c>
      <c r="H2911" s="53">
        <v>9.8600006100000002</v>
      </c>
      <c r="I2911" s="53">
        <v>-6.167856E-2</v>
      </c>
      <c r="J2911" s="80">
        <f t="shared" si="86"/>
        <v>219680.81359080001</v>
      </c>
      <c r="K2911" s="53"/>
      <c r="L2911" s="53"/>
    </row>
    <row r="2912" spans="1:12" x14ac:dyDescent="0.15">
      <c r="A2912" s="93">
        <v>43644</v>
      </c>
      <c r="B2912" s="53" t="s">
        <v>274</v>
      </c>
      <c r="C2912" s="53" t="s">
        <v>275</v>
      </c>
      <c r="D2912" s="53">
        <v>56655</v>
      </c>
      <c r="E2912" s="53">
        <v>-9.9099998469999999</v>
      </c>
      <c r="F2912" s="53">
        <v>5.070916E-3</v>
      </c>
      <c r="G2912" s="53">
        <v>22280</v>
      </c>
      <c r="H2912" s="53">
        <v>9.9099998469999999</v>
      </c>
      <c r="I2912" s="53">
        <v>6.7278859999999996E-2</v>
      </c>
      <c r="J2912" s="80">
        <f t="shared" si="86"/>
        <v>220794.79659116</v>
      </c>
      <c r="K2912" s="53"/>
      <c r="L2912" s="53"/>
    </row>
    <row r="2913" spans="1:12" x14ac:dyDescent="0.15">
      <c r="A2913" s="93">
        <v>43677</v>
      </c>
      <c r="B2913" s="53" t="s">
        <v>274</v>
      </c>
      <c r="C2913" s="53" t="s">
        <v>275</v>
      </c>
      <c r="D2913" s="53">
        <v>56655</v>
      </c>
      <c r="E2913" s="53">
        <v>9.9612998959999999</v>
      </c>
      <c r="F2913" s="53">
        <v>5.1765939999999996E-3</v>
      </c>
      <c r="G2913" s="53">
        <v>22280</v>
      </c>
      <c r="H2913" s="53">
        <v>9.9612998959999999</v>
      </c>
      <c r="I2913" s="53">
        <v>1.185431E-2</v>
      </c>
      <c r="J2913" s="80">
        <f t="shared" si="86"/>
        <v>221937.76168287999</v>
      </c>
      <c r="K2913" s="53"/>
      <c r="L2913" s="53"/>
    </row>
    <row r="2914" spans="1:12" x14ac:dyDescent="0.15">
      <c r="A2914" s="93">
        <v>43707</v>
      </c>
      <c r="B2914" s="53" t="s">
        <v>274</v>
      </c>
      <c r="C2914" s="53" t="s">
        <v>275</v>
      </c>
      <c r="D2914" s="53">
        <v>56655</v>
      </c>
      <c r="E2914" s="53">
        <v>-9.9699993130000006</v>
      </c>
      <c r="F2914" s="53">
        <v>8.7332100000000004E-4</v>
      </c>
      <c r="G2914" s="53">
        <v>22280</v>
      </c>
      <c r="H2914" s="53">
        <v>9.9699993130000006</v>
      </c>
      <c r="I2914" s="53">
        <v>-2.0339329999999999E-2</v>
      </c>
      <c r="J2914" s="80">
        <f t="shared" si="86"/>
        <v>222131.58469364</v>
      </c>
      <c r="K2914" s="53"/>
      <c r="L2914" s="53"/>
    </row>
    <row r="2915" spans="1:12" x14ac:dyDescent="0.15">
      <c r="A2915" s="93">
        <v>43738</v>
      </c>
      <c r="B2915" s="53" t="s">
        <v>274</v>
      </c>
      <c r="C2915" s="53" t="s">
        <v>275</v>
      </c>
      <c r="D2915" s="53">
        <v>56655</v>
      </c>
      <c r="E2915" s="53">
        <v>-10</v>
      </c>
      <c r="F2915" s="53">
        <v>3.0090960000000002E-3</v>
      </c>
      <c r="G2915" s="53">
        <v>22280</v>
      </c>
      <c r="H2915" s="53">
        <v>10</v>
      </c>
      <c r="I2915" s="53">
        <v>1.6032970000000001E-2</v>
      </c>
      <c r="J2915" s="80">
        <f t="shared" si="86"/>
        <v>222800</v>
      </c>
      <c r="K2915" s="53"/>
      <c r="L2915" s="53"/>
    </row>
    <row r="2916" spans="1:12" x14ac:dyDescent="0.15">
      <c r="A2916" s="93">
        <v>43769</v>
      </c>
      <c r="B2916" s="53" t="s">
        <v>274</v>
      </c>
      <c r="C2916" s="53" t="s">
        <v>275</v>
      </c>
      <c r="D2916" s="53">
        <v>56655</v>
      </c>
      <c r="E2916" s="53">
        <v>10.06999969</v>
      </c>
      <c r="F2916" s="53">
        <v>6.999969E-3</v>
      </c>
      <c r="G2916" s="53">
        <v>22280</v>
      </c>
      <c r="H2916" s="53">
        <v>10.06999969</v>
      </c>
      <c r="I2916" s="53">
        <v>1.9255939999999999E-2</v>
      </c>
      <c r="J2916" s="80">
        <f t="shared" si="86"/>
        <v>224359.59309319998</v>
      </c>
      <c r="K2916" s="53"/>
      <c r="L2916" s="53"/>
    </row>
    <row r="2917" spans="1:12" x14ac:dyDescent="0.15">
      <c r="A2917" s="93">
        <v>43798</v>
      </c>
      <c r="B2917" s="53" t="s">
        <v>274</v>
      </c>
      <c r="C2917" s="53" t="s">
        <v>275</v>
      </c>
      <c r="D2917" s="53">
        <v>56655</v>
      </c>
      <c r="E2917" s="53">
        <v>10.05000019</v>
      </c>
      <c r="F2917" s="53">
        <v>-1.9860479999999998E-3</v>
      </c>
      <c r="G2917" s="53">
        <v>22280</v>
      </c>
      <c r="H2917" s="53">
        <v>10.05000019</v>
      </c>
      <c r="I2917" s="53">
        <v>3.4996520000000003E-2</v>
      </c>
      <c r="J2917" s="80">
        <f t="shared" si="86"/>
        <v>223914.00423320002</v>
      </c>
      <c r="K2917" s="53"/>
      <c r="L2917" s="53"/>
    </row>
    <row r="2918" spans="1:12" x14ac:dyDescent="0.15">
      <c r="A2918" s="93">
        <v>43830</v>
      </c>
      <c r="B2918" s="53" t="s">
        <v>274</v>
      </c>
      <c r="C2918" s="53" t="s">
        <v>275</v>
      </c>
      <c r="D2918" s="53">
        <v>56655</v>
      </c>
      <c r="E2918" s="53">
        <v>10.18000031</v>
      </c>
      <c r="F2918" s="53">
        <v>1.2935334999999999E-2</v>
      </c>
      <c r="G2918" s="53">
        <v>22280</v>
      </c>
      <c r="H2918" s="53">
        <v>10.18000031</v>
      </c>
      <c r="I2918" s="53">
        <v>2.8490680000000001E-2</v>
      </c>
      <c r="J2918" s="80">
        <f t="shared" si="86"/>
        <v>226810.40690680002</v>
      </c>
      <c r="K2918" s="53"/>
      <c r="L2918" s="53"/>
    </row>
    <row r="2919" spans="1:12" x14ac:dyDescent="0.15">
      <c r="A2919" s="93">
        <v>43861</v>
      </c>
      <c r="B2919" s="53" t="s">
        <v>274</v>
      </c>
      <c r="C2919" s="53" t="s">
        <v>275</v>
      </c>
      <c r="D2919" s="53">
        <v>56655</v>
      </c>
      <c r="E2919" s="53">
        <v>10.196700099999999</v>
      </c>
      <c r="F2919" s="53">
        <v>1.640451E-3</v>
      </c>
      <c r="G2919" s="53">
        <v>22280</v>
      </c>
      <c r="H2919" s="53">
        <v>10.196700099999999</v>
      </c>
      <c r="I2919" s="53">
        <v>-1.7277760000000001E-3</v>
      </c>
      <c r="J2919" s="80">
        <f t="shared" si="86"/>
        <v>227182.47822799999</v>
      </c>
      <c r="K2919" s="53"/>
      <c r="L2919" s="53"/>
    </row>
    <row r="2920" spans="1:12" x14ac:dyDescent="0.15">
      <c r="A2920" s="93">
        <v>43889</v>
      </c>
      <c r="B2920" s="53" t="s">
        <v>274</v>
      </c>
      <c r="C2920" s="53" t="s">
        <v>275</v>
      </c>
      <c r="D2920" s="53">
        <v>56655</v>
      </c>
      <c r="E2920" s="53">
        <v>10.15999985</v>
      </c>
      <c r="F2920" s="53">
        <v>-3.5992279999999999E-3</v>
      </c>
      <c r="G2920" s="53">
        <v>22280</v>
      </c>
      <c r="H2920" s="53">
        <v>10.15999985</v>
      </c>
      <c r="I2920" s="53">
        <v>-7.7918070000000006E-2</v>
      </c>
      <c r="J2920" s="80">
        <f t="shared" si="86"/>
        <v>226364.79665800001</v>
      </c>
      <c r="K2920" s="53"/>
      <c r="L2920" s="53"/>
    </row>
    <row r="2921" spans="1:12" x14ac:dyDescent="0.15">
      <c r="A2921" s="93">
        <v>43921</v>
      </c>
      <c r="B2921" s="53" t="s">
        <v>274</v>
      </c>
      <c r="C2921" s="53" t="s">
        <v>275</v>
      </c>
      <c r="D2921" s="53">
        <v>56655</v>
      </c>
      <c r="E2921" s="53">
        <v>10.05000019</v>
      </c>
      <c r="F2921" s="53">
        <v>-1.0826738000000001E-2</v>
      </c>
      <c r="G2921" s="53">
        <v>22280</v>
      </c>
      <c r="H2921" s="53">
        <v>10.05000019</v>
      </c>
      <c r="I2921" s="53">
        <v>-0.14173259999999999</v>
      </c>
      <c r="J2921" s="80">
        <f t="shared" si="86"/>
        <v>223914.00423320002</v>
      </c>
      <c r="K2921" s="53"/>
      <c r="L2921" s="53"/>
    </row>
    <row r="2922" spans="1:12" x14ac:dyDescent="0.15">
      <c r="A2922" s="93">
        <v>43951</v>
      </c>
      <c r="B2922" s="53" t="s">
        <v>274</v>
      </c>
      <c r="C2922" s="53" t="s">
        <v>275</v>
      </c>
      <c r="D2922" s="53">
        <v>56655</v>
      </c>
      <c r="E2922" s="53">
        <v>10.18999958</v>
      </c>
      <c r="F2922" s="53">
        <v>1.3930287E-2</v>
      </c>
      <c r="G2922" s="53">
        <v>22280</v>
      </c>
      <c r="H2922" s="53">
        <v>10.18999958</v>
      </c>
      <c r="I2922" s="53">
        <v>0.12967380000000001</v>
      </c>
      <c r="J2922" s="80">
        <f t="shared" si="86"/>
        <v>227033.1906424</v>
      </c>
      <c r="K2922" s="53"/>
      <c r="L2922" s="53"/>
    </row>
    <row r="2923" spans="1:12" x14ac:dyDescent="0.15">
      <c r="A2923" s="93">
        <v>43980</v>
      </c>
      <c r="B2923" s="53" t="s">
        <v>274</v>
      </c>
      <c r="C2923" s="53" t="s">
        <v>275</v>
      </c>
      <c r="D2923" s="53">
        <v>56655</v>
      </c>
      <c r="E2923" s="53">
        <v>10.25</v>
      </c>
      <c r="F2923" s="53">
        <v>5.8881669999999997E-3</v>
      </c>
      <c r="G2923" s="53">
        <v>22280</v>
      </c>
      <c r="H2923" s="53">
        <v>10.25</v>
      </c>
      <c r="I2923" s="53">
        <v>5.3738750000000002E-2</v>
      </c>
      <c r="J2923" s="80">
        <f t="shared" si="86"/>
        <v>228370</v>
      </c>
      <c r="K2923" s="53"/>
      <c r="L2923" s="53"/>
    </row>
    <row r="2924" spans="1:12" x14ac:dyDescent="0.15">
      <c r="A2924" s="93">
        <v>44012</v>
      </c>
      <c r="B2924" s="53" t="s">
        <v>274</v>
      </c>
      <c r="C2924" s="53" t="s">
        <v>275</v>
      </c>
      <c r="D2924" s="53">
        <v>56655</v>
      </c>
      <c r="E2924" s="53">
        <v>10.27000046</v>
      </c>
      <c r="F2924" s="53">
        <v>1.9512640000000001E-3</v>
      </c>
      <c r="G2924" s="53">
        <v>22280</v>
      </c>
      <c r="H2924" s="53">
        <v>10.27000046</v>
      </c>
      <c r="I2924" s="53">
        <v>2.5299080000000002E-2</v>
      </c>
      <c r="J2924" s="80">
        <f t="shared" si="86"/>
        <v>228815.61024880002</v>
      </c>
      <c r="K2924" s="53"/>
      <c r="L2924" s="53"/>
    </row>
    <row r="2925" spans="1:12" x14ac:dyDescent="0.15">
      <c r="A2925" s="93">
        <v>44043</v>
      </c>
      <c r="B2925" s="53" t="s">
        <v>274</v>
      </c>
      <c r="C2925" s="53" t="s">
        <v>275</v>
      </c>
      <c r="D2925" s="53">
        <v>56655</v>
      </c>
      <c r="E2925" s="53">
        <v>10.30000019</v>
      </c>
      <c r="F2925" s="53">
        <v>2.921103E-3</v>
      </c>
      <c r="G2925" s="53">
        <v>22280</v>
      </c>
      <c r="H2925" s="53">
        <v>10.30000019</v>
      </c>
      <c r="I2925" s="53">
        <v>5.5528969999999997E-2</v>
      </c>
      <c r="J2925" s="80">
        <f t="shared" si="86"/>
        <v>229484.00423320002</v>
      </c>
      <c r="K2925" s="53"/>
      <c r="L2925" s="53"/>
    </row>
    <row r="2926" spans="1:12" x14ac:dyDescent="0.15">
      <c r="A2926" s="93">
        <v>44074</v>
      </c>
      <c r="B2926" s="53" t="s">
        <v>274</v>
      </c>
      <c r="C2926" s="53" t="s">
        <v>275</v>
      </c>
      <c r="D2926" s="53">
        <v>56655</v>
      </c>
      <c r="E2926" s="53">
        <v>10.27999973</v>
      </c>
      <c r="F2926" s="53">
        <v>-1.9417919999999999E-3</v>
      </c>
      <c r="G2926" s="53">
        <v>22280</v>
      </c>
      <c r="H2926" s="53">
        <v>10.27999973</v>
      </c>
      <c r="I2926" s="53">
        <v>6.844219E-2</v>
      </c>
      <c r="J2926" s="80">
        <f t="shared" si="86"/>
        <v>229038.3939844</v>
      </c>
      <c r="K2926" s="53"/>
      <c r="L2926" s="53"/>
    </row>
    <row r="2927" spans="1:12" x14ac:dyDescent="0.15">
      <c r="A2927" s="93">
        <v>44104</v>
      </c>
      <c r="B2927" s="53" t="s">
        <v>274</v>
      </c>
      <c r="C2927" s="53" t="s">
        <v>275</v>
      </c>
      <c r="D2927" s="53">
        <v>56655</v>
      </c>
      <c r="E2927" s="53">
        <v>10.239999770000001</v>
      </c>
      <c r="F2927" s="53">
        <v>-3.8910469999999999E-3</v>
      </c>
      <c r="G2927" s="53">
        <v>22280</v>
      </c>
      <c r="H2927" s="53">
        <v>10.239999770000001</v>
      </c>
      <c r="I2927" s="53">
        <v>-3.5055990000000002E-2</v>
      </c>
      <c r="J2927" s="80">
        <f t="shared" si="86"/>
        <v>228147.19487560002</v>
      </c>
      <c r="K2927" s="53"/>
      <c r="L2927" s="53"/>
    </row>
    <row r="2928" spans="1:12" x14ac:dyDescent="0.15">
      <c r="A2928" s="93">
        <v>44134</v>
      </c>
      <c r="B2928" s="53" t="s">
        <v>274</v>
      </c>
      <c r="C2928" s="53" t="s">
        <v>275</v>
      </c>
      <c r="D2928" s="53">
        <v>56655</v>
      </c>
      <c r="E2928" s="53">
        <v>9.8299999239999991</v>
      </c>
      <c r="F2928" s="53">
        <v>-4.0039048000000001E-2</v>
      </c>
      <c r="G2928" s="53">
        <v>22280</v>
      </c>
      <c r="H2928" s="53">
        <v>9.8299999239999991</v>
      </c>
      <c r="I2928" s="53">
        <v>-2.0178310000000001E-2</v>
      </c>
      <c r="J2928" s="80">
        <f t="shared" si="86"/>
        <v>219012.39830671999</v>
      </c>
      <c r="K2928" s="53"/>
      <c r="L2928" s="53"/>
    </row>
    <row r="2929" spans="1:12" x14ac:dyDescent="0.15">
      <c r="A2929" s="93">
        <v>44165</v>
      </c>
      <c r="B2929" s="53" t="s">
        <v>274</v>
      </c>
      <c r="C2929" s="53" t="s">
        <v>275</v>
      </c>
      <c r="D2929" s="53">
        <v>56655</v>
      </c>
      <c r="E2929" s="53">
        <v>10.97999954</v>
      </c>
      <c r="F2929" s="55">
        <v>0.11698877100000001</v>
      </c>
      <c r="G2929" s="53">
        <v>22280</v>
      </c>
      <c r="H2929" s="53">
        <v>10.97999954</v>
      </c>
      <c r="I2929" s="53">
        <v>0.123707</v>
      </c>
      <c r="J2929" s="80">
        <f t="shared" si="83"/>
        <v>244634.38975119998</v>
      </c>
      <c r="K2929" s="55" t="str">
        <f>IFERROR(#REF!-#REF!,"")</f>
        <v/>
      </c>
    </row>
    <row r="2930" spans="1:12" x14ac:dyDescent="0.15">
      <c r="A2930" s="93">
        <v>44196</v>
      </c>
      <c r="B2930" s="53" t="s">
        <v>276</v>
      </c>
      <c r="C2930" s="53" t="s">
        <v>277</v>
      </c>
      <c r="D2930" s="53">
        <v>56655</v>
      </c>
      <c r="E2930" s="53">
        <v>13.40999985</v>
      </c>
      <c r="F2930" s="55">
        <v>0.22131150999999999</v>
      </c>
      <c r="G2930" s="53">
        <v>41046</v>
      </c>
      <c r="H2930" s="53">
        <v>13.40999985</v>
      </c>
      <c r="I2930" s="53">
        <v>4.5048289999999998E-2</v>
      </c>
      <c r="J2930" s="80">
        <f t="shared" si="83"/>
        <v>550426.85384310002</v>
      </c>
      <c r="K2930" s="55" t="str">
        <f>IFERROR(#REF!-#REF!,"")</f>
        <v/>
      </c>
    </row>
    <row r="2931" spans="1:12" x14ac:dyDescent="0.15">
      <c r="A2931" s="93">
        <v>44225</v>
      </c>
      <c r="B2931" s="53" t="s">
        <v>276</v>
      </c>
      <c r="C2931" s="53" t="s">
        <v>277</v>
      </c>
      <c r="D2931" s="53">
        <v>56655</v>
      </c>
      <c r="E2931" s="53">
        <v>15.149999619999999</v>
      </c>
      <c r="F2931" s="55">
        <v>0.129753903</v>
      </c>
      <c r="G2931" s="53">
        <v>41046</v>
      </c>
      <c r="H2931" s="53">
        <v>15.149999619999999</v>
      </c>
      <c r="I2931" s="53">
        <v>-6.3113199999999996E-4</v>
      </c>
      <c r="J2931" s="80">
        <f t="shared" si="83"/>
        <v>621846.88440251991</v>
      </c>
      <c r="K2931" s="55" t="str">
        <f>IFERROR(#REF!-#REF!,"")</f>
        <v/>
      </c>
    </row>
    <row r="2932" spans="1:12" ht="16" x14ac:dyDescent="0.2">
      <c r="A2932" s="117">
        <v>44253</v>
      </c>
      <c r="B2932" s="112" t="s">
        <v>276</v>
      </c>
      <c r="C2932" s="112" t="s">
        <v>277</v>
      </c>
      <c r="D2932" s="112">
        <v>56655</v>
      </c>
      <c r="E2932" s="112">
        <v>9.8500003809999992</v>
      </c>
      <c r="F2932" s="58">
        <v>-0.34983494900000001</v>
      </c>
      <c r="G2932" s="112">
        <v>41046</v>
      </c>
      <c r="H2932" s="112">
        <v>9.8500003809999992</v>
      </c>
      <c r="I2932" s="112">
        <v>2.9196239999999998E-2</v>
      </c>
      <c r="J2932" s="80">
        <f t="shared" si="83"/>
        <v>404303.11563852598</v>
      </c>
      <c r="K2932" s="55" t="str">
        <f>IFERROR(#REF!-#REF!,"")</f>
        <v/>
      </c>
    </row>
    <row r="2933" spans="1:12" x14ac:dyDescent="0.15">
      <c r="A2933" s="93">
        <v>44286</v>
      </c>
      <c r="B2933" s="53" t="s">
        <v>276</v>
      </c>
      <c r="C2933" s="53" t="s">
        <v>277</v>
      </c>
      <c r="D2933" s="53">
        <v>56655</v>
      </c>
      <c r="E2933" s="53">
        <v>12.289999959999999</v>
      </c>
      <c r="F2933" s="55">
        <v>0.24771568199999999</v>
      </c>
      <c r="G2933" s="53">
        <v>42949</v>
      </c>
      <c r="H2933" s="53">
        <v>12.289999959999999</v>
      </c>
      <c r="I2933" s="53">
        <v>3.0573309999999999E-2</v>
      </c>
      <c r="J2933" s="80">
        <f t="shared" si="83"/>
        <v>527843.20828203997</v>
      </c>
      <c r="K2933" s="55" t="str">
        <f>IFERROR(#REF!-#REF!,"")</f>
        <v/>
      </c>
    </row>
    <row r="2934" spans="1:12" x14ac:dyDescent="0.15">
      <c r="A2934" s="93">
        <v>44316</v>
      </c>
      <c r="B2934" s="53" t="s">
        <v>276</v>
      </c>
      <c r="C2934" s="53" t="s">
        <v>277</v>
      </c>
      <c r="D2934" s="53">
        <v>56655</v>
      </c>
      <c r="E2934" s="53">
        <v>12.119999890000001</v>
      </c>
      <c r="F2934" s="55">
        <v>-1.383239E-2</v>
      </c>
      <c r="G2934" s="53">
        <v>42952</v>
      </c>
      <c r="H2934" s="53">
        <v>12.119999890000001</v>
      </c>
      <c r="I2934" s="53">
        <v>4.8190200000000002E-2</v>
      </c>
      <c r="J2934" s="80">
        <f t="shared" si="83"/>
        <v>520578.23527528002</v>
      </c>
      <c r="K2934" s="55" t="str">
        <f>IFERROR(#REF!-#REF!,"")</f>
        <v/>
      </c>
    </row>
    <row r="2935" spans="1:12" x14ac:dyDescent="0.15">
      <c r="A2935" s="93">
        <v>44344</v>
      </c>
      <c r="B2935" s="53" t="s">
        <v>276</v>
      </c>
      <c r="C2935" s="53" t="s">
        <v>277</v>
      </c>
      <c r="D2935" s="53">
        <v>56655</v>
      </c>
      <c r="E2935" s="53">
        <v>12.010000229999999</v>
      </c>
      <c r="F2935" s="55">
        <v>-9.0758790000000002E-3</v>
      </c>
      <c r="G2935" s="53">
        <v>42949</v>
      </c>
      <c r="H2935" s="53">
        <v>12.010000229999999</v>
      </c>
      <c r="I2935" s="53">
        <v>7.091862E-3</v>
      </c>
      <c r="J2935" s="80">
        <f t="shared" si="83"/>
        <v>515817.49987826997</v>
      </c>
      <c r="K2935" s="55" t="str">
        <f>IFERROR(#REF!-#REF!,"")</f>
        <v/>
      </c>
    </row>
    <row r="2936" spans="1:12" x14ac:dyDescent="0.15">
      <c r="A2936" s="93">
        <v>44377</v>
      </c>
      <c r="B2936" s="53" t="s">
        <v>276</v>
      </c>
      <c r="C2936" s="53" t="s">
        <v>277</v>
      </c>
      <c r="D2936" s="53">
        <v>56655</v>
      </c>
      <c r="E2936" s="53">
        <v>12.460000040000001</v>
      </c>
      <c r="F2936" s="55">
        <v>3.7468761000000003E-2</v>
      </c>
      <c r="G2936" s="53">
        <v>42949</v>
      </c>
      <c r="H2936" s="53">
        <v>12.460000040000001</v>
      </c>
      <c r="I2936" s="53">
        <v>2.3421790000000001E-2</v>
      </c>
      <c r="J2936" s="80">
        <f t="shared" si="83"/>
        <v>535144.54171796003</v>
      </c>
      <c r="K2936" s="55" t="str">
        <f>IFERROR(#REF!-#REF!,"")</f>
        <v/>
      </c>
    </row>
    <row r="2937" spans="1:12" x14ac:dyDescent="0.15">
      <c r="A2937" s="93">
        <v>44407</v>
      </c>
      <c r="B2937" s="53" t="s">
        <v>276</v>
      </c>
      <c r="C2937" s="53" t="s">
        <v>277</v>
      </c>
      <c r="D2937" s="53">
        <v>56655</v>
      </c>
      <c r="E2937" s="53">
        <v>11.380000109999999</v>
      </c>
      <c r="F2937" s="55">
        <v>-8.6677357999999996E-2</v>
      </c>
      <c r="G2937" s="53">
        <v>42949</v>
      </c>
      <c r="H2937" s="53">
        <v>11.380000109999999</v>
      </c>
      <c r="I2937" s="53">
        <v>1.182765E-2</v>
      </c>
      <c r="J2937" s="80">
        <f t="shared" si="83"/>
        <v>488759.62472438999</v>
      </c>
      <c r="K2937" s="55" t="str">
        <f>IFERROR(#REF!-#REF!,"")</f>
        <v/>
      </c>
    </row>
    <row r="2938" spans="1:12" x14ac:dyDescent="0.15">
      <c r="A2938" s="93">
        <v>44439</v>
      </c>
      <c r="B2938" s="53" t="s">
        <v>276</v>
      </c>
      <c r="C2938" s="53" t="s">
        <v>277</v>
      </c>
      <c r="D2938" s="53">
        <v>56655</v>
      </c>
      <c r="E2938" s="53">
        <v>13.52999973</v>
      </c>
      <c r="F2938" s="55">
        <v>0.18892790400000001</v>
      </c>
      <c r="G2938" s="53">
        <v>42949</v>
      </c>
      <c r="H2938" s="53">
        <v>13.52999973</v>
      </c>
      <c r="I2938" s="53">
        <v>2.71466E-2</v>
      </c>
      <c r="J2938" s="80">
        <f t="shared" si="83"/>
        <v>581099.95840377</v>
      </c>
      <c r="K2938" s="55" t="str">
        <f>IFERROR(#REF!-#REF!,"")</f>
        <v/>
      </c>
    </row>
    <row r="2939" spans="1:12" x14ac:dyDescent="0.15">
      <c r="A2939" s="93">
        <v>44469</v>
      </c>
      <c r="B2939" s="53" t="s">
        <v>276</v>
      </c>
      <c r="C2939" s="53" t="s">
        <v>277</v>
      </c>
      <c r="D2939" s="53">
        <v>56655</v>
      </c>
      <c r="E2939" s="53">
        <v>17</v>
      </c>
      <c r="F2939" s="55">
        <v>0.25646713399999999</v>
      </c>
      <c r="G2939" s="53">
        <v>42949</v>
      </c>
      <c r="H2939" s="53">
        <v>17</v>
      </c>
      <c r="I2939" s="53">
        <v>-4.2243370000000002E-2</v>
      </c>
      <c r="J2939" s="80">
        <f t="shared" si="83"/>
        <v>730133</v>
      </c>
      <c r="K2939" s="55" t="str">
        <f>IFERROR(#REF!-#REF!,"")</f>
        <v/>
      </c>
    </row>
    <row r="2940" spans="1:12" x14ac:dyDescent="0.15">
      <c r="A2940" s="93">
        <v>44498</v>
      </c>
      <c r="B2940" s="53" t="s">
        <v>276</v>
      </c>
      <c r="C2940" s="53" t="s">
        <v>277</v>
      </c>
      <c r="D2940" s="53">
        <v>56655</v>
      </c>
      <c r="E2940" s="53">
        <v>22.36000061</v>
      </c>
      <c r="F2940" s="55">
        <v>0.31529414700000002</v>
      </c>
      <c r="G2940" s="53">
        <v>42949</v>
      </c>
      <c r="H2940" s="53">
        <v>22.36000061</v>
      </c>
      <c r="I2940" s="53">
        <v>6.4656619999999998E-2</v>
      </c>
      <c r="J2940" s="80">
        <f t="shared" si="83"/>
        <v>960339.66619888996</v>
      </c>
      <c r="K2940" s="55" t="str">
        <f>IFERROR(#REF!-#REF!,"")</f>
        <v/>
      </c>
    </row>
    <row r="2941" spans="1:12" ht="16" x14ac:dyDescent="0.2">
      <c r="A2941" s="118">
        <v>44530</v>
      </c>
      <c r="B2941" s="114" t="s">
        <v>276</v>
      </c>
      <c r="C2941" s="114" t="s">
        <v>277</v>
      </c>
      <c r="D2941" s="114">
        <v>56655</v>
      </c>
      <c r="E2941" s="114">
        <v>18.090000150000002</v>
      </c>
      <c r="F2941" s="58">
        <v>-0.19096602500000001</v>
      </c>
      <c r="G2941" s="114">
        <v>44985</v>
      </c>
      <c r="H2941" s="114">
        <v>18.090000150000002</v>
      </c>
      <c r="I2941" s="114">
        <v>-1.8346709999999999E-2</v>
      </c>
      <c r="J2941" s="80">
        <f t="shared" si="83"/>
        <v>813778.65674775012</v>
      </c>
      <c r="K2941" s="55" t="str">
        <f>IFERROR(#REF!-#REF!,"")</f>
        <v/>
      </c>
    </row>
    <row r="2942" spans="1:12" x14ac:dyDescent="0.15">
      <c r="A2942" s="93">
        <v>44561</v>
      </c>
      <c r="B2942" s="53" t="s">
        <v>276</v>
      </c>
      <c r="C2942" s="53" t="s">
        <v>277</v>
      </c>
      <c r="D2942" s="53">
        <v>56655</v>
      </c>
      <c r="E2942" s="53">
        <v>17.739999770000001</v>
      </c>
      <c r="F2942" s="55">
        <v>-1.9347726999999999E-2</v>
      </c>
      <c r="G2942" s="53">
        <v>51673</v>
      </c>
      <c r="H2942" s="53">
        <v>17.739999770000001</v>
      </c>
      <c r="I2942" s="53">
        <v>3.3344789999999999E-2</v>
      </c>
      <c r="J2942" s="80">
        <f t="shared" si="83"/>
        <v>916679.00811520999</v>
      </c>
      <c r="K2942" s="55" t="str">
        <f>IFERROR(#REF!-#REF!,"")</f>
        <v/>
      </c>
    </row>
    <row r="2943" spans="1:12" x14ac:dyDescent="0.15">
      <c r="A2943" s="93"/>
      <c r="J2943" s="80">
        <f t="shared" si="83"/>
        <v>0</v>
      </c>
      <c r="K2943" s="55" t="str">
        <f>IFERROR(#REF!-#REF!,"")</f>
        <v/>
      </c>
    </row>
    <row r="2944" spans="1:12" x14ac:dyDescent="0.15">
      <c r="A2944" s="93">
        <v>43616</v>
      </c>
      <c r="B2944" s="53" t="s">
        <v>278</v>
      </c>
      <c r="C2944" s="53" t="s">
        <v>279</v>
      </c>
      <c r="D2944" s="53">
        <v>56672</v>
      </c>
      <c r="E2944" s="53">
        <v>9.7299995419999998</v>
      </c>
      <c r="F2944" s="53"/>
      <c r="G2944" s="53">
        <v>30015</v>
      </c>
      <c r="H2944" s="53">
        <v>9.7299995419999998</v>
      </c>
      <c r="I2944" s="53">
        <v>-6.167856E-2</v>
      </c>
      <c r="J2944" s="80">
        <f t="shared" ref="J2944:J2961" si="87">H2944*G2944</f>
        <v>292045.93625312997</v>
      </c>
      <c r="K2944" s="53"/>
      <c r="L2944" s="53"/>
    </row>
    <row r="2945" spans="1:12" x14ac:dyDescent="0.15">
      <c r="A2945" s="93">
        <v>43644</v>
      </c>
      <c r="B2945" s="53" t="s">
        <v>278</v>
      </c>
      <c r="C2945" s="53" t="s">
        <v>279</v>
      </c>
      <c r="D2945" s="53">
        <v>56672</v>
      </c>
      <c r="E2945" s="53">
        <v>-9.7200002669999996</v>
      </c>
      <c r="F2945" s="53">
        <v>-1.027675E-3</v>
      </c>
      <c r="G2945" s="53">
        <v>30015</v>
      </c>
      <c r="H2945" s="53">
        <v>9.7200002669999996</v>
      </c>
      <c r="I2945" s="53">
        <v>6.7278859999999996E-2</v>
      </c>
      <c r="J2945" s="80">
        <f t="shared" si="87"/>
        <v>291745.80801400502</v>
      </c>
      <c r="K2945" s="53"/>
      <c r="L2945" s="53"/>
    </row>
    <row r="2946" spans="1:12" x14ac:dyDescent="0.15">
      <c r="A2946" s="93">
        <v>43677</v>
      </c>
      <c r="B2946" s="53" t="s">
        <v>278</v>
      </c>
      <c r="C2946" s="53" t="s">
        <v>279</v>
      </c>
      <c r="D2946" s="53">
        <v>56672</v>
      </c>
      <c r="E2946" s="53">
        <v>9.8999004359999994</v>
      </c>
      <c r="F2946" s="53">
        <v>1.8508248000000001E-2</v>
      </c>
      <c r="G2946" s="53">
        <v>30015</v>
      </c>
      <c r="H2946" s="53">
        <v>9.8999004359999994</v>
      </c>
      <c r="I2946" s="53">
        <v>1.185431E-2</v>
      </c>
      <c r="J2946" s="80">
        <f t="shared" si="87"/>
        <v>297145.51158653997</v>
      </c>
      <c r="K2946" s="53"/>
      <c r="L2946" s="53"/>
    </row>
    <row r="2947" spans="1:12" x14ac:dyDescent="0.15">
      <c r="A2947" s="93">
        <v>43707</v>
      </c>
      <c r="B2947" s="53" t="s">
        <v>278</v>
      </c>
      <c r="C2947" s="53" t="s">
        <v>279</v>
      </c>
      <c r="D2947" s="53">
        <v>56672</v>
      </c>
      <c r="E2947" s="53">
        <v>-9.8199996949999999</v>
      </c>
      <c r="F2947" s="53">
        <v>-8.0708629999999993E-3</v>
      </c>
      <c r="G2947" s="53">
        <v>30015</v>
      </c>
      <c r="H2947" s="53">
        <v>9.8199996949999999</v>
      </c>
      <c r="I2947" s="53">
        <v>-2.0339329999999999E-2</v>
      </c>
      <c r="J2947" s="80">
        <f t="shared" si="87"/>
        <v>294747.29084542498</v>
      </c>
      <c r="K2947" s="53"/>
      <c r="L2947" s="53"/>
    </row>
    <row r="2948" spans="1:12" x14ac:dyDescent="0.15">
      <c r="A2948" s="93">
        <v>43738</v>
      </c>
      <c r="B2948" s="53" t="s">
        <v>278</v>
      </c>
      <c r="C2948" s="53" t="s">
        <v>279</v>
      </c>
      <c r="D2948" s="53">
        <v>56672</v>
      </c>
      <c r="E2948" s="53">
        <v>9.8699998860000004</v>
      </c>
      <c r="F2948" s="53">
        <v>5.0916700000000004E-3</v>
      </c>
      <c r="G2948" s="53">
        <v>30015</v>
      </c>
      <c r="H2948" s="53">
        <v>9.8699998860000004</v>
      </c>
      <c r="I2948" s="53">
        <v>1.6032970000000001E-2</v>
      </c>
      <c r="J2948" s="80">
        <f t="shared" si="87"/>
        <v>296248.04657829</v>
      </c>
      <c r="K2948" s="53"/>
      <c r="L2948" s="53"/>
    </row>
    <row r="2949" spans="1:12" x14ac:dyDescent="0.15">
      <c r="A2949" s="93">
        <v>43769</v>
      </c>
      <c r="B2949" s="53" t="s">
        <v>278</v>
      </c>
      <c r="C2949" s="53" t="s">
        <v>279</v>
      </c>
      <c r="D2949" s="53">
        <v>56672</v>
      </c>
      <c r="E2949" s="53">
        <v>9.8599996569999995</v>
      </c>
      <c r="F2949" s="53">
        <v>-1.013194E-3</v>
      </c>
      <c r="G2949" s="53">
        <v>30015</v>
      </c>
      <c r="H2949" s="53">
        <v>9.8599996569999995</v>
      </c>
      <c r="I2949" s="53">
        <v>1.9255939999999999E-2</v>
      </c>
      <c r="J2949" s="80">
        <f t="shared" si="87"/>
        <v>295947.88970485498</v>
      </c>
      <c r="K2949" s="53"/>
      <c r="L2949" s="53"/>
    </row>
    <row r="2950" spans="1:12" x14ac:dyDescent="0.15">
      <c r="A2950" s="93">
        <v>43798</v>
      </c>
      <c r="B2950" s="53" t="s">
        <v>278</v>
      </c>
      <c r="C2950" s="53" t="s">
        <v>279</v>
      </c>
      <c r="D2950" s="53">
        <v>56672</v>
      </c>
      <c r="E2950" s="53">
        <v>-9.9350004199999997</v>
      </c>
      <c r="F2950" s="53">
        <v>7.6065689999999997E-3</v>
      </c>
      <c r="G2950" s="53">
        <v>30015</v>
      </c>
      <c r="H2950" s="53">
        <v>9.9350004199999997</v>
      </c>
      <c r="I2950" s="53">
        <v>3.4996520000000003E-2</v>
      </c>
      <c r="J2950" s="80">
        <f t="shared" si="87"/>
        <v>298199.03760629997</v>
      </c>
      <c r="K2950" s="53"/>
      <c r="L2950" s="53"/>
    </row>
    <row r="2951" spans="1:12" x14ac:dyDescent="0.15">
      <c r="A2951" s="93">
        <v>43830</v>
      </c>
      <c r="B2951" s="53" t="s">
        <v>278</v>
      </c>
      <c r="C2951" s="53" t="s">
        <v>279</v>
      </c>
      <c r="D2951" s="53">
        <v>56672</v>
      </c>
      <c r="E2951" s="53">
        <v>9.9799995419999998</v>
      </c>
      <c r="F2951" s="53">
        <v>4.5293529999999999E-3</v>
      </c>
      <c r="G2951" s="53">
        <v>30015</v>
      </c>
      <c r="H2951" s="53">
        <v>9.9799995419999998</v>
      </c>
      <c r="I2951" s="53">
        <v>2.8490680000000001E-2</v>
      </c>
      <c r="J2951" s="80">
        <f t="shared" si="87"/>
        <v>299549.68625312997</v>
      </c>
      <c r="K2951" s="53"/>
      <c r="L2951" s="53"/>
    </row>
    <row r="2952" spans="1:12" x14ac:dyDescent="0.15">
      <c r="A2952" s="93">
        <v>43861</v>
      </c>
      <c r="B2952" s="53" t="s">
        <v>278</v>
      </c>
      <c r="C2952" s="53" t="s">
        <v>279</v>
      </c>
      <c r="D2952" s="53">
        <v>56672</v>
      </c>
      <c r="E2952" s="53">
        <v>10.04850006</v>
      </c>
      <c r="F2952" s="53">
        <v>6.8637799999999999E-3</v>
      </c>
      <c r="G2952" s="53">
        <v>30015</v>
      </c>
      <c r="H2952" s="53">
        <v>10.04850006</v>
      </c>
      <c r="I2952" s="53">
        <v>-1.7277760000000001E-3</v>
      </c>
      <c r="J2952" s="80">
        <f t="shared" si="87"/>
        <v>301605.72930090001</v>
      </c>
      <c r="K2952" s="53"/>
      <c r="L2952" s="53"/>
    </row>
    <row r="2953" spans="1:12" x14ac:dyDescent="0.15">
      <c r="A2953" s="93">
        <v>43889</v>
      </c>
      <c r="B2953" s="53" t="s">
        <v>278</v>
      </c>
      <c r="C2953" s="53" t="s">
        <v>279</v>
      </c>
      <c r="D2953" s="53">
        <v>56672</v>
      </c>
      <c r="E2953" s="53">
        <v>10.09000015</v>
      </c>
      <c r="F2953" s="53">
        <v>4.1299789999999998E-3</v>
      </c>
      <c r="G2953" s="53">
        <v>30015</v>
      </c>
      <c r="H2953" s="53">
        <v>10.09000015</v>
      </c>
      <c r="I2953" s="53">
        <v>-7.7918070000000006E-2</v>
      </c>
      <c r="J2953" s="80">
        <f t="shared" si="87"/>
        <v>302851.35450224997</v>
      </c>
      <c r="K2953" s="53"/>
      <c r="L2953" s="53"/>
    </row>
    <row r="2954" spans="1:12" x14ac:dyDescent="0.15">
      <c r="A2954" s="93">
        <v>43921</v>
      </c>
      <c r="B2954" s="53" t="s">
        <v>278</v>
      </c>
      <c r="C2954" s="53" t="s">
        <v>279</v>
      </c>
      <c r="D2954" s="53">
        <v>56672</v>
      </c>
      <c r="E2954" s="53">
        <v>9.9399995800000003</v>
      </c>
      <c r="F2954" s="53">
        <v>-1.4866261E-2</v>
      </c>
      <c r="G2954" s="53">
        <v>30015</v>
      </c>
      <c r="H2954" s="53">
        <v>9.9399995800000003</v>
      </c>
      <c r="I2954" s="53">
        <v>-0.14173259999999999</v>
      </c>
      <c r="J2954" s="80">
        <f t="shared" si="87"/>
        <v>298349.08739370003</v>
      </c>
      <c r="K2954" s="53"/>
      <c r="L2954" s="53"/>
    </row>
    <row r="2955" spans="1:12" x14ac:dyDescent="0.15">
      <c r="A2955" s="93">
        <v>43951</v>
      </c>
      <c r="B2955" s="53" t="s">
        <v>278</v>
      </c>
      <c r="C2955" s="53" t="s">
        <v>279</v>
      </c>
      <c r="D2955" s="53">
        <v>56672</v>
      </c>
      <c r="E2955" s="53">
        <v>10.039999959999999</v>
      </c>
      <c r="F2955" s="53">
        <v>1.0060401E-2</v>
      </c>
      <c r="G2955" s="53">
        <v>30015</v>
      </c>
      <c r="H2955" s="53">
        <v>10.039999959999999</v>
      </c>
      <c r="I2955" s="53">
        <v>0.12967380000000001</v>
      </c>
      <c r="J2955" s="80">
        <f t="shared" si="87"/>
        <v>301350.59879939997</v>
      </c>
      <c r="K2955" s="53"/>
      <c r="L2955" s="53"/>
    </row>
    <row r="2956" spans="1:12" x14ac:dyDescent="0.15">
      <c r="A2956" s="93">
        <v>43980</v>
      </c>
      <c r="B2956" s="53" t="s">
        <v>278</v>
      </c>
      <c r="C2956" s="53" t="s">
        <v>279</v>
      </c>
      <c r="D2956" s="53">
        <v>56672</v>
      </c>
      <c r="E2956" s="53">
        <v>9.9399995800000003</v>
      </c>
      <c r="F2956" s="53">
        <v>-9.960198E-3</v>
      </c>
      <c r="G2956" s="53">
        <v>30015</v>
      </c>
      <c r="H2956" s="53">
        <v>9.9399995800000003</v>
      </c>
      <c r="I2956" s="53">
        <v>5.3738750000000002E-2</v>
      </c>
      <c r="J2956" s="80">
        <f t="shared" si="87"/>
        <v>298349.08739370003</v>
      </c>
      <c r="K2956" s="53"/>
      <c r="L2956" s="53"/>
    </row>
    <row r="2957" spans="1:12" x14ac:dyDescent="0.15">
      <c r="A2957" s="93">
        <v>44012</v>
      </c>
      <c r="B2957" s="53" t="s">
        <v>278</v>
      </c>
      <c r="C2957" s="53" t="s">
        <v>279</v>
      </c>
      <c r="D2957" s="53">
        <v>56672</v>
      </c>
      <c r="E2957" s="53">
        <v>10.44999981</v>
      </c>
      <c r="F2957" s="53">
        <v>5.1307871999999997E-2</v>
      </c>
      <c r="G2957" s="53">
        <v>30015</v>
      </c>
      <c r="H2957" s="53">
        <v>10.44999981</v>
      </c>
      <c r="I2957" s="53">
        <v>2.5299080000000002E-2</v>
      </c>
      <c r="J2957" s="80">
        <f t="shared" si="87"/>
        <v>313656.74429715</v>
      </c>
      <c r="K2957" s="53"/>
      <c r="L2957" s="53"/>
    </row>
    <row r="2958" spans="1:12" x14ac:dyDescent="0.15">
      <c r="A2958" s="93">
        <v>44043</v>
      </c>
      <c r="B2958" s="53" t="s">
        <v>278</v>
      </c>
      <c r="C2958" s="53" t="s">
        <v>279</v>
      </c>
      <c r="D2958" s="53">
        <v>56672</v>
      </c>
      <c r="E2958" s="53">
        <v>10.30000019</v>
      </c>
      <c r="F2958" s="53">
        <v>-1.4354031E-2</v>
      </c>
      <c r="G2958" s="53">
        <v>30015</v>
      </c>
      <c r="H2958" s="53">
        <v>10.30000019</v>
      </c>
      <c r="I2958" s="53">
        <v>5.5528969999999997E-2</v>
      </c>
      <c r="J2958" s="80">
        <f t="shared" si="87"/>
        <v>309154.50570285</v>
      </c>
      <c r="K2958" s="53"/>
      <c r="L2958" s="53"/>
    </row>
    <row r="2959" spans="1:12" x14ac:dyDescent="0.15">
      <c r="A2959" s="93">
        <v>44074</v>
      </c>
      <c r="B2959" s="53" t="s">
        <v>278</v>
      </c>
      <c r="C2959" s="53" t="s">
        <v>279</v>
      </c>
      <c r="D2959" s="53">
        <v>56672</v>
      </c>
      <c r="E2959" s="53">
        <v>11.19999981</v>
      </c>
      <c r="F2959" s="53">
        <v>8.7378599000000001E-2</v>
      </c>
      <c r="G2959" s="53">
        <v>30015</v>
      </c>
      <c r="H2959" s="53">
        <v>11.19999981</v>
      </c>
      <c r="I2959" s="53">
        <v>6.844219E-2</v>
      </c>
      <c r="J2959" s="80">
        <f t="shared" si="87"/>
        <v>336167.99429715</v>
      </c>
      <c r="K2959" s="53"/>
      <c r="L2959" s="53"/>
    </row>
    <row r="2960" spans="1:12" x14ac:dyDescent="0.15">
      <c r="A2960" s="93">
        <v>44104</v>
      </c>
      <c r="B2960" s="53" t="s">
        <v>278</v>
      </c>
      <c r="C2960" s="53" t="s">
        <v>279</v>
      </c>
      <c r="D2960" s="53">
        <v>56672</v>
      </c>
      <c r="E2960" s="53">
        <v>10.80000019</v>
      </c>
      <c r="F2960" s="53">
        <v>-3.5714254000000001E-2</v>
      </c>
      <c r="G2960" s="53">
        <v>30015</v>
      </c>
      <c r="H2960" s="53">
        <v>10.80000019</v>
      </c>
      <c r="I2960" s="53">
        <v>-3.5055990000000002E-2</v>
      </c>
      <c r="J2960" s="80">
        <f t="shared" si="87"/>
        <v>324162.00570285</v>
      </c>
      <c r="K2960" s="53"/>
      <c r="L2960" s="53"/>
    </row>
    <row r="2961" spans="1:12" x14ac:dyDescent="0.15">
      <c r="A2961" s="93">
        <v>44134</v>
      </c>
      <c r="B2961" s="53" t="s">
        <v>278</v>
      </c>
      <c r="C2961" s="53" t="s">
        <v>279</v>
      </c>
      <c r="D2961" s="53">
        <v>56672</v>
      </c>
      <c r="E2961" s="53">
        <v>10.19999981</v>
      </c>
      <c r="F2961" s="53">
        <v>-5.5555589000000002E-2</v>
      </c>
      <c r="G2961" s="53">
        <v>30015</v>
      </c>
      <c r="H2961" s="53">
        <v>10.19999981</v>
      </c>
      <c r="I2961" s="53">
        <v>-2.0178310000000001E-2</v>
      </c>
      <c r="J2961" s="80">
        <f t="shared" si="87"/>
        <v>306152.99429715</v>
      </c>
      <c r="K2961" s="53"/>
      <c r="L2961" s="53"/>
    </row>
    <row r="2962" spans="1:12" x14ac:dyDescent="0.15">
      <c r="A2962" s="93">
        <v>44165</v>
      </c>
      <c r="B2962" s="53" t="s">
        <v>278</v>
      </c>
      <c r="C2962" s="53" t="s">
        <v>279</v>
      </c>
      <c r="D2962" s="53">
        <v>56672</v>
      </c>
      <c r="E2962" s="53">
        <v>12.880000109999999</v>
      </c>
      <c r="F2962" s="55">
        <v>0.26274514199999999</v>
      </c>
      <c r="G2962" s="53">
        <v>30015</v>
      </c>
      <c r="H2962" s="53">
        <v>12.880000109999999</v>
      </c>
      <c r="I2962" s="53">
        <v>0.123707</v>
      </c>
      <c r="J2962" s="80">
        <f t="shared" si="83"/>
        <v>386593.20330164995</v>
      </c>
      <c r="K2962" s="55" t="str">
        <f>IFERROR(#REF!-#REF!,"")</f>
        <v/>
      </c>
    </row>
    <row r="2963" spans="1:12" x14ac:dyDescent="0.15">
      <c r="A2963" s="93">
        <v>44196</v>
      </c>
      <c r="B2963" s="53" t="s">
        <v>280</v>
      </c>
      <c r="C2963" s="53" t="s">
        <v>281</v>
      </c>
      <c r="D2963" s="53">
        <v>56672</v>
      </c>
      <c r="E2963" s="53">
        <v>17.200000760000002</v>
      </c>
      <c r="F2963" s="55">
        <v>0.33540376999999999</v>
      </c>
      <c r="G2963" s="53">
        <v>226705</v>
      </c>
      <c r="H2963" s="53">
        <v>17.200000760000002</v>
      </c>
      <c r="I2963" s="53">
        <v>4.5048289999999998E-2</v>
      </c>
      <c r="J2963" s="80">
        <f t="shared" si="83"/>
        <v>3899326.1722958004</v>
      </c>
      <c r="K2963" s="55" t="str">
        <f>IFERROR(#REF!-#REF!,"")</f>
        <v/>
      </c>
    </row>
    <row r="2964" spans="1:12" x14ac:dyDescent="0.15">
      <c r="A2964" s="93">
        <v>44225</v>
      </c>
      <c r="B2964" s="53" t="s">
        <v>280</v>
      </c>
      <c r="C2964" s="53" t="s">
        <v>281</v>
      </c>
      <c r="D2964" s="53">
        <v>56672</v>
      </c>
      <c r="E2964" s="53">
        <v>22.969999309999999</v>
      </c>
      <c r="F2964" s="55">
        <v>0.33546501400000001</v>
      </c>
      <c r="G2964" s="53">
        <v>226705</v>
      </c>
      <c r="H2964" s="53">
        <v>22.969999309999999</v>
      </c>
      <c r="I2964" s="53">
        <v>-6.3113199999999996E-4</v>
      </c>
      <c r="J2964" s="80">
        <f t="shared" si="83"/>
        <v>5207413.6935735494</v>
      </c>
      <c r="K2964" s="55" t="str">
        <f>IFERROR(#REF!-#REF!,"")</f>
        <v/>
      </c>
    </row>
    <row r="2965" spans="1:12" ht="16" x14ac:dyDescent="0.2">
      <c r="A2965" s="117">
        <v>44253</v>
      </c>
      <c r="B2965" s="112" t="s">
        <v>280</v>
      </c>
      <c r="C2965" s="112" t="s">
        <v>281</v>
      </c>
      <c r="D2965" s="112">
        <v>56672</v>
      </c>
      <c r="E2965" s="112">
        <v>20.059999470000001</v>
      </c>
      <c r="F2965" s="58">
        <v>-0.12668697500000001</v>
      </c>
      <c r="G2965" s="112">
        <v>231741</v>
      </c>
      <c r="H2965" s="112">
        <v>20.059999470000001</v>
      </c>
      <c r="I2965" s="112">
        <v>2.9196239999999998E-2</v>
      </c>
      <c r="J2965" s="80">
        <f t="shared" si="83"/>
        <v>4648724.3371772701</v>
      </c>
      <c r="K2965" s="55" t="str">
        <f>IFERROR(#REF!-#REF!,"")</f>
        <v/>
      </c>
    </row>
    <row r="2966" spans="1:12" x14ac:dyDescent="0.15">
      <c r="A2966" s="93">
        <v>44286</v>
      </c>
      <c r="B2966" s="53" t="s">
        <v>280</v>
      </c>
      <c r="C2966" s="53" t="s">
        <v>281</v>
      </c>
      <c r="D2966" s="53">
        <v>56672</v>
      </c>
      <c r="E2966" s="53">
        <v>14.899999619999999</v>
      </c>
      <c r="F2966" s="55">
        <v>-0.25722831499999999</v>
      </c>
      <c r="G2966" s="53">
        <v>244449</v>
      </c>
      <c r="H2966" s="53">
        <v>14.899999619999999</v>
      </c>
      <c r="I2966" s="53">
        <v>3.0573309999999999E-2</v>
      </c>
      <c r="J2966" s="80">
        <f t="shared" si="83"/>
        <v>3642290.0071093799</v>
      </c>
      <c r="K2966" s="55" t="str">
        <f>IFERROR(#REF!-#REF!,"")</f>
        <v/>
      </c>
    </row>
    <row r="2967" spans="1:12" x14ac:dyDescent="0.15">
      <c r="A2967" s="93">
        <v>44316</v>
      </c>
      <c r="B2967" s="53" t="s">
        <v>280</v>
      </c>
      <c r="C2967" s="53" t="s">
        <v>281</v>
      </c>
      <c r="D2967" s="53">
        <v>56672</v>
      </c>
      <c r="E2967" s="53">
        <v>13.68000031</v>
      </c>
      <c r="F2967" s="55">
        <v>-8.1879153999999996E-2</v>
      </c>
      <c r="G2967" s="53">
        <v>244449</v>
      </c>
      <c r="H2967" s="53">
        <v>13.68000031</v>
      </c>
      <c r="I2967" s="53">
        <v>4.8190200000000002E-2</v>
      </c>
      <c r="J2967" s="80">
        <f t="shared" si="83"/>
        <v>3344062.3957791901</v>
      </c>
      <c r="K2967" s="55" t="str">
        <f>IFERROR(#REF!-#REF!,"")</f>
        <v/>
      </c>
    </row>
    <row r="2968" spans="1:12" x14ac:dyDescent="0.15">
      <c r="A2968" s="93">
        <v>44344</v>
      </c>
      <c r="B2968" s="53" t="s">
        <v>280</v>
      </c>
      <c r="C2968" s="53" t="s">
        <v>281</v>
      </c>
      <c r="D2968" s="53">
        <v>56672</v>
      </c>
      <c r="E2968" s="53">
        <v>13.210000040000001</v>
      </c>
      <c r="F2968" s="55">
        <v>-3.4356743000000002E-2</v>
      </c>
      <c r="G2968" s="53">
        <v>255775</v>
      </c>
      <c r="H2968" s="53">
        <v>13.210000040000001</v>
      </c>
      <c r="I2968" s="53">
        <v>7.091862E-3</v>
      </c>
      <c r="J2968" s="80">
        <f t="shared" si="83"/>
        <v>3378787.7602310004</v>
      </c>
      <c r="K2968" s="55" t="str">
        <f>IFERROR(#REF!-#REF!,"")</f>
        <v/>
      </c>
    </row>
    <row r="2969" spans="1:12" x14ac:dyDescent="0.15">
      <c r="A2969" s="93">
        <v>44377</v>
      </c>
      <c r="B2969" s="53" t="s">
        <v>280</v>
      </c>
      <c r="C2969" s="53" t="s">
        <v>281</v>
      </c>
      <c r="D2969" s="53">
        <v>56672</v>
      </c>
      <c r="E2969" s="53">
        <v>11.5</v>
      </c>
      <c r="F2969" s="55">
        <v>-0.129447386</v>
      </c>
      <c r="G2969" s="53">
        <v>255777</v>
      </c>
      <c r="H2969" s="53">
        <v>11.5</v>
      </c>
      <c r="I2969" s="53">
        <v>2.3421790000000001E-2</v>
      </c>
      <c r="J2969" s="80">
        <f t="shared" si="83"/>
        <v>2941435.5</v>
      </c>
      <c r="K2969" s="55" t="str">
        <f>IFERROR(#REF!-#REF!,"")</f>
        <v/>
      </c>
    </row>
    <row r="2970" spans="1:12" x14ac:dyDescent="0.15">
      <c r="A2970" s="93">
        <v>44407</v>
      </c>
      <c r="B2970" s="53" t="s">
        <v>280</v>
      </c>
      <c r="C2970" s="53" t="s">
        <v>281</v>
      </c>
      <c r="D2970" s="53">
        <v>56672</v>
      </c>
      <c r="E2970" s="53">
        <v>9</v>
      </c>
      <c r="F2970" s="55">
        <v>-0.21739129700000001</v>
      </c>
      <c r="G2970" s="53">
        <v>255777</v>
      </c>
      <c r="H2970" s="53">
        <v>9</v>
      </c>
      <c r="I2970" s="53">
        <v>1.182765E-2</v>
      </c>
      <c r="J2970" s="80">
        <f t="shared" si="83"/>
        <v>2301993</v>
      </c>
      <c r="K2970" s="55" t="str">
        <f>IFERROR(#REF!-#REF!,"")</f>
        <v/>
      </c>
    </row>
    <row r="2971" spans="1:12" x14ac:dyDescent="0.15">
      <c r="A2971" s="93">
        <v>44439</v>
      </c>
      <c r="B2971" s="53" t="s">
        <v>280</v>
      </c>
      <c r="C2971" s="53" t="s">
        <v>281</v>
      </c>
      <c r="D2971" s="53">
        <v>56672</v>
      </c>
      <c r="E2971" s="53">
        <v>8.3000001910000005</v>
      </c>
      <c r="F2971" s="55">
        <v>-7.7777758000000002E-2</v>
      </c>
      <c r="G2971" s="53">
        <v>260681</v>
      </c>
      <c r="H2971" s="53">
        <v>8.3000001910000005</v>
      </c>
      <c r="I2971" s="53">
        <v>2.71466E-2</v>
      </c>
      <c r="J2971" s="80">
        <f t="shared" si="83"/>
        <v>2163652.3497900711</v>
      </c>
      <c r="K2971" s="55" t="str">
        <f>IFERROR(#REF!-#REF!,"")</f>
        <v/>
      </c>
    </row>
    <row r="2972" spans="1:12" x14ac:dyDescent="0.15">
      <c r="A2972" s="93">
        <v>44469</v>
      </c>
      <c r="B2972" s="53" t="s">
        <v>280</v>
      </c>
      <c r="C2972" s="53" t="s">
        <v>281</v>
      </c>
      <c r="D2972" s="53">
        <v>56672</v>
      </c>
      <c r="E2972" s="53">
        <v>7.170000076</v>
      </c>
      <c r="F2972" s="55">
        <v>-0.13614459300000001</v>
      </c>
      <c r="G2972" s="53">
        <v>260681</v>
      </c>
      <c r="H2972" s="53">
        <v>7.170000076</v>
      </c>
      <c r="I2972" s="53">
        <v>-4.2243370000000002E-2</v>
      </c>
      <c r="J2972" s="80">
        <f t="shared" si="83"/>
        <v>1869082.789811756</v>
      </c>
      <c r="K2972" s="55" t="str">
        <f>IFERROR(#REF!-#REF!,"")</f>
        <v/>
      </c>
    </row>
    <row r="2973" spans="1:12" x14ac:dyDescent="0.15">
      <c r="A2973" s="93">
        <v>44498</v>
      </c>
      <c r="B2973" s="53" t="s">
        <v>280</v>
      </c>
      <c r="C2973" s="53" t="s">
        <v>281</v>
      </c>
      <c r="D2973" s="53">
        <v>56672</v>
      </c>
      <c r="E2973" s="53">
        <v>6.9899997709999999</v>
      </c>
      <c r="F2973" s="55">
        <v>-2.5104646000000001E-2</v>
      </c>
      <c r="G2973" s="53">
        <v>260681</v>
      </c>
      <c r="H2973" s="53">
        <v>6.9899997709999999</v>
      </c>
      <c r="I2973" s="53">
        <v>6.4656619999999998E-2</v>
      </c>
      <c r="J2973" s="80">
        <f t="shared" si="83"/>
        <v>1822160.1303040509</v>
      </c>
      <c r="K2973" s="55" t="str">
        <f>IFERROR(#REF!-#REF!,"")</f>
        <v/>
      </c>
    </row>
    <row r="2974" spans="1:12" ht="16" x14ac:dyDescent="0.2">
      <c r="A2974" s="118">
        <v>44530</v>
      </c>
      <c r="B2974" s="114" t="s">
        <v>280</v>
      </c>
      <c r="C2974" s="114" t="s">
        <v>281</v>
      </c>
      <c r="D2974" s="114">
        <v>56672</v>
      </c>
      <c r="E2974" s="114">
        <v>6.5199999809999998</v>
      </c>
      <c r="F2974" s="58">
        <v>-6.7238882E-2</v>
      </c>
      <c r="G2974" s="114">
        <v>311014</v>
      </c>
      <c r="H2974" s="114">
        <v>6.5199999809999998</v>
      </c>
      <c r="I2974" s="114">
        <v>-1.8346709999999999E-2</v>
      </c>
      <c r="J2974" s="80">
        <f t="shared" si="83"/>
        <v>2027811.2740907338</v>
      </c>
      <c r="K2974" s="55" t="str">
        <f>IFERROR(#REF!-#REF!,"")</f>
        <v/>
      </c>
    </row>
    <row r="2975" spans="1:12" x14ac:dyDescent="0.15">
      <c r="A2975" s="93">
        <v>44561</v>
      </c>
      <c r="B2975" s="53" t="s">
        <v>280</v>
      </c>
      <c r="C2975" s="53" t="s">
        <v>281</v>
      </c>
      <c r="D2975" s="53">
        <v>56672</v>
      </c>
      <c r="E2975" s="53">
        <v>4.9499998090000004</v>
      </c>
      <c r="F2975" s="55">
        <v>-0.24079757900000001</v>
      </c>
      <c r="G2975" s="53">
        <v>311014</v>
      </c>
      <c r="H2975" s="53">
        <v>4.9499998090000004</v>
      </c>
      <c r="I2975" s="53">
        <v>3.3344789999999999E-2</v>
      </c>
      <c r="J2975" s="80">
        <f t="shared" ref="J2975:J3098" si="88">H2975*G2975</f>
        <v>1539519.2405963261</v>
      </c>
      <c r="K2975" s="55" t="str">
        <f>IFERROR(#REF!-#REF!,"")</f>
        <v/>
      </c>
    </row>
    <row r="2976" spans="1:12" x14ac:dyDescent="0.15">
      <c r="A2976" s="93"/>
      <c r="J2976" s="80">
        <f t="shared" si="88"/>
        <v>0</v>
      </c>
      <c r="K2976" s="55" t="str">
        <f>IFERROR(#REF!-#REF!,"")</f>
        <v/>
      </c>
    </row>
    <row r="2977" spans="1:12" x14ac:dyDescent="0.15">
      <c r="A2977" s="93">
        <v>43585</v>
      </c>
      <c r="B2977" s="53" t="s">
        <v>282</v>
      </c>
      <c r="C2977" s="53" t="s">
        <v>283</v>
      </c>
      <c r="D2977" s="53">
        <v>56676</v>
      </c>
      <c r="E2977" s="53">
        <v>9.8400001530000001</v>
      </c>
      <c r="F2977" s="53"/>
      <c r="G2977" s="53">
        <v>30015</v>
      </c>
      <c r="H2977" s="53">
        <v>9.8400001530000001</v>
      </c>
      <c r="I2977" s="53">
        <v>3.789327E-2</v>
      </c>
      <c r="J2977" s="80">
        <f t="shared" ref="J2977:J2995" si="89">H2977*G2977</f>
        <v>295347.60459229501</v>
      </c>
      <c r="K2977" s="53"/>
      <c r="L2977" s="53"/>
    </row>
    <row r="2978" spans="1:12" x14ac:dyDescent="0.15">
      <c r="A2978" s="93">
        <v>43616</v>
      </c>
      <c r="B2978" s="53" t="s">
        <v>282</v>
      </c>
      <c r="C2978" s="53" t="s">
        <v>283</v>
      </c>
      <c r="D2978" s="53">
        <v>56676</v>
      </c>
      <c r="E2978" s="53">
        <v>9.8800001139999996</v>
      </c>
      <c r="F2978" s="53">
        <v>4.0650369999999996E-3</v>
      </c>
      <c r="G2978" s="53">
        <v>30015</v>
      </c>
      <c r="H2978" s="53">
        <v>9.8800001139999996</v>
      </c>
      <c r="I2978" s="53">
        <v>-6.167856E-2</v>
      </c>
      <c r="J2978" s="80">
        <f t="shared" si="89"/>
        <v>296548.20342171</v>
      </c>
      <c r="K2978" s="53"/>
      <c r="L2978" s="53"/>
    </row>
    <row r="2979" spans="1:12" x14ac:dyDescent="0.15">
      <c r="A2979" s="93">
        <v>43644</v>
      </c>
      <c r="B2979" s="53" t="s">
        <v>282</v>
      </c>
      <c r="C2979" s="53" t="s">
        <v>283</v>
      </c>
      <c r="D2979" s="53">
        <v>56676</v>
      </c>
      <c r="E2979" s="53">
        <v>9.8999996190000008</v>
      </c>
      <c r="F2979" s="53">
        <v>2.024241E-3</v>
      </c>
      <c r="G2979" s="53">
        <v>30015</v>
      </c>
      <c r="H2979" s="53">
        <v>9.8999996190000008</v>
      </c>
      <c r="I2979" s="53">
        <v>6.7278859999999996E-2</v>
      </c>
      <c r="J2979" s="80">
        <f t="shared" si="89"/>
        <v>297148.48856428504</v>
      </c>
      <c r="K2979" s="53"/>
      <c r="L2979" s="53"/>
    </row>
    <row r="2980" spans="1:12" x14ac:dyDescent="0.15">
      <c r="A2980" s="93">
        <v>43677</v>
      </c>
      <c r="B2980" s="53" t="s">
        <v>282</v>
      </c>
      <c r="C2980" s="53" t="s">
        <v>283</v>
      </c>
      <c r="D2980" s="53">
        <v>56676</v>
      </c>
      <c r="E2980" s="53">
        <v>9.9899997710000008</v>
      </c>
      <c r="F2980" s="53">
        <v>9.0909249999999997E-3</v>
      </c>
      <c r="G2980" s="53">
        <v>30015</v>
      </c>
      <c r="H2980" s="53">
        <v>9.9899997710000008</v>
      </c>
      <c r="I2980" s="53">
        <v>1.185431E-2</v>
      </c>
      <c r="J2980" s="80">
        <f t="shared" si="89"/>
        <v>299849.84312656504</v>
      </c>
      <c r="K2980" s="53"/>
      <c r="L2980" s="53"/>
    </row>
    <row r="2981" spans="1:12" x14ac:dyDescent="0.15">
      <c r="A2981" s="93">
        <v>43707</v>
      </c>
      <c r="B2981" s="53" t="s">
        <v>282</v>
      </c>
      <c r="C2981" s="53" t="s">
        <v>283</v>
      </c>
      <c r="D2981" s="53">
        <v>56676</v>
      </c>
      <c r="E2981" s="53">
        <v>10.02000046</v>
      </c>
      <c r="F2981" s="53">
        <v>3.0030719999999999E-3</v>
      </c>
      <c r="G2981" s="53">
        <v>30015</v>
      </c>
      <c r="H2981" s="53">
        <v>10.02000046</v>
      </c>
      <c r="I2981" s="53">
        <v>-2.0339329999999999E-2</v>
      </c>
      <c r="J2981" s="80">
        <f t="shared" si="89"/>
        <v>300750.3138069</v>
      </c>
      <c r="K2981" s="53"/>
      <c r="L2981" s="53"/>
    </row>
    <row r="2982" spans="1:12" x14ac:dyDescent="0.15">
      <c r="A2982" s="93">
        <v>43738</v>
      </c>
      <c r="B2982" s="53" t="s">
        <v>282</v>
      </c>
      <c r="C2982" s="53" t="s">
        <v>283</v>
      </c>
      <c r="D2982" s="53">
        <v>56676</v>
      </c>
      <c r="E2982" s="53">
        <v>-10.05000019</v>
      </c>
      <c r="F2982" s="53">
        <v>2.9939849999999998E-3</v>
      </c>
      <c r="G2982" s="53">
        <v>30015</v>
      </c>
      <c r="H2982" s="53">
        <v>10.05000019</v>
      </c>
      <c r="I2982" s="53">
        <v>1.6032970000000001E-2</v>
      </c>
      <c r="J2982" s="80">
        <f t="shared" si="89"/>
        <v>301650.75570285</v>
      </c>
      <c r="K2982" s="53"/>
      <c r="L2982" s="53"/>
    </row>
    <row r="2983" spans="1:12" x14ac:dyDescent="0.15">
      <c r="A2983" s="93">
        <v>43769</v>
      </c>
      <c r="B2983" s="53" t="s">
        <v>282</v>
      </c>
      <c r="C2983" s="53" t="s">
        <v>283</v>
      </c>
      <c r="D2983" s="53">
        <v>56676</v>
      </c>
      <c r="E2983" s="53">
        <v>10.05000019</v>
      </c>
      <c r="F2983" s="53">
        <v>0</v>
      </c>
      <c r="G2983" s="53">
        <v>30015</v>
      </c>
      <c r="H2983" s="53">
        <v>10.05000019</v>
      </c>
      <c r="I2983" s="53">
        <v>1.9255939999999999E-2</v>
      </c>
      <c r="J2983" s="80">
        <f t="shared" si="89"/>
        <v>301650.75570285</v>
      </c>
      <c r="K2983" s="53"/>
      <c r="L2983" s="53"/>
    </row>
    <row r="2984" spans="1:12" x14ac:dyDescent="0.15">
      <c r="A2984" s="93">
        <v>43798</v>
      </c>
      <c r="B2984" s="53" t="s">
        <v>282</v>
      </c>
      <c r="C2984" s="53" t="s">
        <v>283</v>
      </c>
      <c r="D2984" s="53">
        <v>56676</v>
      </c>
      <c r="E2984" s="53">
        <v>10.06999969</v>
      </c>
      <c r="F2984" s="53">
        <v>1.99E-3</v>
      </c>
      <c r="G2984" s="53">
        <v>30015</v>
      </c>
      <c r="H2984" s="53">
        <v>10.06999969</v>
      </c>
      <c r="I2984" s="53">
        <v>3.4996520000000003E-2</v>
      </c>
      <c r="J2984" s="80">
        <f t="shared" si="89"/>
        <v>302251.04069534998</v>
      </c>
      <c r="K2984" s="53"/>
      <c r="L2984" s="53"/>
    </row>
    <row r="2985" spans="1:12" x14ac:dyDescent="0.15">
      <c r="A2985" s="93">
        <v>43830</v>
      </c>
      <c r="B2985" s="53" t="s">
        <v>282</v>
      </c>
      <c r="C2985" s="53" t="s">
        <v>283</v>
      </c>
      <c r="D2985" s="53">
        <v>56676</v>
      </c>
      <c r="E2985" s="53">
        <v>10.15999985</v>
      </c>
      <c r="F2985" s="53">
        <v>8.9374529999999997E-3</v>
      </c>
      <c r="G2985" s="53">
        <v>30015</v>
      </c>
      <c r="H2985" s="53">
        <v>10.15999985</v>
      </c>
      <c r="I2985" s="53">
        <v>2.8490680000000001E-2</v>
      </c>
      <c r="J2985" s="80">
        <f t="shared" si="89"/>
        <v>304952.39549775003</v>
      </c>
      <c r="K2985" s="53"/>
      <c r="L2985" s="53"/>
    </row>
    <row r="2986" spans="1:12" x14ac:dyDescent="0.15">
      <c r="A2986" s="93">
        <v>43861</v>
      </c>
      <c r="B2986" s="53" t="s">
        <v>282</v>
      </c>
      <c r="C2986" s="53" t="s">
        <v>283</v>
      </c>
      <c r="D2986" s="53">
        <v>56676</v>
      </c>
      <c r="E2986" s="53">
        <v>10.22999954</v>
      </c>
      <c r="F2986" s="53">
        <v>6.8897339999999998E-3</v>
      </c>
      <c r="G2986" s="53">
        <v>30015</v>
      </c>
      <c r="H2986" s="53">
        <v>10.22999954</v>
      </c>
      <c r="I2986" s="53">
        <v>-1.7277760000000001E-3</v>
      </c>
      <c r="J2986" s="80">
        <f t="shared" si="89"/>
        <v>307053.4361931</v>
      </c>
      <c r="K2986" s="53"/>
      <c r="L2986" s="53"/>
    </row>
    <row r="2987" spans="1:12" x14ac:dyDescent="0.15">
      <c r="A2987" s="93">
        <v>43889</v>
      </c>
      <c r="B2987" s="53" t="s">
        <v>282</v>
      </c>
      <c r="C2987" s="53" t="s">
        <v>283</v>
      </c>
      <c r="D2987" s="53">
        <v>56676</v>
      </c>
      <c r="E2987" s="53">
        <v>10.260000229999999</v>
      </c>
      <c r="F2987" s="53">
        <v>2.932619E-3</v>
      </c>
      <c r="G2987" s="53">
        <v>30015</v>
      </c>
      <c r="H2987" s="53">
        <v>10.260000229999999</v>
      </c>
      <c r="I2987" s="53">
        <v>-7.7918070000000006E-2</v>
      </c>
      <c r="J2987" s="80">
        <f t="shared" si="89"/>
        <v>307953.90690344997</v>
      </c>
      <c r="K2987" s="53"/>
      <c r="L2987" s="53"/>
    </row>
    <row r="2988" spans="1:12" x14ac:dyDescent="0.15">
      <c r="A2988" s="93">
        <v>43921</v>
      </c>
      <c r="B2988" s="53" t="s">
        <v>282</v>
      </c>
      <c r="C2988" s="53" t="s">
        <v>283</v>
      </c>
      <c r="D2988" s="53">
        <v>56676</v>
      </c>
      <c r="E2988" s="53">
        <v>10.10999966</v>
      </c>
      <c r="F2988" s="53">
        <v>-1.4619938000000001E-2</v>
      </c>
      <c r="G2988" s="53">
        <v>30015</v>
      </c>
      <c r="H2988" s="53">
        <v>10.10999966</v>
      </c>
      <c r="I2988" s="53">
        <v>-0.14173259999999999</v>
      </c>
      <c r="J2988" s="80">
        <f t="shared" si="89"/>
        <v>303451.63979489997</v>
      </c>
      <c r="K2988" s="53"/>
      <c r="L2988" s="53"/>
    </row>
    <row r="2989" spans="1:12" x14ac:dyDescent="0.15">
      <c r="A2989" s="93">
        <v>43951</v>
      </c>
      <c r="B2989" s="53" t="s">
        <v>282</v>
      </c>
      <c r="C2989" s="53" t="s">
        <v>283</v>
      </c>
      <c r="D2989" s="53">
        <v>56676</v>
      </c>
      <c r="E2989" s="53">
        <v>-10.204999920000001</v>
      </c>
      <c r="F2989" s="53">
        <v>9.3966640000000008E-3</v>
      </c>
      <c r="G2989" s="53">
        <v>30015</v>
      </c>
      <c r="H2989" s="53">
        <v>10.204999920000001</v>
      </c>
      <c r="I2989" s="53">
        <v>0.12967380000000001</v>
      </c>
      <c r="J2989" s="80">
        <f t="shared" si="89"/>
        <v>306303.0725988</v>
      </c>
      <c r="K2989" s="53"/>
      <c r="L2989" s="53"/>
    </row>
    <row r="2990" spans="1:12" x14ac:dyDescent="0.15">
      <c r="A2990" s="93">
        <v>43980</v>
      </c>
      <c r="B2990" s="53" t="s">
        <v>282</v>
      </c>
      <c r="C2990" s="53" t="s">
        <v>283</v>
      </c>
      <c r="D2990" s="53">
        <v>56676</v>
      </c>
      <c r="E2990" s="53">
        <v>-10.289999959999999</v>
      </c>
      <c r="F2990" s="53">
        <v>8.3292550000000007E-3</v>
      </c>
      <c r="G2990" s="53">
        <v>30015</v>
      </c>
      <c r="H2990" s="53">
        <v>10.289999959999999</v>
      </c>
      <c r="I2990" s="53">
        <v>5.3738750000000002E-2</v>
      </c>
      <c r="J2990" s="80">
        <f t="shared" si="89"/>
        <v>308854.34879939997</v>
      </c>
      <c r="K2990" s="53"/>
      <c r="L2990" s="53"/>
    </row>
    <row r="2991" spans="1:12" x14ac:dyDescent="0.15">
      <c r="A2991" s="93">
        <v>44012</v>
      </c>
      <c r="B2991" s="53" t="s">
        <v>282</v>
      </c>
      <c r="C2991" s="53" t="s">
        <v>283</v>
      </c>
      <c r="D2991" s="53">
        <v>56676</v>
      </c>
      <c r="E2991" s="53">
        <v>10.75</v>
      </c>
      <c r="F2991" s="53">
        <v>4.4703598999999997E-2</v>
      </c>
      <c r="G2991" s="53">
        <v>30015</v>
      </c>
      <c r="H2991" s="53">
        <v>10.75</v>
      </c>
      <c r="I2991" s="53">
        <v>2.5299080000000002E-2</v>
      </c>
      <c r="J2991" s="80">
        <f t="shared" si="89"/>
        <v>322661.25</v>
      </c>
      <c r="K2991" s="53"/>
      <c r="L2991" s="53"/>
    </row>
    <row r="2992" spans="1:12" x14ac:dyDescent="0.15">
      <c r="A2992" s="93">
        <v>44043</v>
      </c>
      <c r="B2992" s="53" t="s">
        <v>282</v>
      </c>
      <c r="C2992" s="53" t="s">
        <v>283</v>
      </c>
      <c r="D2992" s="53">
        <v>56676</v>
      </c>
      <c r="E2992" s="53">
        <v>10.899999619999999</v>
      </c>
      <c r="F2992" s="53">
        <v>1.3953452999999999E-2</v>
      </c>
      <c r="G2992" s="53">
        <v>30015</v>
      </c>
      <c r="H2992" s="53">
        <v>10.899999619999999</v>
      </c>
      <c r="I2992" s="53">
        <v>5.5528969999999997E-2</v>
      </c>
      <c r="J2992" s="80">
        <f t="shared" si="89"/>
        <v>327163.4885943</v>
      </c>
      <c r="K2992" s="53"/>
      <c r="L2992" s="53"/>
    </row>
    <row r="2993" spans="1:12" x14ac:dyDescent="0.15">
      <c r="A2993" s="93">
        <v>44074</v>
      </c>
      <c r="B2993" s="53" t="s">
        <v>282</v>
      </c>
      <c r="C2993" s="53" t="s">
        <v>283</v>
      </c>
      <c r="D2993" s="53">
        <v>56676</v>
      </c>
      <c r="E2993" s="53">
        <v>10.789999959999999</v>
      </c>
      <c r="F2993" s="53">
        <v>-1.0091711999999999E-2</v>
      </c>
      <c r="G2993" s="53">
        <v>30015</v>
      </c>
      <c r="H2993" s="53">
        <v>10.789999959999999</v>
      </c>
      <c r="I2993" s="53">
        <v>6.844219E-2</v>
      </c>
      <c r="J2993" s="80">
        <f t="shared" si="89"/>
        <v>323861.84879939997</v>
      </c>
      <c r="K2993" s="53"/>
      <c r="L2993" s="53"/>
    </row>
    <row r="2994" spans="1:12" x14ac:dyDescent="0.15">
      <c r="A2994" s="93">
        <v>44104</v>
      </c>
      <c r="B2994" s="53" t="s">
        <v>282</v>
      </c>
      <c r="C2994" s="53" t="s">
        <v>283</v>
      </c>
      <c r="D2994" s="53">
        <v>56676</v>
      </c>
      <c r="E2994" s="53">
        <v>11.14000034</v>
      </c>
      <c r="F2994" s="53">
        <v>3.2437476999999999E-2</v>
      </c>
      <c r="G2994" s="53">
        <v>30015</v>
      </c>
      <c r="H2994" s="53">
        <v>11.14000034</v>
      </c>
      <c r="I2994" s="53">
        <v>-3.5055990000000002E-2</v>
      </c>
      <c r="J2994" s="80">
        <f t="shared" si="89"/>
        <v>334367.11020510003</v>
      </c>
      <c r="K2994" s="53"/>
      <c r="L2994" s="53"/>
    </row>
    <row r="2995" spans="1:12" x14ac:dyDescent="0.15">
      <c r="A2995" s="93">
        <v>44134</v>
      </c>
      <c r="B2995" s="53" t="s">
        <v>282</v>
      </c>
      <c r="C2995" s="53" t="s">
        <v>283</v>
      </c>
      <c r="D2995" s="53">
        <v>56676</v>
      </c>
      <c r="E2995" s="53">
        <v>10.25</v>
      </c>
      <c r="F2995" s="53">
        <v>-7.9892307999999995E-2</v>
      </c>
      <c r="G2995" s="53">
        <v>30015</v>
      </c>
      <c r="H2995" s="53">
        <v>10.25</v>
      </c>
      <c r="I2995" s="53">
        <v>-2.0178310000000001E-2</v>
      </c>
      <c r="J2995" s="80">
        <f t="shared" si="89"/>
        <v>307653.75</v>
      </c>
      <c r="K2995" s="53"/>
      <c r="L2995" s="53"/>
    </row>
    <row r="2996" spans="1:12" x14ac:dyDescent="0.15">
      <c r="A2996" s="93">
        <v>44165</v>
      </c>
      <c r="B2996" s="53" t="s">
        <v>282</v>
      </c>
      <c r="C2996" s="53" t="s">
        <v>283</v>
      </c>
      <c r="D2996" s="53">
        <v>56676</v>
      </c>
      <c r="E2996" s="53">
        <v>13</v>
      </c>
      <c r="F2996" s="55">
        <v>0.26829269500000003</v>
      </c>
      <c r="G2996" s="53">
        <v>29803</v>
      </c>
      <c r="H2996" s="53">
        <v>13</v>
      </c>
      <c r="I2996" s="53">
        <v>0.123707</v>
      </c>
      <c r="J2996" s="80">
        <f t="shared" si="88"/>
        <v>387439</v>
      </c>
      <c r="K2996" s="55" t="str">
        <f>IFERROR(#REF!-#REF!,"")</f>
        <v/>
      </c>
    </row>
    <row r="2997" spans="1:12" x14ac:dyDescent="0.15">
      <c r="A2997" s="93">
        <v>44196</v>
      </c>
      <c r="B2997" s="53" t="s">
        <v>284</v>
      </c>
      <c r="C2997" s="53" t="s">
        <v>285</v>
      </c>
      <c r="D2997" s="53">
        <v>56676</v>
      </c>
      <c r="E2997" s="53">
        <v>13.80000019</v>
      </c>
      <c r="F2997" s="55">
        <v>6.1538476000000002E-2</v>
      </c>
      <c r="G2997" s="53">
        <v>235753</v>
      </c>
      <c r="H2997" s="53">
        <v>13.80000019</v>
      </c>
      <c r="I2997" s="53">
        <v>4.5048289999999998E-2</v>
      </c>
      <c r="J2997" s="80">
        <f t="shared" si="88"/>
        <v>3253391.4447930702</v>
      </c>
      <c r="K2997" s="55" t="str">
        <f>IFERROR(#REF!-#REF!,"")</f>
        <v/>
      </c>
    </row>
    <row r="2998" spans="1:12" x14ac:dyDescent="0.15">
      <c r="A2998" s="93">
        <v>44225</v>
      </c>
      <c r="B2998" s="53" t="s">
        <v>284</v>
      </c>
      <c r="C2998" s="53" t="s">
        <v>285</v>
      </c>
      <c r="D2998" s="53">
        <v>56676</v>
      </c>
      <c r="E2998" s="53">
        <v>15.06999969</v>
      </c>
      <c r="F2998" s="55">
        <v>9.2028946E-2</v>
      </c>
      <c r="G2998" s="53">
        <v>235753</v>
      </c>
      <c r="H2998" s="53">
        <v>15.06999969</v>
      </c>
      <c r="I2998" s="53">
        <v>-6.3113199999999996E-4</v>
      </c>
      <c r="J2998" s="80">
        <f t="shared" si="88"/>
        <v>3552797.6369165699</v>
      </c>
      <c r="K2998" s="55" t="str">
        <f>IFERROR(#REF!-#REF!,"")</f>
        <v/>
      </c>
    </row>
    <row r="2999" spans="1:12" ht="16" x14ac:dyDescent="0.2">
      <c r="A2999" s="117">
        <v>44253</v>
      </c>
      <c r="B2999" s="112" t="s">
        <v>284</v>
      </c>
      <c r="C2999" s="112" t="s">
        <v>285</v>
      </c>
      <c r="D2999" s="112">
        <v>56676</v>
      </c>
      <c r="E2999" s="112">
        <v>12.85999966</v>
      </c>
      <c r="F2999" s="58">
        <v>-0.14664897299999999</v>
      </c>
      <c r="G2999" s="112">
        <v>235753</v>
      </c>
      <c r="H2999" s="112">
        <v>12.85999966</v>
      </c>
      <c r="I2999" s="112">
        <v>2.9196239999999998E-2</v>
      </c>
      <c r="J2999" s="80">
        <f t="shared" si="88"/>
        <v>3031783.4998439797</v>
      </c>
      <c r="K2999" s="55" t="str">
        <f>IFERROR(#REF!-#REF!,"")</f>
        <v/>
      </c>
    </row>
    <row r="3000" spans="1:12" x14ac:dyDescent="0.15">
      <c r="A3000" s="93">
        <v>44286</v>
      </c>
      <c r="B3000" s="53" t="s">
        <v>284</v>
      </c>
      <c r="C3000" s="53" t="s">
        <v>285</v>
      </c>
      <c r="D3000" s="53">
        <v>56676</v>
      </c>
      <c r="E3000" s="53">
        <v>9.0299997330000004</v>
      </c>
      <c r="F3000" s="55">
        <v>-0.29782271399999999</v>
      </c>
      <c r="G3000" s="53">
        <v>237499</v>
      </c>
      <c r="H3000" s="53">
        <v>9.0299997330000004</v>
      </c>
      <c r="I3000" s="53">
        <v>3.0573309999999999E-2</v>
      </c>
      <c r="J3000" s="80">
        <f t="shared" si="88"/>
        <v>2144615.9065877669</v>
      </c>
      <c r="K3000" s="55" t="str">
        <f>IFERROR(#REF!-#REF!,"")</f>
        <v/>
      </c>
    </row>
    <row r="3001" spans="1:12" x14ac:dyDescent="0.15">
      <c r="A3001" s="93">
        <v>44316</v>
      </c>
      <c r="B3001" s="53" t="s">
        <v>284</v>
      </c>
      <c r="C3001" s="53" t="s">
        <v>285</v>
      </c>
      <c r="D3001" s="53">
        <v>56676</v>
      </c>
      <c r="E3001" s="53">
        <v>8.8199996949999999</v>
      </c>
      <c r="F3001" s="55">
        <v>-2.3255819E-2</v>
      </c>
      <c r="G3001" s="53">
        <v>237501</v>
      </c>
      <c r="H3001" s="53">
        <v>8.8199996949999999</v>
      </c>
      <c r="I3001" s="53">
        <v>4.8190200000000002E-2</v>
      </c>
      <c r="J3001" s="80">
        <f t="shared" si="88"/>
        <v>2094758.7475621949</v>
      </c>
      <c r="K3001" s="55" t="str">
        <f>IFERROR(#REF!-#REF!,"")</f>
        <v/>
      </c>
    </row>
    <row r="3002" spans="1:12" x14ac:dyDescent="0.15">
      <c r="A3002" s="93">
        <v>44344</v>
      </c>
      <c r="B3002" s="53" t="s">
        <v>284</v>
      </c>
      <c r="C3002" s="53" t="s">
        <v>285</v>
      </c>
      <c r="D3002" s="53">
        <v>56676</v>
      </c>
      <c r="E3002" s="53">
        <v>7.920000076</v>
      </c>
      <c r="F3002" s="55">
        <v>-0.102040775</v>
      </c>
      <c r="G3002" s="53">
        <v>237501</v>
      </c>
      <c r="H3002" s="53">
        <v>7.920000076</v>
      </c>
      <c r="I3002" s="53">
        <v>7.091862E-3</v>
      </c>
      <c r="J3002" s="80">
        <f t="shared" si="88"/>
        <v>1881007.9380500759</v>
      </c>
      <c r="K3002" s="55" t="str">
        <f>IFERROR(#REF!-#REF!,"")</f>
        <v/>
      </c>
    </row>
    <row r="3003" spans="1:12" x14ac:dyDescent="0.15">
      <c r="A3003" s="93">
        <v>44377</v>
      </c>
      <c r="B3003" s="53" t="s">
        <v>284</v>
      </c>
      <c r="C3003" s="53" t="s">
        <v>285</v>
      </c>
      <c r="D3003" s="53">
        <v>56676</v>
      </c>
      <c r="E3003" s="53">
        <v>9.9399995800000003</v>
      </c>
      <c r="F3003" s="55">
        <v>0.25505045100000001</v>
      </c>
      <c r="G3003" s="53">
        <v>237563</v>
      </c>
      <c r="H3003" s="53">
        <v>9.9399995800000003</v>
      </c>
      <c r="I3003" s="53">
        <v>2.3421790000000001E-2</v>
      </c>
      <c r="J3003" s="80">
        <f t="shared" si="88"/>
        <v>2361376.1202235399</v>
      </c>
      <c r="K3003" s="55" t="str">
        <f>IFERROR(#REF!-#REF!,"")</f>
        <v/>
      </c>
    </row>
    <row r="3004" spans="1:12" x14ac:dyDescent="0.15">
      <c r="A3004" s="93">
        <v>44407</v>
      </c>
      <c r="B3004" s="53" t="s">
        <v>284</v>
      </c>
      <c r="C3004" s="53" t="s">
        <v>285</v>
      </c>
      <c r="D3004" s="53">
        <v>56676</v>
      </c>
      <c r="E3004" s="53">
        <v>8.1300001139999996</v>
      </c>
      <c r="F3004" s="55">
        <v>-0.18209250299999999</v>
      </c>
      <c r="G3004" s="53">
        <v>237563</v>
      </c>
      <c r="H3004" s="53">
        <v>8.1300001139999996</v>
      </c>
      <c r="I3004" s="53">
        <v>1.182765E-2</v>
      </c>
      <c r="J3004" s="80">
        <f t="shared" si="88"/>
        <v>1931387.2170821819</v>
      </c>
      <c r="K3004" s="55" t="str">
        <f>IFERROR(#REF!-#REF!,"")</f>
        <v/>
      </c>
    </row>
    <row r="3005" spans="1:12" x14ac:dyDescent="0.15">
      <c r="A3005" s="93">
        <v>44439</v>
      </c>
      <c r="B3005" s="53" t="s">
        <v>284</v>
      </c>
      <c r="C3005" s="53" t="s">
        <v>285</v>
      </c>
      <c r="D3005" s="53">
        <v>56676</v>
      </c>
      <c r="E3005" s="53">
        <v>7.2100000380000004</v>
      </c>
      <c r="F3005" s="55">
        <v>-0.11316113899999999</v>
      </c>
      <c r="G3005" s="53">
        <v>237491</v>
      </c>
      <c r="H3005" s="53">
        <v>7.2100000380000004</v>
      </c>
      <c r="I3005" s="53">
        <v>2.71466E-2</v>
      </c>
      <c r="J3005" s="80">
        <f t="shared" si="88"/>
        <v>1712310.1190246581</v>
      </c>
      <c r="K3005" s="55" t="str">
        <f>IFERROR(#REF!-#REF!,"")</f>
        <v/>
      </c>
    </row>
    <row r="3006" spans="1:12" x14ac:dyDescent="0.15">
      <c r="A3006" s="93">
        <v>44469</v>
      </c>
      <c r="B3006" s="53" t="s">
        <v>284</v>
      </c>
      <c r="C3006" s="53" t="s">
        <v>285</v>
      </c>
      <c r="D3006" s="53">
        <v>56676</v>
      </c>
      <c r="E3006" s="53">
        <v>7.6900000569999998</v>
      </c>
      <c r="F3006" s="55">
        <v>6.6574207999999996E-2</v>
      </c>
      <c r="G3006" s="53">
        <v>237603</v>
      </c>
      <c r="H3006" s="53">
        <v>7.6900000569999998</v>
      </c>
      <c r="I3006" s="53">
        <v>-4.2243370000000002E-2</v>
      </c>
      <c r="J3006" s="80">
        <f t="shared" si="88"/>
        <v>1827167.0835433709</v>
      </c>
      <c r="K3006" s="55" t="str">
        <f>IFERROR(#REF!-#REF!,"")</f>
        <v/>
      </c>
    </row>
    <row r="3007" spans="1:12" x14ac:dyDescent="0.15">
      <c r="A3007" s="93">
        <v>44498</v>
      </c>
      <c r="B3007" s="53" t="s">
        <v>284</v>
      </c>
      <c r="C3007" s="53" t="s">
        <v>285</v>
      </c>
      <c r="D3007" s="53">
        <v>56676</v>
      </c>
      <c r="E3007" s="53">
        <v>8.0200004580000002</v>
      </c>
      <c r="F3007" s="55">
        <v>4.2912926999999997E-2</v>
      </c>
      <c r="G3007" s="53">
        <v>237603</v>
      </c>
      <c r="H3007" s="53">
        <v>8.0200004580000002</v>
      </c>
      <c r="I3007" s="53">
        <v>6.4656619999999998E-2</v>
      </c>
      <c r="J3007" s="80">
        <f t="shared" si="88"/>
        <v>1905576.168822174</v>
      </c>
      <c r="K3007" s="55" t="str">
        <f>IFERROR(#REF!-#REF!,"")</f>
        <v/>
      </c>
    </row>
    <row r="3008" spans="1:12" ht="16" x14ac:dyDescent="0.2">
      <c r="A3008" s="118">
        <v>44530</v>
      </c>
      <c r="B3008" s="114" t="s">
        <v>284</v>
      </c>
      <c r="C3008" s="114" t="s">
        <v>285</v>
      </c>
      <c r="D3008" s="114">
        <v>56676</v>
      </c>
      <c r="E3008" s="114">
        <v>11.97000027</v>
      </c>
      <c r="F3008" s="58">
        <v>0.49251866300000002</v>
      </c>
      <c r="G3008" s="114">
        <v>238630</v>
      </c>
      <c r="H3008" s="114">
        <v>11.97000027</v>
      </c>
      <c r="I3008" s="114">
        <v>-1.8346709999999999E-2</v>
      </c>
      <c r="J3008" s="80">
        <f t="shared" si="88"/>
        <v>2856401.1644301</v>
      </c>
      <c r="K3008" s="55" t="str">
        <f>IFERROR(#REF!-#REF!,"")</f>
        <v/>
      </c>
    </row>
    <row r="3009" spans="1:12" x14ac:dyDescent="0.15">
      <c r="A3009" s="93">
        <v>44561</v>
      </c>
      <c r="B3009" s="53" t="s">
        <v>284</v>
      </c>
      <c r="C3009" s="53" t="s">
        <v>285</v>
      </c>
      <c r="D3009" s="53">
        <v>56676</v>
      </c>
      <c r="E3009" s="53">
        <v>7.7199997900000001</v>
      </c>
      <c r="F3009" s="55">
        <v>-0.35505434899999999</v>
      </c>
      <c r="G3009" s="53">
        <v>238578</v>
      </c>
      <c r="H3009" s="53">
        <v>7.7199997900000001</v>
      </c>
      <c r="I3009" s="53">
        <v>3.3344789999999999E-2</v>
      </c>
      <c r="J3009" s="80">
        <f t="shared" si="88"/>
        <v>1841822.1098986201</v>
      </c>
      <c r="K3009" s="55" t="str">
        <f>IFERROR(#REF!-#REF!,"")</f>
        <v/>
      </c>
    </row>
    <row r="3010" spans="1:12" x14ac:dyDescent="0.15">
      <c r="A3010" s="93"/>
      <c r="J3010" s="80">
        <f t="shared" si="88"/>
        <v>0</v>
      </c>
      <c r="K3010" s="55" t="str">
        <f>IFERROR(#REF!-#REF!,"")</f>
        <v/>
      </c>
    </row>
    <row r="3011" spans="1:12" x14ac:dyDescent="0.15">
      <c r="A3011" s="93">
        <v>43677</v>
      </c>
      <c r="B3011" s="53" t="s">
        <v>286</v>
      </c>
      <c r="C3011" s="53" t="s">
        <v>287</v>
      </c>
      <c r="D3011" s="53">
        <v>56738</v>
      </c>
      <c r="E3011" s="53">
        <v>-9.7999992369999998</v>
      </c>
      <c r="F3011" s="53"/>
      <c r="G3011" s="53">
        <v>43750</v>
      </c>
      <c r="H3011" s="53">
        <v>9.7999992369999998</v>
      </c>
      <c r="I3011" s="53">
        <v>1.185431E-2</v>
      </c>
      <c r="J3011" s="80">
        <f t="shared" ref="J3011:J3018" si="90">H3011*G3011</f>
        <v>428749.96661875001</v>
      </c>
      <c r="K3011" s="53"/>
      <c r="L3011" s="53"/>
    </row>
    <row r="3012" spans="1:12" x14ac:dyDescent="0.15">
      <c r="A3012" s="93">
        <v>43707</v>
      </c>
      <c r="B3012" s="53" t="s">
        <v>286</v>
      </c>
      <c r="C3012" s="53" t="s">
        <v>287</v>
      </c>
      <c r="D3012" s="53">
        <v>56738</v>
      </c>
      <c r="E3012" s="53">
        <v>-10.414999959999999</v>
      </c>
      <c r="F3012" s="53">
        <v>6.2755182000000007E-2</v>
      </c>
      <c r="G3012" s="53">
        <v>40000</v>
      </c>
      <c r="H3012" s="53">
        <v>10.414999959999999</v>
      </c>
      <c r="I3012" s="53">
        <v>-2.0339329999999999E-2</v>
      </c>
      <c r="J3012" s="80">
        <f t="shared" si="90"/>
        <v>416599.99839999998</v>
      </c>
      <c r="K3012" s="53"/>
      <c r="L3012" s="53"/>
    </row>
    <row r="3013" spans="1:12" x14ac:dyDescent="0.15">
      <c r="A3013" s="93">
        <v>43738</v>
      </c>
      <c r="B3013" s="53" t="s">
        <v>286</v>
      </c>
      <c r="C3013" s="53" t="s">
        <v>287</v>
      </c>
      <c r="D3013" s="53">
        <v>56738</v>
      </c>
      <c r="E3013" s="53">
        <v>-9.8850002289999992</v>
      </c>
      <c r="F3013" s="53">
        <v>-5.0888116999999997E-2</v>
      </c>
      <c r="G3013" s="53">
        <v>40000</v>
      </c>
      <c r="H3013" s="53">
        <v>9.8850002289999992</v>
      </c>
      <c r="I3013" s="53">
        <v>1.6032970000000001E-2</v>
      </c>
      <c r="J3013" s="80">
        <f t="shared" si="90"/>
        <v>395400.00915999996</v>
      </c>
      <c r="K3013" s="53"/>
      <c r="L3013" s="53"/>
    </row>
    <row r="3014" spans="1:12" x14ac:dyDescent="0.15">
      <c r="A3014" s="93">
        <v>43769</v>
      </c>
      <c r="B3014" s="53" t="s">
        <v>286</v>
      </c>
      <c r="C3014" s="53" t="s">
        <v>287</v>
      </c>
      <c r="D3014" s="53">
        <v>56738</v>
      </c>
      <c r="E3014" s="53">
        <v>10.079999920000001</v>
      </c>
      <c r="F3014" s="53">
        <v>1.9726827999999998E-2</v>
      </c>
      <c r="G3014" s="53">
        <v>40000</v>
      </c>
      <c r="H3014" s="53">
        <v>10.079999920000001</v>
      </c>
      <c r="I3014" s="53">
        <v>1.9255939999999999E-2</v>
      </c>
      <c r="J3014" s="80">
        <f t="shared" si="90"/>
        <v>403199.99680000002</v>
      </c>
      <c r="K3014" s="53"/>
      <c r="L3014" s="53"/>
    </row>
    <row r="3015" spans="1:12" x14ac:dyDescent="0.15">
      <c r="A3015" s="93">
        <v>43798</v>
      </c>
      <c r="B3015" s="53" t="s">
        <v>286</v>
      </c>
      <c r="C3015" s="53" t="s">
        <v>287</v>
      </c>
      <c r="D3015" s="53">
        <v>56738</v>
      </c>
      <c r="E3015" s="53">
        <v>-10.059999469999999</v>
      </c>
      <c r="F3015" s="53">
        <v>-1.9841730000000001E-3</v>
      </c>
      <c r="G3015" s="53">
        <v>40000</v>
      </c>
      <c r="H3015" s="53">
        <v>10.059999469999999</v>
      </c>
      <c r="I3015" s="53">
        <v>3.4996520000000003E-2</v>
      </c>
      <c r="J3015" s="80">
        <f t="shared" si="90"/>
        <v>402399.97879999998</v>
      </c>
      <c r="K3015" s="53"/>
      <c r="L3015" s="53"/>
    </row>
    <row r="3016" spans="1:12" x14ac:dyDescent="0.15">
      <c r="A3016" s="93">
        <v>43830</v>
      </c>
      <c r="B3016" s="53" t="s">
        <v>286</v>
      </c>
      <c r="C3016" s="53" t="s">
        <v>287</v>
      </c>
      <c r="D3016" s="53">
        <v>56738</v>
      </c>
      <c r="E3016" s="53">
        <v>10.69999981</v>
      </c>
      <c r="F3016" s="53">
        <v>6.3618325000000003E-2</v>
      </c>
      <c r="G3016" s="53">
        <v>40000</v>
      </c>
      <c r="H3016" s="53">
        <v>10.69999981</v>
      </c>
      <c r="I3016" s="53">
        <v>2.8490680000000001E-2</v>
      </c>
      <c r="J3016" s="80">
        <f t="shared" si="90"/>
        <v>427999.99239999999</v>
      </c>
      <c r="K3016" s="53"/>
      <c r="L3016" s="53"/>
    </row>
    <row r="3017" spans="1:12" x14ac:dyDescent="0.15">
      <c r="A3017" s="93">
        <v>43861</v>
      </c>
      <c r="B3017" s="53" t="s">
        <v>286</v>
      </c>
      <c r="C3017" s="53" t="s">
        <v>287</v>
      </c>
      <c r="D3017" s="53">
        <v>56738</v>
      </c>
      <c r="E3017" s="53">
        <v>14.52999973</v>
      </c>
      <c r="F3017" s="53">
        <v>0.35794392200000003</v>
      </c>
      <c r="G3017" s="53">
        <v>40000</v>
      </c>
      <c r="H3017" s="53">
        <v>14.52999973</v>
      </c>
      <c r="I3017" s="53">
        <v>-1.7277760000000001E-3</v>
      </c>
      <c r="J3017" s="80">
        <f t="shared" si="90"/>
        <v>581199.98919999995</v>
      </c>
      <c r="K3017" s="53"/>
      <c r="L3017" s="53"/>
    </row>
    <row r="3018" spans="1:12" x14ac:dyDescent="0.15">
      <c r="A3018" s="93">
        <v>43889</v>
      </c>
      <c r="B3018" s="53" t="s">
        <v>286</v>
      </c>
      <c r="C3018" s="53" t="s">
        <v>287</v>
      </c>
      <c r="D3018" s="53">
        <v>56738</v>
      </c>
      <c r="E3018" s="53">
        <v>16.020000459999999</v>
      </c>
      <c r="F3018" s="53">
        <v>0.102546506</v>
      </c>
      <c r="G3018" s="53">
        <v>40000</v>
      </c>
      <c r="H3018" s="53">
        <v>16.020000459999999</v>
      </c>
      <c r="I3018" s="53">
        <v>-7.7918070000000006E-2</v>
      </c>
      <c r="J3018" s="80">
        <f t="shared" si="90"/>
        <v>640800.01839999994</v>
      </c>
      <c r="K3018" s="53"/>
      <c r="L3018" s="53"/>
    </row>
    <row r="3019" spans="1:12" x14ac:dyDescent="0.15">
      <c r="A3019" s="93">
        <v>43921</v>
      </c>
      <c r="B3019" s="53" t="s">
        <v>286</v>
      </c>
      <c r="C3019" s="53" t="s">
        <v>287</v>
      </c>
      <c r="D3019" s="53">
        <v>56738</v>
      </c>
      <c r="E3019" s="53">
        <v>12.34000015</v>
      </c>
      <c r="F3019" s="55">
        <v>-0.22971287400000001</v>
      </c>
      <c r="G3019" s="53">
        <v>40000</v>
      </c>
      <c r="H3019" s="53">
        <v>12.34000015</v>
      </c>
      <c r="I3019" s="53">
        <v>-0.14173259999999999</v>
      </c>
      <c r="J3019" s="80">
        <f t="shared" si="88"/>
        <v>493600.00599999999</v>
      </c>
      <c r="K3019" s="55" t="str">
        <f>IFERROR(#REF!-#REF!,"")</f>
        <v/>
      </c>
    </row>
    <row r="3020" spans="1:12" x14ac:dyDescent="0.15">
      <c r="A3020" s="93">
        <v>43951</v>
      </c>
      <c r="B3020" s="53" t="s">
        <v>288</v>
      </c>
      <c r="C3020" s="53" t="s">
        <v>289</v>
      </c>
      <c r="D3020" s="53">
        <v>56738</v>
      </c>
      <c r="E3020" s="53">
        <v>19.459999079999999</v>
      </c>
      <c r="F3020" s="55">
        <v>0.57698530000000003</v>
      </c>
      <c r="G3020" s="53">
        <v>312451</v>
      </c>
      <c r="H3020" s="53">
        <v>19.459999079999999</v>
      </c>
      <c r="I3020" s="53">
        <v>0.12967380000000001</v>
      </c>
      <c r="J3020" s="80">
        <f t="shared" si="88"/>
        <v>6080296.1725450801</v>
      </c>
      <c r="K3020" s="55" t="str">
        <f>IFERROR(#REF!-#REF!,"")</f>
        <v/>
      </c>
    </row>
    <row r="3021" spans="1:12" x14ac:dyDescent="0.15">
      <c r="A3021" s="93">
        <v>43980</v>
      </c>
      <c r="B3021" s="53" t="s">
        <v>288</v>
      </c>
      <c r="C3021" s="53" t="s">
        <v>289</v>
      </c>
      <c r="D3021" s="53">
        <v>56738</v>
      </c>
      <c r="E3021" s="53">
        <v>39.700000760000002</v>
      </c>
      <c r="F3021" s="55">
        <v>1.0400823349999999</v>
      </c>
      <c r="G3021" s="53">
        <v>312505</v>
      </c>
      <c r="H3021" s="53">
        <v>39.700000760000002</v>
      </c>
      <c r="I3021" s="53">
        <v>5.3738750000000002E-2</v>
      </c>
      <c r="J3021" s="80">
        <f t="shared" si="88"/>
        <v>12406448.737503801</v>
      </c>
      <c r="K3021" s="55" t="str">
        <f>IFERROR(#REF!-#REF!,"")</f>
        <v/>
      </c>
    </row>
    <row r="3022" spans="1:12" ht="16" x14ac:dyDescent="0.2">
      <c r="A3022" s="117">
        <v>44012</v>
      </c>
      <c r="B3022" s="112" t="s">
        <v>288</v>
      </c>
      <c r="C3022" s="112" t="s">
        <v>289</v>
      </c>
      <c r="D3022" s="112">
        <v>56738</v>
      </c>
      <c r="E3022" s="112">
        <v>33.259998320000001</v>
      </c>
      <c r="F3022" s="58">
        <v>-0.162216678</v>
      </c>
      <c r="G3022" s="112">
        <v>354251</v>
      </c>
      <c r="H3022" s="112">
        <v>33.259998320000001</v>
      </c>
      <c r="I3022" s="112">
        <v>2.5299080000000002E-2</v>
      </c>
      <c r="J3022" s="80">
        <f t="shared" si="88"/>
        <v>11782387.664858321</v>
      </c>
      <c r="K3022" s="55" t="str">
        <f>IFERROR(#REF!-#REF!,"")</f>
        <v/>
      </c>
    </row>
    <row r="3023" spans="1:12" x14ac:dyDescent="0.15">
      <c r="A3023" s="93">
        <v>44043</v>
      </c>
      <c r="B3023" s="53" t="s">
        <v>288</v>
      </c>
      <c r="C3023" s="53" t="s">
        <v>289</v>
      </c>
      <c r="D3023" s="53">
        <v>56738</v>
      </c>
      <c r="E3023" s="53">
        <v>33.375</v>
      </c>
      <c r="F3023" s="55">
        <v>3.4576569999999998E-3</v>
      </c>
      <c r="G3023" s="53">
        <v>354251</v>
      </c>
      <c r="H3023" s="53">
        <v>33.375</v>
      </c>
      <c r="I3023" s="53">
        <v>5.5528969999999997E-2</v>
      </c>
      <c r="J3023" s="80">
        <f t="shared" si="88"/>
        <v>11823127.125</v>
      </c>
      <c r="K3023" s="55" t="str">
        <f>IFERROR(#REF!-#REF!,"")</f>
        <v/>
      </c>
    </row>
    <row r="3024" spans="1:12" x14ac:dyDescent="0.15">
      <c r="A3024" s="93">
        <v>44074</v>
      </c>
      <c r="B3024" s="53" t="s">
        <v>288</v>
      </c>
      <c r="C3024" s="53" t="s">
        <v>289</v>
      </c>
      <c r="D3024" s="53">
        <v>56738</v>
      </c>
      <c r="E3024" s="53">
        <v>35.36000061</v>
      </c>
      <c r="F3024" s="55">
        <v>5.9475674999999999E-2</v>
      </c>
      <c r="G3024" s="53">
        <v>355555</v>
      </c>
      <c r="H3024" s="53">
        <v>35.36000061</v>
      </c>
      <c r="I3024" s="53">
        <v>6.844219E-2</v>
      </c>
      <c r="J3024" s="80">
        <f t="shared" si="88"/>
        <v>12572425.01688855</v>
      </c>
      <c r="K3024" s="55" t="str">
        <f>IFERROR(#REF!-#REF!,"")</f>
        <v/>
      </c>
    </row>
    <row r="3025" spans="1:11" x14ac:dyDescent="0.15">
      <c r="A3025" s="93">
        <v>44104</v>
      </c>
      <c r="B3025" s="53" t="s">
        <v>288</v>
      </c>
      <c r="C3025" s="53" t="s">
        <v>289</v>
      </c>
      <c r="D3025" s="53">
        <v>56738</v>
      </c>
      <c r="E3025" s="53">
        <v>58.840000150000002</v>
      </c>
      <c r="F3025" s="55">
        <v>0.66402715400000001</v>
      </c>
      <c r="G3025" s="53">
        <v>357347</v>
      </c>
      <c r="H3025" s="53">
        <v>58.840000150000002</v>
      </c>
      <c r="I3025" s="53">
        <v>-3.5055990000000002E-2</v>
      </c>
      <c r="J3025" s="80">
        <f t="shared" si="88"/>
        <v>21026297.533602051</v>
      </c>
      <c r="K3025" s="55" t="str">
        <f>IFERROR(#REF!-#REF!,"")</f>
        <v/>
      </c>
    </row>
    <row r="3026" spans="1:11" x14ac:dyDescent="0.15">
      <c r="A3026" s="93">
        <v>44134</v>
      </c>
      <c r="B3026" s="53" t="s">
        <v>288</v>
      </c>
      <c r="C3026" s="53" t="s">
        <v>289</v>
      </c>
      <c r="D3026" s="53">
        <v>56738</v>
      </c>
      <c r="E3026" s="53">
        <v>35.400001529999997</v>
      </c>
      <c r="F3026" s="55">
        <v>-0.398368418</v>
      </c>
      <c r="G3026" s="53">
        <v>378242</v>
      </c>
      <c r="H3026" s="53">
        <v>35.400001529999997</v>
      </c>
      <c r="I3026" s="53">
        <v>-2.0178310000000001E-2</v>
      </c>
      <c r="J3026" s="80">
        <f t="shared" si="88"/>
        <v>13389767.378710259</v>
      </c>
      <c r="K3026" s="55" t="str">
        <f>IFERROR(#REF!-#REF!,"")</f>
        <v/>
      </c>
    </row>
    <row r="3027" spans="1:11" x14ac:dyDescent="0.15">
      <c r="A3027" s="93">
        <v>44165</v>
      </c>
      <c r="B3027" s="53" t="s">
        <v>288</v>
      </c>
      <c r="C3027" s="53" t="s">
        <v>289</v>
      </c>
      <c r="D3027" s="53">
        <v>56738</v>
      </c>
      <c r="E3027" s="53">
        <v>52.36000061</v>
      </c>
      <c r="F3027" s="55">
        <v>0.479095995</v>
      </c>
      <c r="G3027" s="53">
        <v>391714</v>
      </c>
      <c r="H3027" s="53">
        <v>52.36000061</v>
      </c>
      <c r="I3027" s="53">
        <v>0.123707</v>
      </c>
      <c r="J3027" s="80">
        <f t="shared" si="88"/>
        <v>20510145.278945539</v>
      </c>
      <c r="K3027" s="55" t="str">
        <f>IFERROR(#REF!-#REF!,"")</f>
        <v/>
      </c>
    </row>
    <row r="3028" spans="1:11" x14ac:dyDescent="0.15">
      <c r="A3028" s="93">
        <v>44196</v>
      </c>
      <c r="B3028" s="53" t="s">
        <v>288</v>
      </c>
      <c r="C3028" s="53" t="s">
        <v>289</v>
      </c>
      <c r="D3028" s="53">
        <v>56738</v>
      </c>
      <c r="E3028" s="53">
        <v>46.560001370000002</v>
      </c>
      <c r="F3028" s="55">
        <v>-0.110771567</v>
      </c>
      <c r="G3028" s="53">
        <v>396303</v>
      </c>
      <c r="H3028" s="53">
        <v>46.560001370000002</v>
      </c>
      <c r="I3028" s="53">
        <v>4.5048289999999998E-2</v>
      </c>
      <c r="J3028" s="80">
        <f t="shared" si="88"/>
        <v>18451868.22293511</v>
      </c>
      <c r="K3028" s="55" t="str">
        <f>IFERROR(#REF!-#REF!,"")</f>
        <v/>
      </c>
    </row>
    <row r="3029" spans="1:11" x14ac:dyDescent="0.15">
      <c r="A3029" s="93">
        <v>44225</v>
      </c>
      <c r="B3029" s="53" t="s">
        <v>288</v>
      </c>
      <c r="C3029" s="53" t="s">
        <v>289</v>
      </c>
      <c r="D3029" s="53">
        <v>56738</v>
      </c>
      <c r="E3029" s="53">
        <v>54.11000061</v>
      </c>
      <c r="F3029" s="55">
        <v>0.16215634300000001</v>
      </c>
      <c r="G3029" s="53">
        <v>396303</v>
      </c>
      <c r="H3029" s="53">
        <v>54.11000061</v>
      </c>
      <c r="I3029" s="53">
        <v>-6.3113199999999996E-4</v>
      </c>
      <c r="J3029" s="80">
        <f t="shared" si="88"/>
        <v>21443955.571744829</v>
      </c>
      <c r="K3029" s="55" t="str">
        <f>IFERROR(#REF!-#REF!,"")</f>
        <v/>
      </c>
    </row>
    <row r="3030" spans="1:11" x14ac:dyDescent="0.15">
      <c r="A3030" s="93">
        <v>44253</v>
      </c>
      <c r="B3030" s="53" t="s">
        <v>288</v>
      </c>
      <c r="C3030" s="53" t="s">
        <v>289</v>
      </c>
      <c r="D3030" s="53">
        <v>56738</v>
      </c>
      <c r="E3030" s="53">
        <v>61.52999878</v>
      </c>
      <c r="F3030" s="55">
        <v>0.13712804000000001</v>
      </c>
      <c r="G3030" s="53">
        <v>397700</v>
      </c>
      <c r="H3030" s="53">
        <v>61.52999878</v>
      </c>
      <c r="I3030" s="53">
        <v>2.9196239999999998E-2</v>
      </c>
      <c r="J3030" s="80">
        <f t="shared" si="88"/>
        <v>24470480.514805999</v>
      </c>
      <c r="K3030" s="55" t="str">
        <f>IFERROR(#REF!-#REF!,"")</f>
        <v/>
      </c>
    </row>
    <row r="3031" spans="1:11" ht="16" x14ac:dyDescent="0.2">
      <c r="A3031" s="118">
        <v>44286</v>
      </c>
      <c r="B3031" s="114" t="s">
        <v>288</v>
      </c>
      <c r="C3031" s="114" t="s">
        <v>289</v>
      </c>
      <c r="D3031" s="114">
        <v>56738</v>
      </c>
      <c r="E3031" s="114">
        <v>61.33000183</v>
      </c>
      <c r="F3031" s="58">
        <v>-3.2503979999999998E-3</v>
      </c>
      <c r="G3031" s="114">
        <v>399892</v>
      </c>
      <c r="H3031" s="114">
        <v>61.33000183</v>
      </c>
      <c r="I3031" s="114">
        <v>3.0573309999999999E-2</v>
      </c>
      <c r="J3031" s="80">
        <f t="shared" si="88"/>
        <v>24525377.091802359</v>
      </c>
      <c r="K3031" s="55" t="str">
        <f>IFERROR(#REF!-#REF!,"")</f>
        <v/>
      </c>
    </row>
    <row r="3032" spans="1:11" x14ac:dyDescent="0.15">
      <c r="A3032" s="93">
        <v>44316</v>
      </c>
      <c r="B3032" s="53" t="s">
        <v>288</v>
      </c>
      <c r="C3032" s="53" t="s">
        <v>289</v>
      </c>
      <c r="D3032" s="53">
        <v>56738</v>
      </c>
      <c r="E3032" s="53">
        <v>56.659999849999998</v>
      </c>
      <c r="F3032" s="55">
        <v>-7.6145470000000007E-2</v>
      </c>
      <c r="G3032" s="53">
        <v>399892</v>
      </c>
      <c r="H3032" s="53">
        <v>56.659999849999998</v>
      </c>
      <c r="I3032" s="53">
        <v>4.8190200000000002E-2</v>
      </c>
      <c r="J3032" s="80">
        <f t="shared" si="88"/>
        <v>22657880.660016198</v>
      </c>
      <c r="K3032" s="55" t="str">
        <f>IFERROR(#REF!-#REF!,"")</f>
        <v/>
      </c>
    </row>
    <row r="3033" spans="1:11" x14ac:dyDescent="0.15">
      <c r="A3033" s="93">
        <v>44344</v>
      </c>
      <c r="B3033" s="53" t="s">
        <v>288</v>
      </c>
      <c r="C3033" s="53" t="s">
        <v>289</v>
      </c>
      <c r="D3033" s="53">
        <v>56738</v>
      </c>
      <c r="E3033" s="53">
        <v>49.950000760000002</v>
      </c>
      <c r="F3033" s="55">
        <v>-0.118425682</v>
      </c>
      <c r="G3033" s="53">
        <v>401644</v>
      </c>
      <c r="H3033" s="53">
        <v>49.950000760000002</v>
      </c>
      <c r="I3033" s="53">
        <v>7.091862E-3</v>
      </c>
      <c r="J3033" s="80">
        <f t="shared" si="88"/>
        <v>20062118.105249442</v>
      </c>
      <c r="K3033" s="55" t="str">
        <f>IFERROR(#REF!-#REF!,"")</f>
        <v/>
      </c>
    </row>
    <row r="3034" spans="1:11" x14ac:dyDescent="0.15">
      <c r="A3034" s="93">
        <v>44377</v>
      </c>
      <c r="B3034" s="53" t="s">
        <v>288</v>
      </c>
      <c r="C3034" s="53" t="s">
        <v>289</v>
      </c>
      <c r="D3034" s="53">
        <v>56738</v>
      </c>
      <c r="E3034" s="53">
        <v>52.16999817</v>
      </c>
      <c r="F3034" s="55">
        <v>4.4444392999999999E-2</v>
      </c>
      <c r="G3034" s="53">
        <v>402493</v>
      </c>
      <c r="H3034" s="53">
        <v>52.16999817</v>
      </c>
      <c r="I3034" s="53">
        <v>2.3421790000000001E-2</v>
      </c>
      <c r="J3034" s="80">
        <f t="shared" si="88"/>
        <v>20998059.07343781</v>
      </c>
      <c r="K3034" s="55" t="str">
        <f>IFERROR(#REF!-#REF!,"")</f>
        <v/>
      </c>
    </row>
    <row r="3035" spans="1:11" x14ac:dyDescent="0.15">
      <c r="A3035" s="93">
        <v>44407</v>
      </c>
      <c r="B3035" s="53" t="s">
        <v>288</v>
      </c>
      <c r="C3035" s="53" t="s">
        <v>289</v>
      </c>
      <c r="D3035" s="53">
        <v>56738</v>
      </c>
      <c r="E3035" s="53">
        <v>48.5</v>
      </c>
      <c r="F3035" s="55">
        <v>-7.0346907E-2</v>
      </c>
      <c r="G3035" s="53">
        <v>402493</v>
      </c>
      <c r="H3035" s="53">
        <v>48.5</v>
      </c>
      <c r="I3035" s="53">
        <v>1.182765E-2</v>
      </c>
      <c r="J3035" s="80">
        <f t="shared" si="88"/>
        <v>19520910.5</v>
      </c>
      <c r="K3035" s="55" t="str">
        <f>IFERROR(#REF!-#REF!,"")</f>
        <v/>
      </c>
    </row>
    <row r="3036" spans="1:11" x14ac:dyDescent="0.15">
      <c r="A3036" s="93">
        <v>44439</v>
      </c>
      <c r="B3036" s="53" t="s">
        <v>288</v>
      </c>
      <c r="C3036" s="53" t="s">
        <v>289</v>
      </c>
      <c r="D3036" s="53">
        <v>56738</v>
      </c>
      <c r="E3036" s="53">
        <v>59.290000919999997</v>
      </c>
      <c r="F3036" s="55">
        <v>0.22247424700000001</v>
      </c>
      <c r="G3036" s="53">
        <v>403298</v>
      </c>
      <c r="H3036" s="53">
        <v>59.290000919999997</v>
      </c>
      <c r="I3036" s="53">
        <v>2.71466E-2</v>
      </c>
      <c r="J3036" s="80">
        <f t="shared" si="88"/>
        <v>23911538.791034158</v>
      </c>
      <c r="K3036" s="55" t="str">
        <f>IFERROR(#REF!-#REF!,"")</f>
        <v/>
      </c>
    </row>
    <row r="3037" spans="1:11" x14ac:dyDescent="0.15">
      <c r="A3037" s="93">
        <v>44469</v>
      </c>
      <c r="B3037" s="53" t="s">
        <v>288</v>
      </c>
      <c r="C3037" s="53" t="s">
        <v>289</v>
      </c>
      <c r="D3037" s="53">
        <v>56738</v>
      </c>
      <c r="E3037" s="53">
        <v>48.159999849999998</v>
      </c>
      <c r="F3037" s="55">
        <v>-0.18772138699999999</v>
      </c>
      <c r="G3037" s="53">
        <v>405345</v>
      </c>
      <c r="H3037" s="53">
        <v>48.159999849999998</v>
      </c>
      <c r="I3037" s="53">
        <v>-4.2243370000000002E-2</v>
      </c>
      <c r="J3037" s="80">
        <f t="shared" si="88"/>
        <v>19521415.139198251</v>
      </c>
      <c r="K3037" s="55" t="str">
        <f>IFERROR(#REF!-#REF!,"")</f>
        <v/>
      </c>
    </row>
    <row r="3038" spans="1:11" x14ac:dyDescent="0.15">
      <c r="A3038" s="93">
        <v>44498</v>
      </c>
      <c r="B3038" s="53" t="s">
        <v>288</v>
      </c>
      <c r="C3038" s="53" t="s">
        <v>289</v>
      </c>
      <c r="D3038" s="53">
        <v>56738</v>
      </c>
      <c r="E3038" s="53">
        <v>46.590000150000002</v>
      </c>
      <c r="F3038" s="55">
        <v>-3.2599661000000002E-2</v>
      </c>
      <c r="G3038" s="53">
        <v>405345</v>
      </c>
      <c r="H3038" s="53">
        <v>46.590000150000002</v>
      </c>
      <c r="I3038" s="53">
        <v>6.4656619999999998E-2</v>
      </c>
      <c r="J3038" s="80">
        <f t="shared" si="88"/>
        <v>18885023.610801749</v>
      </c>
      <c r="K3038" s="55" t="str">
        <f>IFERROR(#REF!-#REF!,"")</f>
        <v/>
      </c>
    </row>
    <row r="3039" spans="1:11" x14ac:dyDescent="0.15">
      <c r="A3039" s="93">
        <v>44530</v>
      </c>
      <c r="B3039" s="53" t="s">
        <v>288</v>
      </c>
      <c r="C3039" s="53" t="s">
        <v>289</v>
      </c>
      <c r="D3039" s="53">
        <v>56738</v>
      </c>
      <c r="E3039" s="53">
        <v>34.549999239999998</v>
      </c>
      <c r="F3039" s="55">
        <v>-0.25842458000000001</v>
      </c>
      <c r="G3039" s="53">
        <v>406453</v>
      </c>
      <c r="H3039" s="53">
        <v>34.549999239999998</v>
      </c>
      <c r="I3039" s="53">
        <v>-1.8346709999999999E-2</v>
      </c>
      <c r="J3039" s="80">
        <f t="shared" si="88"/>
        <v>14042950.841095719</v>
      </c>
      <c r="K3039" s="55" t="str">
        <f>IFERROR(#REF!-#REF!,"")</f>
        <v/>
      </c>
    </row>
    <row r="3040" spans="1:11" x14ac:dyDescent="0.15">
      <c r="A3040" s="93">
        <v>44561</v>
      </c>
      <c r="B3040" s="53" t="s">
        <v>288</v>
      </c>
      <c r="C3040" s="53" t="s">
        <v>289</v>
      </c>
      <c r="D3040" s="53">
        <v>56738</v>
      </c>
      <c r="E3040" s="53">
        <v>27.469999309999999</v>
      </c>
      <c r="F3040" s="55">
        <v>-0.204920411</v>
      </c>
      <c r="G3040" s="53">
        <v>407781</v>
      </c>
      <c r="H3040" s="53">
        <v>27.469999309999999</v>
      </c>
      <c r="I3040" s="53">
        <v>3.3344789999999999E-2</v>
      </c>
      <c r="J3040" s="80">
        <f t="shared" si="88"/>
        <v>11201743.78863111</v>
      </c>
      <c r="K3040" s="55" t="str">
        <f>IFERROR(#REF!-#REF!,"")</f>
        <v/>
      </c>
    </row>
    <row r="3041" spans="1:12" x14ac:dyDescent="0.15">
      <c r="A3041" s="93"/>
      <c r="J3041" s="80">
        <f t="shared" si="88"/>
        <v>0</v>
      </c>
      <c r="K3041" s="55" t="str">
        <f>IFERROR(#REF!-#REF!,"")</f>
        <v/>
      </c>
    </row>
    <row r="3042" spans="1:12" x14ac:dyDescent="0.15">
      <c r="A3042" s="93">
        <v>43677</v>
      </c>
      <c r="B3042" s="53" t="s">
        <v>290</v>
      </c>
      <c r="C3042" s="53" t="s">
        <v>291</v>
      </c>
      <c r="D3042" s="53">
        <v>56793</v>
      </c>
      <c r="E3042" s="53">
        <v>-9.8999996190000008</v>
      </c>
      <c r="F3042" s="53"/>
      <c r="G3042" s="53">
        <v>40000</v>
      </c>
      <c r="H3042" s="53">
        <v>9.8999996190000008</v>
      </c>
      <c r="I3042" s="53">
        <v>1.185431E-2</v>
      </c>
      <c r="J3042" s="80">
        <f t="shared" ref="J3042:J3057" si="91">H3042*G3042</f>
        <v>395999.98476000002</v>
      </c>
      <c r="K3042" s="53"/>
      <c r="L3042" s="53"/>
    </row>
    <row r="3043" spans="1:12" x14ac:dyDescent="0.15">
      <c r="A3043" s="93">
        <v>43707</v>
      </c>
      <c r="B3043" s="53" t="s">
        <v>290</v>
      </c>
      <c r="C3043" s="53" t="s">
        <v>291</v>
      </c>
      <c r="D3043" s="53">
        <v>56793</v>
      </c>
      <c r="E3043" s="53">
        <v>-9.8900003430000005</v>
      </c>
      <c r="F3043" s="53">
        <v>-1.0100280000000001E-3</v>
      </c>
      <c r="G3043" s="53">
        <v>40000</v>
      </c>
      <c r="H3043" s="53">
        <v>9.8900003430000005</v>
      </c>
      <c r="I3043" s="53">
        <v>-2.0339329999999999E-2</v>
      </c>
      <c r="J3043" s="80">
        <f t="shared" si="91"/>
        <v>395600.01372000005</v>
      </c>
      <c r="K3043" s="53"/>
      <c r="L3043" s="53"/>
    </row>
    <row r="3044" spans="1:12" x14ac:dyDescent="0.15">
      <c r="A3044" s="93">
        <v>43738</v>
      </c>
      <c r="B3044" s="53" t="s">
        <v>290</v>
      </c>
      <c r="C3044" s="53" t="s">
        <v>291</v>
      </c>
      <c r="D3044" s="53">
        <v>56793</v>
      </c>
      <c r="E3044" s="53">
        <v>9.8999996190000008</v>
      </c>
      <c r="F3044" s="53">
        <v>1.011049E-3</v>
      </c>
      <c r="G3044" s="53">
        <v>40000</v>
      </c>
      <c r="H3044" s="53">
        <v>9.8999996190000008</v>
      </c>
      <c r="I3044" s="53">
        <v>1.6032970000000001E-2</v>
      </c>
      <c r="J3044" s="80">
        <f t="shared" si="91"/>
        <v>395999.98476000002</v>
      </c>
      <c r="K3044" s="53"/>
      <c r="L3044" s="53"/>
    </row>
    <row r="3045" spans="1:12" x14ac:dyDescent="0.15">
      <c r="A3045" s="93">
        <v>43769</v>
      </c>
      <c r="B3045" s="53" t="s">
        <v>290</v>
      </c>
      <c r="C3045" s="53" t="s">
        <v>291</v>
      </c>
      <c r="D3045" s="53">
        <v>56793</v>
      </c>
      <c r="E3045" s="53">
        <v>-9.8799991610000006</v>
      </c>
      <c r="F3045" s="53">
        <v>-2.0202480000000001E-3</v>
      </c>
      <c r="G3045" s="53">
        <v>40000</v>
      </c>
      <c r="H3045" s="53">
        <v>9.8799991610000006</v>
      </c>
      <c r="I3045" s="53">
        <v>1.9255939999999999E-2</v>
      </c>
      <c r="J3045" s="80">
        <f t="shared" si="91"/>
        <v>395199.96644000005</v>
      </c>
      <c r="K3045" s="53"/>
      <c r="L3045" s="53"/>
    </row>
    <row r="3046" spans="1:12" x14ac:dyDescent="0.15">
      <c r="A3046" s="93">
        <v>43798</v>
      </c>
      <c r="B3046" s="53" t="s">
        <v>290</v>
      </c>
      <c r="C3046" s="53" t="s">
        <v>291</v>
      </c>
      <c r="D3046" s="53">
        <v>56793</v>
      </c>
      <c r="E3046" s="53">
        <v>9.9799995419999998</v>
      </c>
      <c r="F3046" s="53">
        <v>1.0121497E-2</v>
      </c>
      <c r="G3046" s="53">
        <v>40000</v>
      </c>
      <c r="H3046" s="53">
        <v>9.9799995419999998</v>
      </c>
      <c r="I3046" s="53">
        <v>3.4996520000000003E-2</v>
      </c>
      <c r="J3046" s="80">
        <f t="shared" si="91"/>
        <v>399199.98167999997</v>
      </c>
      <c r="K3046" s="53"/>
      <c r="L3046" s="53"/>
    </row>
    <row r="3047" spans="1:12" x14ac:dyDescent="0.15">
      <c r="A3047" s="93">
        <v>43830</v>
      </c>
      <c r="B3047" s="53" t="s">
        <v>290</v>
      </c>
      <c r="C3047" s="53" t="s">
        <v>291</v>
      </c>
      <c r="D3047" s="53">
        <v>56793</v>
      </c>
      <c r="E3047" s="53">
        <v>10.050999640000001</v>
      </c>
      <c r="F3047" s="53">
        <v>7.1142389999999996E-3</v>
      </c>
      <c r="G3047" s="53">
        <v>40000</v>
      </c>
      <c r="H3047" s="53">
        <v>10.050999640000001</v>
      </c>
      <c r="I3047" s="53">
        <v>2.8490680000000001E-2</v>
      </c>
      <c r="J3047" s="80">
        <f t="shared" si="91"/>
        <v>402039.98560000001</v>
      </c>
      <c r="K3047" s="53"/>
      <c r="L3047" s="53"/>
    </row>
    <row r="3048" spans="1:12" x14ac:dyDescent="0.15">
      <c r="A3048" s="93">
        <v>43861</v>
      </c>
      <c r="B3048" s="53" t="s">
        <v>290</v>
      </c>
      <c r="C3048" s="53" t="s">
        <v>291</v>
      </c>
      <c r="D3048" s="53">
        <v>56793</v>
      </c>
      <c r="E3048" s="53">
        <v>10.18000031</v>
      </c>
      <c r="F3048" s="53">
        <v>1.283461E-2</v>
      </c>
      <c r="G3048" s="53">
        <v>40000</v>
      </c>
      <c r="H3048" s="53">
        <v>10.18000031</v>
      </c>
      <c r="I3048" s="53">
        <v>-1.7277760000000001E-3</v>
      </c>
      <c r="J3048" s="80">
        <f t="shared" si="91"/>
        <v>407200.01240000001</v>
      </c>
      <c r="K3048" s="53"/>
      <c r="L3048" s="53"/>
    </row>
    <row r="3049" spans="1:12" x14ac:dyDescent="0.15">
      <c r="A3049" s="93">
        <v>43889</v>
      </c>
      <c r="B3049" s="53" t="s">
        <v>290</v>
      </c>
      <c r="C3049" s="53" t="s">
        <v>291</v>
      </c>
      <c r="D3049" s="53">
        <v>56793</v>
      </c>
      <c r="E3049" s="53">
        <v>10.31999969</v>
      </c>
      <c r="F3049" s="53">
        <v>1.3752395000000001E-2</v>
      </c>
      <c r="G3049" s="53">
        <v>40000</v>
      </c>
      <c r="H3049" s="53">
        <v>10.31999969</v>
      </c>
      <c r="I3049" s="53">
        <v>-7.7918070000000006E-2</v>
      </c>
      <c r="J3049" s="80">
        <f t="shared" si="91"/>
        <v>412799.98759999999</v>
      </c>
      <c r="K3049" s="53"/>
      <c r="L3049" s="53"/>
    </row>
    <row r="3050" spans="1:12" x14ac:dyDescent="0.15">
      <c r="A3050" s="93">
        <v>43921</v>
      </c>
      <c r="B3050" s="53" t="s">
        <v>290</v>
      </c>
      <c r="C3050" s="53" t="s">
        <v>291</v>
      </c>
      <c r="D3050" s="53">
        <v>56793</v>
      </c>
      <c r="E3050" s="53">
        <v>9.7899999619999996</v>
      </c>
      <c r="F3050" s="53">
        <v>-5.1356565E-2</v>
      </c>
      <c r="G3050" s="53">
        <v>40000</v>
      </c>
      <c r="H3050" s="53">
        <v>9.7899999619999996</v>
      </c>
      <c r="I3050" s="53">
        <v>-0.14173259999999999</v>
      </c>
      <c r="J3050" s="80">
        <f t="shared" si="91"/>
        <v>391599.99848000001</v>
      </c>
      <c r="K3050" s="53"/>
      <c r="L3050" s="53"/>
    </row>
    <row r="3051" spans="1:12" x14ac:dyDescent="0.15">
      <c r="A3051" s="93">
        <v>43951</v>
      </c>
      <c r="B3051" s="53" t="s">
        <v>290</v>
      </c>
      <c r="C3051" s="53" t="s">
        <v>291</v>
      </c>
      <c r="D3051" s="53">
        <v>56793</v>
      </c>
      <c r="E3051" s="53">
        <v>9.8999996190000008</v>
      </c>
      <c r="F3051" s="53">
        <v>1.123592E-2</v>
      </c>
      <c r="G3051" s="53">
        <v>40000</v>
      </c>
      <c r="H3051" s="53">
        <v>9.8999996190000008</v>
      </c>
      <c r="I3051" s="53">
        <v>0.12967380000000001</v>
      </c>
      <c r="J3051" s="80">
        <f t="shared" si="91"/>
        <v>395999.98476000002</v>
      </c>
      <c r="K3051" s="53"/>
      <c r="L3051" s="53"/>
    </row>
    <row r="3052" spans="1:12" x14ac:dyDescent="0.15">
      <c r="A3052" s="93">
        <v>43980</v>
      </c>
      <c r="B3052" s="53" t="s">
        <v>290</v>
      </c>
      <c r="C3052" s="53" t="s">
        <v>291</v>
      </c>
      <c r="D3052" s="53">
        <v>56793</v>
      </c>
      <c r="E3052" s="53">
        <v>9.9600000380000004</v>
      </c>
      <c r="F3052" s="53">
        <v>6.0606490000000004E-3</v>
      </c>
      <c r="G3052" s="53">
        <v>40000</v>
      </c>
      <c r="H3052" s="53">
        <v>9.9600000380000004</v>
      </c>
      <c r="I3052" s="53">
        <v>5.3738750000000002E-2</v>
      </c>
      <c r="J3052" s="80">
        <f t="shared" si="91"/>
        <v>398400.00151999999</v>
      </c>
      <c r="K3052" s="53"/>
      <c r="L3052" s="53"/>
    </row>
    <row r="3053" spans="1:12" x14ac:dyDescent="0.15">
      <c r="A3053" s="93">
        <v>44012</v>
      </c>
      <c r="B3053" s="53" t="s">
        <v>290</v>
      </c>
      <c r="C3053" s="53" t="s">
        <v>291</v>
      </c>
      <c r="D3053" s="53">
        <v>56793</v>
      </c>
      <c r="E3053" s="53">
        <v>10.350000380000001</v>
      </c>
      <c r="F3053" s="53">
        <v>3.9156660000000003E-2</v>
      </c>
      <c r="G3053" s="53">
        <v>40000</v>
      </c>
      <c r="H3053" s="53">
        <v>10.350000380000001</v>
      </c>
      <c r="I3053" s="53">
        <v>2.5299080000000002E-2</v>
      </c>
      <c r="J3053" s="80">
        <f t="shared" si="91"/>
        <v>414000.01520000002</v>
      </c>
      <c r="K3053" s="53"/>
      <c r="L3053" s="53"/>
    </row>
    <row r="3054" spans="1:12" x14ac:dyDescent="0.15">
      <c r="A3054" s="93">
        <v>44043</v>
      </c>
      <c r="B3054" s="53" t="s">
        <v>290</v>
      </c>
      <c r="C3054" s="53" t="s">
        <v>291</v>
      </c>
      <c r="D3054" s="53">
        <v>56793</v>
      </c>
      <c r="E3054" s="53">
        <v>10.19999981</v>
      </c>
      <c r="F3054" s="53">
        <v>-1.4492807999999999E-2</v>
      </c>
      <c r="G3054" s="53">
        <v>40000</v>
      </c>
      <c r="H3054" s="53">
        <v>10.19999981</v>
      </c>
      <c r="I3054" s="53">
        <v>5.5528969999999997E-2</v>
      </c>
      <c r="J3054" s="80">
        <f t="shared" si="91"/>
        <v>407999.99239999999</v>
      </c>
      <c r="K3054" s="53"/>
      <c r="L3054" s="53"/>
    </row>
    <row r="3055" spans="1:12" x14ac:dyDescent="0.15">
      <c r="A3055" s="93">
        <v>44074</v>
      </c>
      <c r="B3055" s="53" t="s">
        <v>290</v>
      </c>
      <c r="C3055" s="53" t="s">
        <v>291</v>
      </c>
      <c r="D3055" s="53">
        <v>56793</v>
      </c>
      <c r="E3055" s="53">
        <v>10.100000380000001</v>
      </c>
      <c r="F3055" s="53">
        <v>-9.8038659999999996E-3</v>
      </c>
      <c r="G3055" s="53">
        <v>40000</v>
      </c>
      <c r="H3055" s="53">
        <v>10.100000380000001</v>
      </c>
      <c r="I3055" s="53">
        <v>6.844219E-2</v>
      </c>
      <c r="J3055" s="80">
        <f t="shared" si="91"/>
        <v>404000.01520000002</v>
      </c>
      <c r="K3055" s="53"/>
      <c r="L3055" s="53"/>
    </row>
    <row r="3056" spans="1:12" x14ac:dyDescent="0.15">
      <c r="A3056" s="93">
        <v>44104</v>
      </c>
      <c r="B3056" s="53" t="s">
        <v>290</v>
      </c>
      <c r="C3056" s="53" t="s">
        <v>291</v>
      </c>
      <c r="D3056" s="53">
        <v>56793</v>
      </c>
      <c r="E3056" s="53">
        <v>10</v>
      </c>
      <c r="F3056" s="53">
        <v>-9.9010269999999997E-3</v>
      </c>
      <c r="G3056" s="53">
        <v>40000</v>
      </c>
      <c r="H3056" s="53">
        <v>10</v>
      </c>
      <c r="I3056" s="53">
        <v>-3.5055990000000002E-2</v>
      </c>
      <c r="J3056" s="80">
        <f t="shared" si="91"/>
        <v>400000</v>
      </c>
      <c r="K3056" s="53"/>
      <c r="L3056" s="53"/>
    </row>
    <row r="3057" spans="1:12" x14ac:dyDescent="0.15">
      <c r="A3057" s="93">
        <v>44134</v>
      </c>
      <c r="B3057" s="53" t="s">
        <v>290</v>
      </c>
      <c r="C3057" s="53" t="s">
        <v>291</v>
      </c>
      <c r="D3057" s="53">
        <v>56793</v>
      </c>
      <c r="E3057" s="53">
        <v>10.02000046</v>
      </c>
      <c r="F3057" s="53">
        <v>2.0000460000000001E-3</v>
      </c>
      <c r="G3057" s="53">
        <v>40000</v>
      </c>
      <c r="H3057" s="53">
        <v>10.02000046</v>
      </c>
      <c r="I3057" s="53">
        <v>-2.0178310000000001E-2</v>
      </c>
      <c r="J3057" s="80">
        <f t="shared" si="91"/>
        <v>400800.0184</v>
      </c>
      <c r="K3057" s="53"/>
      <c r="L3057" s="53"/>
    </row>
    <row r="3058" spans="1:12" x14ac:dyDescent="0.15">
      <c r="A3058" s="93">
        <v>44165</v>
      </c>
      <c r="B3058" s="53" t="s">
        <v>290</v>
      </c>
      <c r="C3058" s="53" t="s">
        <v>291</v>
      </c>
      <c r="D3058" s="53">
        <v>56793</v>
      </c>
      <c r="E3058" s="53">
        <v>10.09000015</v>
      </c>
      <c r="F3058" s="55">
        <v>6.9859969999999999E-3</v>
      </c>
      <c r="G3058" s="53">
        <v>40000</v>
      </c>
      <c r="H3058" s="53">
        <v>10.09000015</v>
      </c>
      <c r="I3058" s="53">
        <v>0.123707</v>
      </c>
      <c r="J3058" s="80">
        <f t="shared" si="88"/>
        <v>403600.00599999999</v>
      </c>
      <c r="K3058" s="55" t="str">
        <f>IFERROR(#REF!-#REF!,"")</f>
        <v/>
      </c>
    </row>
    <row r="3059" spans="1:12" x14ac:dyDescent="0.15">
      <c r="A3059" s="93">
        <v>44196</v>
      </c>
      <c r="B3059" s="53" t="s">
        <v>292</v>
      </c>
      <c r="C3059" s="53" t="s">
        <v>293</v>
      </c>
      <c r="D3059" s="53">
        <v>56793</v>
      </c>
      <c r="E3059" s="53">
        <v>9</v>
      </c>
      <c r="F3059" s="55">
        <v>-0.108027764</v>
      </c>
      <c r="G3059" s="53">
        <v>124132</v>
      </c>
      <c r="H3059" s="53">
        <v>9</v>
      </c>
      <c r="I3059" s="53">
        <v>4.5048289999999998E-2</v>
      </c>
      <c r="J3059" s="80">
        <f t="shared" si="88"/>
        <v>1117188</v>
      </c>
      <c r="K3059" s="55" t="str">
        <f>IFERROR(#REF!-#REF!,"")</f>
        <v/>
      </c>
    </row>
    <row r="3060" spans="1:12" x14ac:dyDescent="0.15">
      <c r="A3060" s="93">
        <v>44225</v>
      </c>
      <c r="B3060" s="53" t="s">
        <v>292</v>
      </c>
      <c r="C3060" s="53" t="s">
        <v>293</v>
      </c>
      <c r="D3060" s="53">
        <v>56793</v>
      </c>
      <c r="E3060" s="53">
        <v>9.25</v>
      </c>
      <c r="F3060" s="55">
        <v>2.7777777999999999E-2</v>
      </c>
      <c r="G3060" s="53">
        <v>124132</v>
      </c>
      <c r="H3060" s="53">
        <v>9.25</v>
      </c>
      <c r="I3060" s="53">
        <v>-6.3113199999999996E-4</v>
      </c>
      <c r="J3060" s="80">
        <f t="shared" si="88"/>
        <v>1148221</v>
      </c>
      <c r="K3060" s="55" t="str">
        <f>IFERROR(#REF!-#REF!,"")</f>
        <v/>
      </c>
    </row>
    <row r="3061" spans="1:12" ht="16" x14ac:dyDescent="0.2">
      <c r="A3061" s="117">
        <v>44253</v>
      </c>
      <c r="B3061" s="112" t="s">
        <v>292</v>
      </c>
      <c r="C3061" s="112" t="s">
        <v>293</v>
      </c>
      <c r="D3061" s="112">
        <v>56793</v>
      </c>
      <c r="E3061" s="112">
        <v>9.2700004580000002</v>
      </c>
      <c r="F3061" s="58">
        <v>2.1622120000000002E-3</v>
      </c>
      <c r="G3061" s="112">
        <v>124132</v>
      </c>
      <c r="H3061" s="112">
        <v>9.2700004580000002</v>
      </c>
      <c r="I3061" s="112">
        <v>2.9196239999999998E-2</v>
      </c>
      <c r="J3061" s="80">
        <f t="shared" si="88"/>
        <v>1150703.6968524561</v>
      </c>
      <c r="K3061" s="55" t="str">
        <f>IFERROR(#REF!-#REF!,"")</f>
        <v/>
      </c>
    </row>
    <row r="3062" spans="1:12" x14ac:dyDescent="0.15">
      <c r="A3062" s="93">
        <v>44286</v>
      </c>
      <c r="B3062" s="53" t="s">
        <v>292</v>
      </c>
      <c r="C3062" s="53" t="s">
        <v>293</v>
      </c>
      <c r="D3062" s="53">
        <v>56793</v>
      </c>
      <c r="E3062" s="53">
        <v>9.9399995800000003</v>
      </c>
      <c r="F3062" s="55">
        <v>7.2276063000000002E-2</v>
      </c>
      <c r="G3062" s="53">
        <v>124428</v>
      </c>
      <c r="H3062" s="53">
        <v>9.9399995800000003</v>
      </c>
      <c r="I3062" s="53">
        <v>3.0573309999999999E-2</v>
      </c>
      <c r="J3062" s="80">
        <f t="shared" si="88"/>
        <v>1236814.2677402401</v>
      </c>
      <c r="K3062" s="55" t="str">
        <f>IFERROR(#REF!-#REF!,"")</f>
        <v/>
      </c>
    </row>
    <row r="3063" spans="1:12" x14ac:dyDescent="0.15">
      <c r="A3063" s="93">
        <v>44316</v>
      </c>
      <c r="B3063" s="53" t="s">
        <v>292</v>
      </c>
      <c r="C3063" s="53" t="s">
        <v>293</v>
      </c>
      <c r="D3063" s="53">
        <v>56793</v>
      </c>
      <c r="E3063" s="53">
        <v>10.52000046</v>
      </c>
      <c r="F3063" s="55">
        <v>5.8350191000000003E-2</v>
      </c>
      <c r="G3063" s="53">
        <v>124428</v>
      </c>
      <c r="H3063" s="53">
        <v>10.52000046</v>
      </c>
      <c r="I3063" s="53">
        <v>4.8190200000000002E-2</v>
      </c>
      <c r="J3063" s="80">
        <f t="shared" si="88"/>
        <v>1308982.6172368801</v>
      </c>
      <c r="K3063" s="55" t="str">
        <f>IFERROR(#REF!-#REF!,"")</f>
        <v/>
      </c>
    </row>
    <row r="3064" spans="1:12" x14ac:dyDescent="0.15">
      <c r="A3064" s="93">
        <v>44344</v>
      </c>
      <c r="B3064" s="53" t="s">
        <v>292</v>
      </c>
      <c r="C3064" s="53" t="s">
        <v>293</v>
      </c>
      <c r="D3064" s="53">
        <v>56793</v>
      </c>
      <c r="E3064" s="53">
        <v>10.489999770000001</v>
      </c>
      <c r="F3064" s="55">
        <v>-2.8517759999999999E-3</v>
      </c>
      <c r="G3064" s="53">
        <v>124428</v>
      </c>
      <c r="H3064" s="53">
        <v>10.489999770000001</v>
      </c>
      <c r="I3064" s="53">
        <v>7.091862E-3</v>
      </c>
      <c r="J3064" s="80">
        <f t="shared" si="88"/>
        <v>1305249.6913815602</v>
      </c>
      <c r="K3064" s="55" t="str">
        <f>IFERROR(#REF!-#REF!,"")</f>
        <v/>
      </c>
    </row>
    <row r="3065" spans="1:12" x14ac:dyDescent="0.15">
      <c r="A3065" s="93">
        <v>44377</v>
      </c>
      <c r="B3065" s="53" t="s">
        <v>292</v>
      </c>
      <c r="C3065" s="53" t="s">
        <v>293</v>
      </c>
      <c r="D3065" s="53">
        <v>56793</v>
      </c>
      <c r="E3065" s="53">
        <v>9.1899995800000003</v>
      </c>
      <c r="F3065" s="55">
        <v>-0.123927571</v>
      </c>
      <c r="G3065" s="53">
        <v>124428</v>
      </c>
      <c r="H3065" s="53">
        <v>9.1899995800000003</v>
      </c>
      <c r="I3065" s="53">
        <v>2.3421790000000001E-2</v>
      </c>
      <c r="J3065" s="80">
        <f t="shared" si="88"/>
        <v>1143493.2677402401</v>
      </c>
      <c r="K3065" s="55" t="str">
        <f>IFERROR(#REF!-#REF!,"")</f>
        <v/>
      </c>
    </row>
    <row r="3066" spans="1:12" x14ac:dyDescent="0.15">
      <c r="A3066" s="93">
        <v>44407</v>
      </c>
      <c r="B3066" s="53" t="s">
        <v>292</v>
      </c>
      <c r="C3066" s="53" t="s">
        <v>293</v>
      </c>
      <c r="D3066" s="53">
        <v>56793</v>
      </c>
      <c r="E3066" s="53">
        <v>8.3000001910000005</v>
      </c>
      <c r="F3066" s="55">
        <v>-9.6844330000000006E-2</v>
      </c>
      <c r="G3066" s="53">
        <v>124428</v>
      </c>
      <c r="H3066" s="53">
        <v>8.3000001910000005</v>
      </c>
      <c r="I3066" s="53">
        <v>1.182765E-2</v>
      </c>
      <c r="J3066" s="80">
        <f t="shared" si="88"/>
        <v>1032752.423765748</v>
      </c>
      <c r="K3066" s="55" t="str">
        <f>IFERROR(#REF!-#REF!,"")</f>
        <v/>
      </c>
    </row>
    <row r="3067" spans="1:12" x14ac:dyDescent="0.15">
      <c r="A3067" s="93">
        <v>44439</v>
      </c>
      <c r="B3067" s="53" t="s">
        <v>292</v>
      </c>
      <c r="C3067" s="53" t="s">
        <v>293</v>
      </c>
      <c r="D3067" s="53">
        <v>56793</v>
      </c>
      <c r="E3067" s="53">
        <v>10.34000015</v>
      </c>
      <c r="F3067" s="55">
        <v>0.24578311999999999</v>
      </c>
      <c r="G3067" s="53">
        <v>124428</v>
      </c>
      <c r="H3067" s="53">
        <v>10.34000015</v>
      </c>
      <c r="I3067" s="53">
        <v>2.71466E-2</v>
      </c>
      <c r="J3067" s="80">
        <f t="shared" si="88"/>
        <v>1286585.5386641999</v>
      </c>
      <c r="K3067" s="55" t="str">
        <f>IFERROR(#REF!-#REF!,"")</f>
        <v/>
      </c>
    </row>
    <row r="3068" spans="1:12" x14ac:dyDescent="0.15">
      <c r="A3068" s="93">
        <v>44469</v>
      </c>
      <c r="B3068" s="53" t="s">
        <v>292</v>
      </c>
      <c r="C3068" s="53" t="s">
        <v>293</v>
      </c>
      <c r="D3068" s="53">
        <v>56793</v>
      </c>
      <c r="E3068" s="53">
        <v>10.100000380000001</v>
      </c>
      <c r="F3068" s="55">
        <v>-2.3210808999999999E-2</v>
      </c>
      <c r="G3068" s="53">
        <v>124428</v>
      </c>
      <c r="H3068" s="53">
        <v>10.100000380000001</v>
      </c>
      <c r="I3068" s="53">
        <v>-4.2243370000000002E-2</v>
      </c>
      <c r="J3068" s="80">
        <f t="shared" si="88"/>
        <v>1256722.8472826402</v>
      </c>
      <c r="K3068" s="55" t="str">
        <f>IFERROR(#REF!-#REF!,"")</f>
        <v/>
      </c>
    </row>
    <row r="3069" spans="1:12" x14ac:dyDescent="0.15">
      <c r="A3069" s="93">
        <v>44498</v>
      </c>
      <c r="B3069" s="53" t="s">
        <v>292</v>
      </c>
      <c r="C3069" s="53" t="s">
        <v>293</v>
      </c>
      <c r="D3069" s="53">
        <v>56793</v>
      </c>
      <c r="E3069" s="53">
        <v>9.5900001530000001</v>
      </c>
      <c r="F3069" s="55">
        <v>-5.0495068999999997E-2</v>
      </c>
      <c r="G3069" s="53">
        <v>124428</v>
      </c>
      <c r="H3069" s="53">
        <v>9.5900001530000001</v>
      </c>
      <c r="I3069" s="53">
        <v>6.4656619999999998E-2</v>
      </c>
      <c r="J3069" s="80">
        <f t="shared" si="88"/>
        <v>1193264.539037484</v>
      </c>
      <c r="K3069" s="55" t="str">
        <f>IFERROR(#REF!-#REF!,"")</f>
        <v/>
      </c>
    </row>
    <row r="3070" spans="1:12" ht="16" x14ac:dyDescent="0.2">
      <c r="A3070" s="118">
        <v>44530</v>
      </c>
      <c r="B3070" s="114" t="s">
        <v>292</v>
      </c>
      <c r="C3070" s="114" t="s">
        <v>293</v>
      </c>
      <c r="D3070" s="114">
        <v>56793</v>
      </c>
      <c r="E3070" s="114">
        <v>9.4300003050000001</v>
      </c>
      <c r="F3070" s="58">
        <v>-1.6684029E-2</v>
      </c>
      <c r="G3070" s="114">
        <v>124428</v>
      </c>
      <c r="H3070" s="114">
        <v>9.4300003050000001</v>
      </c>
      <c r="I3070" s="114">
        <v>-1.8346709999999999E-2</v>
      </c>
      <c r="J3070" s="80">
        <f t="shared" si="88"/>
        <v>1173356.07795054</v>
      </c>
      <c r="K3070" s="55" t="str">
        <f>IFERROR(#REF!-#REF!,"")</f>
        <v/>
      </c>
    </row>
    <row r="3071" spans="1:12" x14ac:dyDescent="0.15">
      <c r="A3071" s="93">
        <v>44561</v>
      </c>
      <c r="B3071" s="53" t="s">
        <v>292</v>
      </c>
      <c r="C3071" s="53" t="s">
        <v>293</v>
      </c>
      <c r="D3071" s="53">
        <v>56793</v>
      </c>
      <c r="E3071" s="53">
        <v>8.7700004580000002</v>
      </c>
      <c r="F3071" s="55">
        <v>-6.9989376000000006E-2</v>
      </c>
      <c r="G3071" s="53">
        <v>124428</v>
      </c>
      <c r="H3071" s="53">
        <v>8.7700004580000002</v>
      </c>
      <c r="I3071" s="53">
        <v>3.3344789999999999E-2</v>
      </c>
      <c r="J3071" s="80">
        <f t="shared" si="88"/>
        <v>1091233.616988024</v>
      </c>
      <c r="K3071" s="55" t="str">
        <f>IFERROR(#REF!-#REF!,"")</f>
        <v/>
      </c>
    </row>
    <row r="3072" spans="1:12" x14ac:dyDescent="0.15">
      <c r="A3072" s="93"/>
      <c r="J3072" s="80">
        <f t="shared" si="88"/>
        <v>0</v>
      </c>
      <c r="K3072" s="55" t="str">
        <f>IFERROR(#REF!-#REF!,"")</f>
        <v/>
      </c>
    </row>
    <row r="3073" spans="1:12" x14ac:dyDescent="0.15">
      <c r="A3073" s="93">
        <v>43677</v>
      </c>
      <c r="B3073" s="53" t="s">
        <v>294</v>
      </c>
      <c r="C3073" s="53" t="s">
        <v>295</v>
      </c>
      <c r="D3073" s="53">
        <v>56800</v>
      </c>
      <c r="E3073" s="53">
        <v>-9.6999998089999995</v>
      </c>
      <c r="F3073" s="53"/>
      <c r="G3073" s="53">
        <v>28125</v>
      </c>
      <c r="H3073" s="53">
        <v>9.6999998089999995</v>
      </c>
      <c r="I3073" s="53">
        <v>1.185431E-2</v>
      </c>
      <c r="J3073" s="80">
        <f t="shared" ref="J3073:J3089" si="92">H3073*G3073</f>
        <v>272812.49462812499</v>
      </c>
      <c r="K3073" s="53"/>
      <c r="L3073" s="53"/>
    </row>
    <row r="3074" spans="1:12" x14ac:dyDescent="0.15">
      <c r="A3074" s="93">
        <v>43707</v>
      </c>
      <c r="B3074" s="53" t="s">
        <v>294</v>
      </c>
      <c r="C3074" s="53" t="s">
        <v>295</v>
      </c>
      <c r="D3074" s="53">
        <v>56800</v>
      </c>
      <c r="E3074" s="53">
        <v>10.02999973</v>
      </c>
      <c r="F3074" s="53">
        <v>3.402061E-2</v>
      </c>
      <c r="G3074" s="53">
        <v>25000</v>
      </c>
      <c r="H3074" s="53">
        <v>10.02999973</v>
      </c>
      <c r="I3074" s="53">
        <v>-2.0339329999999999E-2</v>
      </c>
      <c r="J3074" s="80">
        <f t="shared" si="92"/>
        <v>250749.99325</v>
      </c>
      <c r="K3074" s="53"/>
      <c r="L3074" s="53"/>
    </row>
    <row r="3075" spans="1:12" x14ac:dyDescent="0.15">
      <c r="A3075" s="93">
        <v>43738</v>
      </c>
      <c r="B3075" s="53" t="s">
        <v>294</v>
      </c>
      <c r="C3075" s="53" t="s">
        <v>295</v>
      </c>
      <c r="D3075" s="53">
        <v>56800</v>
      </c>
      <c r="E3075" s="53">
        <v>9.8000001910000005</v>
      </c>
      <c r="F3075" s="53">
        <v>-2.2931162000000001E-2</v>
      </c>
      <c r="G3075" s="53">
        <v>25000</v>
      </c>
      <c r="H3075" s="53">
        <v>9.8000001910000005</v>
      </c>
      <c r="I3075" s="53">
        <v>1.6032970000000001E-2</v>
      </c>
      <c r="J3075" s="80">
        <f t="shared" si="92"/>
        <v>245000.00477500001</v>
      </c>
      <c r="K3075" s="53"/>
      <c r="L3075" s="53"/>
    </row>
    <row r="3076" spans="1:12" x14ac:dyDescent="0.15">
      <c r="A3076" s="93">
        <v>43769</v>
      </c>
      <c r="B3076" s="53" t="s">
        <v>294</v>
      </c>
      <c r="C3076" s="53" t="s">
        <v>295</v>
      </c>
      <c r="D3076" s="53">
        <v>56800</v>
      </c>
      <c r="E3076" s="53">
        <v>-9.8500003809999992</v>
      </c>
      <c r="F3076" s="53">
        <v>5.1020600000000003E-3</v>
      </c>
      <c r="G3076" s="53">
        <v>25000</v>
      </c>
      <c r="H3076" s="53">
        <v>9.8500003809999992</v>
      </c>
      <c r="I3076" s="53">
        <v>1.9255939999999999E-2</v>
      </c>
      <c r="J3076" s="80">
        <f t="shared" si="92"/>
        <v>246250.00952499997</v>
      </c>
      <c r="K3076" s="53"/>
      <c r="L3076" s="53"/>
    </row>
    <row r="3077" spans="1:12" x14ac:dyDescent="0.15">
      <c r="A3077" s="93">
        <v>43798</v>
      </c>
      <c r="B3077" s="53" t="s">
        <v>294</v>
      </c>
      <c r="C3077" s="53" t="s">
        <v>295</v>
      </c>
      <c r="D3077" s="53">
        <v>56800</v>
      </c>
      <c r="E3077" s="53">
        <v>9.8699998860000004</v>
      </c>
      <c r="F3077" s="53">
        <v>2.0304059999999998E-3</v>
      </c>
      <c r="G3077" s="53">
        <v>25000</v>
      </c>
      <c r="H3077" s="53">
        <v>9.8699998860000004</v>
      </c>
      <c r="I3077" s="53">
        <v>3.4996520000000003E-2</v>
      </c>
      <c r="J3077" s="80">
        <f t="shared" si="92"/>
        <v>246749.99715000001</v>
      </c>
      <c r="K3077" s="53"/>
      <c r="L3077" s="53"/>
    </row>
    <row r="3078" spans="1:12" x14ac:dyDescent="0.15">
      <c r="A3078" s="93">
        <v>43830</v>
      </c>
      <c r="B3078" s="53" t="s">
        <v>294</v>
      </c>
      <c r="C3078" s="53" t="s">
        <v>295</v>
      </c>
      <c r="D3078" s="53">
        <v>56800</v>
      </c>
      <c r="E3078" s="53">
        <v>9.8699998860000004</v>
      </c>
      <c r="F3078" s="53">
        <v>0</v>
      </c>
      <c r="G3078" s="53">
        <v>25000</v>
      </c>
      <c r="H3078" s="53">
        <v>9.8699998860000004</v>
      </c>
      <c r="I3078" s="53">
        <v>2.8490680000000001E-2</v>
      </c>
      <c r="J3078" s="80">
        <f t="shared" si="92"/>
        <v>246749.99715000001</v>
      </c>
      <c r="K3078" s="53"/>
      <c r="L3078" s="53"/>
    </row>
    <row r="3079" spans="1:12" x14ac:dyDescent="0.15">
      <c r="A3079" s="93">
        <v>43861</v>
      </c>
      <c r="B3079" s="53" t="s">
        <v>294</v>
      </c>
      <c r="C3079" s="53" t="s">
        <v>295</v>
      </c>
      <c r="D3079" s="53">
        <v>56800</v>
      </c>
      <c r="E3079" s="53">
        <v>-10.045000079999999</v>
      </c>
      <c r="F3079" s="53">
        <v>1.7730514999999999E-2</v>
      </c>
      <c r="G3079" s="53">
        <v>25000</v>
      </c>
      <c r="H3079" s="53">
        <v>10.045000079999999</v>
      </c>
      <c r="I3079" s="53">
        <v>-1.7277760000000001E-3</v>
      </c>
      <c r="J3079" s="80">
        <f t="shared" si="92"/>
        <v>251125.00199999998</v>
      </c>
      <c r="K3079" s="53"/>
      <c r="L3079" s="53"/>
    </row>
    <row r="3080" spans="1:12" x14ac:dyDescent="0.15">
      <c r="A3080" s="93">
        <v>43889</v>
      </c>
      <c r="B3080" s="53" t="s">
        <v>294</v>
      </c>
      <c r="C3080" s="53" t="s">
        <v>295</v>
      </c>
      <c r="D3080" s="53">
        <v>56800</v>
      </c>
      <c r="E3080" s="53">
        <v>-10.10999966</v>
      </c>
      <c r="F3080" s="53">
        <v>6.4708389999999999E-3</v>
      </c>
      <c r="G3080" s="53">
        <v>25000</v>
      </c>
      <c r="H3080" s="53">
        <v>10.10999966</v>
      </c>
      <c r="I3080" s="53">
        <v>-7.7918070000000006E-2</v>
      </c>
      <c r="J3080" s="80">
        <f t="shared" si="92"/>
        <v>252749.9915</v>
      </c>
      <c r="K3080" s="53"/>
      <c r="L3080" s="53"/>
    </row>
    <row r="3081" spans="1:12" x14ac:dyDescent="0.15">
      <c r="A3081" s="93">
        <v>43921</v>
      </c>
      <c r="B3081" s="53" t="s">
        <v>294</v>
      </c>
      <c r="C3081" s="53" t="s">
        <v>295</v>
      </c>
      <c r="D3081" s="53">
        <v>56800</v>
      </c>
      <c r="E3081" s="53">
        <v>9.6999998089999995</v>
      </c>
      <c r="F3081" s="53">
        <v>-4.0553894E-2</v>
      </c>
      <c r="G3081" s="53">
        <v>25000</v>
      </c>
      <c r="H3081" s="53">
        <v>9.6999998089999995</v>
      </c>
      <c r="I3081" s="53">
        <v>-0.14173259999999999</v>
      </c>
      <c r="J3081" s="80">
        <f t="shared" si="92"/>
        <v>242499.99522499999</v>
      </c>
      <c r="K3081" s="53"/>
      <c r="L3081" s="53"/>
    </row>
    <row r="3082" spans="1:12" x14ac:dyDescent="0.15">
      <c r="A3082" s="93">
        <v>43951</v>
      </c>
      <c r="B3082" s="53" t="s">
        <v>294</v>
      </c>
      <c r="C3082" s="53" t="s">
        <v>295</v>
      </c>
      <c r="D3082" s="53">
        <v>56800</v>
      </c>
      <c r="E3082" s="53">
        <v>-9.8250007630000002</v>
      </c>
      <c r="F3082" s="53">
        <v>1.2886696E-2</v>
      </c>
      <c r="G3082" s="53">
        <v>25000</v>
      </c>
      <c r="H3082" s="53">
        <v>9.8250007630000002</v>
      </c>
      <c r="I3082" s="53">
        <v>0.12967380000000001</v>
      </c>
      <c r="J3082" s="80">
        <f t="shared" si="92"/>
        <v>245625.01907500002</v>
      </c>
      <c r="K3082" s="53"/>
      <c r="L3082" s="53"/>
    </row>
    <row r="3083" spans="1:12" x14ac:dyDescent="0.15">
      <c r="A3083" s="93">
        <v>43980</v>
      </c>
      <c r="B3083" s="53" t="s">
        <v>294</v>
      </c>
      <c r="C3083" s="53" t="s">
        <v>295</v>
      </c>
      <c r="D3083" s="53">
        <v>56800</v>
      </c>
      <c r="E3083" s="53">
        <v>-9.8649997710000008</v>
      </c>
      <c r="F3083" s="53">
        <v>4.0711460000000003E-3</v>
      </c>
      <c r="G3083" s="53">
        <v>25000</v>
      </c>
      <c r="H3083" s="53">
        <v>9.8649997710000008</v>
      </c>
      <c r="I3083" s="53">
        <v>5.3738750000000002E-2</v>
      </c>
      <c r="J3083" s="80">
        <f t="shared" si="92"/>
        <v>246624.99427500003</v>
      </c>
      <c r="K3083" s="53"/>
      <c r="L3083" s="53"/>
    </row>
    <row r="3084" spans="1:12" x14ac:dyDescent="0.15">
      <c r="A3084" s="93">
        <v>44012</v>
      </c>
      <c r="B3084" s="53" t="s">
        <v>294</v>
      </c>
      <c r="C3084" s="53" t="s">
        <v>295</v>
      </c>
      <c r="D3084" s="53">
        <v>56800</v>
      </c>
      <c r="E3084" s="53">
        <v>10.18999958</v>
      </c>
      <c r="F3084" s="53">
        <v>3.2944735000000003E-2</v>
      </c>
      <c r="G3084" s="53">
        <v>25000</v>
      </c>
      <c r="H3084" s="53">
        <v>10.18999958</v>
      </c>
      <c r="I3084" s="53">
        <v>2.5299080000000002E-2</v>
      </c>
      <c r="J3084" s="80">
        <f t="shared" si="92"/>
        <v>254749.9895</v>
      </c>
      <c r="K3084" s="53"/>
      <c r="L3084" s="53"/>
    </row>
    <row r="3085" spans="1:12" x14ac:dyDescent="0.15">
      <c r="A3085" s="93">
        <v>44043</v>
      </c>
      <c r="B3085" s="53" t="s">
        <v>294</v>
      </c>
      <c r="C3085" s="53" t="s">
        <v>295</v>
      </c>
      <c r="D3085" s="53">
        <v>56800</v>
      </c>
      <c r="E3085" s="53">
        <v>10.149999619999999</v>
      </c>
      <c r="F3085" s="53">
        <v>-3.925413E-3</v>
      </c>
      <c r="G3085" s="53">
        <v>25000</v>
      </c>
      <c r="H3085" s="53">
        <v>10.149999619999999</v>
      </c>
      <c r="I3085" s="53">
        <v>5.5528969999999997E-2</v>
      </c>
      <c r="J3085" s="80">
        <f t="shared" si="92"/>
        <v>253749.99049999999</v>
      </c>
      <c r="K3085" s="53"/>
      <c r="L3085" s="53"/>
    </row>
    <row r="3086" spans="1:12" x14ac:dyDescent="0.15">
      <c r="A3086" s="93">
        <v>44074</v>
      </c>
      <c r="B3086" s="53" t="s">
        <v>294</v>
      </c>
      <c r="C3086" s="53" t="s">
        <v>295</v>
      </c>
      <c r="D3086" s="53">
        <v>56800</v>
      </c>
      <c r="E3086" s="53">
        <v>10.239999770000001</v>
      </c>
      <c r="F3086" s="53">
        <v>8.8670099999999998E-3</v>
      </c>
      <c r="G3086" s="53">
        <v>25000</v>
      </c>
      <c r="H3086" s="53">
        <v>10.239999770000001</v>
      </c>
      <c r="I3086" s="53">
        <v>6.844219E-2</v>
      </c>
      <c r="J3086" s="80">
        <f t="shared" si="92"/>
        <v>255999.99425000002</v>
      </c>
      <c r="K3086" s="53"/>
      <c r="L3086" s="53"/>
    </row>
    <row r="3087" spans="1:12" x14ac:dyDescent="0.15">
      <c r="A3087" s="93">
        <v>44104</v>
      </c>
      <c r="B3087" s="53" t="s">
        <v>294</v>
      </c>
      <c r="C3087" s="53" t="s">
        <v>295</v>
      </c>
      <c r="D3087" s="53">
        <v>56800</v>
      </c>
      <c r="E3087" s="53">
        <v>10.44999981</v>
      </c>
      <c r="F3087" s="53">
        <v>2.0507816000000002E-2</v>
      </c>
      <c r="G3087" s="53">
        <v>25000</v>
      </c>
      <c r="H3087" s="53">
        <v>10.44999981</v>
      </c>
      <c r="I3087" s="53">
        <v>-3.5055990000000002E-2</v>
      </c>
      <c r="J3087" s="80">
        <f t="shared" si="92"/>
        <v>261249.99524999998</v>
      </c>
      <c r="K3087" s="53"/>
      <c r="L3087" s="53"/>
    </row>
    <row r="3088" spans="1:12" x14ac:dyDescent="0.15">
      <c r="A3088" s="93">
        <v>44134</v>
      </c>
      <c r="B3088" s="53" t="s">
        <v>294</v>
      </c>
      <c r="C3088" s="53" t="s">
        <v>295</v>
      </c>
      <c r="D3088" s="53">
        <v>56800</v>
      </c>
      <c r="E3088" s="53">
        <v>11.22999954</v>
      </c>
      <c r="F3088" s="53">
        <v>7.4641123000000004E-2</v>
      </c>
      <c r="G3088" s="53">
        <v>25000</v>
      </c>
      <c r="H3088" s="53">
        <v>11.22999954</v>
      </c>
      <c r="I3088" s="53">
        <v>-2.0178310000000001E-2</v>
      </c>
      <c r="J3088" s="80">
        <f t="shared" si="92"/>
        <v>280749.98849999998</v>
      </c>
      <c r="K3088" s="53"/>
      <c r="L3088" s="53"/>
    </row>
    <row r="3089" spans="1:12" x14ac:dyDescent="0.15">
      <c r="A3089" s="93">
        <v>44165</v>
      </c>
      <c r="B3089" s="53" t="s">
        <v>294</v>
      </c>
      <c r="C3089" s="53" t="s">
        <v>295</v>
      </c>
      <c r="D3089" s="53">
        <v>56800</v>
      </c>
      <c r="E3089" s="53">
        <v>12.899999619999999</v>
      </c>
      <c r="F3089" s="53">
        <v>0.14870883500000001</v>
      </c>
      <c r="G3089" s="53">
        <v>25000</v>
      </c>
      <c r="H3089" s="53">
        <v>12.899999619999999</v>
      </c>
      <c r="I3089" s="53">
        <v>0.123707</v>
      </c>
      <c r="J3089" s="80">
        <f t="shared" si="92"/>
        <v>322499.99049999996</v>
      </c>
      <c r="K3089" s="53"/>
      <c r="L3089" s="53"/>
    </row>
    <row r="3090" spans="1:12" x14ac:dyDescent="0.15">
      <c r="A3090" s="93">
        <v>44196</v>
      </c>
      <c r="B3090" s="53" t="s">
        <v>294</v>
      </c>
      <c r="C3090" s="53" t="s">
        <v>295</v>
      </c>
      <c r="D3090" s="53">
        <v>56800</v>
      </c>
      <c r="E3090" s="53">
        <v>16.129999160000001</v>
      </c>
      <c r="F3090" s="55">
        <v>0.25038757900000003</v>
      </c>
      <c r="G3090" s="53">
        <v>149179</v>
      </c>
      <c r="H3090" s="53">
        <v>16.129999160000001</v>
      </c>
      <c r="I3090" s="53">
        <v>4.5048289999999998E-2</v>
      </c>
      <c r="J3090" s="80">
        <f t="shared" si="88"/>
        <v>2406257.14468964</v>
      </c>
      <c r="K3090" s="55" t="str">
        <f>IFERROR(#REF!-#REF!,"")</f>
        <v/>
      </c>
    </row>
    <row r="3091" spans="1:12" x14ac:dyDescent="0.15">
      <c r="A3091" s="93">
        <v>44225</v>
      </c>
      <c r="B3091" s="53" t="s">
        <v>296</v>
      </c>
      <c r="C3091" s="53" t="s">
        <v>297</v>
      </c>
      <c r="D3091" s="53">
        <v>56800</v>
      </c>
      <c r="E3091" s="53">
        <v>16.200000760000002</v>
      </c>
      <c r="F3091" s="55">
        <v>4.3398389999999998E-3</v>
      </c>
      <c r="G3091" s="53">
        <v>139475</v>
      </c>
      <c r="H3091" s="53">
        <v>16.200000760000002</v>
      </c>
      <c r="I3091" s="53">
        <v>-6.3113199999999996E-4</v>
      </c>
      <c r="J3091" s="80">
        <f t="shared" si="88"/>
        <v>2259495.1060010004</v>
      </c>
      <c r="K3091" s="55" t="str">
        <f>IFERROR(#REF!-#REF!,"")</f>
        <v/>
      </c>
    </row>
    <row r="3092" spans="1:12" x14ac:dyDescent="0.15">
      <c r="A3092" s="93">
        <v>44253</v>
      </c>
      <c r="B3092" s="53" t="s">
        <v>296</v>
      </c>
      <c r="C3092" s="53" t="s">
        <v>297</v>
      </c>
      <c r="D3092" s="53">
        <v>56800</v>
      </c>
      <c r="E3092" s="53">
        <v>16.899999619999999</v>
      </c>
      <c r="F3092" s="55">
        <v>4.3209801999999999E-2</v>
      </c>
      <c r="G3092" s="53">
        <v>139475</v>
      </c>
      <c r="H3092" s="53">
        <v>16.899999619999999</v>
      </c>
      <c r="I3092" s="53">
        <v>2.9196239999999998E-2</v>
      </c>
      <c r="J3092" s="80">
        <f t="shared" si="88"/>
        <v>2357127.4469995</v>
      </c>
      <c r="K3092" s="55" t="str">
        <f>IFERROR(#REF!-#REF!,"")</f>
        <v/>
      </c>
    </row>
    <row r="3093" spans="1:12" ht="16" x14ac:dyDescent="0.2">
      <c r="A3093" s="117">
        <v>44286</v>
      </c>
      <c r="B3093" s="112" t="s">
        <v>296</v>
      </c>
      <c r="C3093" s="112" t="s">
        <v>297</v>
      </c>
      <c r="D3093" s="112">
        <v>56800</v>
      </c>
      <c r="E3093" s="112">
        <v>14.47000027</v>
      </c>
      <c r="F3093" s="58">
        <v>-0.143786952</v>
      </c>
      <c r="G3093" s="112">
        <v>149315</v>
      </c>
      <c r="H3093" s="112">
        <v>14.47000027</v>
      </c>
      <c r="I3093" s="112">
        <v>3.0573309999999999E-2</v>
      </c>
      <c r="J3093" s="80">
        <f t="shared" si="88"/>
        <v>2160588.09031505</v>
      </c>
      <c r="K3093" s="55" t="str">
        <f>IFERROR(#REF!-#REF!,"")</f>
        <v/>
      </c>
    </row>
    <row r="3094" spans="1:12" x14ac:dyDescent="0.15">
      <c r="A3094" s="93">
        <v>44316</v>
      </c>
      <c r="B3094" s="53" t="s">
        <v>296</v>
      </c>
      <c r="C3094" s="53" t="s">
        <v>297</v>
      </c>
      <c r="D3094" s="53">
        <v>56800</v>
      </c>
      <c r="E3094" s="53">
        <v>15.80000019</v>
      </c>
      <c r="F3094" s="55">
        <v>9.1914296000000006E-2</v>
      </c>
      <c r="G3094" s="53">
        <v>149315</v>
      </c>
      <c r="H3094" s="53">
        <v>15.80000019</v>
      </c>
      <c r="I3094" s="53">
        <v>4.8190200000000002E-2</v>
      </c>
      <c r="J3094" s="80">
        <f t="shared" si="88"/>
        <v>2359177.02836985</v>
      </c>
      <c r="K3094" s="55" t="str">
        <f>IFERROR(#REF!-#REF!,"")</f>
        <v/>
      </c>
    </row>
    <row r="3095" spans="1:12" x14ac:dyDescent="0.15">
      <c r="A3095" s="93">
        <v>44344</v>
      </c>
      <c r="B3095" s="53" t="s">
        <v>296</v>
      </c>
      <c r="C3095" s="53" t="s">
        <v>297</v>
      </c>
      <c r="D3095" s="53">
        <v>56800</v>
      </c>
      <c r="E3095" s="53">
        <v>14.30000019</v>
      </c>
      <c r="F3095" s="55">
        <v>-9.4936705999999996E-2</v>
      </c>
      <c r="G3095" s="53">
        <v>149654</v>
      </c>
      <c r="H3095" s="53">
        <v>14.30000019</v>
      </c>
      <c r="I3095" s="53">
        <v>7.091862E-3</v>
      </c>
      <c r="J3095" s="80">
        <f t="shared" si="88"/>
        <v>2140052.22843426</v>
      </c>
      <c r="K3095" s="55" t="str">
        <f>IFERROR(#REF!-#REF!,"")</f>
        <v/>
      </c>
    </row>
    <row r="3096" spans="1:12" x14ac:dyDescent="0.15">
      <c r="A3096" s="93">
        <v>44377</v>
      </c>
      <c r="B3096" s="53" t="s">
        <v>296</v>
      </c>
      <c r="C3096" s="53" t="s">
        <v>297</v>
      </c>
      <c r="D3096" s="53">
        <v>56800</v>
      </c>
      <c r="E3096" s="53">
        <v>12.619999890000001</v>
      </c>
      <c r="F3096" s="55">
        <v>-0.117482536</v>
      </c>
      <c r="G3096" s="53">
        <v>150649</v>
      </c>
      <c r="H3096" s="53">
        <v>12.619999890000001</v>
      </c>
      <c r="I3096" s="53">
        <v>2.3421790000000001E-2</v>
      </c>
      <c r="J3096" s="80">
        <f t="shared" si="88"/>
        <v>1901190.3634286101</v>
      </c>
      <c r="K3096" s="55" t="str">
        <f>IFERROR(#REF!-#REF!,"")</f>
        <v/>
      </c>
    </row>
    <row r="3097" spans="1:12" x14ac:dyDescent="0.15">
      <c r="A3097" s="93">
        <v>44407</v>
      </c>
      <c r="B3097" s="53" t="s">
        <v>296</v>
      </c>
      <c r="C3097" s="53" t="s">
        <v>297</v>
      </c>
      <c r="D3097" s="53">
        <v>56800</v>
      </c>
      <c r="E3097" s="53">
        <v>11.710000040000001</v>
      </c>
      <c r="F3097" s="55">
        <v>-7.2107754999999996E-2</v>
      </c>
      <c r="G3097" s="53">
        <v>150649</v>
      </c>
      <c r="H3097" s="53">
        <v>11.710000040000001</v>
      </c>
      <c r="I3097" s="53">
        <v>1.182765E-2</v>
      </c>
      <c r="J3097" s="80">
        <f t="shared" si="88"/>
        <v>1764099.79602596</v>
      </c>
      <c r="K3097" s="55" t="str">
        <f>IFERROR(#REF!-#REF!,"")</f>
        <v/>
      </c>
    </row>
    <row r="3098" spans="1:12" x14ac:dyDescent="0.15">
      <c r="A3098" s="93">
        <v>44439</v>
      </c>
      <c r="B3098" s="53" t="s">
        <v>296</v>
      </c>
      <c r="C3098" s="53" t="s">
        <v>297</v>
      </c>
      <c r="D3098" s="53">
        <v>56800</v>
      </c>
      <c r="E3098" s="53">
        <v>10.90999985</v>
      </c>
      <c r="F3098" s="55">
        <v>-6.8317695999999997E-2</v>
      </c>
      <c r="G3098" s="53">
        <v>153016</v>
      </c>
      <c r="H3098" s="53">
        <v>10.90999985</v>
      </c>
      <c r="I3098" s="53">
        <v>2.71466E-2</v>
      </c>
      <c r="J3098" s="80">
        <f t="shared" si="88"/>
        <v>1669404.5370476001</v>
      </c>
      <c r="K3098" s="55" t="str">
        <f>IFERROR(#REF!-#REF!,"")</f>
        <v/>
      </c>
    </row>
    <row r="3099" spans="1:12" x14ac:dyDescent="0.15">
      <c r="A3099" s="93">
        <v>44469</v>
      </c>
      <c r="B3099" s="53" t="s">
        <v>296</v>
      </c>
      <c r="C3099" s="53" t="s">
        <v>297</v>
      </c>
      <c r="D3099" s="53">
        <v>56800</v>
      </c>
      <c r="E3099" s="53">
        <v>10.64000034</v>
      </c>
      <c r="F3099" s="55">
        <v>-2.4747893E-2</v>
      </c>
      <c r="G3099" s="53">
        <v>153391</v>
      </c>
      <c r="H3099" s="53">
        <v>10.64000034</v>
      </c>
      <c r="I3099" s="53">
        <v>-4.2243370000000002E-2</v>
      </c>
      <c r="J3099" s="80">
        <f t="shared" ref="J3099:J3238" si="93">H3099*G3099</f>
        <v>1632080.2921529401</v>
      </c>
      <c r="K3099" s="55" t="str">
        <f>IFERROR(#REF!-#REF!,"")</f>
        <v/>
      </c>
    </row>
    <row r="3100" spans="1:12" x14ac:dyDescent="0.15">
      <c r="A3100" s="93">
        <v>44498</v>
      </c>
      <c r="B3100" s="53" t="s">
        <v>296</v>
      </c>
      <c r="C3100" s="53" t="s">
        <v>297</v>
      </c>
      <c r="D3100" s="53">
        <v>56800</v>
      </c>
      <c r="E3100" s="53">
        <v>8.5900001530000001</v>
      </c>
      <c r="F3100" s="55">
        <v>-0.19266918299999999</v>
      </c>
      <c r="G3100" s="53">
        <v>153391</v>
      </c>
      <c r="H3100" s="53">
        <v>8.5900001530000001</v>
      </c>
      <c r="I3100" s="53">
        <v>6.4656619999999998E-2</v>
      </c>
      <c r="J3100" s="80">
        <f t="shared" si="93"/>
        <v>1317628.7134688231</v>
      </c>
      <c r="K3100" s="55" t="str">
        <f>IFERROR(#REF!-#REF!,"")</f>
        <v/>
      </c>
    </row>
    <row r="3101" spans="1:12" x14ac:dyDescent="0.15">
      <c r="A3101" s="93">
        <v>44530</v>
      </c>
      <c r="B3101" s="53" t="s">
        <v>296</v>
      </c>
      <c r="C3101" s="53" t="s">
        <v>297</v>
      </c>
      <c r="D3101" s="53">
        <v>56800</v>
      </c>
      <c r="E3101" s="53">
        <v>7.4600000380000004</v>
      </c>
      <c r="F3101" s="55">
        <v>-0.13154832999999999</v>
      </c>
      <c r="G3101" s="53">
        <v>153405</v>
      </c>
      <c r="H3101" s="53">
        <v>7.4600000380000004</v>
      </c>
      <c r="I3101" s="53">
        <v>-1.8346709999999999E-2</v>
      </c>
      <c r="J3101" s="80">
        <f t="shared" si="93"/>
        <v>1144401.30582939</v>
      </c>
      <c r="K3101" s="55" t="str">
        <f>IFERROR(#REF!-#REF!,"")</f>
        <v/>
      </c>
    </row>
    <row r="3102" spans="1:12" ht="16" x14ac:dyDescent="0.2">
      <c r="A3102" s="118">
        <v>44561</v>
      </c>
      <c r="B3102" s="114" t="s">
        <v>296</v>
      </c>
      <c r="C3102" s="114" t="s">
        <v>297</v>
      </c>
      <c r="D3102" s="114">
        <v>56800</v>
      </c>
      <c r="E3102" s="114">
        <v>7.8200001720000003</v>
      </c>
      <c r="F3102" s="58">
        <v>4.8257392000000003E-2</v>
      </c>
      <c r="G3102" s="114">
        <v>159413</v>
      </c>
      <c r="H3102" s="114">
        <v>7.8200001720000003</v>
      </c>
      <c r="I3102" s="114">
        <v>3.3344789999999999E-2</v>
      </c>
      <c r="J3102" s="80">
        <f t="shared" si="93"/>
        <v>1246609.6874190359</v>
      </c>
      <c r="K3102" s="55" t="str">
        <f>IFERROR(#REF!-#REF!,"")</f>
        <v/>
      </c>
    </row>
    <row r="3103" spans="1:12" x14ac:dyDescent="0.15">
      <c r="A3103" s="93"/>
      <c r="J3103" s="80">
        <f t="shared" si="93"/>
        <v>0</v>
      </c>
      <c r="K3103" s="55" t="str">
        <f>IFERROR(#REF!-#REF!,"")</f>
        <v/>
      </c>
    </row>
    <row r="3104" spans="1:12" x14ac:dyDescent="0.15">
      <c r="A3104" s="93">
        <v>43738</v>
      </c>
      <c r="B3104" s="53" t="s">
        <v>298</v>
      </c>
      <c r="C3104" s="53" t="s">
        <v>299</v>
      </c>
      <c r="D3104" s="53">
        <v>56810</v>
      </c>
      <c r="E3104" s="53">
        <v>-9.8299999239999991</v>
      </c>
      <c r="F3104" s="53"/>
      <c r="G3104" s="53">
        <v>23000</v>
      </c>
      <c r="H3104" s="53">
        <v>9.8299999239999991</v>
      </c>
      <c r="I3104" s="53">
        <v>1.6032970000000001E-2</v>
      </c>
      <c r="J3104" s="80">
        <f t="shared" ref="J3104:J3117" si="94">H3104*G3104</f>
        <v>226089.99825199999</v>
      </c>
      <c r="K3104" s="53"/>
      <c r="L3104" s="53"/>
    </row>
    <row r="3105" spans="1:12" x14ac:dyDescent="0.15">
      <c r="A3105" s="93">
        <v>43769</v>
      </c>
      <c r="B3105" s="53" t="s">
        <v>298</v>
      </c>
      <c r="C3105" s="53" t="s">
        <v>299</v>
      </c>
      <c r="D3105" s="53">
        <v>56810</v>
      </c>
      <c r="E3105" s="53">
        <v>-9.875</v>
      </c>
      <c r="F3105" s="53">
        <v>4.5778310000000001E-3</v>
      </c>
      <c r="G3105" s="53">
        <v>23000</v>
      </c>
      <c r="H3105" s="53">
        <v>9.875</v>
      </c>
      <c r="I3105" s="53">
        <v>1.9255939999999999E-2</v>
      </c>
      <c r="J3105" s="80">
        <f t="shared" si="94"/>
        <v>227125</v>
      </c>
      <c r="K3105" s="53"/>
      <c r="L3105" s="53"/>
    </row>
    <row r="3106" spans="1:12" x14ac:dyDescent="0.15">
      <c r="A3106" s="93">
        <v>43798</v>
      </c>
      <c r="B3106" s="53" t="s">
        <v>298</v>
      </c>
      <c r="C3106" s="53" t="s">
        <v>299</v>
      </c>
      <c r="D3106" s="53">
        <v>56810</v>
      </c>
      <c r="E3106" s="53">
        <v>-9.875</v>
      </c>
      <c r="F3106" s="53">
        <v>0</v>
      </c>
      <c r="G3106" s="53">
        <v>23000</v>
      </c>
      <c r="H3106" s="53">
        <v>9.875</v>
      </c>
      <c r="I3106" s="53">
        <v>3.4996520000000003E-2</v>
      </c>
      <c r="J3106" s="80">
        <f t="shared" si="94"/>
        <v>227125</v>
      </c>
      <c r="K3106" s="53"/>
      <c r="L3106" s="53"/>
    </row>
    <row r="3107" spans="1:12" x14ac:dyDescent="0.15">
      <c r="A3107" s="93">
        <v>43830</v>
      </c>
      <c r="B3107" s="53" t="s">
        <v>298</v>
      </c>
      <c r="C3107" s="53" t="s">
        <v>299</v>
      </c>
      <c r="D3107" s="53">
        <v>56810</v>
      </c>
      <c r="E3107" s="53">
        <v>9.9399995800000003</v>
      </c>
      <c r="F3107" s="53">
        <v>6.582236E-3</v>
      </c>
      <c r="G3107" s="53">
        <v>23000</v>
      </c>
      <c r="H3107" s="53">
        <v>9.9399995800000003</v>
      </c>
      <c r="I3107" s="53">
        <v>2.8490680000000001E-2</v>
      </c>
      <c r="J3107" s="80">
        <f t="shared" si="94"/>
        <v>228619.99034000002</v>
      </c>
      <c r="K3107" s="53"/>
      <c r="L3107" s="53"/>
    </row>
    <row r="3108" spans="1:12" x14ac:dyDescent="0.15">
      <c r="A3108" s="93">
        <v>43861</v>
      </c>
      <c r="B3108" s="53" t="s">
        <v>298</v>
      </c>
      <c r="C3108" s="53" t="s">
        <v>299</v>
      </c>
      <c r="D3108" s="53">
        <v>56810</v>
      </c>
      <c r="E3108" s="53">
        <v>10.02999973</v>
      </c>
      <c r="F3108" s="53">
        <v>9.0543410000000005E-3</v>
      </c>
      <c r="G3108" s="53">
        <v>23000</v>
      </c>
      <c r="H3108" s="53">
        <v>10.02999973</v>
      </c>
      <c r="I3108" s="53">
        <v>-1.7277760000000001E-3</v>
      </c>
      <c r="J3108" s="80">
        <f t="shared" si="94"/>
        <v>230689.99379000001</v>
      </c>
      <c r="K3108" s="53"/>
      <c r="L3108" s="53"/>
    </row>
    <row r="3109" spans="1:12" x14ac:dyDescent="0.15">
      <c r="A3109" s="93">
        <v>43889</v>
      </c>
      <c r="B3109" s="53" t="s">
        <v>298</v>
      </c>
      <c r="C3109" s="53" t="s">
        <v>299</v>
      </c>
      <c r="D3109" s="53">
        <v>56810</v>
      </c>
      <c r="E3109" s="53">
        <v>10.010000229999999</v>
      </c>
      <c r="F3109" s="53">
        <v>-1.9939689999999999E-3</v>
      </c>
      <c r="G3109" s="53">
        <v>23000</v>
      </c>
      <c r="H3109" s="53">
        <v>10.010000229999999</v>
      </c>
      <c r="I3109" s="53">
        <v>-7.7918070000000006E-2</v>
      </c>
      <c r="J3109" s="80">
        <f t="shared" si="94"/>
        <v>230230.00528999997</v>
      </c>
      <c r="K3109" s="53"/>
      <c r="L3109" s="53"/>
    </row>
    <row r="3110" spans="1:12" x14ac:dyDescent="0.15">
      <c r="A3110" s="93">
        <v>43921</v>
      </c>
      <c r="B3110" s="53" t="s">
        <v>298</v>
      </c>
      <c r="C3110" s="53" t="s">
        <v>299</v>
      </c>
      <c r="D3110" s="53">
        <v>56810</v>
      </c>
      <c r="E3110" s="53">
        <v>9.9099998469999999</v>
      </c>
      <c r="F3110" s="53">
        <v>-9.9900479999999996E-3</v>
      </c>
      <c r="G3110" s="53">
        <v>23000</v>
      </c>
      <c r="H3110" s="53">
        <v>9.9099998469999999</v>
      </c>
      <c r="I3110" s="53">
        <v>-0.14173259999999999</v>
      </c>
      <c r="J3110" s="80">
        <f t="shared" si="94"/>
        <v>227929.99648100001</v>
      </c>
      <c r="K3110" s="53"/>
      <c r="L3110" s="53"/>
    </row>
    <row r="3111" spans="1:12" x14ac:dyDescent="0.15">
      <c r="A3111" s="93">
        <v>43951</v>
      </c>
      <c r="B3111" s="53" t="s">
        <v>298</v>
      </c>
      <c r="C3111" s="53" t="s">
        <v>299</v>
      </c>
      <c r="D3111" s="53">
        <v>56810</v>
      </c>
      <c r="E3111" s="53">
        <v>9.9399995800000003</v>
      </c>
      <c r="F3111" s="53">
        <v>3.0272179999999999E-3</v>
      </c>
      <c r="G3111" s="53">
        <v>23000</v>
      </c>
      <c r="H3111" s="53">
        <v>9.9399995800000003</v>
      </c>
      <c r="I3111" s="53">
        <v>0.12967380000000001</v>
      </c>
      <c r="J3111" s="80">
        <f t="shared" si="94"/>
        <v>228619.99034000002</v>
      </c>
      <c r="K3111" s="53"/>
      <c r="L3111" s="53"/>
    </row>
    <row r="3112" spans="1:12" x14ac:dyDescent="0.15">
      <c r="A3112" s="93">
        <v>43980</v>
      </c>
      <c r="B3112" s="53" t="s">
        <v>298</v>
      </c>
      <c r="C3112" s="53" t="s">
        <v>299</v>
      </c>
      <c r="D3112" s="53">
        <v>56810</v>
      </c>
      <c r="E3112" s="53">
        <v>9.9350004199999997</v>
      </c>
      <c r="F3112" s="53">
        <v>-5.0293400000000002E-4</v>
      </c>
      <c r="G3112" s="53">
        <v>23000</v>
      </c>
      <c r="H3112" s="53">
        <v>9.9350004199999997</v>
      </c>
      <c r="I3112" s="53">
        <v>5.3738750000000002E-2</v>
      </c>
      <c r="J3112" s="80">
        <f t="shared" si="94"/>
        <v>228505.00965999998</v>
      </c>
      <c r="K3112" s="53"/>
      <c r="L3112" s="53"/>
    </row>
    <row r="3113" spans="1:12" x14ac:dyDescent="0.15">
      <c r="A3113" s="93">
        <v>44012</v>
      </c>
      <c r="B3113" s="53" t="s">
        <v>298</v>
      </c>
      <c r="C3113" s="53" t="s">
        <v>299</v>
      </c>
      <c r="D3113" s="53">
        <v>56810</v>
      </c>
      <c r="E3113" s="53">
        <v>10.149999619999999</v>
      </c>
      <c r="F3113" s="53">
        <v>2.1640581999999998E-2</v>
      </c>
      <c r="G3113" s="53">
        <v>23000</v>
      </c>
      <c r="H3113" s="53">
        <v>10.149999619999999</v>
      </c>
      <c r="I3113" s="53">
        <v>2.5299080000000002E-2</v>
      </c>
      <c r="J3113" s="80">
        <f t="shared" si="94"/>
        <v>233449.99125999998</v>
      </c>
      <c r="K3113" s="53"/>
      <c r="L3113" s="53"/>
    </row>
    <row r="3114" spans="1:12" x14ac:dyDescent="0.15">
      <c r="A3114" s="93">
        <v>44043</v>
      </c>
      <c r="B3114" s="53" t="s">
        <v>298</v>
      </c>
      <c r="C3114" s="53" t="s">
        <v>299</v>
      </c>
      <c r="D3114" s="53">
        <v>56810</v>
      </c>
      <c r="E3114" s="53">
        <v>10.100000380000001</v>
      </c>
      <c r="F3114" s="53">
        <v>-4.9260329999999998E-3</v>
      </c>
      <c r="G3114" s="53">
        <v>23000</v>
      </c>
      <c r="H3114" s="53">
        <v>10.100000380000001</v>
      </c>
      <c r="I3114" s="53">
        <v>5.5528969999999997E-2</v>
      </c>
      <c r="J3114" s="80">
        <f t="shared" si="94"/>
        <v>232300.00874000002</v>
      </c>
      <c r="K3114" s="53"/>
      <c r="L3114" s="53"/>
    </row>
    <row r="3115" spans="1:12" x14ac:dyDescent="0.15">
      <c r="A3115" s="93">
        <v>44074</v>
      </c>
      <c r="B3115" s="53" t="s">
        <v>298</v>
      </c>
      <c r="C3115" s="53" t="s">
        <v>299</v>
      </c>
      <c r="D3115" s="53">
        <v>56810</v>
      </c>
      <c r="E3115" s="53">
        <v>10.09000015</v>
      </c>
      <c r="F3115" s="53">
        <v>-9.9012199999999996E-4</v>
      </c>
      <c r="G3115" s="53">
        <v>23000</v>
      </c>
      <c r="H3115" s="53">
        <v>10.09000015</v>
      </c>
      <c r="I3115" s="53">
        <v>6.844219E-2</v>
      </c>
      <c r="J3115" s="80">
        <f t="shared" si="94"/>
        <v>232070.00344999999</v>
      </c>
      <c r="K3115" s="53"/>
      <c r="L3115" s="53"/>
    </row>
    <row r="3116" spans="1:12" x14ac:dyDescent="0.15">
      <c r="A3116" s="93">
        <v>44104</v>
      </c>
      <c r="B3116" s="53" t="s">
        <v>298</v>
      </c>
      <c r="C3116" s="53" t="s">
        <v>299</v>
      </c>
      <c r="D3116" s="53">
        <v>56810</v>
      </c>
      <c r="E3116" s="53">
        <v>11.52999973</v>
      </c>
      <c r="F3116" s="53">
        <v>0.14271551399999999</v>
      </c>
      <c r="G3116" s="53">
        <v>23000</v>
      </c>
      <c r="H3116" s="53">
        <v>11.52999973</v>
      </c>
      <c r="I3116" s="53">
        <v>-3.5055990000000002E-2</v>
      </c>
      <c r="J3116" s="80">
        <f t="shared" si="94"/>
        <v>265189.99378999998</v>
      </c>
      <c r="K3116" s="53"/>
      <c r="L3116" s="53"/>
    </row>
    <row r="3117" spans="1:12" x14ac:dyDescent="0.15">
      <c r="A3117" s="93">
        <v>44134</v>
      </c>
      <c r="B3117" s="53" t="s">
        <v>298</v>
      </c>
      <c r="C3117" s="53" t="s">
        <v>299</v>
      </c>
      <c r="D3117" s="53">
        <v>56810</v>
      </c>
      <c r="E3117" s="53">
        <v>10.039999959999999</v>
      </c>
      <c r="F3117" s="53">
        <v>-0.12922808499999999</v>
      </c>
      <c r="G3117" s="53">
        <v>23000</v>
      </c>
      <c r="H3117" s="53">
        <v>10.039999959999999</v>
      </c>
      <c r="I3117" s="53">
        <v>-2.0178310000000001E-2</v>
      </c>
      <c r="J3117" s="80">
        <f t="shared" si="94"/>
        <v>230919.99907999998</v>
      </c>
      <c r="K3117" s="53"/>
      <c r="L3117" s="53"/>
    </row>
    <row r="3118" spans="1:12" x14ac:dyDescent="0.15">
      <c r="A3118" s="93">
        <v>44165</v>
      </c>
      <c r="B3118" s="53" t="s">
        <v>298</v>
      </c>
      <c r="C3118" s="53" t="s">
        <v>299</v>
      </c>
      <c r="D3118" s="53">
        <v>56810</v>
      </c>
      <c r="E3118" s="53">
        <v>14.039999959999999</v>
      </c>
      <c r="F3118" s="55">
        <v>0.398406386</v>
      </c>
      <c r="G3118" s="53">
        <v>23000</v>
      </c>
      <c r="H3118" s="53">
        <v>14.039999959999999</v>
      </c>
      <c r="I3118" s="53">
        <v>0.123707</v>
      </c>
      <c r="J3118" s="80">
        <f t="shared" si="93"/>
        <v>322919.99907999998</v>
      </c>
      <c r="K3118" s="55" t="str">
        <f>IFERROR(#REF!-#REF!,"")</f>
        <v/>
      </c>
    </row>
    <row r="3119" spans="1:12" x14ac:dyDescent="0.15">
      <c r="A3119" s="93">
        <v>44196</v>
      </c>
      <c r="B3119" s="53" t="s">
        <v>300</v>
      </c>
      <c r="C3119" s="53" t="s">
        <v>301</v>
      </c>
      <c r="D3119" s="53">
        <v>56810</v>
      </c>
      <c r="E3119" s="53">
        <v>23.729999540000001</v>
      </c>
      <c r="F3119" s="55">
        <v>0.69017088400000004</v>
      </c>
      <c r="G3119" s="53">
        <v>129997</v>
      </c>
      <c r="H3119" s="53">
        <v>23.729999540000001</v>
      </c>
      <c r="I3119" s="53">
        <v>4.5048289999999998E-2</v>
      </c>
      <c r="J3119" s="80">
        <f t="shared" si="93"/>
        <v>3084828.7502013803</v>
      </c>
      <c r="K3119" s="55" t="str">
        <f>IFERROR(#REF!-#REF!,"")</f>
        <v/>
      </c>
    </row>
    <row r="3120" spans="1:12" x14ac:dyDescent="0.15">
      <c r="A3120" s="93">
        <v>44225</v>
      </c>
      <c r="B3120" s="53" t="s">
        <v>300</v>
      </c>
      <c r="C3120" s="53" t="s">
        <v>301</v>
      </c>
      <c r="D3120" s="53">
        <v>56810</v>
      </c>
      <c r="E3120" s="53">
        <v>18.979999540000001</v>
      </c>
      <c r="F3120" s="55">
        <v>-0.20016856499999999</v>
      </c>
      <c r="G3120" s="53">
        <v>131365</v>
      </c>
      <c r="H3120" s="53">
        <v>18.979999540000001</v>
      </c>
      <c r="I3120" s="53">
        <v>-6.3113199999999996E-4</v>
      </c>
      <c r="J3120" s="80">
        <f t="shared" si="93"/>
        <v>2493307.6395721002</v>
      </c>
      <c r="K3120" s="55" t="str">
        <f>IFERROR(#REF!-#REF!,"")</f>
        <v/>
      </c>
    </row>
    <row r="3121" spans="1:12" ht="16" x14ac:dyDescent="0.2">
      <c r="A3121" s="117">
        <v>44253</v>
      </c>
      <c r="B3121" s="112" t="s">
        <v>300</v>
      </c>
      <c r="C3121" s="112" t="s">
        <v>301</v>
      </c>
      <c r="D3121" s="112">
        <v>56810</v>
      </c>
      <c r="E3121" s="112">
        <v>14.170000079999999</v>
      </c>
      <c r="F3121" s="58">
        <v>-0.25342464399999998</v>
      </c>
      <c r="G3121" s="112">
        <v>131365</v>
      </c>
      <c r="H3121" s="112">
        <v>14.170000079999999</v>
      </c>
      <c r="I3121" s="112">
        <v>2.9196239999999998E-2</v>
      </c>
      <c r="J3121" s="80">
        <f t="shared" si="93"/>
        <v>1861442.0605092</v>
      </c>
      <c r="K3121" s="55" t="str">
        <f>IFERROR(#REF!-#REF!,"")</f>
        <v/>
      </c>
    </row>
    <row r="3122" spans="1:12" x14ac:dyDescent="0.15">
      <c r="A3122" s="93">
        <v>44286</v>
      </c>
      <c r="B3122" s="53" t="s">
        <v>300</v>
      </c>
      <c r="C3122" s="53" t="s">
        <v>301</v>
      </c>
      <c r="D3122" s="53">
        <v>56810</v>
      </c>
      <c r="E3122" s="53">
        <v>8.9799995419999998</v>
      </c>
      <c r="F3122" s="55">
        <v>-0.36626678699999998</v>
      </c>
      <c r="G3122" s="53">
        <v>139106</v>
      </c>
      <c r="H3122" s="53">
        <v>8.9799995419999998</v>
      </c>
      <c r="I3122" s="53">
        <v>3.0573309999999999E-2</v>
      </c>
      <c r="J3122" s="80">
        <f t="shared" si="93"/>
        <v>1249171.8162894519</v>
      </c>
      <c r="K3122" s="55" t="str">
        <f>IFERROR(#REF!-#REF!,"")</f>
        <v/>
      </c>
    </row>
    <row r="3123" spans="1:12" x14ac:dyDescent="0.15">
      <c r="A3123" s="93">
        <v>44316</v>
      </c>
      <c r="B3123" s="53" t="s">
        <v>300</v>
      </c>
      <c r="C3123" s="53" t="s">
        <v>301</v>
      </c>
      <c r="D3123" s="53">
        <v>56810</v>
      </c>
      <c r="E3123" s="53">
        <v>6.8000001909999996</v>
      </c>
      <c r="F3123" s="55">
        <v>-0.24276162700000001</v>
      </c>
      <c r="G3123" s="53">
        <v>139106</v>
      </c>
      <c r="H3123" s="53">
        <v>6.8000001909999996</v>
      </c>
      <c r="I3123" s="53">
        <v>4.8190200000000002E-2</v>
      </c>
      <c r="J3123" s="80">
        <f t="shared" si="93"/>
        <v>945920.8265692459</v>
      </c>
      <c r="K3123" s="55" t="str">
        <f>IFERROR(#REF!-#REF!,"")</f>
        <v/>
      </c>
    </row>
    <row r="3124" spans="1:12" x14ac:dyDescent="0.15">
      <c r="A3124" s="93">
        <v>44344</v>
      </c>
      <c r="B3124" s="53" t="s">
        <v>300</v>
      </c>
      <c r="C3124" s="53" t="s">
        <v>301</v>
      </c>
      <c r="D3124" s="53">
        <v>56810</v>
      </c>
      <c r="E3124" s="53">
        <v>6.9000000950000002</v>
      </c>
      <c r="F3124" s="55">
        <v>1.4705868E-2</v>
      </c>
      <c r="G3124" s="53">
        <v>139127</v>
      </c>
      <c r="H3124" s="53">
        <v>6.9000000950000002</v>
      </c>
      <c r="I3124" s="53">
        <v>7.091862E-3</v>
      </c>
      <c r="J3124" s="80">
        <f t="shared" si="93"/>
        <v>959976.31321706506</v>
      </c>
      <c r="K3124" s="55" t="str">
        <f>IFERROR(#REF!-#REF!,"")</f>
        <v/>
      </c>
    </row>
    <row r="3125" spans="1:12" x14ac:dyDescent="0.15">
      <c r="A3125" s="93">
        <v>44377</v>
      </c>
      <c r="B3125" s="53" t="s">
        <v>300</v>
      </c>
      <c r="C3125" s="53" t="s">
        <v>301</v>
      </c>
      <c r="D3125" s="53">
        <v>56810</v>
      </c>
      <c r="E3125" s="53">
        <v>8.3299999239999991</v>
      </c>
      <c r="F3125" s="55">
        <v>0.207246348</v>
      </c>
      <c r="G3125" s="53">
        <v>139127</v>
      </c>
      <c r="H3125" s="53">
        <v>8.3299999239999991</v>
      </c>
      <c r="I3125" s="53">
        <v>2.3421790000000001E-2</v>
      </c>
      <c r="J3125" s="80">
        <f t="shared" si="93"/>
        <v>1158927.8994263478</v>
      </c>
      <c r="K3125" s="55" t="str">
        <f>IFERROR(#REF!-#REF!,"")</f>
        <v/>
      </c>
    </row>
    <row r="3126" spans="1:12" x14ac:dyDescent="0.15">
      <c r="A3126" s="93">
        <v>44407</v>
      </c>
      <c r="B3126" s="53" t="s">
        <v>300</v>
      </c>
      <c r="C3126" s="53" t="s">
        <v>301</v>
      </c>
      <c r="D3126" s="53">
        <v>56810</v>
      </c>
      <c r="E3126" s="53">
        <v>6.9800000190000002</v>
      </c>
      <c r="F3126" s="55">
        <v>-0.162064821</v>
      </c>
      <c r="G3126" s="53">
        <v>139127</v>
      </c>
      <c r="H3126" s="53">
        <v>6.9800000190000002</v>
      </c>
      <c r="I3126" s="53">
        <v>1.182765E-2</v>
      </c>
      <c r="J3126" s="80">
        <f t="shared" si="93"/>
        <v>971106.46264341299</v>
      </c>
      <c r="K3126" s="55" t="str">
        <f>IFERROR(#REF!-#REF!,"")</f>
        <v/>
      </c>
    </row>
    <row r="3127" spans="1:12" x14ac:dyDescent="0.15">
      <c r="A3127" s="93">
        <v>44439</v>
      </c>
      <c r="B3127" s="53" t="s">
        <v>300</v>
      </c>
      <c r="C3127" s="53" t="s">
        <v>301</v>
      </c>
      <c r="D3127" s="53">
        <v>56810</v>
      </c>
      <c r="E3127" s="53">
        <v>6.8000001909999996</v>
      </c>
      <c r="F3127" s="55">
        <v>-2.5787939999999999E-2</v>
      </c>
      <c r="G3127" s="53">
        <v>139367</v>
      </c>
      <c r="H3127" s="53">
        <v>6.8000001909999996</v>
      </c>
      <c r="I3127" s="53">
        <v>2.71466E-2</v>
      </c>
      <c r="J3127" s="80">
        <f t="shared" si="93"/>
        <v>947695.62661909696</v>
      </c>
      <c r="K3127" s="55" t="str">
        <f>IFERROR(#REF!-#REF!,"")</f>
        <v/>
      </c>
    </row>
    <row r="3128" spans="1:12" x14ac:dyDescent="0.15">
      <c r="A3128" s="93">
        <v>44469</v>
      </c>
      <c r="B3128" s="53" t="s">
        <v>300</v>
      </c>
      <c r="C3128" s="53" t="s">
        <v>301</v>
      </c>
      <c r="D3128" s="53">
        <v>56810</v>
      </c>
      <c r="E3128" s="53">
        <v>6.1599998469999999</v>
      </c>
      <c r="F3128" s="55">
        <v>-9.4117694000000002E-2</v>
      </c>
      <c r="G3128" s="53">
        <v>139367</v>
      </c>
      <c r="H3128" s="53">
        <v>6.1599998469999999</v>
      </c>
      <c r="I3128" s="53">
        <v>-4.2243370000000002E-2</v>
      </c>
      <c r="J3128" s="80">
        <f t="shared" si="93"/>
        <v>858500.69867684902</v>
      </c>
      <c r="K3128" s="55" t="str">
        <f>IFERROR(#REF!-#REF!,"")</f>
        <v/>
      </c>
    </row>
    <row r="3129" spans="1:12" x14ac:dyDescent="0.15">
      <c r="A3129" s="93">
        <v>44498</v>
      </c>
      <c r="B3129" s="53" t="s">
        <v>300</v>
      </c>
      <c r="C3129" s="53" t="s">
        <v>301</v>
      </c>
      <c r="D3129" s="53">
        <v>56810</v>
      </c>
      <c r="E3129" s="53">
        <v>5.4800000190000002</v>
      </c>
      <c r="F3129" s="55">
        <v>-0.110389583</v>
      </c>
      <c r="G3129" s="53">
        <v>139367</v>
      </c>
      <c r="H3129" s="53">
        <v>5.4800000190000002</v>
      </c>
      <c r="I3129" s="53">
        <v>6.4656619999999998E-2</v>
      </c>
      <c r="J3129" s="80">
        <f t="shared" si="93"/>
        <v>763731.16264797305</v>
      </c>
      <c r="K3129" s="55" t="str">
        <f>IFERROR(#REF!-#REF!,"")</f>
        <v/>
      </c>
    </row>
    <row r="3130" spans="1:12" ht="16" x14ac:dyDescent="0.2">
      <c r="A3130" s="118">
        <v>44530</v>
      </c>
      <c r="B3130" s="114" t="s">
        <v>300</v>
      </c>
      <c r="C3130" s="114" t="s">
        <v>301</v>
      </c>
      <c r="D3130" s="114">
        <v>56810</v>
      </c>
      <c r="E3130" s="114">
        <v>4.5399999619999996</v>
      </c>
      <c r="F3130" s="58">
        <v>-0.17153285400000001</v>
      </c>
      <c r="G3130" s="114">
        <v>139419</v>
      </c>
      <c r="H3130" s="114">
        <v>4.5399999619999996</v>
      </c>
      <c r="I3130" s="114">
        <v>-1.8346709999999999E-2</v>
      </c>
      <c r="J3130" s="80">
        <f t="shared" si="93"/>
        <v>632962.25470207795</v>
      </c>
      <c r="K3130" s="55" t="str">
        <f>IFERROR(#REF!-#REF!,"")</f>
        <v/>
      </c>
    </row>
    <row r="3131" spans="1:12" x14ac:dyDescent="0.15">
      <c r="A3131" s="93">
        <v>44561</v>
      </c>
      <c r="B3131" s="53" t="s">
        <v>300</v>
      </c>
      <c r="C3131" s="53" t="s">
        <v>301</v>
      </c>
      <c r="D3131" s="53">
        <v>56810</v>
      </c>
      <c r="E3131" s="53">
        <v>3.3099999430000002</v>
      </c>
      <c r="F3131" s="55">
        <v>-0.270925105</v>
      </c>
      <c r="G3131" s="53">
        <v>139419</v>
      </c>
      <c r="H3131" s="53">
        <v>3.3099999430000002</v>
      </c>
      <c r="I3131" s="53">
        <v>3.3344789999999999E-2</v>
      </c>
      <c r="J3131" s="80">
        <f t="shared" si="93"/>
        <v>461476.88205311703</v>
      </c>
      <c r="K3131" s="55" t="str">
        <f>IFERROR(#REF!-#REF!,"")</f>
        <v/>
      </c>
    </row>
    <row r="3132" spans="1:12" x14ac:dyDescent="0.15">
      <c r="A3132" s="93"/>
      <c r="J3132" s="80">
        <f t="shared" si="93"/>
        <v>0</v>
      </c>
      <c r="K3132" s="55" t="str">
        <f>IFERROR(#REF!-#REF!,"")</f>
        <v/>
      </c>
    </row>
    <row r="3133" spans="1:12" x14ac:dyDescent="0.15">
      <c r="A3133" s="93">
        <v>43738</v>
      </c>
      <c r="B3133" s="53" t="s">
        <v>302</v>
      </c>
      <c r="C3133" s="53" t="s">
        <v>303</v>
      </c>
      <c r="D3133" s="53">
        <v>56815</v>
      </c>
      <c r="E3133" s="53">
        <v>9.7100000380000004</v>
      </c>
      <c r="F3133" s="53"/>
      <c r="G3133" s="53">
        <v>31412</v>
      </c>
      <c r="H3133" s="53">
        <v>9.7100000380000004</v>
      </c>
      <c r="I3133" s="53">
        <v>1.6032970000000001E-2</v>
      </c>
      <c r="J3133" s="80">
        <f t="shared" ref="J3133:J3149" si="95">H3133*G3133</f>
        <v>305010.52119365602</v>
      </c>
      <c r="K3133" s="53"/>
      <c r="L3133" s="53"/>
    </row>
    <row r="3134" spans="1:12" x14ac:dyDescent="0.15">
      <c r="A3134" s="93">
        <v>43769</v>
      </c>
      <c r="B3134" s="53" t="s">
        <v>302</v>
      </c>
      <c r="C3134" s="53" t="s">
        <v>303</v>
      </c>
      <c r="D3134" s="53">
        <v>56815</v>
      </c>
      <c r="E3134" s="53">
        <v>9.7299995419999998</v>
      </c>
      <c r="F3134" s="53">
        <v>2.0596809999999998E-3</v>
      </c>
      <c r="G3134" s="53">
        <v>31412</v>
      </c>
      <c r="H3134" s="53">
        <v>9.7299995419999998</v>
      </c>
      <c r="I3134" s="53">
        <v>1.9255939999999999E-2</v>
      </c>
      <c r="J3134" s="80">
        <f t="shared" si="95"/>
        <v>305638.74561330397</v>
      </c>
      <c r="K3134" s="53"/>
      <c r="L3134" s="53"/>
    </row>
    <row r="3135" spans="1:12" x14ac:dyDescent="0.15">
      <c r="A3135" s="93">
        <v>43798</v>
      </c>
      <c r="B3135" s="53" t="s">
        <v>302</v>
      </c>
      <c r="C3135" s="53" t="s">
        <v>303</v>
      </c>
      <c r="D3135" s="53">
        <v>56815</v>
      </c>
      <c r="E3135" s="53">
        <v>9.7600002289999992</v>
      </c>
      <c r="F3135" s="53">
        <v>3.0833179999999998E-3</v>
      </c>
      <c r="G3135" s="53">
        <v>31412</v>
      </c>
      <c r="H3135" s="53">
        <v>9.7600002289999992</v>
      </c>
      <c r="I3135" s="53">
        <v>3.4996520000000003E-2</v>
      </c>
      <c r="J3135" s="80">
        <f t="shared" si="95"/>
        <v>306581.12719334796</v>
      </c>
      <c r="K3135" s="53"/>
      <c r="L3135" s="53"/>
    </row>
    <row r="3136" spans="1:12" x14ac:dyDescent="0.15">
      <c r="A3136" s="93">
        <v>43830</v>
      </c>
      <c r="B3136" s="53" t="s">
        <v>302</v>
      </c>
      <c r="C3136" s="53" t="s">
        <v>303</v>
      </c>
      <c r="D3136" s="53">
        <v>56815</v>
      </c>
      <c r="E3136" s="53">
        <v>-9.8549995419999998</v>
      </c>
      <c r="F3136" s="53">
        <v>9.7335359999999992E-3</v>
      </c>
      <c r="G3136" s="53">
        <v>31412</v>
      </c>
      <c r="H3136" s="53">
        <v>9.8549995419999998</v>
      </c>
      <c r="I3136" s="53">
        <v>2.8490680000000001E-2</v>
      </c>
      <c r="J3136" s="80">
        <f t="shared" si="95"/>
        <v>309565.24561330397</v>
      </c>
      <c r="K3136" s="53"/>
      <c r="L3136" s="53"/>
    </row>
    <row r="3137" spans="1:12" x14ac:dyDescent="0.15">
      <c r="A3137" s="93">
        <v>43861</v>
      </c>
      <c r="B3137" s="53" t="s">
        <v>302</v>
      </c>
      <c r="C3137" s="53" t="s">
        <v>303</v>
      </c>
      <c r="D3137" s="53">
        <v>56815</v>
      </c>
      <c r="E3137" s="53">
        <v>10</v>
      </c>
      <c r="F3137" s="53">
        <v>1.4713390999999999E-2</v>
      </c>
      <c r="G3137" s="53">
        <v>31412</v>
      </c>
      <c r="H3137" s="53">
        <v>10</v>
      </c>
      <c r="I3137" s="53">
        <v>-1.7277760000000001E-3</v>
      </c>
      <c r="J3137" s="80">
        <f t="shared" si="95"/>
        <v>314120</v>
      </c>
      <c r="K3137" s="53"/>
      <c r="L3137" s="53"/>
    </row>
    <row r="3138" spans="1:12" x14ac:dyDescent="0.15">
      <c r="A3138" s="93">
        <v>43889</v>
      </c>
      <c r="B3138" s="53" t="s">
        <v>302</v>
      </c>
      <c r="C3138" s="53" t="s">
        <v>303</v>
      </c>
      <c r="D3138" s="53">
        <v>56815</v>
      </c>
      <c r="E3138" s="53">
        <v>9.9700002669999996</v>
      </c>
      <c r="F3138" s="53">
        <v>-2.999973E-3</v>
      </c>
      <c r="G3138" s="53">
        <v>31412</v>
      </c>
      <c r="H3138" s="53">
        <v>9.9700002669999996</v>
      </c>
      <c r="I3138" s="53">
        <v>-7.7918070000000006E-2</v>
      </c>
      <c r="J3138" s="80">
        <f t="shared" si="95"/>
        <v>313177.64838700398</v>
      </c>
      <c r="K3138" s="53"/>
      <c r="L3138" s="53"/>
    </row>
    <row r="3139" spans="1:12" x14ac:dyDescent="0.15">
      <c r="A3139" s="93">
        <v>43921</v>
      </c>
      <c r="B3139" s="53" t="s">
        <v>302</v>
      </c>
      <c r="C3139" s="53" t="s">
        <v>303</v>
      </c>
      <c r="D3139" s="53">
        <v>56815</v>
      </c>
      <c r="E3139" s="53">
        <v>9.6499996190000008</v>
      </c>
      <c r="F3139" s="53">
        <v>-3.2096352000000002E-2</v>
      </c>
      <c r="G3139" s="53">
        <v>31412</v>
      </c>
      <c r="H3139" s="53">
        <v>9.6499996190000008</v>
      </c>
      <c r="I3139" s="53">
        <v>-0.14173259999999999</v>
      </c>
      <c r="J3139" s="80">
        <f t="shared" si="95"/>
        <v>303125.78803202801</v>
      </c>
      <c r="K3139" s="53"/>
      <c r="L3139" s="53"/>
    </row>
    <row r="3140" spans="1:12" x14ac:dyDescent="0.15">
      <c r="A3140" s="93">
        <v>43951</v>
      </c>
      <c r="B3140" s="53" t="s">
        <v>302</v>
      </c>
      <c r="C3140" s="53" t="s">
        <v>303</v>
      </c>
      <c r="D3140" s="53">
        <v>56815</v>
      </c>
      <c r="E3140" s="53">
        <v>-9.8050003050000001</v>
      </c>
      <c r="F3140" s="53">
        <v>1.6062248000000001E-2</v>
      </c>
      <c r="G3140" s="53">
        <v>31412</v>
      </c>
      <c r="H3140" s="53">
        <v>9.8050003050000001</v>
      </c>
      <c r="I3140" s="53">
        <v>0.12967380000000001</v>
      </c>
      <c r="J3140" s="80">
        <f t="shared" si="95"/>
        <v>307994.66958066</v>
      </c>
      <c r="K3140" s="53"/>
      <c r="L3140" s="53"/>
    </row>
    <row r="3141" spans="1:12" x14ac:dyDescent="0.15">
      <c r="A3141" s="93">
        <v>43980</v>
      </c>
      <c r="B3141" s="53" t="s">
        <v>302</v>
      </c>
      <c r="C3141" s="53" t="s">
        <v>303</v>
      </c>
      <c r="D3141" s="53">
        <v>56815</v>
      </c>
      <c r="E3141" s="53">
        <v>9.8500003809999992</v>
      </c>
      <c r="F3141" s="53">
        <v>4.589503E-3</v>
      </c>
      <c r="G3141" s="53">
        <v>31412</v>
      </c>
      <c r="H3141" s="53">
        <v>9.8500003809999992</v>
      </c>
      <c r="I3141" s="53">
        <v>5.3738750000000002E-2</v>
      </c>
      <c r="J3141" s="80">
        <f t="shared" si="95"/>
        <v>309408.21196797199</v>
      </c>
      <c r="K3141" s="53"/>
      <c r="L3141" s="53"/>
    </row>
    <row r="3142" spans="1:12" x14ac:dyDescent="0.15">
      <c r="A3142" s="93">
        <v>44012</v>
      </c>
      <c r="B3142" s="53" t="s">
        <v>302</v>
      </c>
      <c r="C3142" s="53" t="s">
        <v>303</v>
      </c>
      <c r="D3142" s="53">
        <v>56815</v>
      </c>
      <c r="E3142" s="53">
        <v>10.04699993</v>
      </c>
      <c r="F3142" s="53">
        <v>1.9999953000000001E-2</v>
      </c>
      <c r="G3142" s="53">
        <v>31412</v>
      </c>
      <c r="H3142" s="53">
        <v>10.04699993</v>
      </c>
      <c r="I3142" s="53">
        <v>2.5299080000000002E-2</v>
      </c>
      <c r="J3142" s="80">
        <f t="shared" si="95"/>
        <v>315596.36180115998</v>
      </c>
      <c r="K3142" s="53"/>
      <c r="L3142" s="53"/>
    </row>
    <row r="3143" spans="1:12" x14ac:dyDescent="0.15">
      <c r="A3143" s="93">
        <v>44043</v>
      </c>
      <c r="B3143" s="53" t="s">
        <v>302</v>
      </c>
      <c r="C3143" s="53" t="s">
        <v>303</v>
      </c>
      <c r="D3143" s="53">
        <v>56815</v>
      </c>
      <c r="E3143" s="53">
        <v>10.19999981</v>
      </c>
      <c r="F3143" s="53">
        <v>1.5228413999999999E-2</v>
      </c>
      <c r="G3143" s="53">
        <v>31412</v>
      </c>
      <c r="H3143" s="53">
        <v>10.19999981</v>
      </c>
      <c r="I3143" s="53">
        <v>5.5528969999999997E-2</v>
      </c>
      <c r="J3143" s="80">
        <f t="shared" si="95"/>
        <v>320402.39403172</v>
      </c>
      <c r="K3143" s="53"/>
      <c r="L3143" s="53"/>
    </row>
    <row r="3144" spans="1:12" x14ac:dyDescent="0.15">
      <c r="A3144" s="93">
        <v>44074</v>
      </c>
      <c r="B3144" s="53" t="s">
        <v>302</v>
      </c>
      <c r="C3144" s="53" t="s">
        <v>303</v>
      </c>
      <c r="D3144" s="53">
        <v>56815</v>
      </c>
      <c r="E3144" s="53">
        <v>10.19999981</v>
      </c>
      <c r="F3144" s="53">
        <v>0</v>
      </c>
      <c r="G3144" s="53">
        <v>31412</v>
      </c>
      <c r="H3144" s="53">
        <v>10.19999981</v>
      </c>
      <c r="I3144" s="53">
        <v>6.844219E-2</v>
      </c>
      <c r="J3144" s="80">
        <f t="shared" si="95"/>
        <v>320402.39403172</v>
      </c>
      <c r="K3144" s="53"/>
      <c r="L3144" s="53"/>
    </row>
    <row r="3145" spans="1:12" x14ac:dyDescent="0.15">
      <c r="A3145" s="93">
        <v>44104</v>
      </c>
      <c r="B3145" s="53" t="s">
        <v>302</v>
      </c>
      <c r="C3145" s="53" t="s">
        <v>303</v>
      </c>
      <c r="D3145" s="53">
        <v>56815</v>
      </c>
      <c r="E3145" s="53">
        <v>15.600000380000001</v>
      </c>
      <c r="F3145" s="53">
        <v>0.52941185199999996</v>
      </c>
      <c r="G3145" s="53">
        <v>31412</v>
      </c>
      <c r="H3145" s="53">
        <v>15.600000380000001</v>
      </c>
      <c r="I3145" s="53">
        <v>-3.5055990000000002E-2</v>
      </c>
      <c r="J3145" s="80">
        <f t="shared" si="95"/>
        <v>490027.21193656005</v>
      </c>
      <c r="K3145" s="53"/>
      <c r="L3145" s="53"/>
    </row>
    <row r="3146" spans="1:12" x14ac:dyDescent="0.15">
      <c r="A3146" s="93">
        <v>44134</v>
      </c>
      <c r="B3146" s="53" t="s">
        <v>302</v>
      </c>
      <c r="C3146" s="53" t="s">
        <v>303</v>
      </c>
      <c r="D3146" s="53">
        <v>56815</v>
      </c>
      <c r="E3146" s="53">
        <v>13.22999954</v>
      </c>
      <c r="F3146" s="53">
        <v>-0.15192311999999999</v>
      </c>
      <c r="G3146" s="53">
        <v>31412</v>
      </c>
      <c r="H3146" s="53">
        <v>13.22999954</v>
      </c>
      <c r="I3146" s="53">
        <v>-2.0178310000000001E-2</v>
      </c>
      <c r="J3146" s="80">
        <f t="shared" si="95"/>
        <v>415580.74555047997</v>
      </c>
      <c r="K3146" s="53"/>
      <c r="L3146" s="53"/>
    </row>
    <row r="3147" spans="1:12" x14ac:dyDescent="0.15">
      <c r="A3147" s="93">
        <v>44165</v>
      </c>
      <c r="B3147" s="53" t="s">
        <v>302</v>
      </c>
      <c r="C3147" s="53" t="s">
        <v>303</v>
      </c>
      <c r="D3147" s="53">
        <v>56815</v>
      </c>
      <c r="E3147" s="53">
        <v>33.61000061</v>
      </c>
      <c r="F3147" s="53">
        <v>1.5404385330000001</v>
      </c>
      <c r="G3147" s="53">
        <v>31412</v>
      </c>
      <c r="H3147" s="53">
        <v>33.61000061</v>
      </c>
      <c r="I3147" s="53">
        <v>0.123707</v>
      </c>
      <c r="J3147" s="80">
        <f t="shared" si="95"/>
        <v>1055757.3391613199</v>
      </c>
      <c r="K3147" s="53"/>
      <c r="L3147" s="53"/>
    </row>
    <row r="3148" spans="1:12" x14ac:dyDescent="0.15">
      <c r="A3148" s="93">
        <v>44196</v>
      </c>
      <c r="B3148" s="53" t="s">
        <v>302</v>
      </c>
      <c r="C3148" s="53" t="s">
        <v>303</v>
      </c>
      <c r="D3148" s="53">
        <v>56815</v>
      </c>
      <c r="E3148" s="53">
        <v>40.08000183</v>
      </c>
      <c r="F3148" s="53">
        <v>0.19250226000000001</v>
      </c>
      <c r="G3148" s="53">
        <v>31412</v>
      </c>
      <c r="H3148" s="53">
        <v>40.08000183</v>
      </c>
      <c r="I3148" s="53">
        <v>4.5048289999999998E-2</v>
      </c>
      <c r="J3148" s="80">
        <f t="shared" si="95"/>
        <v>1258993.0174839599</v>
      </c>
      <c r="K3148" s="53"/>
      <c r="L3148" s="53"/>
    </row>
    <row r="3149" spans="1:12" x14ac:dyDescent="0.15">
      <c r="A3149" s="93">
        <v>44225</v>
      </c>
      <c r="B3149" s="53" t="s">
        <v>302</v>
      </c>
      <c r="C3149" s="53" t="s">
        <v>303</v>
      </c>
      <c r="D3149" s="53">
        <v>56815</v>
      </c>
      <c r="E3149" s="53">
        <v>38.060001370000002</v>
      </c>
      <c r="F3149" s="53">
        <v>-5.039921E-2</v>
      </c>
      <c r="G3149" s="53">
        <v>31412</v>
      </c>
      <c r="H3149" s="53">
        <v>38.060001370000002</v>
      </c>
      <c r="I3149" s="53">
        <v>-6.3113199999999996E-4</v>
      </c>
      <c r="J3149" s="80">
        <f t="shared" si="95"/>
        <v>1195540.7630344401</v>
      </c>
      <c r="K3149" s="53"/>
      <c r="L3149" s="53"/>
    </row>
    <row r="3150" spans="1:12" x14ac:dyDescent="0.15">
      <c r="A3150" s="93">
        <v>44253</v>
      </c>
      <c r="B3150" s="53" t="s">
        <v>302</v>
      </c>
      <c r="C3150" s="53" t="s">
        <v>303</v>
      </c>
      <c r="D3150" s="53">
        <v>56815</v>
      </c>
      <c r="E3150" s="53">
        <v>30.829999919999999</v>
      </c>
      <c r="F3150" s="55">
        <v>-0.189963251</v>
      </c>
      <c r="G3150" s="53">
        <v>31412</v>
      </c>
      <c r="H3150" s="53">
        <v>30.829999919999999</v>
      </c>
      <c r="I3150" s="53">
        <v>2.9196239999999998E-2</v>
      </c>
      <c r="J3150" s="80">
        <f t="shared" si="93"/>
        <v>968431.95748703997</v>
      </c>
      <c r="K3150" s="55" t="str">
        <f>IFERROR(#REF!-#REF!,"")</f>
        <v/>
      </c>
    </row>
    <row r="3151" spans="1:12" x14ac:dyDescent="0.15">
      <c r="A3151" s="93">
        <v>44286</v>
      </c>
      <c r="B3151" s="53" t="s">
        <v>304</v>
      </c>
      <c r="C3151" s="53" t="s">
        <v>305</v>
      </c>
      <c r="D3151" s="53">
        <v>56815</v>
      </c>
      <c r="E3151" s="53">
        <v>26.700000760000002</v>
      </c>
      <c r="F3151" s="55">
        <v>-0.13396039600000001</v>
      </c>
      <c r="G3151" s="53">
        <v>277800</v>
      </c>
      <c r="H3151" s="53">
        <v>26.700000760000002</v>
      </c>
      <c r="I3151" s="53">
        <v>3.0573309999999999E-2</v>
      </c>
      <c r="J3151" s="80">
        <f t="shared" si="93"/>
        <v>7417260.2111280002</v>
      </c>
      <c r="K3151" s="55" t="str">
        <f>IFERROR(#REF!-#REF!,"")</f>
        <v/>
      </c>
    </row>
    <row r="3152" spans="1:12" x14ac:dyDescent="0.15">
      <c r="A3152" s="93">
        <v>44316</v>
      </c>
      <c r="B3152" s="53" t="s">
        <v>304</v>
      </c>
      <c r="C3152" s="53" t="s">
        <v>305</v>
      </c>
      <c r="D3152" s="53">
        <v>56815</v>
      </c>
      <c r="E3152" s="53">
        <v>25.31999969</v>
      </c>
      <c r="F3152" s="55">
        <v>-5.1685429999999997E-2</v>
      </c>
      <c r="G3152" s="53">
        <v>294960</v>
      </c>
      <c r="H3152" s="53">
        <v>25.31999969</v>
      </c>
      <c r="I3152" s="53">
        <v>4.8190200000000002E-2</v>
      </c>
      <c r="J3152" s="80">
        <f t="shared" si="93"/>
        <v>7468387.1085623996</v>
      </c>
      <c r="K3152" s="55" t="str">
        <f>IFERROR(#REF!-#REF!,"")</f>
        <v/>
      </c>
    </row>
    <row r="3153" spans="1:12" ht="16" x14ac:dyDescent="0.2">
      <c r="A3153" s="117">
        <v>44344</v>
      </c>
      <c r="B3153" s="112" t="s">
        <v>304</v>
      </c>
      <c r="C3153" s="112" t="s">
        <v>305</v>
      </c>
      <c r="D3153" s="112">
        <v>56815</v>
      </c>
      <c r="E3153" s="112">
        <v>24.350000380000001</v>
      </c>
      <c r="F3153" s="58">
        <v>-3.8309611E-2</v>
      </c>
      <c r="G3153" s="112">
        <v>305073</v>
      </c>
      <c r="H3153" s="112">
        <v>24.350000380000001</v>
      </c>
      <c r="I3153" s="112">
        <v>7.091862E-3</v>
      </c>
      <c r="J3153" s="80">
        <f t="shared" si="93"/>
        <v>7428527.6659277398</v>
      </c>
      <c r="K3153" s="55" t="str">
        <f>IFERROR(#REF!-#REF!,"")</f>
        <v/>
      </c>
    </row>
    <row r="3154" spans="1:12" x14ac:dyDescent="0.15">
      <c r="A3154" s="93">
        <v>44377</v>
      </c>
      <c r="B3154" s="53" t="s">
        <v>304</v>
      </c>
      <c r="C3154" s="53" t="s">
        <v>305</v>
      </c>
      <c r="D3154" s="53">
        <v>56815</v>
      </c>
      <c r="E3154" s="53">
        <v>34.740001679999999</v>
      </c>
      <c r="F3154" s="55">
        <v>0.426694095</v>
      </c>
      <c r="G3154" s="53">
        <v>306261</v>
      </c>
      <c r="H3154" s="53">
        <v>34.740001679999999</v>
      </c>
      <c r="I3154" s="53">
        <v>2.3421790000000001E-2</v>
      </c>
      <c r="J3154" s="80">
        <f t="shared" si="93"/>
        <v>10639507.654518479</v>
      </c>
      <c r="K3154" s="55" t="str">
        <f>IFERROR(#REF!-#REF!,"")</f>
        <v/>
      </c>
    </row>
    <row r="3155" spans="1:12" x14ac:dyDescent="0.15">
      <c r="A3155" s="93">
        <v>44407</v>
      </c>
      <c r="B3155" s="53" t="s">
        <v>304</v>
      </c>
      <c r="C3155" s="53" t="s">
        <v>305</v>
      </c>
      <c r="D3155" s="53">
        <v>56815</v>
      </c>
      <c r="E3155" s="53">
        <v>23.649999619999999</v>
      </c>
      <c r="F3155" s="55">
        <v>-0.31922858999999998</v>
      </c>
      <c r="G3155" s="53">
        <v>321506</v>
      </c>
      <c r="H3155" s="53">
        <v>23.649999619999999</v>
      </c>
      <c r="I3155" s="53">
        <v>1.182765E-2</v>
      </c>
      <c r="J3155" s="80">
        <f t="shared" si="93"/>
        <v>7603616.7778277202</v>
      </c>
      <c r="K3155" s="55" t="str">
        <f>IFERROR(#REF!-#REF!,"")</f>
        <v/>
      </c>
    </row>
    <row r="3156" spans="1:12" x14ac:dyDescent="0.15">
      <c r="A3156" s="93">
        <v>44439</v>
      </c>
      <c r="B3156" s="53" t="s">
        <v>304</v>
      </c>
      <c r="C3156" s="53" t="s">
        <v>305</v>
      </c>
      <c r="D3156" s="53">
        <v>56815</v>
      </c>
      <c r="E3156" s="53">
        <v>21.149999619999999</v>
      </c>
      <c r="F3156" s="55">
        <v>-0.105708249</v>
      </c>
      <c r="G3156" s="53">
        <v>321506</v>
      </c>
      <c r="H3156" s="53">
        <v>21.149999619999999</v>
      </c>
      <c r="I3156" s="53">
        <v>2.71466E-2</v>
      </c>
      <c r="J3156" s="80">
        <f t="shared" si="93"/>
        <v>6799851.7778277202</v>
      </c>
      <c r="K3156" s="55" t="str">
        <f>IFERROR(#REF!-#REF!,"")</f>
        <v/>
      </c>
    </row>
    <row r="3157" spans="1:12" x14ac:dyDescent="0.15">
      <c r="A3157" s="93">
        <v>44469</v>
      </c>
      <c r="B3157" s="53" t="s">
        <v>304</v>
      </c>
      <c r="C3157" s="53" t="s">
        <v>305</v>
      </c>
      <c r="D3157" s="53">
        <v>56815</v>
      </c>
      <c r="E3157" s="53">
        <v>19.989999770000001</v>
      </c>
      <c r="F3157" s="55">
        <v>-5.4846328E-2</v>
      </c>
      <c r="G3157" s="53">
        <v>322602</v>
      </c>
      <c r="H3157" s="53">
        <v>19.989999770000001</v>
      </c>
      <c r="I3157" s="53">
        <v>-4.2243370000000002E-2</v>
      </c>
      <c r="J3157" s="80">
        <f t="shared" si="93"/>
        <v>6448813.9058015402</v>
      </c>
      <c r="K3157" s="55" t="str">
        <f>IFERROR(#REF!-#REF!,"")</f>
        <v/>
      </c>
    </row>
    <row r="3158" spans="1:12" x14ac:dyDescent="0.15">
      <c r="A3158" s="93">
        <v>44498</v>
      </c>
      <c r="B3158" s="53" t="s">
        <v>304</v>
      </c>
      <c r="C3158" s="53" t="s">
        <v>305</v>
      </c>
      <c r="D3158" s="53">
        <v>56815</v>
      </c>
      <c r="E3158" s="53">
        <v>24.780000690000001</v>
      </c>
      <c r="F3158" s="55">
        <v>0.23961985099999999</v>
      </c>
      <c r="G3158" s="53">
        <v>324905</v>
      </c>
      <c r="H3158" s="53">
        <v>24.780000690000001</v>
      </c>
      <c r="I3158" s="53">
        <v>6.4656619999999998E-2</v>
      </c>
      <c r="J3158" s="80">
        <f t="shared" si="93"/>
        <v>8051146.1241844501</v>
      </c>
      <c r="K3158" s="55" t="str">
        <f>IFERROR(#REF!-#REF!,"")</f>
        <v/>
      </c>
    </row>
    <row r="3159" spans="1:12" x14ac:dyDescent="0.15">
      <c r="A3159" s="93">
        <v>44530</v>
      </c>
      <c r="B3159" s="53" t="s">
        <v>304</v>
      </c>
      <c r="C3159" s="53" t="s">
        <v>305</v>
      </c>
      <c r="D3159" s="53">
        <v>56815</v>
      </c>
      <c r="E3159" s="53">
        <v>25.520000459999999</v>
      </c>
      <c r="F3159" s="55">
        <v>2.9862782000000001E-2</v>
      </c>
      <c r="G3159" s="53">
        <v>324905</v>
      </c>
      <c r="H3159" s="53">
        <v>25.520000459999999</v>
      </c>
      <c r="I3159" s="53">
        <v>-1.8346709999999999E-2</v>
      </c>
      <c r="J3159" s="80">
        <f t="shared" si="93"/>
        <v>8291575.7494562995</v>
      </c>
      <c r="K3159" s="55" t="str">
        <f>IFERROR(#REF!-#REF!,"")</f>
        <v/>
      </c>
    </row>
    <row r="3160" spans="1:12" x14ac:dyDescent="0.15">
      <c r="A3160" s="93">
        <v>44561</v>
      </c>
      <c r="B3160" s="53" t="s">
        <v>304</v>
      </c>
      <c r="C3160" s="53" t="s">
        <v>305</v>
      </c>
      <c r="D3160" s="53">
        <v>56815</v>
      </c>
      <c r="E3160" s="53">
        <v>19.049999239999998</v>
      </c>
      <c r="F3160" s="55">
        <v>-0.253526688</v>
      </c>
      <c r="G3160" s="53">
        <v>331027</v>
      </c>
      <c r="H3160" s="53">
        <v>19.049999239999998</v>
      </c>
      <c r="I3160" s="53">
        <v>3.3344789999999999E-2</v>
      </c>
      <c r="J3160" s="80">
        <f t="shared" si="93"/>
        <v>6306064.0984194791</v>
      </c>
      <c r="K3160" s="55" t="str">
        <f>IFERROR(#REF!-#REF!,"")</f>
        <v/>
      </c>
    </row>
    <row r="3161" spans="1:12" ht="13.5" customHeight="1" x14ac:dyDescent="0.15">
      <c r="A3161" s="93"/>
      <c r="J3161" s="80">
        <f t="shared" si="93"/>
        <v>0</v>
      </c>
      <c r="K3161" s="55" t="str">
        <f>IFERROR(#REF!-#REF!,"")</f>
        <v/>
      </c>
    </row>
    <row r="3162" spans="1:12" ht="13.5" customHeight="1" x14ac:dyDescent="0.15">
      <c r="A3162" s="93">
        <v>43738</v>
      </c>
      <c r="B3162" s="53" t="s">
        <v>306</v>
      </c>
      <c r="C3162" s="53" t="s">
        <v>307</v>
      </c>
      <c r="D3162" s="53">
        <v>56823</v>
      </c>
      <c r="E3162" s="53">
        <v>-10.460000040000001</v>
      </c>
      <c r="F3162" s="53"/>
      <c r="G3162" s="53">
        <v>45000</v>
      </c>
      <c r="H3162" s="53">
        <v>10.460000040000001</v>
      </c>
      <c r="I3162" s="53">
        <v>1.6032970000000001E-2</v>
      </c>
      <c r="J3162" s="80">
        <f t="shared" ref="J3162:J3173" si="96">H3162*G3162</f>
        <v>470700.00180000003</v>
      </c>
      <c r="K3162" s="53"/>
      <c r="L3162" s="53"/>
    </row>
    <row r="3163" spans="1:12" ht="13.5" customHeight="1" x14ac:dyDescent="0.15">
      <c r="A3163" s="93">
        <v>43769</v>
      </c>
      <c r="B3163" s="53" t="s">
        <v>306</v>
      </c>
      <c r="C3163" s="53" t="s">
        <v>307</v>
      </c>
      <c r="D3163" s="53">
        <v>56823</v>
      </c>
      <c r="E3163" s="53">
        <v>10.380000109999999</v>
      </c>
      <c r="F3163" s="53">
        <v>-7.6481759999999996E-3</v>
      </c>
      <c r="G3163" s="53">
        <v>45000</v>
      </c>
      <c r="H3163" s="53">
        <v>10.380000109999999</v>
      </c>
      <c r="I3163" s="53">
        <v>1.9255939999999999E-2</v>
      </c>
      <c r="J3163" s="80">
        <f t="shared" si="96"/>
        <v>467100.00494999997</v>
      </c>
      <c r="K3163" s="53"/>
      <c r="L3163" s="53"/>
    </row>
    <row r="3164" spans="1:12" ht="13.5" customHeight="1" x14ac:dyDescent="0.15">
      <c r="A3164" s="93">
        <v>43798</v>
      </c>
      <c r="B3164" s="53" t="s">
        <v>306</v>
      </c>
      <c r="C3164" s="53" t="s">
        <v>307</v>
      </c>
      <c r="D3164" s="53">
        <v>56823</v>
      </c>
      <c r="E3164" s="53">
        <v>10.47000027</v>
      </c>
      <c r="F3164" s="53">
        <v>8.670535E-3</v>
      </c>
      <c r="G3164" s="53">
        <v>45000</v>
      </c>
      <c r="H3164" s="53">
        <v>10.47000027</v>
      </c>
      <c r="I3164" s="53">
        <v>3.4996520000000003E-2</v>
      </c>
      <c r="J3164" s="80">
        <f t="shared" si="96"/>
        <v>471150.01214999997</v>
      </c>
      <c r="K3164" s="53"/>
      <c r="L3164" s="53"/>
    </row>
    <row r="3165" spans="1:12" ht="13.5" customHeight="1" x14ac:dyDescent="0.15">
      <c r="A3165" s="93">
        <v>43830</v>
      </c>
      <c r="B3165" s="53" t="s">
        <v>306</v>
      </c>
      <c r="C3165" s="53" t="s">
        <v>307</v>
      </c>
      <c r="D3165" s="53">
        <v>56823</v>
      </c>
      <c r="E3165" s="53">
        <v>-10.40999985</v>
      </c>
      <c r="F3165" s="53">
        <v>-5.7306989999999997E-3</v>
      </c>
      <c r="G3165" s="53">
        <v>45000</v>
      </c>
      <c r="H3165" s="53">
        <v>10.40999985</v>
      </c>
      <c r="I3165" s="53">
        <v>2.8490680000000001E-2</v>
      </c>
      <c r="J3165" s="80">
        <f t="shared" si="96"/>
        <v>468449.99325</v>
      </c>
      <c r="K3165" s="53"/>
      <c r="L3165" s="53"/>
    </row>
    <row r="3166" spans="1:12" ht="13.5" customHeight="1" x14ac:dyDescent="0.15">
      <c r="A3166" s="93">
        <v>43861</v>
      </c>
      <c r="B3166" s="53" t="s">
        <v>306</v>
      </c>
      <c r="C3166" s="53" t="s">
        <v>307</v>
      </c>
      <c r="D3166" s="53">
        <v>56823</v>
      </c>
      <c r="E3166" s="53">
        <v>-10.80000019</v>
      </c>
      <c r="F3166" s="53">
        <v>3.7464010999999998E-2</v>
      </c>
      <c r="G3166" s="53">
        <v>45000</v>
      </c>
      <c r="H3166" s="53">
        <v>10.80000019</v>
      </c>
      <c r="I3166" s="53">
        <v>-1.7277760000000001E-3</v>
      </c>
      <c r="J3166" s="80">
        <f t="shared" si="96"/>
        <v>486000.00855000003</v>
      </c>
      <c r="K3166" s="53"/>
      <c r="L3166" s="53"/>
    </row>
    <row r="3167" spans="1:12" ht="13.5" customHeight="1" x14ac:dyDescent="0.15">
      <c r="A3167" s="93">
        <v>43889</v>
      </c>
      <c r="B3167" s="53" t="s">
        <v>306</v>
      </c>
      <c r="C3167" s="53" t="s">
        <v>307</v>
      </c>
      <c r="D3167" s="53">
        <v>56823</v>
      </c>
      <c r="E3167" s="53">
        <v>-10.89000034</v>
      </c>
      <c r="F3167" s="53">
        <v>8.3333480000000008E-3</v>
      </c>
      <c r="G3167" s="53">
        <v>45000</v>
      </c>
      <c r="H3167" s="53">
        <v>10.89000034</v>
      </c>
      <c r="I3167" s="53">
        <v>-7.7918070000000006E-2</v>
      </c>
      <c r="J3167" s="80">
        <f t="shared" si="96"/>
        <v>490050.01530000003</v>
      </c>
      <c r="K3167" s="53"/>
      <c r="L3167" s="53"/>
    </row>
    <row r="3168" spans="1:12" ht="13.5" customHeight="1" x14ac:dyDescent="0.15">
      <c r="A3168" s="93">
        <v>43921</v>
      </c>
      <c r="B3168" s="53" t="s">
        <v>306</v>
      </c>
      <c r="C3168" s="53" t="s">
        <v>307</v>
      </c>
      <c r="D3168" s="53">
        <v>56823</v>
      </c>
      <c r="E3168" s="53">
        <v>9.8999996190000008</v>
      </c>
      <c r="F3168" s="53">
        <v>-9.0909153000000006E-2</v>
      </c>
      <c r="G3168" s="53">
        <v>45000</v>
      </c>
      <c r="H3168" s="53">
        <v>9.8999996190000008</v>
      </c>
      <c r="I3168" s="53">
        <v>-0.14173259999999999</v>
      </c>
      <c r="J3168" s="80">
        <f t="shared" si="96"/>
        <v>445499.98285500001</v>
      </c>
      <c r="K3168" s="53"/>
      <c r="L3168" s="53"/>
    </row>
    <row r="3169" spans="1:12" ht="13.5" customHeight="1" x14ac:dyDescent="0.15">
      <c r="A3169" s="93">
        <v>43951</v>
      </c>
      <c r="B3169" s="53" t="s">
        <v>306</v>
      </c>
      <c r="C3169" s="53" t="s">
        <v>307</v>
      </c>
      <c r="D3169" s="53">
        <v>56823</v>
      </c>
      <c r="E3169" s="53">
        <v>10.649999619999999</v>
      </c>
      <c r="F3169" s="53">
        <v>7.5757578000000006E-2</v>
      </c>
      <c r="G3169" s="53">
        <v>45000</v>
      </c>
      <c r="H3169" s="53">
        <v>10.649999619999999</v>
      </c>
      <c r="I3169" s="53">
        <v>0.12967380000000001</v>
      </c>
      <c r="J3169" s="80">
        <f t="shared" si="96"/>
        <v>479249.98289999994</v>
      </c>
      <c r="K3169" s="53"/>
      <c r="L3169" s="53"/>
    </row>
    <row r="3170" spans="1:12" ht="13.5" customHeight="1" x14ac:dyDescent="0.15">
      <c r="A3170" s="93">
        <v>43980</v>
      </c>
      <c r="B3170" s="53" t="s">
        <v>306</v>
      </c>
      <c r="C3170" s="53" t="s">
        <v>307</v>
      </c>
      <c r="D3170" s="53">
        <v>56823</v>
      </c>
      <c r="E3170" s="53">
        <v>10.77999973</v>
      </c>
      <c r="F3170" s="53">
        <v>1.2206583999999999E-2</v>
      </c>
      <c r="G3170" s="53">
        <v>45000</v>
      </c>
      <c r="H3170" s="53">
        <v>10.77999973</v>
      </c>
      <c r="I3170" s="53">
        <v>5.3738750000000002E-2</v>
      </c>
      <c r="J3170" s="80">
        <f t="shared" si="96"/>
        <v>485099.98785000003</v>
      </c>
      <c r="K3170" s="53"/>
      <c r="L3170" s="53"/>
    </row>
    <row r="3171" spans="1:12" ht="13.5" customHeight="1" x14ac:dyDescent="0.15">
      <c r="A3171" s="93">
        <v>44012</v>
      </c>
      <c r="B3171" s="53" t="s">
        <v>306</v>
      </c>
      <c r="C3171" s="53" t="s">
        <v>307</v>
      </c>
      <c r="D3171" s="53">
        <v>56823</v>
      </c>
      <c r="E3171" s="53">
        <v>11.05000019</v>
      </c>
      <c r="F3171" s="53">
        <v>2.5046425000000001E-2</v>
      </c>
      <c r="G3171" s="53">
        <v>45000</v>
      </c>
      <c r="H3171" s="53">
        <v>11.05000019</v>
      </c>
      <c r="I3171" s="53">
        <v>2.5299080000000002E-2</v>
      </c>
      <c r="J3171" s="80">
        <f t="shared" si="96"/>
        <v>497250.00855000003</v>
      </c>
      <c r="K3171" s="53"/>
      <c r="L3171" s="53"/>
    </row>
    <row r="3172" spans="1:12" ht="13.5" customHeight="1" x14ac:dyDescent="0.15">
      <c r="A3172" s="93">
        <v>44043</v>
      </c>
      <c r="B3172" s="53" t="s">
        <v>306</v>
      </c>
      <c r="C3172" s="53" t="s">
        <v>307</v>
      </c>
      <c r="D3172" s="53">
        <v>56823</v>
      </c>
      <c r="E3172" s="53">
        <v>11</v>
      </c>
      <c r="F3172" s="53">
        <v>-4.5249039999999997E-3</v>
      </c>
      <c r="G3172" s="53">
        <v>45000</v>
      </c>
      <c r="H3172" s="53">
        <v>11</v>
      </c>
      <c r="I3172" s="53">
        <v>5.5528969999999997E-2</v>
      </c>
      <c r="J3172" s="80">
        <f t="shared" si="96"/>
        <v>495000</v>
      </c>
      <c r="K3172" s="53"/>
      <c r="L3172" s="53"/>
    </row>
    <row r="3173" spans="1:12" ht="13.5" customHeight="1" x14ac:dyDescent="0.15">
      <c r="A3173" s="93">
        <v>44074</v>
      </c>
      <c r="B3173" s="53" t="s">
        <v>306</v>
      </c>
      <c r="C3173" s="53" t="s">
        <v>307</v>
      </c>
      <c r="D3173" s="53">
        <v>56823</v>
      </c>
      <c r="E3173" s="53">
        <v>10.600000380000001</v>
      </c>
      <c r="F3173" s="53">
        <v>-3.6363602000000002E-2</v>
      </c>
      <c r="G3173" s="53">
        <v>45000</v>
      </c>
      <c r="H3173" s="53">
        <v>10.600000380000001</v>
      </c>
      <c r="I3173" s="53">
        <v>6.844219E-2</v>
      </c>
      <c r="J3173" s="80">
        <f t="shared" si="96"/>
        <v>477000.01710000006</v>
      </c>
      <c r="K3173" s="53"/>
      <c r="L3173" s="53"/>
    </row>
    <row r="3174" spans="1:12" x14ac:dyDescent="0.15">
      <c r="A3174" s="93">
        <v>44104</v>
      </c>
      <c r="B3174" s="53" t="s">
        <v>306</v>
      </c>
      <c r="C3174" s="53" t="s">
        <v>307</v>
      </c>
      <c r="D3174" s="53">
        <v>56823</v>
      </c>
      <c r="E3174" s="53">
        <v>10.15999985</v>
      </c>
      <c r="F3174" s="55">
        <v>-4.1509483E-2</v>
      </c>
      <c r="G3174" s="53">
        <v>45000</v>
      </c>
      <c r="H3174" s="53">
        <v>10.15999985</v>
      </c>
      <c r="I3174" s="53">
        <v>-3.5055990000000002E-2</v>
      </c>
      <c r="J3174" s="80">
        <f t="shared" si="93"/>
        <v>457199.99325</v>
      </c>
      <c r="K3174" s="55" t="str">
        <f>IFERROR(#REF!-#REF!,"")</f>
        <v/>
      </c>
    </row>
    <row r="3175" spans="1:12" x14ac:dyDescent="0.15">
      <c r="A3175" s="93">
        <v>44134</v>
      </c>
      <c r="B3175" s="53" t="s">
        <v>308</v>
      </c>
      <c r="C3175" s="53" t="s">
        <v>309</v>
      </c>
      <c r="D3175" s="53">
        <v>56823</v>
      </c>
      <c r="E3175" s="53">
        <v>8.9899997710000008</v>
      </c>
      <c r="F3175" s="55">
        <v>-0.115157492</v>
      </c>
      <c r="G3175" s="53">
        <v>313675</v>
      </c>
      <c r="H3175" s="53">
        <v>8.9899997710000008</v>
      </c>
      <c r="I3175" s="53">
        <v>-2.0178310000000001E-2</v>
      </c>
      <c r="J3175" s="80">
        <f t="shared" si="93"/>
        <v>2819938.1781684253</v>
      </c>
      <c r="K3175" s="55" t="str">
        <f>IFERROR(#REF!-#REF!,"")</f>
        <v/>
      </c>
    </row>
    <row r="3176" spans="1:12" x14ac:dyDescent="0.15">
      <c r="A3176" s="93">
        <v>44165</v>
      </c>
      <c r="B3176" s="53" t="s">
        <v>308</v>
      </c>
      <c r="C3176" s="53" t="s">
        <v>309</v>
      </c>
      <c r="D3176" s="53">
        <v>56823</v>
      </c>
      <c r="E3176" s="53">
        <v>10.510000229999999</v>
      </c>
      <c r="F3176" s="55">
        <v>0.1690768</v>
      </c>
      <c r="G3176" s="53">
        <v>313675</v>
      </c>
      <c r="H3176" s="53">
        <v>10.510000229999999</v>
      </c>
      <c r="I3176" s="53">
        <v>0.123707</v>
      </c>
      <c r="J3176" s="80">
        <f t="shared" si="93"/>
        <v>3296724.3221452497</v>
      </c>
      <c r="K3176" s="55" t="str">
        <f>IFERROR(#REF!-#REF!,"")</f>
        <v/>
      </c>
    </row>
    <row r="3177" spans="1:12" ht="16" x14ac:dyDescent="0.2">
      <c r="A3177" s="117">
        <v>44196</v>
      </c>
      <c r="B3177" s="112" t="s">
        <v>308</v>
      </c>
      <c r="C3177" s="112" t="s">
        <v>309</v>
      </c>
      <c r="D3177" s="112">
        <v>56823</v>
      </c>
      <c r="E3177" s="112">
        <v>13.170000079999999</v>
      </c>
      <c r="F3177" s="58">
        <v>0.25309225899999999</v>
      </c>
      <c r="G3177" s="112">
        <v>313425</v>
      </c>
      <c r="H3177" s="112">
        <v>13.170000079999999</v>
      </c>
      <c r="I3177" s="112">
        <v>4.5048289999999998E-2</v>
      </c>
      <c r="J3177" s="80">
        <f t="shared" si="93"/>
        <v>4127807.275074</v>
      </c>
      <c r="K3177" s="55" t="str">
        <f>IFERROR(#REF!-#REF!,"")</f>
        <v/>
      </c>
    </row>
    <row r="3178" spans="1:12" x14ac:dyDescent="0.15">
      <c r="A3178" s="93">
        <v>44225</v>
      </c>
      <c r="B3178" s="53" t="s">
        <v>308</v>
      </c>
      <c r="C3178" s="53" t="s">
        <v>309</v>
      </c>
      <c r="D3178" s="53">
        <v>56823</v>
      </c>
      <c r="E3178" s="53">
        <v>9.7799997330000004</v>
      </c>
      <c r="F3178" s="55">
        <v>-0.25740322500000001</v>
      </c>
      <c r="G3178" s="53">
        <v>313425</v>
      </c>
      <c r="H3178" s="53">
        <v>9.7799997330000004</v>
      </c>
      <c r="I3178" s="53">
        <v>-6.3113199999999996E-4</v>
      </c>
      <c r="J3178" s="80">
        <f t="shared" si="93"/>
        <v>3065296.4163155253</v>
      </c>
      <c r="K3178" s="55" t="str">
        <f>IFERROR(#REF!-#REF!,"")</f>
        <v/>
      </c>
    </row>
    <row r="3179" spans="1:12" x14ac:dyDescent="0.15">
      <c r="A3179" s="93">
        <v>44253</v>
      </c>
      <c r="B3179" s="53" t="s">
        <v>308</v>
      </c>
      <c r="C3179" s="53" t="s">
        <v>309</v>
      </c>
      <c r="D3179" s="53">
        <v>56823</v>
      </c>
      <c r="E3179" s="53">
        <v>9.0500001910000005</v>
      </c>
      <c r="F3179" s="55">
        <v>-7.4642084999999997E-2</v>
      </c>
      <c r="G3179" s="53">
        <v>313425</v>
      </c>
      <c r="H3179" s="53">
        <v>9.0500001910000005</v>
      </c>
      <c r="I3179" s="53">
        <v>2.9196239999999998E-2</v>
      </c>
      <c r="J3179" s="80">
        <f t="shared" si="93"/>
        <v>2836496.309864175</v>
      </c>
      <c r="K3179" s="55" t="str">
        <f>IFERROR(#REF!-#REF!,"")</f>
        <v/>
      </c>
    </row>
    <row r="3180" spans="1:12" x14ac:dyDescent="0.15">
      <c r="A3180" s="93">
        <v>44286</v>
      </c>
      <c r="B3180" s="53" t="s">
        <v>308</v>
      </c>
      <c r="C3180" s="53" t="s">
        <v>309</v>
      </c>
      <c r="D3180" s="53">
        <v>56823</v>
      </c>
      <c r="E3180" s="53">
        <v>11.81000042</v>
      </c>
      <c r="F3180" s="55">
        <v>0.30497237999999999</v>
      </c>
      <c r="G3180" s="53">
        <v>318450</v>
      </c>
      <c r="H3180" s="53">
        <v>11.81000042</v>
      </c>
      <c r="I3180" s="53">
        <v>3.0573309999999999E-2</v>
      </c>
      <c r="J3180" s="80">
        <f t="shared" si="93"/>
        <v>3760894.6337489998</v>
      </c>
      <c r="K3180" s="55" t="str">
        <f>IFERROR(#REF!-#REF!,"")</f>
        <v/>
      </c>
    </row>
    <row r="3181" spans="1:12" x14ac:dyDescent="0.15">
      <c r="A3181" s="93">
        <v>44316</v>
      </c>
      <c r="B3181" s="53" t="s">
        <v>308</v>
      </c>
      <c r="C3181" s="53" t="s">
        <v>309</v>
      </c>
      <c r="D3181" s="53">
        <v>56823</v>
      </c>
      <c r="E3181" s="53">
        <v>12.81000042</v>
      </c>
      <c r="F3181" s="55">
        <v>8.4674000999999999E-2</v>
      </c>
      <c r="G3181" s="53">
        <v>318450</v>
      </c>
      <c r="H3181" s="53">
        <v>12.81000042</v>
      </c>
      <c r="I3181" s="53">
        <v>4.8190200000000002E-2</v>
      </c>
      <c r="J3181" s="80">
        <f t="shared" si="93"/>
        <v>4079344.6337489998</v>
      </c>
      <c r="K3181" s="55" t="str">
        <f>IFERROR(#REF!-#REF!,"")</f>
        <v/>
      </c>
    </row>
    <row r="3182" spans="1:12" x14ac:dyDescent="0.15">
      <c r="A3182" s="93">
        <v>44344</v>
      </c>
      <c r="B3182" s="53" t="s">
        <v>308</v>
      </c>
      <c r="C3182" s="53" t="s">
        <v>309</v>
      </c>
      <c r="D3182" s="53">
        <v>56823</v>
      </c>
      <c r="E3182" s="53">
        <v>12.600000380000001</v>
      </c>
      <c r="F3182" s="55">
        <v>-1.6393445E-2</v>
      </c>
      <c r="G3182" s="53">
        <v>318450</v>
      </c>
      <c r="H3182" s="53">
        <v>12.600000380000001</v>
      </c>
      <c r="I3182" s="53">
        <v>7.091862E-3</v>
      </c>
      <c r="J3182" s="80">
        <f t="shared" si="93"/>
        <v>4012470.1210110001</v>
      </c>
      <c r="K3182" s="55" t="str">
        <f>IFERROR(#REF!-#REF!,"")</f>
        <v/>
      </c>
    </row>
    <row r="3183" spans="1:12" x14ac:dyDescent="0.15">
      <c r="A3183" s="93">
        <v>44377</v>
      </c>
      <c r="B3183" s="53" t="s">
        <v>308</v>
      </c>
      <c r="C3183" s="53" t="s">
        <v>309</v>
      </c>
      <c r="D3183" s="53">
        <v>56823</v>
      </c>
      <c r="E3183" s="53">
        <v>10.789999959999999</v>
      </c>
      <c r="F3183" s="55">
        <v>-0.14365083000000001</v>
      </c>
      <c r="G3183" s="53">
        <v>318496</v>
      </c>
      <c r="H3183" s="53">
        <v>10.789999959999999</v>
      </c>
      <c r="I3183" s="53">
        <v>2.3421790000000001E-2</v>
      </c>
      <c r="J3183" s="80">
        <f t="shared" si="93"/>
        <v>3436571.8272601599</v>
      </c>
      <c r="K3183" s="55" t="str">
        <f>IFERROR(#REF!-#REF!,"")</f>
        <v/>
      </c>
    </row>
    <row r="3184" spans="1:12" x14ac:dyDescent="0.15">
      <c r="A3184" s="93">
        <v>44407</v>
      </c>
      <c r="B3184" s="53" t="s">
        <v>308</v>
      </c>
      <c r="C3184" s="53" t="s">
        <v>309</v>
      </c>
      <c r="D3184" s="53">
        <v>56823</v>
      </c>
      <c r="E3184" s="53">
        <v>9.7799997330000004</v>
      </c>
      <c r="F3184" s="55">
        <v>-9.3605213000000007E-2</v>
      </c>
      <c r="G3184" s="53">
        <v>318496</v>
      </c>
      <c r="H3184" s="53">
        <v>9.7799997330000004</v>
      </c>
      <c r="I3184" s="53">
        <v>1.182765E-2</v>
      </c>
      <c r="J3184" s="80">
        <f t="shared" si="93"/>
        <v>3114890.794961568</v>
      </c>
      <c r="K3184" s="55" t="str">
        <f>IFERROR(#REF!-#REF!,"")</f>
        <v/>
      </c>
    </row>
    <row r="3185" spans="1:12" x14ac:dyDescent="0.15">
      <c r="A3185" s="93">
        <v>44439</v>
      </c>
      <c r="B3185" s="53" t="s">
        <v>308</v>
      </c>
      <c r="C3185" s="53" t="s">
        <v>309</v>
      </c>
      <c r="D3185" s="53">
        <v>56823</v>
      </c>
      <c r="E3185" s="53">
        <v>8.7100000380000004</v>
      </c>
      <c r="F3185" s="55">
        <v>-0.109406926</v>
      </c>
      <c r="G3185" s="53">
        <v>318574</v>
      </c>
      <c r="H3185" s="53">
        <v>8.7100000380000004</v>
      </c>
      <c r="I3185" s="53">
        <v>2.71466E-2</v>
      </c>
      <c r="J3185" s="80">
        <f t="shared" si="93"/>
        <v>2774779.5521058124</v>
      </c>
      <c r="K3185" s="55" t="str">
        <f>IFERROR(#REF!-#REF!,"")</f>
        <v/>
      </c>
    </row>
    <row r="3186" spans="1:12" ht="16" x14ac:dyDescent="0.2">
      <c r="A3186" s="118">
        <v>44469</v>
      </c>
      <c r="B3186" s="114" t="s">
        <v>308</v>
      </c>
      <c r="C3186" s="114" t="s">
        <v>309</v>
      </c>
      <c r="D3186" s="114">
        <v>56823</v>
      </c>
      <c r="E3186" s="114">
        <v>8.6499996190000008</v>
      </c>
      <c r="F3186" s="58">
        <v>-6.8886820000000001E-3</v>
      </c>
      <c r="G3186" s="114">
        <v>318574</v>
      </c>
      <c r="H3186" s="114">
        <v>8.6499996190000008</v>
      </c>
      <c r="I3186" s="114">
        <v>-4.2243370000000002E-2</v>
      </c>
      <c r="J3186" s="80">
        <f t="shared" si="93"/>
        <v>2755664.9786233064</v>
      </c>
      <c r="K3186" s="55" t="str">
        <f>IFERROR(#REF!-#REF!,"")</f>
        <v/>
      </c>
    </row>
    <row r="3187" spans="1:12" x14ac:dyDescent="0.15">
      <c r="A3187" s="93">
        <v>44498</v>
      </c>
      <c r="B3187" s="53" t="s">
        <v>308</v>
      </c>
      <c r="C3187" s="53" t="s">
        <v>309</v>
      </c>
      <c r="D3187" s="53">
        <v>56823</v>
      </c>
      <c r="E3187" s="53">
        <v>8.5399999619999996</v>
      </c>
      <c r="F3187" s="55">
        <v>-1.2716724E-2</v>
      </c>
      <c r="G3187" s="53">
        <v>318574</v>
      </c>
      <c r="H3187" s="53">
        <v>8.5399999619999996</v>
      </c>
      <c r="I3187" s="53">
        <v>6.4656619999999998E-2</v>
      </c>
      <c r="J3187" s="80">
        <f t="shared" si="93"/>
        <v>2720621.9478941876</v>
      </c>
      <c r="K3187" s="55" t="str">
        <f>IFERROR(#REF!-#REF!,"")</f>
        <v/>
      </c>
    </row>
    <row r="3188" spans="1:12" x14ac:dyDescent="0.15">
      <c r="A3188" s="93">
        <v>44530</v>
      </c>
      <c r="B3188" s="53" t="s">
        <v>308</v>
      </c>
      <c r="C3188" s="53" t="s">
        <v>309</v>
      </c>
      <c r="D3188" s="53">
        <v>56823</v>
      </c>
      <c r="E3188" s="53">
        <v>7.2300000190000002</v>
      </c>
      <c r="F3188" s="55">
        <v>-0.15339577200000001</v>
      </c>
      <c r="G3188" s="53">
        <v>318574</v>
      </c>
      <c r="H3188" s="53">
        <v>7.2300000190000002</v>
      </c>
      <c r="I3188" s="53">
        <v>-1.8346709999999999E-2</v>
      </c>
      <c r="J3188" s="80">
        <f t="shared" si="93"/>
        <v>2303290.0260529062</v>
      </c>
      <c r="K3188" s="55" t="str">
        <f>IFERROR(#REF!-#REF!,"")</f>
        <v/>
      </c>
    </row>
    <row r="3189" spans="1:12" x14ac:dyDescent="0.15">
      <c r="A3189" s="93">
        <v>44561</v>
      </c>
      <c r="B3189" s="53" t="s">
        <v>308</v>
      </c>
      <c r="C3189" s="53" t="s">
        <v>309</v>
      </c>
      <c r="D3189" s="53">
        <v>56823</v>
      </c>
      <c r="E3189" s="53">
        <v>8.0200004580000002</v>
      </c>
      <c r="F3189" s="55">
        <v>0.109267004</v>
      </c>
      <c r="G3189" s="53">
        <v>316964</v>
      </c>
      <c r="H3189" s="53">
        <v>8.0200004580000002</v>
      </c>
      <c r="I3189" s="53">
        <v>3.3344789999999999E-2</v>
      </c>
      <c r="J3189" s="80">
        <f t="shared" si="93"/>
        <v>2542051.4251695122</v>
      </c>
      <c r="K3189" s="55" t="str">
        <f>IFERROR(#REF!-#REF!,"")</f>
        <v/>
      </c>
    </row>
    <row r="3190" spans="1:12" x14ac:dyDescent="0.15">
      <c r="A3190" s="93"/>
      <c r="J3190" s="80">
        <f t="shared" si="93"/>
        <v>0</v>
      </c>
      <c r="K3190" s="55" t="str">
        <f>IFERROR(#REF!-#REF!,"")</f>
        <v/>
      </c>
    </row>
    <row r="3191" spans="1:12" x14ac:dyDescent="0.15">
      <c r="A3191" s="93">
        <v>43798</v>
      </c>
      <c r="B3191" s="53" t="s">
        <v>310</v>
      </c>
      <c r="C3191" s="53" t="s">
        <v>311</v>
      </c>
      <c r="D3191" s="53">
        <v>56889</v>
      </c>
      <c r="E3191" s="53">
        <v>-9.7550001139999996</v>
      </c>
      <c r="F3191" s="53"/>
      <c r="G3191" s="53">
        <v>27500</v>
      </c>
      <c r="H3191" s="53">
        <v>9.7550001139999996</v>
      </c>
      <c r="I3191" s="53">
        <v>3.4996520000000003E-2</v>
      </c>
      <c r="J3191" s="80">
        <f t="shared" ref="J3191:J3207" si="97">H3191*G3191</f>
        <v>268262.50313500001</v>
      </c>
      <c r="K3191" s="53"/>
      <c r="L3191" s="53"/>
    </row>
    <row r="3192" spans="1:12" x14ac:dyDescent="0.15">
      <c r="A3192" s="93">
        <v>43830</v>
      </c>
      <c r="B3192" s="53" t="s">
        <v>310</v>
      </c>
      <c r="C3192" s="53" t="s">
        <v>311</v>
      </c>
      <c r="D3192" s="53">
        <v>56889</v>
      </c>
      <c r="E3192" s="53">
        <v>-9.8000001910000005</v>
      </c>
      <c r="F3192" s="53">
        <v>4.6130269999999996E-3</v>
      </c>
      <c r="G3192" s="53">
        <v>27500</v>
      </c>
      <c r="H3192" s="53">
        <v>9.8000001910000005</v>
      </c>
      <c r="I3192" s="53">
        <v>2.8490680000000001E-2</v>
      </c>
      <c r="J3192" s="80">
        <f t="shared" si="97"/>
        <v>269500.00525250001</v>
      </c>
      <c r="K3192" s="53"/>
      <c r="L3192" s="53"/>
    </row>
    <row r="3193" spans="1:12" x14ac:dyDescent="0.15">
      <c r="A3193" s="93">
        <v>43861</v>
      </c>
      <c r="B3193" s="53" t="s">
        <v>310</v>
      </c>
      <c r="C3193" s="53" t="s">
        <v>311</v>
      </c>
      <c r="D3193" s="53">
        <v>56889</v>
      </c>
      <c r="E3193" s="53">
        <v>10</v>
      </c>
      <c r="F3193" s="53">
        <v>2.0408144E-2</v>
      </c>
      <c r="G3193" s="53">
        <v>27500</v>
      </c>
      <c r="H3193" s="53">
        <v>10</v>
      </c>
      <c r="I3193" s="53">
        <v>-1.7277760000000001E-3</v>
      </c>
      <c r="J3193" s="80">
        <f t="shared" si="97"/>
        <v>275000</v>
      </c>
      <c r="K3193" s="53"/>
      <c r="L3193" s="53"/>
    </row>
    <row r="3194" spans="1:12" x14ac:dyDescent="0.15">
      <c r="A3194" s="93">
        <v>43889</v>
      </c>
      <c r="B3194" s="53" t="s">
        <v>310</v>
      </c>
      <c r="C3194" s="53" t="s">
        <v>311</v>
      </c>
      <c r="D3194" s="53">
        <v>56889</v>
      </c>
      <c r="E3194" s="53">
        <v>9.9499998089999995</v>
      </c>
      <c r="F3194" s="53">
        <v>-5.0000189999999996E-3</v>
      </c>
      <c r="G3194" s="53">
        <v>27500</v>
      </c>
      <c r="H3194" s="53">
        <v>9.9499998089999995</v>
      </c>
      <c r="I3194" s="53">
        <v>-7.7918070000000006E-2</v>
      </c>
      <c r="J3194" s="80">
        <f t="shared" si="97"/>
        <v>273624.99474749999</v>
      </c>
      <c r="K3194" s="53"/>
      <c r="L3194" s="53"/>
    </row>
    <row r="3195" spans="1:12" x14ac:dyDescent="0.15">
      <c r="A3195" s="93">
        <v>43921</v>
      </c>
      <c r="B3195" s="53" t="s">
        <v>310</v>
      </c>
      <c r="C3195" s="53" t="s">
        <v>311</v>
      </c>
      <c r="D3195" s="53">
        <v>56889</v>
      </c>
      <c r="E3195" s="53">
        <v>9.6700000760000009</v>
      </c>
      <c r="F3195" s="53">
        <v>-2.8140676999999999E-2</v>
      </c>
      <c r="G3195" s="53">
        <v>27500</v>
      </c>
      <c r="H3195" s="53">
        <v>9.6700000760000009</v>
      </c>
      <c r="I3195" s="53">
        <v>-0.14173259999999999</v>
      </c>
      <c r="J3195" s="80">
        <f t="shared" si="97"/>
        <v>265925.00209000002</v>
      </c>
      <c r="K3195" s="53"/>
      <c r="L3195" s="53"/>
    </row>
    <row r="3196" spans="1:12" x14ac:dyDescent="0.15">
      <c r="A3196" s="93">
        <v>43951</v>
      </c>
      <c r="B3196" s="53" t="s">
        <v>310</v>
      </c>
      <c r="C3196" s="53" t="s">
        <v>311</v>
      </c>
      <c r="D3196" s="53">
        <v>56889</v>
      </c>
      <c r="E3196" s="53">
        <v>9.7200002669999996</v>
      </c>
      <c r="F3196" s="53">
        <v>5.1706499999999997E-3</v>
      </c>
      <c r="G3196" s="53">
        <v>27500</v>
      </c>
      <c r="H3196" s="53">
        <v>9.7200002669999996</v>
      </c>
      <c r="I3196" s="53">
        <v>0.12967380000000001</v>
      </c>
      <c r="J3196" s="80">
        <f t="shared" si="97"/>
        <v>267300.00734249997</v>
      </c>
      <c r="K3196" s="53"/>
      <c r="L3196" s="53"/>
    </row>
    <row r="3197" spans="1:12" x14ac:dyDescent="0.15">
      <c r="A3197" s="93">
        <v>43980</v>
      </c>
      <c r="B3197" s="53" t="s">
        <v>310</v>
      </c>
      <c r="C3197" s="53" t="s">
        <v>311</v>
      </c>
      <c r="D3197" s="53">
        <v>56889</v>
      </c>
      <c r="E3197" s="53">
        <v>9.75</v>
      </c>
      <c r="F3197" s="53">
        <v>3.0863919999999999E-3</v>
      </c>
      <c r="G3197" s="53">
        <v>27500</v>
      </c>
      <c r="H3197" s="53">
        <v>9.75</v>
      </c>
      <c r="I3197" s="53">
        <v>5.3738750000000002E-2</v>
      </c>
      <c r="J3197" s="80">
        <f t="shared" si="97"/>
        <v>268125</v>
      </c>
      <c r="K3197" s="53"/>
      <c r="L3197" s="53"/>
    </row>
    <row r="3198" spans="1:12" x14ac:dyDescent="0.15">
      <c r="A3198" s="93">
        <v>44012</v>
      </c>
      <c r="B3198" s="53" t="s">
        <v>310</v>
      </c>
      <c r="C3198" s="53" t="s">
        <v>311</v>
      </c>
      <c r="D3198" s="53">
        <v>56889</v>
      </c>
      <c r="E3198" s="53">
        <v>9.9700002669999996</v>
      </c>
      <c r="F3198" s="53">
        <v>2.2564130000000002E-2</v>
      </c>
      <c r="G3198" s="53">
        <v>27500</v>
      </c>
      <c r="H3198" s="53">
        <v>9.9700002669999996</v>
      </c>
      <c r="I3198" s="53">
        <v>2.5299080000000002E-2</v>
      </c>
      <c r="J3198" s="80">
        <f t="shared" si="97"/>
        <v>274175.00734249997</v>
      </c>
      <c r="K3198" s="53"/>
      <c r="L3198" s="53"/>
    </row>
    <row r="3199" spans="1:12" x14ac:dyDescent="0.15">
      <c r="A3199" s="93">
        <v>44043</v>
      </c>
      <c r="B3199" s="53" t="s">
        <v>310</v>
      </c>
      <c r="C3199" s="53" t="s">
        <v>311</v>
      </c>
      <c r="D3199" s="53">
        <v>56889</v>
      </c>
      <c r="E3199" s="53">
        <v>10.100000380000001</v>
      </c>
      <c r="F3199" s="53">
        <v>1.3039129E-2</v>
      </c>
      <c r="G3199" s="53">
        <v>27500</v>
      </c>
      <c r="H3199" s="53">
        <v>10.100000380000001</v>
      </c>
      <c r="I3199" s="53">
        <v>5.5528969999999997E-2</v>
      </c>
      <c r="J3199" s="80">
        <f t="shared" si="97"/>
        <v>277750.01045</v>
      </c>
      <c r="K3199" s="53"/>
      <c r="L3199" s="53"/>
    </row>
    <row r="3200" spans="1:12" x14ac:dyDescent="0.15">
      <c r="A3200" s="93">
        <v>44074</v>
      </c>
      <c r="B3200" s="53" t="s">
        <v>310</v>
      </c>
      <c r="C3200" s="53" t="s">
        <v>311</v>
      </c>
      <c r="D3200" s="53">
        <v>56889</v>
      </c>
      <c r="E3200" s="53">
        <v>9.9600000380000004</v>
      </c>
      <c r="F3200" s="53">
        <v>-1.3861419999999999E-2</v>
      </c>
      <c r="G3200" s="53">
        <v>27500</v>
      </c>
      <c r="H3200" s="53">
        <v>9.9600000380000004</v>
      </c>
      <c r="I3200" s="53">
        <v>6.844219E-2</v>
      </c>
      <c r="J3200" s="80">
        <f t="shared" si="97"/>
        <v>273900.00104500004</v>
      </c>
      <c r="K3200" s="53"/>
      <c r="L3200" s="53"/>
    </row>
    <row r="3201" spans="1:12" x14ac:dyDescent="0.15">
      <c r="A3201" s="93">
        <v>44104</v>
      </c>
      <c r="B3201" s="53" t="s">
        <v>310</v>
      </c>
      <c r="C3201" s="53" t="s">
        <v>311</v>
      </c>
      <c r="D3201" s="53">
        <v>56889</v>
      </c>
      <c r="E3201" s="53">
        <v>10.05000019</v>
      </c>
      <c r="F3201" s="53">
        <v>9.0361599999999997E-3</v>
      </c>
      <c r="G3201" s="53">
        <v>27500</v>
      </c>
      <c r="H3201" s="53">
        <v>10.05000019</v>
      </c>
      <c r="I3201" s="53">
        <v>-3.5055990000000002E-2</v>
      </c>
      <c r="J3201" s="80">
        <f t="shared" si="97"/>
        <v>276375.00522500003</v>
      </c>
      <c r="K3201" s="53"/>
      <c r="L3201" s="53"/>
    </row>
    <row r="3202" spans="1:12" x14ac:dyDescent="0.15">
      <c r="A3202" s="93">
        <v>44134</v>
      </c>
      <c r="B3202" s="53" t="s">
        <v>310</v>
      </c>
      <c r="C3202" s="53" t="s">
        <v>311</v>
      </c>
      <c r="D3202" s="53">
        <v>56889</v>
      </c>
      <c r="E3202" s="53">
        <v>9.8999996190000008</v>
      </c>
      <c r="F3202" s="53">
        <v>-1.492543E-2</v>
      </c>
      <c r="G3202" s="53">
        <v>27500</v>
      </c>
      <c r="H3202" s="53">
        <v>9.8999996190000008</v>
      </c>
      <c r="I3202" s="53">
        <v>-2.0178310000000001E-2</v>
      </c>
      <c r="J3202" s="80">
        <f t="shared" si="97"/>
        <v>272249.98952250002</v>
      </c>
      <c r="K3202" s="53"/>
      <c r="L3202" s="53"/>
    </row>
    <row r="3203" spans="1:12" x14ac:dyDescent="0.15">
      <c r="A3203" s="93">
        <v>44165</v>
      </c>
      <c r="B3203" s="53" t="s">
        <v>310</v>
      </c>
      <c r="C3203" s="53" t="s">
        <v>311</v>
      </c>
      <c r="D3203" s="53">
        <v>56889</v>
      </c>
      <c r="E3203" s="53">
        <v>9.9700002669999996</v>
      </c>
      <c r="F3203" s="53">
        <v>7.0707729999999998E-3</v>
      </c>
      <c r="G3203" s="53">
        <v>27500</v>
      </c>
      <c r="H3203" s="53">
        <v>9.9700002669999996</v>
      </c>
      <c r="I3203" s="53">
        <v>0.123707</v>
      </c>
      <c r="J3203" s="80">
        <f t="shared" si="97"/>
        <v>274175.00734249997</v>
      </c>
      <c r="K3203" s="53"/>
      <c r="L3203" s="53"/>
    </row>
    <row r="3204" spans="1:12" x14ac:dyDescent="0.15">
      <c r="A3204" s="93">
        <v>44196</v>
      </c>
      <c r="B3204" s="53" t="s">
        <v>310</v>
      </c>
      <c r="C3204" s="53" t="s">
        <v>311</v>
      </c>
      <c r="D3204" s="53">
        <v>56889</v>
      </c>
      <c r="E3204" s="53">
        <v>11.079999920000001</v>
      </c>
      <c r="F3204" s="53">
        <v>0.11133396600000001</v>
      </c>
      <c r="G3204" s="53">
        <v>27500</v>
      </c>
      <c r="H3204" s="53">
        <v>11.079999920000001</v>
      </c>
      <c r="I3204" s="53">
        <v>4.5048289999999998E-2</v>
      </c>
      <c r="J3204" s="80">
        <f t="shared" si="97"/>
        <v>304699.99780000001</v>
      </c>
      <c r="K3204" s="53"/>
      <c r="L3204" s="53"/>
    </row>
    <row r="3205" spans="1:12" x14ac:dyDescent="0.15">
      <c r="A3205" s="93">
        <v>44225</v>
      </c>
      <c r="B3205" s="53" t="s">
        <v>310</v>
      </c>
      <c r="C3205" s="53" t="s">
        <v>311</v>
      </c>
      <c r="D3205" s="53">
        <v>56889</v>
      </c>
      <c r="E3205" s="53">
        <v>14.75</v>
      </c>
      <c r="F3205" s="53">
        <v>0.33122745199999998</v>
      </c>
      <c r="G3205" s="53">
        <v>27500</v>
      </c>
      <c r="H3205" s="53">
        <v>14.75</v>
      </c>
      <c r="I3205" s="53">
        <v>-6.3113199999999996E-4</v>
      </c>
      <c r="J3205" s="80">
        <f t="shared" si="97"/>
        <v>405625</v>
      </c>
      <c r="K3205" s="53"/>
      <c r="L3205" s="53"/>
    </row>
    <row r="3206" spans="1:12" x14ac:dyDescent="0.15">
      <c r="A3206" s="93">
        <v>44253</v>
      </c>
      <c r="B3206" s="53" t="s">
        <v>310</v>
      </c>
      <c r="C3206" s="53" t="s">
        <v>311</v>
      </c>
      <c r="D3206" s="53">
        <v>56889</v>
      </c>
      <c r="E3206" s="53">
        <v>15.27000046</v>
      </c>
      <c r="F3206" s="53">
        <v>3.5254269999999997E-2</v>
      </c>
      <c r="G3206" s="53">
        <v>27500</v>
      </c>
      <c r="H3206" s="53">
        <v>15.27000046</v>
      </c>
      <c r="I3206" s="53">
        <v>2.9196239999999998E-2</v>
      </c>
      <c r="J3206" s="80">
        <f t="shared" si="97"/>
        <v>419925.01264999999</v>
      </c>
      <c r="K3206" s="53"/>
      <c r="L3206" s="53"/>
    </row>
    <row r="3207" spans="1:12" x14ac:dyDescent="0.15">
      <c r="A3207" s="93">
        <v>44286</v>
      </c>
      <c r="B3207" s="53" t="s">
        <v>310</v>
      </c>
      <c r="C3207" s="53" t="s">
        <v>311</v>
      </c>
      <c r="D3207" s="53">
        <v>56889</v>
      </c>
      <c r="E3207" s="53">
        <v>10.289999959999999</v>
      </c>
      <c r="F3207" s="53">
        <v>-0.32612967500000001</v>
      </c>
      <c r="G3207" s="53">
        <v>27500</v>
      </c>
      <c r="H3207" s="53">
        <v>10.289999959999999</v>
      </c>
      <c r="I3207" s="53">
        <v>3.0573309999999999E-2</v>
      </c>
      <c r="J3207" s="80">
        <f t="shared" si="97"/>
        <v>282974.99890000001</v>
      </c>
      <c r="K3207" s="53"/>
      <c r="L3207" s="53"/>
    </row>
    <row r="3208" spans="1:12" x14ac:dyDescent="0.15">
      <c r="A3208" s="93">
        <v>44316</v>
      </c>
      <c r="B3208" s="53" t="s">
        <v>310</v>
      </c>
      <c r="C3208" s="53" t="s">
        <v>311</v>
      </c>
      <c r="D3208" s="53">
        <v>56889</v>
      </c>
      <c r="E3208" s="53">
        <v>9.9499998089999995</v>
      </c>
      <c r="F3208" s="55">
        <v>-3.3041801000000003E-2</v>
      </c>
      <c r="G3208" s="53">
        <v>27500</v>
      </c>
      <c r="H3208" s="53">
        <v>9.9499998089999995</v>
      </c>
      <c r="I3208" s="53">
        <v>4.8190200000000002E-2</v>
      </c>
      <c r="J3208" s="80">
        <f t="shared" si="93"/>
        <v>273624.99474749999</v>
      </c>
      <c r="K3208" s="55" t="str">
        <f>IFERROR(#REF!-#REF!,"")</f>
        <v/>
      </c>
    </row>
    <row r="3209" spans="1:12" x14ac:dyDescent="0.15">
      <c r="A3209" s="93">
        <v>44344</v>
      </c>
      <c r="B3209" s="53" t="s">
        <v>312</v>
      </c>
      <c r="C3209" s="53" t="s">
        <v>313</v>
      </c>
      <c r="D3209" s="53">
        <v>56889</v>
      </c>
      <c r="E3209" s="53">
        <v>9.7200002669999996</v>
      </c>
      <c r="F3209" s="55">
        <v>-2.3115532000000001E-2</v>
      </c>
      <c r="G3209" s="53">
        <v>69213</v>
      </c>
      <c r="H3209" s="53">
        <v>9.7200002669999996</v>
      </c>
      <c r="I3209" s="53">
        <v>7.091862E-3</v>
      </c>
      <c r="J3209" s="80">
        <f t="shared" si="93"/>
        <v>672750.37847987097</v>
      </c>
      <c r="K3209" s="55" t="str">
        <f>IFERROR(#REF!-#REF!,"")</f>
        <v/>
      </c>
    </row>
    <row r="3210" spans="1:12" x14ac:dyDescent="0.15">
      <c r="A3210" s="93">
        <v>44377</v>
      </c>
      <c r="B3210" s="53" t="s">
        <v>312</v>
      </c>
      <c r="C3210" s="53" t="s">
        <v>313</v>
      </c>
      <c r="D3210" s="53">
        <v>56889</v>
      </c>
      <c r="E3210" s="53">
        <v>10.5</v>
      </c>
      <c r="F3210" s="55">
        <v>8.0246881000000006E-2</v>
      </c>
      <c r="G3210" s="53">
        <v>69403</v>
      </c>
      <c r="H3210" s="53">
        <v>10.5</v>
      </c>
      <c r="I3210" s="53">
        <v>2.3421790000000001E-2</v>
      </c>
      <c r="J3210" s="80">
        <f t="shared" si="93"/>
        <v>728731.5</v>
      </c>
      <c r="K3210" s="55" t="str">
        <f>IFERROR(#REF!-#REF!,"")</f>
        <v/>
      </c>
    </row>
    <row r="3211" spans="1:12" ht="16" x14ac:dyDescent="0.2">
      <c r="A3211" s="117">
        <v>44407</v>
      </c>
      <c r="B3211" s="112" t="s">
        <v>312</v>
      </c>
      <c r="C3211" s="112" t="s">
        <v>313</v>
      </c>
      <c r="D3211" s="112">
        <v>56889</v>
      </c>
      <c r="E3211" s="112">
        <v>7.670000076</v>
      </c>
      <c r="F3211" s="58">
        <v>-0.26952379900000001</v>
      </c>
      <c r="G3211" s="112">
        <v>69403</v>
      </c>
      <c r="H3211" s="112">
        <v>7.670000076</v>
      </c>
      <c r="I3211" s="112">
        <v>1.182765E-2</v>
      </c>
      <c r="J3211" s="80">
        <f t="shared" si="93"/>
        <v>532321.01527462795</v>
      </c>
      <c r="K3211" s="55" t="str">
        <f>IFERROR(#REF!-#REF!,"")</f>
        <v/>
      </c>
    </row>
    <row r="3212" spans="1:12" x14ac:dyDescent="0.15">
      <c r="A3212" s="93">
        <v>44439</v>
      </c>
      <c r="B3212" s="53" t="s">
        <v>312</v>
      </c>
      <c r="C3212" s="53" t="s">
        <v>313</v>
      </c>
      <c r="D3212" s="53">
        <v>56889</v>
      </c>
      <c r="E3212" s="53">
        <v>8.5100002289999992</v>
      </c>
      <c r="F3212" s="55">
        <v>0.109517619</v>
      </c>
      <c r="G3212" s="53">
        <v>69428</v>
      </c>
      <c r="H3212" s="53">
        <v>8.5100002289999992</v>
      </c>
      <c r="I3212" s="53">
        <v>2.71466E-2</v>
      </c>
      <c r="J3212" s="80">
        <f t="shared" si="93"/>
        <v>590832.29589901189</v>
      </c>
      <c r="K3212" s="55" t="str">
        <f>IFERROR(#REF!-#REF!,"")</f>
        <v/>
      </c>
    </row>
    <row r="3213" spans="1:12" x14ac:dyDescent="0.15">
      <c r="A3213" s="93">
        <v>44469</v>
      </c>
      <c r="B3213" s="53" t="s">
        <v>312</v>
      </c>
      <c r="C3213" s="53" t="s">
        <v>313</v>
      </c>
      <c r="D3213" s="53">
        <v>56889</v>
      </c>
      <c r="E3213" s="53">
        <v>10.399999619999999</v>
      </c>
      <c r="F3213" s="55">
        <v>0.22209158500000001</v>
      </c>
      <c r="G3213" s="53">
        <v>70096</v>
      </c>
      <c r="H3213" s="53">
        <v>10.399999619999999</v>
      </c>
      <c r="I3213" s="53">
        <v>-4.2243370000000002E-2</v>
      </c>
      <c r="J3213" s="80">
        <f t="shared" si="93"/>
        <v>728998.3733635199</v>
      </c>
      <c r="K3213" s="55" t="str">
        <f>IFERROR(#REF!-#REF!,"")</f>
        <v/>
      </c>
    </row>
    <row r="3214" spans="1:12" x14ac:dyDescent="0.15">
      <c r="A3214" s="93">
        <v>44498</v>
      </c>
      <c r="B3214" s="53" t="s">
        <v>312</v>
      </c>
      <c r="C3214" s="53" t="s">
        <v>313</v>
      </c>
      <c r="D3214" s="53">
        <v>56889</v>
      </c>
      <c r="E3214" s="53">
        <v>9.4700002669999996</v>
      </c>
      <c r="F3214" s="55">
        <v>-8.9423015999999994E-2</v>
      </c>
      <c r="G3214" s="53">
        <v>70096</v>
      </c>
      <c r="H3214" s="53">
        <v>9.4700002669999996</v>
      </c>
      <c r="I3214" s="53">
        <v>6.4656619999999998E-2</v>
      </c>
      <c r="J3214" s="80">
        <f t="shared" si="93"/>
        <v>663809.13871563203</v>
      </c>
      <c r="K3214" s="55" t="str">
        <f>IFERROR(#REF!-#REF!,"")</f>
        <v/>
      </c>
    </row>
    <row r="3215" spans="1:12" x14ac:dyDescent="0.15">
      <c r="A3215" s="93">
        <v>44530</v>
      </c>
      <c r="B3215" s="53" t="s">
        <v>312</v>
      </c>
      <c r="C3215" s="53" t="s">
        <v>313</v>
      </c>
      <c r="D3215" s="53">
        <v>56889</v>
      </c>
      <c r="E3215" s="53">
        <v>8.7899999619999996</v>
      </c>
      <c r="F3215" s="55">
        <v>-7.1805729999999998E-2</v>
      </c>
      <c r="G3215" s="53">
        <v>70096</v>
      </c>
      <c r="H3215" s="53">
        <v>8.7899999619999996</v>
      </c>
      <c r="I3215" s="53">
        <v>-1.8346709999999999E-2</v>
      </c>
      <c r="J3215" s="80">
        <f t="shared" si="93"/>
        <v>616143.83733635198</v>
      </c>
      <c r="K3215" s="55" t="str">
        <f>IFERROR(#REF!-#REF!,"")</f>
        <v/>
      </c>
    </row>
    <row r="3216" spans="1:12" x14ac:dyDescent="0.15">
      <c r="A3216" s="93">
        <v>44561</v>
      </c>
      <c r="B3216" s="53" t="s">
        <v>312</v>
      </c>
      <c r="C3216" s="53" t="s">
        <v>313</v>
      </c>
      <c r="D3216" s="53">
        <v>56889</v>
      </c>
      <c r="E3216" s="53">
        <v>8.8299999239999991</v>
      </c>
      <c r="F3216" s="55">
        <v>4.5506210000000004E-3</v>
      </c>
      <c r="G3216" s="53">
        <v>70667</v>
      </c>
      <c r="H3216" s="53">
        <v>8.8299999239999991</v>
      </c>
      <c r="I3216" s="53">
        <v>3.3344789999999999E-2</v>
      </c>
      <c r="J3216" s="80">
        <f t="shared" si="93"/>
        <v>623989.60462930799</v>
      </c>
      <c r="K3216" s="55" t="str">
        <f>IFERROR(#REF!-#REF!,"")</f>
        <v/>
      </c>
    </row>
    <row r="3217" spans="1:12" x14ac:dyDescent="0.15">
      <c r="A3217" s="93"/>
      <c r="J3217" s="80">
        <f t="shared" si="93"/>
        <v>0</v>
      </c>
      <c r="K3217" s="55" t="str">
        <f>IFERROR(#REF!-#REF!,"")</f>
        <v/>
      </c>
    </row>
    <row r="3218" spans="1:12" x14ac:dyDescent="0.15">
      <c r="A3218" s="93">
        <v>43798</v>
      </c>
      <c r="B3218" s="53" t="s">
        <v>314</v>
      </c>
      <c r="C3218" s="53" t="s">
        <v>315</v>
      </c>
      <c r="D3218" s="53">
        <v>56891</v>
      </c>
      <c r="E3218" s="53">
        <v>9.8184003830000002</v>
      </c>
      <c r="F3218" s="53"/>
      <c r="G3218" s="53">
        <v>23000</v>
      </c>
      <c r="H3218" s="53">
        <v>9.8184003830000002</v>
      </c>
      <c r="I3218" s="53">
        <v>3.4996520000000003E-2</v>
      </c>
      <c r="J3218" s="80">
        <f t="shared" ref="J3218:J3233" si="98">H3218*G3218</f>
        <v>225823.208809</v>
      </c>
      <c r="K3218" s="53"/>
      <c r="L3218" s="53"/>
    </row>
    <row r="3219" spans="1:12" x14ac:dyDescent="0.15">
      <c r="A3219" s="93">
        <v>43830</v>
      </c>
      <c r="B3219" s="53" t="s">
        <v>314</v>
      </c>
      <c r="C3219" s="53" t="s">
        <v>315</v>
      </c>
      <c r="D3219" s="53">
        <v>56891</v>
      </c>
      <c r="E3219" s="53">
        <v>-9.875</v>
      </c>
      <c r="F3219" s="53">
        <v>5.7646470000000003E-3</v>
      </c>
      <c r="G3219" s="53">
        <v>23000</v>
      </c>
      <c r="H3219" s="53">
        <v>9.875</v>
      </c>
      <c r="I3219" s="53">
        <v>2.8490680000000001E-2</v>
      </c>
      <c r="J3219" s="80">
        <f t="shared" si="98"/>
        <v>227125</v>
      </c>
      <c r="K3219" s="53"/>
      <c r="L3219" s="53"/>
    </row>
    <row r="3220" spans="1:12" x14ac:dyDescent="0.15">
      <c r="A3220" s="93">
        <v>43861</v>
      </c>
      <c r="B3220" s="53" t="s">
        <v>314</v>
      </c>
      <c r="C3220" s="53" t="s">
        <v>315</v>
      </c>
      <c r="D3220" s="53">
        <v>56891</v>
      </c>
      <c r="E3220" s="53">
        <v>10</v>
      </c>
      <c r="F3220" s="53">
        <v>1.2658228000000001E-2</v>
      </c>
      <c r="G3220" s="53">
        <v>23000</v>
      </c>
      <c r="H3220" s="53">
        <v>10</v>
      </c>
      <c r="I3220" s="53">
        <v>-1.7277760000000001E-3</v>
      </c>
      <c r="J3220" s="80">
        <f t="shared" si="98"/>
        <v>230000</v>
      </c>
      <c r="K3220" s="53"/>
      <c r="L3220" s="53"/>
    </row>
    <row r="3221" spans="1:12" x14ac:dyDescent="0.15">
      <c r="A3221" s="93">
        <v>43889</v>
      </c>
      <c r="B3221" s="53" t="s">
        <v>314</v>
      </c>
      <c r="C3221" s="53" t="s">
        <v>315</v>
      </c>
      <c r="D3221" s="53">
        <v>56891</v>
      </c>
      <c r="E3221" s="53">
        <v>-9.9850006100000002</v>
      </c>
      <c r="F3221" s="53">
        <v>-1.499939E-3</v>
      </c>
      <c r="G3221" s="53">
        <v>23000</v>
      </c>
      <c r="H3221" s="53">
        <v>9.9850006100000002</v>
      </c>
      <c r="I3221" s="53">
        <v>-7.7918070000000006E-2</v>
      </c>
      <c r="J3221" s="80">
        <f t="shared" si="98"/>
        <v>229655.01402999999</v>
      </c>
      <c r="K3221" s="53"/>
      <c r="L3221" s="53"/>
    </row>
    <row r="3222" spans="1:12" x14ac:dyDescent="0.15">
      <c r="A3222" s="93">
        <v>43921</v>
      </c>
      <c r="B3222" s="53" t="s">
        <v>314</v>
      </c>
      <c r="C3222" s="53" t="s">
        <v>315</v>
      </c>
      <c r="D3222" s="53">
        <v>56891</v>
      </c>
      <c r="E3222" s="53">
        <v>9.7700004580000002</v>
      </c>
      <c r="F3222" s="53">
        <v>-2.1532312000000001E-2</v>
      </c>
      <c r="G3222" s="53">
        <v>23000</v>
      </c>
      <c r="H3222" s="53">
        <v>9.7700004580000002</v>
      </c>
      <c r="I3222" s="53">
        <v>-0.14173259999999999</v>
      </c>
      <c r="J3222" s="80">
        <f t="shared" si="98"/>
        <v>224710.010534</v>
      </c>
      <c r="K3222" s="53"/>
      <c r="L3222" s="53"/>
    </row>
    <row r="3223" spans="1:12" x14ac:dyDescent="0.15">
      <c r="A3223" s="93">
        <v>43951</v>
      </c>
      <c r="B3223" s="53" t="s">
        <v>314</v>
      </c>
      <c r="C3223" s="53" t="s">
        <v>315</v>
      </c>
      <c r="D3223" s="53">
        <v>56891</v>
      </c>
      <c r="E3223" s="53">
        <v>9.8800001139999996</v>
      </c>
      <c r="F3223" s="53">
        <v>1.1258921E-2</v>
      </c>
      <c r="G3223" s="53">
        <v>23000</v>
      </c>
      <c r="H3223" s="53">
        <v>9.8800001139999996</v>
      </c>
      <c r="I3223" s="53">
        <v>0.12967380000000001</v>
      </c>
      <c r="J3223" s="80">
        <f t="shared" si="98"/>
        <v>227240.002622</v>
      </c>
      <c r="K3223" s="53"/>
      <c r="L3223" s="53"/>
    </row>
    <row r="3224" spans="1:12" x14ac:dyDescent="0.15">
      <c r="A3224" s="93">
        <v>43980</v>
      </c>
      <c r="B3224" s="53" t="s">
        <v>314</v>
      </c>
      <c r="C3224" s="53" t="s">
        <v>315</v>
      </c>
      <c r="D3224" s="53">
        <v>56891</v>
      </c>
      <c r="E3224" s="53">
        <v>9.8699998860000004</v>
      </c>
      <c r="F3224" s="53">
        <v>-1.012169E-3</v>
      </c>
      <c r="G3224" s="53">
        <v>23000</v>
      </c>
      <c r="H3224" s="53">
        <v>9.8699998860000004</v>
      </c>
      <c r="I3224" s="53">
        <v>5.3738750000000002E-2</v>
      </c>
      <c r="J3224" s="80">
        <f t="shared" si="98"/>
        <v>227009.997378</v>
      </c>
      <c r="K3224" s="53"/>
      <c r="L3224" s="53"/>
    </row>
    <row r="3225" spans="1:12" x14ac:dyDescent="0.15">
      <c r="A3225" s="93">
        <v>44012</v>
      </c>
      <c r="B3225" s="53" t="s">
        <v>314</v>
      </c>
      <c r="C3225" s="53" t="s">
        <v>315</v>
      </c>
      <c r="D3225" s="53">
        <v>56891</v>
      </c>
      <c r="E3225" s="53">
        <v>10.079999920000001</v>
      </c>
      <c r="F3225" s="53">
        <v>2.1276600999999999E-2</v>
      </c>
      <c r="G3225" s="53">
        <v>23000</v>
      </c>
      <c r="H3225" s="53">
        <v>10.079999920000001</v>
      </c>
      <c r="I3225" s="53">
        <v>2.5299080000000002E-2</v>
      </c>
      <c r="J3225" s="80">
        <f t="shared" si="98"/>
        <v>231839.99816000002</v>
      </c>
      <c r="K3225" s="53"/>
      <c r="L3225" s="53"/>
    </row>
    <row r="3226" spans="1:12" x14ac:dyDescent="0.15">
      <c r="A3226" s="93">
        <v>44043</v>
      </c>
      <c r="B3226" s="53" t="s">
        <v>314</v>
      </c>
      <c r="C3226" s="53" t="s">
        <v>315</v>
      </c>
      <c r="D3226" s="53">
        <v>56891</v>
      </c>
      <c r="E3226" s="53">
        <v>10.18000031</v>
      </c>
      <c r="F3226" s="53">
        <v>9.9206729999999996E-3</v>
      </c>
      <c r="G3226" s="53">
        <v>23000</v>
      </c>
      <c r="H3226" s="53">
        <v>10.18000031</v>
      </c>
      <c r="I3226" s="53">
        <v>5.5528969999999997E-2</v>
      </c>
      <c r="J3226" s="80">
        <f t="shared" si="98"/>
        <v>234140.00713000001</v>
      </c>
      <c r="K3226" s="53"/>
      <c r="L3226" s="53"/>
    </row>
    <row r="3227" spans="1:12" x14ac:dyDescent="0.15">
      <c r="A3227" s="93">
        <v>44074</v>
      </c>
      <c r="B3227" s="53" t="s">
        <v>314</v>
      </c>
      <c r="C3227" s="53" t="s">
        <v>315</v>
      </c>
      <c r="D3227" s="53">
        <v>56891</v>
      </c>
      <c r="E3227" s="53">
        <v>10.100000380000001</v>
      </c>
      <c r="F3227" s="53">
        <v>-7.858538E-3</v>
      </c>
      <c r="G3227" s="53">
        <v>23000</v>
      </c>
      <c r="H3227" s="53">
        <v>10.100000380000001</v>
      </c>
      <c r="I3227" s="53">
        <v>6.844219E-2</v>
      </c>
      <c r="J3227" s="80">
        <f t="shared" si="98"/>
        <v>232300.00874000002</v>
      </c>
      <c r="K3227" s="53"/>
      <c r="L3227" s="53"/>
    </row>
    <row r="3228" spans="1:12" x14ac:dyDescent="0.15">
      <c r="A3228" s="93">
        <v>44104</v>
      </c>
      <c r="B3228" s="53" t="s">
        <v>314</v>
      </c>
      <c r="C3228" s="53" t="s">
        <v>315</v>
      </c>
      <c r="D3228" s="53">
        <v>56891</v>
      </c>
      <c r="E3228" s="53">
        <v>10.06999969</v>
      </c>
      <c r="F3228" s="53">
        <v>-2.970365E-3</v>
      </c>
      <c r="G3228" s="53">
        <v>23000</v>
      </c>
      <c r="H3228" s="53">
        <v>10.06999969</v>
      </c>
      <c r="I3228" s="53">
        <v>-3.5055990000000002E-2</v>
      </c>
      <c r="J3228" s="80">
        <f t="shared" si="98"/>
        <v>231609.99286999999</v>
      </c>
      <c r="K3228" s="53"/>
      <c r="L3228" s="53"/>
    </row>
    <row r="3229" spans="1:12" x14ac:dyDescent="0.15">
      <c r="A3229" s="93">
        <v>44134</v>
      </c>
      <c r="B3229" s="53" t="s">
        <v>314</v>
      </c>
      <c r="C3229" s="53" t="s">
        <v>315</v>
      </c>
      <c r="D3229" s="53">
        <v>56891</v>
      </c>
      <c r="E3229" s="53">
        <v>10.05000019</v>
      </c>
      <c r="F3229" s="53">
        <v>-1.9860479999999998E-3</v>
      </c>
      <c r="G3229" s="53">
        <v>23000</v>
      </c>
      <c r="H3229" s="53">
        <v>10.05000019</v>
      </c>
      <c r="I3229" s="53">
        <v>-2.0178310000000001E-2</v>
      </c>
      <c r="J3229" s="80">
        <f t="shared" si="98"/>
        <v>231150.00437000001</v>
      </c>
      <c r="K3229" s="53"/>
      <c r="L3229" s="53"/>
    </row>
    <row r="3230" spans="1:12" x14ac:dyDescent="0.15">
      <c r="A3230" s="93">
        <v>44165</v>
      </c>
      <c r="B3230" s="53" t="s">
        <v>314</v>
      </c>
      <c r="C3230" s="53" t="s">
        <v>315</v>
      </c>
      <c r="D3230" s="53">
        <v>56891</v>
      </c>
      <c r="E3230" s="53">
        <v>10.125</v>
      </c>
      <c r="F3230" s="53">
        <v>7.4626670000000001E-3</v>
      </c>
      <c r="G3230" s="53">
        <v>23000</v>
      </c>
      <c r="H3230" s="53">
        <v>10.125</v>
      </c>
      <c r="I3230" s="53">
        <v>0.123707</v>
      </c>
      <c r="J3230" s="80">
        <f t="shared" si="98"/>
        <v>232875</v>
      </c>
      <c r="K3230" s="53"/>
      <c r="L3230" s="53"/>
    </row>
    <row r="3231" spans="1:12" x14ac:dyDescent="0.15">
      <c r="A3231" s="93">
        <v>44196</v>
      </c>
      <c r="B3231" s="53" t="s">
        <v>314</v>
      </c>
      <c r="C3231" s="53" t="s">
        <v>315</v>
      </c>
      <c r="D3231" s="53">
        <v>56891</v>
      </c>
      <c r="E3231" s="53">
        <v>13.579999920000001</v>
      </c>
      <c r="F3231" s="53">
        <v>0.34123456499999999</v>
      </c>
      <c r="G3231" s="53">
        <v>23000</v>
      </c>
      <c r="H3231" s="53">
        <v>13.579999920000001</v>
      </c>
      <c r="I3231" s="53">
        <v>4.5048289999999998E-2</v>
      </c>
      <c r="J3231" s="80">
        <f t="shared" si="98"/>
        <v>312339.99816000002</v>
      </c>
      <c r="K3231" s="53"/>
      <c r="L3231" s="53"/>
    </row>
    <row r="3232" spans="1:12" x14ac:dyDescent="0.15">
      <c r="A3232" s="93">
        <v>44225</v>
      </c>
      <c r="B3232" s="53" t="s">
        <v>314</v>
      </c>
      <c r="C3232" s="53" t="s">
        <v>315</v>
      </c>
      <c r="D3232" s="53">
        <v>56891</v>
      </c>
      <c r="E3232" s="53">
        <v>13.5</v>
      </c>
      <c r="F3232" s="53">
        <v>-5.8910109999999998E-3</v>
      </c>
      <c r="G3232" s="53">
        <v>23000</v>
      </c>
      <c r="H3232" s="53">
        <v>13.5</v>
      </c>
      <c r="I3232" s="53">
        <v>-6.3113199999999996E-4</v>
      </c>
      <c r="J3232" s="80">
        <f t="shared" si="98"/>
        <v>310500</v>
      </c>
      <c r="K3232" s="53"/>
      <c r="L3232" s="53"/>
    </row>
    <row r="3233" spans="1:12" x14ac:dyDescent="0.15">
      <c r="A3233" s="93">
        <v>44253</v>
      </c>
      <c r="B3233" s="53" t="s">
        <v>314</v>
      </c>
      <c r="C3233" s="53" t="s">
        <v>315</v>
      </c>
      <c r="D3233" s="53">
        <v>56891</v>
      </c>
      <c r="E3233" s="53">
        <v>13.84000015</v>
      </c>
      <c r="F3233" s="53">
        <v>2.5185196E-2</v>
      </c>
      <c r="G3233" s="53">
        <v>23000</v>
      </c>
      <c r="H3233" s="53">
        <v>13.84000015</v>
      </c>
      <c r="I3233" s="53">
        <v>2.9196239999999998E-2</v>
      </c>
      <c r="J3233" s="80">
        <f t="shared" si="98"/>
        <v>318320.00345000002</v>
      </c>
      <c r="K3233" s="53"/>
      <c r="L3233" s="53"/>
    </row>
    <row r="3234" spans="1:12" x14ac:dyDescent="0.15">
      <c r="A3234" s="93">
        <v>44286</v>
      </c>
      <c r="B3234" s="53" t="s">
        <v>314</v>
      </c>
      <c r="C3234" s="53" t="s">
        <v>315</v>
      </c>
      <c r="D3234" s="53">
        <v>56891</v>
      </c>
      <c r="E3234" s="53">
        <v>11.670000079999999</v>
      </c>
      <c r="F3234" s="55">
        <v>-0.15679191100000001</v>
      </c>
      <c r="G3234" s="53">
        <v>51730</v>
      </c>
      <c r="H3234" s="53">
        <v>11.670000079999999</v>
      </c>
      <c r="I3234" s="53">
        <v>3.0573309999999999E-2</v>
      </c>
      <c r="J3234" s="80">
        <f t="shared" si="93"/>
        <v>603689.10413839994</v>
      </c>
      <c r="K3234" s="55" t="str">
        <f>IFERROR(#REF!-#REF!,"")</f>
        <v/>
      </c>
    </row>
    <row r="3235" spans="1:12" x14ac:dyDescent="0.15">
      <c r="A3235" s="93">
        <v>44316</v>
      </c>
      <c r="B3235" s="53" t="s">
        <v>316</v>
      </c>
      <c r="C3235" s="53" t="s">
        <v>317</v>
      </c>
      <c r="D3235" s="53">
        <v>56891</v>
      </c>
      <c r="E3235" s="53">
        <v>8.7700004580000002</v>
      </c>
      <c r="F3235" s="55">
        <v>-0.24850039199999999</v>
      </c>
      <c r="G3235" s="53">
        <v>51741</v>
      </c>
      <c r="H3235" s="53">
        <v>8.7700004580000002</v>
      </c>
      <c r="I3235" s="53">
        <v>4.8190200000000002E-2</v>
      </c>
      <c r="J3235" s="80">
        <f t="shared" si="93"/>
        <v>453768.593697378</v>
      </c>
      <c r="K3235" s="55" t="str">
        <f>IFERROR(#REF!-#REF!,"")</f>
        <v/>
      </c>
    </row>
    <row r="3236" spans="1:12" x14ac:dyDescent="0.15">
      <c r="A3236" s="93">
        <v>44344</v>
      </c>
      <c r="B3236" s="53" t="s">
        <v>316</v>
      </c>
      <c r="C3236" s="53" t="s">
        <v>317</v>
      </c>
      <c r="D3236" s="53">
        <v>56891</v>
      </c>
      <c r="E3236" s="53">
        <v>7.2199997900000001</v>
      </c>
      <c r="F3236" s="55">
        <v>-0.17673894800000001</v>
      </c>
      <c r="G3236" s="53">
        <v>51730</v>
      </c>
      <c r="H3236" s="53">
        <v>7.2199997900000001</v>
      </c>
      <c r="I3236" s="53">
        <v>7.091862E-3</v>
      </c>
      <c r="J3236" s="80">
        <f t="shared" si="93"/>
        <v>373490.58913670003</v>
      </c>
      <c r="K3236" s="55" t="str">
        <f>IFERROR(#REF!-#REF!,"")</f>
        <v/>
      </c>
    </row>
    <row r="3237" spans="1:12" ht="16" x14ac:dyDescent="0.2">
      <c r="A3237" s="117">
        <v>44377</v>
      </c>
      <c r="B3237" s="112" t="s">
        <v>316</v>
      </c>
      <c r="C3237" s="112" t="s">
        <v>317</v>
      </c>
      <c r="D3237" s="112">
        <v>56891</v>
      </c>
      <c r="E3237" s="112">
        <v>12.93999958</v>
      </c>
      <c r="F3237" s="58">
        <v>0.79224377899999998</v>
      </c>
      <c r="G3237" s="112">
        <v>51730</v>
      </c>
      <c r="H3237" s="112">
        <v>12.93999958</v>
      </c>
      <c r="I3237" s="112">
        <v>2.3421790000000001E-2</v>
      </c>
      <c r="J3237" s="80">
        <f t="shared" si="93"/>
        <v>669386.17827340006</v>
      </c>
      <c r="K3237" s="55" t="str">
        <f>IFERROR(#REF!-#REF!,"")</f>
        <v/>
      </c>
    </row>
    <row r="3238" spans="1:12" x14ac:dyDescent="0.15">
      <c r="A3238" s="93">
        <v>44407</v>
      </c>
      <c r="B3238" s="53" t="s">
        <v>316</v>
      </c>
      <c r="C3238" s="53" t="s">
        <v>317</v>
      </c>
      <c r="D3238" s="53">
        <v>56891</v>
      </c>
      <c r="E3238" s="53">
        <v>10.77999973</v>
      </c>
      <c r="F3238" s="55">
        <v>-0.16692425299999999</v>
      </c>
      <c r="G3238" s="53">
        <v>51730</v>
      </c>
      <c r="H3238" s="53">
        <v>10.77999973</v>
      </c>
      <c r="I3238" s="53">
        <v>1.182765E-2</v>
      </c>
      <c r="J3238" s="80">
        <f t="shared" si="93"/>
        <v>557649.38603289996</v>
      </c>
      <c r="K3238" s="55" t="str">
        <f>IFERROR(#REF!-#REF!,"")</f>
        <v/>
      </c>
    </row>
    <row r="3239" spans="1:12" x14ac:dyDescent="0.15">
      <c r="A3239" s="93">
        <v>44439</v>
      </c>
      <c r="B3239" s="53" t="s">
        <v>316</v>
      </c>
      <c r="C3239" s="53" t="s">
        <v>317</v>
      </c>
      <c r="D3239" s="53">
        <v>56891</v>
      </c>
      <c r="E3239" s="53">
        <v>12.350000380000001</v>
      </c>
      <c r="F3239" s="55">
        <v>0.145640135</v>
      </c>
      <c r="G3239" s="53">
        <v>51730</v>
      </c>
      <c r="H3239" s="53">
        <v>12.350000380000001</v>
      </c>
      <c r="I3239" s="53">
        <v>2.71466E-2</v>
      </c>
      <c r="J3239" s="80">
        <f t="shared" ref="J3239:J3349" si="99">H3239*G3239</f>
        <v>638865.51965740009</v>
      </c>
      <c r="K3239" s="55" t="str">
        <f>IFERROR(#REF!-#REF!,"")</f>
        <v/>
      </c>
    </row>
    <row r="3240" spans="1:12" x14ac:dyDescent="0.15">
      <c r="A3240" s="93">
        <v>44469</v>
      </c>
      <c r="B3240" s="53" t="s">
        <v>316</v>
      </c>
      <c r="C3240" s="53" t="s">
        <v>317</v>
      </c>
      <c r="D3240" s="53">
        <v>56891</v>
      </c>
      <c r="E3240" s="53">
        <v>10.81999969</v>
      </c>
      <c r="F3240" s="55">
        <v>-0.12388668999999999</v>
      </c>
      <c r="G3240" s="53">
        <v>51730</v>
      </c>
      <c r="H3240" s="53">
        <v>10.81999969</v>
      </c>
      <c r="I3240" s="53">
        <v>-4.2243370000000002E-2</v>
      </c>
      <c r="J3240" s="80">
        <f t="shared" si="99"/>
        <v>559718.58396369999</v>
      </c>
      <c r="K3240" s="55" t="str">
        <f>IFERROR(#REF!-#REF!,"")</f>
        <v/>
      </c>
    </row>
    <row r="3241" spans="1:12" x14ac:dyDescent="0.15">
      <c r="A3241" s="93">
        <v>44498</v>
      </c>
      <c r="B3241" s="53" t="s">
        <v>316</v>
      </c>
      <c r="C3241" s="53" t="s">
        <v>317</v>
      </c>
      <c r="D3241" s="53">
        <v>56891</v>
      </c>
      <c r="E3241" s="53">
        <v>11.18999958</v>
      </c>
      <c r="F3241" s="55">
        <v>3.4195921999999997E-2</v>
      </c>
      <c r="G3241" s="53">
        <v>51730</v>
      </c>
      <c r="H3241" s="53">
        <v>11.18999958</v>
      </c>
      <c r="I3241" s="53">
        <v>6.4656619999999998E-2</v>
      </c>
      <c r="J3241" s="80">
        <f t="shared" si="99"/>
        <v>578858.67827340006</v>
      </c>
      <c r="K3241" s="55" t="str">
        <f>IFERROR(#REF!-#REF!,"")</f>
        <v/>
      </c>
    </row>
    <row r="3242" spans="1:12" x14ac:dyDescent="0.15">
      <c r="A3242" s="93">
        <v>44530</v>
      </c>
      <c r="B3242" s="53" t="s">
        <v>316</v>
      </c>
      <c r="C3242" s="53" t="s">
        <v>317</v>
      </c>
      <c r="D3242" s="53">
        <v>56891</v>
      </c>
      <c r="E3242" s="53">
        <v>9.9600000380000004</v>
      </c>
      <c r="F3242" s="55">
        <v>-0.109919533</v>
      </c>
      <c r="G3242" s="53">
        <v>51730</v>
      </c>
      <c r="H3242" s="53">
        <v>9.9600000380000004</v>
      </c>
      <c r="I3242" s="53">
        <v>-1.8346709999999999E-2</v>
      </c>
      <c r="J3242" s="80">
        <f t="shared" si="99"/>
        <v>515230.80196574004</v>
      </c>
      <c r="K3242" s="55" t="str">
        <f>IFERROR(#REF!-#REF!,"")</f>
        <v/>
      </c>
    </row>
    <row r="3243" spans="1:12" x14ac:dyDescent="0.15">
      <c r="A3243" s="93">
        <v>44561</v>
      </c>
      <c r="B3243" s="53" t="s">
        <v>316</v>
      </c>
      <c r="C3243" s="53" t="s">
        <v>317</v>
      </c>
      <c r="D3243" s="53">
        <v>56891</v>
      </c>
      <c r="E3243" s="53">
        <v>7.9400000569999998</v>
      </c>
      <c r="F3243" s="55">
        <v>-0.202811241</v>
      </c>
      <c r="G3243" s="53">
        <v>51730</v>
      </c>
      <c r="H3243" s="53">
        <v>7.9400000569999998</v>
      </c>
      <c r="I3243" s="53">
        <v>3.3344789999999999E-2</v>
      </c>
      <c r="J3243" s="80">
        <f t="shared" si="99"/>
        <v>410736.20294861001</v>
      </c>
      <c r="K3243" s="55" t="str">
        <f>IFERROR(#REF!-#REF!,"")</f>
        <v/>
      </c>
    </row>
    <row r="3244" spans="1:12" x14ac:dyDescent="0.15">
      <c r="A3244" s="93"/>
      <c r="J3244" s="80">
        <f t="shared" si="99"/>
        <v>0</v>
      </c>
      <c r="K3244" s="55" t="str">
        <f>IFERROR(#REF!-#REF!,"")</f>
        <v/>
      </c>
    </row>
    <row r="3245" spans="1:12" x14ac:dyDescent="0.15">
      <c r="A3245" s="93">
        <v>43861</v>
      </c>
      <c r="B3245" s="53" t="s">
        <v>318</v>
      </c>
      <c r="C3245" s="53" t="s">
        <v>319</v>
      </c>
      <c r="D3245" s="53">
        <v>56954</v>
      </c>
      <c r="E3245" s="53">
        <v>-9.8999996190000008</v>
      </c>
      <c r="F3245" s="53"/>
      <c r="G3245" s="53">
        <v>16250</v>
      </c>
      <c r="H3245" s="53">
        <v>9.8999996190000008</v>
      </c>
      <c r="I3245" s="53">
        <v>-1.7277760000000001E-3</v>
      </c>
      <c r="J3245" s="80">
        <f t="shared" ref="J3245:J3252" si="100">H3245*G3245</f>
        <v>160874.99380875</v>
      </c>
      <c r="K3245" s="53"/>
      <c r="L3245" s="53"/>
    </row>
    <row r="3246" spans="1:12" x14ac:dyDescent="0.15">
      <c r="A3246" s="93">
        <v>43889</v>
      </c>
      <c r="B3246" s="53" t="s">
        <v>318</v>
      </c>
      <c r="C3246" s="53" t="s">
        <v>319</v>
      </c>
      <c r="D3246" s="53">
        <v>56954</v>
      </c>
      <c r="E3246" s="53">
        <v>9.8999996190000008</v>
      </c>
      <c r="F3246" s="53">
        <v>0</v>
      </c>
      <c r="G3246" s="53">
        <v>16250</v>
      </c>
      <c r="H3246" s="53">
        <v>9.8999996190000008</v>
      </c>
      <c r="I3246" s="53">
        <v>-7.7918070000000006E-2</v>
      </c>
      <c r="J3246" s="80">
        <f t="shared" si="100"/>
        <v>160874.99380875</v>
      </c>
      <c r="K3246" s="53"/>
      <c r="L3246" s="53"/>
    </row>
    <row r="3247" spans="1:12" x14ac:dyDescent="0.15">
      <c r="A3247" s="93">
        <v>43921</v>
      </c>
      <c r="B3247" s="53" t="s">
        <v>318</v>
      </c>
      <c r="C3247" s="53" t="s">
        <v>319</v>
      </c>
      <c r="D3247" s="53">
        <v>56954</v>
      </c>
      <c r="E3247" s="53">
        <v>9.8100004199999997</v>
      </c>
      <c r="F3247" s="53">
        <v>-9.0908289999999999E-3</v>
      </c>
      <c r="G3247" s="53">
        <v>14950</v>
      </c>
      <c r="H3247" s="53">
        <v>9.8100004199999997</v>
      </c>
      <c r="I3247" s="53">
        <v>-0.14173259999999999</v>
      </c>
      <c r="J3247" s="80">
        <f t="shared" si="100"/>
        <v>146659.50627899999</v>
      </c>
      <c r="K3247" s="53"/>
      <c r="L3247" s="53"/>
    </row>
    <row r="3248" spans="1:12" x14ac:dyDescent="0.15">
      <c r="A3248" s="93">
        <v>43951</v>
      </c>
      <c r="B3248" s="53" t="s">
        <v>318</v>
      </c>
      <c r="C3248" s="53" t="s">
        <v>319</v>
      </c>
      <c r="D3248" s="53">
        <v>56954</v>
      </c>
      <c r="E3248" s="53">
        <v>-9.875</v>
      </c>
      <c r="F3248" s="53">
        <v>6.6258489999999996E-3</v>
      </c>
      <c r="G3248" s="53">
        <v>14950</v>
      </c>
      <c r="H3248" s="53">
        <v>9.875</v>
      </c>
      <c r="I3248" s="53">
        <v>0.12967380000000001</v>
      </c>
      <c r="J3248" s="80">
        <f t="shared" si="100"/>
        <v>147631.25</v>
      </c>
      <c r="K3248" s="53"/>
      <c r="L3248" s="53"/>
    </row>
    <row r="3249" spans="1:12" x14ac:dyDescent="0.15">
      <c r="A3249" s="93">
        <v>43980</v>
      </c>
      <c r="B3249" s="53" t="s">
        <v>318</v>
      </c>
      <c r="C3249" s="53" t="s">
        <v>319</v>
      </c>
      <c r="D3249" s="53">
        <v>56954</v>
      </c>
      <c r="E3249" s="53">
        <v>9.7799997330000004</v>
      </c>
      <c r="F3249" s="53">
        <v>-9.6202800000000002E-3</v>
      </c>
      <c r="G3249" s="53">
        <v>14950</v>
      </c>
      <c r="H3249" s="53">
        <v>9.7799997330000004</v>
      </c>
      <c r="I3249" s="53">
        <v>5.3738750000000002E-2</v>
      </c>
      <c r="J3249" s="80">
        <f t="shared" si="100"/>
        <v>146210.99600835002</v>
      </c>
      <c r="K3249" s="53"/>
      <c r="L3249" s="53"/>
    </row>
    <row r="3250" spans="1:12" x14ac:dyDescent="0.15">
      <c r="A3250" s="93">
        <v>44012</v>
      </c>
      <c r="B3250" s="53" t="s">
        <v>318</v>
      </c>
      <c r="C3250" s="53" t="s">
        <v>319</v>
      </c>
      <c r="D3250" s="53">
        <v>56954</v>
      </c>
      <c r="E3250" s="53">
        <v>10.05000019</v>
      </c>
      <c r="F3250" s="53">
        <v>2.7607408999999999E-2</v>
      </c>
      <c r="G3250" s="53">
        <v>14950</v>
      </c>
      <c r="H3250" s="53">
        <v>10.05000019</v>
      </c>
      <c r="I3250" s="53">
        <v>2.5299080000000002E-2</v>
      </c>
      <c r="J3250" s="80">
        <f t="shared" si="100"/>
        <v>150247.5028405</v>
      </c>
      <c r="K3250" s="53"/>
      <c r="L3250" s="53"/>
    </row>
    <row r="3251" spans="1:12" x14ac:dyDescent="0.15">
      <c r="A3251" s="93">
        <v>44043</v>
      </c>
      <c r="B3251" s="53" t="s">
        <v>318</v>
      </c>
      <c r="C3251" s="53" t="s">
        <v>319</v>
      </c>
      <c r="D3251" s="53">
        <v>56954</v>
      </c>
      <c r="E3251" s="53">
        <v>10.100000380000001</v>
      </c>
      <c r="F3251" s="53">
        <v>4.9751429999999996E-3</v>
      </c>
      <c r="G3251" s="53">
        <v>14950</v>
      </c>
      <c r="H3251" s="53">
        <v>10.100000380000001</v>
      </c>
      <c r="I3251" s="53">
        <v>5.5528969999999997E-2</v>
      </c>
      <c r="J3251" s="80">
        <f t="shared" si="100"/>
        <v>150995.00568100001</v>
      </c>
      <c r="K3251" s="53"/>
      <c r="L3251" s="53"/>
    </row>
    <row r="3252" spans="1:12" x14ac:dyDescent="0.15">
      <c r="A3252" s="93">
        <v>44074</v>
      </c>
      <c r="B3252" s="53" t="s">
        <v>318</v>
      </c>
      <c r="C3252" s="53" t="s">
        <v>319</v>
      </c>
      <c r="D3252" s="53">
        <v>56954</v>
      </c>
      <c r="E3252" s="53">
        <v>9.9499998089999995</v>
      </c>
      <c r="F3252" s="53">
        <v>-1.4851540999999999E-2</v>
      </c>
      <c r="G3252" s="53">
        <v>14950</v>
      </c>
      <c r="H3252" s="53">
        <v>9.9499998089999995</v>
      </c>
      <c r="I3252" s="53">
        <v>6.844219E-2</v>
      </c>
      <c r="J3252" s="80">
        <f t="shared" si="100"/>
        <v>148752.49714455</v>
      </c>
      <c r="K3252" s="53"/>
      <c r="L3252" s="53"/>
    </row>
    <row r="3253" spans="1:12" x14ac:dyDescent="0.15">
      <c r="A3253" s="93">
        <v>44104</v>
      </c>
      <c r="B3253" s="53" t="s">
        <v>318</v>
      </c>
      <c r="C3253" s="53" t="s">
        <v>319</v>
      </c>
      <c r="D3253" s="53">
        <v>56954</v>
      </c>
      <c r="E3253" s="53">
        <v>9.9600000380000004</v>
      </c>
      <c r="F3253" s="55">
        <v>1.0050479999999999E-3</v>
      </c>
      <c r="G3253" s="53">
        <v>14950</v>
      </c>
      <c r="H3253" s="53">
        <v>9.9600000380000004</v>
      </c>
      <c r="I3253" s="53">
        <v>-3.5055990000000002E-2</v>
      </c>
      <c r="J3253" s="80">
        <f t="shared" si="99"/>
        <v>148902.00056810002</v>
      </c>
      <c r="K3253" s="55" t="str">
        <f>IFERROR(#REF!-#REF!,"")</f>
        <v/>
      </c>
    </row>
    <row r="3254" spans="1:12" x14ac:dyDescent="0.15">
      <c r="A3254" s="93">
        <v>44134</v>
      </c>
      <c r="B3254" s="53" t="s">
        <v>320</v>
      </c>
      <c r="C3254" s="53" t="s">
        <v>321</v>
      </c>
      <c r="D3254" s="53">
        <v>56954</v>
      </c>
      <c r="E3254" s="53">
        <v>8.6300001139999996</v>
      </c>
      <c r="F3254" s="55">
        <v>-0.133534133</v>
      </c>
      <c r="G3254" s="53">
        <v>38673</v>
      </c>
      <c r="H3254" s="53">
        <v>8.6300001139999996</v>
      </c>
      <c r="I3254" s="53">
        <v>-2.0178310000000001E-2</v>
      </c>
      <c r="J3254" s="80">
        <f t="shared" si="99"/>
        <v>333747.99440872198</v>
      </c>
      <c r="K3254" s="55" t="str">
        <f>IFERROR(#REF!-#REF!,"")</f>
        <v/>
      </c>
    </row>
    <row r="3255" spans="1:12" x14ac:dyDescent="0.15">
      <c r="A3255" s="93">
        <v>44165</v>
      </c>
      <c r="B3255" s="53" t="s">
        <v>320</v>
      </c>
      <c r="C3255" s="53" t="s">
        <v>321</v>
      </c>
      <c r="D3255" s="53">
        <v>56954</v>
      </c>
      <c r="E3255" s="53">
        <v>9.7899999619999996</v>
      </c>
      <c r="F3255" s="55">
        <v>0.134414807</v>
      </c>
      <c r="G3255" s="53">
        <v>38673</v>
      </c>
      <c r="H3255" s="53">
        <v>9.7899999619999996</v>
      </c>
      <c r="I3255" s="53">
        <v>0.123707</v>
      </c>
      <c r="J3255" s="80">
        <f t="shared" si="99"/>
        <v>378608.66853042599</v>
      </c>
      <c r="K3255" s="55" t="str">
        <f>IFERROR(#REF!-#REF!,"")</f>
        <v/>
      </c>
    </row>
    <row r="3256" spans="1:12" ht="16" x14ac:dyDescent="0.2">
      <c r="A3256" s="117">
        <v>44196</v>
      </c>
      <c r="B3256" s="112" t="s">
        <v>320</v>
      </c>
      <c r="C3256" s="112" t="s">
        <v>321</v>
      </c>
      <c r="D3256" s="112">
        <v>56954</v>
      </c>
      <c r="E3256" s="112">
        <v>13.94999981</v>
      </c>
      <c r="F3256" s="58">
        <v>0.42492339000000001</v>
      </c>
      <c r="G3256" s="112">
        <v>39542</v>
      </c>
      <c r="H3256" s="112">
        <v>13.94999981</v>
      </c>
      <c r="I3256" s="112">
        <v>4.5048289999999998E-2</v>
      </c>
      <c r="J3256" s="80">
        <f t="shared" si="99"/>
        <v>551610.89248702</v>
      </c>
      <c r="K3256" s="55" t="str">
        <f>IFERROR(#REF!-#REF!,"")</f>
        <v/>
      </c>
    </row>
    <row r="3257" spans="1:12" x14ac:dyDescent="0.15">
      <c r="A3257" s="93">
        <v>44225</v>
      </c>
      <c r="B3257" s="53" t="s">
        <v>320</v>
      </c>
      <c r="C3257" s="53" t="s">
        <v>321</v>
      </c>
      <c r="D3257" s="53">
        <v>56954</v>
      </c>
      <c r="E3257" s="53">
        <v>17.409999849999998</v>
      </c>
      <c r="F3257" s="55">
        <v>0.248028681</v>
      </c>
      <c r="G3257" s="53">
        <v>39542</v>
      </c>
      <c r="H3257" s="53">
        <v>17.409999849999998</v>
      </c>
      <c r="I3257" s="53">
        <v>-6.3113199999999996E-4</v>
      </c>
      <c r="J3257" s="80">
        <f t="shared" si="99"/>
        <v>688426.21406869998</v>
      </c>
      <c r="K3257" s="55" t="str">
        <f>IFERROR(#REF!-#REF!,"")</f>
        <v/>
      </c>
    </row>
    <row r="3258" spans="1:12" x14ac:dyDescent="0.15">
      <c r="A3258" s="93">
        <v>44253</v>
      </c>
      <c r="B3258" s="53" t="s">
        <v>320</v>
      </c>
      <c r="C3258" s="53" t="s">
        <v>321</v>
      </c>
      <c r="D3258" s="53">
        <v>56954</v>
      </c>
      <c r="E3258" s="53">
        <v>17.370000839999999</v>
      </c>
      <c r="F3258" s="55">
        <v>-2.297473E-3</v>
      </c>
      <c r="G3258" s="53">
        <v>51632</v>
      </c>
      <c r="H3258" s="53">
        <v>17.370000839999999</v>
      </c>
      <c r="I3258" s="53">
        <v>2.9196239999999998E-2</v>
      </c>
      <c r="J3258" s="80">
        <f t="shared" si="99"/>
        <v>896847.88337087992</v>
      </c>
      <c r="K3258" s="55" t="str">
        <f>IFERROR(#REF!-#REF!,"")</f>
        <v/>
      </c>
    </row>
    <row r="3259" spans="1:12" x14ac:dyDescent="0.15">
      <c r="A3259" s="93">
        <v>44286</v>
      </c>
      <c r="B3259" s="53" t="s">
        <v>320</v>
      </c>
      <c r="C3259" s="53" t="s">
        <v>321</v>
      </c>
      <c r="D3259" s="53">
        <v>56954</v>
      </c>
      <c r="E3259" s="53">
        <v>13.55000019</v>
      </c>
      <c r="F3259" s="55">
        <v>-0.219919428</v>
      </c>
      <c r="G3259" s="53">
        <v>52549</v>
      </c>
      <c r="H3259" s="53">
        <v>13.55000019</v>
      </c>
      <c r="I3259" s="53">
        <v>3.0573309999999999E-2</v>
      </c>
      <c r="J3259" s="80">
        <f t="shared" si="99"/>
        <v>712038.95998430997</v>
      </c>
      <c r="K3259" s="55" t="str">
        <f>IFERROR(#REF!-#REF!,"")</f>
        <v/>
      </c>
    </row>
    <row r="3260" spans="1:12" ht="16" x14ac:dyDescent="0.2">
      <c r="A3260" s="93">
        <v>44316</v>
      </c>
      <c r="B3260" s="53" t="s">
        <v>320</v>
      </c>
      <c r="C3260" s="53" t="s">
        <v>321</v>
      </c>
      <c r="D3260" s="53">
        <v>56954</v>
      </c>
      <c r="E3260" s="53">
        <v>15.289999959999999</v>
      </c>
      <c r="F3260" s="55">
        <v>0.12841326</v>
      </c>
      <c r="G3260" s="53">
        <v>52576</v>
      </c>
      <c r="H3260" s="53">
        <v>15.289999959999999</v>
      </c>
      <c r="I3260" s="53">
        <v>4.8190200000000002E-2</v>
      </c>
      <c r="J3260" s="80">
        <f t="shared" si="99"/>
        <v>803887.03789695993</v>
      </c>
      <c r="K3260" s="55" t="str">
        <f>IFERROR(#REF!-#REF!,"")</f>
        <v/>
      </c>
      <c r="L3260" s="120"/>
    </row>
    <row r="3261" spans="1:12" x14ac:dyDescent="0.15">
      <c r="A3261" s="93">
        <v>44344</v>
      </c>
      <c r="B3261" s="53" t="s">
        <v>320</v>
      </c>
      <c r="C3261" s="53" t="s">
        <v>321</v>
      </c>
      <c r="D3261" s="53">
        <v>56954</v>
      </c>
      <c r="E3261" s="53">
        <v>11.30000019</v>
      </c>
      <c r="F3261" s="55">
        <v>-0.26095485699999998</v>
      </c>
      <c r="G3261" s="53">
        <v>52566</v>
      </c>
      <c r="H3261" s="53">
        <v>11.30000019</v>
      </c>
      <c r="I3261" s="53">
        <v>7.091862E-3</v>
      </c>
      <c r="J3261" s="80">
        <f t="shared" si="99"/>
        <v>593995.80998754001</v>
      </c>
      <c r="K3261" s="55" t="str">
        <f>IFERROR(#REF!-#REF!,"")</f>
        <v/>
      </c>
    </row>
    <row r="3262" spans="1:12" x14ac:dyDescent="0.15">
      <c r="A3262" s="93">
        <v>44377</v>
      </c>
      <c r="B3262" s="53" t="s">
        <v>320</v>
      </c>
      <c r="C3262" s="53" t="s">
        <v>321</v>
      </c>
      <c r="D3262" s="53">
        <v>56954</v>
      </c>
      <c r="E3262" s="53">
        <v>13.64000034</v>
      </c>
      <c r="F3262" s="55">
        <v>0.207079649</v>
      </c>
      <c r="G3262" s="53">
        <v>52583</v>
      </c>
      <c r="H3262" s="53">
        <v>13.64000034</v>
      </c>
      <c r="I3262" s="53">
        <v>2.3421790000000001E-2</v>
      </c>
      <c r="J3262" s="80">
        <f t="shared" si="99"/>
        <v>717232.13787822006</v>
      </c>
      <c r="K3262" s="55" t="str">
        <f>IFERROR(#REF!-#REF!,"")</f>
        <v/>
      </c>
    </row>
    <row r="3263" spans="1:12" x14ac:dyDescent="0.15">
      <c r="A3263" s="93">
        <v>44407</v>
      </c>
      <c r="B3263" s="53" t="s">
        <v>320</v>
      </c>
      <c r="C3263" s="53" t="s">
        <v>321</v>
      </c>
      <c r="D3263" s="53">
        <v>56954</v>
      </c>
      <c r="E3263" s="53">
        <v>10.989999770000001</v>
      </c>
      <c r="F3263" s="55">
        <v>-0.19428156299999999</v>
      </c>
      <c r="G3263" s="53">
        <v>52583</v>
      </c>
      <c r="H3263" s="53">
        <v>10.989999770000001</v>
      </c>
      <c r="I3263" s="53">
        <v>1.182765E-2</v>
      </c>
      <c r="J3263" s="80">
        <f t="shared" si="99"/>
        <v>577887.15790591005</v>
      </c>
      <c r="K3263" s="55" t="str">
        <f>IFERROR(#REF!-#REF!,"")</f>
        <v/>
      </c>
    </row>
    <row r="3264" spans="1:12" x14ac:dyDescent="0.15">
      <c r="A3264" s="93">
        <v>44439</v>
      </c>
      <c r="B3264" s="53" t="s">
        <v>320</v>
      </c>
      <c r="C3264" s="53" t="s">
        <v>321</v>
      </c>
      <c r="D3264" s="53">
        <v>56954</v>
      </c>
      <c r="E3264" s="53">
        <v>12.5</v>
      </c>
      <c r="F3264" s="55">
        <v>0.137397662</v>
      </c>
      <c r="G3264" s="53">
        <v>52595</v>
      </c>
      <c r="H3264" s="53">
        <v>12.5</v>
      </c>
      <c r="I3264" s="53">
        <v>2.71466E-2</v>
      </c>
      <c r="J3264" s="80">
        <f t="shared" si="99"/>
        <v>657437.5</v>
      </c>
      <c r="K3264" s="55" t="str">
        <f>IFERROR(#REF!-#REF!,"")</f>
        <v/>
      </c>
    </row>
    <row r="3265" spans="1:12" ht="16" x14ac:dyDescent="0.2">
      <c r="A3265" s="118">
        <v>44469</v>
      </c>
      <c r="B3265" s="114" t="s">
        <v>320</v>
      </c>
      <c r="C3265" s="114" t="s">
        <v>321</v>
      </c>
      <c r="D3265" s="114">
        <v>56954</v>
      </c>
      <c r="E3265" s="114">
        <v>10.539999959999999</v>
      </c>
      <c r="F3265" s="58">
        <v>-0.15680000199999999</v>
      </c>
      <c r="G3265" s="114">
        <v>52607</v>
      </c>
      <c r="H3265" s="114">
        <v>10.539999959999999</v>
      </c>
      <c r="I3265" s="114">
        <v>-4.2243370000000002E-2</v>
      </c>
      <c r="J3265" s="80">
        <f t="shared" si="99"/>
        <v>554477.77789571998</v>
      </c>
      <c r="K3265" s="55" t="str">
        <f>IFERROR(#REF!-#REF!,"")</f>
        <v/>
      </c>
    </row>
    <row r="3266" spans="1:12" x14ac:dyDescent="0.15">
      <c r="A3266" s="93">
        <v>44498</v>
      </c>
      <c r="B3266" s="53" t="s">
        <v>320</v>
      </c>
      <c r="C3266" s="53" t="s">
        <v>321</v>
      </c>
      <c r="D3266" s="53">
        <v>56954</v>
      </c>
      <c r="E3266" s="53">
        <v>9.9700002669999996</v>
      </c>
      <c r="F3266" s="55">
        <v>-5.4079666999999998E-2</v>
      </c>
      <c r="G3266" s="53">
        <v>52607</v>
      </c>
      <c r="H3266" s="53">
        <v>9.9700002669999996</v>
      </c>
      <c r="I3266" s="53">
        <v>6.4656619999999998E-2</v>
      </c>
      <c r="J3266" s="80">
        <f t="shared" si="99"/>
        <v>524491.80404606904</v>
      </c>
      <c r="K3266" s="55" t="str">
        <f>IFERROR(#REF!-#REF!,"")</f>
        <v/>
      </c>
    </row>
    <row r="3267" spans="1:12" x14ac:dyDescent="0.15">
      <c r="A3267" s="93">
        <v>44530</v>
      </c>
      <c r="B3267" s="53" t="s">
        <v>320</v>
      </c>
      <c r="C3267" s="53" t="s">
        <v>321</v>
      </c>
      <c r="D3267" s="53">
        <v>56954</v>
      </c>
      <c r="E3267" s="53">
        <v>7.25</v>
      </c>
      <c r="F3267" s="55">
        <v>-0.27281847599999998</v>
      </c>
      <c r="G3267" s="53">
        <v>52620</v>
      </c>
      <c r="H3267" s="53">
        <v>7.25</v>
      </c>
      <c r="I3267" s="53">
        <v>-1.8346709999999999E-2</v>
      </c>
      <c r="J3267" s="80">
        <f t="shared" si="99"/>
        <v>381495</v>
      </c>
      <c r="K3267" s="55" t="str">
        <f>IFERROR(#REF!-#REF!,"")</f>
        <v/>
      </c>
    </row>
    <row r="3268" spans="1:12" x14ac:dyDescent="0.15">
      <c r="A3268" s="93">
        <v>44561</v>
      </c>
      <c r="B3268" s="53" t="s">
        <v>320</v>
      </c>
      <c r="C3268" s="53" t="s">
        <v>321</v>
      </c>
      <c r="D3268" s="53">
        <v>56954</v>
      </c>
      <c r="E3268" s="53">
        <v>5.9299998279999997</v>
      </c>
      <c r="F3268" s="55">
        <v>-0.18206898899999999</v>
      </c>
      <c r="G3268" s="53">
        <v>52677</v>
      </c>
      <c r="H3268" s="53">
        <v>5.9299998279999997</v>
      </c>
      <c r="I3268" s="53">
        <v>3.3344789999999999E-2</v>
      </c>
      <c r="J3268" s="80">
        <f t="shared" si="99"/>
        <v>312374.60093955597</v>
      </c>
      <c r="K3268" s="55" t="str">
        <f>IFERROR(#REF!-#REF!,"")</f>
        <v/>
      </c>
    </row>
    <row r="3269" spans="1:12" ht="16" x14ac:dyDescent="0.2">
      <c r="A3269" s="93"/>
      <c r="J3269" s="80">
        <f t="shared" si="99"/>
        <v>0</v>
      </c>
      <c r="K3269" s="55" t="str">
        <f>IFERROR(#REF!-#REF!,"")</f>
        <v/>
      </c>
      <c r="L3269" s="121"/>
    </row>
    <row r="3270" spans="1:12" x14ac:dyDescent="0.15">
      <c r="A3270" s="93">
        <v>43889</v>
      </c>
      <c r="B3270" s="53" t="s">
        <v>326</v>
      </c>
      <c r="C3270" s="53" t="s">
        <v>327</v>
      </c>
      <c r="D3270" s="53">
        <v>56969</v>
      </c>
      <c r="E3270" s="53">
        <v>9.8999996190000008</v>
      </c>
      <c r="F3270" s="53"/>
      <c r="G3270" s="53">
        <v>22500</v>
      </c>
      <c r="H3270" s="53">
        <v>9.8999996190000008</v>
      </c>
      <c r="I3270" s="53">
        <v>-7.7918070000000006E-2</v>
      </c>
      <c r="J3270" s="80">
        <f t="shared" ref="J3270:J3281" si="101">H3270*G3270</f>
        <v>222749.9914275</v>
      </c>
      <c r="K3270" s="53"/>
      <c r="L3270" s="53"/>
    </row>
    <row r="3271" spans="1:12" x14ac:dyDescent="0.15">
      <c r="A3271" s="93">
        <v>43921</v>
      </c>
      <c r="B3271" s="53" t="s">
        <v>326</v>
      </c>
      <c r="C3271" s="53" t="s">
        <v>327</v>
      </c>
      <c r="D3271" s="53">
        <v>56969</v>
      </c>
      <c r="E3271" s="53">
        <v>-9.5699996949999999</v>
      </c>
      <c r="F3271" s="53">
        <v>-3.3333328000000002E-2</v>
      </c>
      <c r="G3271" s="53">
        <v>25875</v>
      </c>
      <c r="H3271" s="53">
        <v>9.5699996949999999</v>
      </c>
      <c r="I3271" s="53">
        <v>-0.14173259999999999</v>
      </c>
      <c r="J3271" s="80">
        <f t="shared" si="101"/>
        <v>247623.74210812501</v>
      </c>
      <c r="K3271" s="53"/>
      <c r="L3271" s="53"/>
    </row>
    <row r="3272" spans="1:12" x14ac:dyDescent="0.15">
      <c r="A3272" s="93">
        <v>43951</v>
      </c>
      <c r="B3272" s="53" t="s">
        <v>326</v>
      </c>
      <c r="C3272" s="53" t="s">
        <v>327</v>
      </c>
      <c r="D3272" s="53">
        <v>56969</v>
      </c>
      <c r="E3272" s="53">
        <v>-9.7700004580000002</v>
      </c>
      <c r="F3272" s="53">
        <v>2.0898722000000002E-2</v>
      </c>
      <c r="G3272" s="53">
        <v>25875</v>
      </c>
      <c r="H3272" s="53">
        <v>9.7700004580000002</v>
      </c>
      <c r="I3272" s="53">
        <v>0.12967380000000001</v>
      </c>
      <c r="J3272" s="80">
        <f t="shared" si="101"/>
        <v>252798.76185075002</v>
      </c>
      <c r="K3272" s="53"/>
      <c r="L3272" s="53"/>
    </row>
    <row r="3273" spans="1:12" x14ac:dyDescent="0.15">
      <c r="A3273" s="93">
        <v>43980</v>
      </c>
      <c r="B3273" s="53" t="s">
        <v>326</v>
      </c>
      <c r="C3273" s="53" t="s">
        <v>327</v>
      </c>
      <c r="D3273" s="53">
        <v>56969</v>
      </c>
      <c r="E3273" s="53">
        <v>9.6999998089999995</v>
      </c>
      <c r="F3273" s="53">
        <v>-7.1648559999999998E-3</v>
      </c>
      <c r="G3273" s="53">
        <v>25875</v>
      </c>
      <c r="H3273" s="53">
        <v>9.6999998089999995</v>
      </c>
      <c r="I3273" s="53">
        <v>5.3738750000000002E-2</v>
      </c>
      <c r="J3273" s="80">
        <f t="shared" si="101"/>
        <v>250987.495057875</v>
      </c>
      <c r="K3273" s="53"/>
      <c r="L3273" s="53"/>
    </row>
    <row r="3274" spans="1:12" x14ac:dyDescent="0.15">
      <c r="A3274" s="93">
        <v>44012</v>
      </c>
      <c r="B3274" s="53" t="s">
        <v>326</v>
      </c>
      <c r="C3274" s="53" t="s">
        <v>327</v>
      </c>
      <c r="D3274" s="53">
        <v>56969</v>
      </c>
      <c r="E3274" s="53">
        <v>9.8999996190000008</v>
      </c>
      <c r="F3274" s="53">
        <v>2.0618536999999999E-2</v>
      </c>
      <c r="G3274" s="53">
        <v>25875</v>
      </c>
      <c r="H3274" s="53">
        <v>9.8999996190000008</v>
      </c>
      <c r="I3274" s="53">
        <v>2.5299080000000002E-2</v>
      </c>
      <c r="J3274" s="80">
        <f t="shared" si="101"/>
        <v>256162.49014162502</v>
      </c>
      <c r="K3274" s="53"/>
      <c r="L3274" s="53"/>
    </row>
    <row r="3275" spans="1:12" x14ac:dyDescent="0.15">
      <c r="A3275" s="93">
        <v>44043</v>
      </c>
      <c r="B3275" s="53" t="s">
        <v>326</v>
      </c>
      <c r="C3275" s="53" t="s">
        <v>327</v>
      </c>
      <c r="D3275" s="53">
        <v>56969</v>
      </c>
      <c r="E3275" s="53">
        <v>10.05000019</v>
      </c>
      <c r="F3275" s="53">
        <v>1.5151573E-2</v>
      </c>
      <c r="G3275" s="53">
        <v>25875</v>
      </c>
      <c r="H3275" s="53">
        <v>10.05000019</v>
      </c>
      <c r="I3275" s="53">
        <v>5.5528969999999997E-2</v>
      </c>
      <c r="J3275" s="80">
        <f t="shared" si="101"/>
        <v>260043.75491625001</v>
      </c>
      <c r="K3275" s="53"/>
      <c r="L3275" s="53"/>
    </row>
    <row r="3276" spans="1:12" x14ac:dyDescent="0.15">
      <c r="A3276" s="93">
        <v>44074</v>
      </c>
      <c r="B3276" s="53" t="s">
        <v>326</v>
      </c>
      <c r="C3276" s="53" t="s">
        <v>327</v>
      </c>
      <c r="D3276" s="53">
        <v>56969</v>
      </c>
      <c r="E3276" s="53">
        <v>9.9700002669999996</v>
      </c>
      <c r="F3276" s="53">
        <v>-7.9601910000000001E-3</v>
      </c>
      <c r="G3276" s="53">
        <v>25875</v>
      </c>
      <c r="H3276" s="53">
        <v>9.9700002669999996</v>
      </c>
      <c r="I3276" s="53">
        <v>6.844219E-2</v>
      </c>
      <c r="J3276" s="80">
        <f t="shared" si="101"/>
        <v>257973.75690862499</v>
      </c>
      <c r="K3276" s="53"/>
      <c r="L3276" s="53"/>
    </row>
    <row r="3277" spans="1:12" x14ac:dyDescent="0.15">
      <c r="A3277" s="93">
        <v>44104</v>
      </c>
      <c r="B3277" s="53" t="s">
        <v>326</v>
      </c>
      <c r="C3277" s="53" t="s">
        <v>327</v>
      </c>
      <c r="D3277" s="53">
        <v>56969</v>
      </c>
      <c r="E3277" s="53">
        <v>10.02000046</v>
      </c>
      <c r="F3277" s="53">
        <v>5.0150639999999996E-3</v>
      </c>
      <c r="G3277" s="53">
        <v>25875</v>
      </c>
      <c r="H3277" s="53">
        <v>10.02000046</v>
      </c>
      <c r="I3277" s="53">
        <v>-3.5055990000000002E-2</v>
      </c>
      <c r="J3277" s="80">
        <f t="shared" si="101"/>
        <v>259267.5119025</v>
      </c>
      <c r="K3277" s="53"/>
      <c r="L3277" s="53"/>
    </row>
    <row r="3278" spans="1:12" x14ac:dyDescent="0.15">
      <c r="A3278" s="93">
        <v>44134</v>
      </c>
      <c r="B3278" s="53" t="s">
        <v>326</v>
      </c>
      <c r="C3278" s="53" t="s">
        <v>327</v>
      </c>
      <c r="D3278" s="53">
        <v>56969</v>
      </c>
      <c r="E3278" s="53">
        <v>10.02999973</v>
      </c>
      <c r="F3278" s="53">
        <v>9.9793199999999999E-4</v>
      </c>
      <c r="G3278" s="53">
        <v>25875</v>
      </c>
      <c r="H3278" s="53">
        <v>10.02999973</v>
      </c>
      <c r="I3278" s="53">
        <v>-2.0178310000000001E-2</v>
      </c>
      <c r="J3278" s="80">
        <f t="shared" si="101"/>
        <v>259526.24301375001</v>
      </c>
      <c r="K3278" s="53"/>
      <c r="L3278" s="53"/>
    </row>
    <row r="3279" spans="1:12" x14ac:dyDescent="0.15">
      <c r="A3279" s="93">
        <v>44165</v>
      </c>
      <c r="B3279" s="53" t="s">
        <v>326</v>
      </c>
      <c r="C3279" s="53" t="s">
        <v>327</v>
      </c>
      <c r="D3279" s="53">
        <v>56969</v>
      </c>
      <c r="E3279" s="53">
        <v>22</v>
      </c>
      <c r="F3279" s="53">
        <v>1.1934198140000001</v>
      </c>
      <c r="G3279" s="53">
        <v>25875</v>
      </c>
      <c r="H3279" s="53">
        <v>22</v>
      </c>
      <c r="I3279" s="53">
        <v>0.123707</v>
      </c>
      <c r="J3279" s="80">
        <f t="shared" si="101"/>
        <v>569250</v>
      </c>
      <c r="K3279" s="53"/>
      <c r="L3279" s="53"/>
    </row>
    <row r="3280" spans="1:12" x14ac:dyDescent="0.15">
      <c r="A3280" s="93">
        <v>44196</v>
      </c>
      <c r="B3280" s="53" t="s">
        <v>326</v>
      </c>
      <c r="C3280" s="53" t="s">
        <v>327</v>
      </c>
      <c r="D3280" s="53">
        <v>56969</v>
      </c>
      <c r="E3280" s="53">
        <v>28.120000839999999</v>
      </c>
      <c r="F3280" s="53">
        <v>0.27818185099999998</v>
      </c>
      <c r="G3280" s="53">
        <v>25875</v>
      </c>
      <c r="H3280" s="53">
        <v>28.120000839999999</v>
      </c>
      <c r="I3280" s="53">
        <v>4.5048289999999998E-2</v>
      </c>
      <c r="J3280" s="80">
        <f t="shared" si="101"/>
        <v>727605.02173499996</v>
      </c>
      <c r="K3280" s="53"/>
      <c r="L3280" s="53"/>
    </row>
    <row r="3281" spans="1:12" x14ac:dyDescent="0.15">
      <c r="A3281" s="93">
        <v>44225</v>
      </c>
      <c r="B3281" s="53" t="s">
        <v>326</v>
      </c>
      <c r="C3281" s="53" t="s">
        <v>327</v>
      </c>
      <c r="D3281" s="53">
        <v>56969</v>
      </c>
      <c r="E3281" s="53">
        <v>26.950000760000002</v>
      </c>
      <c r="F3281" s="53">
        <v>-4.1607399000000003E-2</v>
      </c>
      <c r="G3281" s="53">
        <v>25875</v>
      </c>
      <c r="H3281" s="53">
        <v>26.950000760000002</v>
      </c>
      <c r="I3281" s="53">
        <v>-6.3113199999999996E-4</v>
      </c>
      <c r="J3281" s="80">
        <f t="shared" si="101"/>
        <v>697331.26966500003</v>
      </c>
      <c r="K3281" s="53"/>
      <c r="L3281" s="53"/>
    </row>
    <row r="3282" spans="1:12" x14ac:dyDescent="0.15">
      <c r="A3282" s="93">
        <v>44253</v>
      </c>
      <c r="B3282" s="53" t="s">
        <v>326</v>
      </c>
      <c r="C3282" s="53" t="s">
        <v>327</v>
      </c>
      <c r="D3282" s="53">
        <v>56969</v>
      </c>
      <c r="E3282" s="53">
        <v>22.93000031</v>
      </c>
      <c r="F3282" s="55">
        <v>-0.149165139</v>
      </c>
      <c r="G3282" s="53">
        <v>25875</v>
      </c>
      <c r="H3282" s="53">
        <v>22.93000031</v>
      </c>
      <c r="I3282" s="53">
        <v>2.9196239999999998E-2</v>
      </c>
      <c r="J3282" s="80">
        <f t="shared" si="99"/>
        <v>593313.75802125002</v>
      </c>
      <c r="K3282" s="55" t="str">
        <f>IFERROR(#REF!-#REF!,"")</f>
        <v/>
      </c>
    </row>
    <row r="3283" spans="1:12" x14ac:dyDescent="0.15">
      <c r="A3283" s="93">
        <v>44286</v>
      </c>
      <c r="B3283" s="53" t="s">
        <v>328</v>
      </c>
      <c r="C3283" s="53" t="s">
        <v>329</v>
      </c>
      <c r="D3283" s="53">
        <v>56969</v>
      </c>
      <c r="E3283" s="53">
        <v>16.059999470000001</v>
      </c>
      <c r="F3283" s="55">
        <v>-0.29960754499999998</v>
      </c>
      <c r="G3283" s="53">
        <v>606157</v>
      </c>
      <c r="H3283" s="53">
        <v>16.059999470000001</v>
      </c>
      <c r="I3283" s="53">
        <v>3.0573309999999999E-2</v>
      </c>
      <c r="J3283" s="80">
        <f t="shared" si="99"/>
        <v>9734881.0987367909</v>
      </c>
      <c r="K3283" s="55" t="str">
        <f>IFERROR(#REF!-#REF!,"")</f>
        <v/>
      </c>
    </row>
    <row r="3284" spans="1:12" x14ac:dyDescent="0.15">
      <c r="A3284" s="93">
        <v>44316</v>
      </c>
      <c r="B3284" s="53" t="s">
        <v>328</v>
      </c>
      <c r="C3284" s="53" t="s">
        <v>329</v>
      </c>
      <c r="D3284" s="53">
        <v>56969</v>
      </c>
      <c r="E3284" s="53">
        <v>18.600000380000001</v>
      </c>
      <c r="F3284" s="55">
        <v>0.158156976</v>
      </c>
      <c r="G3284" s="53">
        <v>606157</v>
      </c>
      <c r="H3284" s="53">
        <v>18.600000380000001</v>
      </c>
      <c r="I3284" s="53">
        <v>4.8190200000000002E-2</v>
      </c>
      <c r="J3284" s="80">
        <f t="shared" si="99"/>
        <v>11274520.43033966</v>
      </c>
      <c r="K3284" s="55" t="str">
        <f>IFERROR(#REF!-#REF!,"")</f>
        <v/>
      </c>
    </row>
    <row r="3285" spans="1:12" ht="16" x14ac:dyDescent="0.2">
      <c r="A3285" s="117">
        <v>44344</v>
      </c>
      <c r="B3285" s="112" t="s">
        <v>328</v>
      </c>
      <c r="C3285" s="112" t="s">
        <v>329</v>
      </c>
      <c r="D3285" s="112">
        <v>56969</v>
      </c>
      <c r="E3285" s="112">
        <v>19.190000529999999</v>
      </c>
      <c r="F3285" s="58">
        <v>3.1720436999999997E-2</v>
      </c>
      <c r="G3285" s="112">
        <v>606157</v>
      </c>
      <c r="H3285" s="112">
        <v>19.190000529999999</v>
      </c>
      <c r="I3285" s="112">
        <v>7.091862E-3</v>
      </c>
      <c r="J3285" s="80">
        <f t="shared" si="99"/>
        <v>11632153.151263209</v>
      </c>
      <c r="K3285" s="55" t="str">
        <f>IFERROR(#REF!-#REF!,"")</f>
        <v/>
      </c>
    </row>
    <row r="3286" spans="1:12" x14ac:dyDescent="0.15">
      <c r="A3286" s="93">
        <v>44377</v>
      </c>
      <c r="B3286" s="53" t="s">
        <v>328</v>
      </c>
      <c r="C3286" s="53" t="s">
        <v>329</v>
      </c>
      <c r="D3286" s="53">
        <v>56969</v>
      </c>
      <c r="E3286" s="53">
        <v>15.670000079999999</v>
      </c>
      <c r="F3286" s="55">
        <v>-0.18342888399999999</v>
      </c>
      <c r="G3286" s="53">
        <v>606157</v>
      </c>
      <c r="H3286" s="53">
        <v>15.670000079999999</v>
      </c>
      <c r="I3286" s="53">
        <v>2.3421790000000001E-2</v>
      </c>
      <c r="J3286" s="80">
        <f t="shared" si="99"/>
        <v>9498480.2384925596</v>
      </c>
      <c r="K3286" s="55" t="str">
        <f>IFERROR(#REF!-#REF!,"")</f>
        <v/>
      </c>
    </row>
    <row r="3287" spans="1:12" x14ac:dyDescent="0.15">
      <c r="A3287" s="93">
        <v>44407</v>
      </c>
      <c r="B3287" s="53" t="s">
        <v>328</v>
      </c>
      <c r="C3287" s="53" t="s">
        <v>329</v>
      </c>
      <c r="D3287" s="53">
        <v>56969</v>
      </c>
      <c r="E3287" s="53">
        <v>12.869999890000001</v>
      </c>
      <c r="F3287" s="55">
        <v>-0.178685397</v>
      </c>
      <c r="G3287" s="53">
        <v>606157</v>
      </c>
      <c r="H3287" s="53">
        <v>12.869999890000001</v>
      </c>
      <c r="I3287" s="53">
        <v>1.182765E-2</v>
      </c>
      <c r="J3287" s="80">
        <f t="shared" si="99"/>
        <v>7801240.5233227303</v>
      </c>
      <c r="K3287" s="55" t="str">
        <f>IFERROR(#REF!-#REF!,"")</f>
        <v/>
      </c>
    </row>
    <row r="3288" spans="1:12" x14ac:dyDescent="0.15">
      <c r="A3288" s="93">
        <v>44439</v>
      </c>
      <c r="B3288" s="53" t="s">
        <v>328</v>
      </c>
      <c r="C3288" s="53" t="s">
        <v>329</v>
      </c>
      <c r="D3288" s="53">
        <v>56969</v>
      </c>
      <c r="E3288" s="53">
        <v>11.77000046</v>
      </c>
      <c r="F3288" s="55">
        <v>-8.5470042999999996E-2</v>
      </c>
      <c r="G3288" s="53">
        <v>606157</v>
      </c>
      <c r="H3288" s="53">
        <v>11.77000046</v>
      </c>
      <c r="I3288" s="53">
        <v>2.71466E-2</v>
      </c>
      <c r="J3288" s="80">
        <f t="shared" si="99"/>
        <v>7134468.1688322201</v>
      </c>
      <c r="K3288" s="55" t="str">
        <f>IFERROR(#REF!-#REF!,"")</f>
        <v/>
      </c>
    </row>
    <row r="3289" spans="1:12" x14ac:dyDescent="0.15">
      <c r="A3289" s="93">
        <v>44469</v>
      </c>
      <c r="B3289" s="53" t="s">
        <v>328</v>
      </c>
      <c r="C3289" s="53" t="s">
        <v>329</v>
      </c>
      <c r="D3289" s="53">
        <v>56969</v>
      </c>
      <c r="E3289" s="53">
        <v>13.149999619999999</v>
      </c>
      <c r="F3289" s="55">
        <v>0.117247164</v>
      </c>
      <c r="G3289" s="53">
        <v>606157</v>
      </c>
      <c r="H3289" s="53">
        <v>13.149999619999999</v>
      </c>
      <c r="I3289" s="53">
        <v>-4.2243370000000002E-2</v>
      </c>
      <c r="J3289" s="80">
        <f t="shared" si="99"/>
        <v>7970964.3196603395</v>
      </c>
      <c r="K3289" s="55" t="str">
        <f>IFERROR(#REF!-#REF!,"")</f>
        <v/>
      </c>
    </row>
    <row r="3290" spans="1:12" x14ac:dyDescent="0.15">
      <c r="A3290" s="93">
        <v>44498</v>
      </c>
      <c r="B3290" s="53" t="s">
        <v>328</v>
      </c>
      <c r="C3290" s="53" t="s">
        <v>329</v>
      </c>
      <c r="D3290" s="53">
        <v>56969</v>
      </c>
      <c r="E3290" s="53">
        <v>16.530000690000001</v>
      </c>
      <c r="F3290" s="55">
        <v>0.25703430199999999</v>
      </c>
      <c r="G3290" s="53">
        <v>606157</v>
      </c>
      <c r="H3290" s="53">
        <v>16.530000690000001</v>
      </c>
      <c r="I3290" s="53">
        <v>6.4656619999999998E-2</v>
      </c>
      <c r="J3290" s="80">
        <f t="shared" si="99"/>
        <v>10019775.62824833</v>
      </c>
      <c r="K3290" s="55" t="str">
        <f>IFERROR(#REF!-#REF!,"")</f>
        <v/>
      </c>
    </row>
    <row r="3291" spans="1:12" x14ac:dyDescent="0.15">
      <c r="A3291" s="93">
        <v>44530</v>
      </c>
      <c r="B3291" s="53" t="s">
        <v>328</v>
      </c>
      <c r="C3291" s="53" t="s">
        <v>329</v>
      </c>
      <c r="D3291" s="53">
        <v>56969</v>
      </c>
      <c r="E3291" s="53">
        <v>9.3900003430000005</v>
      </c>
      <c r="F3291" s="55">
        <v>-0.43194192599999998</v>
      </c>
      <c r="G3291" s="53">
        <v>606157</v>
      </c>
      <c r="H3291" s="53">
        <v>9.3900003430000005</v>
      </c>
      <c r="I3291" s="53">
        <v>-1.8346709999999999E-2</v>
      </c>
      <c r="J3291" s="80">
        <f t="shared" si="99"/>
        <v>5691814.4379118513</v>
      </c>
      <c r="K3291" s="55" t="str">
        <f>IFERROR(#REF!-#REF!,"")</f>
        <v/>
      </c>
    </row>
    <row r="3292" spans="1:12" x14ac:dyDescent="0.15">
      <c r="A3292" s="93">
        <v>44561</v>
      </c>
      <c r="B3292" s="53" t="s">
        <v>328</v>
      </c>
      <c r="C3292" s="53" t="s">
        <v>329</v>
      </c>
      <c r="D3292" s="53">
        <v>56969</v>
      </c>
      <c r="E3292" s="53">
        <v>7.420000076</v>
      </c>
      <c r="F3292" s="55">
        <v>-0.20979767999999999</v>
      </c>
      <c r="G3292" s="53">
        <v>606157</v>
      </c>
      <c r="H3292" s="53">
        <v>7.420000076</v>
      </c>
      <c r="I3292" s="53">
        <v>3.3344789999999999E-2</v>
      </c>
      <c r="J3292" s="80">
        <f t="shared" si="99"/>
        <v>4497684.9860679321</v>
      </c>
      <c r="K3292" s="55" t="str">
        <f>IFERROR(#REF!-#REF!,"")</f>
        <v/>
      </c>
    </row>
    <row r="3293" spans="1:12" x14ac:dyDescent="0.15">
      <c r="A3293" s="93"/>
      <c r="J3293" s="80">
        <f t="shared" si="99"/>
        <v>0</v>
      </c>
      <c r="K3293" s="55" t="str">
        <f>IFERROR(#REF!-#REF!,"")</f>
        <v/>
      </c>
    </row>
    <row r="3294" spans="1:12" x14ac:dyDescent="0.15">
      <c r="A3294" s="93">
        <v>43921</v>
      </c>
      <c r="B3294" s="53" t="s">
        <v>330</v>
      </c>
      <c r="C3294" s="53" t="s">
        <v>331</v>
      </c>
      <c r="D3294" s="53">
        <v>57001</v>
      </c>
      <c r="E3294" s="53">
        <v>-9.8500003809999992</v>
      </c>
      <c r="F3294" s="53"/>
      <c r="G3294" s="53">
        <v>42500</v>
      </c>
      <c r="H3294" s="53">
        <v>9.8500003809999992</v>
      </c>
      <c r="I3294" s="53">
        <v>-0.14173259999999999</v>
      </c>
      <c r="J3294" s="80">
        <f t="shared" ref="J3294:J3302" si="102">H3294*G3294</f>
        <v>418625.01619249996</v>
      </c>
      <c r="K3294" s="53"/>
      <c r="L3294" s="53"/>
    </row>
    <row r="3295" spans="1:12" x14ac:dyDescent="0.15">
      <c r="A3295" s="93">
        <v>43951</v>
      </c>
      <c r="B3295" s="53" t="s">
        <v>330</v>
      </c>
      <c r="C3295" s="53" t="s">
        <v>331</v>
      </c>
      <c r="D3295" s="53">
        <v>57001</v>
      </c>
      <c r="E3295" s="53">
        <v>10.147500040000001</v>
      </c>
      <c r="F3295" s="53">
        <v>3.0203008999999999E-2</v>
      </c>
      <c r="G3295" s="53">
        <v>42500</v>
      </c>
      <c r="H3295" s="53">
        <v>10.147500040000001</v>
      </c>
      <c r="I3295" s="53">
        <v>0.12967380000000001</v>
      </c>
      <c r="J3295" s="80">
        <f t="shared" si="102"/>
        <v>431268.75170000002</v>
      </c>
      <c r="K3295" s="53"/>
      <c r="L3295" s="53"/>
    </row>
    <row r="3296" spans="1:12" x14ac:dyDescent="0.15">
      <c r="A3296" s="93">
        <v>43980</v>
      </c>
      <c r="B3296" s="53" t="s">
        <v>330</v>
      </c>
      <c r="C3296" s="53" t="s">
        <v>331</v>
      </c>
      <c r="D3296" s="53">
        <v>57001</v>
      </c>
      <c r="E3296" s="53">
        <v>9.9832000730000008</v>
      </c>
      <c r="F3296" s="53">
        <v>-1.6191177000000001E-2</v>
      </c>
      <c r="G3296" s="53">
        <v>42500</v>
      </c>
      <c r="H3296" s="53">
        <v>9.9832000730000008</v>
      </c>
      <c r="I3296" s="53">
        <v>5.3738750000000002E-2</v>
      </c>
      <c r="J3296" s="80">
        <f t="shared" si="102"/>
        <v>424286.00310250005</v>
      </c>
      <c r="K3296" s="53"/>
      <c r="L3296" s="53"/>
    </row>
    <row r="3297" spans="1:12" x14ac:dyDescent="0.15">
      <c r="A3297" s="93">
        <v>44012</v>
      </c>
      <c r="B3297" s="53" t="s">
        <v>330</v>
      </c>
      <c r="C3297" s="53" t="s">
        <v>331</v>
      </c>
      <c r="D3297" s="53">
        <v>57001</v>
      </c>
      <c r="E3297" s="53">
        <v>10.14000034</v>
      </c>
      <c r="F3297" s="53">
        <v>1.5706413999999998E-2</v>
      </c>
      <c r="G3297" s="53">
        <v>42500</v>
      </c>
      <c r="H3297" s="53">
        <v>10.14000034</v>
      </c>
      <c r="I3297" s="53">
        <v>2.5299080000000002E-2</v>
      </c>
      <c r="J3297" s="80">
        <f t="shared" si="102"/>
        <v>430950.01445000002</v>
      </c>
      <c r="K3297" s="53"/>
      <c r="L3297" s="53"/>
    </row>
    <row r="3298" spans="1:12" x14ac:dyDescent="0.15">
      <c r="A3298" s="93">
        <v>44043</v>
      </c>
      <c r="B3298" s="53" t="s">
        <v>330</v>
      </c>
      <c r="C3298" s="53" t="s">
        <v>331</v>
      </c>
      <c r="D3298" s="53">
        <v>57001</v>
      </c>
      <c r="E3298" s="53">
        <v>10.260000229999999</v>
      </c>
      <c r="F3298" s="53">
        <v>1.1834308E-2</v>
      </c>
      <c r="G3298" s="53">
        <v>42500</v>
      </c>
      <c r="H3298" s="53">
        <v>10.260000229999999</v>
      </c>
      <c r="I3298" s="53">
        <v>5.5528969999999997E-2</v>
      </c>
      <c r="J3298" s="80">
        <f t="shared" si="102"/>
        <v>436050.00977499998</v>
      </c>
      <c r="K3298" s="53"/>
      <c r="L3298" s="53"/>
    </row>
    <row r="3299" spans="1:12" x14ac:dyDescent="0.15">
      <c r="A3299" s="93">
        <v>44074</v>
      </c>
      <c r="B3299" s="53" t="s">
        <v>330</v>
      </c>
      <c r="C3299" s="53" t="s">
        <v>331</v>
      </c>
      <c r="D3299" s="53">
        <v>57001</v>
      </c>
      <c r="E3299" s="53">
        <v>10.539999959999999</v>
      </c>
      <c r="F3299" s="53">
        <v>2.7290422000000002E-2</v>
      </c>
      <c r="G3299" s="53">
        <v>42500</v>
      </c>
      <c r="H3299" s="53">
        <v>10.539999959999999</v>
      </c>
      <c r="I3299" s="53">
        <v>6.844219E-2</v>
      </c>
      <c r="J3299" s="80">
        <f t="shared" si="102"/>
        <v>447949.99829999998</v>
      </c>
      <c r="K3299" s="53"/>
      <c r="L3299" s="53"/>
    </row>
    <row r="3300" spans="1:12" x14ac:dyDescent="0.15">
      <c r="A3300" s="93">
        <v>44104</v>
      </c>
      <c r="B3300" s="53" t="s">
        <v>330</v>
      </c>
      <c r="C3300" s="53" t="s">
        <v>331</v>
      </c>
      <c r="D3300" s="53">
        <v>57001</v>
      </c>
      <c r="E3300" s="53">
        <v>10.31000042</v>
      </c>
      <c r="F3300" s="53">
        <v>-2.1821587999999999E-2</v>
      </c>
      <c r="G3300" s="53">
        <v>42500</v>
      </c>
      <c r="H3300" s="53">
        <v>10.31000042</v>
      </c>
      <c r="I3300" s="53">
        <v>-3.5055990000000002E-2</v>
      </c>
      <c r="J3300" s="80">
        <f t="shared" si="102"/>
        <v>438175.01785</v>
      </c>
      <c r="K3300" s="53"/>
      <c r="L3300" s="53"/>
    </row>
    <row r="3301" spans="1:12" x14ac:dyDescent="0.15">
      <c r="A3301" s="93">
        <v>44134</v>
      </c>
      <c r="B3301" s="53" t="s">
        <v>330</v>
      </c>
      <c r="C3301" s="53" t="s">
        <v>331</v>
      </c>
      <c r="D3301" s="53">
        <v>57001</v>
      </c>
      <c r="E3301" s="53">
        <v>9.9499998089999995</v>
      </c>
      <c r="F3301" s="53">
        <v>-3.4917614999999999E-2</v>
      </c>
      <c r="G3301" s="53">
        <v>42500</v>
      </c>
      <c r="H3301" s="53">
        <v>9.9499998089999995</v>
      </c>
      <c r="I3301" s="53">
        <v>-2.0178310000000001E-2</v>
      </c>
      <c r="J3301" s="80">
        <f t="shared" si="102"/>
        <v>422874.99188250001</v>
      </c>
      <c r="K3301" s="53"/>
      <c r="L3301" s="53"/>
    </row>
    <row r="3302" spans="1:12" x14ac:dyDescent="0.15">
      <c r="A3302" s="93">
        <v>44165</v>
      </c>
      <c r="B3302" s="53" t="s">
        <v>330</v>
      </c>
      <c r="C3302" s="53" t="s">
        <v>331</v>
      </c>
      <c r="D3302" s="53">
        <v>57001</v>
      </c>
      <c r="E3302" s="53">
        <v>10.15999985</v>
      </c>
      <c r="F3302" s="53">
        <v>2.1105532E-2</v>
      </c>
      <c r="G3302" s="53">
        <v>42500</v>
      </c>
      <c r="H3302" s="53">
        <v>10.15999985</v>
      </c>
      <c r="I3302" s="53">
        <v>0.123707</v>
      </c>
      <c r="J3302" s="80">
        <f t="shared" si="102"/>
        <v>431799.993625</v>
      </c>
      <c r="K3302" s="53"/>
      <c r="L3302" s="53"/>
    </row>
    <row r="3303" spans="1:12" x14ac:dyDescent="0.15">
      <c r="A3303" s="93">
        <v>44196</v>
      </c>
      <c r="B3303" s="53" t="s">
        <v>330</v>
      </c>
      <c r="C3303" s="53" t="s">
        <v>331</v>
      </c>
      <c r="D3303" s="53">
        <v>57001</v>
      </c>
      <c r="E3303" s="53">
        <v>13.130000109999999</v>
      </c>
      <c r="F3303" s="55">
        <v>0.29232287400000001</v>
      </c>
      <c r="G3303" s="53">
        <v>42500</v>
      </c>
      <c r="H3303" s="53">
        <v>13.130000109999999</v>
      </c>
      <c r="I3303" s="53">
        <v>4.5048289999999998E-2</v>
      </c>
      <c r="J3303" s="80">
        <f t="shared" si="99"/>
        <v>558025.00467499997</v>
      </c>
      <c r="K3303" s="55" t="str">
        <f>IFERROR(#REF!-#REF!,"")</f>
        <v/>
      </c>
    </row>
    <row r="3304" spans="1:12" x14ac:dyDescent="0.15">
      <c r="A3304" s="93">
        <v>44225</v>
      </c>
      <c r="B3304" s="53" t="s">
        <v>332</v>
      </c>
      <c r="C3304" s="53" t="s">
        <v>333</v>
      </c>
      <c r="D3304" s="53">
        <v>57001</v>
      </c>
      <c r="E3304" s="53">
        <v>9.9099998469999999</v>
      </c>
      <c r="F3304" s="55">
        <v>-0.245239928</v>
      </c>
      <c r="G3304" s="53">
        <v>103104</v>
      </c>
      <c r="H3304" s="53">
        <v>9.9099998469999999</v>
      </c>
      <c r="I3304" s="53">
        <v>-6.3113199999999996E-4</v>
      </c>
      <c r="J3304" s="80">
        <f t="shared" si="99"/>
        <v>1021760.624225088</v>
      </c>
      <c r="K3304" s="55" t="str">
        <f>IFERROR(#REF!-#REF!,"")</f>
        <v/>
      </c>
    </row>
    <row r="3305" spans="1:12" x14ac:dyDescent="0.15">
      <c r="A3305" s="93">
        <v>44253</v>
      </c>
      <c r="B3305" s="53" t="s">
        <v>332</v>
      </c>
      <c r="C3305" s="53" t="s">
        <v>333</v>
      </c>
      <c r="D3305" s="53">
        <v>57001</v>
      </c>
      <c r="E3305" s="53">
        <v>7.5700001720000003</v>
      </c>
      <c r="F3305" s="55">
        <v>-0.23612509700000001</v>
      </c>
      <c r="G3305" s="53">
        <v>103104</v>
      </c>
      <c r="H3305" s="53">
        <v>7.5700001720000003</v>
      </c>
      <c r="I3305" s="53">
        <v>2.9196239999999998E-2</v>
      </c>
      <c r="J3305" s="80">
        <f t="shared" si="99"/>
        <v>780497.29773388803</v>
      </c>
      <c r="K3305" s="55" t="str">
        <f>IFERROR(#REF!-#REF!,"")</f>
        <v/>
      </c>
    </row>
    <row r="3306" spans="1:12" ht="16" x14ac:dyDescent="0.2">
      <c r="A3306" s="117">
        <v>44286</v>
      </c>
      <c r="B3306" s="112" t="s">
        <v>332</v>
      </c>
      <c r="C3306" s="112" t="s">
        <v>333</v>
      </c>
      <c r="D3306" s="112">
        <v>57001</v>
      </c>
      <c r="E3306" s="112">
        <v>7.9299998279999997</v>
      </c>
      <c r="F3306" s="58">
        <v>6.0766133999999999E-2</v>
      </c>
      <c r="G3306" s="112">
        <v>103104</v>
      </c>
      <c r="H3306" s="112">
        <v>7.9299998279999997</v>
      </c>
      <c r="I3306" s="112">
        <v>3.0573309999999999E-2</v>
      </c>
      <c r="J3306" s="80">
        <f t="shared" si="99"/>
        <v>817614.70226611197</v>
      </c>
      <c r="K3306" s="55" t="str">
        <f>IFERROR(#REF!-#REF!,"")</f>
        <v/>
      </c>
    </row>
    <row r="3307" spans="1:12" x14ac:dyDescent="0.15">
      <c r="A3307" s="93">
        <v>44316</v>
      </c>
      <c r="B3307" s="53" t="s">
        <v>332</v>
      </c>
      <c r="C3307" s="53" t="s">
        <v>333</v>
      </c>
      <c r="D3307" s="53">
        <v>57001</v>
      </c>
      <c r="E3307" s="53">
        <v>8.1599998469999999</v>
      </c>
      <c r="F3307" s="55">
        <v>2.9003786E-2</v>
      </c>
      <c r="G3307" s="53">
        <v>103104</v>
      </c>
      <c r="H3307" s="53">
        <v>8.1599998469999999</v>
      </c>
      <c r="I3307" s="53">
        <v>4.8190200000000002E-2</v>
      </c>
      <c r="J3307" s="80">
        <f t="shared" si="99"/>
        <v>841328.62422508805</v>
      </c>
      <c r="K3307" s="55" t="str">
        <f>IFERROR(#REF!-#REF!,"")</f>
        <v/>
      </c>
    </row>
    <row r="3308" spans="1:12" x14ac:dyDescent="0.15">
      <c r="A3308" s="93">
        <v>44344</v>
      </c>
      <c r="B3308" s="53" t="s">
        <v>332</v>
      </c>
      <c r="C3308" s="53" t="s">
        <v>333</v>
      </c>
      <c r="D3308" s="53">
        <v>57001</v>
      </c>
      <c r="E3308" s="53">
        <v>8.8900003430000005</v>
      </c>
      <c r="F3308" s="55">
        <v>8.9460849999999995E-2</v>
      </c>
      <c r="G3308" s="53">
        <v>103108</v>
      </c>
      <c r="H3308" s="53">
        <v>8.8900003430000005</v>
      </c>
      <c r="I3308" s="53">
        <v>7.091862E-3</v>
      </c>
      <c r="J3308" s="80">
        <f t="shared" si="99"/>
        <v>916630.15536604403</v>
      </c>
      <c r="K3308" s="55" t="str">
        <f>IFERROR(#REF!-#REF!,"")</f>
        <v/>
      </c>
    </row>
    <row r="3309" spans="1:12" x14ac:dyDescent="0.15">
      <c r="A3309" s="93">
        <v>44377</v>
      </c>
      <c r="B3309" s="53" t="s">
        <v>332</v>
      </c>
      <c r="C3309" s="53" t="s">
        <v>333</v>
      </c>
      <c r="D3309" s="53">
        <v>57001</v>
      </c>
      <c r="E3309" s="53">
        <v>8.4499998089999995</v>
      </c>
      <c r="F3309" s="55">
        <v>-3.8245279E-2</v>
      </c>
      <c r="G3309" s="53">
        <v>103108</v>
      </c>
      <c r="H3309" s="53">
        <v>8.4499998089999995</v>
      </c>
      <c r="I3309" s="53">
        <v>2.3421790000000001E-2</v>
      </c>
      <c r="J3309" s="80">
        <f t="shared" si="99"/>
        <v>871262.58030637191</v>
      </c>
      <c r="K3309" s="55" t="str">
        <f>IFERROR(#REF!-#REF!,"")</f>
        <v/>
      </c>
    </row>
    <row r="3310" spans="1:12" x14ac:dyDescent="0.15">
      <c r="A3310" s="93">
        <v>44407</v>
      </c>
      <c r="B3310" s="53" t="s">
        <v>332</v>
      </c>
      <c r="C3310" s="53" t="s">
        <v>333</v>
      </c>
      <c r="D3310" s="53">
        <v>57001</v>
      </c>
      <c r="E3310" s="53">
        <v>7.6300001139999996</v>
      </c>
      <c r="F3310" s="55">
        <v>-9.7041382999999995E-2</v>
      </c>
      <c r="G3310" s="53">
        <v>103108</v>
      </c>
      <c r="H3310" s="53">
        <v>7.6300001139999996</v>
      </c>
      <c r="I3310" s="53">
        <v>1.182765E-2</v>
      </c>
      <c r="J3310" s="80">
        <f t="shared" si="99"/>
        <v>786714.05175431201</v>
      </c>
      <c r="K3310" s="55" t="str">
        <f>IFERROR(#REF!-#REF!,"")</f>
        <v/>
      </c>
    </row>
    <row r="3311" spans="1:12" x14ac:dyDescent="0.15">
      <c r="A3311" s="93">
        <v>44439</v>
      </c>
      <c r="B3311" s="53" t="s">
        <v>332</v>
      </c>
      <c r="C3311" s="53" t="s">
        <v>333</v>
      </c>
      <c r="D3311" s="53">
        <v>57001</v>
      </c>
      <c r="E3311" s="53">
        <v>7.3499999049999998</v>
      </c>
      <c r="F3311" s="55">
        <v>-3.6697276000000001E-2</v>
      </c>
      <c r="G3311" s="53">
        <v>100906</v>
      </c>
      <c r="H3311" s="53">
        <v>7.3499999049999998</v>
      </c>
      <c r="I3311" s="53">
        <v>2.71466E-2</v>
      </c>
      <c r="J3311" s="80">
        <f t="shared" si="99"/>
        <v>741659.09041393001</v>
      </c>
      <c r="K3311" s="55" t="str">
        <f>IFERROR(#REF!-#REF!,"")</f>
        <v/>
      </c>
    </row>
    <row r="3312" spans="1:12" x14ac:dyDescent="0.15">
      <c r="A3312" s="93">
        <v>44469</v>
      </c>
      <c r="B3312" s="53" t="s">
        <v>332</v>
      </c>
      <c r="C3312" s="53" t="s">
        <v>333</v>
      </c>
      <c r="D3312" s="53">
        <v>57001</v>
      </c>
      <c r="E3312" s="53">
        <v>6.9499998090000004</v>
      </c>
      <c r="F3312" s="55">
        <v>-4.0816340999999999E-2</v>
      </c>
      <c r="G3312" s="53">
        <v>100906</v>
      </c>
      <c r="H3312" s="53">
        <v>6.9499998090000004</v>
      </c>
      <c r="I3312" s="53">
        <v>-4.2243370000000002E-2</v>
      </c>
      <c r="J3312" s="80">
        <f t="shared" si="99"/>
        <v>701296.68072695401</v>
      </c>
      <c r="K3312" s="55" t="str">
        <f>IFERROR(#REF!-#REF!,"")</f>
        <v/>
      </c>
    </row>
    <row r="3313" spans="1:12" x14ac:dyDescent="0.15">
      <c r="A3313" s="93">
        <v>44498</v>
      </c>
      <c r="B3313" s="53" t="s">
        <v>332</v>
      </c>
      <c r="C3313" s="53" t="s">
        <v>333</v>
      </c>
      <c r="D3313" s="53">
        <v>57001</v>
      </c>
      <c r="E3313" s="53">
        <v>6.8000001909999996</v>
      </c>
      <c r="F3313" s="55">
        <v>-2.158268E-2</v>
      </c>
      <c r="G3313" s="53">
        <v>100906</v>
      </c>
      <c r="H3313" s="53">
        <v>6.8000001909999996</v>
      </c>
      <c r="I3313" s="53">
        <v>6.4656619999999998E-2</v>
      </c>
      <c r="J3313" s="80">
        <f t="shared" si="99"/>
        <v>686160.81927304599</v>
      </c>
      <c r="K3313" s="55" t="str">
        <f>IFERROR(#REF!-#REF!,"")</f>
        <v/>
      </c>
    </row>
    <row r="3314" spans="1:12" x14ac:dyDescent="0.15">
      <c r="A3314" s="93">
        <v>44530</v>
      </c>
      <c r="B3314" s="53" t="s">
        <v>332</v>
      </c>
      <c r="C3314" s="53" t="s">
        <v>333</v>
      </c>
      <c r="D3314" s="53">
        <v>57001</v>
      </c>
      <c r="E3314" s="53">
        <v>6.8899998660000001</v>
      </c>
      <c r="F3314" s="55">
        <v>1.3235246000000001E-2</v>
      </c>
      <c r="G3314" s="53">
        <v>100367</v>
      </c>
      <c r="H3314" s="53">
        <v>6.8899998660000001</v>
      </c>
      <c r="I3314" s="53">
        <v>-1.8346709999999999E-2</v>
      </c>
      <c r="J3314" s="80">
        <f t="shared" si="99"/>
        <v>691528.61655082204</v>
      </c>
      <c r="K3314" s="55" t="str">
        <f>IFERROR(#REF!-#REF!,"")</f>
        <v/>
      </c>
    </row>
    <row r="3315" spans="1:12" ht="16" x14ac:dyDescent="0.2">
      <c r="A3315" s="118">
        <v>44561</v>
      </c>
      <c r="B3315" s="114" t="s">
        <v>332</v>
      </c>
      <c r="C3315" s="114" t="s">
        <v>333</v>
      </c>
      <c r="D3315" s="114">
        <v>57001</v>
      </c>
      <c r="E3315" s="114">
        <v>5.920000076</v>
      </c>
      <c r="F3315" s="58">
        <v>-0.12626992200000001</v>
      </c>
      <c r="G3315" s="114">
        <v>100367</v>
      </c>
      <c r="H3315" s="114">
        <v>5.920000076</v>
      </c>
      <c r="I3315" s="114">
        <v>3.3344789999999999E-2</v>
      </c>
      <c r="J3315" s="80">
        <f t="shared" si="99"/>
        <v>594172.64762789197</v>
      </c>
      <c r="K3315" s="55" t="str">
        <f>IFERROR(#REF!-#REF!,"")</f>
        <v/>
      </c>
    </row>
    <row r="3316" spans="1:12" x14ac:dyDescent="0.15">
      <c r="A3316" s="93"/>
      <c r="J3316" s="80">
        <f t="shared" si="99"/>
        <v>0</v>
      </c>
      <c r="K3316" s="55" t="str">
        <f>IFERROR(#REF!-#REF!,"")</f>
        <v/>
      </c>
    </row>
    <row r="3317" spans="1:12" x14ac:dyDescent="0.15">
      <c r="A3317" s="93">
        <v>43889</v>
      </c>
      <c r="B3317" s="53" t="s">
        <v>334</v>
      </c>
      <c r="C3317" s="53" t="s">
        <v>335</v>
      </c>
      <c r="D3317" s="53">
        <v>57014</v>
      </c>
      <c r="E3317" s="53">
        <v>9.8500003809999992</v>
      </c>
      <c r="F3317" s="53"/>
      <c r="G3317" s="53">
        <v>27055</v>
      </c>
      <c r="H3317" s="53">
        <v>9.8500003809999992</v>
      </c>
      <c r="I3317" s="53">
        <v>-7.7918070000000006E-2</v>
      </c>
      <c r="J3317" s="80">
        <f t="shared" ref="J3317:J3328" si="103">H3317*G3317</f>
        <v>266491.76030795497</v>
      </c>
      <c r="K3317" s="53"/>
      <c r="L3317" s="53"/>
    </row>
    <row r="3318" spans="1:12" x14ac:dyDescent="0.15">
      <c r="A3318" s="93">
        <v>43921</v>
      </c>
      <c r="B3318" s="53" t="s">
        <v>334</v>
      </c>
      <c r="C3318" s="53" t="s">
        <v>335</v>
      </c>
      <c r="D3318" s="53">
        <v>57014</v>
      </c>
      <c r="E3318" s="53">
        <v>-9.5950002669999996</v>
      </c>
      <c r="F3318" s="53">
        <v>-2.5888334999999998E-2</v>
      </c>
      <c r="G3318" s="53">
        <v>31056</v>
      </c>
      <c r="H3318" s="53">
        <v>9.5950002669999996</v>
      </c>
      <c r="I3318" s="53">
        <v>-0.14173259999999999</v>
      </c>
      <c r="J3318" s="80">
        <f t="shared" si="103"/>
        <v>297982.32829195197</v>
      </c>
      <c r="K3318" s="53"/>
      <c r="L3318" s="53"/>
    </row>
    <row r="3319" spans="1:12" x14ac:dyDescent="0.15">
      <c r="A3319" s="93">
        <v>43951</v>
      </c>
      <c r="B3319" s="53" t="s">
        <v>334</v>
      </c>
      <c r="C3319" s="53" t="s">
        <v>335</v>
      </c>
      <c r="D3319" s="53">
        <v>57014</v>
      </c>
      <c r="E3319" s="53">
        <v>-9.7049999239999991</v>
      </c>
      <c r="F3319" s="53">
        <v>1.1464268E-2</v>
      </c>
      <c r="G3319" s="53">
        <v>31056</v>
      </c>
      <c r="H3319" s="53">
        <v>9.7049999239999991</v>
      </c>
      <c r="I3319" s="53">
        <v>0.12967380000000001</v>
      </c>
      <c r="J3319" s="80">
        <f t="shared" si="103"/>
        <v>301398.477639744</v>
      </c>
      <c r="K3319" s="53"/>
      <c r="L3319" s="53"/>
    </row>
    <row r="3320" spans="1:12" x14ac:dyDescent="0.15">
      <c r="A3320" s="93">
        <v>43980</v>
      </c>
      <c r="B3320" s="53" t="s">
        <v>334</v>
      </c>
      <c r="C3320" s="53" t="s">
        <v>335</v>
      </c>
      <c r="D3320" s="53">
        <v>57014</v>
      </c>
      <c r="E3320" s="53">
        <v>-9.7100000380000004</v>
      </c>
      <c r="F3320" s="53">
        <v>5.1521E-4</v>
      </c>
      <c r="G3320" s="53">
        <v>31056</v>
      </c>
      <c r="H3320" s="53">
        <v>9.7100000380000004</v>
      </c>
      <c r="I3320" s="53">
        <v>5.3738750000000002E-2</v>
      </c>
      <c r="J3320" s="80">
        <f t="shared" si="103"/>
        <v>301553.76118012803</v>
      </c>
      <c r="K3320" s="53"/>
      <c r="L3320" s="53"/>
    </row>
    <row r="3321" spans="1:12" x14ac:dyDescent="0.15">
      <c r="A3321" s="93">
        <v>44012</v>
      </c>
      <c r="B3321" s="53" t="s">
        <v>334</v>
      </c>
      <c r="C3321" s="53" t="s">
        <v>335</v>
      </c>
      <c r="D3321" s="53">
        <v>57014</v>
      </c>
      <c r="E3321" s="53">
        <v>9.9200000760000009</v>
      </c>
      <c r="F3321" s="53">
        <v>2.1627191E-2</v>
      </c>
      <c r="G3321" s="53">
        <v>31056</v>
      </c>
      <c r="H3321" s="53">
        <v>9.9200000760000009</v>
      </c>
      <c r="I3321" s="53">
        <v>2.5299080000000002E-2</v>
      </c>
      <c r="J3321" s="80">
        <f t="shared" si="103"/>
        <v>308075.522360256</v>
      </c>
      <c r="K3321" s="53"/>
      <c r="L3321" s="53"/>
    </row>
    <row r="3322" spans="1:12" x14ac:dyDescent="0.15">
      <c r="A3322" s="93">
        <v>44043</v>
      </c>
      <c r="B3322" s="53" t="s">
        <v>334</v>
      </c>
      <c r="C3322" s="53" t="s">
        <v>335</v>
      </c>
      <c r="D3322" s="53">
        <v>57014</v>
      </c>
      <c r="E3322" s="53">
        <v>9.9399995800000003</v>
      </c>
      <c r="F3322" s="53">
        <v>2.016079E-3</v>
      </c>
      <c r="G3322" s="53">
        <v>31056</v>
      </c>
      <c r="H3322" s="53">
        <v>9.9399995800000003</v>
      </c>
      <c r="I3322" s="53">
        <v>5.5528969999999997E-2</v>
      </c>
      <c r="J3322" s="80">
        <f t="shared" si="103"/>
        <v>308696.62695648003</v>
      </c>
      <c r="K3322" s="53"/>
      <c r="L3322" s="53"/>
    </row>
    <row r="3323" spans="1:12" x14ac:dyDescent="0.15">
      <c r="A3323" s="93">
        <v>44074</v>
      </c>
      <c r="B3323" s="53" t="s">
        <v>334</v>
      </c>
      <c r="C3323" s="53" t="s">
        <v>335</v>
      </c>
      <c r="D3323" s="53">
        <v>57014</v>
      </c>
      <c r="E3323" s="53">
        <v>9.8900003430000005</v>
      </c>
      <c r="F3323" s="53">
        <v>-5.0301039999999997E-3</v>
      </c>
      <c r="G3323" s="53">
        <v>31056</v>
      </c>
      <c r="H3323" s="53">
        <v>9.8900003430000005</v>
      </c>
      <c r="I3323" s="53">
        <v>6.844219E-2</v>
      </c>
      <c r="J3323" s="80">
        <f t="shared" si="103"/>
        <v>307143.85065220803</v>
      </c>
      <c r="K3323" s="53"/>
      <c r="L3323" s="53"/>
    </row>
    <row r="3324" spans="1:12" x14ac:dyDescent="0.15">
      <c r="A3324" s="93">
        <v>44104</v>
      </c>
      <c r="B3324" s="53" t="s">
        <v>334</v>
      </c>
      <c r="C3324" s="53" t="s">
        <v>335</v>
      </c>
      <c r="D3324" s="53">
        <v>57014</v>
      </c>
      <c r="E3324" s="53">
        <v>10</v>
      </c>
      <c r="F3324" s="53">
        <v>1.1122310999999999E-2</v>
      </c>
      <c r="G3324" s="53">
        <v>31056</v>
      </c>
      <c r="H3324" s="53">
        <v>10</v>
      </c>
      <c r="I3324" s="53">
        <v>-3.5055990000000002E-2</v>
      </c>
      <c r="J3324" s="80">
        <f t="shared" si="103"/>
        <v>310560</v>
      </c>
      <c r="K3324" s="53"/>
      <c r="L3324" s="53"/>
    </row>
    <row r="3325" spans="1:12" x14ac:dyDescent="0.15">
      <c r="A3325" s="93">
        <v>44134</v>
      </c>
      <c r="B3325" s="53" t="s">
        <v>334</v>
      </c>
      <c r="C3325" s="53" t="s">
        <v>335</v>
      </c>
      <c r="D3325" s="53">
        <v>57014</v>
      </c>
      <c r="E3325" s="53">
        <v>9.8900003430000005</v>
      </c>
      <c r="F3325" s="53">
        <v>-1.0999965E-2</v>
      </c>
      <c r="G3325" s="53">
        <v>31056</v>
      </c>
      <c r="H3325" s="53">
        <v>9.8900003430000005</v>
      </c>
      <c r="I3325" s="53">
        <v>-2.0178310000000001E-2</v>
      </c>
      <c r="J3325" s="80">
        <f t="shared" si="103"/>
        <v>307143.85065220803</v>
      </c>
      <c r="K3325" s="53"/>
      <c r="L3325" s="53"/>
    </row>
    <row r="3326" spans="1:12" x14ac:dyDescent="0.15">
      <c r="A3326" s="93">
        <v>44165</v>
      </c>
      <c r="B3326" s="53" t="s">
        <v>334</v>
      </c>
      <c r="C3326" s="53" t="s">
        <v>335</v>
      </c>
      <c r="D3326" s="53">
        <v>57014</v>
      </c>
      <c r="E3326" s="53">
        <v>11.05000019</v>
      </c>
      <c r="F3326" s="53">
        <v>0.117290169</v>
      </c>
      <c r="G3326" s="53">
        <v>31056</v>
      </c>
      <c r="H3326" s="53">
        <v>11.05000019</v>
      </c>
      <c r="I3326" s="53">
        <v>0.123707</v>
      </c>
      <c r="J3326" s="80">
        <f t="shared" si="103"/>
        <v>343168.80590064003</v>
      </c>
      <c r="K3326" s="53"/>
      <c r="L3326" s="53"/>
    </row>
    <row r="3327" spans="1:12" x14ac:dyDescent="0.15">
      <c r="A3327" s="93">
        <v>44196</v>
      </c>
      <c r="B3327" s="53" t="s">
        <v>334</v>
      </c>
      <c r="C3327" s="53" t="s">
        <v>335</v>
      </c>
      <c r="D3327" s="53">
        <v>57014</v>
      </c>
      <c r="E3327" s="53">
        <v>14.539999959999999</v>
      </c>
      <c r="F3327" s="53">
        <v>0.31583708500000002</v>
      </c>
      <c r="G3327" s="53">
        <v>31056</v>
      </c>
      <c r="H3327" s="53">
        <v>14.539999959999999</v>
      </c>
      <c r="I3327" s="53">
        <v>4.5048289999999998E-2</v>
      </c>
      <c r="J3327" s="80">
        <f t="shared" si="103"/>
        <v>451554.23875775997</v>
      </c>
      <c r="K3327" s="53"/>
      <c r="L3327" s="53"/>
    </row>
    <row r="3328" spans="1:12" x14ac:dyDescent="0.15">
      <c r="A3328" s="93">
        <v>44225</v>
      </c>
      <c r="B3328" s="53" t="s">
        <v>334</v>
      </c>
      <c r="C3328" s="53" t="s">
        <v>335</v>
      </c>
      <c r="D3328" s="53">
        <v>57014</v>
      </c>
      <c r="E3328" s="53">
        <v>14.760000229999999</v>
      </c>
      <c r="F3328" s="53">
        <v>1.5130691999999999E-2</v>
      </c>
      <c r="G3328" s="53">
        <v>31056</v>
      </c>
      <c r="H3328" s="53">
        <v>14.760000229999999</v>
      </c>
      <c r="I3328" s="53">
        <v>-6.3113199999999996E-4</v>
      </c>
      <c r="J3328" s="80">
        <f t="shared" si="103"/>
        <v>458386.56714288</v>
      </c>
      <c r="K3328" s="53"/>
      <c r="L3328" s="53"/>
    </row>
    <row r="3329" spans="1:12" x14ac:dyDescent="0.15">
      <c r="A3329" s="93">
        <v>44253</v>
      </c>
      <c r="B3329" s="53" t="s">
        <v>334</v>
      </c>
      <c r="C3329" s="53" t="s">
        <v>335</v>
      </c>
      <c r="D3329" s="53">
        <v>57014</v>
      </c>
      <c r="E3329" s="53">
        <v>13.85999966</v>
      </c>
      <c r="F3329" s="55">
        <v>-6.0975648E-2</v>
      </c>
      <c r="G3329" s="53">
        <v>31056</v>
      </c>
      <c r="H3329" s="53">
        <v>13.85999966</v>
      </c>
      <c r="I3329" s="53">
        <v>2.9196239999999998E-2</v>
      </c>
      <c r="J3329" s="80">
        <f t="shared" si="99"/>
        <v>430436.14944095997</v>
      </c>
      <c r="K3329" s="55" t="str">
        <f>IFERROR(#REF!-#REF!,"")</f>
        <v/>
      </c>
    </row>
    <row r="3330" spans="1:12" x14ac:dyDescent="0.15">
      <c r="A3330" s="93">
        <v>44286</v>
      </c>
      <c r="B3330" s="53" t="s">
        <v>336</v>
      </c>
      <c r="C3330" s="53" t="s">
        <v>337</v>
      </c>
      <c r="D3330" s="53">
        <v>57014</v>
      </c>
      <c r="E3330" s="53">
        <v>11.600000380000001</v>
      </c>
      <c r="F3330" s="55">
        <v>-0.163059115</v>
      </c>
      <c r="G3330" s="53">
        <v>211043</v>
      </c>
      <c r="H3330" s="53">
        <v>11.600000380000001</v>
      </c>
      <c r="I3330" s="53">
        <v>3.0573309999999999E-2</v>
      </c>
      <c r="J3330" s="80">
        <f t="shared" si="99"/>
        <v>2448098.8801963404</v>
      </c>
      <c r="K3330" s="55" t="str">
        <f>IFERROR(#REF!-#REF!,"")</f>
        <v/>
      </c>
    </row>
    <row r="3331" spans="1:12" x14ac:dyDescent="0.15">
      <c r="A3331" s="93">
        <v>44316</v>
      </c>
      <c r="B3331" s="53" t="s">
        <v>336</v>
      </c>
      <c r="C3331" s="53" t="s">
        <v>337</v>
      </c>
      <c r="D3331" s="53">
        <v>57014</v>
      </c>
      <c r="E3331" s="53">
        <v>9.6700000760000009</v>
      </c>
      <c r="F3331" s="55">
        <v>-0.16637933299999999</v>
      </c>
      <c r="G3331" s="53">
        <v>211043</v>
      </c>
      <c r="H3331" s="53">
        <v>9.6700000760000009</v>
      </c>
      <c r="I3331" s="53">
        <v>4.8190200000000002E-2</v>
      </c>
      <c r="J3331" s="80">
        <f t="shared" si="99"/>
        <v>2040785.8260392682</v>
      </c>
      <c r="K3331" s="55" t="str">
        <f>IFERROR(#REF!-#REF!,"")</f>
        <v/>
      </c>
    </row>
    <row r="3332" spans="1:12" ht="16" x14ac:dyDescent="0.2">
      <c r="A3332" s="117">
        <v>44344</v>
      </c>
      <c r="B3332" s="112" t="s">
        <v>336</v>
      </c>
      <c r="C3332" s="112" t="s">
        <v>337</v>
      </c>
      <c r="D3332" s="112">
        <v>57014</v>
      </c>
      <c r="E3332" s="112">
        <v>9.7600002289999992</v>
      </c>
      <c r="F3332" s="58">
        <v>9.3071509999999996E-3</v>
      </c>
      <c r="G3332" s="112">
        <v>211500</v>
      </c>
      <c r="H3332" s="112">
        <v>9.7600002289999992</v>
      </c>
      <c r="I3332" s="112">
        <v>7.091862E-3</v>
      </c>
      <c r="J3332" s="80">
        <f t="shared" si="99"/>
        <v>2064240.0484334999</v>
      </c>
      <c r="K3332" s="55" t="str">
        <f>IFERROR(#REF!-#REF!,"")</f>
        <v/>
      </c>
    </row>
    <row r="3333" spans="1:12" x14ac:dyDescent="0.15">
      <c r="A3333" s="93">
        <v>44377</v>
      </c>
      <c r="B3333" s="53" t="s">
        <v>336</v>
      </c>
      <c r="C3333" s="53" t="s">
        <v>337</v>
      </c>
      <c r="D3333" s="53">
        <v>57014</v>
      </c>
      <c r="E3333" s="53">
        <v>10.56999969</v>
      </c>
      <c r="F3333" s="55">
        <v>8.2991749000000004E-2</v>
      </c>
      <c r="G3333" s="53">
        <v>211410</v>
      </c>
      <c r="H3333" s="53">
        <v>10.56999969</v>
      </c>
      <c r="I3333" s="53">
        <v>2.3421790000000001E-2</v>
      </c>
      <c r="J3333" s="80">
        <f t="shared" si="99"/>
        <v>2234603.6344629</v>
      </c>
      <c r="K3333" s="55" t="str">
        <f>IFERROR(#REF!-#REF!,"")</f>
        <v/>
      </c>
    </row>
    <row r="3334" spans="1:12" x14ac:dyDescent="0.15">
      <c r="A3334" s="93">
        <v>44407</v>
      </c>
      <c r="B3334" s="53" t="s">
        <v>336</v>
      </c>
      <c r="C3334" s="53" t="s">
        <v>337</v>
      </c>
      <c r="D3334" s="53">
        <v>57014</v>
      </c>
      <c r="E3334" s="53">
        <v>8.7600002289999992</v>
      </c>
      <c r="F3334" s="55">
        <v>-0.171239316</v>
      </c>
      <c r="G3334" s="53">
        <v>211410</v>
      </c>
      <c r="H3334" s="53">
        <v>8.7600002289999992</v>
      </c>
      <c r="I3334" s="53">
        <v>1.182765E-2</v>
      </c>
      <c r="J3334" s="80">
        <f t="shared" si="99"/>
        <v>1851951.6484128898</v>
      </c>
      <c r="K3334" s="55" t="str">
        <f>IFERROR(#REF!-#REF!,"")</f>
        <v/>
      </c>
    </row>
    <row r="3335" spans="1:12" x14ac:dyDescent="0.15">
      <c r="A3335" s="93">
        <v>44439</v>
      </c>
      <c r="B3335" s="53" t="s">
        <v>336</v>
      </c>
      <c r="C3335" s="53" t="s">
        <v>337</v>
      </c>
      <c r="D3335" s="53">
        <v>57014</v>
      </c>
      <c r="E3335" s="53">
        <v>9.8100004199999997</v>
      </c>
      <c r="F3335" s="55">
        <v>0.11986303299999999</v>
      </c>
      <c r="G3335" s="53">
        <v>212169</v>
      </c>
      <c r="H3335" s="53">
        <v>9.8100004199999997</v>
      </c>
      <c r="I3335" s="53">
        <v>2.71466E-2</v>
      </c>
      <c r="J3335" s="80">
        <f t="shared" si="99"/>
        <v>2081377.9791109799</v>
      </c>
      <c r="K3335" s="55" t="str">
        <f>IFERROR(#REF!-#REF!,"")</f>
        <v/>
      </c>
    </row>
    <row r="3336" spans="1:12" x14ac:dyDescent="0.15">
      <c r="A3336" s="93">
        <v>44469</v>
      </c>
      <c r="B3336" s="53" t="s">
        <v>336</v>
      </c>
      <c r="C3336" s="53" t="s">
        <v>337</v>
      </c>
      <c r="D3336" s="53">
        <v>57014</v>
      </c>
      <c r="E3336" s="53">
        <v>7.9400000569999998</v>
      </c>
      <c r="F3336" s="55">
        <v>-0.19062183799999999</v>
      </c>
      <c r="G3336" s="53">
        <v>212169</v>
      </c>
      <c r="H3336" s="53">
        <v>7.9400000569999998</v>
      </c>
      <c r="I3336" s="53">
        <v>-4.2243370000000002E-2</v>
      </c>
      <c r="J3336" s="80">
        <f t="shared" si="99"/>
        <v>1684621.8720936331</v>
      </c>
      <c r="K3336" s="55" t="str">
        <f>IFERROR(#REF!-#REF!,"")</f>
        <v/>
      </c>
    </row>
    <row r="3337" spans="1:12" x14ac:dyDescent="0.15">
      <c r="A3337" s="93">
        <v>44498</v>
      </c>
      <c r="B3337" s="53" t="s">
        <v>336</v>
      </c>
      <c r="C3337" s="53" t="s">
        <v>337</v>
      </c>
      <c r="D3337" s="53">
        <v>57014</v>
      </c>
      <c r="E3337" s="53">
        <v>7.7600002290000001</v>
      </c>
      <c r="F3337" s="55">
        <v>-2.2670003000000001E-2</v>
      </c>
      <c r="G3337" s="53">
        <v>212169</v>
      </c>
      <c r="H3337" s="53">
        <v>7.7600002290000001</v>
      </c>
      <c r="I3337" s="53">
        <v>6.4656619999999998E-2</v>
      </c>
      <c r="J3337" s="80">
        <f t="shared" si="99"/>
        <v>1646431.488586701</v>
      </c>
      <c r="K3337" s="55" t="str">
        <f>IFERROR(#REF!-#REF!,"")</f>
        <v/>
      </c>
    </row>
    <row r="3338" spans="1:12" x14ac:dyDescent="0.15">
      <c r="A3338" s="93">
        <v>44530</v>
      </c>
      <c r="B3338" s="53" t="s">
        <v>336</v>
      </c>
      <c r="C3338" s="53" t="s">
        <v>337</v>
      </c>
      <c r="D3338" s="53">
        <v>57014</v>
      </c>
      <c r="E3338" s="53">
        <v>9.9499998089999995</v>
      </c>
      <c r="F3338" s="55">
        <v>0.28221643000000002</v>
      </c>
      <c r="G3338" s="53">
        <v>214008</v>
      </c>
      <c r="H3338" s="53">
        <v>9.9499998089999995</v>
      </c>
      <c r="I3338" s="53">
        <v>-1.8346709999999999E-2</v>
      </c>
      <c r="J3338" s="80">
        <f t="shared" si="99"/>
        <v>2129379.5591244721</v>
      </c>
      <c r="K3338" s="55" t="str">
        <f>IFERROR(#REF!-#REF!,"")</f>
        <v/>
      </c>
    </row>
    <row r="3339" spans="1:12" x14ac:dyDescent="0.15">
      <c r="A3339" s="93">
        <v>44561</v>
      </c>
      <c r="B3339" s="53" t="s">
        <v>336</v>
      </c>
      <c r="C3339" s="53" t="s">
        <v>337</v>
      </c>
      <c r="D3339" s="53">
        <v>57014</v>
      </c>
      <c r="E3339" s="53">
        <v>7.5599999430000002</v>
      </c>
      <c r="F3339" s="55">
        <v>-0.240200996</v>
      </c>
      <c r="G3339" s="53">
        <v>214008</v>
      </c>
      <c r="H3339" s="53">
        <v>7.5599999430000002</v>
      </c>
      <c r="I3339" s="53">
        <v>3.3344789999999999E-2</v>
      </c>
      <c r="J3339" s="80">
        <f t="shared" si="99"/>
        <v>1617900.4678015441</v>
      </c>
      <c r="K3339" s="55" t="str">
        <f>IFERROR(#REF!-#REF!,"")</f>
        <v/>
      </c>
    </row>
    <row r="3340" spans="1:12" x14ac:dyDescent="0.15">
      <c r="A3340" s="93"/>
      <c r="J3340" s="80">
        <f t="shared" si="99"/>
        <v>0</v>
      </c>
      <c r="K3340" s="55" t="str">
        <f>IFERROR(#REF!-#REF!,"")</f>
        <v/>
      </c>
    </row>
    <row r="3341" spans="1:12" x14ac:dyDescent="0.15">
      <c r="A3341" s="93">
        <v>44012</v>
      </c>
      <c r="B3341" s="53" t="s">
        <v>338</v>
      </c>
      <c r="C3341" s="53" t="s">
        <v>339</v>
      </c>
      <c r="D3341" s="53">
        <v>57065</v>
      </c>
      <c r="E3341" s="53">
        <v>11.18000031</v>
      </c>
      <c r="F3341" s="53"/>
      <c r="G3341" s="53">
        <v>82800</v>
      </c>
      <c r="H3341" s="53">
        <v>11.18000031</v>
      </c>
      <c r="I3341" s="53">
        <v>2.5299080000000002E-2</v>
      </c>
      <c r="J3341" s="80">
        <f t="shared" ref="J3341:J3346" si="104">H3341*G3341</f>
        <v>925704.02566799999</v>
      </c>
      <c r="K3341" s="53"/>
      <c r="L3341" s="53"/>
    </row>
    <row r="3342" spans="1:12" x14ac:dyDescent="0.15">
      <c r="A3342" s="93">
        <v>44043</v>
      </c>
      <c r="B3342" s="53" t="s">
        <v>338</v>
      </c>
      <c r="C3342" s="53" t="s">
        <v>339</v>
      </c>
      <c r="D3342" s="53">
        <v>57065</v>
      </c>
      <c r="E3342" s="53">
        <v>10.55000019</v>
      </c>
      <c r="F3342" s="53">
        <v>-5.6350633999999997E-2</v>
      </c>
      <c r="G3342" s="53">
        <v>82800</v>
      </c>
      <c r="H3342" s="53">
        <v>10.55000019</v>
      </c>
      <c r="I3342" s="53">
        <v>5.5528969999999997E-2</v>
      </c>
      <c r="J3342" s="80">
        <f t="shared" si="104"/>
        <v>873540.015732</v>
      </c>
      <c r="K3342" s="53"/>
      <c r="L3342" s="53"/>
    </row>
    <row r="3343" spans="1:12" x14ac:dyDescent="0.15">
      <c r="A3343" s="93">
        <v>44074</v>
      </c>
      <c r="B3343" s="53" t="s">
        <v>338</v>
      </c>
      <c r="C3343" s="53" t="s">
        <v>339</v>
      </c>
      <c r="D3343" s="53">
        <v>57065</v>
      </c>
      <c r="E3343" s="53">
        <v>10.5</v>
      </c>
      <c r="F3343" s="53">
        <v>-4.7393540000000003E-3</v>
      </c>
      <c r="G3343" s="53">
        <v>82800</v>
      </c>
      <c r="H3343" s="53">
        <v>10.5</v>
      </c>
      <c r="I3343" s="53">
        <v>6.844219E-2</v>
      </c>
      <c r="J3343" s="80">
        <f t="shared" si="104"/>
        <v>869400</v>
      </c>
      <c r="K3343" s="53"/>
      <c r="L3343" s="53"/>
    </row>
    <row r="3344" spans="1:12" x14ac:dyDescent="0.15">
      <c r="A3344" s="93">
        <v>44104</v>
      </c>
      <c r="B3344" s="53" t="s">
        <v>338</v>
      </c>
      <c r="C3344" s="53" t="s">
        <v>339</v>
      </c>
      <c r="D3344" s="53">
        <v>57065</v>
      </c>
      <c r="E3344" s="53">
        <v>12.460000040000001</v>
      </c>
      <c r="F3344" s="53">
        <v>0.18666666700000001</v>
      </c>
      <c r="G3344" s="53">
        <v>82800</v>
      </c>
      <c r="H3344" s="53">
        <v>12.460000040000001</v>
      </c>
      <c r="I3344" s="53">
        <v>-3.5055990000000002E-2</v>
      </c>
      <c r="J3344" s="80">
        <f t="shared" si="104"/>
        <v>1031688.0033120001</v>
      </c>
      <c r="K3344" s="53"/>
      <c r="L3344" s="53"/>
    </row>
    <row r="3345" spans="1:12" x14ac:dyDescent="0.15">
      <c r="A3345" s="93">
        <v>44134</v>
      </c>
      <c r="B3345" s="53" t="s">
        <v>338</v>
      </c>
      <c r="C3345" s="53" t="s">
        <v>339</v>
      </c>
      <c r="D3345" s="53">
        <v>57065</v>
      </c>
      <c r="E3345" s="53">
        <v>10.02000046</v>
      </c>
      <c r="F3345" s="53">
        <v>-0.19582660499999999</v>
      </c>
      <c r="G3345" s="53">
        <v>82800</v>
      </c>
      <c r="H3345" s="53">
        <v>10.02000046</v>
      </c>
      <c r="I3345" s="53">
        <v>-2.0178310000000001E-2</v>
      </c>
      <c r="J3345" s="80">
        <f t="shared" si="104"/>
        <v>829656.03808800003</v>
      </c>
      <c r="K3345" s="53"/>
      <c r="L3345" s="53"/>
    </row>
    <row r="3346" spans="1:12" x14ac:dyDescent="0.15">
      <c r="A3346" s="93">
        <v>44165</v>
      </c>
      <c r="B3346" s="53" t="s">
        <v>338</v>
      </c>
      <c r="C3346" s="53" t="s">
        <v>339</v>
      </c>
      <c r="D3346" s="53">
        <v>57065</v>
      </c>
      <c r="E3346" s="53">
        <v>10.39000034</v>
      </c>
      <c r="F3346" s="53">
        <v>3.6926134999999999E-2</v>
      </c>
      <c r="G3346" s="53">
        <v>82800</v>
      </c>
      <c r="H3346" s="53">
        <v>10.39000034</v>
      </c>
      <c r="I3346" s="53">
        <v>0.123707</v>
      </c>
      <c r="J3346" s="80">
        <f t="shared" si="104"/>
        <v>860292.02815200004</v>
      </c>
      <c r="K3346" s="53"/>
      <c r="L3346" s="53"/>
    </row>
    <row r="3347" spans="1:12" x14ac:dyDescent="0.15">
      <c r="A3347" s="93">
        <v>44196</v>
      </c>
      <c r="B3347" s="53" t="s">
        <v>338</v>
      </c>
      <c r="C3347" s="53" t="s">
        <v>339</v>
      </c>
      <c r="D3347" s="53">
        <v>57065</v>
      </c>
      <c r="E3347" s="53">
        <v>16.770000459999999</v>
      </c>
      <c r="F3347" s="55">
        <v>0.61405193800000002</v>
      </c>
      <c r="G3347" s="53">
        <v>82800</v>
      </c>
      <c r="H3347" s="53">
        <v>16.770000459999999</v>
      </c>
      <c r="I3347" s="53">
        <v>4.5048289999999998E-2</v>
      </c>
      <c r="J3347" s="80">
        <f t="shared" si="99"/>
        <v>1388556.0380879999</v>
      </c>
      <c r="K3347" s="55" t="str">
        <f>IFERROR(#REF!-#REF!,"")</f>
        <v/>
      </c>
    </row>
    <row r="3348" spans="1:12" x14ac:dyDescent="0.15">
      <c r="A3348" s="93">
        <v>44225</v>
      </c>
      <c r="B3348" s="53" t="s">
        <v>340</v>
      </c>
      <c r="C3348" s="53" t="s">
        <v>341</v>
      </c>
      <c r="D3348" s="53">
        <v>57065</v>
      </c>
      <c r="E3348" s="53">
        <v>13.94999981</v>
      </c>
      <c r="F3348" s="55">
        <v>-0.16815745800000001</v>
      </c>
      <c r="G3348" s="53">
        <v>143475</v>
      </c>
      <c r="H3348" s="53">
        <v>13.94999981</v>
      </c>
      <c r="I3348" s="53">
        <v>-6.3113199999999996E-4</v>
      </c>
      <c r="J3348" s="80">
        <f t="shared" si="99"/>
        <v>2001476.2227397498</v>
      </c>
      <c r="K3348" s="55" t="str">
        <f>IFERROR(#REF!-#REF!,"")</f>
        <v/>
      </c>
    </row>
    <row r="3349" spans="1:12" x14ac:dyDescent="0.15">
      <c r="A3349" s="93">
        <v>44253</v>
      </c>
      <c r="B3349" s="53" t="s">
        <v>340</v>
      </c>
      <c r="C3349" s="53" t="s">
        <v>341</v>
      </c>
      <c r="D3349" s="53">
        <v>57065</v>
      </c>
      <c r="E3349" s="53">
        <v>9.3999996190000008</v>
      </c>
      <c r="F3349" s="55">
        <v>-0.32616490100000001</v>
      </c>
      <c r="G3349" s="53">
        <v>143475</v>
      </c>
      <c r="H3349" s="53">
        <v>9.3999996190000008</v>
      </c>
      <c r="I3349" s="53">
        <v>2.9196239999999998E-2</v>
      </c>
      <c r="J3349" s="80">
        <f t="shared" si="99"/>
        <v>1348664.9453360252</v>
      </c>
      <c r="K3349" s="55" t="str">
        <f>IFERROR(#REF!-#REF!,"")</f>
        <v/>
      </c>
    </row>
    <row r="3350" spans="1:12" ht="16" x14ac:dyDescent="0.2">
      <c r="A3350" s="117">
        <v>44286</v>
      </c>
      <c r="B3350" s="112" t="s">
        <v>340</v>
      </c>
      <c r="C3350" s="112" t="s">
        <v>341</v>
      </c>
      <c r="D3350" s="112">
        <v>57065</v>
      </c>
      <c r="E3350" s="112">
        <v>7.5599999430000002</v>
      </c>
      <c r="F3350" s="58">
        <v>-0.19574464899999999</v>
      </c>
      <c r="G3350" s="112">
        <v>148279</v>
      </c>
      <c r="H3350" s="112">
        <v>7.5599999430000002</v>
      </c>
      <c r="I3350" s="112">
        <v>3.0573309999999999E-2</v>
      </c>
      <c r="J3350" s="80">
        <f t="shared" ref="J3350:J3428" si="105">H3350*G3350</f>
        <v>1120989.231548097</v>
      </c>
      <c r="K3350" s="55" t="str">
        <f>IFERROR(#REF!-#REF!,"")</f>
        <v/>
      </c>
    </row>
    <row r="3351" spans="1:12" x14ac:dyDescent="0.15">
      <c r="A3351" s="93">
        <v>44316</v>
      </c>
      <c r="B3351" s="53" t="s">
        <v>340</v>
      </c>
      <c r="C3351" s="53" t="s">
        <v>341</v>
      </c>
      <c r="D3351" s="53">
        <v>57065</v>
      </c>
      <c r="E3351" s="53">
        <v>9.8500003809999992</v>
      </c>
      <c r="F3351" s="55">
        <v>0.30291011899999998</v>
      </c>
      <c r="G3351" s="53">
        <v>148279</v>
      </c>
      <c r="H3351" s="53">
        <v>9.8500003809999992</v>
      </c>
      <c r="I3351" s="53">
        <v>4.8190200000000002E-2</v>
      </c>
      <c r="J3351" s="80">
        <f t="shared" si="105"/>
        <v>1460548.206494299</v>
      </c>
      <c r="K3351" s="55" t="str">
        <f>IFERROR(#REF!-#REF!,"")</f>
        <v/>
      </c>
    </row>
    <row r="3352" spans="1:12" x14ac:dyDescent="0.15">
      <c r="A3352" s="93">
        <v>44344</v>
      </c>
      <c r="B3352" s="53" t="s">
        <v>340</v>
      </c>
      <c r="C3352" s="53" t="s">
        <v>341</v>
      </c>
      <c r="D3352" s="53">
        <v>57065</v>
      </c>
      <c r="E3352" s="53">
        <v>7.6399998660000001</v>
      </c>
      <c r="F3352" s="55">
        <v>-0.22436553200000001</v>
      </c>
      <c r="G3352" s="53">
        <v>148279</v>
      </c>
      <c r="H3352" s="53">
        <v>7.6399998660000001</v>
      </c>
      <c r="I3352" s="53">
        <v>7.091862E-3</v>
      </c>
      <c r="J3352" s="80">
        <f t="shared" si="105"/>
        <v>1132851.5401306141</v>
      </c>
      <c r="K3352" s="55" t="str">
        <f>IFERROR(#REF!-#REF!,"")</f>
        <v/>
      </c>
    </row>
    <row r="3353" spans="1:12" x14ac:dyDescent="0.15">
      <c r="A3353" s="93">
        <v>44377</v>
      </c>
      <c r="B3353" s="53" t="s">
        <v>340</v>
      </c>
      <c r="C3353" s="53" t="s">
        <v>341</v>
      </c>
      <c r="D3353" s="53">
        <v>57065</v>
      </c>
      <c r="E3353" s="53">
        <v>13.31999969</v>
      </c>
      <c r="F3353" s="55">
        <v>0.74345547000000001</v>
      </c>
      <c r="G3353" s="53">
        <v>148561</v>
      </c>
      <c r="H3353" s="53">
        <v>13.31999969</v>
      </c>
      <c r="I3353" s="53">
        <v>2.3421790000000001E-2</v>
      </c>
      <c r="J3353" s="80">
        <f t="shared" si="105"/>
        <v>1978832.4739460899</v>
      </c>
      <c r="K3353" s="55" t="str">
        <f>IFERROR(#REF!-#REF!,"")</f>
        <v/>
      </c>
    </row>
    <row r="3354" spans="1:12" x14ac:dyDescent="0.15">
      <c r="A3354" s="93">
        <v>44407</v>
      </c>
      <c r="B3354" s="53" t="s">
        <v>340</v>
      </c>
      <c r="C3354" s="53" t="s">
        <v>341</v>
      </c>
      <c r="D3354" s="53">
        <v>57065</v>
      </c>
      <c r="E3354" s="53">
        <v>8.0699996949999999</v>
      </c>
      <c r="F3354" s="55">
        <v>-0.39414414800000003</v>
      </c>
      <c r="G3354" s="53">
        <v>148561</v>
      </c>
      <c r="H3354" s="53">
        <v>8.0699996949999999</v>
      </c>
      <c r="I3354" s="53">
        <v>1.182765E-2</v>
      </c>
      <c r="J3354" s="80">
        <f t="shared" si="105"/>
        <v>1198887.224688895</v>
      </c>
      <c r="K3354" s="55" t="str">
        <f>IFERROR(#REF!-#REF!,"")</f>
        <v/>
      </c>
    </row>
    <row r="3355" spans="1:12" x14ac:dyDescent="0.15">
      <c r="A3355" s="93">
        <v>44439</v>
      </c>
      <c r="B3355" s="53" t="s">
        <v>340</v>
      </c>
      <c r="C3355" s="53" t="s">
        <v>341</v>
      </c>
      <c r="D3355" s="53">
        <v>57065</v>
      </c>
      <c r="E3355" s="53">
        <v>8.5799999239999991</v>
      </c>
      <c r="F3355" s="55">
        <v>6.3197054000000003E-2</v>
      </c>
      <c r="G3355" s="53">
        <v>235874</v>
      </c>
      <c r="H3355" s="53">
        <v>8.5799999239999991</v>
      </c>
      <c r="I3355" s="53">
        <v>2.71466E-2</v>
      </c>
      <c r="J3355" s="80">
        <f t="shared" si="105"/>
        <v>2023798.9020735759</v>
      </c>
      <c r="K3355" s="55" t="str">
        <f>IFERROR(#REF!-#REF!,"")</f>
        <v/>
      </c>
    </row>
    <row r="3356" spans="1:12" x14ac:dyDescent="0.15">
      <c r="A3356" s="93">
        <v>44469</v>
      </c>
      <c r="B3356" s="53" t="s">
        <v>340</v>
      </c>
      <c r="C3356" s="53" t="s">
        <v>341</v>
      </c>
      <c r="D3356" s="53">
        <v>57065</v>
      </c>
      <c r="E3356" s="53">
        <v>7.3899998660000001</v>
      </c>
      <c r="F3356" s="55">
        <v>-0.13869464400000001</v>
      </c>
      <c r="G3356" s="53">
        <v>278309</v>
      </c>
      <c r="H3356" s="53">
        <v>7.3899998660000001</v>
      </c>
      <c r="I3356" s="53">
        <v>-4.2243370000000002E-2</v>
      </c>
      <c r="J3356" s="80">
        <f t="shared" si="105"/>
        <v>2056703.472706594</v>
      </c>
      <c r="K3356" s="55" t="str">
        <f>IFERROR(#REF!-#REF!,"")</f>
        <v/>
      </c>
    </row>
    <row r="3357" spans="1:12" x14ac:dyDescent="0.15">
      <c r="A3357" s="93">
        <v>44498</v>
      </c>
      <c r="B3357" s="53" t="s">
        <v>340</v>
      </c>
      <c r="C3357" s="53" t="s">
        <v>341</v>
      </c>
      <c r="D3357" s="53">
        <v>57065</v>
      </c>
      <c r="E3357" s="53">
        <v>7.5</v>
      </c>
      <c r="F3357" s="55">
        <v>1.4884998E-2</v>
      </c>
      <c r="G3357" s="53">
        <v>278309</v>
      </c>
      <c r="H3357" s="53">
        <v>7.5</v>
      </c>
      <c r="I3357" s="53">
        <v>6.4656619999999998E-2</v>
      </c>
      <c r="J3357" s="80">
        <f t="shared" si="105"/>
        <v>2087317.5</v>
      </c>
      <c r="K3357" s="55" t="str">
        <f>IFERROR(#REF!-#REF!,"")</f>
        <v/>
      </c>
    </row>
    <row r="3358" spans="1:12" x14ac:dyDescent="0.15">
      <c r="A3358" s="93">
        <v>44530</v>
      </c>
      <c r="B3358" s="53" t="s">
        <v>340</v>
      </c>
      <c r="C3358" s="53" t="s">
        <v>341</v>
      </c>
      <c r="D3358" s="53">
        <v>57065</v>
      </c>
      <c r="E3358" s="53">
        <v>4.9600000380000004</v>
      </c>
      <c r="F3358" s="55">
        <v>-0.33866664800000001</v>
      </c>
      <c r="G3358" s="53">
        <v>278309</v>
      </c>
      <c r="H3358" s="53">
        <v>4.9600000380000004</v>
      </c>
      <c r="I3358" s="53">
        <v>-1.8346709999999999E-2</v>
      </c>
      <c r="J3358" s="80">
        <f t="shared" si="105"/>
        <v>1380412.6505757421</v>
      </c>
      <c r="K3358" s="55" t="str">
        <f>IFERROR(#REF!-#REF!,"")</f>
        <v/>
      </c>
    </row>
    <row r="3359" spans="1:12" ht="16" x14ac:dyDescent="0.2">
      <c r="A3359" s="118">
        <v>44561</v>
      </c>
      <c r="B3359" s="114" t="s">
        <v>340</v>
      </c>
      <c r="C3359" s="114" t="s">
        <v>341</v>
      </c>
      <c r="D3359" s="114">
        <v>57065</v>
      </c>
      <c r="E3359" s="114">
        <v>3.7200000289999999</v>
      </c>
      <c r="F3359" s="58">
        <v>-0.25</v>
      </c>
      <c r="G3359" s="114">
        <v>352646</v>
      </c>
      <c r="H3359" s="114">
        <v>3.7200000289999999</v>
      </c>
      <c r="I3359" s="114">
        <v>3.3344789999999999E-2</v>
      </c>
      <c r="J3359" s="80">
        <f t="shared" si="105"/>
        <v>1311843.1302267339</v>
      </c>
      <c r="K3359" s="55" t="str">
        <f>IFERROR(#REF!-#REF!,"")</f>
        <v/>
      </c>
    </row>
    <row r="3360" spans="1:12" x14ac:dyDescent="0.15">
      <c r="A3360" s="93"/>
      <c r="J3360" s="80">
        <f t="shared" si="105"/>
        <v>0</v>
      </c>
      <c r="K3360" s="55" t="str">
        <f>IFERROR(#REF!-#REF!,"")</f>
        <v/>
      </c>
    </row>
    <row r="3361" spans="1:12" x14ac:dyDescent="0.15">
      <c r="A3361" s="93">
        <v>43980</v>
      </c>
      <c r="B3361" s="53" t="s">
        <v>342</v>
      </c>
      <c r="C3361" s="53" t="s">
        <v>343</v>
      </c>
      <c r="D3361" s="53">
        <v>57078</v>
      </c>
      <c r="E3361" s="53">
        <v>-9.6000003809999992</v>
      </c>
      <c r="F3361" s="53"/>
      <c r="G3361" s="53">
        <v>25000</v>
      </c>
      <c r="H3361" s="53">
        <v>9.6000003809999992</v>
      </c>
      <c r="I3361" s="53">
        <v>5.3738750000000002E-2</v>
      </c>
      <c r="J3361" s="80">
        <f t="shared" ref="J3361:J3366" si="106">H3361*G3361</f>
        <v>240000.00952499997</v>
      </c>
      <c r="K3361" s="53"/>
      <c r="L3361" s="53"/>
    </row>
    <row r="3362" spans="1:12" x14ac:dyDescent="0.15">
      <c r="A3362" s="93">
        <v>44012</v>
      </c>
      <c r="B3362" s="53" t="s">
        <v>342</v>
      </c>
      <c r="C3362" s="53" t="s">
        <v>343</v>
      </c>
      <c r="D3362" s="53">
        <v>57078</v>
      </c>
      <c r="E3362" s="53">
        <v>9.8000001910000005</v>
      </c>
      <c r="F3362" s="53">
        <v>2.0833312999999999E-2</v>
      </c>
      <c r="G3362" s="53">
        <v>20000</v>
      </c>
      <c r="H3362" s="53">
        <v>9.8000001910000005</v>
      </c>
      <c r="I3362" s="53">
        <v>2.5299080000000002E-2</v>
      </c>
      <c r="J3362" s="80">
        <f t="shared" si="106"/>
        <v>196000.00382000001</v>
      </c>
      <c r="K3362" s="53"/>
      <c r="L3362" s="53"/>
    </row>
    <row r="3363" spans="1:12" x14ac:dyDescent="0.15">
      <c r="A3363" s="93">
        <v>44043</v>
      </c>
      <c r="B3363" s="53" t="s">
        <v>342</v>
      </c>
      <c r="C3363" s="53" t="s">
        <v>343</v>
      </c>
      <c r="D3363" s="53">
        <v>57078</v>
      </c>
      <c r="E3363" s="53">
        <v>10</v>
      </c>
      <c r="F3363" s="53">
        <v>2.0408144E-2</v>
      </c>
      <c r="G3363" s="53">
        <v>20000</v>
      </c>
      <c r="H3363" s="53">
        <v>10</v>
      </c>
      <c r="I3363" s="53">
        <v>5.5528969999999997E-2</v>
      </c>
      <c r="J3363" s="80">
        <f t="shared" si="106"/>
        <v>200000</v>
      </c>
      <c r="K3363" s="53"/>
      <c r="L3363" s="53"/>
    </row>
    <row r="3364" spans="1:12" x14ac:dyDescent="0.15">
      <c r="A3364" s="93">
        <v>44074</v>
      </c>
      <c r="B3364" s="53" t="s">
        <v>342</v>
      </c>
      <c r="C3364" s="53" t="s">
        <v>343</v>
      </c>
      <c r="D3364" s="53">
        <v>57078</v>
      </c>
      <c r="E3364" s="53">
        <v>9.8299999239999991</v>
      </c>
      <c r="F3364" s="53">
        <v>-1.7000008E-2</v>
      </c>
      <c r="G3364" s="53">
        <v>20000</v>
      </c>
      <c r="H3364" s="53">
        <v>9.8299999239999991</v>
      </c>
      <c r="I3364" s="53">
        <v>6.844219E-2</v>
      </c>
      <c r="J3364" s="80">
        <f t="shared" si="106"/>
        <v>196599.99847999998</v>
      </c>
      <c r="K3364" s="53"/>
      <c r="L3364" s="53"/>
    </row>
    <row r="3365" spans="1:12" x14ac:dyDescent="0.15">
      <c r="A3365" s="93">
        <v>44104</v>
      </c>
      <c r="B3365" s="53" t="s">
        <v>342</v>
      </c>
      <c r="C3365" s="53" t="s">
        <v>343</v>
      </c>
      <c r="D3365" s="53">
        <v>57078</v>
      </c>
      <c r="E3365" s="53">
        <v>10.079999920000001</v>
      </c>
      <c r="F3365" s="53">
        <v>2.5432349999999999E-2</v>
      </c>
      <c r="G3365" s="53">
        <v>20000</v>
      </c>
      <c r="H3365" s="53">
        <v>10.079999920000001</v>
      </c>
      <c r="I3365" s="53">
        <v>-3.5055990000000002E-2</v>
      </c>
      <c r="J3365" s="80">
        <f t="shared" si="106"/>
        <v>201599.99840000001</v>
      </c>
      <c r="K3365" s="53"/>
      <c r="L3365" s="53"/>
    </row>
    <row r="3366" spans="1:12" x14ac:dyDescent="0.15">
      <c r="A3366" s="93">
        <v>44134</v>
      </c>
      <c r="B3366" s="53" t="s">
        <v>342</v>
      </c>
      <c r="C3366" s="53" t="s">
        <v>343</v>
      </c>
      <c r="D3366" s="53">
        <v>57078</v>
      </c>
      <c r="E3366" s="53">
        <v>10.989999770000001</v>
      </c>
      <c r="F3366" s="53">
        <v>9.0277760999999998E-2</v>
      </c>
      <c r="G3366" s="53">
        <v>20000</v>
      </c>
      <c r="H3366" s="53">
        <v>10.989999770000001</v>
      </c>
      <c r="I3366" s="53">
        <v>-2.0178310000000001E-2</v>
      </c>
      <c r="J3366" s="80">
        <f t="shared" si="106"/>
        <v>219799.99540000001</v>
      </c>
      <c r="K3366" s="53"/>
      <c r="L3366" s="53"/>
    </row>
    <row r="3367" spans="1:12" x14ac:dyDescent="0.15">
      <c r="A3367" s="93">
        <v>44165</v>
      </c>
      <c r="B3367" s="53" t="s">
        <v>342</v>
      </c>
      <c r="C3367" s="53" t="s">
        <v>343</v>
      </c>
      <c r="D3367" s="53">
        <v>57078</v>
      </c>
      <c r="E3367" s="53">
        <v>12.5</v>
      </c>
      <c r="F3367" s="55">
        <v>0.137397662</v>
      </c>
      <c r="G3367" s="53">
        <v>20000</v>
      </c>
      <c r="H3367" s="53">
        <v>12.5</v>
      </c>
      <c r="I3367" s="53">
        <v>0.123707</v>
      </c>
      <c r="J3367" s="80">
        <f t="shared" si="105"/>
        <v>250000</v>
      </c>
      <c r="K3367" s="55" t="str">
        <f>IFERROR(#REF!-#REF!,"")</f>
        <v/>
      </c>
    </row>
    <row r="3368" spans="1:12" x14ac:dyDescent="0.15">
      <c r="A3368" s="93">
        <v>44196</v>
      </c>
      <c r="B3368" s="53" t="s">
        <v>344</v>
      </c>
      <c r="C3368" s="53" t="s">
        <v>345</v>
      </c>
      <c r="D3368" s="53">
        <v>57078</v>
      </c>
      <c r="E3368" s="53">
        <v>23.510000229999999</v>
      </c>
      <c r="F3368" s="55">
        <v>0.88080000899999999</v>
      </c>
      <c r="G3368" s="53">
        <v>20000</v>
      </c>
      <c r="H3368" s="53">
        <v>23.510000229999999</v>
      </c>
      <c r="I3368" s="53">
        <v>4.5048289999999998E-2</v>
      </c>
      <c r="J3368" s="80">
        <f t="shared" si="105"/>
        <v>470200.00459999999</v>
      </c>
      <c r="K3368" s="55" t="str">
        <f>IFERROR(#REF!-#REF!,"")</f>
        <v/>
      </c>
    </row>
    <row r="3369" spans="1:12" x14ac:dyDescent="0.15">
      <c r="A3369" s="93">
        <v>44225</v>
      </c>
      <c r="B3369" s="53" t="s">
        <v>344</v>
      </c>
      <c r="C3369" s="53" t="s">
        <v>345</v>
      </c>
      <c r="D3369" s="53">
        <v>57078</v>
      </c>
      <c r="E3369" s="53">
        <v>42.5</v>
      </c>
      <c r="F3369" s="55">
        <v>0.80774134399999997</v>
      </c>
      <c r="G3369" s="53">
        <v>85725</v>
      </c>
      <c r="H3369" s="53">
        <v>42.5</v>
      </c>
      <c r="I3369" s="53">
        <v>-6.3113199999999996E-4</v>
      </c>
      <c r="J3369" s="80">
        <f t="shared" si="105"/>
        <v>3643312.5</v>
      </c>
      <c r="K3369" s="55" t="str">
        <f>IFERROR(#REF!-#REF!,"")</f>
        <v/>
      </c>
    </row>
    <row r="3370" spans="1:12" ht="16" x14ac:dyDescent="0.2">
      <c r="A3370" s="117">
        <v>44253</v>
      </c>
      <c r="B3370" s="112" t="s">
        <v>344</v>
      </c>
      <c r="C3370" s="112" t="s">
        <v>345</v>
      </c>
      <c r="D3370" s="112">
        <v>57078</v>
      </c>
      <c r="E3370" s="112">
        <v>38.130001069999999</v>
      </c>
      <c r="F3370" s="58">
        <v>-0.102823503</v>
      </c>
      <c r="G3370" s="112">
        <v>84972</v>
      </c>
      <c r="H3370" s="112">
        <v>38.130001069999999</v>
      </c>
      <c r="I3370" s="112">
        <v>2.9196239999999998E-2</v>
      </c>
      <c r="J3370" s="80">
        <f t="shared" si="105"/>
        <v>3239982.4509200398</v>
      </c>
      <c r="K3370" s="55" t="str">
        <f>IFERROR(#REF!-#REF!,"")</f>
        <v/>
      </c>
    </row>
    <row r="3371" spans="1:12" x14ac:dyDescent="0.15">
      <c r="A3371" s="93">
        <v>44286</v>
      </c>
      <c r="B3371" s="53" t="s">
        <v>344</v>
      </c>
      <c r="C3371" s="53" t="s">
        <v>345</v>
      </c>
      <c r="D3371" s="53">
        <v>57078</v>
      </c>
      <c r="E3371" s="53">
        <v>37.75</v>
      </c>
      <c r="F3371" s="55">
        <v>-9.9659339999999992E-3</v>
      </c>
      <c r="G3371" s="53">
        <v>88328</v>
      </c>
      <c r="H3371" s="53">
        <v>37.75</v>
      </c>
      <c r="I3371" s="53">
        <v>3.0573309999999999E-2</v>
      </c>
      <c r="J3371" s="80">
        <f t="shared" si="105"/>
        <v>3334382</v>
      </c>
      <c r="K3371" s="55" t="str">
        <f>IFERROR(#REF!-#REF!,"")</f>
        <v/>
      </c>
    </row>
    <row r="3372" spans="1:12" x14ac:dyDescent="0.15">
      <c r="A3372" s="93">
        <v>44316</v>
      </c>
      <c r="B3372" s="53" t="s">
        <v>344</v>
      </c>
      <c r="C3372" s="53" t="s">
        <v>345</v>
      </c>
      <c r="D3372" s="53">
        <v>57078</v>
      </c>
      <c r="E3372" s="53">
        <v>25.549999239999998</v>
      </c>
      <c r="F3372" s="55">
        <v>-0.32317882799999997</v>
      </c>
      <c r="G3372" s="53">
        <v>88328</v>
      </c>
      <c r="H3372" s="53">
        <v>25.549999239999998</v>
      </c>
      <c r="I3372" s="53">
        <v>4.8190200000000002E-2</v>
      </c>
      <c r="J3372" s="80">
        <f t="shared" si="105"/>
        <v>2256780.33287072</v>
      </c>
      <c r="K3372" s="55" t="str">
        <f>IFERROR(#REF!-#REF!,"")</f>
        <v/>
      </c>
    </row>
    <row r="3373" spans="1:12" x14ac:dyDescent="0.15">
      <c r="A3373" s="93">
        <v>44344</v>
      </c>
      <c r="B3373" s="53" t="s">
        <v>344</v>
      </c>
      <c r="C3373" s="53" t="s">
        <v>345</v>
      </c>
      <c r="D3373" s="53">
        <v>57078</v>
      </c>
      <c r="E3373" s="53">
        <v>22.18000031</v>
      </c>
      <c r="F3373" s="55">
        <v>-0.131898195</v>
      </c>
      <c r="G3373" s="53">
        <v>85537</v>
      </c>
      <c r="H3373" s="53">
        <v>22.18000031</v>
      </c>
      <c r="I3373" s="53">
        <v>7.091862E-3</v>
      </c>
      <c r="J3373" s="80">
        <f t="shared" si="105"/>
        <v>1897210.68651647</v>
      </c>
      <c r="K3373" s="55" t="str">
        <f>IFERROR(#REF!-#REF!,"")</f>
        <v/>
      </c>
    </row>
    <row r="3374" spans="1:12" x14ac:dyDescent="0.15">
      <c r="A3374" s="93">
        <v>44377</v>
      </c>
      <c r="B3374" s="53" t="s">
        <v>344</v>
      </c>
      <c r="C3374" s="53" t="s">
        <v>345</v>
      </c>
      <c r="D3374" s="53">
        <v>57078</v>
      </c>
      <c r="E3374" s="53">
        <v>25.049999239999998</v>
      </c>
      <c r="F3374" s="55">
        <v>0.12939579800000001</v>
      </c>
      <c r="G3374" s="53">
        <v>85537</v>
      </c>
      <c r="H3374" s="53">
        <v>25.049999239999998</v>
      </c>
      <c r="I3374" s="53">
        <v>2.3421790000000001E-2</v>
      </c>
      <c r="J3374" s="80">
        <f t="shared" si="105"/>
        <v>2142701.7849918799</v>
      </c>
      <c r="K3374" s="55" t="str">
        <f>IFERROR(#REF!-#REF!,"")</f>
        <v/>
      </c>
    </row>
    <row r="3375" spans="1:12" x14ac:dyDescent="0.15">
      <c r="A3375" s="93">
        <v>44407</v>
      </c>
      <c r="B3375" s="53" t="s">
        <v>344</v>
      </c>
      <c r="C3375" s="53" t="s">
        <v>345</v>
      </c>
      <c r="D3375" s="53">
        <v>57078</v>
      </c>
      <c r="E3375" s="53">
        <v>16.68000031</v>
      </c>
      <c r="F3375" s="55">
        <v>-0.33413171800000002</v>
      </c>
      <c r="G3375" s="53">
        <v>85537</v>
      </c>
      <c r="H3375" s="53">
        <v>16.68000031</v>
      </c>
      <c r="I3375" s="53">
        <v>1.182765E-2</v>
      </c>
      <c r="J3375" s="80">
        <f t="shared" si="105"/>
        <v>1426757.18651647</v>
      </c>
      <c r="K3375" s="55" t="str">
        <f>IFERROR(#REF!-#REF!,"")</f>
        <v/>
      </c>
    </row>
    <row r="3376" spans="1:12" x14ac:dyDescent="0.15">
      <c r="A3376" s="93">
        <v>44439</v>
      </c>
      <c r="B3376" s="53" t="s">
        <v>344</v>
      </c>
      <c r="C3376" s="53" t="s">
        <v>345</v>
      </c>
      <c r="D3376" s="53">
        <v>57078</v>
      </c>
      <c r="E3376" s="53">
        <v>19.540000920000001</v>
      </c>
      <c r="F3376" s="55">
        <v>0.17146286399999999</v>
      </c>
      <c r="G3376" s="53">
        <v>97732</v>
      </c>
      <c r="H3376" s="53">
        <v>19.540000920000001</v>
      </c>
      <c r="I3376" s="53">
        <v>2.71466E-2</v>
      </c>
      <c r="J3376" s="80">
        <f t="shared" si="105"/>
        <v>1909683.36991344</v>
      </c>
      <c r="K3376" s="55" t="str">
        <f>IFERROR(#REF!-#REF!,"")</f>
        <v/>
      </c>
    </row>
    <row r="3377" spans="1:12" x14ac:dyDescent="0.15">
      <c r="A3377" s="93">
        <v>44469</v>
      </c>
      <c r="B3377" s="53" t="s">
        <v>344</v>
      </c>
      <c r="C3377" s="53" t="s">
        <v>345</v>
      </c>
      <c r="D3377" s="53">
        <v>57078</v>
      </c>
      <c r="E3377" s="53">
        <v>16.340000150000002</v>
      </c>
      <c r="F3377" s="55">
        <v>-0.163766667</v>
      </c>
      <c r="G3377" s="53">
        <v>97732</v>
      </c>
      <c r="H3377" s="53">
        <v>16.340000150000002</v>
      </c>
      <c r="I3377" s="53">
        <v>-4.2243370000000002E-2</v>
      </c>
      <c r="J3377" s="80">
        <f t="shared" si="105"/>
        <v>1596940.8946598002</v>
      </c>
      <c r="K3377" s="55" t="str">
        <f>IFERROR(#REF!-#REF!,"")</f>
        <v/>
      </c>
    </row>
    <row r="3378" spans="1:12" x14ac:dyDescent="0.15">
      <c r="A3378" s="93">
        <v>44498</v>
      </c>
      <c r="B3378" s="53" t="s">
        <v>344</v>
      </c>
      <c r="C3378" s="53" t="s">
        <v>345</v>
      </c>
      <c r="D3378" s="53">
        <v>57078</v>
      </c>
      <c r="E3378" s="53">
        <v>14.760000229999999</v>
      </c>
      <c r="F3378" s="55">
        <v>-9.6695221999999997E-2</v>
      </c>
      <c r="G3378" s="53">
        <v>97732</v>
      </c>
      <c r="H3378" s="53">
        <v>14.760000229999999</v>
      </c>
      <c r="I3378" s="53">
        <v>6.4656619999999998E-2</v>
      </c>
      <c r="J3378" s="80">
        <f t="shared" si="105"/>
        <v>1442524.3424783598</v>
      </c>
      <c r="K3378" s="55" t="str">
        <f>IFERROR(#REF!-#REF!,"")</f>
        <v/>
      </c>
    </row>
    <row r="3379" spans="1:12" ht="16" x14ac:dyDescent="0.2">
      <c r="A3379" s="118">
        <v>44530</v>
      </c>
      <c r="B3379" s="114" t="s">
        <v>344</v>
      </c>
      <c r="C3379" s="114" t="s">
        <v>345</v>
      </c>
      <c r="D3379" s="114">
        <v>57078</v>
      </c>
      <c r="E3379" s="114">
        <v>13.34000015</v>
      </c>
      <c r="F3379" s="58">
        <v>-9.6205965000000004E-2</v>
      </c>
      <c r="G3379" s="114">
        <v>100344</v>
      </c>
      <c r="H3379" s="114">
        <v>13.34000015</v>
      </c>
      <c r="I3379" s="114">
        <v>-1.8346709999999999E-2</v>
      </c>
      <c r="J3379" s="80">
        <f t="shared" si="105"/>
        <v>1338588.9750516</v>
      </c>
      <c r="K3379" s="55" t="str">
        <f>IFERROR(#REF!-#REF!,"")</f>
        <v/>
      </c>
    </row>
    <row r="3380" spans="1:12" x14ac:dyDescent="0.15">
      <c r="A3380" s="93">
        <v>44561</v>
      </c>
      <c r="B3380" s="53" t="s">
        <v>344</v>
      </c>
      <c r="C3380" s="53" t="s">
        <v>345</v>
      </c>
      <c r="D3380" s="53">
        <v>57078</v>
      </c>
      <c r="E3380" s="53">
        <v>8.5200004580000002</v>
      </c>
      <c r="F3380" s="55">
        <v>-0.36131930400000001</v>
      </c>
      <c r="G3380" s="53">
        <v>100344</v>
      </c>
      <c r="H3380" s="53">
        <v>8.5200004580000002</v>
      </c>
      <c r="I3380" s="53">
        <v>3.3344789999999999E-2</v>
      </c>
      <c r="J3380" s="80">
        <f t="shared" si="105"/>
        <v>854930.92595755204</v>
      </c>
      <c r="K3380" s="55" t="str">
        <f>IFERROR(#REF!-#REF!,"")</f>
        <v/>
      </c>
    </row>
    <row r="3381" spans="1:12" x14ac:dyDescent="0.15">
      <c r="A3381" s="93"/>
      <c r="J3381" s="80">
        <f t="shared" si="105"/>
        <v>0</v>
      </c>
      <c r="K3381" s="55" t="str">
        <f>IFERROR(#REF!-#REF!,"")</f>
        <v/>
      </c>
    </row>
    <row r="3382" spans="1:12" x14ac:dyDescent="0.15">
      <c r="A3382" s="93">
        <v>44043</v>
      </c>
      <c r="B3382" s="53" t="s">
        <v>346</v>
      </c>
      <c r="C3382" s="53" t="s">
        <v>347</v>
      </c>
      <c r="D3382" s="53">
        <v>57112</v>
      </c>
      <c r="E3382" s="53">
        <v>11.19999981</v>
      </c>
      <c r="F3382" s="53"/>
      <c r="G3382" s="53">
        <v>16710</v>
      </c>
      <c r="H3382" s="53">
        <v>11.19999981</v>
      </c>
      <c r="I3382" s="53">
        <v>5.5528969999999997E-2</v>
      </c>
      <c r="J3382" s="80">
        <f>H3382*G3382</f>
        <v>187151.99682509998</v>
      </c>
      <c r="K3382" s="53"/>
      <c r="L3382" s="53"/>
    </row>
    <row r="3383" spans="1:12" x14ac:dyDescent="0.15">
      <c r="A3383" s="93">
        <v>44074</v>
      </c>
      <c r="B3383" s="53" t="s">
        <v>346</v>
      </c>
      <c r="C3383" s="53" t="s">
        <v>347</v>
      </c>
      <c r="D3383" s="53">
        <v>57112</v>
      </c>
      <c r="E3383" s="53">
        <v>10.600000380000001</v>
      </c>
      <c r="F3383" s="53">
        <v>-5.3571377000000003E-2</v>
      </c>
      <c r="G3383" s="53">
        <v>15449</v>
      </c>
      <c r="H3383" s="53">
        <v>10.600000380000001</v>
      </c>
      <c r="I3383" s="53">
        <v>6.844219E-2</v>
      </c>
      <c r="J3383" s="80">
        <f>H3383*G3383</f>
        <v>163759.40587062002</v>
      </c>
      <c r="K3383" s="53"/>
      <c r="L3383" s="53"/>
    </row>
    <row r="3384" spans="1:12" x14ac:dyDescent="0.15">
      <c r="A3384" s="93">
        <v>44104</v>
      </c>
      <c r="B3384" s="53" t="s">
        <v>346</v>
      </c>
      <c r="C3384" s="53" t="s">
        <v>347</v>
      </c>
      <c r="D3384" s="53">
        <v>57112</v>
      </c>
      <c r="E3384" s="53">
        <v>10.44999981</v>
      </c>
      <c r="F3384" s="55">
        <v>-1.4150997E-2</v>
      </c>
      <c r="G3384" s="53">
        <v>15449</v>
      </c>
      <c r="H3384" s="53">
        <v>10.44999981</v>
      </c>
      <c r="I3384" s="53">
        <v>-3.5055990000000002E-2</v>
      </c>
      <c r="J3384" s="80">
        <f t="shared" si="105"/>
        <v>161442.04706469001</v>
      </c>
      <c r="K3384" s="55" t="str">
        <f>IFERROR(#REF!-#REF!,"")</f>
        <v/>
      </c>
    </row>
    <row r="3385" spans="1:12" x14ac:dyDescent="0.15">
      <c r="A3385" s="93">
        <v>44134</v>
      </c>
      <c r="B3385" s="53" t="s">
        <v>348</v>
      </c>
      <c r="C3385" s="53" t="s">
        <v>349</v>
      </c>
      <c r="D3385" s="53">
        <v>57112</v>
      </c>
      <c r="E3385" s="53">
        <v>10.30000019</v>
      </c>
      <c r="F3385" s="55">
        <v>-1.4354031E-2</v>
      </c>
      <c r="G3385" s="53">
        <v>15449</v>
      </c>
      <c r="H3385" s="53">
        <v>10.30000019</v>
      </c>
      <c r="I3385" s="53">
        <v>-2.0178310000000001E-2</v>
      </c>
      <c r="J3385" s="80">
        <f t="shared" si="105"/>
        <v>159124.70293530999</v>
      </c>
      <c r="K3385" s="55" t="str">
        <f>IFERROR(#REF!-#REF!,"")</f>
        <v/>
      </c>
    </row>
    <row r="3386" spans="1:12" x14ac:dyDescent="0.15">
      <c r="A3386" s="93">
        <v>44165</v>
      </c>
      <c r="B3386" s="53" t="s">
        <v>348</v>
      </c>
      <c r="C3386" s="53" t="s">
        <v>349</v>
      </c>
      <c r="D3386" s="53">
        <v>57112</v>
      </c>
      <c r="E3386" s="53">
        <v>14.119999890000001</v>
      </c>
      <c r="F3386" s="55">
        <v>0.37087374899999997</v>
      </c>
      <c r="G3386" s="53">
        <v>127124</v>
      </c>
      <c r="H3386" s="53">
        <v>14.119999890000001</v>
      </c>
      <c r="I3386" s="53">
        <v>0.123707</v>
      </c>
      <c r="J3386" s="80">
        <f t="shared" si="105"/>
        <v>1794990.86601636</v>
      </c>
      <c r="K3386" s="55" t="str">
        <f>IFERROR(#REF!-#REF!,"")</f>
        <v/>
      </c>
    </row>
    <row r="3387" spans="1:12" ht="16" x14ac:dyDescent="0.2">
      <c r="A3387" s="117">
        <v>44196</v>
      </c>
      <c r="B3387" s="112" t="s">
        <v>348</v>
      </c>
      <c r="C3387" s="112" t="s">
        <v>349</v>
      </c>
      <c r="D3387" s="112">
        <v>57112</v>
      </c>
      <c r="E3387" s="112">
        <v>16.579999919999999</v>
      </c>
      <c r="F3387" s="58">
        <v>0.17422096400000001</v>
      </c>
      <c r="G3387" s="112">
        <v>127124</v>
      </c>
      <c r="H3387" s="112">
        <v>16.579999919999999</v>
      </c>
      <c r="I3387" s="112">
        <v>4.5048289999999998E-2</v>
      </c>
      <c r="J3387" s="80">
        <f t="shared" si="105"/>
        <v>2107715.9098300799</v>
      </c>
      <c r="K3387" s="55" t="str">
        <f>IFERROR(#REF!-#REF!,"")</f>
        <v/>
      </c>
    </row>
    <row r="3388" spans="1:12" x14ac:dyDescent="0.15">
      <c r="A3388" s="93">
        <v>44225</v>
      </c>
      <c r="B3388" s="53" t="s">
        <v>348</v>
      </c>
      <c r="C3388" s="53" t="s">
        <v>349</v>
      </c>
      <c r="D3388" s="53">
        <v>57112</v>
      </c>
      <c r="E3388" s="53">
        <v>12.869999890000001</v>
      </c>
      <c r="F3388" s="55">
        <v>-0.22376356999999999</v>
      </c>
      <c r="G3388" s="53">
        <v>127124</v>
      </c>
      <c r="H3388" s="53">
        <v>12.869999890000001</v>
      </c>
      <c r="I3388" s="53">
        <v>-6.3113199999999996E-4</v>
      </c>
      <c r="J3388" s="80">
        <f t="shared" si="105"/>
        <v>1636085.86601636</v>
      </c>
      <c r="K3388" s="55" t="str">
        <f>IFERROR(#REF!-#REF!,"")</f>
        <v/>
      </c>
    </row>
    <row r="3389" spans="1:12" x14ac:dyDescent="0.15">
      <c r="A3389" s="93">
        <v>44253</v>
      </c>
      <c r="B3389" s="53" t="s">
        <v>348</v>
      </c>
      <c r="C3389" s="53" t="s">
        <v>349</v>
      </c>
      <c r="D3389" s="53">
        <v>57112</v>
      </c>
      <c r="E3389" s="53">
        <v>15.15999985</v>
      </c>
      <c r="F3389" s="55">
        <v>0.177933171</v>
      </c>
      <c r="G3389" s="53">
        <v>127124</v>
      </c>
      <c r="H3389" s="53">
        <v>15.15999985</v>
      </c>
      <c r="I3389" s="53">
        <v>2.9196239999999998E-2</v>
      </c>
      <c r="J3389" s="80">
        <f t="shared" si="105"/>
        <v>1927199.8209313999</v>
      </c>
      <c r="K3389" s="55" t="str">
        <f>IFERROR(#REF!-#REF!,"")</f>
        <v/>
      </c>
    </row>
    <row r="3390" spans="1:12" x14ac:dyDescent="0.15">
      <c r="A3390" s="93">
        <v>44286</v>
      </c>
      <c r="B3390" s="53" t="s">
        <v>348</v>
      </c>
      <c r="C3390" s="53" t="s">
        <v>349</v>
      </c>
      <c r="D3390" s="53">
        <v>57112</v>
      </c>
      <c r="E3390" s="53">
        <v>13.72999954</v>
      </c>
      <c r="F3390" s="55">
        <v>-9.4327196000000002E-2</v>
      </c>
      <c r="G3390" s="53">
        <v>127325</v>
      </c>
      <c r="H3390" s="53">
        <v>13.72999954</v>
      </c>
      <c r="I3390" s="53">
        <v>3.0573309999999999E-2</v>
      </c>
      <c r="J3390" s="80">
        <f t="shared" si="105"/>
        <v>1748172.1914305</v>
      </c>
      <c r="K3390" s="55" t="str">
        <f>IFERROR(#REF!-#REF!,"")</f>
        <v/>
      </c>
    </row>
    <row r="3391" spans="1:12" x14ac:dyDescent="0.15">
      <c r="A3391" s="93">
        <v>44316</v>
      </c>
      <c r="B3391" s="53" t="s">
        <v>348</v>
      </c>
      <c r="C3391" s="53" t="s">
        <v>349</v>
      </c>
      <c r="D3391" s="53">
        <v>57112</v>
      </c>
      <c r="E3391" s="53">
        <v>14.55000019</v>
      </c>
      <c r="F3391" s="55">
        <v>5.9723284000000001E-2</v>
      </c>
      <c r="G3391" s="53">
        <v>127325</v>
      </c>
      <c r="H3391" s="53">
        <v>14.55000019</v>
      </c>
      <c r="I3391" s="53">
        <v>4.8190200000000002E-2</v>
      </c>
      <c r="J3391" s="80">
        <f t="shared" si="105"/>
        <v>1852578.77419175</v>
      </c>
      <c r="K3391" s="55" t="str">
        <f>IFERROR(#REF!-#REF!,"")</f>
        <v/>
      </c>
    </row>
    <row r="3392" spans="1:12" x14ac:dyDescent="0.15">
      <c r="A3392" s="93">
        <v>44344</v>
      </c>
      <c r="B3392" s="53" t="s">
        <v>348</v>
      </c>
      <c r="C3392" s="53" t="s">
        <v>349</v>
      </c>
      <c r="D3392" s="53">
        <v>57112</v>
      </c>
      <c r="E3392" s="53">
        <v>13.119999890000001</v>
      </c>
      <c r="F3392" s="55">
        <v>-9.8281807999999998E-2</v>
      </c>
      <c r="G3392" s="53">
        <v>127459</v>
      </c>
      <c r="H3392" s="53">
        <v>13.119999890000001</v>
      </c>
      <c r="I3392" s="53">
        <v>7.091862E-3</v>
      </c>
      <c r="J3392" s="80">
        <f t="shared" si="105"/>
        <v>1672262.0659795101</v>
      </c>
      <c r="K3392" s="55" t="str">
        <f>IFERROR(#REF!-#REF!,"")</f>
        <v/>
      </c>
    </row>
    <row r="3393" spans="1:12" x14ac:dyDescent="0.15">
      <c r="A3393" s="93">
        <v>44377</v>
      </c>
      <c r="B3393" s="53" t="s">
        <v>348</v>
      </c>
      <c r="C3393" s="53" t="s">
        <v>349</v>
      </c>
      <c r="D3393" s="53">
        <v>57112</v>
      </c>
      <c r="E3393" s="53">
        <v>25.620000839999999</v>
      </c>
      <c r="F3393" s="55">
        <v>0.95274400699999995</v>
      </c>
      <c r="G3393" s="53">
        <v>127585</v>
      </c>
      <c r="H3393" s="53">
        <v>25.620000839999999</v>
      </c>
      <c r="I3393" s="53">
        <v>2.3421790000000001E-2</v>
      </c>
      <c r="J3393" s="80">
        <f t="shared" si="105"/>
        <v>3268727.8071713997</v>
      </c>
      <c r="K3393" s="55" t="str">
        <f>IFERROR(#REF!-#REF!,"")</f>
        <v/>
      </c>
    </row>
    <row r="3394" spans="1:12" x14ac:dyDescent="0.15">
      <c r="A3394" s="93">
        <v>44407</v>
      </c>
      <c r="B3394" s="53" t="s">
        <v>348</v>
      </c>
      <c r="C3394" s="53" t="s">
        <v>349</v>
      </c>
      <c r="D3394" s="53">
        <v>57112</v>
      </c>
      <c r="E3394" s="53">
        <v>24.63999939</v>
      </c>
      <c r="F3394" s="55">
        <v>-3.8251422E-2</v>
      </c>
      <c r="G3394" s="53">
        <v>127585</v>
      </c>
      <c r="H3394" s="53">
        <v>24.63999939</v>
      </c>
      <c r="I3394" s="53">
        <v>1.182765E-2</v>
      </c>
      <c r="J3394" s="80">
        <f t="shared" si="105"/>
        <v>3143694.3221731498</v>
      </c>
      <c r="K3394" s="55" t="str">
        <f>IFERROR(#REF!-#REF!,"")</f>
        <v/>
      </c>
    </row>
    <row r="3395" spans="1:12" x14ac:dyDescent="0.15">
      <c r="A3395" s="93">
        <v>44439</v>
      </c>
      <c r="B3395" s="53" t="s">
        <v>348</v>
      </c>
      <c r="C3395" s="53" t="s">
        <v>349</v>
      </c>
      <c r="D3395" s="53">
        <v>57112</v>
      </c>
      <c r="E3395" s="53">
        <v>31.659999849999998</v>
      </c>
      <c r="F3395" s="55">
        <v>0.28490263199999999</v>
      </c>
      <c r="G3395" s="53">
        <v>144870</v>
      </c>
      <c r="H3395" s="53">
        <v>31.659999849999998</v>
      </c>
      <c r="I3395" s="53">
        <v>2.71466E-2</v>
      </c>
      <c r="J3395" s="80">
        <f t="shared" si="105"/>
        <v>4586584.1782694999</v>
      </c>
      <c r="K3395" s="55" t="str">
        <f>IFERROR(#REF!-#REF!,"")</f>
        <v/>
      </c>
    </row>
    <row r="3396" spans="1:12" ht="16" x14ac:dyDescent="0.2">
      <c r="A3396" s="118">
        <v>44469</v>
      </c>
      <c r="B3396" s="114" t="s">
        <v>348</v>
      </c>
      <c r="C3396" s="114" t="s">
        <v>349</v>
      </c>
      <c r="D3396" s="114">
        <v>57112</v>
      </c>
      <c r="E3396" s="114">
        <v>29.5</v>
      </c>
      <c r="F3396" s="58">
        <v>-6.8224884999999999E-2</v>
      </c>
      <c r="G3396" s="114">
        <v>147136</v>
      </c>
      <c r="H3396" s="114">
        <v>29.5</v>
      </c>
      <c r="I3396" s="114">
        <v>-4.2243370000000002E-2</v>
      </c>
      <c r="J3396" s="80">
        <f t="shared" si="105"/>
        <v>4340512</v>
      </c>
      <c r="K3396" s="55" t="str">
        <f>IFERROR(#REF!-#REF!,"")</f>
        <v/>
      </c>
    </row>
    <row r="3397" spans="1:12" x14ac:dyDescent="0.15">
      <c r="A3397" s="93">
        <v>44498</v>
      </c>
      <c r="B3397" s="53" t="s">
        <v>348</v>
      </c>
      <c r="C3397" s="53" t="s">
        <v>349</v>
      </c>
      <c r="D3397" s="53">
        <v>57112</v>
      </c>
      <c r="E3397" s="53">
        <v>40.650001529999997</v>
      </c>
      <c r="F3397" s="55">
        <v>0.37796616599999999</v>
      </c>
      <c r="G3397" s="53">
        <v>147136</v>
      </c>
      <c r="H3397" s="53">
        <v>40.650001529999997</v>
      </c>
      <c r="I3397" s="53">
        <v>6.4656619999999998E-2</v>
      </c>
      <c r="J3397" s="80">
        <f t="shared" si="105"/>
        <v>5981078.6251180796</v>
      </c>
      <c r="K3397" s="55" t="str">
        <f>IFERROR(#REF!-#REF!,"")</f>
        <v/>
      </c>
    </row>
    <row r="3398" spans="1:12" x14ac:dyDescent="0.15">
      <c r="A3398" s="93">
        <v>44530</v>
      </c>
      <c r="B3398" s="53" t="s">
        <v>348</v>
      </c>
      <c r="C3398" s="53" t="s">
        <v>349</v>
      </c>
      <c r="D3398" s="53">
        <v>57112</v>
      </c>
      <c r="E3398" s="53">
        <v>31.190000529999999</v>
      </c>
      <c r="F3398" s="55">
        <v>-0.23271834899999999</v>
      </c>
      <c r="G3398" s="53">
        <v>147236</v>
      </c>
      <c r="H3398" s="53">
        <v>31.190000529999999</v>
      </c>
      <c r="I3398" s="53">
        <v>-1.8346709999999999E-2</v>
      </c>
      <c r="J3398" s="80">
        <f t="shared" si="105"/>
        <v>4592290.9180350797</v>
      </c>
      <c r="K3398" s="55" t="str">
        <f>IFERROR(#REF!-#REF!,"")</f>
        <v/>
      </c>
    </row>
    <row r="3399" spans="1:12" x14ac:dyDescent="0.15">
      <c r="A3399" s="93">
        <v>44561</v>
      </c>
      <c r="B3399" s="53" t="s">
        <v>348</v>
      </c>
      <c r="C3399" s="53" t="s">
        <v>349</v>
      </c>
      <c r="D3399" s="53">
        <v>57112</v>
      </c>
      <c r="E3399" s="53">
        <v>32.41999817</v>
      </c>
      <c r="F3399" s="55">
        <v>3.9435640000000001E-2</v>
      </c>
      <c r="G3399" s="53">
        <v>147720</v>
      </c>
      <c r="H3399" s="53">
        <v>32.41999817</v>
      </c>
      <c r="I3399" s="53">
        <v>3.3344789999999999E-2</v>
      </c>
      <c r="J3399" s="80">
        <f t="shared" si="105"/>
        <v>4789082.1296723997</v>
      </c>
      <c r="K3399" s="55" t="str">
        <f>IFERROR(#REF!-#REF!,"")</f>
        <v/>
      </c>
    </row>
    <row r="3400" spans="1:12" x14ac:dyDescent="0.15">
      <c r="J3400" s="80">
        <f t="shared" si="105"/>
        <v>0</v>
      </c>
      <c r="K3400" s="55" t="str">
        <f>IFERROR(#REF!-#REF!,"")</f>
        <v/>
      </c>
    </row>
    <row r="3401" spans="1:12" x14ac:dyDescent="0.15">
      <c r="A3401" s="93">
        <v>43404</v>
      </c>
      <c r="B3401" s="53" t="s">
        <v>350</v>
      </c>
      <c r="C3401" s="53" t="s">
        <v>351</v>
      </c>
      <c r="D3401" s="53">
        <v>56502</v>
      </c>
      <c r="E3401" s="53">
        <v>-9.5500001910000005</v>
      </c>
      <c r="F3401" s="53"/>
      <c r="G3401" s="53">
        <v>75000</v>
      </c>
      <c r="H3401" s="53">
        <v>9.5500001910000005</v>
      </c>
      <c r="I3401" s="53">
        <v>-7.4045410000000006E-2</v>
      </c>
      <c r="J3401" s="80">
        <f t="shared" ref="J3401:J3407" si="107">H3401*G3401</f>
        <v>716250.014325</v>
      </c>
      <c r="K3401" s="53"/>
      <c r="L3401" s="53"/>
    </row>
    <row r="3402" spans="1:12" x14ac:dyDescent="0.15">
      <c r="A3402" s="93">
        <v>43434</v>
      </c>
      <c r="B3402" s="53" t="s">
        <v>350</v>
      </c>
      <c r="C3402" s="53" t="s">
        <v>351</v>
      </c>
      <c r="D3402" s="53">
        <v>56502</v>
      </c>
      <c r="E3402" s="53">
        <v>9.5699996949999999</v>
      </c>
      <c r="F3402" s="53">
        <v>2.0941890000000002E-3</v>
      </c>
      <c r="G3402" s="53">
        <v>69000</v>
      </c>
      <c r="H3402" s="53">
        <v>9.5699996949999999</v>
      </c>
      <c r="I3402" s="53">
        <v>1.8512150000000002E-2</v>
      </c>
      <c r="J3402" s="80">
        <f t="shared" si="107"/>
        <v>660329.97895499994</v>
      </c>
      <c r="K3402" s="53"/>
      <c r="L3402" s="53"/>
    </row>
    <row r="3403" spans="1:12" x14ac:dyDescent="0.15">
      <c r="A3403" s="93">
        <v>43465</v>
      </c>
      <c r="B3403" s="53" t="s">
        <v>350</v>
      </c>
      <c r="C3403" s="53" t="s">
        <v>351</v>
      </c>
      <c r="D3403" s="53">
        <v>56502</v>
      </c>
      <c r="E3403" s="53">
        <v>9.5500001910000005</v>
      </c>
      <c r="F3403" s="53">
        <v>-2.0898119999999999E-3</v>
      </c>
      <c r="G3403" s="53">
        <v>69000</v>
      </c>
      <c r="H3403" s="53">
        <v>9.5500001910000005</v>
      </c>
      <c r="I3403" s="53">
        <v>-8.9890029999999996E-2</v>
      </c>
      <c r="J3403" s="80">
        <f t="shared" si="107"/>
        <v>658950.013179</v>
      </c>
      <c r="K3403" s="53"/>
      <c r="L3403" s="53"/>
    </row>
    <row r="3404" spans="1:12" x14ac:dyDescent="0.15">
      <c r="A3404" s="93">
        <v>43496</v>
      </c>
      <c r="B3404" s="53" t="s">
        <v>350</v>
      </c>
      <c r="C3404" s="53" t="s">
        <v>351</v>
      </c>
      <c r="D3404" s="53">
        <v>56502</v>
      </c>
      <c r="E3404" s="53">
        <v>10.579999920000001</v>
      </c>
      <c r="F3404" s="53">
        <v>0.107853375</v>
      </c>
      <c r="G3404" s="53">
        <v>69000</v>
      </c>
      <c r="H3404" s="53">
        <v>10.579999920000001</v>
      </c>
      <c r="I3404" s="53">
        <v>8.8293910000000003E-2</v>
      </c>
      <c r="J3404" s="80">
        <f t="shared" si="107"/>
        <v>730019.99447999999</v>
      </c>
      <c r="K3404" s="53"/>
      <c r="L3404" s="53"/>
    </row>
    <row r="3405" spans="1:12" x14ac:dyDescent="0.15">
      <c r="A3405" s="93">
        <v>43524</v>
      </c>
      <c r="B3405" s="53" t="s">
        <v>350</v>
      </c>
      <c r="C3405" s="53" t="s">
        <v>351</v>
      </c>
      <c r="D3405" s="53">
        <v>56502</v>
      </c>
      <c r="E3405" s="53">
        <v>11.02000046</v>
      </c>
      <c r="F3405" s="53">
        <v>4.1587952999999997E-2</v>
      </c>
      <c r="G3405" s="53">
        <v>69000</v>
      </c>
      <c r="H3405" s="53">
        <v>11.02000046</v>
      </c>
      <c r="I3405" s="53">
        <v>3.2724209999999997E-2</v>
      </c>
      <c r="J3405" s="80">
        <f t="shared" si="107"/>
        <v>760380.03174000001</v>
      </c>
      <c r="K3405" s="53"/>
      <c r="L3405" s="53"/>
    </row>
    <row r="3406" spans="1:12" x14ac:dyDescent="0.15">
      <c r="A3406" s="93">
        <v>43553</v>
      </c>
      <c r="B3406" s="53" t="s">
        <v>350</v>
      </c>
      <c r="C3406" s="53" t="s">
        <v>351</v>
      </c>
      <c r="D3406" s="53">
        <v>56502</v>
      </c>
      <c r="E3406" s="53">
        <v>13.43999958</v>
      </c>
      <c r="F3406" s="53">
        <v>0.21960063299999999</v>
      </c>
      <c r="G3406" s="53">
        <v>69000</v>
      </c>
      <c r="H3406" s="53">
        <v>13.43999958</v>
      </c>
      <c r="I3406" s="53">
        <v>1.296229E-2</v>
      </c>
      <c r="J3406" s="80">
        <f t="shared" si="107"/>
        <v>927359.97102000006</v>
      </c>
      <c r="K3406" s="53"/>
      <c r="L3406" s="53"/>
    </row>
    <row r="3407" spans="1:12" x14ac:dyDescent="0.15">
      <c r="A3407" s="93">
        <v>43585</v>
      </c>
      <c r="B3407" s="53" t="s">
        <v>350</v>
      </c>
      <c r="C3407" s="53" t="s">
        <v>351</v>
      </c>
      <c r="D3407" s="53">
        <v>56502</v>
      </c>
      <c r="E3407" s="53">
        <v>14.399999619999999</v>
      </c>
      <c r="F3407" s="53">
        <v>7.1428574999999994E-2</v>
      </c>
      <c r="G3407" s="53">
        <v>69000</v>
      </c>
      <c r="H3407" s="53">
        <v>14.399999619999999</v>
      </c>
      <c r="I3407" s="53">
        <v>3.789327E-2</v>
      </c>
      <c r="J3407" s="80">
        <f t="shared" si="107"/>
        <v>993599.97377999988</v>
      </c>
      <c r="K3407" s="53"/>
      <c r="L3407" s="53"/>
    </row>
    <row r="3408" spans="1:12" ht="16" x14ac:dyDescent="0.2">
      <c r="A3408" s="117">
        <v>43616</v>
      </c>
      <c r="B3408" s="112" t="s">
        <v>350</v>
      </c>
      <c r="C3408" s="112" t="s">
        <v>351</v>
      </c>
      <c r="D3408" s="112">
        <v>56502</v>
      </c>
      <c r="E3408" s="112"/>
      <c r="F3408" s="58"/>
      <c r="G3408" s="112">
        <v>305250</v>
      </c>
      <c r="H3408" s="112">
        <v>13.34000015</v>
      </c>
      <c r="I3408" s="112">
        <v>-6.167856E-2</v>
      </c>
      <c r="J3408" s="80">
        <f t="shared" si="105"/>
        <v>4072035.0457874998</v>
      </c>
      <c r="K3408" s="55" t="str">
        <f>IFERROR(#REF!-#REF!,"")</f>
        <v/>
      </c>
    </row>
    <row r="3409" spans="1:11" x14ac:dyDescent="0.15">
      <c r="A3409" s="93">
        <v>43644</v>
      </c>
      <c r="B3409" s="53" t="s">
        <v>350</v>
      </c>
      <c r="C3409" s="53" t="s">
        <v>352</v>
      </c>
      <c r="D3409" s="53">
        <v>56766</v>
      </c>
      <c r="E3409" s="53">
        <v>15.380000109999999</v>
      </c>
      <c r="F3409" s="55">
        <v>0.19040247799999999</v>
      </c>
      <c r="G3409" s="53">
        <v>305250</v>
      </c>
      <c r="H3409" s="53">
        <v>15.380000109999999</v>
      </c>
      <c r="I3409" s="53">
        <v>6.7278859999999996E-2</v>
      </c>
      <c r="J3409" s="80">
        <f t="shared" si="105"/>
        <v>4694745.0335774999</v>
      </c>
      <c r="K3409" s="55" t="str">
        <f>IFERROR(#REF!-#REF!,"")</f>
        <v/>
      </c>
    </row>
    <row r="3410" spans="1:11" x14ac:dyDescent="0.15">
      <c r="A3410" s="93">
        <v>43677</v>
      </c>
      <c r="B3410" s="53" t="s">
        <v>350</v>
      </c>
      <c r="C3410" s="53" t="s">
        <v>352</v>
      </c>
      <c r="D3410" s="53">
        <v>56766</v>
      </c>
      <c r="E3410" s="53">
        <v>16.450000760000002</v>
      </c>
      <c r="F3410" s="55">
        <v>6.9570913999999998E-2</v>
      </c>
      <c r="G3410" s="53">
        <v>305250</v>
      </c>
      <c r="H3410" s="53">
        <v>16.450000760000002</v>
      </c>
      <c r="I3410" s="53">
        <v>1.185431E-2</v>
      </c>
      <c r="J3410" s="80">
        <f t="shared" si="105"/>
        <v>5021362.7319900002</v>
      </c>
      <c r="K3410" s="55" t="str">
        <f>IFERROR(#REF!-#REF!,"")</f>
        <v/>
      </c>
    </row>
    <row r="3411" spans="1:11" ht="16" x14ac:dyDescent="0.2">
      <c r="A3411" s="117">
        <v>43707</v>
      </c>
      <c r="B3411" s="112" t="s">
        <v>350</v>
      </c>
      <c r="C3411" s="112" t="s">
        <v>352</v>
      </c>
      <c r="D3411" s="112">
        <v>56766</v>
      </c>
      <c r="E3411" s="112">
        <v>17.620000839999999</v>
      </c>
      <c r="F3411" s="58">
        <v>7.1124620999999999E-2</v>
      </c>
      <c r="G3411" s="112">
        <v>305268</v>
      </c>
      <c r="H3411" s="112">
        <v>17.620000839999999</v>
      </c>
      <c r="I3411" s="112">
        <v>-2.0339329999999999E-2</v>
      </c>
      <c r="J3411" s="80">
        <f t="shared" si="105"/>
        <v>5378822.4164251201</v>
      </c>
      <c r="K3411" s="55" t="str">
        <f>IFERROR(#REF!-#REF!,"")</f>
        <v/>
      </c>
    </row>
    <row r="3412" spans="1:11" x14ac:dyDescent="0.15">
      <c r="A3412" s="93">
        <v>43738</v>
      </c>
      <c r="B3412" s="53" t="s">
        <v>350</v>
      </c>
      <c r="C3412" s="53" t="s">
        <v>352</v>
      </c>
      <c r="D3412" s="53">
        <v>56766</v>
      </c>
      <c r="E3412" s="53">
        <v>16.870000839999999</v>
      </c>
      <c r="F3412" s="55">
        <v>-4.2565263999999998E-2</v>
      </c>
      <c r="G3412" s="53">
        <v>305661</v>
      </c>
      <c r="H3412" s="53">
        <v>16.870000839999999</v>
      </c>
      <c r="I3412" s="53">
        <v>1.6032970000000001E-2</v>
      </c>
      <c r="J3412" s="80">
        <f t="shared" si="105"/>
        <v>5156501.3267552396</v>
      </c>
      <c r="K3412" s="55" t="str">
        <f>IFERROR(#REF!-#REF!,"")</f>
        <v/>
      </c>
    </row>
    <row r="3413" spans="1:11" x14ac:dyDescent="0.15">
      <c r="A3413" s="93">
        <v>43769</v>
      </c>
      <c r="B3413" s="53" t="s">
        <v>350</v>
      </c>
      <c r="C3413" s="53" t="s">
        <v>352</v>
      </c>
      <c r="D3413" s="53">
        <v>56766</v>
      </c>
      <c r="E3413" s="53">
        <v>16.739999770000001</v>
      </c>
      <c r="F3413" s="55">
        <v>-7.7060499999999999E-3</v>
      </c>
      <c r="G3413" s="53">
        <v>305286</v>
      </c>
      <c r="H3413" s="53">
        <v>16.739999770000001</v>
      </c>
      <c r="I3413" s="53">
        <v>1.9255939999999999E-2</v>
      </c>
      <c r="J3413" s="80">
        <f t="shared" si="105"/>
        <v>5110487.5697842203</v>
      </c>
      <c r="K3413" s="55" t="str">
        <f>IFERROR(#REF!-#REF!,"")</f>
        <v/>
      </c>
    </row>
    <row r="3414" spans="1:11" x14ac:dyDescent="0.15">
      <c r="A3414" s="93">
        <v>43798</v>
      </c>
      <c r="B3414" s="53" t="s">
        <v>350</v>
      </c>
      <c r="C3414" s="53" t="s">
        <v>352</v>
      </c>
      <c r="D3414" s="53">
        <v>56766</v>
      </c>
      <c r="E3414" s="53">
        <v>17.979999540000001</v>
      </c>
      <c r="F3414" s="55">
        <v>7.4074059999999997E-2</v>
      </c>
      <c r="G3414" s="53">
        <v>305286</v>
      </c>
      <c r="H3414" s="53">
        <v>17.979999540000001</v>
      </c>
      <c r="I3414" s="53">
        <v>3.4996520000000003E-2</v>
      </c>
      <c r="J3414" s="80">
        <f t="shared" si="105"/>
        <v>5489042.1395684406</v>
      </c>
      <c r="K3414" s="55" t="str">
        <f>IFERROR(#REF!-#REF!,"")</f>
        <v/>
      </c>
    </row>
    <row r="3415" spans="1:11" x14ac:dyDescent="0.15">
      <c r="A3415" s="93">
        <v>43830</v>
      </c>
      <c r="B3415" s="53" t="s">
        <v>350</v>
      </c>
      <c r="C3415" s="53" t="s">
        <v>352</v>
      </c>
      <c r="D3415" s="53">
        <v>56766</v>
      </c>
      <c r="E3415" s="53">
        <v>16.799999239999998</v>
      </c>
      <c r="F3415" s="55">
        <v>-6.5628490999999997E-2</v>
      </c>
      <c r="G3415" s="53">
        <v>306421</v>
      </c>
      <c r="H3415" s="53">
        <v>16.799999239999998</v>
      </c>
      <c r="I3415" s="53">
        <v>2.8490680000000001E-2</v>
      </c>
      <c r="J3415" s="80">
        <f t="shared" si="105"/>
        <v>5147872.5671200398</v>
      </c>
      <c r="K3415" s="55" t="str">
        <f>IFERROR(#REF!-#REF!,"")</f>
        <v/>
      </c>
    </row>
    <row r="3416" spans="1:11" x14ac:dyDescent="0.15">
      <c r="A3416" s="93">
        <v>43861</v>
      </c>
      <c r="B3416" s="53" t="s">
        <v>350</v>
      </c>
      <c r="C3416" s="53" t="s">
        <v>352</v>
      </c>
      <c r="D3416" s="53">
        <v>56766</v>
      </c>
      <c r="E3416" s="53">
        <v>20.159999849999998</v>
      </c>
      <c r="F3416" s="55">
        <v>0.20000004800000001</v>
      </c>
      <c r="G3416" s="53">
        <v>306421</v>
      </c>
      <c r="H3416" s="53">
        <v>20.159999849999998</v>
      </c>
      <c r="I3416" s="53">
        <v>-1.7277760000000001E-3</v>
      </c>
      <c r="J3416" s="80">
        <f t="shared" si="105"/>
        <v>6177447.3140368499</v>
      </c>
      <c r="K3416" s="55" t="str">
        <f>IFERROR(#REF!-#REF!,"")</f>
        <v/>
      </c>
    </row>
    <row r="3417" spans="1:11" x14ac:dyDescent="0.15">
      <c r="A3417" s="93">
        <v>43889</v>
      </c>
      <c r="B3417" s="53" t="s">
        <v>350</v>
      </c>
      <c r="C3417" s="53" t="s">
        <v>352</v>
      </c>
      <c r="D3417" s="53">
        <v>56766</v>
      </c>
      <c r="E3417" s="53">
        <v>20.340000150000002</v>
      </c>
      <c r="F3417" s="55">
        <v>8.928587E-3</v>
      </c>
      <c r="G3417" s="53">
        <v>330874</v>
      </c>
      <c r="H3417" s="53">
        <v>20.340000150000002</v>
      </c>
      <c r="I3417" s="53">
        <v>-7.7918070000000006E-2</v>
      </c>
      <c r="J3417" s="80">
        <f t="shared" si="105"/>
        <v>6729977.2096311003</v>
      </c>
      <c r="K3417" s="55" t="str">
        <f>IFERROR(#REF!-#REF!,"")</f>
        <v/>
      </c>
    </row>
    <row r="3418" spans="1:11" x14ac:dyDescent="0.15">
      <c r="A3418" s="93">
        <v>43921</v>
      </c>
      <c r="B3418" s="53" t="s">
        <v>350</v>
      </c>
      <c r="C3418" s="53" t="s">
        <v>352</v>
      </c>
      <c r="D3418" s="53">
        <v>56766</v>
      </c>
      <c r="E3418" s="53">
        <v>20.75</v>
      </c>
      <c r="F3418" s="55">
        <v>2.0157319E-2</v>
      </c>
      <c r="G3418" s="53">
        <v>361663</v>
      </c>
      <c r="H3418" s="53">
        <v>20.75</v>
      </c>
      <c r="I3418" s="53">
        <v>-0.14173259999999999</v>
      </c>
      <c r="J3418" s="80">
        <f t="shared" si="105"/>
        <v>7504507.25</v>
      </c>
      <c r="K3418" s="55" t="str">
        <f>IFERROR(#REF!-#REF!,"")</f>
        <v/>
      </c>
    </row>
    <row r="3419" spans="1:11" x14ac:dyDescent="0.15">
      <c r="A3419" s="93">
        <v>43951</v>
      </c>
      <c r="B3419" s="53" t="s">
        <v>350</v>
      </c>
      <c r="C3419" s="53" t="s">
        <v>352</v>
      </c>
      <c r="D3419" s="53">
        <v>56766</v>
      </c>
      <c r="E3419" s="53">
        <v>22.979999540000001</v>
      </c>
      <c r="F3419" s="55">
        <v>0.107469857</v>
      </c>
      <c r="G3419" s="53">
        <v>363211</v>
      </c>
      <c r="H3419" s="53">
        <v>22.979999540000001</v>
      </c>
      <c r="I3419" s="53">
        <v>0.12967380000000001</v>
      </c>
      <c r="J3419" s="80">
        <f t="shared" si="105"/>
        <v>8346588.6129229404</v>
      </c>
      <c r="K3419" s="55" t="str">
        <f>IFERROR(#REF!-#REF!,"")</f>
        <v/>
      </c>
    </row>
    <row r="3420" spans="1:11" ht="16" x14ac:dyDescent="0.2">
      <c r="A3420" s="118">
        <v>43980</v>
      </c>
      <c r="B3420" s="114" t="s">
        <v>350</v>
      </c>
      <c r="C3420" s="114" t="s">
        <v>353</v>
      </c>
      <c r="D3420" s="114">
        <v>56766</v>
      </c>
      <c r="E3420" s="114">
        <v>22.88999939</v>
      </c>
      <c r="F3420" s="58">
        <v>-3.9164559999999996E-3</v>
      </c>
      <c r="G3420" s="114">
        <v>365097</v>
      </c>
      <c r="H3420" s="114">
        <v>22.88999939</v>
      </c>
      <c r="I3420" s="114">
        <v>5.3738750000000002E-2</v>
      </c>
      <c r="J3420" s="80">
        <f t="shared" si="105"/>
        <v>8357070.1072908295</v>
      </c>
      <c r="K3420" s="55" t="str">
        <f>IFERROR(#REF!-#REF!,"")</f>
        <v/>
      </c>
    </row>
    <row r="3421" spans="1:11" x14ac:dyDescent="0.15">
      <c r="A3421" s="93">
        <v>44012</v>
      </c>
      <c r="B3421" s="53" t="s">
        <v>350</v>
      </c>
      <c r="C3421" s="53" t="s">
        <v>353</v>
      </c>
      <c r="D3421" s="53">
        <v>56766</v>
      </c>
      <c r="E3421" s="53">
        <v>22.329999919999999</v>
      </c>
      <c r="F3421" s="55">
        <v>-2.4464808000000001E-2</v>
      </c>
      <c r="G3421" s="53">
        <v>387333</v>
      </c>
      <c r="H3421" s="53">
        <v>22.329999919999999</v>
      </c>
      <c r="I3421" s="53">
        <v>2.5299080000000002E-2</v>
      </c>
      <c r="J3421" s="80">
        <f t="shared" si="105"/>
        <v>8649145.85901336</v>
      </c>
      <c r="K3421" s="55" t="str">
        <f>IFERROR(#REF!-#REF!,"")</f>
        <v/>
      </c>
    </row>
    <row r="3422" spans="1:11" x14ac:dyDescent="0.15">
      <c r="A3422" s="93">
        <v>44043</v>
      </c>
      <c r="B3422" s="53" t="s">
        <v>350</v>
      </c>
      <c r="C3422" s="53" t="s">
        <v>353</v>
      </c>
      <c r="D3422" s="53">
        <v>56766</v>
      </c>
      <c r="E3422" s="53">
        <v>27.649999619999999</v>
      </c>
      <c r="F3422" s="55">
        <v>0.238244504</v>
      </c>
      <c r="G3422" s="53">
        <v>387367</v>
      </c>
      <c r="H3422" s="53">
        <v>27.649999619999999</v>
      </c>
      <c r="I3422" s="53">
        <v>5.5528969999999997E-2</v>
      </c>
      <c r="J3422" s="80">
        <f t="shared" si="105"/>
        <v>10710697.40280054</v>
      </c>
      <c r="K3422" s="55" t="str">
        <f>IFERROR(#REF!-#REF!,"")</f>
        <v/>
      </c>
    </row>
    <row r="3423" spans="1:11" x14ac:dyDescent="0.15">
      <c r="A3423" s="93">
        <v>44074</v>
      </c>
      <c r="B3423" s="53" t="s">
        <v>350</v>
      </c>
      <c r="C3423" s="53" t="s">
        <v>353</v>
      </c>
      <c r="D3423" s="53">
        <v>56766</v>
      </c>
      <c r="E3423" s="53">
        <v>29.440000529999999</v>
      </c>
      <c r="F3423" s="55">
        <v>6.4737826999999998E-2</v>
      </c>
      <c r="G3423" s="53">
        <v>387367</v>
      </c>
      <c r="H3423" s="53">
        <v>29.440000529999999</v>
      </c>
      <c r="I3423" s="53">
        <v>6.844219E-2</v>
      </c>
      <c r="J3423" s="80">
        <f t="shared" si="105"/>
        <v>11404084.685304509</v>
      </c>
      <c r="K3423" s="55" t="str">
        <f>IFERROR(#REF!-#REF!,"")</f>
        <v/>
      </c>
    </row>
    <row r="3424" spans="1:11" x14ac:dyDescent="0.15">
      <c r="A3424" s="93">
        <v>44104</v>
      </c>
      <c r="B3424" s="53" t="s">
        <v>350</v>
      </c>
      <c r="C3424" s="53" t="s">
        <v>353</v>
      </c>
      <c r="D3424" s="53">
        <v>56766</v>
      </c>
      <c r="E3424" s="53">
        <v>30.989999770000001</v>
      </c>
      <c r="F3424" s="55">
        <v>5.2649430999999997E-2</v>
      </c>
      <c r="G3424" s="53">
        <v>387367</v>
      </c>
      <c r="H3424" s="53">
        <v>30.989999770000001</v>
      </c>
      <c r="I3424" s="53">
        <v>-3.5055990000000002E-2</v>
      </c>
      <c r="J3424" s="80">
        <f t="shared" si="105"/>
        <v>12004503.24090559</v>
      </c>
      <c r="K3424" s="55" t="str">
        <f>IFERROR(#REF!-#REF!,"")</f>
        <v/>
      </c>
    </row>
    <row r="3425" spans="1:11" x14ac:dyDescent="0.15">
      <c r="A3425" s="93">
        <v>44134</v>
      </c>
      <c r="B3425" s="53" t="s">
        <v>350</v>
      </c>
      <c r="C3425" s="53" t="s">
        <v>353</v>
      </c>
      <c r="D3425" s="53">
        <v>56766</v>
      </c>
      <c r="E3425" s="53">
        <v>27.75</v>
      </c>
      <c r="F3425" s="55">
        <v>-0.104549848</v>
      </c>
      <c r="G3425" s="53">
        <v>605957</v>
      </c>
      <c r="H3425" s="53">
        <v>27.75</v>
      </c>
      <c r="I3425" s="53">
        <v>-2.0178310000000001E-2</v>
      </c>
      <c r="J3425" s="80">
        <f t="shared" si="105"/>
        <v>16815306.75</v>
      </c>
      <c r="K3425" s="55" t="str">
        <f>IFERROR(#REF!-#REF!,"")</f>
        <v/>
      </c>
    </row>
    <row r="3426" spans="1:11" x14ac:dyDescent="0.15">
      <c r="A3426" s="93">
        <v>44165</v>
      </c>
      <c r="B3426" s="53" t="s">
        <v>350</v>
      </c>
      <c r="C3426" s="53" t="s">
        <v>353</v>
      </c>
      <c r="D3426" s="53">
        <v>56766</v>
      </c>
      <c r="E3426" s="53">
        <v>27.440000529999999</v>
      </c>
      <c r="F3426" s="55">
        <v>-1.1171152E-2</v>
      </c>
      <c r="G3426" s="53">
        <v>605957</v>
      </c>
      <c r="H3426" s="53">
        <v>27.440000529999999</v>
      </c>
      <c r="I3426" s="53">
        <v>0.123707</v>
      </c>
      <c r="J3426" s="80">
        <f t="shared" si="105"/>
        <v>16627460.40115721</v>
      </c>
      <c r="K3426" s="55" t="str">
        <f>IFERROR(#REF!-#REF!,"")</f>
        <v/>
      </c>
    </row>
    <row r="3427" spans="1:11" x14ac:dyDescent="0.15">
      <c r="A3427" s="93">
        <v>44196</v>
      </c>
      <c r="B3427" s="53" t="s">
        <v>350</v>
      </c>
      <c r="C3427" s="53" t="s">
        <v>353</v>
      </c>
      <c r="D3427" s="53">
        <v>56766</v>
      </c>
      <c r="E3427" s="53">
        <v>29.709999079999999</v>
      </c>
      <c r="F3427" s="55">
        <v>8.2725889999999996E-2</v>
      </c>
      <c r="G3427" s="53">
        <v>605957</v>
      </c>
      <c r="H3427" s="53">
        <v>29.709999079999999</v>
      </c>
      <c r="I3427" s="53">
        <v>4.5048289999999998E-2</v>
      </c>
      <c r="J3427" s="80">
        <f t="shared" si="105"/>
        <v>18002981.912519559</v>
      </c>
      <c r="K3427" s="55" t="str">
        <f>IFERROR(#REF!-#REF!,"")</f>
        <v/>
      </c>
    </row>
    <row r="3428" spans="1:11" x14ac:dyDescent="0.15">
      <c r="A3428" s="93">
        <v>44225</v>
      </c>
      <c r="B3428" s="53" t="s">
        <v>350</v>
      </c>
      <c r="C3428" s="53" t="s">
        <v>353</v>
      </c>
      <c r="D3428" s="53">
        <v>56766</v>
      </c>
      <c r="E3428" s="53">
        <v>28.940000529999999</v>
      </c>
      <c r="F3428" s="55">
        <v>-2.5917151999999999E-2</v>
      </c>
      <c r="G3428" s="53">
        <v>605957</v>
      </c>
      <c r="H3428" s="53">
        <v>28.940000529999999</v>
      </c>
      <c r="I3428" s="53">
        <v>-6.3113199999999996E-4</v>
      </c>
      <c r="J3428" s="80">
        <f t="shared" si="105"/>
        <v>17536395.901157208</v>
      </c>
      <c r="K3428" s="55" t="str">
        <f>IFERROR(#REF!-#REF!,"")</f>
        <v/>
      </c>
    </row>
    <row r="3429" spans="1:11" x14ac:dyDescent="0.15">
      <c r="A3429" s="93">
        <v>44253</v>
      </c>
      <c r="B3429" s="53" t="s">
        <v>354</v>
      </c>
      <c r="C3429" s="53" t="s">
        <v>353</v>
      </c>
      <c r="D3429" s="53">
        <v>56766</v>
      </c>
      <c r="E3429" s="53">
        <v>22.75</v>
      </c>
      <c r="F3429" s="55">
        <v>-0.21389082100000001</v>
      </c>
      <c r="G3429" s="53">
        <v>607980</v>
      </c>
      <c r="H3429" s="53">
        <v>22.75</v>
      </c>
      <c r="I3429" s="53">
        <v>2.9196239999999998E-2</v>
      </c>
      <c r="J3429" s="80">
        <f t="shared" ref="J3429:J3531" si="108">H3429*G3429</f>
        <v>13831545</v>
      </c>
      <c r="K3429" s="55" t="str">
        <f>IFERROR(#REF!-#REF!,"")</f>
        <v/>
      </c>
    </row>
    <row r="3430" spans="1:11" x14ac:dyDescent="0.15">
      <c r="A3430" s="93">
        <v>44286</v>
      </c>
      <c r="B3430" s="53" t="s">
        <v>354</v>
      </c>
      <c r="C3430" s="53" t="s">
        <v>353</v>
      </c>
      <c r="D3430" s="53">
        <v>56766</v>
      </c>
      <c r="E3430" s="53">
        <v>26.38999939</v>
      </c>
      <c r="F3430" s="55">
        <v>0.15999996699999999</v>
      </c>
      <c r="G3430" s="53">
        <v>608075</v>
      </c>
      <c r="H3430" s="53">
        <v>26.38999939</v>
      </c>
      <c r="I3430" s="53">
        <v>3.0573309999999999E-2</v>
      </c>
      <c r="J3430" s="80">
        <f t="shared" si="108"/>
        <v>16047098.879074249</v>
      </c>
      <c r="K3430" s="55" t="str">
        <f>IFERROR(#REF!-#REF!,"")</f>
        <v/>
      </c>
    </row>
    <row r="3431" spans="1:11" x14ac:dyDescent="0.15">
      <c r="A3431" s="93">
        <v>44316</v>
      </c>
      <c r="B3431" s="53" t="s">
        <v>354</v>
      </c>
      <c r="C3431" s="53" t="s">
        <v>353</v>
      </c>
      <c r="D3431" s="53">
        <v>56766</v>
      </c>
      <c r="E3431" s="53">
        <v>27.93000031</v>
      </c>
      <c r="F3431" s="55">
        <v>5.8355472999999998E-2</v>
      </c>
      <c r="G3431" s="53">
        <v>608075</v>
      </c>
      <c r="H3431" s="53">
        <v>27.93000031</v>
      </c>
      <c r="I3431" s="53">
        <v>4.8190200000000002E-2</v>
      </c>
      <c r="J3431" s="80">
        <f t="shared" si="108"/>
        <v>16983534.93850325</v>
      </c>
      <c r="K3431" s="55" t="str">
        <f>IFERROR(#REF!-#REF!,"")</f>
        <v/>
      </c>
    </row>
    <row r="3432" spans="1:11" x14ac:dyDescent="0.15">
      <c r="A3432" s="93">
        <v>44344</v>
      </c>
      <c r="B3432" s="53" t="s">
        <v>354</v>
      </c>
      <c r="C3432" s="53" t="s">
        <v>353</v>
      </c>
      <c r="D3432" s="53">
        <v>56766</v>
      </c>
      <c r="E3432" s="53">
        <v>30.040000920000001</v>
      </c>
      <c r="F3432" s="55">
        <v>7.5546026000000002E-2</v>
      </c>
      <c r="G3432" s="53">
        <v>611898</v>
      </c>
      <c r="H3432" s="53">
        <v>30.040000920000001</v>
      </c>
      <c r="I3432" s="53">
        <v>7.091862E-3</v>
      </c>
      <c r="J3432" s="80">
        <f t="shared" si="108"/>
        <v>18381416.482946161</v>
      </c>
      <c r="K3432" s="55" t="str">
        <f>IFERROR(#REF!-#REF!,"")</f>
        <v/>
      </c>
    </row>
    <row r="3433" spans="1:11" x14ac:dyDescent="0.15">
      <c r="A3433" s="93">
        <v>44377</v>
      </c>
      <c r="B3433" s="53" t="s">
        <v>354</v>
      </c>
      <c r="C3433" s="53" t="s">
        <v>353</v>
      </c>
      <c r="D3433" s="53">
        <v>56766</v>
      </c>
      <c r="E3433" s="53">
        <v>27.530000690000001</v>
      </c>
      <c r="F3433" s="55">
        <v>-8.3555266000000003E-2</v>
      </c>
      <c r="G3433" s="53">
        <v>640918</v>
      </c>
      <c r="H3433" s="53">
        <v>27.530000690000001</v>
      </c>
      <c r="I3433" s="53">
        <v>2.3421790000000001E-2</v>
      </c>
      <c r="J3433" s="80">
        <f t="shared" si="108"/>
        <v>17644472.98223342</v>
      </c>
      <c r="K3433" s="55" t="str">
        <f>IFERROR(#REF!-#REF!,"")</f>
        <v/>
      </c>
    </row>
    <row r="3434" spans="1:11" x14ac:dyDescent="0.15">
      <c r="A3434" s="93">
        <v>44407</v>
      </c>
      <c r="B3434" s="53" t="s">
        <v>354</v>
      </c>
      <c r="C3434" s="53" t="s">
        <v>353</v>
      </c>
      <c r="D3434" s="53">
        <v>56766</v>
      </c>
      <c r="E3434" s="53">
        <v>22.799999239999998</v>
      </c>
      <c r="F3434" s="55">
        <v>-0.171812624</v>
      </c>
      <c r="G3434" s="53">
        <v>641455</v>
      </c>
      <c r="H3434" s="53">
        <v>22.799999239999998</v>
      </c>
      <c r="I3434" s="53">
        <v>1.182765E-2</v>
      </c>
      <c r="J3434" s="80">
        <f t="shared" si="108"/>
        <v>14625173.512494199</v>
      </c>
      <c r="K3434" s="55" t="str">
        <f>IFERROR(#REF!-#REF!,"")</f>
        <v/>
      </c>
    </row>
    <row r="3435" spans="1:11" x14ac:dyDescent="0.15">
      <c r="A3435" s="93">
        <v>44439</v>
      </c>
      <c r="B3435" s="53" t="s">
        <v>354</v>
      </c>
      <c r="C3435" s="53" t="s">
        <v>353</v>
      </c>
      <c r="D3435" s="53">
        <v>56766</v>
      </c>
      <c r="E3435" s="53">
        <v>25.190000529999999</v>
      </c>
      <c r="F3435" s="55">
        <v>0.104824625</v>
      </c>
      <c r="G3435" s="53">
        <v>641455</v>
      </c>
      <c r="H3435" s="53">
        <v>25.190000529999999</v>
      </c>
      <c r="I3435" s="53">
        <v>2.71466E-2</v>
      </c>
      <c r="J3435" s="80">
        <f t="shared" si="108"/>
        <v>16158251.789971149</v>
      </c>
      <c r="K3435" s="55" t="str">
        <f>IFERROR(#REF!-#REF!,"")</f>
        <v/>
      </c>
    </row>
    <row r="3436" spans="1:11" x14ac:dyDescent="0.15">
      <c r="A3436" s="93">
        <v>44469</v>
      </c>
      <c r="B3436" s="53" t="s">
        <v>354</v>
      </c>
      <c r="C3436" s="53" t="s">
        <v>353</v>
      </c>
      <c r="D3436" s="53">
        <v>56766</v>
      </c>
      <c r="E3436" s="53">
        <v>21.899999619999999</v>
      </c>
      <c r="F3436" s="55">
        <v>-0.13060741100000001</v>
      </c>
      <c r="G3436" s="53">
        <v>639952</v>
      </c>
      <c r="H3436" s="53">
        <v>21.899999619999999</v>
      </c>
      <c r="I3436" s="53">
        <v>-4.2243370000000002E-2</v>
      </c>
      <c r="J3436" s="80">
        <f t="shared" si="108"/>
        <v>14014948.556818239</v>
      </c>
      <c r="K3436" s="55" t="str">
        <f>IFERROR(#REF!-#REF!,"")</f>
        <v/>
      </c>
    </row>
    <row r="3437" spans="1:11" x14ac:dyDescent="0.15">
      <c r="A3437" s="93">
        <v>44498</v>
      </c>
      <c r="B3437" s="53" t="s">
        <v>354</v>
      </c>
      <c r="C3437" s="53" t="s">
        <v>353</v>
      </c>
      <c r="D3437" s="53">
        <v>56766</v>
      </c>
      <c r="E3437" s="53">
        <v>23.450000760000002</v>
      </c>
      <c r="F3437" s="55">
        <v>7.0776305999999997E-2</v>
      </c>
      <c r="G3437" s="53">
        <v>639776</v>
      </c>
      <c r="H3437" s="53">
        <v>23.450000760000002</v>
      </c>
      <c r="I3437" s="53">
        <v>6.4656619999999998E-2</v>
      </c>
      <c r="J3437" s="80">
        <f t="shared" si="108"/>
        <v>15002747.686229762</v>
      </c>
      <c r="K3437" s="55" t="str">
        <f>IFERROR(#REF!-#REF!,"")</f>
        <v/>
      </c>
    </row>
    <row r="3438" spans="1:11" x14ac:dyDescent="0.15">
      <c r="A3438" s="93">
        <v>44530</v>
      </c>
      <c r="B3438" s="53" t="s">
        <v>354</v>
      </c>
      <c r="C3438" s="53" t="s">
        <v>353</v>
      </c>
      <c r="D3438" s="53">
        <v>56766</v>
      </c>
      <c r="E3438" s="53">
        <v>23.340000150000002</v>
      </c>
      <c r="F3438" s="55">
        <v>-4.690858E-3</v>
      </c>
      <c r="G3438" s="53">
        <v>639776</v>
      </c>
      <c r="H3438" s="53">
        <v>23.340000150000002</v>
      </c>
      <c r="I3438" s="53">
        <v>-1.8346709999999999E-2</v>
      </c>
      <c r="J3438" s="80">
        <f t="shared" si="108"/>
        <v>14932371.9359664</v>
      </c>
      <c r="K3438" s="55" t="str">
        <f>IFERROR(#REF!-#REF!,"")</f>
        <v/>
      </c>
    </row>
    <row r="3439" spans="1:11" x14ac:dyDescent="0.15">
      <c r="A3439" s="93">
        <v>44561</v>
      </c>
      <c r="B3439" s="53" t="s">
        <v>354</v>
      </c>
      <c r="C3439" s="53" t="s">
        <v>353</v>
      </c>
      <c r="D3439" s="53">
        <v>56766</v>
      </c>
      <c r="E3439" s="53">
        <v>23.520000459999999</v>
      </c>
      <c r="F3439" s="55">
        <v>7.7120959999999999E-3</v>
      </c>
      <c r="G3439" s="53">
        <v>686687</v>
      </c>
      <c r="H3439" s="53">
        <v>23.520000459999999</v>
      </c>
      <c r="I3439" s="53">
        <v>3.3344789999999999E-2</v>
      </c>
      <c r="J3439" s="80">
        <f t="shared" si="108"/>
        <v>16150878.555876018</v>
      </c>
      <c r="K3439" s="55" t="str">
        <f>IFERROR(#REF!-#REF!,"")</f>
        <v/>
      </c>
    </row>
    <row r="3440" spans="1:11" x14ac:dyDescent="0.15">
      <c r="A3440" s="93"/>
      <c r="H3440" s="93"/>
      <c r="J3440" s="80">
        <f t="shared" si="108"/>
        <v>0</v>
      </c>
      <c r="K3440" s="55" t="str">
        <f>IFERROR(#REF!-#REF!,"")</f>
        <v/>
      </c>
    </row>
    <row r="3441" spans="1:12" x14ac:dyDescent="0.15">
      <c r="A3441" s="109">
        <v>43007</v>
      </c>
      <c r="B3441" s="53" t="s">
        <v>355</v>
      </c>
      <c r="C3441" s="53" t="s">
        <v>356</v>
      </c>
      <c r="D3441" s="53">
        <v>56082</v>
      </c>
      <c r="E3441" s="53">
        <v>10.100000381469727</v>
      </c>
      <c r="F3441" s="53"/>
      <c r="G3441" s="53">
        <v>69000</v>
      </c>
      <c r="H3441" s="53">
        <v>10.100000381469727</v>
      </c>
      <c r="I3441" s="53">
        <v>2.375789E-2</v>
      </c>
      <c r="J3441" s="80">
        <f t="shared" ref="J3441:J3465" si="109">H3441*G3441</f>
        <v>696900.02632141113</v>
      </c>
      <c r="K3441" s="53"/>
      <c r="L3441" s="53"/>
    </row>
    <row r="3442" spans="1:12" x14ac:dyDescent="0.15">
      <c r="A3442" s="109">
        <v>43039</v>
      </c>
      <c r="B3442" s="53" t="s">
        <v>355</v>
      </c>
      <c r="C3442" s="53" t="s">
        <v>356</v>
      </c>
      <c r="D3442" s="53">
        <v>56082</v>
      </c>
      <c r="E3442" s="53">
        <v>10.241999626159668</v>
      </c>
      <c r="F3442" s="53">
        <v>1.4059330336749554E-2</v>
      </c>
      <c r="G3442" s="53">
        <v>69000</v>
      </c>
      <c r="H3442" s="53">
        <v>10.241999626159668</v>
      </c>
      <c r="I3442" s="53">
        <v>1.9294260000000001E-2</v>
      </c>
      <c r="J3442" s="80">
        <f t="shared" si="109"/>
        <v>706697.97420501709</v>
      </c>
      <c r="K3442" s="53"/>
      <c r="L3442" s="53"/>
    </row>
    <row r="3443" spans="1:12" x14ac:dyDescent="0.15">
      <c r="A3443" s="109">
        <v>43069</v>
      </c>
      <c r="B3443" s="53" t="s">
        <v>355</v>
      </c>
      <c r="C3443" s="53" t="s">
        <v>356</v>
      </c>
      <c r="D3443" s="53">
        <v>56082</v>
      </c>
      <c r="E3443" s="53">
        <v>9.9499998092651367</v>
      </c>
      <c r="F3443" s="53">
        <v>-2.8510039672255516E-2</v>
      </c>
      <c r="G3443" s="53">
        <v>69000</v>
      </c>
      <c r="H3443" s="53">
        <v>9.9499998092651367</v>
      </c>
      <c r="I3443" s="53">
        <v>2.725955E-2</v>
      </c>
      <c r="J3443" s="80">
        <f t="shared" si="109"/>
        <v>686549.98683929443</v>
      </c>
      <c r="K3443" s="53"/>
      <c r="L3443" s="53"/>
    </row>
    <row r="3444" spans="1:12" x14ac:dyDescent="0.15">
      <c r="A3444" s="109">
        <v>43098</v>
      </c>
      <c r="B3444" s="53" t="s">
        <v>355</v>
      </c>
      <c r="C3444" s="53" t="s">
        <v>356</v>
      </c>
      <c r="D3444" s="53">
        <v>56082</v>
      </c>
      <c r="E3444" s="53">
        <v>10.090000152587891</v>
      </c>
      <c r="F3444" s="53">
        <v>1.4070386998355389E-2</v>
      </c>
      <c r="G3444" s="53">
        <v>69000</v>
      </c>
      <c r="H3444" s="53">
        <v>10.090000152587891</v>
      </c>
      <c r="I3444" s="53">
        <v>1.2128949999999999E-2</v>
      </c>
      <c r="J3444" s="80">
        <f t="shared" si="109"/>
        <v>696210.01052856445</v>
      </c>
      <c r="K3444" s="53"/>
      <c r="L3444" s="53"/>
    </row>
    <row r="3445" spans="1:12" x14ac:dyDescent="0.15">
      <c r="A3445" s="109">
        <v>43131</v>
      </c>
      <c r="B3445" s="53" t="s">
        <v>355</v>
      </c>
      <c r="C3445" s="53" t="s">
        <v>356</v>
      </c>
      <c r="D3445" s="53">
        <v>56082</v>
      </c>
      <c r="E3445" s="53">
        <v>10.060000419616699</v>
      </c>
      <c r="F3445" s="53">
        <v>-2.9732142575085163E-3</v>
      </c>
      <c r="G3445" s="53">
        <v>69000</v>
      </c>
      <c r="H3445" s="53">
        <v>10.060000419616699</v>
      </c>
      <c r="I3445" s="53">
        <v>5.0638450000000002E-2</v>
      </c>
      <c r="J3445" s="80">
        <f t="shared" si="109"/>
        <v>694140.02895355225</v>
      </c>
      <c r="K3445" s="53"/>
      <c r="L3445" s="53"/>
    </row>
    <row r="3446" spans="1:12" x14ac:dyDescent="0.15">
      <c r="A3446" s="109">
        <v>43159</v>
      </c>
      <c r="B3446" s="53" t="s">
        <v>355</v>
      </c>
      <c r="C3446" s="53" t="s">
        <v>356</v>
      </c>
      <c r="D3446" s="53">
        <v>56082</v>
      </c>
      <c r="E3446" s="53">
        <v>10.050000190734863</v>
      </c>
      <c r="F3446" s="53">
        <v>-9.9405844230204821E-4</v>
      </c>
      <c r="G3446" s="53">
        <v>69000</v>
      </c>
      <c r="H3446" s="53">
        <v>10.050000190734863</v>
      </c>
      <c r="I3446" s="53">
        <v>-3.9481330000000002E-2</v>
      </c>
      <c r="J3446" s="80">
        <f t="shared" si="109"/>
        <v>693450.01316070557</v>
      </c>
      <c r="K3446" s="53"/>
      <c r="L3446" s="53"/>
    </row>
    <row r="3447" spans="1:12" x14ac:dyDescent="0.15">
      <c r="A3447" s="109">
        <v>43188</v>
      </c>
      <c r="B3447" s="53" t="s">
        <v>355</v>
      </c>
      <c r="C3447" s="53" t="s">
        <v>356</v>
      </c>
      <c r="D3447" s="53">
        <v>56082</v>
      </c>
      <c r="E3447" s="53">
        <v>10.029999732971191</v>
      </c>
      <c r="F3447" s="53">
        <v>-1.9900952465832233E-3</v>
      </c>
      <c r="G3447" s="53">
        <v>69000</v>
      </c>
      <c r="H3447" s="53">
        <v>10.029999732971191</v>
      </c>
      <c r="I3447" s="53">
        <v>-1.8445340000000001E-2</v>
      </c>
      <c r="J3447" s="80">
        <f t="shared" si="109"/>
        <v>692069.98157501221</v>
      </c>
      <c r="K3447" s="53"/>
      <c r="L3447" s="53"/>
    </row>
    <row r="3448" spans="1:12" x14ac:dyDescent="0.15">
      <c r="A3448" s="109">
        <v>43220</v>
      </c>
      <c r="B3448" s="53" t="s">
        <v>355</v>
      </c>
      <c r="C3448" s="53" t="s">
        <v>356</v>
      </c>
      <c r="D3448" s="53">
        <v>56082</v>
      </c>
      <c r="E3448" s="53">
        <v>10.060000419616699</v>
      </c>
      <c r="F3448" s="53">
        <v>2.9910954181104898E-3</v>
      </c>
      <c r="G3448" s="53">
        <v>69000</v>
      </c>
      <c r="H3448" s="53">
        <v>10.060000419616699</v>
      </c>
      <c r="I3448" s="53">
        <v>4.6918850000000007E-3</v>
      </c>
      <c r="J3448" s="80">
        <f t="shared" si="109"/>
        <v>694140.02895355225</v>
      </c>
      <c r="K3448" s="53"/>
      <c r="L3448" s="53"/>
    </row>
    <row r="3449" spans="1:12" x14ac:dyDescent="0.15">
      <c r="A3449" s="109">
        <v>43251</v>
      </c>
      <c r="B3449" s="53" t="s">
        <v>355</v>
      </c>
      <c r="C3449" s="53" t="s">
        <v>356</v>
      </c>
      <c r="D3449" s="53">
        <v>56082</v>
      </c>
      <c r="E3449" s="53">
        <v>10.039999961853027</v>
      </c>
      <c r="F3449" s="53">
        <v>-1.9881168846040964E-3</v>
      </c>
      <c r="G3449" s="53">
        <v>69000</v>
      </c>
      <c r="H3449" s="53">
        <v>10.039999961853027</v>
      </c>
      <c r="I3449" s="53">
        <v>2.6164449999999999E-2</v>
      </c>
      <c r="J3449" s="80">
        <f t="shared" si="109"/>
        <v>692759.99736785889</v>
      </c>
      <c r="K3449" s="53"/>
      <c r="L3449" s="53"/>
    </row>
    <row r="3450" spans="1:12" x14ac:dyDescent="0.15">
      <c r="A3450" s="109">
        <v>43280</v>
      </c>
      <c r="B3450" s="53" t="s">
        <v>355</v>
      </c>
      <c r="C3450" s="53" t="s">
        <v>356</v>
      </c>
      <c r="D3450" s="53">
        <v>56082</v>
      </c>
      <c r="E3450" s="53">
        <v>10.050000190734863</v>
      </c>
      <c r="F3450" s="53">
        <v>9.9603878334164619E-4</v>
      </c>
      <c r="G3450" s="53">
        <v>69000</v>
      </c>
      <c r="H3450" s="53">
        <v>10.050000190734863</v>
      </c>
      <c r="I3450" s="53">
        <v>5.365018E-3</v>
      </c>
      <c r="J3450" s="80">
        <f t="shared" si="109"/>
        <v>693450.01316070557</v>
      </c>
      <c r="K3450" s="53"/>
      <c r="L3450" s="53"/>
    </row>
    <row r="3451" spans="1:12" x14ac:dyDescent="0.15">
      <c r="A3451" s="109">
        <v>43312</v>
      </c>
      <c r="B3451" s="53" t="s">
        <v>355</v>
      </c>
      <c r="C3451" s="53" t="s">
        <v>356</v>
      </c>
      <c r="D3451" s="53">
        <v>56082</v>
      </c>
      <c r="E3451" s="53">
        <v>10</v>
      </c>
      <c r="F3451" s="53">
        <v>-4.9751433543860912E-3</v>
      </c>
      <c r="G3451" s="53">
        <v>69000</v>
      </c>
      <c r="H3451" s="53">
        <v>10</v>
      </c>
      <c r="I3451" s="53">
        <v>3.1603569999999997E-2</v>
      </c>
      <c r="J3451" s="80">
        <f t="shared" si="109"/>
        <v>690000</v>
      </c>
      <c r="K3451" s="53"/>
      <c r="L3451" s="53"/>
    </row>
    <row r="3452" spans="1:12" x14ac:dyDescent="0.15">
      <c r="A3452" s="109">
        <v>43343</v>
      </c>
      <c r="B3452" s="53" t="s">
        <v>355</v>
      </c>
      <c r="C3452" s="53" t="s">
        <v>356</v>
      </c>
      <c r="D3452" s="53">
        <v>56082</v>
      </c>
      <c r="E3452" s="53">
        <v>9.9700002670288086</v>
      </c>
      <c r="F3452" s="53">
        <v>-2.9999732505530119E-3</v>
      </c>
      <c r="G3452" s="53">
        <v>69000</v>
      </c>
      <c r="H3452" s="53">
        <v>9.9700002670288086</v>
      </c>
      <c r="I3452" s="53">
        <v>3.0233019999999999E-2</v>
      </c>
      <c r="J3452" s="80">
        <f t="shared" si="109"/>
        <v>687930.01842498779</v>
      </c>
      <c r="K3452" s="53"/>
      <c r="L3452" s="53"/>
    </row>
    <row r="3453" spans="1:12" x14ac:dyDescent="0.15">
      <c r="A3453" s="109">
        <v>43371</v>
      </c>
      <c r="B3453" s="53" t="s">
        <v>355</v>
      </c>
      <c r="C3453" s="53" t="s">
        <v>356</v>
      </c>
      <c r="D3453" s="53">
        <v>56082</v>
      </c>
      <c r="E3453" s="53">
        <v>9.9099998474121094</v>
      </c>
      <c r="F3453" s="53">
        <v>-6.0180961154401302E-3</v>
      </c>
      <c r="G3453" s="53">
        <v>69000</v>
      </c>
      <c r="H3453" s="53">
        <v>9.9099998474121094</v>
      </c>
      <c r="I3453" s="53">
        <v>4.2462880000000003E-4</v>
      </c>
      <c r="J3453" s="80">
        <f t="shared" si="109"/>
        <v>683789.98947143555</v>
      </c>
      <c r="K3453" s="53"/>
      <c r="L3453" s="53"/>
    </row>
    <row r="3454" spans="1:12" x14ac:dyDescent="0.15">
      <c r="A3454" s="109">
        <v>43404</v>
      </c>
      <c r="B3454" s="53" t="s">
        <v>355</v>
      </c>
      <c r="C3454" s="53" t="s">
        <v>356</v>
      </c>
      <c r="D3454" s="53">
        <v>56082</v>
      </c>
      <c r="E3454" s="53">
        <v>9.9499998092651367</v>
      </c>
      <c r="F3454" s="53">
        <v>4.0363231673836708E-3</v>
      </c>
      <c r="G3454" s="53">
        <v>69000</v>
      </c>
      <c r="H3454" s="53">
        <v>9.9499998092651367</v>
      </c>
      <c r="I3454" s="53">
        <v>-7.4045410000000006E-2</v>
      </c>
      <c r="J3454" s="80">
        <f t="shared" si="109"/>
        <v>686549.98683929443</v>
      </c>
      <c r="K3454" s="53"/>
      <c r="L3454" s="53"/>
    </row>
    <row r="3455" spans="1:12" x14ac:dyDescent="0.15">
      <c r="A3455" s="109">
        <v>43434</v>
      </c>
      <c r="B3455" s="53" t="s">
        <v>355</v>
      </c>
      <c r="C3455" s="53" t="s">
        <v>356</v>
      </c>
      <c r="D3455" s="53">
        <v>56082</v>
      </c>
      <c r="E3455" s="53">
        <v>9.9499998092651367</v>
      </c>
      <c r="F3455" s="53">
        <v>0</v>
      </c>
      <c r="G3455" s="53">
        <v>69000</v>
      </c>
      <c r="H3455" s="53">
        <v>9.9499998092651367</v>
      </c>
      <c r="I3455" s="53">
        <v>1.8512150000000002E-2</v>
      </c>
      <c r="J3455" s="80">
        <f t="shared" si="109"/>
        <v>686549.98683929443</v>
      </c>
      <c r="K3455" s="53"/>
      <c r="L3455" s="53"/>
    </row>
    <row r="3456" spans="1:12" x14ac:dyDescent="0.15">
      <c r="A3456" s="109">
        <v>43465</v>
      </c>
      <c r="B3456" s="53" t="s">
        <v>355</v>
      </c>
      <c r="C3456" s="53" t="s">
        <v>356</v>
      </c>
      <c r="D3456" s="53">
        <v>56082</v>
      </c>
      <c r="E3456" s="53">
        <v>10</v>
      </c>
      <c r="F3456" s="53">
        <v>5.0251446664333344E-3</v>
      </c>
      <c r="G3456" s="53">
        <v>69000</v>
      </c>
      <c r="H3456" s="53">
        <v>10</v>
      </c>
      <c r="I3456" s="53">
        <v>-8.9890029999999996E-2</v>
      </c>
      <c r="J3456" s="80">
        <f t="shared" si="109"/>
        <v>690000</v>
      </c>
      <c r="K3456" s="53"/>
      <c r="L3456" s="53"/>
    </row>
    <row r="3457" spans="1:12" x14ac:dyDescent="0.15">
      <c r="A3457" s="109">
        <v>43496</v>
      </c>
      <c r="B3457" s="53" t="s">
        <v>355</v>
      </c>
      <c r="C3457" s="53" t="s">
        <v>356</v>
      </c>
      <c r="D3457" s="53">
        <v>56082</v>
      </c>
      <c r="E3457" s="53">
        <v>10.050000190734863</v>
      </c>
      <c r="F3457" s="53">
        <v>5.0000189803540707E-3</v>
      </c>
      <c r="G3457" s="53">
        <v>69000</v>
      </c>
      <c r="H3457" s="53">
        <v>10.050000190734863</v>
      </c>
      <c r="I3457" s="53">
        <v>8.8293910000000003E-2</v>
      </c>
      <c r="J3457" s="80">
        <f t="shared" si="109"/>
        <v>693450.01316070557</v>
      </c>
      <c r="K3457" s="53"/>
      <c r="L3457" s="53"/>
    </row>
    <row r="3458" spans="1:12" x14ac:dyDescent="0.15">
      <c r="A3458" s="109">
        <v>43524</v>
      </c>
      <c r="B3458" s="53" t="s">
        <v>355</v>
      </c>
      <c r="C3458" s="53" t="s">
        <v>356</v>
      </c>
      <c r="D3458" s="53">
        <v>56082</v>
      </c>
      <c r="E3458" s="53">
        <v>10.119999885559082</v>
      </c>
      <c r="F3458" s="53">
        <v>6.9651436060667038E-3</v>
      </c>
      <c r="G3458" s="53">
        <v>69000</v>
      </c>
      <c r="H3458" s="53">
        <v>10.119999885559082</v>
      </c>
      <c r="I3458" s="53">
        <v>3.2724210000000004E-2</v>
      </c>
      <c r="J3458" s="80">
        <f t="shared" si="109"/>
        <v>698279.99210357666</v>
      </c>
      <c r="K3458" s="53"/>
      <c r="L3458" s="53"/>
    </row>
    <row r="3459" spans="1:12" x14ac:dyDescent="0.15">
      <c r="A3459" s="109">
        <v>43553</v>
      </c>
      <c r="B3459" s="53" t="s">
        <v>355</v>
      </c>
      <c r="C3459" s="53" t="s">
        <v>356</v>
      </c>
      <c r="D3459" s="53">
        <v>56082</v>
      </c>
      <c r="E3459" s="53">
        <v>10.189999580383301</v>
      </c>
      <c r="F3459" s="53">
        <v>6.9169658236205578E-3</v>
      </c>
      <c r="G3459" s="53">
        <v>69000</v>
      </c>
      <c r="H3459" s="53">
        <v>10.189999580383301</v>
      </c>
      <c r="I3459" s="53">
        <v>1.296229E-2</v>
      </c>
      <c r="J3459" s="80">
        <f t="shared" si="109"/>
        <v>703109.97104644775</v>
      </c>
      <c r="K3459" s="53"/>
      <c r="L3459" s="53"/>
    </row>
    <row r="3460" spans="1:12" x14ac:dyDescent="0.15">
      <c r="A3460" s="109">
        <v>43585</v>
      </c>
      <c r="B3460" s="53" t="s">
        <v>355</v>
      </c>
      <c r="C3460" s="53" t="s">
        <v>356</v>
      </c>
      <c r="D3460" s="53">
        <v>56082</v>
      </c>
      <c r="E3460" s="53">
        <v>10.229999542236328</v>
      </c>
      <c r="F3460" s="53">
        <v>3.9254133589565754E-3</v>
      </c>
      <c r="G3460" s="53">
        <v>69000</v>
      </c>
      <c r="H3460" s="53">
        <v>10.229999542236328</v>
      </c>
      <c r="I3460" s="53">
        <v>3.789327E-2</v>
      </c>
      <c r="J3460" s="80">
        <f t="shared" si="109"/>
        <v>705869.96841430664</v>
      </c>
      <c r="K3460" s="53"/>
      <c r="L3460" s="53"/>
    </row>
    <row r="3461" spans="1:12" x14ac:dyDescent="0.15">
      <c r="A3461" s="109">
        <v>43616</v>
      </c>
      <c r="B3461" s="53" t="s">
        <v>355</v>
      </c>
      <c r="C3461" s="53" t="s">
        <v>356</v>
      </c>
      <c r="D3461" s="53">
        <v>56082</v>
      </c>
      <c r="E3461" s="53">
        <v>10.340000152587891</v>
      </c>
      <c r="F3461" s="53">
        <v>1.075274869799614E-2</v>
      </c>
      <c r="G3461" s="53">
        <v>69000</v>
      </c>
      <c r="H3461" s="53">
        <v>10.340000152587891</v>
      </c>
      <c r="I3461" s="53">
        <v>-6.167856E-2</v>
      </c>
      <c r="J3461" s="80">
        <f t="shared" si="109"/>
        <v>713460.01052856445</v>
      </c>
      <c r="K3461" s="53"/>
      <c r="L3461" s="53"/>
    </row>
    <row r="3462" spans="1:12" x14ac:dyDescent="0.15">
      <c r="A3462" s="109">
        <v>43644</v>
      </c>
      <c r="B3462" s="53" t="s">
        <v>355</v>
      </c>
      <c r="C3462" s="53" t="s">
        <v>356</v>
      </c>
      <c r="D3462" s="53">
        <v>56082</v>
      </c>
      <c r="E3462" s="53">
        <v>10.435000419616699</v>
      </c>
      <c r="F3462" s="53">
        <v>9.187646210193634E-3</v>
      </c>
      <c r="G3462" s="53">
        <v>69000</v>
      </c>
      <c r="H3462" s="53">
        <v>10.435000419616699</v>
      </c>
      <c r="I3462" s="53">
        <v>6.7278859999999996E-2</v>
      </c>
      <c r="J3462" s="80">
        <f t="shared" si="109"/>
        <v>720015.02895355225</v>
      </c>
      <c r="K3462" s="53"/>
      <c r="L3462" s="53"/>
    </row>
    <row r="3463" spans="1:12" x14ac:dyDescent="0.15">
      <c r="A3463" s="109">
        <v>43677</v>
      </c>
      <c r="B3463" s="53" t="s">
        <v>355</v>
      </c>
      <c r="C3463" s="53" t="s">
        <v>356</v>
      </c>
      <c r="D3463" s="53">
        <v>56082</v>
      </c>
      <c r="E3463" s="53">
        <v>10.470000267028809</v>
      </c>
      <c r="F3463" s="53">
        <v>3.3540821168571711E-3</v>
      </c>
      <c r="G3463" s="53">
        <v>69000</v>
      </c>
      <c r="H3463" s="53">
        <v>10.470000267028809</v>
      </c>
      <c r="I3463" s="53">
        <v>1.185431E-2</v>
      </c>
      <c r="J3463" s="80">
        <f t="shared" si="109"/>
        <v>722430.01842498779</v>
      </c>
      <c r="K3463" s="53"/>
      <c r="L3463" s="53"/>
    </row>
    <row r="3464" spans="1:12" x14ac:dyDescent="0.15">
      <c r="A3464" s="109">
        <v>43707</v>
      </c>
      <c r="B3464" s="53" t="s">
        <v>355</v>
      </c>
      <c r="C3464" s="53" t="s">
        <v>356</v>
      </c>
      <c r="D3464" s="53">
        <v>56082</v>
      </c>
      <c r="E3464" s="53">
        <v>10.350000381469727</v>
      </c>
      <c r="F3464" s="53">
        <v>-1.1461306363344193E-2</v>
      </c>
      <c r="G3464" s="53">
        <v>69000</v>
      </c>
      <c r="H3464" s="53">
        <v>10.350000381469727</v>
      </c>
      <c r="I3464" s="53">
        <v>-2.0339329999999999E-2</v>
      </c>
      <c r="J3464" s="80">
        <f t="shared" si="109"/>
        <v>714150.02632141113</v>
      </c>
      <c r="K3464" s="53"/>
      <c r="L3464" s="53"/>
    </row>
    <row r="3465" spans="1:12" x14ac:dyDescent="0.15">
      <c r="A3465" s="109">
        <v>43738</v>
      </c>
      <c r="B3465" s="53" t="s">
        <v>355</v>
      </c>
      <c r="C3465" s="53" t="s">
        <v>356</v>
      </c>
      <c r="D3465" s="53">
        <v>56082</v>
      </c>
      <c r="E3465" s="53">
        <v>10.699999809265137</v>
      </c>
      <c r="F3465" s="55">
        <v>3.3816367387771606E-2</v>
      </c>
      <c r="G3465" s="53">
        <v>69000</v>
      </c>
      <c r="H3465" s="53">
        <v>10.699999809265137</v>
      </c>
      <c r="I3465" s="53">
        <v>1.6032970000000001E-2</v>
      </c>
      <c r="J3465" s="80">
        <f t="shared" si="109"/>
        <v>738299.98683929443</v>
      </c>
      <c r="K3465" s="55" t="str">
        <f>IFERROR(#REF!-#REF!,"")</f>
        <v/>
      </c>
    </row>
    <row r="3466" spans="1:12" x14ac:dyDescent="0.15">
      <c r="A3466" s="109">
        <v>43769</v>
      </c>
      <c r="B3466" s="53" t="s">
        <v>357</v>
      </c>
      <c r="C3466" s="53" t="s">
        <v>358</v>
      </c>
      <c r="D3466" s="53">
        <v>56082</v>
      </c>
      <c r="E3466" s="53">
        <v>9.4099998474121094</v>
      </c>
      <c r="F3466" s="55">
        <v>-0.12056074291467667</v>
      </c>
      <c r="G3466" s="53">
        <v>195588</v>
      </c>
      <c r="H3466" s="53">
        <v>9.4099998474121094</v>
      </c>
      <c r="I3466" s="53">
        <v>1.9255939999999999E-2</v>
      </c>
      <c r="J3466" s="80">
        <f t="shared" si="108"/>
        <v>1840483.0501556396</v>
      </c>
      <c r="K3466" s="55" t="str">
        <f>IFERROR(#REF!-#REF!,"")</f>
        <v/>
      </c>
    </row>
    <row r="3467" spans="1:12" x14ac:dyDescent="0.15">
      <c r="A3467" s="109">
        <v>43798</v>
      </c>
      <c r="B3467" s="53" t="s">
        <v>357</v>
      </c>
      <c r="C3467" s="53" t="s">
        <v>358</v>
      </c>
      <c r="D3467" s="53">
        <v>56082</v>
      </c>
      <c r="E3467" s="53">
        <v>7.25</v>
      </c>
      <c r="F3467" s="55">
        <v>-0.22954303026199341</v>
      </c>
      <c r="G3467" s="53">
        <v>196001</v>
      </c>
      <c r="H3467" s="53">
        <v>7.25</v>
      </c>
      <c r="I3467" s="53">
        <v>3.4996520000000003E-2</v>
      </c>
      <c r="J3467" s="80">
        <f t="shared" si="108"/>
        <v>1421007.25</v>
      </c>
      <c r="K3467" s="55" t="str">
        <f>IFERROR(#REF!-#REF!,"")</f>
        <v/>
      </c>
    </row>
    <row r="3468" spans="1:12" ht="16" x14ac:dyDescent="0.2">
      <c r="A3468" s="111">
        <v>43830</v>
      </c>
      <c r="B3468" s="112" t="s">
        <v>357</v>
      </c>
      <c r="C3468" s="112" t="s">
        <v>358</v>
      </c>
      <c r="D3468" s="112">
        <v>56082</v>
      </c>
      <c r="E3468" s="112">
        <v>11.550000190734863</v>
      </c>
      <c r="F3468" s="58">
        <v>0.59310346841812134</v>
      </c>
      <c r="G3468" s="112">
        <v>196001</v>
      </c>
      <c r="H3468" s="112">
        <v>11.550000190734863</v>
      </c>
      <c r="I3468" s="112">
        <v>2.8490680000000001E-2</v>
      </c>
      <c r="J3468" s="80">
        <f t="shared" si="108"/>
        <v>2263811.5873842239</v>
      </c>
      <c r="K3468" s="55" t="str">
        <f>IFERROR(#REF!-#REF!,"")</f>
        <v/>
      </c>
    </row>
    <row r="3469" spans="1:12" x14ac:dyDescent="0.15">
      <c r="A3469" s="109">
        <v>43861</v>
      </c>
      <c r="B3469" s="53" t="s">
        <v>357</v>
      </c>
      <c r="C3469" s="53" t="s">
        <v>358</v>
      </c>
      <c r="D3469" s="53">
        <v>56082</v>
      </c>
      <c r="E3469" s="53">
        <v>17.149999618530273</v>
      </c>
      <c r="F3469" s="55">
        <v>0.48484843969345093</v>
      </c>
      <c r="G3469" s="53">
        <v>196001</v>
      </c>
      <c r="H3469" s="53">
        <v>17.149999618530273</v>
      </c>
      <c r="I3469" s="53">
        <v>-1.7277760000000001E-3</v>
      </c>
      <c r="J3469" s="80">
        <f t="shared" si="108"/>
        <v>3361417.0752315521</v>
      </c>
      <c r="K3469" s="55" t="str">
        <f>IFERROR(#REF!-#REF!,"")</f>
        <v/>
      </c>
    </row>
    <row r="3470" spans="1:12" x14ac:dyDescent="0.15">
      <c r="A3470" s="109">
        <v>43889</v>
      </c>
      <c r="B3470" s="53" t="s">
        <v>357</v>
      </c>
      <c r="C3470" s="53" t="s">
        <v>358</v>
      </c>
      <c r="D3470" s="53">
        <v>56082</v>
      </c>
      <c r="E3470" s="53">
        <v>24.600000381469727</v>
      </c>
      <c r="F3470" s="55">
        <v>0.43440237641334534</v>
      </c>
      <c r="G3470" s="53">
        <v>195769</v>
      </c>
      <c r="H3470" s="53">
        <v>24.600000381469727</v>
      </c>
      <c r="I3470" s="53">
        <v>-7.7918070000000006E-2</v>
      </c>
      <c r="J3470" s="80">
        <f t="shared" si="108"/>
        <v>4815917.4746799469</v>
      </c>
      <c r="K3470" s="55" t="str">
        <f>IFERROR(#REF!-#REF!,"")</f>
        <v/>
      </c>
    </row>
    <row r="3471" spans="1:12" x14ac:dyDescent="0.15">
      <c r="A3471" s="109">
        <v>43921</v>
      </c>
      <c r="B3471" s="53" t="s">
        <v>357</v>
      </c>
      <c r="C3471" s="53" t="s">
        <v>358</v>
      </c>
      <c r="D3471" s="53">
        <v>56082</v>
      </c>
      <c r="E3471" s="53">
        <v>14.779999732971191</v>
      </c>
      <c r="F3471" s="55">
        <v>-0.39918699860572815</v>
      </c>
      <c r="G3471" s="53">
        <v>195769</v>
      </c>
      <c r="H3471" s="53">
        <v>14.779999732971191</v>
      </c>
      <c r="I3471" s="53">
        <v>-0.14173259999999999</v>
      </c>
      <c r="J3471" s="80">
        <f t="shared" si="108"/>
        <v>2893465.7677240372</v>
      </c>
      <c r="K3471" s="55" t="str">
        <f>IFERROR(#REF!-#REF!,"")</f>
        <v/>
      </c>
    </row>
    <row r="3472" spans="1:12" x14ac:dyDescent="0.15">
      <c r="A3472" s="109">
        <v>43951</v>
      </c>
      <c r="B3472" s="53" t="s">
        <v>357</v>
      </c>
      <c r="C3472" s="53" t="s">
        <v>358</v>
      </c>
      <c r="D3472" s="53">
        <v>56082</v>
      </c>
      <c r="E3472" s="53">
        <v>17.620000839233398</v>
      </c>
      <c r="F3472" s="55">
        <v>0.19215163588523865</v>
      </c>
      <c r="G3472" s="53">
        <v>210404</v>
      </c>
      <c r="H3472" s="53">
        <v>17.620000839233398</v>
      </c>
      <c r="I3472" s="53">
        <v>0.12967380000000001</v>
      </c>
      <c r="J3472" s="80">
        <f t="shared" si="108"/>
        <v>3707318.656578064</v>
      </c>
      <c r="K3472" s="55" t="str">
        <f>IFERROR(#REF!-#REF!,"")</f>
        <v/>
      </c>
    </row>
    <row r="3473" spans="1:11" x14ac:dyDescent="0.15">
      <c r="A3473" s="109">
        <v>43980</v>
      </c>
      <c r="B3473" s="53" t="s">
        <v>357</v>
      </c>
      <c r="C3473" s="53" t="s">
        <v>358</v>
      </c>
      <c r="D3473" s="53">
        <v>56082</v>
      </c>
      <c r="E3473" s="53">
        <v>17.040000915527344</v>
      </c>
      <c r="F3473" s="55">
        <v>-3.2917134463787079E-2</v>
      </c>
      <c r="G3473" s="53">
        <v>210404</v>
      </c>
      <c r="H3473" s="53">
        <v>17.040000915527344</v>
      </c>
      <c r="I3473" s="53">
        <v>5.3738750000000002E-2</v>
      </c>
      <c r="J3473" s="80">
        <f t="shared" si="108"/>
        <v>3585284.3526306152</v>
      </c>
      <c r="K3473" s="55" t="str">
        <f>IFERROR(#REF!-#REF!,"")</f>
        <v/>
      </c>
    </row>
    <row r="3474" spans="1:11" x14ac:dyDescent="0.15">
      <c r="A3474" s="109">
        <v>44012</v>
      </c>
      <c r="B3474" s="53" t="s">
        <v>357</v>
      </c>
      <c r="C3474" s="53" t="s">
        <v>358</v>
      </c>
      <c r="D3474" s="53">
        <v>56082</v>
      </c>
      <c r="E3474" s="53">
        <v>16.340000152587891</v>
      </c>
      <c r="F3474" s="55">
        <v>-4.107985645532608E-2</v>
      </c>
      <c r="G3474" s="53">
        <v>210404</v>
      </c>
      <c r="H3474" s="53">
        <v>16.340000152587891</v>
      </c>
      <c r="I3474" s="53">
        <v>2.5299080000000002E-2</v>
      </c>
      <c r="J3474" s="80">
        <f t="shared" si="108"/>
        <v>3438001.3921051025</v>
      </c>
      <c r="K3474" s="55" t="str">
        <f>IFERROR(#REF!-#REF!,"")</f>
        <v/>
      </c>
    </row>
    <row r="3475" spans="1:11" x14ac:dyDescent="0.15">
      <c r="A3475" s="109">
        <v>44043</v>
      </c>
      <c r="B3475" s="53" t="s">
        <v>357</v>
      </c>
      <c r="C3475" s="53" t="s">
        <v>358</v>
      </c>
      <c r="D3475" s="53">
        <v>56082</v>
      </c>
      <c r="E3475" s="53">
        <v>22.450000762939453</v>
      </c>
      <c r="F3475" s="55">
        <v>0.37392905354499817</v>
      </c>
      <c r="G3475" s="53">
        <v>210404</v>
      </c>
      <c r="H3475" s="53">
        <v>22.450000762939453</v>
      </c>
      <c r="I3475" s="53">
        <v>5.5528970000000004E-2</v>
      </c>
      <c r="J3475" s="80">
        <f t="shared" si="108"/>
        <v>4723569.9605255127</v>
      </c>
      <c r="K3475" s="55" t="str">
        <f>IFERROR(#REF!-#REF!,"")</f>
        <v/>
      </c>
    </row>
    <row r="3476" spans="1:11" x14ac:dyDescent="0.15">
      <c r="A3476" s="109">
        <v>44074</v>
      </c>
      <c r="B3476" s="53" t="s">
        <v>357</v>
      </c>
      <c r="C3476" s="53" t="s">
        <v>358</v>
      </c>
      <c r="D3476" s="53">
        <v>56082</v>
      </c>
      <c r="E3476" s="53">
        <v>17.899999618530273</v>
      </c>
      <c r="F3476" s="55">
        <v>-0.20267264544963837</v>
      </c>
      <c r="G3476" s="53">
        <v>234004</v>
      </c>
      <c r="H3476" s="53">
        <v>17.899999618530273</v>
      </c>
      <c r="I3476" s="53">
        <v>6.844219E-2</v>
      </c>
      <c r="J3476" s="80">
        <f t="shared" si="108"/>
        <v>4188671.5107345581</v>
      </c>
      <c r="K3476" s="55" t="str">
        <f>IFERROR(#REF!-#REF!,"")</f>
        <v/>
      </c>
    </row>
    <row r="3477" spans="1:11" ht="16" x14ac:dyDescent="0.2">
      <c r="A3477" s="113">
        <v>44104</v>
      </c>
      <c r="B3477" s="114" t="s">
        <v>357</v>
      </c>
      <c r="C3477" s="114" t="s">
        <v>358</v>
      </c>
      <c r="D3477" s="114">
        <v>56082</v>
      </c>
      <c r="E3477" s="114">
        <v>19.229999542236328</v>
      </c>
      <c r="F3477" s="58">
        <v>7.4301674962043762E-2</v>
      </c>
      <c r="G3477" s="114">
        <v>234004</v>
      </c>
      <c r="H3477" s="114">
        <v>19.229999542236328</v>
      </c>
      <c r="I3477" s="114">
        <v>-3.5055990000000002E-2</v>
      </c>
      <c r="J3477" s="80">
        <f t="shared" si="108"/>
        <v>4499896.8128814697</v>
      </c>
      <c r="K3477" s="55" t="str">
        <f>IFERROR(#REF!-#REF!,"")</f>
        <v/>
      </c>
    </row>
    <row r="3478" spans="1:11" x14ac:dyDescent="0.15">
      <c r="A3478" s="109">
        <v>44134</v>
      </c>
      <c r="B3478" s="53" t="s">
        <v>357</v>
      </c>
      <c r="C3478" s="53" t="s">
        <v>358</v>
      </c>
      <c r="D3478" s="53">
        <v>56082</v>
      </c>
      <c r="E3478" s="53">
        <v>17.420000076293945</v>
      </c>
      <c r="F3478" s="55">
        <v>-9.4123736023902893E-2</v>
      </c>
      <c r="G3478" s="53">
        <v>234004</v>
      </c>
      <c r="H3478" s="53">
        <v>17.420000076293945</v>
      </c>
      <c r="I3478" s="53">
        <v>-2.0178310000000001E-2</v>
      </c>
      <c r="J3478" s="80">
        <f t="shared" si="108"/>
        <v>4076349.6978530884</v>
      </c>
      <c r="K3478" s="55" t="str">
        <f>IFERROR(#REF!-#REF!,"")</f>
        <v/>
      </c>
    </row>
    <row r="3479" spans="1:11" x14ac:dyDescent="0.15">
      <c r="A3479" s="109">
        <v>44165</v>
      </c>
      <c r="B3479" s="53" t="s">
        <v>357</v>
      </c>
      <c r="C3479" s="53" t="s">
        <v>358</v>
      </c>
      <c r="D3479" s="53">
        <v>56082</v>
      </c>
      <c r="E3479" s="53">
        <v>26.610000610351562</v>
      </c>
      <c r="F3479" s="55">
        <v>0.52755457162857056</v>
      </c>
      <c r="G3479" s="53">
        <v>234342</v>
      </c>
      <c r="H3479" s="53">
        <v>26.610000610351562</v>
      </c>
      <c r="I3479" s="53">
        <v>0.123707</v>
      </c>
      <c r="J3479" s="80">
        <f t="shared" si="108"/>
        <v>6235840.7630310059</v>
      </c>
      <c r="K3479" s="55" t="str">
        <f>IFERROR(#REF!-#REF!,"")</f>
        <v/>
      </c>
    </row>
    <row r="3480" spans="1:11" x14ac:dyDescent="0.15">
      <c r="A3480" s="109">
        <v>44196</v>
      </c>
      <c r="B3480" s="53" t="s">
        <v>357</v>
      </c>
      <c r="C3480" s="53" t="s">
        <v>358</v>
      </c>
      <c r="D3480" s="53">
        <v>56082</v>
      </c>
      <c r="E3480" s="53">
        <v>23.729999542236328</v>
      </c>
      <c r="F3480" s="55">
        <v>-0.10823002457618713</v>
      </c>
      <c r="G3480" s="53">
        <v>234342</v>
      </c>
      <c r="H3480" s="53">
        <v>23.729999542236328</v>
      </c>
      <c r="I3480" s="53">
        <v>4.5048289999999998E-2</v>
      </c>
      <c r="J3480" s="80">
        <f t="shared" si="108"/>
        <v>5560935.5527267456</v>
      </c>
      <c r="K3480" s="55" t="str">
        <f>IFERROR(#REF!-#REF!,"")</f>
        <v/>
      </c>
    </row>
    <row r="3481" spans="1:11" x14ac:dyDescent="0.15">
      <c r="A3481" s="109">
        <v>44225</v>
      </c>
      <c r="B3481" s="53" t="s">
        <v>357</v>
      </c>
      <c r="C3481" s="53" t="s">
        <v>358</v>
      </c>
      <c r="D3481" s="53">
        <v>56082</v>
      </c>
      <c r="E3481" s="53">
        <v>44.290000915527344</v>
      </c>
      <c r="F3481" s="55">
        <v>0.86641389131546021</v>
      </c>
      <c r="G3481" s="53">
        <v>234342</v>
      </c>
      <c r="H3481" s="53">
        <v>44.290000915527344</v>
      </c>
      <c r="I3481" s="53">
        <v>-6.3113190000000003E-4</v>
      </c>
      <c r="J3481" s="80">
        <f t="shared" si="108"/>
        <v>10379007.394546509</v>
      </c>
      <c r="K3481" s="55" t="str">
        <f>IFERROR(#REF!-#REF!,"")</f>
        <v/>
      </c>
    </row>
    <row r="3482" spans="1:11" x14ac:dyDescent="0.15">
      <c r="A3482" s="109">
        <v>44253</v>
      </c>
      <c r="B3482" s="53" t="s">
        <v>357</v>
      </c>
      <c r="C3482" s="53" t="s">
        <v>358</v>
      </c>
      <c r="D3482" s="53">
        <v>56082</v>
      </c>
      <c r="E3482" s="53">
        <v>37.229999542236328</v>
      </c>
      <c r="F3482" s="55">
        <v>-0.15940394997596741</v>
      </c>
      <c r="G3482" s="53">
        <v>234342</v>
      </c>
      <c r="H3482" s="53">
        <v>37.229999542236328</v>
      </c>
      <c r="I3482" s="53">
        <v>2.9196240000000002E-2</v>
      </c>
      <c r="J3482" s="80">
        <f t="shared" si="108"/>
        <v>8724552.5527267456</v>
      </c>
      <c r="K3482" s="55" t="str">
        <f>IFERROR(#REF!-#REF!,"")</f>
        <v/>
      </c>
    </row>
    <row r="3483" spans="1:11" x14ac:dyDescent="0.15">
      <c r="A3483" s="109">
        <v>44286</v>
      </c>
      <c r="B3483" s="53" t="s">
        <v>357</v>
      </c>
      <c r="C3483" s="53" t="s">
        <v>358</v>
      </c>
      <c r="D3483" s="53">
        <v>56082</v>
      </c>
      <c r="E3483" s="53">
        <v>30.629999160766602</v>
      </c>
      <c r="F3483" s="55">
        <v>-0.17727640271186829</v>
      </c>
      <c r="G3483" s="53">
        <v>236944</v>
      </c>
      <c r="H3483" s="53">
        <v>30.629999160766602</v>
      </c>
      <c r="I3483" s="53">
        <v>3.0573309999999999E-2</v>
      </c>
      <c r="J3483" s="80">
        <f t="shared" si="108"/>
        <v>7257594.5211486816</v>
      </c>
      <c r="K3483" s="55" t="str">
        <f>IFERROR(#REF!-#REF!,"")</f>
        <v/>
      </c>
    </row>
    <row r="3484" spans="1:11" x14ac:dyDescent="0.15">
      <c r="A3484" s="109">
        <v>44316</v>
      </c>
      <c r="B3484" s="53" t="s">
        <v>357</v>
      </c>
      <c r="C3484" s="53" t="s">
        <v>358</v>
      </c>
      <c r="D3484" s="53">
        <v>56082</v>
      </c>
      <c r="E3484" s="53">
        <v>22.149999618530273</v>
      </c>
      <c r="F3484" s="55">
        <v>-0.27685275673866272</v>
      </c>
      <c r="G3484" s="53">
        <v>236944</v>
      </c>
      <c r="H3484" s="53">
        <v>22.149999618530273</v>
      </c>
      <c r="I3484" s="53">
        <v>4.8190200000000002E-2</v>
      </c>
      <c r="J3484" s="80">
        <f t="shared" si="108"/>
        <v>5248309.5096130371</v>
      </c>
      <c r="K3484" s="55" t="str">
        <f>IFERROR(#REF!-#REF!,"")</f>
        <v/>
      </c>
    </row>
    <row r="3485" spans="1:11" x14ac:dyDescent="0.15">
      <c r="A3485" s="109">
        <v>44344</v>
      </c>
      <c r="B3485" s="53" t="s">
        <v>357</v>
      </c>
      <c r="C3485" s="53" t="s">
        <v>358</v>
      </c>
      <c r="D3485" s="53">
        <v>56082</v>
      </c>
      <c r="E3485" s="53">
        <v>31.229999542236328</v>
      </c>
      <c r="F3485" s="55">
        <v>0.40993228554725647</v>
      </c>
      <c r="G3485" s="53">
        <v>240713</v>
      </c>
      <c r="H3485" s="53">
        <v>31.229999542236328</v>
      </c>
      <c r="I3485" s="53">
        <v>7.0918620000000009E-3</v>
      </c>
      <c r="J3485" s="80">
        <f t="shared" si="108"/>
        <v>7517466.8798103333</v>
      </c>
      <c r="K3485" s="55" t="str">
        <f>IFERROR(#REF!-#REF!,"")</f>
        <v/>
      </c>
    </row>
    <row r="3486" spans="1:11" x14ac:dyDescent="0.15">
      <c r="A3486" s="109">
        <v>44377</v>
      </c>
      <c r="B3486" s="53" t="s">
        <v>357</v>
      </c>
      <c r="C3486" s="53" t="s">
        <v>358</v>
      </c>
      <c r="D3486" s="53">
        <v>56082</v>
      </c>
      <c r="E3486" s="53">
        <v>46</v>
      </c>
      <c r="F3486" s="55">
        <v>0.47294270992279053</v>
      </c>
      <c r="G3486" s="53">
        <v>240713</v>
      </c>
      <c r="H3486" s="53">
        <v>46</v>
      </c>
      <c r="I3486" s="53">
        <v>2.3421790000000001E-2</v>
      </c>
      <c r="J3486" s="80">
        <f t="shared" si="108"/>
        <v>11072798</v>
      </c>
      <c r="K3486" s="55" t="str">
        <f>IFERROR(#REF!-#REF!,"")</f>
        <v/>
      </c>
    </row>
    <row r="3487" spans="1:11" x14ac:dyDescent="0.15">
      <c r="A3487" s="109">
        <v>44407</v>
      </c>
      <c r="B3487" s="53" t="s">
        <v>357</v>
      </c>
      <c r="C3487" s="53" t="s">
        <v>358</v>
      </c>
      <c r="D3487" s="53">
        <v>56082</v>
      </c>
      <c r="E3487" s="53">
        <v>29.989999771118164</v>
      </c>
      <c r="F3487" s="55">
        <v>-0.34804347157478333</v>
      </c>
      <c r="G3487" s="53">
        <v>240822</v>
      </c>
      <c r="H3487" s="53">
        <v>29.989999771118164</v>
      </c>
      <c r="I3487" s="53">
        <v>1.182765E-2</v>
      </c>
      <c r="J3487" s="80">
        <f t="shared" si="108"/>
        <v>7222251.7248802185</v>
      </c>
      <c r="K3487" s="55" t="str">
        <f>IFERROR(#REF!-#REF!,"")</f>
        <v/>
      </c>
    </row>
    <row r="3488" spans="1:11" x14ac:dyDescent="0.15">
      <c r="A3488" s="109">
        <v>44439</v>
      </c>
      <c r="B3488" s="53" t="s">
        <v>357</v>
      </c>
      <c r="C3488" s="53" t="s">
        <v>358</v>
      </c>
      <c r="D3488" s="53">
        <v>56082</v>
      </c>
      <c r="E3488" s="53">
        <v>27.110000610351562</v>
      </c>
      <c r="F3488" s="55">
        <v>-9.6031986176967621E-2</v>
      </c>
      <c r="G3488" s="53">
        <v>257261</v>
      </c>
      <c r="H3488" s="53">
        <v>27.110000610351562</v>
      </c>
      <c r="I3488" s="53">
        <v>2.71466E-2</v>
      </c>
      <c r="J3488" s="80">
        <f t="shared" si="108"/>
        <v>6974345.8670196533</v>
      </c>
      <c r="K3488" s="55" t="str">
        <f>IFERROR(#REF!-#REF!,"")</f>
        <v/>
      </c>
    </row>
    <row r="3489" spans="1:12" x14ac:dyDescent="0.15">
      <c r="A3489" s="109">
        <v>44469</v>
      </c>
      <c r="B3489" s="53" t="s">
        <v>357</v>
      </c>
      <c r="C3489" s="53" t="s">
        <v>358</v>
      </c>
      <c r="D3489" s="53">
        <v>56082</v>
      </c>
      <c r="E3489" s="53">
        <v>25.299999237060547</v>
      </c>
      <c r="F3489" s="55">
        <v>-6.6765077412128448E-2</v>
      </c>
      <c r="G3489" s="53">
        <v>257261</v>
      </c>
      <c r="H3489" s="53">
        <v>25.299999237060547</v>
      </c>
      <c r="I3489" s="53">
        <v>-4.2243370000000002E-2</v>
      </c>
      <c r="J3489" s="80">
        <f t="shared" si="108"/>
        <v>6508703.1037254333</v>
      </c>
      <c r="K3489" s="55" t="str">
        <f>IFERROR(#REF!-#REF!,"")</f>
        <v/>
      </c>
    </row>
    <row r="3490" spans="1:12" x14ac:dyDescent="0.15">
      <c r="A3490" s="109">
        <v>44498</v>
      </c>
      <c r="B3490" s="53" t="s">
        <v>357</v>
      </c>
      <c r="C3490" s="53" t="s">
        <v>358</v>
      </c>
      <c r="D3490" s="53">
        <v>56082</v>
      </c>
      <c r="E3490" s="53">
        <v>18.75</v>
      </c>
      <c r="F3490" s="55">
        <v>-0.25889325141906738</v>
      </c>
      <c r="G3490" s="53">
        <v>257261</v>
      </c>
      <c r="H3490" s="53">
        <v>18.75</v>
      </c>
      <c r="I3490" s="53">
        <v>6.4656619999999998E-2</v>
      </c>
      <c r="J3490" s="80">
        <f t="shared" si="108"/>
        <v>4823643.75</v>
      </c>
      <c r="K3490" s="55" t="str">
        <f>IFERROR(#REF!-#REF!,"")</f>
        <v/>
      </c>
    </row>
    <row r="3491" spans="1:12" x14ac:dyDescent="0.15">
      <c r="A3491" s="109">
        <v>44530</v>
      </c>
      <c r="B3491" s="53" t="s">
        <v>357</v>
      </c>
      <c r="C3491" s="53" t="s">
        <v>358</v>
      </c>
      <c r="D3491" s="53">
        <v>56082</v>
      </c>
      <c r="E3491" s="53">
        <v>16</v>
      </c>
      <c r="F3491" s="55">
        <v>-0.14666666090488434</v>
      </c>
      <c r="G3491" s="53">
        <v>258011</v>
      </c>
      <c r="H3491" s="53">
        <v>16</v>
      </c>
      <c r="I3491" s="53">
        <v>-1.8346709999999999E-2</v>
      </c>
      <c r="J3491" s="80">
        <f t="shared" si="108"/>
        <v>4128176</v>
      </c>
      <c r="K3491" s="55" t="str">
        <f>IFERROR(#REF!-#REF!,"")</f>
        <v/>
      </c>
    </row>
    <row r="3492" spans="1:12" x14ac:dyDescent="0.15">
      <c r="A3492" s="109">
        <v>44561</v>
      </c>
      <c r="B3492" s="53" t="s">
        <v>357</v>
      </c>
      <c r="C3492" s="53" t="s">
        <v>358</v>
      </c>
      <c r="D3492" s="53">
        <v>56082</v>
      </c>
      <c r="E3492" s="53">
        <v>13.380000114440918</v>
      </c>
      <c r="F3492" s="55">
        <v>-0.16374999284744263</v>
      </c>
      <c r="G3492" s="53">
        <v>258011</v>
      </c>
      <c r="H3492" s="53">
        <v>13.380000114440918</v>
      </c>
      <c r="I3492" s="53">
        <v>3.3344789999999999E-2</v>
      </c>
      <c r="J3492" s="80">
        <f t="shared" si="108"/>
        <v>3452187.2095270157</v>
      </c>
      <c r="K3492" s="55" t="str">
        <f>IFERROR(#REF!-#REF!,"")</f>
        <v/>
      </c>
    </row>
    <row r="3493" spans="1:12" x14ac:dyDescent="0.15">
      <c r="J3493" s="80">
        <f t="shared" si="108"/>
        <v>0</v>
      </c>
      <c r="K3493" s="55" t="str">
        <f>IFERROR(#REF!-#REF!,"")</f>
        <v/>
      </c>
    </row>
    <row r="3494" spans="1:12" x14ac:dyDescent="0.15">
      <c r="A3494" s="109">
        <v>43159</v>
      </c>
      <c r="B3494" s="53" t="s">
        <v>359</v>
      </c>
      <c r="C3494" s="53" t="s">
        <v>360</v>
      </c>
      <c r="D3494" s="53">
        <v>56223</v>
      </c>
      <c r="E3494" s="53">
        <v>-9.6000003814697266</v>
      </c>
      <c r="F3494" s="53"/>
      <c r="G3494" s="53">
        <v>41250</v>
      </c>
      <c r="H3494" s="53">
        <v>9.6000003814697301</v>
      </c>
      <c r="I3494" s="53">
        <v>-3.9481330000000002E-2</v>
      </c>
      <c r="J3494" s="80">
        <f t="shared" ref="J3494:J3508" si="110">H3494*G3494</f>
        <v>396000.0157356264</v>
      </c>
      <c r="K3494" s="53" t="s">
        <v>361</v>
      </c>
      <c r="L3494" s="53"/>
    </row>
    <row r="3495" spans="1:12" x14ac:dyDescent="0.15">
      <c r="A3495" s="109">
        <v>43188</v>
      </c>
      <c r="B3495" s="53" t="s">
        <v>359</v>
      </c>
      <c r="C3495" s="53" t="s">
        <v>360</v>
      </c>
      <c r="D3495" s="53">
        <v>56223</v>
      </c>
      <c r="E3495" s="53">
        <v>9.5500001907348633</v>
      </c>
      <c r="F3495" s="53">
        <v>-5.2083530463278294E-3</v>
      </c>
      <c r="G3495" s="53">
        <v>30000</v>
      </c>
      <c r="H3495" s="53">
        <v>9.5500001907348633</v>
      </c>
      <c r="I3495" s="53">
        <v>-1.8445340000000001E-2</v>
      </c>
      <c r="J3495" s="80">
        <f t="shared" si="110"/>
        <v>286500.0057220459</v>
      </c>
      <c r="K3495" s="53"/>
      <c r="L3495" s="53"/>
    </row>
    <row r="3496" spans="1:12" x14ac:dyDescent="0.15">
      <c r="A3496" s="109">
        <v>43220</v>
      </c>
      <c r="B3496" s="53" t="s">
        <v>359</v>
      </c>
      <c r="C3496" s="53" t="s">
        <v>360</v>
      </c>
      <c r="D3496" s="53">
        <v>56223</v>
      </c>
      <c r="E3496" s="53">
        <v>9.619999885559082</v>
      </c>
      <c r="F3496" s="53">
        <v>7.3298108763992786E-3</v>
      </c>
      <c r="G3496" s="53">
        <v>30000</v>
      </c>
      <c r="H3496" s="53">
        <v>9.619999885559082</v>
      </c>
      <c r="I3496" s="53">
        <v>4.6918850000000007E-3</v>
      </c>
      <c r="J3496" s="80">
        <f t="shared" si="110"/>
        <v>288599.99656677246</v>
      </c>
      <c r="K3496" s="53"/>
      <c r="L3496" s="53"/>
    </row>
    <row r="3497" spans="1:12" x14ac:dyDescent="0.15">
      <c r="A3497" s="109">
        <v>43251</v>
      </c>
      <c r="B3497" s="53" t="s">
        <v>359</v>
      </c>
      <c r="C3497" s="53" t="s">
        <v>360</v>
      </c>
      <c r="D3497" s="53">
        <v>56223</v>
      </c>
      <c r="E3497" s="53">
        <v>9.6398000717163086</v>
      </c>
      <c r="F3497" s="53">
        <v>2.0582315046340227E-3</v>
      </c>
      <c r="G3497" s="53">
        <v>30000</v>
      </c>
      <c r="H3497" s="53">
        <v>9.6398000717163086</v>
      </c>
      <c r="I3497" s="53">
        <v>2.6164449999999999E-2</v>
      </c>
      <c r="J3497" s="80">
        <f t="shared" si="110"/>
        <v>289194.00215148926</v>
      </c>
      <c r="K3497" s="53"/>
      <c r="L3497" s="53"/>
    </row>
    <row r="3498" spans="1:12" x14ac:dyDescent="0.15">
      <c r="A3498" s="109">
        <v>43280</v>
      </c>
      <c r="B3498" s="53" t="s">
        <v>359</v>
      </c>
      <c r="C3498" s="53" t="s">
        <v>360</v>
      </c>
      <c r="D3498" s="53">
        <v>56223</v>
      </c>
      <c r="E3498" s="53">
        <v>-9.7049999237060547</v>
      </c>
      <c r="F3498" s="53">
        <v>6.7636105231940746E-3</v>
      </c>
      <c r="G3498" s="53">
        <v>30000</v>
      </c>
      <c r="H3498" s="53">
        <v>9.7049999237060494</v>
      </c>
      <c r="I3498" s="53">
        <v>5.365018E-3</v>
      </c>
      <c r="J3498" s="80">
        <f t="shared" si="110"/>
        <v>291149.99771118147</v>
      </c>
      <c r="K3498" s="53"/>
      <c r="L3498" s="53"/>
    </row>
    <row r="3499" spans="1:12" x14ac:dyDescent="0.15">
      <c r="A3499" s="109">
        <v>43312</v>
      </c>
      <c r="B3499" s="53" t="s">
        <v>359</v>
      </c>
      <c r="C3499" s="53" t="s">
        <v>360</v>
      </c>
      <c r="D3499" s="53">
        <v>56223</v>
      </c>
      <c r="E3499" s="53">
        <v>-9.7349996566772461</v>
      </c>
      <c r="F3499" s="53">
        <v>3.0911625362932682E-3</v>
      </c>
      <c r="G3499" s="53">
        <v>30000</v>
      </c>
      <c r="H3499" s="53">
        <v>9.7349996566772496</v>
      </c>
      <c r="I3499" s="53">
        <v>3.1603569999999997E-2</v>
      </c>
      <c r="J3499" s="80">
        <f t="shared" si="110"/>
        <v>292049.9897003175</v>
      </c>
      <c r="K3499" s="53"/>
      <c r="L3499" s="53"/>
    </row>
    <row r="3500" spans="1:12" x14ac:dyDescent="0.15">
      <c r="A3500" s="109">
        <v>43343</v>
      </c>
      <c r="B3500" s="53" t="s">
        <v>359</v>
      </c>
      <c r="C3500" s="53" t="s">
        <v>360</v>
      </c>
      <c r="D3500" s="53">
        <v>56223</v>
      </c>
      <c r="E3500" s="53">
        <v>-9.7349996566772461</v>
      </c>
      <c r="F3500" s="53">
        <v>0</v>
      </c>
      <c r="G3500" s="53">
        <v>30000</v>
      </c>
      <c r="H3500" s="53">
        <v>9.7349996566772496</v>
      </c>
      <c r="I3500" s="53">
        <v>3.0233019999999999E-2</v>
      </c>
      <c r="J3500" s="80">
        <f t="shared" si="110"/>
        <v>292049.9897003175</v>
      </c>
      <c r="K3500" s="53"/>
      <c r="L3500" s="53"/>
    </row>
    <row r="3501" spans="1:12" x14ac:dyDescent="0.15">
      <c r="A3501" s="109">
        <v>43371</v>
      </c>
      <c r="B3501" s="53" t="s">
        <v>359</v>
      </c>
      <c r="C3501" s="53" t="s">
        <v>360</v>
      </c>
      <c r="D3501" s="53">
        <v>56223</v>
      </c>
      <c r="E3501" s="53">
        <v>-9.7299995422363281</v>
      </c>
      <c r="F3501" s="53">
        <v>-5.1362247904762626E-4</v>
      </c>
      <c r="G3501" s="53">
        <v>30000</v>
      </c>
      <c r="H3501" s="53">
        <v>9.7299995422363299</v>
      </c>
      <c r="I3501" s="53">
        <v>4.2462880000000003E-4</v>
      </c>
      <c r="J3501" s="80">
        <f t="shared" si="110"/>
        <v>291899.9862670899</v>
      </c>
      <c r="K3501" s="53"/>
      <c r="L3501" s="53"/>
    </row>
    <row r="3502" spans="1:12" x14ac:dyDescent="0.15">
      <c r="A3502" s="109">
        <v>43404</v>
      </c>
      <c r="B3502" s="53" t="s">
        <v>359</v>
      </c>
      <c r="C3502" s="53" t="s">
        <v>360</v>
      </c>
      <c r="D3502" s="53">
        <v>56223</v>
      </c>
      <c r="E3502" s="53">
        <v>9.7200002670288086</v>
      </c>
      <c r="F3502" s="53">
        <v>-1.0276747634634376E-3</v>
      </c>
      <c r="G3502" s="53">
        <v>30000</v>
      </c>
      <c r="H3502" s="53">
        <v>9.7200002670288086</v>
      </c>
      <c r="I3502" s="53">
        <v>-7.4045410000000006E-2</v>
      </c>
      <c r="J3502" s="80">
        <f t="shared" si="110"/>
        <v>291600.00801086426</v>
      </c>
      <c r="K3502" s="53"/>
      <c r="L3502" s="53"/>
    </row>
    <row r="3503" spans="1:12" x14ac:dyDescent="0.15">
      <c r="A3503" s="109">
        <v>43434</v>
      </c>
      <c r="B3503" s="53" t="s">
        <v>359</v>
      </c>
      <c r="C3503" s="53" t="s">
        <v>360</v>
      </c>
      <c r="D3503" s="53">
        <v>56223</v>
      </c>
      <c r="E3503" s="53">
        <v>9.7700004577636719</v>
      </c>
      <c r="F3503" s="53">
        <v>5.1440522074699402E-3</v>
      </c>
      <c r="G3503" s="53">
        <v>30000</v>
      </c>
      <c r="H3503" s="53">
        <v>9.7700004577636719</v>
      </c>
      <c r="I3503" s="53">
        <v>1.8512150000000002E-2</v>
      </c>
      <c r="J3503" s="80">
        <f t="shared" si="110"/>
        <v>293100.01373291016</v>
      </c>
      <c r="K3503" s="53"/>
      <c r="L3503" s="53"/>
    </row>
    <row r="3504" spans="1:12" x14ac:dyDescent="0.15">
      <c r="A3504" s="109">
        <v>43465</v>
      </c>
      <c r="B3504" s="53" t="s">
        <v>359</v>
      </c>
      <c r="C3504" s="53" t="s">
        <v>360</v>
      </c>
      <c r="D3504" s="53">
        <v>56223</v>
      </c>
      <c r="E3504" s="53">
        <v>10.029999732971191</v>
      </c>
      <c r="F3504" s="53">
        <v>2.6612002402544022E-2</v>
      </c>
      <c r="G3504" s="53">
        <v>30000</v>
      </c>
      <c r="H3504" s="53">
        <v>10.029999732971191</v>
      </c>
      <c r="I3504" s="53">
        <v>-8.9890029999999996E-2</v>
      </c>
      <c r="J3504" s="80">
        <f t="shared" si="110"/>
        <v>300899.99198913574</v>
      </c>
      <c r="K3504" s="53"/>
      <c r="L3504" s="53"/>
    </row>
    <row r="3505" spans="1:12" x14ac:dyDescent="0.15">
      <c r="A3505" s="109">
        <v>43496</v>
      </c>
      <c r="B3505" s="53" t="s">
        <v>359</v>
      </c>
      <c r="C3505" s="53" t="s">
        <v>360</v>
      </c>
      <c r="D3505" s="53">
        <v>56223</v>
      </c>
      <c r="E3505" s="53">
        <v>10.090000152587891</v>
      </c>
      <c r="F3505" s="53">
        <v>5.9820958413183689E-3</v>
      </c>
      <c r="G3505" s="53">
        <v>30000</v>
      </c>
      <c r="H3505" s="53">
        <v>10.090000152587891</v>
      </c>
      <c r="I3505" s="53">
        <v>8.8293910000000003E-2</v>
      </c>
      <c r="J3505" s="80">
        <f t="shared" si="110"/>
        <v>302700.00457763672</v>
      </c>
      <c r="K3505" s="53"/>
      <c r="L3505" s="53"/>
    </row>
    <row r="3506" spans="1:12" x14ac:dyDescent="0.15">
      <c r="A3506" s="109">
        <v>43524</v>
      </c>
      <c r="B3506" s="53" t="s">
        <v>359</v>
      </c>
      <c r="C3506" s="53" t="s">
        <v>360</v>
      </c>
      <c r="D3506" s="53">
        <v>56223</v>
      </c>
      <c r="E3506" s="53">
        <v>-10.149999618530273</v>
      </c>
      <c r="F3506" s="53">
        <v>5.9464285150170326E-3</v>
      </c>
      <c r="G3506" s="53">
        <v>30000</v>
      </c>
      <c r="H3506" s="53">
        <v>10.1499996185303</v>
      </c>
      <c r="I3506" s="53">
        <v>3.2724210000000004E-2</v>
      </c>
      <c r="J3506" s="80">
        <f t="shared" si="110"/>
        <v>304499.98855590902</v>
      </c>
      <c r="K3506" s="53"/>
      <c r="L3506" s="53"/>
    </row>
    <row r="3507" spans="1:12" x14ac:dyDescent="0.15">
      <c r="A3507" s="109">
        <v>43553</v>
      </c>
      <c r="B3507" s="53" t="s">
        <v>359</v>
      </c>
      <c r="C3507" s="53" t="s">
        <v>360</v>
      </c>
      <c r="D3507" s="53">
        <v>56223</v>
      </c>
      <c r="E3507" s="53">
        <v>10.25</v>
      </c>
      <c r="F3507" s="53">
        <v>9.8522547632455826E-3</v>
      </c>
      <c r="G3507" s="53">
        <v>30000</v>
      </c>
      <c r="H3507" s="53">
        <v>10.25</v>
      </c>
      <c r="I3507" s="53">
        <v>1.296229E-2</v>
      </c>
      <c r="J3507" s="80">
        <f t="shared" si="110"/>
        <v>307500</v>
      </c>
      <c r="K3507" s="53"/>
      <c r="L3507" s="53"/>
    </row>
    <row r="3508" spans="1:12" x14ac:dyDescent="0.15">
      <c r="A3508" s="109">
        <v>43585</v>
      </c>
      <c r="B3508" s="53" t="s">
        <v>359</v>
      </c>
      <c r="C3508" s="53" t="s">
        <v>360</v>
      </c>
      <c r="D3508" s="53">
        <v>56223</v>
      </c>
      <c r="E3508" s="53">
        <v>10.279999732971191</v>
      </c>
      <c r="F3508" s="53">
        <v>2.9268031939864159E-3</v>
      </c>
      <c r="G3508" s="53">
        <v>30000</v>
      </c>
      <c r="H3508" s="53">
        <v>10.279999732971191</v>
      </c>
      <c r="I3508" s="53">
        <v>3.789327E-2</v>
      </c>
      <c r="J3508" s="80">
        <f t="shared" si="110"/>
        <v>308399.99198913574</v>
      </c>
      <c r="K3508" s="53"/>
      <c r="L3508" s="53"/>
    </row>
    <row r="3509" spans="1:12" x14ac:dyDescent="0.15">
      <c r="A3509" s="109">
        <v>43616</v>
      </c>
      <c r="B3509" s="53" t="s">
        <v>359</v>
      </c>
      <c r="C3509" s="53" t="s">
        <v>360</v>
      </c>
      <c r="D3509" s="53">
        <v>56223</v>
      </c>
      <c r="E3509" s="53">
        <v>9.880000114440918</v>
      </c>
      <c r="F3509" s="55">
        <v>-3.8910470902919769E-2</v>
      </c>
      <c r="G3509" s="53">
        <v>30000</v>
      </c>
      <c r="H3509" s="53">
        <v>9.880000114440918</v>
      </c>
      <c r="I3509" s="53">
        <v>-6.167856E-2</v>
      </c>
      <c r="J3509" s="80">
        <f t="shared" si="108"/>
        <v>296400.00343322754</v>
      </c>
      <c r="K3509" s="55" t="str">
        <f>IFERROR(#REF!-#REF!,"")</f>
        <v/>
      </c>
    </row>
    <row r="3510" spans="1:12" x14ac:dyDescent="0.15">
      <c r="A3510" s="109">
        <v>43644</v>
      </c>
      <c r="B3510" s="53" t="s">
        <v>362</v>
      </c>
      <c r="C3510" s="53" t="s">
        <v>363</v>
      </c>
      <c r="D3510" s="53">
        <v>56223</v>
      </c>
      <c r="E3510" s="53">
        <v>8.8500003814697266</v>
      </c>
      <c r="F3510" s="55">
        <v>-0.10425098240375519</v>
      </c>
      <c r="G3510" s="53">
        <v>47358</v>
      </c>
      <c r="H3510" s="53">
        <v>8.8500003814697266</v>
      </c>
      <c r="I3510" s="53">
        <v>6.7278859999999996E-2</v>
      </c>
      <c r="J3510" s="80">
        <f t="shared" si="108"/>
        <v>419118.31806564331</v>
      </c>
      <c r="K3510" s="55" t="str">
        <f>IFERROR(#REF!-#REF!,"")</f>
        <v/>
      </c>
    </row>
    <row r="3511" spans="1:12" x14ac:dyDescent="0.15">
      <c r="A3511" s="109">
        <v>43677</v>
      </c>
      <c r="B3511" s="53" t="s">
        <v>362</v>
      </c>
      <c r="C3511" s="53" t="s">
        <v>363</v>
      </c>
      <c r="D3511" s="53">
        <v>56223</v>
      </c>
      <c r="E3511" s="53">
        <v>6.5399999618530273</v>
      </c>
      <c r="F3511" s="55">
        <v>-0.26101699471473694</v>
      </c>
      <c r="G3511" s="53">
        <v>47358</v>
      </c>
      <c r="H3511" s="53">
        <v>6.5399999618530273</v>
      </c>
      <c r="I3511" s="53">
        <v>1.185431E-2</v>
      </c>
      <c r="J3511" s="80">
        <f t="shared" si="108"/>
        <v>309721.31819343567</v>
      </c>
      <c r="K3511" s="55" t="str">
        <f>IFERROR(#REF!-#REF!,"")</f>
        <v/>
      </c>
    </row>
    <row r="3512" spans="1:12" ht="16" x14ac:dyDescent="0.2">
      <c r="A3512" s="111">
        <v>43707</v>
      </c>
      <c r="B3512" s="112" t="s">
        <v>362</v>
      </c>
      <c r="C3512" s="112" t="s">
        <v>363</v>
      </c>
      <c r="D3512" s="112">
        <v>56223</v>
      </c>
      <c r="E3512" s="112">
        <v>5.5999999046325684</v>
      </c>
      <c r="F3512" s="58">
        <v>-0.14373089373111725</v>
      </c>
      <c r="G3512" s="112">
        <v>47358</v>
      </c>
      <c r="H3512" s="112">
        <v>5.5999999046325684</v>
      </c>
      <c r="I3512" s="112">
        <v>-2.0339329999999999E-2</v>
      </c>
      <c r="J3512" s="80">
        <f t="shared" si="108"/>
        <v>265204.79548358917</v>
      </c>
      <c r="K3512" s="55" t="str">
        <f>IFERROR(#REF!-#REF!,"")</f>
        <v/>
      </c>
    </row>
    <row r="3513" spans="1:12" x14ac:dyDescent="0.15">
      <c r="A3513" s="109">
        <v>43738</v>
      </c>
      <c r="B3513" s="53" t="s">
        <v>362</v>
      </c>
      <c r="C3513" s="53" t="s">
        <v>363</v>
      </c>
      <c r="D3513" s="53">
        <v>56223</v>
      </c>
      <c r="E3513" s="53">
        <v>6.059999942779541</v>
      </c>
      <c r="F3513" s="55">
        <v>8.2142867147922516E-2</v>
      </c>
      <c r="G3513" s="53">
        <v>47358</v>
      </c>
      <c r="H3513" s="53">
        <v>6.059999942779541</v>
      </c>
      <c r="I3513" s="53">
        <v>1.6032970000000001E-2</v>
      </c>
      <c r="J3513" s="80">
        <f t="shared" si="108"/>
        <v>286989.4772901535</v>
      </c>
      <c r="K3513" s="55" t="str">
        <f>IFERROR(#REF!-#REF!,"")</f>
        <v/>
      </c>
    </row>
    <row r="3514" spans="1:12" x14ac:dyDescent="0.15">
      <c r="A3514" s="109">
        <v>43769</v>
      </c>
      <c r="B3514" s="53" t="s">
        <v>362</v>
      </c>
      <c r="C3514" s="53" t="s">
        <v>363</v>
      </c>
      <c r="D3514" s="53">
        <v>56223</v>
      </c>
      <c r="E3514" s="53">
        <v>5.9699997901916504</v>
      </c>
      <c r="F3514" s="55">
        <v>-1.4851510524749756E-2</v>
      </c>
      <c r="G3514" s="53">
        <v>47358</v>
      </c>
      <c r="H3514" s="53">
        <v>5.9699997901916504</v>
      </c>
      <c r="I3514" s="53">
        <v>1.9255939999999999E-2</v>
      </c>
      <c r="J3514" s="80">
        <f t="shared" si="108"/>
        <v>282727.25006389618</v>
      </c>
      <c r="K3514" s="55" t="str">
        <f>IFERROR(#REF!-#REF!,"")</f>
        <v/>
      </c>
    </row>
    <row r="3515" spans="1:12" x14ac:dyDescent="0.15">
      <c r="A3515" s="109">
        <v>43798</v>
      </c>
      <c r="B3515" s="53" t="s">
        <v>362</v>
      </c>
      <c r="C3515" s="53" t="s">
        <v>363</v>
      </c>
      <c r="D3515" s="53">
        <v>56223</v>
      </c>
      <c r="E3515" s="53">
        <v>6.320000171661377</v>
      </c>
      <c r="F3515" s="55">
        <v>5.8626532554626465E-2</v>
      </c>
      <c r="G3515" s="53">
        <v>47361</v>
      </c>
      <c r="H3515" s="53">
        <v>6.320000171661377</v>
      </c>
      <c r="I3515" s="53">
        <v>3.4996520000000003E-2</v>
      </c>
      <c r="J3515" s="80">
        <f t="shared" si="108"/>
        <v>299321.52813005447</v>
      </c>
      <c r="K3515" s="55" t="str">
        <f>IFERROR(#REF!-#REF!,"")</f>
        <v/>
      </c>
    </row>
    <row r="3516" spans="1:12" x14ac:dyDescent="0.15">
      <c r="A3516" s="109">
        <v>43830</v>
      </c>
      <c r="B3516" s="53" t="s">
        <v>362</v>
      </c>
      <c r="C3516" s="53" t="s">
        <v>363</v>
      </c>
      <c r="D3516" s="53">
        <v>56223</v>
      </c>
      <c r="E3516" s="53">
        <v>8.1499996185302734</v>
      </c>
      <c r="F3516" s="55">
        <v>0.28955686092376709</v>
      </c>
      <c r="G3516" s="53">
        <v>64284</v>
      </c>
      <c r="H3516" s="53">
        <v>8.1499996185302734</v>
      </c>
      <c r="I3516" s="53">
        <v>2.8490680000000001E-2</v>
      </c>
      <c r="J3516" s="80">
        <f t="shared" si="108"/>
        <v>523914.5754776001</v>
      </c>
      <c r="K3516" s="55" t="str">
        <f>IFERROR(#REF!-#REF!,"")</f>
        <v/>
      </c>
    </row>
    <row r="3517" spans="1:12" x14ac:dyDescent="0.15">
      <c r="A3517" s="109">
        <v>43861</v>
      </c>
      <c r="B3517" s="53" t="s">
        <v>362</v>
      </c>
      <c r="C3517" s="53" t="s">
        <v>363</v>
      </c>
      <c r="D3517" s="53">
        <v>56223</v>
      </c>
      <c r="E3517" s="53">
        <v>7.6399998664855957</v>
      </c>
      <c r="F3517" s="55">
        <v>-6.2576659023761749E-2</v>
      </c>
      <c r="G3517" s="53">
        <v>64284</v>
      </c>
      <c r="H3517" s="53">
        <v>7.6399998664855957</v>
      </c>
      <c r="I3517" s="53">
        <v>-1.7277760000000001E-3</v>
      </c>
      <c r="J3517" s="80">
        <f t="shared" si="108"/>
        <v>491129.75141716003</v>
      </c>
      <c r="K3517" s="55" t="str">
        <f>IFERROR(#REF!-#REF!,"")</f>
        <v/>
      </c>
    </row>
    <row r="3518" spans="1:12" x14ac:dyDescent="0.15">
      <c r="A3518" s="109">
        <v>43889</v>
      </c>
      <c r="B3518" s="53" t="s">
        <v>362</v>
      </c>
      <c r="C3518" s="53" t="s">
        <v>363</v>
      </c>
      <c r="D3518" s="53">
        <v>56223</v>
      </c>
      <c r="E3518" s="53">
        <v>8.3100004196166992</v>
      </c>
      <c r="F3518" s="55">
        <v>8.7696410715579987E-2</v>
      </c>
      <c r="G3518" s="53">
        <v>64284</v>
      </c>
      <c r="H3518" s="53">
        <v>8.3100004196166992</v>
      </c>
      <c r="I3518" s="53">
        <v>-7.7918070000000006E-2</v>
      </c>
      <c r="J3518" s="80">
        <f t="shared" si="108"/>
        <v>534200.06697463989</v>
      </c>
      <c r="K3518" s="55" t="str">
        <f>IFERROR(#REF!-#REF!,"")</f>
        <v/>
      </c>
    </row>
    <row r="3519" spans="1:12" x14ac:dyDescent="0.15">
      <c r="A3519" s="109">
        <v>43921</v>
      </c>
      <c r="B3519" s="53" t="s">
        <v>362</v>
      </c>
      <c r="C3519" s="53" t="s">
        <v>363</v>
      </c>
      <c r="D3519" s="53">
        <v>56223</v>
      </c>
      <c r="E3519" s="53">
        <v>6.2600002288818359</v>
      </c>
      <c r="F3519" s="55">
        <v>-0.24669075012207031</v>
      </c>
      <c r="G3519" s="53">
        <v>64294</v>
      </c>
      <c r="H3519" s="53">
        <v>6.2600002288818359</v>
      </c>
      <c r="I3519" s="53">
        <v>-0.14173259999999999</v>
      </c>
      <c r="J3519" s="80">
        <f t="shared" si="108"/>
        <v>402480.45471572876</v>
      </c>
      <c r="K3519" s="55" t="str">
        <f>IFERROR(#REF!-#REF!,"")</f>
        <v/>
      </c>
    </row>
    <row r="3520" spans="1:12" x14ac:dyDescent="0.15">
      <c r="A3520" s="109">
        <v>43951</v>
      </c>
      <c r="B3520" s="53" t="s">
        <v>362</v>
      </c>
      <c r="C3520" s="53" t="s">
        <v>363</v>
      </c>
      <c r="D3520" s="53">
        <v>56223</v>
      </c>
      <c r="E3520" s="53">
        <v>7.880000114440918</v>
      </c>
      <c r="F3520" s="55">
        <v>0.2587859034538269</v>
      </c>
      <c r="G3520" s="53">
        <v>64339</v>
      </c>
      <c r="H3520" s="53">
        <v>7.880000114440918</v>
      </c>
      <c r="I3520" s="53">
        <v>0.12967380000000001</v>
      </c>
      <c r="J3520" s="80">
        <f t="shared" si="108"/>
        <v>506991.32736301422</v>
      </c>
      <c r="K3520" s="55" t="str">
        <f>IFERROR(#REF!-#REF!,"")</f>
        <v/>
      </c>
    </row>
    <row r="3521" spans="1:11" ht="16" x14ac:dyDescent="0.2">
      <c r="A3521" s="113">
        <v>43980</v>
      </c>
      <c r="B3521" s="114" t="s">
        <v>362</v>
      </c>
      <c r="C3521" s="114" t="s">
        <v>363</v>
      </c>
      <c r="D3521" s="114">
        <v>56223</v>
      </c>
      <c r="E3521" s="114">
        <v>7.4899997711181641</v>
      </c>
      <c r="F3521" s="58">
        <v>-4.9492429941892624E-2</v>
      </c>
      <c r="G3521" s="114">
        <v>64352</v>
      </c>
      <c r="H3521" s="114">
        <v>7.4899997711181641</v>
      </c>
      <c r="I3521" s="114">
        <v>5.3738750000000002E-2</v>
      </c>
      <c r="J3521" s="80">
        <f t="shared" si="108"/>
        <v>481996.46527099609</v>
      </c>
      <c r="K3521" s="55" t="str">
        <f>IFERROR(#REF!-#REF!,"")</f>
        <v/>
      </c>
    </row>
    <row r="3522" spans="1:11" x14ac:dyDescent="0.15">
      <c r="A3522" s="109">
        <v>44012</v>
      </c>
      <c r="B3522" s="53" t="s">
        <v>362</v>
      </c>
      <c r="C3522" s="53" t="s">
        <v>363</v>
      </c>
      <c r="D3522" s="53">
        <v>56223</v>
      </c>
      <c r="E3522" s="53">
        <v>7.440000057220459</v>
      </c>
      <c r="F3522" s="55">
        <v>-6.6755292937159538E-3</v>
      </c>
      <c r="G3522" s="53">
        <v>64352</v>
      </c>
      <c r="H3522" s="53">
        <v>7.440000057220459</v>
      </c>
      <c r="I3522" s="53">
        <v>2.5299080000000002E-2</v>
      </c>
      <c r="J3522" s="80">
        <f t="shared" si="108"/>
        <v>478778.88368225098</v>
      </c>
      <c r="K3522" s="55" t="str">
        <f>IFERROR(#REF!-#REF!,"")</f>
        <v/>
      </c>
    </row>
    <row r="3523" spans="1:11" x14ac:dyDescent="0.15">
      <c r="A3523" s="109">
        <v>44043</v>
      </c>
      <c r="B3523" s="53" t="s">
        <v>362</v>
      </c>
      <c r="C3523" s="53" t="s">
        <v>363</v>
      </c>
      <c r="D3523" s="53">
        <v>56223</v>
      </c>
      <c r="E3523" s="53">
        <v>8.1700000762939453</v>
      </c>
      <c r="F3523" s="55">
        <v>9.8118282854557037E-2</v>
      </c>
      <c r="G3523" s="53">
        <v>64567</v>
      </c>
      <c r="H3523" s="53">
        <v>8.1700000762939453</v>
      </c>
      <c r="I3523" s="53">
        <v>5.5528970000000004E-2</v>
      </c>
      <c r="J3523" s="80">
        <f t="shared" si="108"/>
        <v>527512.39492607117</v>
      </c>
      <c r="K3523" s="55" t="str">
        <f>IFERROR(#REF!-#REF!,"")</f>
        <v/>
      </c>
    </row>
    <row r="3524" spans="1:11" x14ac:dyDescent="0.15">
      <c r="A3524" s="109">
        <v>44074</v>
      </c>
      <c r="B3524" s="53" t="s">
        <v>362</v>
      </c>
      <c r="C3524" s="53" t="s">
        <v>363</v>
      </c>
      <c r="D3524" s="53">
        <v>56223</v>
      </c>
      <c r="E3524" s="53">
        <v>8.9399995803833008</v>
      </c>
      <c r="F3524" s="55">
        <v>9.4247184693813324E-2</v>
      </c>
      <c r="G3524" s="53">
        <v>64567</v>
      </c>
      <c r="H3524" s="53">
        <v>8.9399995803833008</v>
      </c>
      <c r="I3524" s="53">
        <v>6.844219E-2</v>
      </c>
      <c r="J3524" s="80">
        <f t="shared" si="108"/>
        <v>577228.95290660858</v>
      </c>
      <c r="K3524" s="55" t="str">
        <f>IFERROR(#REF!-#REF!,"")</f>
        <v/>
      </c>
    </row>
    <row r="3525" spans="1:11" x14ac:dyDescent="0.15">
      <c r="A3525" s="109">
        <v>44104</v>
      </c>
      <c r="B3525" s="53" t="s">
        <v>362</v>
      </c>
      <c r="C3525" s="53" t="s">
        <v>363</v>
      </c>
      <c r="D3525" s="53">
        <v>56223</v>
      </c>
      <c r="E3525" s="53">
        <v>9.5200004577636719</v>
      </c>
      <c r="F3525" s="55">
        <v>6.4877055585384369E-2</v>
      </c>
      <c r="G3525" s="53">
        <v>64556</v>
      </c>
      <c r="H3525" s="53">
        <v>9.5200004577636719</v>
      </c>
      <c r="I3525" s="53">
        <v>-3.5055990000000002E-2</v>
      </c>
      <c r="J3525" s="80">
        <f t="shared" si="108"/>
        <v>614573.1495513916</v>
      </c>
      <c r="K3525" s="55" t="str">
        <f>IFERROR(#REF!-#REF!,"")</f>
        <v/>
      </c>
    </row>
    <row r="3526" spans="1:11" x14ac:dyDescent="0.15">
      <c r="A3526" s="109">
        <v>44134</v>
      </c>
      <c r="B3526" s="53" t="s">
        <v>362</v>
      </c>
      <c r="C3526" s="53" t="s">
        <v>363</v>
      </c>
      <c r="D3526" s="53">
        <v>56223</v>
      </c>
      <c r="E3526" s="53">
        <v>8.5299997329711914</v>
      </c>
      <c r="F3526" s="55">
        <v>-0.10399166494607925</v>
      </c>
      <c r="G3526" s="53">
        <v>64556</v>
      </c>
      <c r="H3526" s="53">
        <v>8.5299997329711914</v>
      </c>
      <c r="I3526" s="53">
        <v>-2.0178310000000001E-2</v>
      </c>
      <c r="J3526" s="80">
        <f t="shared" si="108"/>
        <v>550662.66276168823</v>
      </c>
      <c r="K3526" s="55" t="str">
        <f>IFERROR(#REF!-#REF!,"")</f>
        <v/>
      </c>
    </row>
    <row r="3527" spans="1:11" x14ac:dyDescent="0.15">
      <c r="A3527" s="109">
        <v>44165</v>
      </c>
      <c r="B3527" s="53" t="s">
        <v>362</v>
      </c>
      <c r="C3527" s="53" t="s">
        <v>363</v>
      </c>
      <c r="D3527" s="53">
        <v>56223</v>
      </c>
      <c r="E3527" s="53">
        <v>11.310000419616699</v>
      </c>
      <c r="F3527" s="55">
        <v>0.32590866088867188</v>
      </c>
      <c r="G3527" s="53">
        <v>68999</v>
      </c>
      <c r="H3527" s="53">
        <v>11.310000419616699</v>
      </c>
      <c r="I3527" s="53">
        <v>0.123707</v>
      </c>
      <c r="J3527" s="80">
        <f t="shared" si="108"/>
        <v>780378.71895313263</v>
      </c>
      <c r="K3527" s="55" t="str">
        <f>IFERROR(#REF!-#REF!,"")</f>
        <v/>
      </c>
    </row>
    <row r="3528" spans="1:11" x14ac:dyDescent="0.15">
      <c r="A3528" s="109">
        <v>44196</v>
      </c>
      <c r="B3528" s="53" t="s">
        <v>362</v>
      </c>
      <c r="C3528" s="53" t="s">
        <v>363</v>
      </c>
      <c r="D3528" s="53">
        <v>56223</v>
      </c>
      <c r="E3528" s="53">
        <v>13.439999580383301</v>
      </c>
      <c r="F3528" s="55">
        <v>0.18832883238792419</v>
      </c>
      <c r="G3528" s="53">
        <v>68999</v>
      </c>
      <c r="H3528" s="53">
        <v>13.439999580383301</v>
      </c>
      <c r="I3528" s="53">
        <v>4.5048289999999998E-2</v>
      </c>
      <c r="J3528" s="80">
        <f t="shared" si="108"/>
        <v>927346.53104686737</v>
      </c>
      <c r="K3528" s="55" t="str">
        <f>IFERROR(#REF!-#REF!,"")</f>
        <v/>
      </c>
    </row>
    <row r="3529" spans="1:11" x14ac:dyDescent="0.15">
      <c r="A3529" s="109">
        <v>44225</v>
      </c>
      <c r="B3529" s="53" t="s">
        <v>362</v>
      </c>
      <c r="C3529" s="53" t="s">
        <v>363</v>
      </c>
      <c r="D3529" s="53">
        <v>56223</v>
      </c>
      <c r="E3529" s="53">
        <v>17.340000152587891</v>
      </c>
      <c r="F3529" s="55">
        <v>0.29017862677574158</v>
      </c>
      <c r="G3529" s="53">
        <v>68999</v>
      </c>
      <c r="H3529" s="53">
        <v>17.340000152587891</v>
      </c>
      <c r="I3529" s="53">
        <v>-6.3113190000000003E-4</v>
      </c>
      <c r="J3529" s="80">
        <f t="shared" si="108"/>
        <v>1196442.6705284119</v>
      </c>
      <c r="K3529" s="55" t="str">
        <f>IFERROR(#REF!-#REF!,"")</f>
        <v/>
      </c>
    </row>
    <row r="3530" spans="1:11" x14ac:dyDescent="0.15">
      <c r="A3530" s="109">
        <v>44253</v>
      </c>
      <c r="B3530" s="53" t="s">
        <v>362</v>
      </c>
      <c r="C3530" s="53" t="s">
        <v>363</v>
      </c>
      <c r="D3530" s="53">
        <v>56223</v>
      </c>
      <c r="E3530" s="53">
        <v>18.010000228881836</v>
      </c>
      <c r="F3530" s="55">
        <v>3.8638990372419357E-2</v>
      </c>
      <c r="G3530" s="53">
        <v>68999</v>
      </c>
      <c r="H3530" s="53">
        <v>18.010000228881836</v>
      </c>
      <c r="I3530" s="53">
        <v>2.9196240000000002E-2</v>
      </c>
      <c r="J3530" s="80">
        <f t="shared" si="108"/>
        <v>1242672.0057926178</v>
      </c>
      <c r="K3530" s="55" t="str">
        <f>IFERROR(#REF!-#REF!,"")</f>
        <v/>
      </c>
    </row>
    <row r="3531" spans="1:11" x14ac:dyDescent="0.15">
      <c r="A3531" s="109">
        <v>44286</v>
      </c>
      <c r="B3531" s="53" t="s">
        <v>362</v>
      </c>
      <c r="C3531" s="53" t="s">
        <v>363</v>
      </c>
      <c r="D3531" s="53">
        <v>56223</v>
      </c>
      <c r="E3531" s="53">
        <v>20.059999465942383</v>
      </c>
      <c r="F3531" s="55">
        <v>0.11382561177015305</v>
      </c>
      <c r="G3531" s="53">
        <v>69053</v>
      </c>
      <c r="H3531" s="53">
        <v>20.059999465942383</v>
      </c>
      <c r="I3531" s="53">
        <v>3.0573309999999999E-2</v>
      </c>
      <c r="J3531" s="80">
        <f t="shared" si="108"/>
        <v>1385203.1431217194</v>
      </c>
      <c r="K3531" s="55" t="str">
        <f>IFERROR(#REF!-#REF!,"")</f>
        <v/>
      </c>
    </row>
    <row r="3532" spans="1:11" x14ac:dyDescent="0.15">
      <c r="A3532" s="109">
        <v>44316</v>
      </c>
      <c r="B3532" s="53" t="s">
        <v>362</v>
      </c>
      <c r="C3532" s="53" t="s">
        <v>363</v>
      </c>
      <c r="D3532" s="53">
        <v>56223</v>
      </c>
      <c r="E3532" s="53">
        <v>19.229999542236328</v>
      </c>
      <c r="F3532" s="55">
        <v>-4.1375868022441864E-2</v>
      </c>
      <c r="G3532" s="53">
        <v>69343</v>
      </c>
      <c r="H3532" s="53">
        <v>19.229999542236328</v>
      </c>
      <c r="I3532" s="53">
        <v>4.8190200000000002E-2</v>
      </c>
      <c r="J3532" s="80">
        <f t="shared" ref="J3532:J3633" si="111">H3532*G3532</f>
        <v>1333465.8582572937</v>
      </c>
      <c r="K3532" s="55" t="str">
        <f>IFERROR(#REF!-#REF!,"")</f>
        <v/>
      </c>
    </row>
    <row r="3533" spans="1:11" x14ac:dyDescent="0.15">
      <c r="A3533" s="109">
        <v>44344</v>
      </c>
      <c r="B3533" s="53" t="s">
        <v>362</v>
      </c>
      <c r="C3533" s="53" t="s">
        <v>363</v>
      </c>
      <c r="D3533" s="53">
        <v>56223</v>
      </c>
      <c r="E3533" s="53">
        <v>22.079999923706055</v>
      </c>
      <c r="F3533" s="55">
        <v>0.1482059508562088</v>
      </c>
      <c r="G3533" s="53">
        <v>77436</v>
      </c>
      <c r="H3533" s="53">
        <v>22.079999923706055</v>
      </c>
      <c r="I3533" s="53">
        <v>7.0918620000000009E-3</v>
      </c>
      <c r="J3533" s="80">
        <f t="shared" si="111"/>
        <v>1709786.8740921021</v>
      </c>
      <c r="K3533" s="55" t="str">
        <f>IFERROR(#REF!-#REF!,"")</f>
        <v/>
      </c>
    </row>
    <row r="3534" spans="1:11" x14ac:dyDescent="0.15">
      <c r="A3534" s="109">
        <v>44377</v>
      </c>
      <c r="B3534" s="53" t="s">
        <v>362</v>
      </c>
      <c r="C3534" s="53" t="s">
        <v>363</v>
      </c>
      <c r="D3534" s="53">
        <v>56223</v>
      </c>
      <c r="E3534" s="53">
        <v>25.030000686645508</v>
      </c>
      <c r="F3534" s="55">
        <v>0.13360510766506195</v>
      </c>
      <c r="G3534" s="53">
        <v>78186</v>
      </c>
      <c r="H3534" s="53">
        <v>25.030000686645508</v>
      </c>
      <c r="I3534" s="53">
        <v>2.3421790000000001E-2</v>
      </c>
      <c r="J3534" s="80">
        <f t="shared" si="111"/>
        <v>1956995.6336860657</v>
      </c>
      <c r="K3534" s="55" t="str">
        <f>IFERROR(#REF!-#REF!,"")</f>
        <v/>
      </c>
    </row>
    <row r="3535" spans="1:11" x14ac:dyDescent="0.15">
      <c r="A3535" s="109">
        <v>44407</v>
      </c>
      <c r="B3535" s="53" t="s">
        <v>362</v>
      </c>
      <c r="C3535" s="53" t="s">
        <v>363</v>
      </c>
      <c r="D3535" s="53">
        <v>56223</v>
      </c>
      <c r="E3535" s="53">
        <v>25.620000839233398</v>
      </c>
      <c r="F3535" s="55">
        <v>2.3571718484163284E-2</v>
      </c>
      <c r="G3535" s="53">
        <v>78474</v>
      </c>
      <c r="H3535" s="53">
        <v>25.620000839233398</v>
      </c>
      <c r="I3535" s="53">
        <v>1.182765E-2</v>
      </c>
      <c r="J3535" s="80">
        <f t="shared" si="111"/>
        <v>2010503.9458580017</v>
      </c>
      <c r="K3535" s="55" t="str">
        <f>IFERROR(#REF!-#REF!,"")</f>
        <v/>
      </c>
    </row>
    <row r="3536" spans="1:11" x14ac:dyDescent="0.15">
      <c r="A3536" s="109">
        <v>44439</v>
      </c>
      <c r="B3536" s="53" t="s">
        <v>362</v>
      </c>
      <c r="C3536" s="53" t="s">
        <v>363</v>
      </c>
      <c r="D3536" s="53">
        <v>56223</v>
      </c>
      <c r="E3536" s="53">
        <v>30.700000762939453</v>
      </c>
      <c r="F3536" s="55">
        <v>0.19828258454799652</v>
      </c>
      <c r="G3536" s="53">
        <v>78474</v>
      </c>
      <c r="H3536" s="53">
        <v>30.700000762939453</v>
      </c>
      <c r="I3536" s="53">
        <v>2.71466E-2</v>
      </c>
      <c r="J3536" s="80">
        <f t="shared" si="111"/>
        <v>2409151.8598709106</v>
      </c>
      <c r="K3536" s="55" t="str">
        <f>IFERROR(#REF!-#REF!,"")</f>
        <v/>
      </c>
    </row>
    <row r="3537" spans="1:12" x14ac:dyDescent="0.15">
      <c r="A3537" s="109">
        <v>44469</v>
      </c>
      <c r="B3537" s="53" t="s">
        <v>362</v>
      </c>
      <c r="C3537" s="53" t="s">
        <v>363</v>
      </c>
      <c r="D3537" s="53">
        <v>56223</v>
      </c>
      <c r="E3537" s="53">
        <v>26.819999694824219</v>
      </c>
      <c r="F3537" s="55">
        <v>-0.12638439238071442</v>
      </c>
      <c r="G3537" s="53">
        <v>78474</v>
      </c>
      <c r="H3537" s="53">
        <v>26.819999694824219</v>
      </c>
      <c r="I3537" s="53">
        <v>-4.2243370000000002E-2</v>
      </c>
      <c r="J3537" s="80">
        <f t="shared" si="111"/>
        <v>2104672.6560516357</v>
      </c>
      <c r="K3537" s="55" t="str">
        <f>IFERROR(#REF!-#REF!,"")</f>
        <v/>
      </c>
    </row>
    <row r="3538" spans="1:12" x14ac:dyDescent="0.15">
      <c r="A3538" s="109">
        <v>44498</v>
      </c>
      <c r="B3538" s="53" t="s">
        <v>362</v>
      </c>
      <c r="C3538" s="53" t="s">
        <v>363</v>
      </c>
      <c r="D3538" s="53">
        <v>56223</v>
      </c>
      <c r="E3538" s="53">
        <v>34.459999084472656</v>
      </c>
      <c r="F3538" s="55">
        <v>0.28486201167106628</v>
      </c>
      <c r="G3538" s="53">
        <v>78479</v>
      </c>
      <c r="H3538" s="53">
        <v>34.459999084472656</v>
      </c>
      <c r="I3538" s="53">
        <v>6.4656619999999998E-2</v>
      </c>
      <c r="J3538" s="80">
        <f t="shared" si="111"/>
        <v>2704386.2681503296</v>
      </c>
      <c r="K3538" s="55" t="str">
        <f>IFERROR(#REF!-#REF!,"")</f>
        <v/>
      </c>
    </row>
    <row r="3539" spans="1:12" x14ac:dyDescent="0.15">
      <c r="A3539" s="109">
        <v>44530</v>
      </c>
      <c r="B3539" s="53" t="s">
        <v>362</v>
      </c>
      <c r="C3539" s="53" t="s">
        <v>363</v>
      </c>
      <c r="D3539" s="53">
        <v>56223</v>
      </c>
      <c r="E3539" s="53">
        <v>39.630001068115234</v>
      </c>
      <c r="F3539" s="55">
        <v>0.15002907812595367</v>
      </c>
      <c r="G3539" s="53">
        <v>78479</v>
      </c>
      <c r="H3539" s="53">
        <v>39.630001068115234</v>
      </c>
      <c r="I3539" s="53">
        <v>-1.8346709999999999E-2</v>
      </c>
      <c r="J3539" s="80">
        <f t="shared" si="111"/>
        <v>3110122.8538246155</v>
      </c>
      <c r="K3539" s="55" t="str">
        <f>IFERROR(#REF!-#REF!,"")</f>
        <v/>
      </c>
    </row>
    <row r="3540" spans="1:12" x14ac:dyDescent="0.15">
      <c r="A3540" s="109">
        <v>44561</v>
      </c>
      <c r="B3540" s="53" t="s">
        <v>362</v>
      </c>
      <c r="C3540" s="53" t="s">
        <v>363</v>
      </c>
      <c r="D3540" s="53">
        <v>56223</v>
      </c>
      <c r="E3540" s="53">
        <v>37.580001831054688</v>
      </c>
      <c r="F3540" s="55">
        <v>-5.1728468388319016E-2</v>
      </c>
      <c r="G3540" s="53">
        <v>78479</v>
      </c>
      <c r="H3540" s="53">
        <v>37.580001831054688</v>
      </c>
      <c r="I3540" s="53">
        <v>3.3344789999999999E-2</v>
      </c>
      <c r="J3540" s="80">
        <f t="shared" si="111"/>
        <v>2949240.9636993408</v>
      </c>
      <c r="K3540" s="55" t="str">
        <f>IFERROR(#REF!-#REF!,"")</f>
        <v/>
      </c>
    </row>
    <row r="3541" spans="1:12" x14ac:dyDescent="0.15">
      <c r="A3541" s="93"/>
      <c r="H3541" s="93"/>
      <c r="J3541" s="80">
        <f t="shared" si="111"/>
        <v>0</v>
      </c>
      <c r="K3541" s="55" t="str">
        <f>IFERROR(#REF!-#REF!,"")</f>
        <v/>
      </c>
    </row>
    <row r="3542" spans="1:12" x14ac:dyDescent="0.15">
      <c r="A3542" s="109">
        <v>43496</v>
      </c>
      <c r="B3542" s="53" t="s">
        <v>364</v>
      </c>
      <c r="C3542" s="53" t="s">
        <v>365</v>
      </c>
      <c r="D3542" s="53">
        <v>56589</v>
      </c>
      <c r="E3542" s="53">
        <v>9.6700000762939453</v>
      </c>
      <c r="F3542" s="53"/>
      <c r="G3542" s="53">
        <v>38663</v>
      </c>
      <c r="H3542" s="53">
        <v>9.6700000762939453</v>
      </c>
      <c r="I3542" s="53">
        <v>8.8293910000000003E-2</v>
      </c>
      <c r="J3542" s="80">
        <f t="shared" ref="J3542:J3561" si="112">H3542*G3542</f>
        <v>373871.21294975281</v>
      </c>
      <c r="K3542" s="53"/>
      <c r="L3542" s="53"/>
    </row>
    <row r="3543" spans="1:12" x14ac:dyDescent="0.15">
      <c r="A3543" s="109">
        <v>43524</v>
      </c>
      <c r="B3543" s="53" t="s">
        <v>364</v>
      </c>
      <c r="C3543" s="53" t="s">
        <v>365</v>
      </c>
      <c r="D3543" s="53">
        <v>56589</v>
      </c>
      <c r="E3543" s="53">
        <v>9.6999998092651367</v>
      </c>
      <c r="F3543" s="53">
        <v>3.1023507472127676E-3</v>
      </c>
      <c r="G3543" s="53">
        <v>38663</v>
      </c>
      <c r="H3543" s="53">
        <v>9.6999998092651367</v>
      </c>
      <c r="I3543" s="53">
        <v>3.2724210000000004E-2</v>
      </c>
      <c r="J3543" s="80">
        <f t="shared" si="112"/>
        <v>375031.09262561798</v>
      </c>
      <c r="K3543" s="53"/>
      <c r="L3543" s="53"/>
    </row>
    <row r="3544" spans="1:12" x14ac:dyDescent="0.15">
      <c r="A3544" s="109">
        <v>43553</v>
      </c>
      <c r="B3544" s="53" t="s">
        <v>364</v>
      </c>
      <c r="C3544" s="53" t="s">
        <v>365</v>
      </c>
      <c r="D3544" s="53">
        <v>56589</v>
      </c>
      <c r="E3544" s="53">
        <v>9.75</v>
      </c>
      <c r="F3544" s="53">
        <v>5.1546590402722359E-3</v>
      </c>
      <c r="G3544" s="53">
        <v>35430</v>
      </c>
      <c r="H3544" s="53">
        <v>9.75</v>
      </c>
      <c r="I3544" s="53">
        <v>1.296229E-2</v>
      </c>
      <c r="J3544" s="80">
        <f t="shared" si="112"/>
        <v>345442.5</v>
      </c>
      <c r="K3544" s="53"/>
      <c r="L3544" s="53"/>
    </row>
    <row r="3545" spans="1:12" x14ac:dyDescent="0.15">
      <c r="A3545" s="109">
        <v>43585</v>
      </c>
      <c r="B3545" s="53" t="s">
        <v>364</v>
      </c>
      <c r="C3545" s="53" t="s">
        <v>365</v>
      </c>
      <c r="D3545" s="53">
        <v>56589</v>
      </c>
      <c r="E3545" s="53">
        <v>9.8381004333496094</v>
      </c>
      <c r="F3545" s="53">
        <v>9.0359421446919441E-3</v>
      </c>
      <c r="G3545" s="53">
        <v>35430</v>
      </c>
      <c r="H3545" s="53">
        <v>9.8381004333496094</v>
      </c>
      <c r="I3545" s="53">
        <v>3.789327E-2</v>
      </c>
      <c r="J3545" s="80">
        <f t="shared" si="112"/>
        <v>348563.89835357666</v>
      </c>
      <c r="K3545" s="53"/>
      <c r="L3545" s="53"/>
    </row>
    <row r="3546" spans="1:12" x14ac:dyDescent="0.15">
      <c r="A3546" s="109">
        <v>43616</v>
      </c>
      <c r="B3546" s="53" t="s">
        <v>364</v>
      </c>
      <c r="C3546" s="53" t="s">
        <v>365</v>
      </c>
      <c r="D3546" s="53">
        <v>56589</v>
      </c>
      <c r="E3546" s="53">
        <v>-9.8449993133544922</v>
      </c>
      <c r="F3546" s="53">
        <v>7.0124107878655195E-4</v>
      </c>
      <c r="G3546" s="53">
        <v>35430</v>
      </c>
      <c r="H3546" s="53">
        <v>9.8449993133544904</v>
      </c>
      <c r="I3546" s="53">
        <v>-6.167856E-2</v>
      </c>
      <c r="J3546" s="80">
        <f t="shared" si="112"/>
        <v>348808.3256721496</v>
      </c>
      <c r="K3546" s="53"/>
      <c r="L3546" s="53"/>
    </row>
    <row r="3547" spans="1:12" x14ac:dyDescent="0.15">
      <c r="A3547" s="109">
        <v>43644</v>
      </c>
      <c r="B3547" s="53" t="s">
        <v>364</v>
      </c>
      <c r="C3547" s="53" t="s">
        <v>365</v>
      </c>
      <c r="D3547" s="53">
        <v>56589</v>
      </c>
      <c r="E3547" s="53">
        <v>9.8100004196166992</v>
      </c>
      <c r="F3547" s="53">
        <v>-3.5549919120967388E-3</v>
      </c>
      <c r="G3547" s="53">
        <v>35430</v>
      </c>
      <c r="H3547" s="53">
        <v>9.8100004196166992</v>
      </c>
      <c r="I3547" s="53">
        <v>6.7278859999999996E-2</v>
      </c>
      <c r="J3547" s="80">
        <f t="shared" si="112"/>
        <v>347568.31486701965</v>
      </c>
      <c r="K3547" s="53"/>
      <c r="L3547" s="53"/>
    </row>
    <row r="3548" spans="1:12" x14ac:dyDescent="0.15">
      <c r="A3548" s="109">
        <v>43677</v>
      </c>
      <c r="B3548" s="53" t="s">
        <v>364</v>
      </c>
      <c r="C3548" s="53" t="s">
        <v>365</v>
      </c>
      <c r="D3548" s="53">
        <v>56589</v>
      </c>
      <c r="E3548" s="53">
        <v>9.9300003051757812</v>
      </c>
      <c r="F3548" s="53">
        <v>1.2232403270900249E-2</v>
      </c>
      <c r="G3548" s="53">
        <v>35430</v>
      </c>
      <c r="H3548" s="53">
        <v>9.9300003051757812</v>
      </c>
      <c r="I3548" s="53">
        <v>1.185431E-2</v>
      </c>
      <c r="J3548" s="80">
        <f t="shared" si="112"/>
        <v>351819.91081237793</v>
      </c>
      <c r="K3548" s="53"/>
      <c r="L3548" s="53"/>
    </row>
    <row r="3549" spans="1:12" x14ac:dyDescent="0.15">
      <c r="A3549" s="109">
        <v>43707</v>
      </c>
      <c r="B3549" s="53" t="s">
        <v>364</v>
      </c>
      <c r="C3549" s="53" t="s">
        <v>365</v>
      </c>
      <c r="D3549" s="53">
        <v>56589</v>
      </c>
      <c r="E3549" s="53">
        <v>-9.9549999237060547</v>
      </c>
      <c r="F3549" s="53">
        <v>2.5175849441438913E-3</v>
      </c>
      <c r="G3549" s="53">
        <v>35430</v>
      </c>
      <c r="H3549" s="53">
        <v>9.9549999237060494</v>
      </c>
      <c r="I3549" s="53">
        <v>-2.0339329999999999E-2</v>
      </c>
      <c r="J3549" s="80">
        <f t="shared" si="112"/>
        <v>352705.64729690534</v>
      </c>
      <c r="K3549" s="53"/>
      <c r="L3549" s="53"/>
    </row>
    <row r="3550" spans="1:12" x14ac:dyDescent="0.15">
      <c r="A3550" s="109">
        <v>43738</v>
      </c>
      <c r="B3550" s="53" t="s">
        <v>364</v>
      </c>
      <c r="C3550" s="53" t="s">
        <v>365</v>
      </c>
      <c r="D3550" s="53">
        <v>56589</v>
      </c>
      <c r="E3550" s="53">
        <v>10.069999694824219</v>
      </c>
      <c r="F3550" s="53">
        <v>1.1551961302757263E-2</v>
      </c>
      <c r="G3550" s="53">
        <v>35430</v>
      </c>
      <c r="H3550" s="53">
        <v>10.069999694824219</v>
      </c>
      <c r="I3550" s="53">
        <v>1.6032970000000001E-2</v>
      </c>
      <c r="J3550" s="80">
        <f t="shared" si="112"/>
        <v>356780.08918762207</v>
      </c>
      <c r="K3550" s="53"/>
      <c r="L3550" s="53"/>
    </row>
    <row r="3551" spans="1:12" x14ac:dyDescent="0.15">
      <c r="A3551" s="109">
        <v>43769</v>
      </c>
      <c r="B3551" s="53" t="s">
        <v>364</v>
      </c>
      <c r="C3551" s="53" t="s">
        <v>365</v>
      </c>
      <c r="D3551" s="53">
        <v>56589</v>
      </c>
      <c r="E3551" s="53">
        <v>10.029999732971191</v>
      </c>
      <c r="F3551" s="53">
        <v>-3.972190897911787E-3</v>
      </c>
      <c r="G3551" s="53">
        <v>35430</v>
      </c>
      <c r="H3551" s="53">
        <v>10.029999732971191</v>
      </c>
      <c r="I3551" s="53">
        <v>1.9255939999999999E-2</v>
      </c>
      <c r="J3551" s="80">
        <f t="shared" si="112"/>
        <v>355362.89053916931</v>
      </c>
      <c r="K3551" s="53"/>
      <c r="L3551" s="53"/>
    </row>
    <row r="3552" spans="1:12" x14ac:dyDescent="0.15">
      <c r="A3552" s="109">
        <v>43798</v>
      </c>
      <c r="B3552" s="53" t="s">
        <v>364</v>
      </c>
      <c r="C3552" s="53" t="s">
        <v>365</v>
      </c>
      <c r="D3552" s="53">
        <v>56589</v>
      </c>
      <c r="E3552" s="53">
        <v>10.079999923706055</v>
      </c>
      <c r="F3552" s="53">
        <v>4.9850638024508953E-3</v>
      </c>
      <c r="G3552" s="53">
        <v>35430</v>
      </c>
      <c r="H3552" s="53">
        <v>10.079999923706055</v>
      </c>
      <c r="I3552" s="53">
        <v>3.4996520000000003E-2</v>
      </c>
      <c r="J3552" s="80">
        <f t="shared" si="112"/>
        <v>357134.39729690552</v>
      </c>
      <c r="K3552" s="53"/>
      <c r="L3552" s="53"/>
    </row>
    <row r="3553" spans="1:12" x14ac:dyDescent="0.15">
      <c r="A3553" s="109">
        <v>43830</v>
      </c>
      <c r="B3553" s="53" t="s">
        <v>364</v>
      </c>
      <c r="C3553" s="53" t="s">
        <v>365</v>
      </c>
      <c r="D3553" s="53">
        <v>56589</v>
      </c>
      <c r="E3553" s="53">
        <v>10.119999885559082</v>
      </c>
      <c r="F3553" s="53">
        <v>3.9682500064373016E-3</v>
      </c>
      <c r="G3553" s="53">
        <v>35430</v>
      </c>
      <c r="H3553" s="53">
        <v>10.119999885559082</v>
      </c>
      <c r="I3553" s="53">
        <v>2.8490680000000001E-2</v>
      </c>
      <c r="J3553" s="80">
        <f t="shared" si="112"/>
        <v>358551.59594535828</v>
      </c>
      <c r="K3553" s="53"/>
      <c r="L3553" s="53"/>
    </row>
    <row r="3554" spans="1:12" x14ac:dyDescent="0.15">
      <c r="A3554" s="109">
        <v>43861</v>
      </c>
      <c r="B3554" s="53" t="s">
        <v>364</v>
      </c>
      <c r="C3554" s="53" t="s">
        <v>365</v>
      </c>
      <c r="D3554" s="53">
        <v>56589</v>
      </c>
      <c r="E3554" s="53">
        <v>10.255000114440918</v>
      </c>
      <c r="F3554" s="53">
        <v>1.3339943252503872E-2</v>
      </c>
      <c r="G3554" s="53">
        <v>35430</v>
      </c>
      <c r="H3554" s="53">
        <v>10.255000114440918</v>
      </c>
      <c r="I3554" s="53">
        <v>-1.7277760000000001E-3</v>
      </c>
      <c r="J3554" s="80">
        <f t="shared" si="112"/>
        <v>363334.65405464172</v>
      </c>
      <c r="K3554" s="53"/>
      <c r="L3554" s="53"/>
    </row>
    <row r="3555" spans="1:12" x14ac:dyDescent="0.15">
      <c r="A3555" s="109">
        <v>43889</v>
      </c>
      <c r="B3555" s="53" t="s">
        <v>364</v>
      </c>
      <c r="C3555" s="53" t="s">
        <v>365</v>
      </c>
      <c r="D3555" s="53">
        <v>56589</v>
      </c>
      <c r="E3555" s="53">
        <v>10.220000267028809</v>
      </c>
      <c r="F3555" s="53">
        <v>-3.4129542764276266E-3</v>
      </c>
      <c r="G3555" s="53">
        <v>35430</v>
      </c>
      <c r="H3555" s="53">
        <v>10.220000267028809</v>
      </c>
      <c r="I3555" s="53">
        <v>-7.7918070000000006E-2</v>
      </c>
      <c r="J3555" s="80">
        <f t="shared" si="112"/>
        <v>362094.60946083069</v>
      </c>
      <c r="K3555" s="53"/>
      <c r="L3555" s="53"/>
    </row>
    <row r="3556" spans="1:12" x14ac:dyDescent="0.15">
      <c r="A3556" s="109">
        <v>43921</v>
      </c>
      <c r="B3556" s="53" t="s">
        <v>364</v>
      </c>
      <c r="C3556" s="53" t="s">
        <v>365</v>
      </c>
      <c r="D3556" s="53">
        <v>56589</v>
      </c>
      <c r="E3556" s="53">
        <v>10.010000228881836</v>
      </c>
      <c r="F3556" s="53">
        <v>-2.0547948777675629E-2</v>
      </c>
      <c r="G3556" s="53">
        <v>35430</v>
      </c>
      <c r="H3556" s="53">
        <v>10.010000228881836</v>
      </c>
      <c r="I3556" s="53">
        <v>-0.14173259999999999</v>
      </c>
      <c r="J3556" s="80">
        <f t="shared" si="112"/>
        <v>354654.30810928345</v>
      </c>
      <c r="K3556" s="53"/>
      <c r="L3556" s="53"/>
    </row>
    <row r="3557" spans="1:12" x14ac:dyDescent="0.15">
      <c r="A3557" s="109">
        <v>43951</v>
      </c>
      <c r="B3557" s="53" t="s">
        <v>364</v>
      </c>
      <c r="C3557" s="53" t="s">
        <v>365</v>
      </c>
      <c r="D3557" s="53">
        <v>56589</v>
      </c>
      <c r="E3557" s="53">
        <v>10.170000076293945</v>
      </c>
      <c r="F3557" s="53">
        <v>1.5984000638127327E-2</v>
      </c>
      <c r="G3557" s="53">
        <v>35430</v>
      </c>
      <c r="H3557" s="53">
        <v>10.170000076293945</v>
      </c>
      <c r="I3557" s="53">
        <v>0.12967380000000001</v>
      </c>
      <c r="J3557" s="80">
        <f t="shared" si="112"/>
        <v>360323.10270309448</v>
      </c>
      <c r="K3557" s="53"/>
      <c r="L3557" s="53"/>
    </row>
    <row r="3558" spans="1:12" x14ac:dyDescent="0.15">
      <c r="A3558" s="109">
        <v>43980</v>
      </c>
      <c r="B3558" s="53" t="s">
        <v>364</v>
      </c>
      <c r="C3558" s="53" t="s">
        <v>365</v>
      </c>
      <c r="D3558" s="53">
        <v>56589</v>
      </c>
      <c r="E3558" s="53">
        <v>10.25</v>
      </c>
      <c r="F3558" s="53">
        <v>7.8662661835551262E-3</v>
      </c>
      <c r="G3558" s="53">
        <v>35430</v>
      </c>
      <c r="H3558" s="53">
        <v>10.25</v>
      </c>
      <c r="I3558" s="53">
        <v>5.3738750000000002E-2</v>
      </c>
      <c r="J3558" s="80">
        <f t="shared" si="112"/>
        <v>363157.5</v>
      </c>
      <c r="K3558" s="53"/>
      <c r="L3558" s="53"/>
    </row>
    <row r="3559" spans="1:12" x14ac:dyDescent="0.15">
      <c r="A3559" s="109">
        <v>44012</v>
      </c>
      <c r="B3559" s="53" t="s">
        <v>364</v>
      </c>
      <c r="C3559" s="53" t="s">
        <v>365</v>
      </c>
      <c r="D3559" s="53">
        <v>56589</v>
      </c>
      <c r="E3559" s="53">
        <v>11.159999847412109</v>
      </c>
      <c r="F3559" s="53">
        <v>8.8780470192432404E-2</v>
      </c>
      <c r="G3559" s="53">
        <v>35430</v>
      </c>
      <c r="H3559" s="53">
        <v>11.159999847412109</v>
      </c>
      <c r="I3559" s="53">
        <v>2.5299080000000002E-2</v>
      </c>
      <c r="J3559" s="80">
        <f t="shared" si="112"/>
        <v>395398.79459381104</v>
      </c>
      <c r="K3559" s="53"/>
      <c r="L3559" s="53"/>
    </row>
    <row r="3560" spans="1:12" x14ac:dyDescent="0.15">
      <c r="A3560" s="109">
        <v>44043</v>
      </c>
      <c r="B3560" s="53" t="s">
        <v>364</v>
      </c>
      <c r="C3560" s="53" t="s">
        <v>365</v>
      </c>
      <c r="D3560" s="53">
        <v>56589</v>
      </c>
      <c r="E3560" s="53">
        <v>10.489999771118164</v>
      </c>
      <c r="F3560" s="53">
        <v>-6.003585085272789E-2</v>
      </c>
      <c r="G3560" s="53">
        <v>35430</v>
      </c>
      <c r="H3560" s="53">
        <v>10.489999771118164</v>
      </c>
      <c r="I3560" s="53">
        <v>5.5528970000000004E-2</v>
      </c>
      <c r="J3560" s="80">
        <f t="shared" si="112"/>
        <v>371660.69189071655</v>
      </c>
      <c r="K3560" s="53"/>
      <c r="L3560" s="53"/>
    </row>
    <row r="3561" spans="1:12" x14ac:dyDescent="0.15">
      <c r="A3561" s="109">
        <v>44074</v>
      </c>
      <c r="B3561" s="53" t="s">
        <v>364</v>
      </c>
      <c r="C3561" s="53" t="s">
        <v>365</v>
      </c>
      <c r="D3561" s="53">
        <v>56589</v>
      </c>
      <c r="E3561" s="53">
        <v>10.229999542236328</v>
      </c>
      <c r="F3561" s="53">
        <v>-2.4785531684756279E-2</v>
      </c>
      <c r="G3561" s="53">
        <v>35430</v>
      </c>
      <c r="H3561" s="53">
        <v>10.229999542236328</v>
      </c>
      <c r="I3561" s="53">
        <v>6.844219E-2</v>
      </c>
      <c r="J3561" s="80">
        <f t="shared" si="112"/>
        <v>362448.88378143311</v>
      </c>
      <c r="K3561" s="53"/>
      <c r="L3561" s="53"/>
    </row>
    <row r="3562" spans="1:12" x14ac:dyDescent="0.15">
      <c r="A3562" s="109">
        <v>44104</v>
      </c>
      <c r="B3562" s="53" t="s">
        <v>364</v>
      </c>
      <c r="C3562" s="53" t="s">
        <v>365</v>
      </c>
      <c r="D3562" s="53">
        <v>56589</v>
      </c>
      <c r="E3562" s="53">
        <v>10.310000419616699</v>
      </c>
      <c r="F3562" s="55">
        <v>7.8202225267887115E-3</v>
      </c>
      <c r="G3562" s="53">
        <v>35430</v>
      </c>
      <c r="H3562" s="53">
        <v>10.310000419616699</v>
      </c>
      <c r="I3562" s="53">
        <v>-3.5055990000000002E-2</v>
      </c>
      <c r="J3562" s="80">
        <f t="shared" si="111"/>
        <v>365283.31486701965</v>
      </c>
      <c r="K3562" s="55" t="str">
        <f>IFERROR(#REF!-#REF!,"")</f>
        <v/>
      </c>
    </row>
    <row r="3563" spans="1:12" x14ac:dyDescent="0.15">
      <c r="A3563" s="109">
        <v>44134</v>
      </c>
      <c r="B3563" s="53" t="s">
        <v>366</v>
      </c>
      <c r="C3563" s="53" t="s">
        <v>367</v>
      </c>
      <c r="D3563" s="53">
        <v>56589</v>
      </c>
      <c r="E3563" s="53">
        <v>10.970000267028809</v>
      </c>
      <c r="F3563" s="55">
        <v>6.4015500247478485E-2</v>
      </c>
      <c r="G3563" s="53">
        <v>116697</v>
      </c>
      <c r="H3563" s="53">
        <v>10.970000267028809</v>
      </c>
      <c r="I3563" s="53">
        <v>-2.0178310000000001E-2</v>
      </c>
      <c r="J3563" s="80">
        <f t="shared" si="111"/>
        <v>1280166.1211614609</v>
      </c>
      <c r="K3563" s="55" t="str">
        <f>IFERROR(#REF!-#REF!,"")</f>
        <v/>
      </c>
    </row>
    <row r="3564" spans="1:12" x14ac:dyDescent="0.15">
      <c r="A3564" s="109">
        <v>44165</v>
      </c>
      <c r="B3564" s="53" t="s">
        <v>366</v>
      </c>
      <c r="C3564" s="53" t="s">
        <v>367</v>
      </c>
      <c r="D3564" s="53">
        <v>56589</v>
      </c>
      <c r="E3564" s="53">
        <v>11.039999961853027</v>
      </c>
      <c r="F3564" s="55">
        <v>6.3810111023485661E-3</v>
      </c>
      <c r="G3564" s="53">
        <v>116697</v>
      </c>
      <c r="H3564" s="53">
        <v>11.039999961853027</v>
      </c>
      <c r="I3564" s="53">
        <v>0.123707</v>
      </c>
      <c r="J3564" s="80">
        <f t="shared" si="111"/>
        <v>1288334.8755483627</v>
      </c>
      <c r="K3564" s="55" t="str">
        <f>IFERROR(#REF!-#REF!,"")</f>
        <v/>
      </c>
    </row>
    <row r="3565" spans="1:12" ht="16" x14ac:dyDescent="0.2">
      <c r="A3565" s="111">
        <v>44196</v>
      </c>
      <c r="B3565" s="112" t="s">
        <v>366</v>
      </c>
      <c r="C3565" s="112" t="s">
        <v>367</v>
      </c>
      <c r="D3565" s="112">
        <v>56589</v>
      </c>
      <c r="E3565" s="112">
        <v>13.579999923706055</v>
      </c>
      <c r="F3565" s="58">
        <v>0.23007246851921082</v>
      </c>
      <c r="G3565" s="112">
        <v>116697</v>
      </c>
      <c r="H3565" s="112">
        <v>13.579999923706055</v>
      </c>
      <c r="I3565" s="112">
        <v>4.5048289999999998E-2</v>
      </c>
      <c r="J3565" s="80">
        <f t="shared" si="111"/>
        <v>1584745.2510967255</v>
      </c>
      <c r="K3565" s="55" t="str">
        <f>IFERROR(#REF!-#REF!,"")</f>
        <v/>
      </c>
    </row>
    <row r="3566" spans="1:12" x14ac:dyDescent="0.15">
      <c r="A3566" s="109">
        <v>44225</v>
      </c>
      <c r="B3566" s="53" t="s">
        <v>366</v>
      </c>
      <c r="C3566" s="53" t="s">
        <v>367</v>
      </c>
      <c r="D3566" s="53">
        <v>56589</v>
      </c>
      <c r="E3566" s="53">
        <v>12.960000038146973</v>
      </c>
      <c r="F3566" s="55">
        <v>-4.5655366033315659E-2</v>
      </c>
      <c r="G3566" s="53">
        <v>116697</v>
      </c>
      <c r="H3566" s="53">
        <v>12.960000038146973</v>
      </c>
      <c r="I3566" s="53">
        <v>-6.3113190000000003E-4</v>
      </c>
      <c r="J3566" s="80">
        <f t="shared" si="111"/>
        <v>1512393.1244516373</v>
      </c>
      <c r="K3566" s="55" t="str">
        <f>IFERROR(#REF!-#REF!,"")</f>
        <v/>
      </c>
    </row>
    <row r="3567" spans="1:12" x14ac:dyDescent="0.15">
      <c r="A3567" s="109">
        <v>44253</v>
      </c>
      <c r="B3567" s="53" t="s">
        <v>366</v>
      </c>
      <c r="C3567" s="53" t="s">
        <v>367</v>
      </c>
      <c r="D3567" s="53">
        <v>56589</v>
      </c>
      <c r="E3567" s="53">
        <v>12.060000419616699</v>
      </c>
      <c r="F3567" s="55">
        <v>-6.9444417953491211E-2</v>
      </c>
      <c r="G3567" s="53">
        <v>116697</v>
      </c>
      <c r="H3567" s="53">
        <v>12.060000419616699</v>
      </c>
      <c r="I3567" s="53">
        <v>2.9196240000000002E-2</v>
      </c>
      <c r="J3567" s="80">
        <f t="shared" si="111"/>
        <v>1407365.8689680099</v>
      </c>
      <c r="K3567" s="55" t="str">
        <f>IFERROR(#REF!-#REF!,"")</f>
        <v/>
      </c>
    </row>
    <row r="3568" spans="1:12" x14ac:dyDescent="0.15">
      <c r="A3568" s="109">
        <v>44286</v>
      </c>
      <c r="B3568" s="53" t="s">
        <v>366</v>
      </c>
      <c r="C3568" s="53" t="s">
        <v>367</v>
      </c>
      <c r="D3568" s="53">
        <v>56589</v>
      </c>
      <c r="E3568" s="53">
        <v>10.960000038146973</v>
      </c>
      <c r="F3568" s="55">
        <v>-9.1210640966892242E-2</v>
      </c>
      <c r="G3568" s="53">
        <v>126697</v>
      </c>
      <c r="H3568" s="53">
        <v>10.960000038146973</v>
      </c>
      <c r="I3568" s="53">
        <v>3.0573309999999999E-2</v>
      </c>
      <c r="J3568" s="80">
        <f t="shared" si="111"/>
        <v>1388599.124833107</v>
      </c>
      <c r="K3568" s="55" t="str">
        <f>IFERROR(#REF!-#REF!,"")</f>
        <v/>
      </c>
    </row>
    <row r="3569" spans="1:12" x14ac:dyDescent="0.15">
      <c r="A3569" s="109">
        <v>44316</v>
      </c>
      <c r="B3569" s="53" t="s">
        <v>366</v>
      </c>
      <c r="C3569" s="53" t="s">
        <v>367</v>
      </c>
      <c r="D3569" s="53">
        <v>56589</v>
      </c>
      <c r="E3569" s="53">
        <v>11.159999847412109</v>
      </c>
      <c r="F3569" s="55">
        <v>1.8248157575726509E-2</v>
      </c>
      <c r="G3569" s="53">
        <v>126697</v>
      </c>
      <c r="H3569" s="53">
        <v>11.159999847412109</v>
      </c>
      <c r="I3569" s="53">
        <v>4.8190200000000002E-2</v>
      </c>
      <c r="J3569" s="80">
        <f t="shared" si="111"/>
        <v>1413938.500667572</v>
      </c>
      <c r="K3569" s="55" t="str">
        <f>IFERROR(#REF!-#REF!,"")</f>
        <v/>
      </c>
    </row>
    <row r="3570" spans="1:12" x14ac:dyDescent="0.15">
      <c r="A3570" s="109">
        <v>44344</v>
      </c>
      <c r="B3570" s="53" t="s">
        <v>366</v>
      </c>
      <c r="C3570" s="53" t="s">
        <v>367</v>
      </c>
      <c r="D3570" s="53">
        <v>56589</v>
      </c>
      <c r="E3570" s="53">
        <v>9.9200000762939453</v>
      </c>
      <c r="F3570" s="55">
        <v>-0.11111108958721161</v>
      </c>
      <c r="G3570" s="53">
        <v>126697</v>
      </c>
      <c r="H3570" s="53">
        <v>9.9200000762939453</v>
      </c>
      <c r="I3570" s="53">
        <v>7.0918620000000009E-3</v>
      </c>
      <c r="J3570" s="80">
        <f t="shared" si="111"/>
        <v>1256834.249666214</v>
      </c>
      <c r="K3570" s="55" t="str">
        <f>IFERROR(#REF!-#REF!,"")</f>
        <v/>
      </c>
    </row>
    <row r="3571" spans="1:12" x14ac:dyDescent="0.15">
      <c r="A3571" s="109">
        <v>44377</v>
      </c>
      <c r="B3571" s="53" t="s">
        <v>366</v>
      </c>
      <c r="C3571" s="53" t="s">
        <v>367</v>
      </c>
      <c r="D3571" s="53">
        <v>56589</v>
      </c>
      <c r="E3571" s="53">
        <v>11.020000457763672</v>
      </c>
      <c r="F3571" s="55">
        <v>0.11088713258504868</v>
      </c>
      <c r="G3571" s="53">
        <v>127380</v>
      </c>
      <c r="H3571" s="53">
        <v>11.020000457763672</v>
      </c>
      <c r="I3571" s="53">
        <v>2.3421790000000001E-2</v>
      </c>
      <c r="J3571" s="80">
        <f t="shared" si="111"/>
        <v>1403727.6583099365</v>
      </c>
      <c r="K3571" s="55" t="str">
        <f>IFERROR(#REF!-#REF!,"")</f>
        <v/>
      </c>
    </row>
    <row r="3572" spans="1:12" x14ac:dyDescent="0.15">
      <c r="A3572" s="109">
        <v>44407</v>
      </c>
      <c r="B3572" s="53" t="s">
        <v>366</v>
      </c>
      <c r="C3572" s="53" t="s">
        <v>367</v>
      </c>
      <c r="D3572" s="53">
        <v>56589</v>
      </c>
      <c r="E3572" s="53">
        <v>11.489999771118164</v>
      </c>
      <c r="F3572" s="55">
        <v>4.2649663984775543E-2</v>
      </c>
      <c r="G3572" s="53">
        <v>127380</v>
      </c>
      <c r="H3572" s="53">
        <v>11.489999771118164</v>
      </c>
      <c r="I3572" s="53">
        <v>1.182765E-2</v>
      </c>
      <c r="J3572" s="80">
        <f t="shared" si="111"/>
        <v>1463596.1708450317</v>
      </c>
      <c r="K3572" s="55" t="str">
        <f>IFERROR(#REF!-#REF!,"")</f>
        <v/>
      </c>
    </row>
    <row r="3573" spans="1:12" x14ac:dyDescent="0.15">
      <c r="A3573" s="109">
        <v>44439</v>
      </c>
      <c r="B3573" s="53" t="s">
        <v>366</v>
      </c>
      <c r="C3573" s="53" t="s">
        <v>367</v>
      </c>
      <c r="D3573" s="53">
        <v>56589</v>
      </c>
      <c r="E3573" s="53">
        <v>9.6499996185302734</v>
      </c>
      <c r="F3573" s="55">
        <v>-0.16013926267623901</v>
      </c>
      <c r="G3573" s="53">
        <v>127380</v>
      </c>
      <c r="H3573" s="53">
        <v>9.6499996185302734</v>
      </c>
      <c r="I3573" s="53">
        <v>2.71466E-2</v>
      </c>
      <c r="J3573" s="80">
        <f t="shared" si="111"/>
        <v>1229216.9514083862</v>
      </c>
      <c r="K3573" s="55" t="str">
        <f>IFERROR(#REF!-#REF!,"")</f>
        <v/>
      </c>
    </row>
    <row r="3574" spans="1:12" ht="16" x14ac:dyDescent="0.2">
      <c r="A3574" s="113">
        <v>44469</v>
      </c>
      <c r="B3574" s="114" t="s">
        <v>366</v>
      </c>
      <c r="C3574" s="114" t="s">
        <v>367</v>
      </c>
      <c r="D3574" s="114">
        <v>56589</v>
      </c>
      <c r="E3574" s="114">
        <v>10.869999885559082</v>
      </c>
      <c r="F3574" s="58">
        <v>0.12642490863800049</v>
      </c>
      <c r="G3574" s="114">
        <v>132010</v>
      </c>
      <c r="H3574" s="114">
        <v>10.869999885559082</v>
      </c>
      <c r="I3574" s="114">
        <v>-4.2243370000000002E-2</v>
      </c>
      <c r="J3574" s="80">
        <f t="shared" si="111"/>
        <v>1434948.6848926544</v>
      </c>
      <c r="K3574" s="55" t="str">
        <f>IFERROR(#REF!-#REF!,"")</f>
        <v/>
      </c>
    </row>
    <row r="3575" spans="1:12" x14ac:dyDescent="0.15">
      <c r="A3575" s="109">
        <v>44498</v>
      </c>
      <c r="B3575" s="53" t="s">
        <v>366</v>
      </c>
      <c r="C3575" s="53" t="s">
        <v>367</v>
      </c>
      <c r="D3575" s="53">
        <v>56589</v>
      </c>
      <c r="E3575" s="53">
        <v>9.1099996566772461</v>
      </c>
      <c r="F3575" s="55">
        <v>-0.16191354393959045</v>
      </c>
      <c r="G3575" s="53">
        <v>132010</v>
      </c>
      <c r="H3575" s="53">
        <v>9.1099996566772461</v>
      </c>
      <c r="I3575" s="53">
        <v>6.4656619999999998E-2</v>
      </c>
      <c r="J3575" s="80">
        <f t="shared" si="111"/>
        <v>1202611.0546779633</v>
      </c>
      <c r="K3575" s="55" t="str">
        <f>IFERROR(#REF!-#REF!,"")</f>
        <v/>
      </c>
    </row>
    <row r="3576" spans="1:12" x14ac:dyDescent="0.15">
      <c r="A3576" s="109">
        <v>44530</v>
      </c>
      <c r="B3576" s="53" t="s">
        <v>366</v>
      </c>
      <c r="C3576" s="53" t="s">
        <v>367</v>
      </c>
      <c r="D3576" s="53">
        <v>56589</v>
      </c>
      <c r="E3576" s="53">
        <v>6.440000057220459</v>
      </c>
      <c r="F3576" s="55">
        <v>-0.29308450222015381</v>
      </c>
      <c r="G3576" s="53">
        <v>132020</v>
      </c>
      <c r="H3576" s="53">
        <v>6.440000057220459</v>
      </c>
      <c r="I3576" s="53">
        <v>-1.8346709999999999E-2</v>
      </c>
      <c r="J3576" s="80">
        <f t="shared" si="111"/>
        <v>850208.807554245</v>
      </c>
      <c r="K3576" s="55" t="str">
        <f>IFERROR(#REF!-#REF!,"")</f>
        <v/>
      </c>
    </row>
    <row r="3577" spans="1:12" x14ac:dyDescent="0.15">
      <c r="A3577" s="109">
        <v>44561</v>
      </c>
      <c r="B3577" s="53" t="s">
        <v>366</v>
      </c>
      <c r="C3577" s="53" t="s">
        <v>367</v>
      </c>
      <c r="D3577" s="53">
        <v>56589</v>
      </c>
      <c r="E3577" s="53">
        <v>6.3400001525878906</v>
      </c>
      <c r="F3577" s="55">
        <v>-1.5527935698628426E-2</v>
      </c>
      <c r="G3577" s="53">
        <v>132060</v>
      </c>
      <c r="H3577" s="53">
        <v>6.3400001525878906</v>
      </c>
      <c r="I3577" s="53">
        <v>3.3344789999999999E-2</v>
      </c>
      <c r="J3577" s="80">
        <f t="shared" si="111"/>
        <v>837260.42015075684</v>
      </c>
      <c r="K3577" s="55" t="str">
        <f>IFERROR(#REF!-#REF!,"")</f>
        <v/>
      </c>
    </row>
    <row r="3578" spans="1:12" x14ac:dyDescent="0.15">
      <c r="J3578" s="80">
        <f t="shared" si="111"/>
        <v>0</v>
      </c>
      <c r="K3578" s="55" t="str">
        <f>IFERROR(#REF!-#REF!,"")</f>
        <v/>
      </c>
    </row>
    <row r="3579" spans="1:12" x14ac:dyDescent="0.15">
      <c r="A3579" s="109">
        <v>42853</v>
      </c>
      <c r="B3579" s="53" t="s">
        <v>368</v>
      </c>
      <c r="C3579" s="53" t="s">
        <v>369</v>
      </c>
      <c r="D3579" s="53">
        <v>55889</v>
      </c>
      <c r="E3579" s="53">
        <v>-10.125</v>
      </c>
      <c r="F3579" s="53"/>
      <c r="G3579" s="53">
        <v>32500</v>
      </c>
      <c r="H3579" s="53">
        <v>10.125</v>
      </c>
      <c r="I3579" s="53">
        <v>9.656754E-3</v>
      </c>
      <c r="J3579" s="80">
        <f t="shared" ref="J3579:J3596" si="113">H3579*G3579</f>
        <v>329062.5</v>
      </c>
      <c r="K3579" s="53"/>
      <c r="L3579" s="53"/>
    </row>
    <row r="3580" spans="1:12" x14ac:dyDescent="0.15">
      <c r="A3580" s="109">
        <v>42886</v>
      </c>
      <c r="B3580" s="53" t="s">
        <v>368</v>
      </c>
      <c r="C3580" s="53" t="s">
        <v>369</v>
      </c>
      <c r="D3580" s="53">
        <v>55889</v>
      </c>
      <c r="E3580" s="53">
        <v>-9.7250003814697266</v>
      </c>
      <c r="F3580" s="53">
        <v>-3.9506133645772934E-2</v>
      </c>
      <c r="G3580" s="53">
        <v>32500</v>
      </c>
      <c r="H3580" s="53">
        <v>9.7250003814697301</v>
      </c>
      <c r="I3580" s="53">
        <v>9.3348820000000009E-3</v>
      </c>
      <c r="J3580" s="80">
        <f t="shared" si="113"/>
        <v>316062.51239776623</v>
      </c>
      <c r="K3580" s="53"/>
      <c r="L3580" s="53"/>
    </row>
    <row r="3581" spans="1:12" x14ac:dyDescent="0.15">
      <c r="A3581" s="109">
        <v>42916</v>
      </c>
      <c r="B3581" s="53" t="s">
        <v>368</v>
      </c>
      <c r="C3581" s="53" t="s">
        <v>369</v>
      </c>
      <c r="D3581" s="53">
        <v>55889</v>
      </c>
      <c r="E3581" s="53">
        <v>-9.6749992370605469</v>
      </c>
      <c r="F3581" s="53">
        <v>-5.1415055058896542E-3</v>
      </c>
      <c r="G3581" s="53">
        <v>32500</v>
      </c>
      <c r="H3581" s="53">
        <v>9.6749992370605504</v>
      </c>
      <c r="I3581" s="53">
        <v>9.5796500000000003E-3</v>
      </c>
      <c r="J3581" s="80">
        <f t="shared" si="113"/>
        <v>314437.47520446789</v>
      </c>
      <c r="K3581" s="53"/>
      <c r="L3581" s="53"/>
    </row>
    <row r="3582" spans="1:12" x14ac:dyDescent="0.15">
      <c r="A3582" s="109">
        <v>42947</v>
      </c>
      <c r="B3582" s="53" t="s">
        <v>368</v>
      </c>
      <c r="C3582" s="53" t="s">
        <v>369</v>
      </c>
      <c r="D3582" s="53">
        <v>55889</v>
      </c>
      <c r="E3582" s="53">
        <v>9.6787996292114258</v>
      </c>
      <c r="F3582" s="53">
        <v>3.9280543569475412E-4</v>
      </c>
      <c r="G3582" s="53">
        <v>32500</v>
      </c>
      <c r="H3582" s="53">
        <v>9.6787996292114258</v>
      </c>
      <c r="I3582" s="53">
        <v>2.029371E-2</v>
      </c>
      <c r="J3582" s="80">
        <f t="shared" si="113"/>
        <v>314560.98794937134</v>
      </c>
      <c r="K3582" s="53"/>
      <c r="L3582" s="53"/>
    </row>
    <row r="3583" spans="1:12" x14ac:dyDescent="0.15">
      <c r="A3583" s="109">
        <v>42978</v>
      </c>
      <c r="B3583" s="53" t="s">
        <v>368</v>
      </c>
      <c r="C3583" s="53" t="s">
        <v>369</v>
      </c>
      <c r="D3583" s="53">
        <v>55889</v>
      </c>
      <c r="E3583" s="53">
        <v>9.7299995422363281</v>
      </c>
      <c r="F3583" s="53">
        <v>5.2899033762514591E-3</v>
      </c>
      <c r="G3583" s="53">
        <v>32500</v>
      </c>
      <c r="H3583" s="53">
        <v>9.7299995422363281</v>
      </c>
      <c r="I3583" s="53">
        <v>1.593433E-3</v>
      </c>
      <c r="J3583" s="80">
        <f t="shared" si="113"/>
        <v>316224.98512268066</v>
      </c>
      <c r="K3583" s="53"/>
      <c r="L3583" s="53"/>
    </row>
    <row r="3584" spans="1:12" x14ac:dyDescent="0.15">
      <c r="A3584" s="109">
        <v>43007</v>
      </c>
      <c r="B3584" s="53" t="s">
        <v>368</v>
      </c>
      <c r="C3584" s="53" t="s">
        <v>369</v>
      </c>
      <c r="D3584" s="53">
        <v>55889</v>
      </c>
      <c r="E3584" s="53">
        <v>-9.7299995422363281</v>
      </c>
      <c r="F3584" s="53">
        <v>0</v>
      </c>
      <c r="G3584" s="53">
        <v>32500</v>
      </c>
      <c r="H3584" s="53">
        <v>9.7299995422363299</v>
      </c>
      <c r="I3584" s="53">
        <v>2.375789E-2</v>
      </c>
      <c r="J3584" s="80">
        <f t="shared" si="113"/>
        <v>316224.98512268072</v>
      </c>
      <c r="K3584" s="53"/>
      <c r="L3584" s="53"/>
    </row>
    <row r="3585" spans="1:12" x14ac:dyDescent="0.15">
      <c r="A3585" s="109">
        <v>43039</v>
      </c>
      <c r="B3585" s="53" t="s">
        <v>368</v>
      </c>
      <c r="C3585" s="53" t="s">
        <v>369</v>
      </c>
      <c r="D3585" s="53">
        <v>55889</v>
      </c>
      <c r="E3585" s="53">
        <v>9.7399997711181641</v>
      </c>
      <c r="F3585" s="53">
        <v>1.0277727851644158E-3</v>
      </c>
      <c r="G3585" s="53">
        <v>32500</v>
      </c>
      <c r="H3585" s="53">
        <v>9.7399997711181641</v>
      </c>
      <c r="I3585" s="53">
        <v>1.9294260000000001E-2</v>
      </c>
      <c r="J3585" s="80">
        <f t="shared" si="113"/>
        <v>316549.99256134033</v>
      </c>
      <c r="K3585" s="53"/>
      <c r="L3585" s="53"/>
    </row>
    <row r="3586" spans="1:12" x14ac:dyDescent="0.15">
      <c r="A3586" s="109">
        <v>43069</v>
      </c>
      <c r="B3586" s="53" t="s">
        <v>368</v>
      </c>
      <c r="C3586" s="53" t="s">
        <v>369</v>
      </c>
      <c r="D3586" s="53">
        <v>55889</v>
      </c>
      <c r="E3586" s="53">
        <v>-9.7199993133544922</v>
      </c>
      <c r="F3586" s="53">
        <v>-2.053435193374753E-3</v>
      </c>
      <c r="G3586" s="53">
        <v>32500</v>
      </c>
      <c r="H3586" s="53">
        <v>9.7199993133544904</v>
      </c>
      <c r="I3586" s="53">
        <v>2.725955E-2</v>
      </c>
      <c r="J3586" s="80">
        <f t="shared" si="113"/>
        <v>315899.97768402094</v>
      </c>
      <c r="K3586" s="53"/>
      <c r="L3586" s="53"/>
    </row>
    <row r="3587" spans="1:12" x14ac:dyDescent="0.15">
      <c r="A3587" s="109">
        <v>43098</v>
      </c>
      <c r="B3587" s="53" t="s">
        <v>368</v>
      </c>
      <c r="C3587" s="53" t="s">
        <v>369</v>
      </c>
      <c r="D3587" s="53">
        <v>55889</v>
      </c>
      <c r="E3587" s="53">
        <v>9.7600002288818359</v>
      </c>
      <c r="F3587" s="53">
        <v>4.1153207421302795E-3</v>
      </c>
      <c r="G3587" s="53">
        <v>32500</v>
      </c>
      <c r="H3587" s="53">
        <v>9.7600002288818359</v>
      </c>
      <c r="I3587" s="53">
        <v>1.2128949999999999E-2</v>
      </c>
      <c r="J3587" s="80">
        <f t="shared" si="113"/>
        <v>317200.00743865967</v>
      </c>
      <c r="K3587" s="53"/>
      <c r="L3587" s="53"/>
    </row>
    <row r="3588" spans="1:12" x14ac:dyDescent="0.15">
      <c r="A3588" s="109">
        <v>43131</v>
      </c>
      <c r="B3588" s="53" t="s">
        <v>368</v>
      </c>
      <c r="C3588" s="53" t="s">
        <v>369</v>
      </c>
      <c r="D3588" s="53">
        <v>55889</v>
      </c>
      <c r="E3588" s="53">
        <v>9.75</v>
      </c>
      <c r="F3588" s="53">
        <v>-1.0246136225759983E-3</v>
      </c>
      <c r="G3588" s="53">
        <v>32500</v>
      </c>
      <c r="H3588" s="53">
        <v>9.75</v>
      </c>
      <c r="I3588" s="53">
        <v>5.0638450000000002E-2</v>
      </c>
      <c r="J3588" s="80">
        <f t="shared" si="113"/>
        <v>316875</v>
      </c>
      <c r="K3588" s="53"/>
      <c r="L3588" s="53"/>
    </row>
    <row r="3589" spans="1:12" x14ac:dyDescent="0.15">
      <c r="A3589" s="109">
        <v>43159</v>
      </c>
      <c r="B3589" s="53" t="s">
        <v>368</v>
      </c>
      <c r="C3589" s="53" t="s">
        <v>369</v>
      </c>
      <c r="D3589" s="53">
        <v>55889</v>
      </c>
      <c r="E3589" s="53">
        <v>-9.7749996185302734</v>
      </c>
      <c r="F3589" s="53">
        <v>2.5640635285526514E-3</v>
      </c>
      <c r="G3589" s="53">
        <v>32500</v>
      </c>
      <c r="H3589" s="53">
        <v>9.7749996185302699</v>
      </c>
      <c r="I3589" s="53">
        <v>-3.9481330000000002E-2</v>
      </c>
      <c r="J3589" s="80">
        <f t="shared" si="113"/>
        <v>317687.48760223377</v>
      </c>
      <c r="K3589" s="53"/>
      <c r="L3589" s="53"/>
    </row>
    <row r="3590" spans="1:12" x14ac:dyDescent="0.15">
      <c r="A3590" s="109">
        <v>43188</v>
      </c>
      <c r="B3590" s="53" t="s">
        <v>368</v>
      </c>
      <c r="C3590" s="53" t="s">
        <v>369</v>
      </c>
      <c r="D3590" s="53">
        <v>55889</v>
      </c>
      <c r="E3590" s="53">
        <v>9.8000001907348633</v>
      </c>
      <c r="F3590" s="53">
        <v>2.5576034095138311E-3</v>
      </c>
      <c r="G3590" s="53">
        <v>32500</v>
      </c>
      <c r="H3590" s="53">
        <v>9.8000001907348633</v>
      </c>
      <c r="I3590" s="53">
        <v>-1.8445340000000001E-2</v>
      </c>
      <c r="J3590" s="80">
        <f t="shared" si="113"/>
        <v>318500.00619888306</v>
      </c>
      <c r="K3590" s="53"/>
      <c r="L3590" s="53"/>
    </row>
    <row r="3591" spans="1:12" x14ac:dyDescent="0.15">
      <c r="A3591" s="109">
        <v>43220</v>
      </c>
      <c r="B3591" s="53" t="s">
        <v>368</v>
      </c>
      <c r="C3591" s="53" t="s">
        <v>369</v>
      </c>
      <c r="D3591" s="53">
        <v>55889</v>
      </c>
      <c r="E3591" s="53">
        <v>-9.8400001525878906</v>
      </c>
      <c r="F3591" s="53">
        <v>4.0816287510097027E-3</v>
      </c>
      <c r="G3591" s="53">
        <v>32500</v>
      </c>
      <c r="H3591" s="53">
        <v>9.8400001525878906</v>
      </c>
      <c r="I3591" s="53">
        <v>4.6918850000000007E-3</v>
      </c>
      <c r="J3591" s="80">
        <f t="shared" si="113"/>
        <v>319800.00495910645</v>
      </c>
      <c r="K3591" s="53"/>
      <c r="L3591" s="53"/>
    </row>
    <row r="3592" spans="1:12" x14ac:dyDescent="0.15">
      <c r="A3592" s="109">
        <v>43251</v>
      </c>
      <c r="B3592" s="53" t="s">
        <v>368</v>
      </c>
      <c r="C3592" s="53" t="s">
        <v>369</v>
      </c>
      <c r="D3592" s="53">
        <v>55889</v>
      </c>
      <c r="E3592" s="53">
        <v>-9.8350000381469727</v>
      </c>
      <c r="F3592" s="53">
        <v>-5.0814170390367508E-4</v>
      </c>
      <c r="G3592" s="53">
        <v>32500</v>
      </c>
      <c r="H3592" s="53">
        <v>9.8350000381469709</v>
      </c>
      <c r="I3592" s="53">
        <v>2.6164449999999999E-2</v>
      </c>
      <c r="J3592" s="80">
        <f t="shared" si="113"/>
        <v>319637.50123977655</v>
      </c>
      <c r="K3592" s="53"/>
      <c r="L3592" s="53"/>
    </row>
    <row r="3593" spans="1:12" x14ac:dyDescent="0.15">
      <c r="A3593" s="109">
        <v>43280</v>
      </c>
      <c r="B3593" s="53" t="s">
        <v>368</v>
      </c>
      <c r="C3593" s="53" t="s">
        <v>369</v>
      </c>
      <c r="D3593" s="53">
        <v>55889</v>
      </c>
      <c r="E3593" s="53">
        <v>-9.880000114440918</v>
      </c>
      <c r="F3593" s="53">
        <v>4.5755035243928432E-3</v>
      </c>
      <c r="G3593" s="53">
        <v>32500</v>
      </c>
      <c r="H3593" s="53">
        <v>9.8800001144409197</v>
      </c>
      <c r="I3593" s="53">
        <v>5.365018E-3</v>
      </c>
      <c r="J3593" s="80">
        <f t="shared" si="113"/>
        <v>321100.00371932989</v>
      </c>
      <c r="K3593" s="53"/>
      <c r="L3593" s="53"/>
    </row>
    <row r="3594" spans="1:12" x14ac:dyDescent="0.15">
      <c r="A3594" s="109">
        <v>43312</v>
      </c>
      <c r="B3594" s="53" t="s">
        <v>368</v>
      </c>
      <c r="C3594" s="53" t="s">
        <v>369</v>
      </c>
      <c r="D3594" s="53">
        <v>55889</v>
      </c>
      <c r="E3594" s="53">
        <v>10.060000419616699</v>
      </c>
      <c r="F3594" s="53">
        <v>1.8218653276562691E-2</v>
      </c>
      <c r="G3594" s="53">
        <v>32500</v>
      </c>
      <c r="H3594" s="53">
        <v>10.060000419616699</v>
      </c>
      <c r="I3594" s="53">
        <v>3.1603569999999997E-2</v>
      </c>
      <c r="J3594" s="80">
        <f t="shared" si="113"/>
        <v>326950.01363754272</v>
      </c>
      <c r="K3594" s="53"/>
      <c r="L3594" s="53"/>
    </row>
    <row r="3595" spans="1:12" x14ac:dyDescent="0.15">
      <c r="A3595" s="109">
        <v>43343</v>
      </c>
      <c r="B3595" s="53" t="s">
        <v>368</v>
      </c>
      <c r="C3595" s="53" t="s">
        <v>369</v>
      </c>
      <c r="D3595" s="53">
        <v>55889</v>
      </c>
      <c r="E3595" s="53">
        <v>9.9899997711181641</v>
      </c>
      <c r="F3595" s="53">
        <v>-6.9583146832883358E-3</v>
      </c>
      <c r="G3595" s="53">
        <v>32500</v>
      </c>
      <c r="H3595" s="53">
        <v>9.9899997711181641</v>
      </c>
      <c r="I3595" s="53">
        <v>3.0233019999999999E-2</v>
      </c>
      <c r="J3595" s="80">
        <f t="shared" si="113"/>
        <v>324674.99256134033</v>
      </c>
      <c r="K3595" s="53"/>
      <c r="L3595" s="53"/>
    </row>
    <row r="3596" spans="1:12" x14ac:dyDescent="0.15">
      <c r="A3596" s="109">
        <v>43371</v>
      </c>
      <c r="B3596" s="53" t="s">
        <v>368</v>
      </c>
      <c r="C3596" s="53" t="s">
        <v>369</v>
      </c>
      <c r="D3596" s="53">
        <v>55889</v>
      </c>
      <c r="E3596" s="53">
        <v>10.010000228881836</v>
      </c>
      <c r="F3596" s="53">
        <v>2.0020478405058384E-3</v>
      </c>
      <c r="G3596" s="53">
        <v>32500</v>
      </c>
      <c r="H3596" s="53">
        <v>10.010000228881836</v>
      </c>
      <c r="I3596" s="53">
        <v>4.2462880000000003E-4</v>
      </c>
      <c r="J3596" s="80">
        <f t="shared" si="113"/>
        <v>325325.00743865967</v>
      </c>
      <c r="K3596" s="53"/>
      <c r="L3596" s="53"/>
    </row>
    <row r="3597" spans="1:12" x14ac:dyDescent="0.15">
      <c r="A3597" s="109">
        <v>43404</v>
      </c>
      <c r="B3597" s="53" t="s">
        <v>368</v>
      </c>
      <c r="C3597" s="53" t="s">
        <v>369</v>
      </c>
      <c r="D3597" s="53">
        <v>55889</v>
      </c>
      <c r="E3597" s="53">
        <v>10.050000190734863</v>
      </c>
      <c r="F3597" s="55">
        <v>3.9960001595318317E-3</v>
      </c>
      <c r="G3597" s="53">
        <v>32500</v>
      </c>
      <c r="H3597" s="53">
        <v>10.050000190734863</v>
      </c>
      <c r="I3597" s="53">
        <v>-7.4045410000000006E-2</v>
      </c>
      <c r="J3597" s="80">
        <f t="shared" si="111"/>
        <v>326625.00619888306</v>
      </c>
      <c r="K3597" s="55" t="str">
        <f>IFERROR(#REF!-#REF!,"")</f>
        <v/>
      </c>
    </row>
    <row r="3598" spans="1:12" x14ac:dyDescent="0.15">
      <c r="A3598" s="109">
        <v>43434</v>
      </c>
      <c r="B3598" s="53" t="s">
        <v>370</v>
      </c>
      <c r="C3598" s="53" t="s">
        <v>371</v>
      </c>
      <c r="D3598" s="53">
        <v>55889</v>
      </c>
      <c r="E3598" s="53">
        <v>7.9000000953674316</v>
      </c>
      <c r="F3598" s="55">
        <v>-0.21393035352230072</v>
      </c>
      <c r="G3598" s="53">
        <v>32500</v>
      </c>
      <c r="H3598" s="53">
        <v>7.9000000953674316</v>
      </c>
      <c r="I3598" s="53">
        <v>1.8512150000000002E-2</v>
      </c>
      <c r="J3598" s="80">
        <f t="shared" si="111"/>
        <v>256750.00309944153</v>
      </c>
      <c r="K3598" s="55" t="str">
        <f>IFERROR(#REF!-#REF!,"")</f>
        <v/>
      </c>
    </row>
    <row r="3599" spans="1:12" x14ac:dyDescent="0.15">
      <c r="A3599" s="109">
        <v>43465</v>
      </c>
      <c r="B3599" s="53" t="s">
        <v>370</v>
      </c>
      <c r="C3599" s="53" t="s">
        <v>371</v>
      </c>
      <c r="D3599" s="53">
        <v>55889</v>
      </c>
      <c r="E3599" s="53">
        <v>6.5</v>
      </c>
      <c r="F3599" s="55">
        <v>-0.17721520364284515</v>
      </c>
      <c r="G3599" s="53">
        <v>49255</v>
      </c>
      <c r="H3599" s="53">
        <v>6.5</v>
      </c>
      <c r="I3599" s="53">
        <v>-8.9890029999999996E-2</v>
      </c>
      <c r="J3599" s="80">
        <f t="shared" si="111"/>
        <v>320157.5</v>
      </c>
      <c r="K3599" s="55" t="str">
        <f>IFERROR(#REF!-#REF!,"")</f>
        <v/>
      </c>
    </row>
    <row r="3600" spans="1:12" ht="16" x14ac:dyDescent="0.2">
      <c r="A3600" s="111">
        <v>43496</v>
      </c>
      <c r="B3600" s="112" t="s">
        <v>370</v>
      </c>
      <c r="C3600" s="112" t="s">
        <v>371</v>
      </c>
      <c r="D3600" s="112">
        <v>55889</v>
      </c>
      <c r="E3600" s="112">
        <v>8</v>
      </c>
      <c r="F3600" s="58">
        <v>0.23076923191547394</v>
      </c>
      <c r="G3600" s="112">
        <v>49255</v>
      </c>
      <c r="H3600" s="112">
        <v>8</v>
      </c>
      <c r="I3600" s="112">
        <v>8.8293910000000003E-2</v>
      </c>
      <c r="J3600" s="80">
        <f t="shared" si="111"/>
        <v>394040</v>
      </c>
      <c r="K3600" s="55" t="str">
        <f>IFERROR(#REF!-#REF!,"")</f>
        <v/>
      </c>
    </row>
    <row r="3601" spans="1:11" x14ac:dyDescent="0.15">
      <c r="A3601" s="109">
        <v>43524</v>
      </c>
      <c r="B3601" s="53" t="s">
        <v>370</v>
      </c>
      <c r="C3601" s="53" t="s">
        <v>371</v>
      </c>
      <c r="D3601" s="53">
        <v>55889</v>
      </c>
      <c r="E3601" s="53">
        <v>8.0500001907348633</v>
      </c>
      <c r="F3601" s="55">
        <v>6.2500238418579102E-3</v>
      </c>
      <c r="G3601" s="53">
        <v>49255</v>
      </c>
      <c r="H3601" s="53">
        <v>8.0500001907348633</v>
      </c>
      <c r="I3601" s="53">
        <v>3.2724210000000004E-2</v>
      </c>
      <c r="J3601" s="80">
        <f t="shared" si="111"/>
        <v>396502.75939464569</v>
      </c>
      <c r="K3601" s="55" t="str">
        <f>IFERROR(#REF!-#REF!,"")</f>
        <v/>
      </c>
    </row>
    <row r="3602" spans="1:11" x14ac:dyDescent="0.15">
      <c r="A3602" s="109">
        <v>43553</v>
      </c>
      <c r="B3602" s="53" t="s">
        <v>370</v>
      </c>
      <c r="C3602" s="53" t="s">
        <v>371</v>
      </c>
      <c r="D3602" s="53">
        <v>55889</v>
      </c>
      <c r="E3602" s="53">
        <v>7.9800000190734863</v>
      </c>
      <c r="F3602" s="55">
        <v>-8.6956731975078583E-3</v>
      </c>
      <c r="G3602" s="53">
        <v>52927</v>
      </c>
      <c r="H3602" s="53">
        <v>7.9800000190734863</v>
      </c>
      <c r="I3602" s="53">
        <v>1.296229E-2</v>
      </c>
      <c r="J3602" s="80">
        <f t="shared" si="111"/>
        <v>422357.46100950241</v>
      </c>
      <c r="K3602" s="55" t="str">
        <f>IFERROR(#REF!-#REF!,"")</f>
        <v/>
      </c>
    </row>
    <row r="3603" spans="1:11" x14ac:dyDescent="0.15">
      <c r="A3603" s="109">
        <v>43585</v>
      </c>
      <c r="B3603" s="53" t="s">
        <v>370</v>
      </c>
      <c r="C3603" s="53" t="s">
        <v>371</v>
      </c>
      <c r="D3603" s="53">
        <v>55889</v>
      </c>
      <c r="E3603" s="53">
        <v>7.190000057220459</v>
      </c>
      <c r="F3603" s="55">
        <v>-9.8997488617897034E-2</v>
      </c>
      <c r="G3603" s="53">
        <v>53577</v>
      </c>
      <c r="H3603" s="53">
        <v>7.190000057220459</v>
      </c>
      <c r="I3603" s="53">
        <v>3.789327E-2</v>
      </c>
      <c r="J3603" s="80">
        <f t="shared" si="111"/>
        <v>385218.63306570053</v>
      </c>
      <c r="K3603" s="55" t="str">
        <f>IFERROR(#REF!-#REF!,"")</f>
        <v/>
      </c>
    </row>
    <row r="3604" spans="1:11" x14ac:dyDescent="0.15">
      <c r="A3604" s="109">
        <v>43616</v>
      </c>
      <c r="B3604" s="53" t="s">
        <v>370</v>
      </c>
      <c r="C3604" s="53" t="s">
        <v>371</v>
      </c>
      <c r="D3604" s="53">
        <v>55889</v>
      </c>
      <c r="E3604" s="53">
        <v>7.1449999809265137</v>
      </c>
      <c r="F3604" s="55">
        <v>-6.2587033025920391E-3</v>
      </c>
      <c r="G3604" s="53">
        <v>54440</v>
      </c>
      <c r="H3604" s="53">
        <v>7.1449999809265137</v>
      </c>
      <c r="I3604" s="53">
        <v>-6.167856E-2</v>
      </c>
      <c r="J3604" s="80">
        <f t="shared" si="111"/>
        <v>388973.7989616394</v>
      </c>
      <c r="K3604" s="55" t="str">
        <f>IFERROR(#REF!-#REF!,"")</f>
        <v/>
      </c>
    </row>
    <row r="3605" spans="1:11" x14ac:dyDescent="0.15">
      <c r="A3605" s="109">
        <v>43644</v>
      </c>
      <c r="B3605" s="53" t="s">
        <v>370</v>
      </c>
      <c r="C3605" s="53" t="s">
        <v>371</v>
      </c>
      <c r="D3605" s="53">
        <v>55889</v>
      </c>
      <c r="E3605" s="53">
        <v>4.820000171661377</v>
      </c>
      <c r="F3605" s="55">
        <v>-0.32540234923362732</v>
      </c>
      <c r="G3605" s="53">
        <v>54607</v>
      </c>
      <c r="H3605" s="53">
        <v>4.820000171661377</v>
      </c>
      <c r="I3605" s="53">
        <v>6.7278859999999996E-2</v>
      </c>
      <c r="J3605" s="80">
        <f t="shared" si="111"/>
        <v>263205.74937391281</v>
      </c>
      <c r="K3605" s="55" t="str">
        <f>IFERROR(#REF!-#REF!,"")</f>
        <v/>
      </c>
    </row>
    <row r="3606" spans="1:11" x14ac:dyDescent="0.15">
      <c r="A3606" s="109">
        <v>43677</v>
      </c>
      <c r="B3606" s="53" t="s">
        <v>370</v>
      </c>
      <c r="C3606" s="53" t="s">
        <v>371</v>
      </c>
      <c r="D3606" s="53">
        <v>55889</v>
      </c>
      <c r="E3606" s="53">
        <v>3.0999999046325684</v>
      </c>
      <c r="F3606" s="55">
        <v>-0.35684651136398315</v>
      </c>
      <c r="G3606" s="53">
        <v>54607</v>
      </c>
      <c r="H3606" s="53">
        <v>3.0999999046325684</v>
      </c>
      <c r="I3606" s="53">
        <v>1.185431E-2</v>
      </c>
      <c r="J3606" s="80">
        <f t="shared" si="111"/>
        <v>169281.69479227066</v>
      </c>
      <c r="K3606" s="55" t="str">
        <f>IFERROR(#REF!-#REF!,"")</f>
        <v/>
      </c>
    </row>
    <row r="3607" spans="1:11" x14ac:dyDescent="0.15">
      <c r="A3607" s="109">
        <v>43707</v>
      </c>
      <c r="B3607" s="53" t="s">
        <v>370</v>
      </c>
      <c r="C3607" s="53" t="s">
        <v>371</v>
      </c>
      <c r="D3607" s="53">
        <v>55889</v>
      </c>
      <c r="E3607" s="53">
        <v>3</v>
      </c>
      <c r="F3607" s="55">
        <v>-3.2258033752441406E-2</v>
      </c>
      <c r="G3607" s="53">
        <v>54607</v>
      </c>
      <c r="H3607" s="53">
        <v>3</v>
      </c>
      <c r="I3607" s="53">
        <v>-2.0339329999999999E-2</v>
      </c>
      <c r="J3607" s="80">
        <f t="shared" si="111"/>
        <v>163821</v>
      </c>
      <c r="K3607" s="55" t="str">
        <f>IFERROR(#REF!-#REF!,"")</f>
        <v/>
      </c>
    </row>
    <row r="3608" spans="1:11" x14ac:dyDescent="0.15">
      <c r="A3608" s="109">
        <v>43738</v>
      </c>
      <c r="B3608" s="53" t="s">
        <v>370</v>
      </c>
      <c r="C3608" s="53" t="s">
        <v>371</v>
      </c>
      <c r="D3608" s="53">
        <v>55889</v>
      </c>
      <c r="E3608" s="53">
        <v>2.190000057220459</v>
      </c>
      <c r="F3608" s="55">
        <v>-0.26999998092651367</v>
      </c>
      <c r="G3608" s="53">
        <v>54589</v>
      </c>
      <c r="H3608" s="53">
        <v>2.190000057220459</v>
      </c>
      <c r="I3608" s="53">
        <v>1.6032970000000001E-2</v>
      </c>
      <c r="J3608" s="80">
        <f t="shared" si="111"/>
        <v>119549.91312360764</v>
      </c>
      <c r="K3608" s="55" t="str">
        <f>IFERROR(#REF!-#REF!,"")</f>
        <v/>
      </c>
    </row>
    <row r="3609" spans="1:11" ht="16" x14ac:dyDescent="0.2">
      <c r="A3609" s="113">
        <v>43769</v>
      </c>
      <c r="B3609" s="114" t="s">
        <v>370</v>
      </c>
      <c r="C3609" s="114" t="s">
        <v>371</v>
      </c>
      <c r="D3609" s="114">
        <v>55889</v>
      </c>
      <c r="E3609" s="114">
        <v>1.9099999666213989</v>
      </c>
      <c r="F3609" s="58">
        <v>-0.12785391509532928</v>
      </c>
      <c r="G3609" s="114">
        <v>54589</v>
      </c>
      <c r="H3609" s="114">
        <v>1.9099999666213989</v>
      </c>
      <c r="I3609" s="114">
        <v>1.9255939999999999E-2</v>
      </c>
      <c r="J3609" s="80">
        <f t="shared" si="111"/>
        <v>104264.98817789555</v>
      </c>
      <c r="K3609" s="55" t="str">
        <f>IFERROR(#REF!-#REF!,"")</f>
        <v/>
      </c>
    </row>
    <row r="3610" spans="1:11" x14ac:dyDescent="0.15">
      <c r="A3610" s="109">
        <v>43798</v>
      </c>
      <c r="B3610" s="53" t="s">
        <v>370</v>
      </c>
      <c r="C3610" s="53" t="s">
        <v>371</v>
      </c>
      <c r="D3610" s="53">
        <v>55889</v>
      </c>
      <c r="E3610" s="53">
        <v>1.6000000238418579</v>
      </c>
      <c r="F3610" s="55">
        <v>-0.16230364143848419</v>
      </c>
      <c r="G3610" s="53">
        <v>54589</v>
      </c>
      <c r="H3610" s="53">
        <v>1.6000000238418579</v>
      </c>
      <c r="I3610" s="53">
        <v>3.4996520000000003E-2</v>
      </c>
      <c r="J3610" s="80">
        <f t="shared" si="111"/>
        <v>87342.401301503181</v>
      </c>
      <c r="K3610" s="55" t="str">
        <f>IFERROR(#REF!-#REF!,"")</f>
        <v/>
      </c>
    </row>
    <row r="3611" spans="1:11" x14ac:dyDescent="0.15">
      <c r="A3611" s="109">
        <v>43830</v>
      </c>
      <c r="B3611" s="53" t="s">
        <v>370</v>
      </c>
      <c r="C3611" s="53" t="s">
        <v>371</v>
      </c>
      <c r="D3611" s="53">
        <v>55889</v>
      </c>
      <c r="E3611" s="53">
        <v>1.8899999856948853</v>
      </c>
      <c r="F3611" s="55">
        <v>0.18124997615814209</v>
      </c>
      <c r="G3611" s="53">
        <v>62858</v>
      </c>
      <c r="H3611" s="53">
        <v>1.8899999856948853</v>
      </c>
      <c r="I3611" s="53">
        <v>2.8490680000000001E-2</v>
      </c>
      <c r="J3611" s="80">
        <f t="shared" si="111"/>
        <v>118801.6191008091</v>
      </c>
      <c r="K3611" s="55" t="str">
        <f>IFERROR(#REF!-#REF!,"")</f>
        <v/>
      </c>
    </row>
    <row r="3612" spans="1:11" x14ac:dyDescent="0.15">
      <c r="A3612" s="109">
        <v>43861</v>
      </c>
      <c r="B3612" s="53" t="s">
        <v>370</v>
      </c>
      <c r="C3612" s="53" t="s">
        <v>371</v>
      </c>
      <c r="D3612" s="53">
        <v>55889</v>
      </c>
      <c r="E3612" s="53">
        <v>1.3400000333786011</v>
      </c>
      <c r="F3612" s="55">
        <v>-0.29100525379180908</v>
      </c>
      <c r="G3612" s="53">
        <v>62858</v>
      </c>
      <c r="H3612" s="53">
        <v>1.3400000333786011</v>
      </c>
      <c r="I3612" s="53">
        <v>-1.7277760000000001E-3</v>
      </c>
      <c r="J3612" s="80">
        <f t="shared" si="111"/>
        <v>84229.722098112106</v>
      </c>
      <c r="K3612" s="55" t="str">
        <f>IFERROR(#REF!-#REF!,"")</f>
        <v/>
      </c>
    </row>
    <row r="3613" spans="1:11" x14ac:dyDescent="0.15">
      <c r="A3613" s="109">
        <v>43889</v>
      </c>
      <c r="B3613" s="53" t="s">
        <v>370</v>
      </c>
      <c r="C3613" s="53" t="s">
        <v>371</v>
      </c>
      <c r="D3613" s="53">
        <v>55889</v>
      </c>
      <c r="E3613" s="53">
        <v>1.0499999523162842</v>
      </c>
      <c r="F3613" s="55">
        <v>-0.21641796827316284</v>
      </c>
      <c r="G3613" s="53">
        <v>62858</v>
      </c>
      <c r="H3613" s="53">
        <v>1.0499999523162842</v>
      </c>
      <c r="I3613" s="53">
        <v>-7.7918070000000006E-2</v>
      </c>
      <c r="J3613" s="80">
        <f t="shared" si="111"/>
        <v>66000.897002696991</v>
      </c>
      <c r="K3613" s="55" t="str">
        <f>IFERROR(#REF!-#REF!,"")</f>
        <v/>
      </c>
    </row>
    <row r="3614" spans="1:11" x14ac:dyDescent="0.15">
      <c r="A3614" s="109">
        <v>43921</v>
      </c>
      <c r="B3614" s="53" t="s">
        <v>370</v>
      </c>
      <c r="C3614" s="53" t="s">
        <v>371</v>
      </c>
      <c r="D3614" s="53">
        <v>55889</v>
      </c>
      <c r="E3614" s="53">
        <v>0.30000001192092896</v>
      </c>
      <c r="F3614" s="55">
        <v>-0.71428567171096802</v>
      </c>
      <c r="G3614" s="53">
        <v>62356</v>
      </c>
      <c r="H3614" s="53">
        <v>0.30000001192092896</v>
      </c>
      <c r="I3614" s="53">
        <v>-0.14173259999999999</v>
      </c>
      <c r="J3614" s="80">
        <f t="shared" si="111"/>
        <v>18706.800743341446</v>
      </c>
      <c r="K3614" s="55" t="str">
        <f>IFERROR(#REF!-#REF!,"")</f>
        <v/>
      </c>
    </row>
    <row r="3615" spans="1:11" x14ac:dyDescent="0.15">
      <c r="A3615" s="109">
        <v>43951</v>
      </c>
      <c r="B3615" s="53" t="s">
        <v>370</v>
      </c>
      <c r="C3615" s="53" t="s">
        <v>371</v>
      </c>
      <c r="D3615" s="53">
        <v>55889</v>
      </c>
      <c r="E3615" s="53">
        <v>0.46169999241828918</v>
      </c>
      <c r="F3615" s="55">
        <v>0.53899991512298584</v>
      </c>
      <c r="G3615" s="53">
        <v>67879</v>
      </c>
      <c r="H3615" s="53">
        <v>0.46169999241828918</v>
      </c>
      <c r="I3615" s="53">
        <v>0.12967380000000001</v>
      </c>
      <c r="J3615" s="80">
        <f t="shared" si="111"/>
        <v>31339.733785361052</v>
      </c>
      <c r="K3615" s="55" t="str">
        <f>IFERROR(#REF!-#REF!,"")</f>
        <v/>
      </c>
    </row>
    <row r="3616" spans="1:11" x14ac:dyDescent="0.15">
      <c r="A3616" s="109">
        <v>43980</v>
      </c>
      <c r="B3616" s="53" t="s">
        <v>370</v>
      </c>
      <c r="C3616" s="53" t="s">
        <v>371</v>
      </c>
      <c r="D3616" s="53">
        <v>55889</v>
      </c>
      <c r="E3616" s="53">
        <v>0.47139999270439148</v>
      </c>
      <c r="F3616" s="55">
        <v>2.1009314805269241E-2</v>
      </c>
      <c r="G3616" s="53">
        <v>67879</v>
      </c>
      <c r="H3616" s="53">
        <v>0.47139999270439148</v>
      </c>
      <c r="I3616" s="53">
        <v>5.3738750000000002E-2</v>
      </c>
      <c r="J3616" s="80">
        <f t="shared" si="111"/>
        <v>31998.160104781389</v>
      </c>
      <c r="K3616" s="55" t="str">
        <f>IFERROR(#REF!-#REF!,"")</f>
        <v/>
      </c>
    </row>
    <row r="3617" spans="1:11" x14ac:dyDescent="0.15">
      <c r="A3617" s="109">
        <v>44012</v>
      </c>
      <c r="B3617" s="53" t="s">
        <v>370</v>
      </c>
      <c r="C3617" s="53" t="s">
        <v>371</v>
      </c>
      <c r="D3617" s="53">
        <v>55889</v>
      </c>
      <c r="E3617" s="53">
        <v>0.48750001192092896</v>
      </c>
      <c r="F3617" s="55">
        <v>3.415362536907196E-2</v>
      </c>
      <c r="G3617" s="53">
        <v>68361</v>
      </c>
      <c r="H3617" s="53">
        <v>0.48750001192092896</v>
      </c>
      <c r="I3617" s="53">
        <v>2.5299080000000002E-2</v>
      </c>
      <c r="J3617" s="80">
        <f t="shared" si="111"/>
        <v>33325.988314926624</v>
      </c>
      <c r="K3617" s="55" t="str">
        <f>IFERROR(#REF!-#REF!,"")</f>
        <v/>
      </c>
    </row>
    <row r="3618" spans="1:11" x14ac:dyDescent="0.15">
      <c r="A3618" s="109">
        <v>44043</v>
      </c>
      <c r="B3618" s="53" t="s">
        <v>370</v>
      </c>
      <c r="C3618" s="53" t="s">
        <v>371</v>
      </c>
      <c r="D3618" s="53">
        <v>55889</v>
      </c>
      <c r="E3618" s="53">
        <v>0.39610001444816589</v>
      </c>
      <c r="F3618" s="55">
        <v>-0.1874871701002121</v>
      </c>
      <c r="G3618" s="53">
        <v>68362</v>
      </c>
      <c r="H3618" s="53">
        <v>0.39610001444816589</v>
      </c>
      <c r="I3618" s="53">
        <v>5.5528970000000004E-2</v>
      </c>
      <c r="J3618" s="80">
        <f t="shared" si="111"/>
        <v>27078.189187705517</v>
      </c>
      <c r="K3618" s="55" t="str">
        <f>IFERROR(#REF!-#REF!,"")</f>
        <v/>
      </c>
    </row>
    <row r="3619" spans="1:11" x14ac:dyDescent="0.15">
      <c r="A3619" s="109">
        <v>44074</v>
      </c>
      <c r="B3619" s="53" t="s">
        <v>370</v>
      </c>
      <c r="C3619" s="53" t="s">
        <v>371</v>
      </c>
      <c r="D3619" s="53">
        <v>55889</v>
      </c>
      <c r="E3619" s="53">
        <v>0.27709999680519104</v>
      </c>
      <c r="F3619" s="55">
        <v>-0.30042922496795654</v>
      </c>
      <c r="G3619" s="53">
        <v>71247</v>
      </c>
      <c r="H3619" s="53">
        <v>0.27709999680519104</v>
      </c>
      <c r="I3619" s="53">
        <v>6.844219E-2</v>
      </c>
      <c r="J3619" s="80">
        <f t="shared" si="111"/>
        <v>19742.543472379446</v>
      </c>
      <c r="K3619" s="55" t="str">
        <f>IFERROR(#REF!-#REF!,"")</f>
        <v/>
      </c>
    </row>
    <row r="3620" spans="1:11" x14ac:dyDescent="0.15">
      <c r="A3620" s="109">
        <v>44104</v>
      </c>
      <c r="B3620" s="53" t="s">
        <v>370</v>
      </c>
      <c r="C3620" s="53" t="s">
        <v>371</v>
      </c>
      <c r="D3620" s="53">
        <v>55889</v>
      </c>
      <c r="E3620" s="53">
        <v>0.27039998769760132</v>
      </c>
      <c r="F3620" s="55">
        <v>-2.4179030209779739E-2</v>
      </c>
      <c r="G3620" s="53">
        <v>71414</v>
      </c>
      <c r="H3620" s="53">
        <v>0.27039998769760132</v>
      </c>
      <c r="I3620" s="53">
        <v>-3.5055990000000002E-2</v>
      </c>
      <c r="J3620" s="80">
        <f t="shared" si="111"/>
        <v>19310.344721436501</v>
      </c>
      <c r="K3620" s="55" t="str">
        <f>IFERROR(#REF!-#REF!,"")</f>
        <v/>
      </c>
    </row>
    <row r="3621" spans="1:11" x14ac:dyDescent="0.15">
      <c r="A3621" s="109">
        <v>44134</v>
      </c>
      <c r="B3621" s="53" t="s">
        <v>370</v>
      </c>
      <c r="C3621" s="53" t="s">
        <v>371</v>
      </c>
      <c r="D3621" s="53">
        <v>55889</v>
      </c>
      <c r="E3621" s="53">
        <v>0.31159999966621399</v>
      </c>
      <c r="F3621" s="55">
        <v>0.15236692130565643</v>
      </c>
      <c r="G3621" s="53">
        <v>71414</v>
      </c>
      <c r="H3621" s="53">
        <v>0.31159999966621399</v>
      </c>
      <c r="I3621" s="53">
        <v>-2.0178310000000001E-2</v>
      </c>
      <c r="J3621" s="80">
        <f t="shared" si="111"/>
        <v>22252.602376163006</v>
      </c>
      <c r="K3621" s="55" t="str">
        <f>IFERROR(#REF!-#REF!,"")</f>
        <v/>
      </c>
    </row>
    <row r="3622" spans="1:11" x14ac:dyDescent="0.15">
      <c r="A3622" s="109">
        <v>44165</v>
      </c>
      <c r="B3622" s="53" t="s">
        <v>370</v>
      </c>
      <c r="C3622" s="53" t="s">
        <v>371</v>
      </c>
      <c r="D3622" s="53">
        <v>55889</v>
      </c>
      <c r="E3622" s="53">
        <v>0.40410000085830688</v>
      </c>
      <c r="F3622" s="55">
        <v>0.29685494303703308</v>
      </c>
      <c r="G3622" s="53">
        <v>71414</v>
      </c>
      <c r="H3622" s="53">
        <v>0.40410000085830688</v>
      </c>
      <c r="I3622" s="53">
        <v>0.123707</v>
      </c>
      <c r="J3622" s="80">
        <f t="shared" si="111"/>
        <v>28858.397461295128</v>
      </c>
      <c r="K3622" s="55" t="str">
        <f>IFERROR(#REF!-#REF!,"")</f>
        <v/>
      </c>
    </row>
    <row r="3623" spans="1:11" x14ac:dyDescent="0.15">
      <c r="A3623" s="109">
        <v>44196</v>
      </c>
      <c r="B3623" s="53" t="s">
        <v>370</v>
      </c>
      <c r="C3623" s="53" t="s">
        <v>371</v>
      </c>
      <c r="D3623" s="53">
        <v>55889</v>
      </c>
      <c r="E3623" s="53">
        <v>0.41429999470710754</v>
      </c>
      <c r="F3623" s="55">
        <v>2.5241261348128319E-2</v>
      </c>
      <c r="G3623" s="53">
        <v>72515</v>
      </c>
      <c r="H3623" s="53">
        <v>0.41429999470710754</v>
      </c>
      <c r="I3623" s="53">
        <v>4.5048289999999998E-2</v>
      </c>
      <c r="J3623" s="80">
        <f t="shared" si="111"/>
        <v>30042.964116185904</v>
      </c>
      <c r="K3623" s="55" t="str">
        <f>IFERROR(#REF!-#REF!,"")</f>
        <v/>
      </c>
    </row>
    <row r="3624" spans="1:11" x14ac:dyDescent="0.15">
      <c r="A3624" s="109">
        <v>44225</v>
      </c>
      <c r="B3624" s="53" t="s">
        <v>370</v>
      </c>
      <c r="C3624" s="53" t="s">
        <v>371</v>
      </c>
      <c r="D3624" s="53">
        <v>55889</v>
      </c>
      <c r="E3624" s="53">
        <v>0.91689997911453247</v>
      </c>
      <c r="F3624" s="55">
        <v>1.2131305932998657</v>
      </c>
      <c r="G3624" s="53">
        <v>80808</v>
      </c>
      <c r="H3624" s="53">
        <v>0.91689997911453247</v>
      </c>
      <c r="I3624" s="53">
        <v>-6.3113190000000003E-4</v>
      </c>
      <c r="J3624" s="80">
        <f t="shared" si="111"/>
        <v>74092.85351228714</v>
      </c>
      <c r="K3624" s="55" t="str">
        <f>IFERROR(#REF!-#REF!,"")</f>
        <v/>
      </c>
    </row>
    <row r="3625" spans="1:11" x14ac:dyDescent="0.15">
      <c r="A3625" s="109">
        <v>44253</v>
      </c>
      <c r="B3625" s="53" t="s">
        <v>370</v>
      </c>
      <c r="C3625" s="53" t="s">
        <v>371</v>
      </c>
      <c r="D3625" s="53">
        <v>55889</v>
      </c>
      <c r="E3625" s="53">
        <v>1.7699999809265137</v>
      </c>
      <c r="F3625" s="55">
        <v>0.93041771650314331</v>
      </c>
      <c r="G3625" s="53">
        <v>80808</v>
      </c>
      <c r="H3625" s="53">
        <v>1.7699999809265137</v>
      </c>
      <c r="I3625" s="53">
        <v>2.9196240000000002E-2</v>
      </c>
      <c r="J3625" s="80">
        <f t="shared" si="111"/>
        <v>143030.15845870972</v>
      </c>
      <c r="K3625" s="55" t="str">
        <f>IFERROR(#REF!-#REF!,"")</f>
        <v/>
      </c>
    </row>
    <row r="3626" spans="1:11" x14ac:dyDescent="0.15">
      <c r="A3626" s="109">
        <v>44286</v>
      </c>
      <c r="B3626" s="53" t="s">
        <v>370</v>
      </c>
      <c r="C3626" s="53" t="s">
        <v>371</v>
      </c>
      <c r="D3626" s="53">
        <v>55889</v>
      </c>
      <c r="E3626" s="53">
        <v>1.0399999618530273</v>
      </c>
      <c r="F3626" s="55">
        <v>-0.41242939233779907</v>
      </c>
      <c r="G3626" s="53">
        <v>90068</v>
      </c>
      <c r="H3626" s="53">
        <v>1.0399999618530273</v>
      </c>
      <c r="I3626" s="53">
        <v>3.0573309999999999E-2</v>
      </c>
      <c r="J3626" s="80">
        <f t="shared" si="111"/>
        <v>93670.716564178467</v>
      </c>
      <c r="K3626" s="55" t="str">
        <f>IFERROR(#REF!-#REF!,"")</f>
        <v/>
      </c>
    </row>
    <row r="3627" spans="1:11" x14ac:dyDescent="0.15">
      <c r="A3627" s="109">
        <v>44316</v>
      </c>
      <c r="B3627" s="53" t="s">
        <v>370</v>
      </c>
      <c r="C3627" s="53" t="s">
        <v>371</v>
      </c>
      <c r="D3627" s="53">
        <v>55889</v>
      </c>
      <c r="E3627" s="53">
        <v>0.82179999351501465</v>
      </c>
      <c r="F3627" s="55">
        <v>-0.20980766415596008</v>
      </c>
      <c r="G3627" s="53">
        <v>90068</v>
      </c>
      <c r="H3627" s="53">
        <v>0.82179999351501465</v>
      </c>
      <c r="I3627" s="53">
        <v>4.8190200000000002E-2</v>
      </c>
      <c r="J3627" s="80">
        <f t="shared" si="111"/>
        <v>74017.881815910339</v>
      </c>
      <c r="K3627" s="55" t="str">
        <f>IFERROR(#REF!-#REF!,"")</f>
        <v/>
      </c>
    </row>
    <row r="3628" spans="1:11" x14ac:dyDescent="0.15">
      <c r="A3628" s="109">
        <v>44344</v>
      </c>
      <c r="B3628" s="53" t="s">
        <v>370</v>
      </c>
      <c r="C3628" s="53" t="s">
        <v>371</v>
      </c>
      <c r="D3628" s="53">
        <v>55889</v>
      </c>
      <c r="E3628" s="53">
        <v>1.190000057220459</v>
      </c>
      <c r="F3628" s="55">
        <v>0.44804096221923828</v>
      </c>
      <c r="G3628" s="53">
        <v>90068</v>
      </c>
      <c r="H3628" s="53">
        <v>1.190000057220459</v>
      </c>
      <c r="I3628" s="53">
        <v>7.0918620000000009E-3</v>
      </c>
      <c r="J3628" s="80">
        <f t="shared" si="111"/>
        <v>107180.9251537323</v>
      </c>
      <c r="K3628" s="55" t="str">
        <f>IFERROR(#REF!-#REF!,"")</f>
        <v/>
      </c>
    </row>
    <row r="3629" spans="1:11" x14ac:dyDescent="0.15">
      <c r="A3629" s="109">
        <v>44377</v>
      </c>
      <c r="B3629" s="53" t="s">
        <v>370</v>
      </c>
      <c r="C3629" s="53" t="s">
        <v>371</v>
      </c>
      <c r="D3629" s="53">
        <v>55889</v>
      </c>
      <c r="E3629" s="53">
        <v>1.0099999904632568</v>
      </c>
      <c r="F3629" s="55">
        <v>-0.15126055479049683</v>
      </c>
      <c r="G3629" s="53">
        <v>93378</v>
      </c>
      <c r="H3629" s="53">
        <v>1.0099999904632568</v>
      </c>
      <c r="I3629" s="53">
        <v>2.3421790000000001E-2</v>
      </c>
      <c r="J3629" s="80">
        <f t="shared" si="111"/>
        <v>94311.779109477997</v>
      </c>
      <c r="K3629" s="55" t="str">
        <f>IFERROR(#REF!-#REF!,"")</f>
        <v/>
      </c>
    </row>
    <row r="3630" spans="1:11" x14ac:dyDescent="0.15">
      <c r="A3630" s="109">
        <v>44407</v>
      </c>
      <c r="B3630" s="53" t="s">
        <v>370</v>
      </c>
      <c r="C3630" s="53" t="s">
        <v>371</v>
      </c>
      <c r="D3630" s="53">
        <v>55889</v>
      </c>
      <c r="E3630" s="53">
        <v>0.96429997682571411</v>
      </c>
      <c r="F3630" s="55">
        <v>-4.5247539877891541E-2</v>
      </c>
      <c r="G3630" s="53">
        <v>93378</v>
      </c>
      <c r="H3630" s="53">
        <v>0.96429997682571411</v>
      </c>
      <c r="I3630" s="53">
        <v>1.182765E-2</v>
      </c>
      <c r="J3630" s="80">
        <f t="shared" si="111"/>
        <v>90044.403236031532</v>
      </c>
      <c r="K3630" s="55" t="str">
        <f>IFERROR(#REF!-#REF!,"")</f>
        <v/>
      </c>
    </row>
    <row r="3631" spans="1:11" x14ac:dyDescent="0.15">
      <c r="A3631" s="109">
        <v>44439</v>
      </c>
      <c r="B3631" s="53" t="s">
        <v>370</v>
      </c>
      <c r="C3631" s="53" t="s">
        <v>371</v>
      </c>
      <c r="D3631" s="53">
        <v>55889</v>
      </c>
      <c r="E3631" s="53">
        <v>0.81879997253417969</v>
      </c>
      <c r="F3631" s="55">
        <v>-0.1508866548538208</v>
      </c>
      <c r="G3631" s="53">
        <v>93378</v>
      </c>
      <c r="H3631" s="53">
        <v>0.81879997253417969</v>
      </c>
      <c r="I3631" s="53">
        <v>2.71466E-2</v>
      </c>
      <c r="J3631" s="80">
        <f t="shared" si="111"/>
        <v>76457.903835296631</v>
      </c>
      <c r="K3631" s="55" t="str">
        <f>IFERROR(#REF!-#REF!,"")</f>
        <v/>
      </c>
    </row>
    <row r="3632" spans="1:11" x14ac:dyDescent="0.15">
      <c r="A3632" s="109">
        <v>44469</v>
      </c>
      <c r="B3632" s="53" t="s">
        <v>370</v>
      </c>
      <c r="C3632" s="53" t="s">
        <v>371</v>
      </c>
      <c r="D3632" s="53">
        <v>55889</v>
      </c>
      <c r="E3632" s="53">
        <v>0.72509998083114624</v>
      </c>
      <c r="F3632" s="55">
        <v>-0.11443575471639633</v>
      </c>
      <c r="G3632" s="53">
        <v>93378</v>
      </c>
      <c r="H3632" s="53">
        <v>0.72509998083114624</v>
      </c>
      <c r="I3632" s="53">
        <v>-4.2243370000000002E-2</v>
      </c>
      <c r="J3632" s="80">
        <f t="shared" si="111"/>
        <v>67708.386010050774</v>
      </c>
      <c r="K3632" s="55" t="str">
        <f>IFERROR(#REF!-#REF!,"")</f>
        <v/>
      </c>
    </row>
    <row r="3633" spans="1:12" ht="16" x14ac:dyDescent="0.2">
      <c r="A3633" s="115">
        <v>44498</v>
      </c>
      <c r="B3633" s="116" t="s">
        <v>370</v>
      </c>
      <c r="C3633" s="116" t="s">
        <v>371</v>
      </c>
      <c r="D3633" s="116">
        <v>55889</v>
      </c>
      <c r="E3633" s="116">
        <v>2.5099999904632568</v>
      </c>
      <c r="F3633" s="58">
        <v>-1.0973686352372169E-2</v>
      </c>
      <c r="G3633" s="116">
        <v>26679</v>
      </c>
      <c r="H3633" s="116">
        <v>2.5099999904632568</v>
      </c>
      <c r="I3633" s="116">
        <v>6.4656619999999998E-2</v>
      </c>
      <c r="J3633" s="80">
        <f t="shared" si="111"/>
        <v>66964.289745569229</v>
      </c>
      <c r="K3633" s="55" t="str">
        <f>IFERROR(#REF!-#REF!,"")</f>
        <v/>
      </c>
    </row>
    <row r="3634" spans="1:12" x14ac:dyDescent="0.15">
      <c r="A3634" s="109">
        <v>44530</v>
      </c>
      <c r="B3634" s="53" t="s">
        <v>370</v>
      </c>
      <c r="C3634" s="53" t="s">
        <v>371</v>
      </c>
      <c r="D3634" s="53">
        <v>55889</v>
      </c>
      <c r="E3634" s="53">
        <v>1.7200000286102295</v>
      </c>
      <c r="F3634" s="55">
        <v>-0.31474101543426514</v>
      </c>
      <c r="G3634" s="53">
        <v>52352</v>
      </c>
      <c r="H3634" s="53">
        <v>1.7200000286102295</v>
      </c>
      <c r="I3634" s="53">
        <v>-1.8346709999999999E-2</v>
      </c>
      <c r="J3634" s="80">
        <f t="shared" ref="J3634:J3763" si="114">H3634*G3634</f>
        <v>90045.441497802734</v>
      </c>
      <c r="K3634" s="55" t="str">
        <f>IFERROR(#REF!-#REF!,"")</f>
        <v/>
      </c>
    </row>
    <row r="3635" spans="1:12" x14ac:dyDescent="0.15">
      <c r="A3635" s="109">
        <v>44561</v>
      </c>
      <c r="B3635" s="53" t="s">
        <v>370</v>
      </c>
      <c r="C3635" s="53" t="s">
        <v>371</v>
      </c>
      <c r="D3635" s="53">
        <v>55889</v>
      </c>
      <c r="E3635" s="53">
        <v>1.1499999761581421</v>
      </c>
      <c r="F3635" s="55">
        <v>-0.33139538764953613</v>
      </c>
      <c r="G3635" s="53">
        <v>53149</v>
      </c>
      <c r="H3635" s="53">
        <v>1.1499999761581421</v>
      </c>
      <c r="I3635" s="53">
        <v>3.3344789999999999E-2</v>
      </c>
      <c r="J3635" s="80">
        <f t="shared" si="114"/>
        <v>61121.348732829094</v>
      </c>
      <c r="K3635" s="55" t="str">
        <f>IFERROR(#REF!-#REF!,"")</f>
        <v/>
      </c>
    </row>
    <row r="3636" spans="1:12" x14ac:dyDescent="0.15">
      <c r="J3636" s="80">
        <f t="shared" si="114"/>
        <v>0</v>
      </c>
      <c r="K3636" s="55" t="str">
        <f>IFERROR(#REF!-#REF!,"")</f>
        <v/>
      </c>
    </row>
    <row r="3637" spans="1:12" x14ac:dyDescent="0.15">
      <c r="A3637" s="109">
        <v>42978</v>
      </c>
      <c r="B3637" s="53" t="s">
        <v>372</v>
      </c>
      <c r="C3637" s="53" t="s">
        <v>373</v>
      </c>
      <c r="D3637" s="53">
        <v>56017</v>
      </c>
      <c r="E3637" s="53">
        <v>9.6999998092651367</v>
      </c>
      <c r="F3637" s="53"/>
      <c r="G3637" s="53">
        <v>38813</v>
      </c>
      <c r="H3637" s="53">
        <v>9.6999998092651367</v>
      </c>
      <c r="I3637" s="53">
        <v>1.593433E-3</v>
      </c>
      <c r="J3637" s="80">
        <f t="shared" ref="J3637:J3667" si="115">H3637*G3637</f>
        <v>376486.09259700775</v>
      </c>
      <c r="K3637" s="53"/>
      <c r="L3637" s="53"/>
    </row>
    <row r="3638" spans="1:12" x14ac:dyDescent="0.15">
      <c r="A3638" s="109">
        <v>43007</v>
      </c>
      <c r="B3638" s="53" t="s">
        <v>372</v>
      </c>
      <c r="C3638" s="53" t="s">
        <v>373</v>
      </c>
      <c r="D3638" s="53">
        <v>56017</v>
      </c>
      <c r="E3638" s="53">
        <v>-9.6750001907348633</v>
      </c>
      <c r="F3638" s="53">
        <v>-2.577280392870307E-3</v>
      </c>
      <c r="G3638" s="53">
        <v>38813</v>
      </c>
      <c r="H3638" s="53">
        <v>9.6750001907348597</v>
      </c>
      <c r="I3638" s="53">
        <v>2.375789E-2</v>
      </c>
      <c r="J3638" s="80">
        <f t="shared" si="115"/>
        <v>375515.78240299213</v>
      </c>
      <c r="K3638" s="53"/>
      <c r="L3638" s="53"/>
    </row>
    <row r="3639" spans="1:12" x14ac:dyDescent="0.15">
      <c r="A3639" s="109">
        <v>43039</v>
      </c>
      <c r="B3639" s="53" t="s">
        <v>372</v>
      </c>
      <c r="C3639" s="53" t="s">
        <v>373</v>
      </c>
      <c r="D3639" s="53">
        <v>56017</v>
      </c>
      <c r="E3639" s="53">
        <v>-9.6800003051757812</v>
      </c>
      <c r="F3639" s="53">
        <v>5.1680766046047211E-4</v>
      </c>
      <c r="G3639" s="53">
        <v>38813</v>
      </c>
      <c r="H3639" s="53">
        <v>9.6800003051757795</v>
      </c>
      <c r="I3639" s="53">
        <v>1.9294260000000001E-2</v>
      </c>
      <c r="J3639" s="80">
        <f t="shared" si="115"/>
        <v>375709.85184478754</v>
      </c>
      <c r="K3639" s="53"/>
      <c r="L3639" s="53"/>
    </row>
    <row r="3640" spans="1:12" x14ac:dyDescent="0.15">
      <c r="A3640" s="109">
        <v>43069</v>
      </c>
      <c r="B3640" s="53" t="s">
        <v>372</v>
      </c>
      <c r="C3640" s="53" t="s">
        <v>373</v>
      </c>
      <c r="D3640" s="53">
        <v>56017</v>
      </c>
      <c r="E3640" s="53">
        <v>9.6599998474121094</v>
      </c>
      <c r="F3640" s="53">
        <v>-2.0661628805100918E-3</v>
      </c>
      <c r="G3640" s="53">
        <v>38813</v>
      </c>
      <c r="H3640" s="53">
        <v>9.6599998474121094</v>
      </c>
      <c r="I3640" s="53">
        <v>2.725955E-2</v>
      </c>
      <c r="J3640" s="80">
        <f t="shared" si="115"/>
        <v>374933.5740776062</v>
      </c>
      <c r="K3640" s="53"/>
      <c r="L3640" s="53"/>
    </row>
    <row r="3641" spans="1:12" x14ac:dyDescent="0.15">
      <c r="A3641" s="109">
        <v>43098</v>
      </c>
      <c r="B3641" s="53" t="s">
        <v>372</v>
      </c>
      <c r="C3641" s="53" t="s">
        <v>373</v>
      </c>
      <c r="D3641" s="53">
        <v>56017</v>
      </c>
      <c r="E3641" s="53">
        <v>-9.6749992370605469</v>
      </c>
      <c r="F3641" s="53">
        <v>1.5527318464592099E-3</v>
      </c>
      <c r="G3641" s="53">
        <v>38813</v>
      </c>
      <c r="H3641" s="53">
        <v>9.6749992370605504</v>
      </c>
      <c r="I3641" s="53">
        <v>1.2128949999999999E-2</v>
      </c>
      <c r="J3641" s="80">
        <f t="shared" si="115"/>
        <v>375515.74538803112</v>
      </c>
      <c r="K3641" s="53"/>
      <c r="L3641" s="53"/>
    </row>
    <row r="3642" spans="1:12" x14ac:dyDescent="0.15">
      <c r="A3642" s="109">
        <v>43131</v>
      </c>
      <c r="B3642" s="53" t="s">
        <v>372</v>
      </c>
      <c r="C3642" s="53" t="s">
        <v>373</v>
      </c>
      <c r="D3642" s="53">
        <v>56017</v>
      </c>
      <c r="E3642" s="53">
        <v>9.6999998092651367</v>
      </c>
      <c r="F3642" s="53">
        <v>2.5840387679636478E-3</v>
      </c>
      <c r="G3642" s="53">
        <v>38813</v>
      </c>
      <c r="H3642" s="53">
        <v>9.6999998092651367</v>
      </c>
      <c r="I3642" s="53">
        <v>5.0638450000000002E-2</v>
      </c>
      <c r="J3642" s="80">
        <f t="shared" si="115"/>
        <v>376486.09259700775</v>
      </c>
      <c r="K3642" s="53"/>
      <c r="L3642" s="53"/>
    </row>
    <row r="3643" spans="1:12" x14ac:dyDescent="0.15">
      <c r="A3643" s="109">
        <v>43159</v>
      </c>
      <c r="B3643" s="53" t="s">
        <v>372</v>
      </c>
      <c r="C3643" s="53" t="s">
        <v>373</v>
      </c>
      <c r="D3643" s="53">
        <v>56017</v>
      </c>
      <c r="E3643" s="53">
        <v>9.6999998092651367</v>
      </c>
      <c r="F3643" s="53">
        <v>0</v>
      </c>
      <c r="G3643" s="53">
        <v>38813</v>
      </c>
      <c r="H3643" s="53">
        <v>9.6999998092651367</v>
      </c>
      <c r="I3643" s="53">
        <v>-3.9481330000000002E-2</v>
      </c>
      <c r="J3643" s="80">
        <f t="shared" si="115"/>
        <v>376486.09259700775</v>
      </c>
      <c r="K3643" s="53"/>
      <c r="L3643" s="53"/>
    </row>
    <row r="3644" spans="1:12" x14ac:dyDescent="0.15">
      <c r="A3644" s="109">
        <v>43188</v>
      </c>
      <c r="B3644" s="53" t="s">
        <v>372</v>
      </c>
      <c r="C3644" s="53" t="s">
        <v>373</v>
      </c>
      <c r="D3644" s="53">
        <v>56017</v>
      </c>
      <c r="E3644" s="53">
        <v>9.7200002670288086</v>
      </c>
      <c r="F3644" s="53">
        <v>2.0619030110538006E-3</v>
      </c>
      <c r="G3644" s="53">
        <v>38813</v>
      </c>
      <c r="H3644" s="53">
        <v>9.7200002670288086</v>
      </c>
      <c r="I3644" s="53">
        <v>-1.8445340000000001E-2</v>
      </c>
      <c r="J3644" s="80">
        <f t="shared" si="115"/>
        <v>377262.37036418915</v>
      </c>
      <c r="K3644" s="53"/>
      <c r="L3644" s="53"/>
    </row>
    <row r="3645" spans="1:12" x14ac:dyDescent="0.15">
      <c r="A3645" s="109">
        <v>43220</v>
      </c>
      <c r="B3645" s="53" t="s">
        <v>372</v>
      </c>
      <c r="C3645" s="53" t="s">
        <v>373</v>
      </c>
      <c r="D3645" s="53">
        <v>56017</v>
      </c>
      <c r="E3645" s="53">
        <v>9.8000001907348633</v>
      </c>
      <c r="F3645" s="53">
        <v>8.2304449751973152E-3</v>
      </c>
      <c r="G3645" s="53">
        <v>38813</v>
      </c>
      <c r="H3645" s="53">
        <v>9.8000001907348633</v>
      </c>
      <c r="I3645" s="53">
        <v>4.6918850000000007E-3</v>
      </c>
      <c r="J3645" s="80">
        <f t="shared" si="115"/>
        <v>380367.40740299225</v>
      </c>
      <c r="K3645" s="53"/>
      <c r="L3645" s="53"/>
    </row>
    <row r="3646" spans="1:12" x14ac:dyDescent="0.15">
      <c r="A3646" s="109">
        <v>43251</v>
      </c>
      <c r="B3646" s="53" t="s">
        <v>372</v>
      </c>
      <c r="C3646" s="53" t="s">
        <v>373</v>
      </c>
      <c r="D3646" s="53">
        <v>56017</v>
      </c>
      <c r="E3646" s="53">
        <v>-9.8250007629394531</v>
      </c>
      <c r="F3646" s="53">
        <v>2.5510787963867188E-3</v>
      </c>
      <c r="G3646" s="53">
        <v>38813</v>
      </c>
      <c r="H3646" s="53">
        <v>9.8250007629394496</v>
      </c>
      <c r="I3646" s="53">
        <v>2.6164449999999999E-2</v>
      </c>
      <c r="J3646" s="80">
        <f t="shared" si="115"/>
        <v>381337.75461196888</v>
      </c>
      <c r="K3646" s="53"/>
      <c r="L3646" s="53"/>
    </row>
    <row r="3647" spans="1:12" x14ac:dyDescent="0.15">
      <c r="A3647" s="109">
        <v>43280</v>
      </c>
      <c r="B3647" s="53" t="s">
        <v>372</v>
      </c>
      <c r="C3647" s="53" t="s">
        <v>373</v>
      </c>
      <c r="D3647" s="53">
        <v>56017</v>
      </c>
      <c r="E3647" s="53">
        <v>9.8900003433227539</v>
      </c>
      <c r="F3647" s="53">
        <v>6.6157327964901924E-3</v>
      </c>
      <c r="G3647" s="53">
        <v>38813</v>
      </c>
      <c r="H3647" s="53">
        <v>9.8900003433227539</v>
      </c>
      <c r="I3647" s="53">
        <v>5.365018E-3</v>
      </c>
      <c r="J3647" s="80">
        <f t="shared" si="115"/>
        <v>383860.58332538605</v>
      </c>
      <c r="K3647" s="53"/>
      <c r="L3647" s="53"/>
    </row>
    <row r="3648" spans="1:12" x14ac:dyDescent="0.15">
      <c r="A3648" s="109">
        <v>43312</v>
      </c>
      <c r="B3648" s="53" t="s">
        <v>372</v>
      </c>
      <c r="C3648" s="53" t="s">
        <v>373</v>
      </c>
      <c r="D3648" s="53">
        <v>56017</v>
      </c>
      <c r="E3648" s="53">
        <v>9.9200000762939453</v>
      </c>
      <c r="F3648" s="53">
        <v>3.0333399772644043E-3</v>
      </c>
      <c r="G3648" s="53">
        <v>38813</v>
      </c>
      <c r="H3648" s="53">
        <v>9.9200000762939453</v>
      </c>
      <c r="I3648" s="53">
        <v>3.1603569999999997E-2</v>
      </c>
      <c r="J3648" s="80">
        <f t="shared" si="115"/>
        <v>385024.9629611969</v>
      </c>
      <c r="K3648" s="53"/>
      <c r="L3648" s="53"/>
    </row>
    <row r="3649" spans="1:12" x14ac:dyDescent="0.15">
      <c r="A3649" s="109">
        <v>43343</v>
      </c>
      <c r="B3649" s="53" t="s">
        <v>372</v>
      </c>
      <c r="C3649" s="53" t="s">
        <v>373</v>
      </c>
      <c r="D3649" s="53">
        <v>56017</v>
      </c>
      <c r="E3649" s="53">
        <v>9.869999885559082</v>
      </c>
      <c r="F3649" s="53">
        <v>-5.0403419882059097E-3</v>
      </c>
      <c r="G3649" s="53">
        <v>38813</v>
      </c>
      <c r="H3649" s="53">
        <v>9.869999885559082</v>
      </c>
      <c r="I3649" s="53">
        <v>3.0233019999999999E-2</v>
      </c>
      <c r="J3649" s="80">
        <f t="shared" si="115"/>
        <v>383084.30555820465</v>
      </c>
      <c r="K3649" s="53"/>
      <c r="L3649" s="53"/>
    </row>
    <row r="3650" spans="1:12" x14ac:dyDescent="0.15">
      <c r="A3650" s="109">
        <v>43371</v>
      </c>
      <c r="B3650" s="53" t="s">
        <v>372</v>
      </c>
      <c r="C3650" s="53" t="s">
        <v>373</v>
      </c>
      <c r="D3650" s="53">
        <v>56017</v>
      </c>
      <c r="E3650" s="53">
        <v>9.9600000381469727</v>
      </c>
      <c r="F3650" s="53">
        <v>9.1185569763183594E-3</v>
      </c>
      <c r="G3650" s="53">
        <v>38813</v>
      </c>
      <c r="H3650" s="53">
        <v>9.9600000381469727</v>
      </c>
      <c r="I3650" s="53">
        <v>4.2462880000000003E-4</v>
      </c>
      <c r="J3650" s="80">
        <f t="shared" si="115"/>
        <v>386577.48148059845</v>
      </c>
      <c r="K3650" s="53"/>
      <c r="L3650" s="53"/>
    </row>
    <row r="3651" spans="1:12" x14ac:dyDescent="0.15">
      <c r="A3651" s="109">
        <v>43404</v>
      </c>
      <c r="B3651" s="53" t="s">
        <v>372</v>
      </c>
      <c r="C3651" s="53" t="s">
        <v>373</v>
      </c>
      <c r="D3651" s="53">
        <v>56017</v>
      </c>
      <c r="E3651" s="53">
        <v>10.020000457763672</v>
      </c>
      <c r="F3651" s="53">
        <v>6.0241385363042355E-3</v>
      </c>
      <c r="G3651" s="53">
        <v>38813</v>
      </c>
      <c r="H3651" s="53">
        <v>10.020000457763672</v>
      </c>
      <c r="I3651" s="53">
        <v>-7.4045410000000006E-2</v>
      </c>
      <c r="J3651" s="80">
        <f t="shared" si="115"/>
        <v>388906.2777671814</v>
      </c>
      <c r="K3651" s="53"/>
      <c r="L3651" s="53"/>
    </row>
    <row r="3652" spans="1:12" x14ac:dyDescent="0.15">
      <c r="A3652" s="109">
        <v>43434</v>
      </c>
      <c r="B3652" s="53" t="s">
        <v>372</v>
      </c>
      <c r="C3652" s="53" t="s">
        <v>373</v>
      </c>
      <c r="D3652" s="53">
        <v>56017</v>
      </c>
      <c r="E3652" s="53">
        <v>10.090000152587891</v>
      </c>
      <c r="F3652" s="53">
        <v>6.9859973154962063E-3</v>
      </c>
      <c r="G3652" s="53">
        <v>38813</v>
      </c>
      <c r="H3652" s="53">
        <v>10.090000152587891</v>
      </c>
      <c r="I3652" s="53">
        <v>1.8512150000000002E-2</v>
      </c>
      <c r="J3652" s="80">
        <f t="shared" si="115"/>
        <v>391623.1759223938</v>
      </c>
      <c r="K3652" s="53"/>
      <c r="L3652" s="53"/>
    </row>
    <row r="3653" spans="1:12" x14ac:dyDescent="0.15">
      <c r="A3653" s="109">
        <v>43465</v>
      </c>
      <c r="B3653" s="53" t="s">
        <v>372</v>
      </c>
      <c r="C3653" s="53" t="s">
        <v>373</v>
      </c>
      <c r="D3653" s="53">
        <v>56017</v>
      </c>
      <c r="E3653" s="53">
        <v>10.130000114440918</v>
      </c>
      <c r="F3653" s="53">
        <v>3.9643174968659878E-3</v>
      </c>
      <c r="G3653" s="53">
        <v>38813</v>
      </c>
      <c r="H3653" s="53">
        <v>10.130000114440918</v>
      </c>
      <c r="I3653" s="53">
        <v>-8.9890029999999996E-2</v>
      </c>
      <c r="J3653" s="80">
        <f t="shared" si="115"/>
        <v>393175.69444179535</v>
      </c>
      <c r="K3653" s="53"/>
      <c r="L3653" s="53"/>
    </row>
    <row r="3654" spans="1:12" x14ac:dyDescent="0.15">
      <c r="A3654" s="109">
        <v>43496</v>
      </c>
      <c r="B3654" s="53" t="s">
        <v>372</v>
      </c>
      <c r="C3654" s="53" t="s">
        <v>373</v>
      </c>
      <c r="D3654" s="53">
        <v>56017</v>
      </c>
      <c r="E3654" s="53">
        <v>10.180000305175781</v>
      </c>
      <c r="F3654" s="53">
        <v>4.9358527176082134E-3</v>
      </c>
      <c r="G3654" s="53">
        <v>38813</v>
      </c>
      <c r="H3654" s="53">
        <v>10.180000305175781</v>
      </c>
      <c r="I3654" s="53">
        <v>8.8293910000000003E-2</v>
      </c>
      <c r="J3654" s="80">
        <f t="shared" si="115"/>
        <v>395116.3518447876</v>
      </c>
      <c r="K3654" s="53"/>
      <c r="L3654" s="53"/>
    </row>
    <row r="3655" spans="1:12" x14ac:dyDescent="0.15">
      <c r="A3655" s="109">
        <v>43524</v>
      </c>
      <c r="B3655" s="53" t="s">
        <v>372</v>
      </c>
      <c r="C3655" s="53" t="s">
        <v>373</v>
      </c>
      <c r="D3655" s="53">
        <v>56017</v>
      </c>
      <c r="E3655" s="53">
        <v>10.25</v>
      </c>
      <c r="F3655" s="53">
        <v>6.8761976435780525E-3</v>
      </c>
      <c r="G3655" s="53">
        <v>36016</v>
      </c>
      <c r="H3655" s="53">
        <v>10.25</v>
      </c>
      <c r="I3655" s="53">
        <v>3.2724210000000004E-2</v>
      </c>
      <c r="J3655" s="80">
        <f t="shared" si="115"/>
        <v>369164</v>
      </c>
      <c r="K3655" s="53"/>
      <c r="L3655" s="53"/>
    </row>
    <row r="3656" spans="1:12" x14ac:dyDescent="0.15">
      <c r="A3656" s="109">
        <v>43553</v>
      </c>
      <c r="B3656" s="53" t="s">
        <v>372</v>
      </c>
      <c r="C3656" s="53" t="s">
        <v>373</v>
      </c>
      <c r="D3656" s="53">
        <v>56017</v>
      </c>
      <c r="E3656" s="53">
        <v>10.25</v>
      </c>
      <c r="F3656" s="53">
        <v>0</v>
      </c>
      <c r="G3656" s="53">
        <v>36016</v>
      </c>
      <c r="H3656" s="53">
        <v>10.25</v>
      </c>
      <c r="I3656" s="53">
        <v>1.296229E-2</v>
      </c>
      <c r="J3656" s="80">
        <f t="shared" si="115"/>
        <v>369164</v>
      </c>
      <c r="K3656" s="53"/>
      <c r="L3656" s="53"/>
    </row>
    <row r="3657" spans="1:12" x14ac:dyDescent="0.15">
      <c r="A3657" s="109">
        <v>43585</v>
      </c>
      <c r="B3657" s="53" t="s">
        <v>372</v>
      </c>
      <c r="C3657" s="53" t="s">
        <v>373</v>
      </c>
      <c r="D3657" s="53">
        <v>56017</v>
      </c>
      <c r="E3657" s="53">
        <v>10.380000114440918</v>
      </c>
      <c r="F3657" s="53">
        <v>1.2682938016951084E-2</v>
      </c>
      <c r="G3657" s="53">
        <v>36016</v>
      </c>
      <c r="H3657" s="53">
        <v>10.380000114440918</v>
      </c>
      <c r="I3657" s="53">
        <v>3.789327E-2</v>
      </c>
      <c r="J3657" s="80">
        <f t="shared" si="115"/>
        <v>373846.0841217041</v>
      </c>
      <c r="K3657" s="53"/>
      <c r="L3657" s="53"/>
    </row>
    <row r="3658" spans="1:12" x14ac:dyDescent="0.15">
      <c r="A3658" s="109">
        <v>43616</v>
      </c>
      <c r="B3658" s="53" t="s">
        <v>372</v>
      </c>
      <c r="C3658" s="53" t="s">
        <v>373</v>
      </c>
      <c r="D3658" s="53">
        <v>56017</v>
      </c>
      <c r="E3658" s="53">
        <v>-10.350000381469727</v>
      </c>
      <c r="F3658" s="53">
        <v>-2.8901477344334126E-3</v>
      </c>
      <c r="G3658" s="53">
        <v>36016</v>
      </c>
      <c r="H3658" s="53">
        <v>10.3500003814697</v>
      </c>
      <c r="I3658" s="53">
        <v>-6.167856E-2</v>
      </c>
      <c r="J3658" s="80">
        <f t="shared" si="115"/>
        <v>372765.61373901274</v>
      </c>
      <c r="K3658" s="53"/>
      <c r="L3658" s="53"/>
    </row>
    <row r="3659" spans="1:12" x14ac:dyDescent="0.15">
      <c r="A3659" s="109">
        <v>43644</v>
      </c>
      <c r="B3659" s="53" t="s">
        <v>372</v>
      </c>
      <c r="C3659" s="53" t="s">
        <v>373</v>
      </c>
      <c r="D3659" s="53">
        <v>56017</v>
      </c>
      <c r="E3659" s="53">
        <v>10.380000114440918</v>
      </c>
      <c r="F3659" s="53">
        <v>2.8985247481614351E-3</v>
      </c>
      <c r="G3659" s="53">
        <v>13823</v>
      </c>
      <c r="H3659" s="53">
        <v>10.380000114440918</v>
      </c>
      <c r="I3659" s="53">
        <v>6.7278859999999996E-2</v>
      </c>
      <c r="J3659" s="80">
        <f t="shared" si="115"/>
        <v>143482.74158191681</v>
      </c>
      <c r="K3659" s="53"/>
      <c r="L3659" s="53"/>
    </row>
    <row r="3660" spans="1:12" x14ac:dyDescent="0.15">
      <c r="A3660" s="109">
        <v>43677</v>
      </c>
      <c r="B3660" s="53" t="s">
        <v>372</v>
      </c>
      <c r="C3660" s="53" t="s">
        <v>373</v>
      </c>
      <c r="D3660" s="53">
        <v>56017</v>
      </c>
      <c r="E3660" s="53">
        <v>-10.434999465942383</v>
      </c>
      <c r="F3660" s="53">
        <v>5.2985888905823231E-3</v>
      </c>
      <c r="G3660" s="53">
        <v>13823</v>
      </c>
      <c r="H3660" s="53">
        <v>10.434999465942401</v>
      </c>
      <c r="I3660" s="53">
        <v>1.185431E-2</v>
      </c>
      <c r="J3660" s="80">
        <f t="shared" si="115"/>
        <v>144242.99761772179</v>
      </c>
      <c r="K3660" s="53"/>
      <c r="L3660" s="53"/>
    </row>
    <row r="3661" spans="1:12" x14ac:dyDescent="0.15">
      <c r="A3661" s="109">
        <v>43707</v>
      </c>
      <c r="B3661" s="53" t="s">
        <v>372</v>
      </c>
      <c r="C3661" s="53" t="s">
        <v>373</v>
      </c>
      <c r="D3661" s="53">
        <v>56017</v>
      </c>
      <c r="E3661" s="53">
        <v>-10.309999465942383</v>
      </c>
      <c r="F3661" s="53">
        <v>-1.1978917755186558E-2</v>
      </c>
      <c r="G3661" s="53">
        <v>8068</v>
      </c>
      <c r="H3661" s="53">
        <v>10.309999465942401</v>
      </c>
      <c r="I3661" s="53">
        <v>-2.0339329999999999E-2</v>
      </c>
      <c r="J3661" s="80">
        <f t="shared" si="115"/>
        <v>83181.07569122329</v>
      </c>
      <c r="K3661" s="53"/>
      <c r="L3661" s="53"/>
    </row>
    <row r="3662" spans="1:12" x14ac:dyDescent="0.15">
      <c r="A3662" s="109">
        <v>43738</v>
      </c>
      <c r="B3662" s="53" t="s">
        <v>372</v>
      </c>
      <c r="C3662" s="53" t="s">
        <v>373</v>
      </c>
      <c r="D3662" s="53">
        <v>56017</v>
      </c>
      <c r="E3662" s="53">
        <v>-10.354999542236328</v>
      </c>
      <c r="F3662" s="53">
        <v>4.3647019192576408E-3</v>
      </c>
      <c r="G3662" s="53">
        <v>8068</v>
      </c>
      <c r="H3662" s="53">
        <v>10.3549995422363</v>
      </c>
      <c r="I3662" s="53">
        <v>1.6032970000000001E-2</v>
      </c>
      <c r="J3662" s="80">
        <f t="shared" si="115"/>
        <v>83544.136306762462</v>
      </c>
      <c r="K3662" s="53"/>
      <c r="L3662" s="53"/>
    </row>
    <row r="3663" spans="1:12" x14ac:dyDescent="0.15">
      <c r="A3663" s="109">
        <v>43769</v>
      </c>
      <c r="B3663" s="53" t="s">
        <v>372</v>
      </c>
      <c r="C3663" s="53" t="s">
        <v>373</v>
      </c>
      <c r="D3663" s="53">
        <v>56017</v>
      </c>
      <c r="E3663" s="53">
        <v>10.350000381469727</v>
      </c>
      <c r="F3663" s="53">
        <v>-4.8277751193381846E-4</v>
      </c>
      <c r="G3663" s="53">
        <v>8068</v>
      </c>
      <c r="H3663" s="53">
        <v>10.350000381469727</v>
      </c>
      <c r="I3663" s="53">
        <v>1.9255939999999999E-2</v>
      </c>
      <c r="J3663" s="80">
        <f t="shared" si="115"/>
        <v>83503.803077697754</v>
      </c>
      <c r="K3663" s="53"/>
      <c r="L3663" s="53"/>
    </row>
    <row r="3664" spans="1:12" x14ac:dyDescent="0.15">
      <c r="A3664" s="109">
        <v>43798</v>
      </c>
      <c r="B3664" s="53" t="s">
        <v>372</v>
      </c>
      <c r="C3664" s="53" t="s">
        <v>373</v>
      </c>
      <c r="D3664" s="53">
        <v>56017</v>
      </c>
      <c r="E3664" s="53">
        <v>-10.409999847412109</v>
      </c>
      <c r="F3664" s="53">
        <v>5.7970494963228703E-3</v>
      </c>
      <c r="G3664" s="53">
        <v>8068</v>
      </c>
      <c r="H3664" s="53">
        <v>10.4099998474121</v>
      </c>
      <c r="I3664" s="53">
        <v>3.4996520000000003E-2</v>
      </c>
      <c r="J3664" s="80">
        <f t="shared" si="115"/>
        <v>83987.878768920826</v>
      </c>
      <c r="K3664" s="53"/>
      <c r="L3664" s="53"/>
    </row>
    <row r="3665" spans="1:12" x14ac:dyDescent="0.15">
      <c r="A3665" s="109">
        <v>43830</v>
      </c>
      <c r="B3665" s="53" t="s">
        <v>372</v>
      </c>
      <c r="C3665" s="53" t="s">
        <v>373</v>
      </c>
      <c r="D3665" s="53">
        <v>56017</v>
      </c>
      <c r="E3665" s="53">
        <v>10.636899948120117</v>
      </c>
      <c r="F3665" s="53">
        <v>2.1796358749270439E-2</v>
      </c>
      <c r="G3665" s="53">
        <v>7933</v>
      </c>
      <c r="H3665" s="53">
        <v>10.636899948120117</v>
      </c>
      <c r="I3665" s="53">
        <v>2.8490680000000001E-2</v>
      </c>
      <c r="J3665" s="80">
        <f t="shared" si="115"/>
        <v>84382.52728843689</v>
      </c>
      <c r="K3665" s="53"/>
      <c r="L3665" s="53"/>
    </row>
    <row r="3666" spans="1:12" x14ac:dyDescent="0.15">
      <c r="A3666" s="109">
        <v>43861</v>
      </c>
      <c r="B3666" s="53" t="s">
        <v>372</v>
      </c>
      <c r="C3666" s="53" t="s">
        <v>373</v>
      </c>
      <c r="D3666" s="53">
        <v>56017</v>
      </c>
      <c r="E3666" s="53">
        <v>-10.549999237060547</v>
      </c>
      <c r="F3666" s="53">
        <v>-8.1697404384613037E-3</v>
      </c>
      <c r="G3666" s="53">
        <v>7933</v>
      </c>
      <c r="H3666" s="53">
        <v>10.549999237060501</v>
      </c>
      <c r="I3666" s="53">
        <v>-1.7277760000000001E-3</v>
      </c>
      <c r="J3666" s="80">
        <f t="shared" si="115"/>
        <v>83693.143947600955</v>
      </c>
      <c r="K3666" s="53"/>
      <c r="L3666" s="53"/>
    </row>
    <row r="3667" spans="1:12" x14ac:dyDescent="0.15">
      <c r="A3667" s="109">
        <v>43889</v>
      </c>
      <c r="B3667" s="53" t="s">
        <v>372</v>
      </c>
      <c r="C3667" s="53" t="s">
        <v>373</v>
      </c>
      <c r="D3667" s="53">
        <v>56017</v>
      </c>
      <c r="E3667" s="53">
        <v>-10.090000152587891</v>
      </c>
      <c r="F3667" s="53">
        <v>-4.3601810932159424E-2</v>
      </c>
      <c r="G3667" s="53">
        <v>7933</v>
      </c>
      <c r="H3667" s="53">
        <v>10.0900001525879</v>
      </c>
      <c r="I3667" s="53">
        <v>-7.7918070000000006E-2</v>
      </c>
      <c r="J3667" s="80">
        <f t="shared" si="115"/>
        <v>80043.971210479809</v>
      </c>
      <c r="K3667" s="53"/>
      <c r="L3667" s="53"/>
    </row>
    <row r="3668" spans="1:12" x14ac:dyDescent="0.15">
      <c r="A3668" s="109">
        <v>43921</v>
      </c>
      <c r="B3668" s="53" t="s">
        <v>372</v>
      </c>
      <c r="C3668" s="53" t="s">
        <v>373</v>
      </c>
      <c r="D3668" s="53">
        <v>56017</v>
      </c>
      <c r="E3668" s="53">
        <v>-7.0349998474121094</v>
      </c>
      <c r="F3668" s="55">
        <v>-0.3027750551700592</v>
      </c>
      <c r="G3668" s="53">
        <v>7933</v>
      </c>
      <c r="H3668" s="53">
        <v>7.0349998474121103</v>
      </c>
      <c r="I3668" s="53">
        <v>-0.14173259999999999</v>
      </c>
      <c r="J3668" s="80">
        <f t="shared" si="114"/>
        <v>55808.653789520271</v>
      </c>
      <c r="K3668" s="55" t="str">
        <f>IFERROR(#REF!-#REF!,"")</f>
        <v/>
      </c>
    </row>
    <row r="3669" spans="1:12" x14ac:dyDescent="0.15">
      <c r="A3669" s="109">
        <v>43951</v>
      </c>
      <c r="B3669" s="53" t="s">
        <v>374</v>
      </c>
      <c r="C3669" s="53" t="s">
        <v>375</v>
      </c>
      <c r="D3669" s="53">
        <v>56017</v>
      </c>
      <c r="E3669" s="53">
        <v>1.7799999713897705</v>
      </c>
      <c r="F3669" s="55">
        <v>-0.74697941541671753</v>
      </c>
      <c r="G3669" s="53">
        <v>19636</v>
      </c>
      <c r="H3669" s="53">
        <v>1.7799999713897705</v>
      </c>
      <c r="I3669" s="53">
        <v>0.12967380000000001</v>
      </c>
      <c r="J3669" s="80">
        <f t="shared" si="114"/>
        <v>34952.079438209534</v>
      </c>
      <c r="K3669" s="55" t="str">
        <f>IFERROR(#REF!-#REF!,"")</f>
        <v/>
      </c>
    </row>
    <row r="3670" spans="1:12" x14ac:dyDescent="0.15">
      <c r="A3670" s="109">
        <v>43980</v>
      </c>
      <c r="B3670" s="53" t="s">
        <v>374</v>
      </c>
      <c r="C3670" s="53" t="s">
        <v>375</v>
      </c>
      <c r="D3670" s="53">
        <v>56017</v>
      </c>
      <c r="E3670" s="53">
        <v>1.6200000047683716</v>
      </c>
      <c r="F3670" s="55">
        <v>-8.9887626469135284E-2</v>
      </c>
      <c r="G3670" s="53">
        <v>19636</v>
      </c>
      <c r="H3670" s="53">
        <v>1.6200000047683716</v>
      </c>
      <c r="I3670" s="53">
        <v>5.3738750000000002E-2</v>
      </c>
      <c r="J3670" s="80">
        <f t="shared" si="114"/>
        <v>31810.320093631744</v>
      </c>
      <c r="K3670" s="55" t="str">
        <f>IFERROR(#REF!-#REF!,"")</f>
        <v/>
      </c>
    </row>
    <row r="3671" spans="1:12" ht="16" x14ac:dyDescent="0.2">
      <c r="A3671" s="111">
        <v>44012</v>
      </c>
      <c r="B3671" s="112" t="s">
        <v>374</v>
      </c>
      <c r="C3671" s="112" t="s">
        <v>375</v>
      </c>
      <c r="D3671" s="112">
        <v>56017</v>
      </c>
      <c r="E3671" s="112">
        <v>3.309999942779541</v>
      </c>
      <c r="F3671" s="58">
        <v>1.0432097911834717</v>
      </c>
      <c r="G3671" s="112">
        <v>19636</v>
      </c>
      <c r="H3671" s="112">
        <v>3.309999942779541</v>
      </c>
      <c r="I3671" s="112">
        <v>2.5299080000000002E-2</v>
      </c>
      <c r="J3671" s="80">
        <f t="shared" si="114"/>
        <v>64995.158876419067</v>
      </c>
      <c r="K3671" s="55" t="str">
        <f>IFERROR(#REF!-#REF!,"")</f>
        <v/>
      </c>
    </row>
    <row r="3672" spans="1:12" x14ac:dyDescent="0.15">
      <c r="A3672" s="109">
        <v>44043</v>
      </c>
      <c r="B3672" s="53" t="s">
        <v>374</v>
      </c>
      <c r="C3672" s="53" t="s">
        <v>375</v>
      </c>
      <c r="D3672" s="53">
        <v>56017</v>
      </c>
      <c r="E3672" s="53">
        <v>4.25</v>
      </c>
      <c r="F3672" s="55">
        <v>0.28398793935775757</v>
      </c>
      <c r="G3672" s="53">
        <v>19636</v>
      </c>
      <c r="H3672" s="53">
        <v>4.25</v>
      </c>
      <c r="I3672" s="53">
        <v>5.5528970000000004E-2</v>
      </c>
      <c r="J3672" s="80">
        <f t="shared" si="114"/>
        <v>83453</v>
      </c>
      <c r="K3672" s="55" t="str">
        <f>IFERROR(#REF!-#REF!,"")</f>
        <v/>
      </c>
    </row>
    <row r="3673" spans="1:12" x14ac:dyDescent="0.15">
      <c r="A3673" s="109">
        <v>44074</v>
      </c>
      <c r="B3673" s="53" t="s">
        <v>374</v>
      </c>
      <c r="C3673" s="53" t="s">
        <v>375</v>
      </c>
      <c r="D3673" s="53">
        <v>56017</v>
      </c>
      <c r="E3673" s="53">
        <v>4.9800000190734863</v>
      </c>
      <c r="F3673" s="55">
        <v>0.17176471650600433</v>
      </c>
      <c r="G3673" s="53">
        <v>19636</v>
      </c>
      <c r="H3673" s="53">
        <v>4.9800000190734863</v>
      </c>
      <c r="I3673" s="53">
        <v>6.844219E-2</v>
      </c>
      <c r="J3673" s="80">
        <f t="shared" si="114"/>
        <v>97787.280374526978</v>
      </c>
      <c r="K3673" s="55" t="str">
        <f>IFERROR(#REF!-#REF!,"")</f>
        <v/>
      </c>
    </row>
    <row r="3674" spans="1:12" x14ac:dyDescent="0.15">
      <c r="A3674" s="109">
        <v>44104</v>
      </c>
      <c r="B3674" s="53" t="s">
        <v>374</v>
      </c>
      <c r="C3674" s="53" t="s">
        <v>375</v>
      </c>
      <c r="D3674" s="53">
        <v>56017</v>
      </c>
      <c r="E3674" s="53">
        <v>4.190000057220459</v>
      </c>
      <c r="F3674" s="55">
        <v>-0.15863452851772308</v>
      </c>
      <c r="G3674" s="53">
        <v>19753</v>
      </c>
      <c r="H3674" s="53">
        <v>4.190000057220459</v>
      </c>
      <c r="I3674" s="53">
        <v>-3.5055990000000002E-2</v>
      </c>
      <c r="J3674" s="80">
        <f t="shared" si="114"/>
        <v>82765.071130275726</v>
      </c>
      <c r="K3674" s="55" t="str">
        <f>IFERROR(#REF!-#REF!,"")</f>
        <v/>
      </c>
    </row>
    <row r="3675" spans="1:12" x14ac:dyDescent="0.15">
      <c r="A3675" s="109">
        <v>44134</v>
      </c>
      <c r="B3675" s="53" t="s">
        <v>374</v>
      </c>
      <c r="C3675" s="53" t="s">
        <v>375</v>
      </c>
      <c r="D3675" s="53">
        <v>56017</v>
      </c>
      <c r="E3675" s="53">
        <v>3.9000000953674316</v>
      </c>
      <c r="F3675" s="55">
        <v>-6.9212399423122406E-2</v>
      </c>
      <c r="G3675" s="53">
        <v>19753</v>
      </c>
      <c r="H3675" s="53">
        <v>3.9000000953674316</v>
      </c>
      <c r="I3675" s="53">
        <v>-2.0178310000000001E-2</v>
      </c>
      <c r="J3675" s="80">
        <f t="shared" si="114"/>
        <v>77036.701883792877</v>
      </c>
      <c r="K3675" s="55" t="str">
        <f>IFERROR(#REF!-#REF!,"")</f>
        <v/>
      </c>
    </row>
    <row r="3676" spans="1:12" x14ac:dyDescent="0.15">
      <c r="A3676" s="109">
        <v>44165</v>
      </c>
      <c r="B3676" s="53" t="s">
        <v>374</v>
      </c>
      <c r="C3676" s="53" t="s">
        <v>375</v>
      </c>
      <c r="D3676" s="53">
        <v>56017</v>
      </c>
      <c r="E3676" s="53">
        <v>4.9600000381469727</v>
      </c>
      <c r="F3676" s="55">
        <v>0.27179485559463501</v>
      </c>
      <c r="G3676" s="53">
        <v>19753</v>
      </c>
      <c r="H3676" s="53">
        <v>4.9600000381469727</v>
      </c>
      <c r="I3676" s="53">
        <v>0.123707</v>
      </c>
      <c r="J3676" s="80">
        <f t="shared" si="114"/>
        <v>97974.880753517151</v>
      </c>
      <c r="K3676" s="55" t="str">
        <f>IFERROR(#REF!-#REF!,"")</f>
        <v/>
      </c>
    </row>
    <row r="3677" spans="1:12" x14ac:dyDescent="0.15">
      <c r="A3677" s="109">
        <v>44196</v>
      </c>
      <c r="B3677" s="53" t="s">
        <v>374</v>
      </c>
      <c r="C3677" s="53" t="s">
        <v>375</v>
      </c>
      <c r="D3677" s="53">
        <v>56017</v>
      </c>
      <c r="E3677" s="53">
        <v>7.1999998092651367</v>
      </c>
      <c r="F3677" s="55">
        <v>0.45161285996437073</v>
      </c>
      <c r="G3677" s="53">
        <v>19753</v>
      </c>
      <c r="H3677" s="53">
        <v>7.1999998092651367</v>
      </c>
      <c r="I3677" s="53">
        <v>4.5048289999999998E-2</v>
      </c>
      <c r="J3677" s="80">
        <f t="shared" si="114"/>
        <v>142221.59623241425</v>
      </c>
      <c r="K3677" s="55" t="str">
        <f>IFERROR(#REF!-#REF!,"")</f>
        <v/>
      </c>
    </row>
    <row r="3678" spans="1:12" x14ac:dyDescent="0.15">
      <c r="A3678" s="109">
        <v>44225</v>
      </c>
      <c r="B3678" s="53" t="s">
        <v>374</v>
      </c>
      <c r="C3678" s="53" t="s">
        <v>375</v>
      </c>
      <c r="D3678" s="53">
        <v>56017</v>
      </c>
      <c r="E3678" s="53">
        <v>8.0900001525878906</v>
      </c>
      <c r="F3678" s="55">
        <v>0.12361115962266922</v>
      </c>
      <c r="G3678" s="53">
        <v>19753</v>
      </c>
      <c r="H3678" s="53">
        <v>8.0900001525878906</v>
      </c>
      <c r="I3678" s="53">
        <v>-6.3113190000000003E-4</v>
      </c>
      <c r="J3678" s="80">
        <f t="shared" si="114"/>
        <v>159801.7730140686</v>
      </c>
      <c r="K3678" s="55" t="str">
        <f>IFERROR(#REF!-#REF!,"")</f>
        <v/>
      </c>
    </row>
    <row r="3679" spans="1:12" x14ac:dyDescent="0.15">
      <c r="A3679" s="109">
        <v>44253</v>
      </c>
      <c r="B3679" s="53" t="s">
        <v>374</v>
      </c>
      <c r="C3679" s="53" t="s">
        <v>375</v>
      </c>
      <c r="D3679" s="53">
        <v>56017</v>
      </c>
      <c r="E3679" s="53">
        <v>6.7199997901916504</v>
      </c>
      <c r="F3679" s="55">
        <v>-0.16934491693973541</v>
      </c>
      <c r="G3679" s="53">
        <v>19753</v>
      </c>
      <c r="H3679" s="53">
        <v>6.7199997901916504</v>
      </c>
      <c r="I3679" s="53">
        <v>2.9196240000000002E-2</v>
      </c>
      <c r="J3679" s="80">
        <f t="shared" si="114"/>
        <v>132740.15585565567</v>
      </c>
      <c r="K3679" s="55" t="str">
        <f>IFERROR(#REF!-#REF!,"")</f>
        <v/>
      </c>
    </row>
    <row r="3680" spans="1:12" ht="16" x14ac:dyDescent="0.2">
      <c r="A3680" s="113">
        <v>44286</v>
      </c>
      <c r="B3680" s="114" t="s">
        <v>374</v>
      </c>
      <c r="C3680" s="114" t="s">
        <v>375</v>
      </c>
      <c r="D3680" s="114">
        <v>56017</v>
      </c>
      <c r="E3680" s="114">
        <v>5.6599998474121094</v>
      </c>
      <c r="F3680" s="58">
        <v>-0.1577380895614624</v>
      </c>
      <c r="G3680" s="114">
        <v>19968</v>
      </c>
      <c r="H3680" s="114">
        <v>5.6599998474121094</v>
      </c>
      <c r="I3680" s="114">
        <v>3.0573309999999999E-2</v>
      </c>
      <c r="J3680" s="80">
        <f t="shared" si="114"/>
        <v>113018.876953125</v>
      </c>
      <c r="K3680" s="55" t="str">
        <f>IFERROR(#REF!-#REF!,"")</f>
        <v/>
      </c>
    </row>
    <row r="3681" spans="1:12" x14ac:dyDescent="0.15">
      <c r="A3681" s="109">
        <v>44316</v>
      </c>
      <c r="B3681" s="53" t="s">
        <v>374</v>
      </c>
      <c r="C3681" s="53" t="s">
        <v>375</v>
      </c>
      <c r="D3681" s="53">
        <v>56017</v>
      </c>
      <c r="E3681" s="53">
        <v>7.070000171661377</v>
      </c>
      <c r="F3681" s="55">
        <v>0.2491166740655899</v>
      </c>
      <c r="G3681" s="53">
        <v>19968</v>
      </c>
      <c r="H3681" s="53">
        <v>7.070000171661377</v>
      </c>
      <c r="I3681" s="53">
        <v>4.8190200000000002E-2</v>
      </c>
      <c r="J3681" s="80">
        <f t="shared" si="114"/>
        <v>141173.76342773438</v>
      </c>
      <c r="K3681" s="55" t="str">
        <f>IFERROR(#REF!-#REF!,"")</f>
        <v/>
      </c>
    </row>
    <row r="3682" spans="1:12" x14ac:dyDescent="0.15">
      <c r="A3682" s="109">
        <v>44344</v>
      </c>
      <c r="B3682" s="53" t="s">
        <v>374</v>
      </c>
      <c r="C3682" s="53" t="s">
        <v>375</v>
      </c>
      <c r="D3682" s="53">
        <v>56017</v>
      </c>
      <c r="E3682" s="53">
        <v>5.940000057220459</v>
      </c>
      <c r="F3682" s="55">
        <v>-0.15983028709888458</v>
      </c>
      <c r="G3682" s="53">
        <v>20080</v>
      </c>
      <c r="H3682" s="53">
        <v>5.940000057220459</v>
      </c>
      <c r="I3682" s="53">
        <v>7.0918620000000009E-3</v>
      </c>
      <c r="J3682" s="80">
        <f t="shared" si="114"/>
        <v>119275.20114898682</v>
      </c>
      <c r="K3682" s="55" t="str">
        <f>IFERROR(#REF!-#REF!,"")</f>
        <v/>
      </c>
    </row>
    <row r="3683" spans="1:12" x14ac:dyDescent="0.15">
      <c r="A3683" s="109">
        <v>44377</v>
      </c>
      <c r="B3683" s="53" t="s">
        <v>374</v>
      </c>
      <c r="C3683" s="53" t="s">
        <v>375</v>
      </c>
      <c r="D3683" s="53">
        <v>56017</v>
      </c>
      <c r="E3683" s="53">
        <v>5.9499998092651367</v>
      </c>
      <c r="F3683" s="55">
        <v>1.6834599664434791E-3</v>
      </c>
      <c r="G3683" s="53">
        <v>20302</v>
      </c>
      <c r="H3683" s="53">
        <v>5.9499998092651367</v>
      </c>
      <c r="I3683" s="53">
        <v>2.3421790000000001E-2</v>
      </c>
      <c r="J3683" s="80">
        <f t="shared" si="114"/>
        <v>120796.89612770081</v>
      </c>
      <c r="K3683" s="55" t="str">
        <f>IFERROR(#REF!-#REF!,"")</f>
        <v/>
      </c>
    </row>
    <row r="3684" spans="1:12" x14ac:dyDescent="0.15">
      <c r="A3684" s="109">
        <v>44407</v>
      </c>
      <c r="B3684" s="53" t="s">
        <v>374</v>
      </c>
      <c r="C3684" s="53" t="s">
        <v>375</v>
      </c>
      <c r="D3684" s="53">
        <v>56017</v>
      </c>
      <c r="E3684" s="53">
        <v>4.6500000953674316</v>
      </c>
      <c r="F3684" s="55">
        <v>-0.21848735213279724</v>
      </c>
      <c r="G3684" s="53">
        <v>20302</v>
      </c>
      <c r="H3684" s="53">
        <v>4.6500000953674316</v>
      </c>
      <c r="I3684" s="53">
        <v>1.182765E-2</v>
      </c>
      <c r="J3684" s="80">
        <f t="shared" si="114"/>
        <v>94404.301936149597</v>
      </c>
      <c r="K3684" s="55" t="str">
        <f>IFERROR(#REF!-#REF!,"")</f>
        <v/>
      </c>
    </row>
    <row r="3685" spans="1:12" x14ac:dyDescent="0.15">
      <c r="A3685" s="109">
        <v>44439</v>
      </c>
      <c r="B3685" s="53" t="s">
        <v>374</v>
      </c>
      <c r="C3685" s="53" t="s">
        <v>375</v>
      </c>
      <c r="D3685" s="53">
        <v>56017</v>
      </c>
      <c r="E3685" s="53">
        <v>4.1599998474121094</v>
      </c>
      <c r="F3685" s="55">
        <v>-0.10537639260292053</v>
      </c>
      <c r="G3685" s="53">
        <v>20427</v>
      </c>
      <c r="H3685" s="53">
        <v>4.1599998474121094</v>
      </c>
      <c r="I3685" s="53">
        <v>2.71466E-2</v>
      </c>
      <c r="J3685" s="80">
        <f t="shared" si="114"/>
        <v>84976.316883087158</v>
      </c>
      <c r="K3685" s="55" t="str">
        <f>IFERROR(#REF!-#REF!,"")</f>
        <v/>
      </c>
    </row>
    <row r="3686" spans="1:12" x14ac:dyDescent="0.15">
      <c r="A3686" s="109">
        <v>44469</v>
      </c>
      <c r="B3686" s="53" t="s">
        <v>374</v>
      </c>
      <c r="C3686" s="53" t="s">
        <v>375</v>
      </c>
      <c r="D3686" s="53">
        <v>56017</v>
      </c>
      <c r="E3686" s="53">
        <v>2.7899999618530273</v>
      </c>
      <c r="F3686" s="55">
        <v>-0.32932689785957336</v>
      </c>
      <c r="G3686" s="53">
        <v>65228</v>
      </c>
      <c r="H3686" s="53">
        <v>2.7899999618530273</v>
      </c>
      <c r="I3686" s="53">
        <v>-4.2243370000000002E-2</v>
      </c>
      <c r="J3686" s="80">
        <f t="shared" si="114"/>
        <v>181986.11751174927</v>
      </c>
      <c r="K3686" s="55" t="str">
        <f>IFERROR(#REF!-#REF!,"")</f>
        <v/>
      </c>
    </row>
    <row r="3687" spans="1:12" x14ac:dyDescent="0.15">
      <c r="A3687" s="109">
        <v>44498</v>
      </c>
      <c r="B3687" s="53" t="s">
        <v>374</v>
      </c>
      <c r="C3687" s="53" t="s">
        <v>375</v>
      </c>
      <c r="D3687" s="53">
        <v>56017</v>
      </c>
      <c r="E3687" s="53">
        <v>2.3199999332427979</v>
      </c>
      <c r="F3687" s="55">
        <v>-0.16845878958702087</v>
      </c>
      <c r="G3687" s="53">
        <v>65228</v>
      </c>
      <c r="H3687" s="53">
        <v>2.3199999332427979</v>
      </c>
      <c r="I3687" s="53">
        <v>6.4656619999999998E-2</v>
      </c>
      <c r="J3687" s="80">
        <f t="shared" si="114"/>
        <v>151328.95564556122</v>
      </c>
      <c r="K3687" s="55" t="str">
        <f>IFERROR(#REF!-#REF!,"")</f>
        <v/>
      </c>
    </row>
    <row r="3688" spans="1:12" x14ac:dyDescent="0.15">
      <c r="A3688" s="109">
        <v>44530</v>
      </c>
      <c r="B3688" s="53" t="s">
        <v>374</v>
      </c>
      <c r="C3688" s="53" t="s">
        <v>375</v>
      </c>
      <c r="D3688" s="53">
        <v>56017</v>
      </c>
      <c r="E3688" s="53">
        <v>1.6100000143051147</v>
      </c>
      <c r="F3688" s="55">
        <v>-0.30603444576263428</v>
      </c>
      <c r="G3688" s="53">
        <v>67773</v>
      </c>
      <c r="H3688" s="53">
        <v>1.6100000143051147</v>
      </c>
      <c r="I3688" s="53">
        <v>-1.8346709999999999E-2</v>
      </c>
      <c r="J3688" s="80">
        <f t="shared" si="114"/>
        <v>109114.53096950054</v>
      </c>
      <c r="K3688" s="55" t="str">
        <f>IFERROR(#REF!-#REF!,"")</f>
        <v/>
      </c>
    </row>
    <row r="3689" spans="1:12" x14ac:dyDescent="0.15">
      <c r="A3689" s="109">
        <v>44561</v>
      </c>
      <c r="B3689" s="53" t="s">
        <v>374</v>
      </c>
      <c r="C3689" s="53" t="s">
        <v>375</v>
      </c>
      <c r="D3689" s="53">
        <v>56017</v>
      </c>
      <c r="E3689" s="53">
        <v>2.4300000667572021</v>
      </c>
      <c r="F3689" s="55">
        <v>0.50931680202484131</v>
      </c>
      <c r="G3689" s="53">
        <v>67959</v>
      </c>
      <c r="H3689" s="53">
        <v>2.4300000667572021</v>
      </c>
      <c r="I3689" s="53">
        <v>3.3344789999999999E-2</v>
      </c>
      <c r="J3689" s="80">
        <f t="shared" si="114"/>
        <v>165140.3745367527</v>
      </c>
      <c r="K3689" s="55" t="str">
        <f>IFERROR(#REF!-#REF!,"")</f>
        <v/>
      </c>
    </row>
    <row r="3690" spans="1:12" x14ac:dyDescent="0.15">
      <c r="J3690" s="80">
        <f t="shared" si="114"/>
        <v>0</v>
      </c>
      <c r="K3690" s="55" t="str">
        <f>IFERROR(#REF!-#REF!,"")</f>
        <v/>
      </c>
    </row>
    <row r="3691" spans="1:12" x14ac:dyDescent="0.15">
      <c r="A3691" s="109">
        <v>43188</v>
      </c>
      <c r="B3691" s="53" t="s">
        <v>26</v>
      </c>
      <c r="C3691" s="53" t="s">
        <v>376</v>
      </c>
      <c r="D3691" s="53">
        <v>56230</v>
      </c>
      <c r="E3691" s="53">
        <v>-9.6750001907348633</v>
      </c>
      <c r="F3691" s="53"/>
      <c r="G3691" s="53">
        <v>37500</v>
      </c>
      <c r="H3691" s="53">
        <v>9.6750001907348597</v>
      </c>
      <c r="I3691" s="53">
        <v>-1.8445340000000001E-2</v>
      </c>
      <c r="J3691" s="80">
        <f t="shared" ref="J3691:J3701" si="116">H3691*G3691</f>
        <v>362812.50715255726</v>
      </c>
      <c r="K3691" s="53"/>
      <c r="L3691" s="53"/>
    </row>
    <row r="3692" spans="1:12" x14ac:dyDescent="0.15">
      <c r="A3692" s="109">
        <v>43220</v>
      </c>
      <c r="B3692" s="53" t="s">
        <v>26</v>
      </c>
      <c r="C3692" s="53" t="s">
        <v>376</v>
      </c>
      <c r="D3692" s="53">
        <v>56230</v>
      </c>
      <c r="E3692" s="53">
        <v>9.869999885559082</v>
      </c>
      <c r="F3692" s="53">
        <v>2.0155007019639015E-2</v>
      </c>
      <c r="G3692" s="53">
        <v>37500</v>
      </c>
      <c r="H3692" s="53">
        <v>9.869999885559082</v>
      </c>
      <c r="I3692" s="53">
        <v>4.6918850000000007E-3</v>
      </c>
      <c r="J3692" s="80">
        <f t="shared" si="116"/>
        <v>370124.99570846558</v>
      </c>
      <c r="K3692" s="53"/>
      <c r="L3692" s="53"/>
    </row>
    <row r="3693" spans="1:12" x14ac:dyDescent="0.15">
      <c r="A3693" s="109">
        <v>43251</v>
      </c>
      <c r="B3693" s="53" t="s">
        <v>26</v>
      </c>
      <c r="C3693" s="53" t="s">
        <v>376</v>
      </c>
      <c r="D3693" s="53">
        <v>56230</v>
      </c>
      <c r="F3693" s="53"/>
      <c r="G3693" s="53">
        <v>32500</v>
      </c>
      <c r="H3693" s="53">
        <v>9.7749996185302699</v>
      </c>
      <c r="I3693" s="53">
        <v>2.6164449999999999E-2</v>
      </c>
      <c r="J3693" s="80">
        <f t="shared" si="116"/>
        <v>317687.48760223377</v>
      </c>
      <c r="K3693" s="53"/>
      <c r="L3693" s="53"/>
    </row>
    <row r="3694" spans="1:12" x14ac:dyDescent="0.15">
      <c r="A3694" s="109">
        <v>43280</v>
      </c>
      <c r="B3694" s="53" t="s">
        <v>26</v>
      </c>
      <c r="C3694" s="53" t="s">
        <v>376</v>
      </c>
      <c r="D3694" s="53">
        <v>56230</v>
      </c>
      <c r="E3694" s="53">
        <v>9.7200002670288086</v>
      </c>
      <c r="F3694" s="53">
        <v>-1.5197529457509518E-2</v>
      </c>
      <c r="G3694" s="53">
        <v>32500</v>
      </c>
      <c r="H3694" s="53">
        <v>9.7200002670288086</v>
      </c>
      <c r="I3694" s="53">
        <v>5.365018E-3</v>
      </c>
      <c r="J3694" s="80">
        <f t="shared" si="116"/>
        <v>315900.00867843628</v>
      </c>
      <c r="K3694" s="53"/>
      <c r="L3694" s="53"/>
    </row>
    <row r="3695" spans="1:12" x14ac:dyDescent="0.15">
      <c r="A3695" s="109">
        <v>43312</v>
      </c>
      <c r="B3695" s="53" t="s">
        <v>26</v>
      </c>
      <c r="C3695" s="53" t="s">
        <v>376</v>
      </c>
      <c r="D3695" s="53">
        <v>56230</v>
      </c>
      <c r="E3695" s="53">
        <v>-9.7700004577636719</v>
      </c>
      <c r="F3695" s="53">
        <v>5.1440522074699402E-3</v>
      </c>
      <c r="G3695" s="53">
        <v>32500</v>
      </c>
      <c r="H3695" s="53">
        <v>9.7700004577636701</v>
      </c>
      <c r="I3695" s="53">
        <v>3.1603569999999997E-2</v>
      </c>
      <c r="J3695" s="80">
        <f t="shared" si="116"/>
        <v>317525.01487731928</v>
      </c>
      <c r="K3695" s="53"/>
      <c r="L3695" s="53"/>
    </row>
    <row r="3696" spans="1:12" x14ac:dyDescent="0.15">
      <c r="A3696" s="109">
        <v>43343</v>
      </c>
      <c r="B3696" s="53" t="s">
        <v>26</v>
      </c>
      <c r="C3696" s="53" t="s">
        <v>376</v>
      </c>
      <c r="D3696" s="53">
        <v>56230</v>
      </c>
      <c r="E3696" s="53">
        <v>-9.8100004196166992</v>
      </c>
      <c r="F3696" s="53">
        <v>4.0941615588963032E-3</v>
      </c>
      <c r="G3696" s="53">
        <v>32500</v>
      </c>
      <c r="H3696" s="53">
        <v>9.8100004196166992</v>
      </c>
      <c r="I3696" s="53">
        <v>3.0233019999999999E-2</v>
      </c>
      <c r="J3696" s="80">
        <f t="shared" si="116"/>
        <v>318825.01363754272</v>
      </c>
      <c r="K3696" s="53"/>
      <c r="L3696" s="53"/>
    </row>
    <row r="3697" spans="1:12" x14ac:dyDescent="0.15">
      <c r="A3697" s="109">
        <v>43371</v>
      </c>
      <c r="B3697" s="53" t="s">
        <v>26</v>
      </c>
      <c r="C3697" s="53" t="s">
        <v>376</v>
      </c>
      <c r="D3697" s="53">
        <v>56230</v>
      </c>
      <c r="E3697" s="53">
        <v>-9.8350000381469727</v>
      </c>
      <c r="F3697" s="53">
        <v>2.5483809877187014E-3</v>
      </c>
      <c r="G3697" s="53">
        <v>32500</v>
      </c>
      <c r="H3697" s="53">
        <v>9.8350000381469709</v>
      </c>
      <c r="I3697" s="53">
        <v>4.2462880000000003E-4</v>
      </c>
      <c r="J3697" s="80">
        <f t="shared" si="116"/>
        <v>319637.50123977655</v>
      </c>
      <c r="K3697" s="53"/>
      <c r="L3697" s="53"/>
    </row>
    <row r="3698" spans="1:12" x14ac:dyDescent="0.15">
      <c r="A3698" s="109">
        <v>43404</v>
      </c>
      <c r="B3698" s="53" t="s">
        <v>26</v>
      </c>
      <c r="C3698" s="53" t="s">
        <v>376</v>
      </c>
      <c r="D3698" s="53">
        <v>56230</v>
      </c>
      <c r="E3698" s="53">
        <v>9.869999885559082</v>
      </c>
      <c r="F3698" s="53">
        <v>3.5587032325565815E-3</v>
      </c>
      <c r="G3698" s="53">
        <v>32500</v>
      </c>
      <c r="H3698" s="53">
        <v>9.869999885559082</v>
      </c>
      <c r="I3698" s="53">
        <v>-7.4045410000000006E-2</v>
      </c>
      <c r="J3698" s="80">
        <f t="shared" si="116"/>
        <v>320774.99628067017</v>
      </c>
      <c r="K3698" s="53"/>
      <c r="L3698" s="53"/>
    </row>
    <row r="3699" spans="1:12" x14ac:dyDescent="0.15">
      <c r="A3699" s="109">
        <v>43434</v>
      </c>
      <c r="B3699" s="53" t="s">
        <v>26</v>
      </c>
      <c r="C3699" s="53" t="s">
        <v>376</v>
      </c>
      <c r="D3699" s="53">
        <v>56230</v>
      </c>
      <c r="E3699" s="53">
        <v>10.060000419616699</v>
      </c>
      <c r="F3699" s="53">
        <v>1.9250307232141495E-2</v>
      </c>
      <c r="G3699" s="53">
        <v>32500</v>
      </c>
      <c r="H3699" s="53">
        <v>10.060000419616699</v>
      </c>
      <c r="I3699" s="53">
        <v>1.8512150000000002E-2</v>
      </c>
      <c r="J3699" s="80">
        <f t="shared" si="116"/>
        <v>326950.01363754272</v>
      </c>
      <c r="K3699" s="53"/>
      <c r="L3699" s="53"/>
    </row>
    <row r="3700" spans="1:12" x14ac:dyDescent="0.15">
      <c r="A3700" s="109">
        <v>43465</v>
      </c>
      <c r="B3700" s="53" t="s">
        <v>26</v>
      </c>
      <c r="C3700" s="53" t="s">
        <v>376</v>
      </c>
      <c r="D3700" s="53">
        <v>56230</v>
      </c>
      <c r="E3700" s="53">
        <v>10.079999923706055</v>
      </c>
      <c r="F3700" s="53">
        <v>1.9880221225321293E-3</v>
      </c>
      <c r="G3700" s="53">
        <v>32500</v>
      </c>
      <c r="H3700" s="53">
        <v>10.079999923706055</v>
      </c>
      <c r="I3700" s="53">
        <v>-8.9890029999999996E-2</v>
      </c>
      <c r="J3700" s="80">
        <f t="shared" si="116"/>
        <v>327599.99752044678</v>
      </c>
      <c r="K3700" s="53"/>
      <c r="L3700" s="53"/>
    </row>
    <row r="3701" spans="1:12" x14ac:dyDescent="0.15">
      <c r="A3701" s="109">
        <v>43496</v>
      </c>
      <c r="B3701" s="53" t="s">
        <v>26</v>
      </c>
      <c r="C3701" s="53" t="s">
        <v>376</v>
      </c>
      <c r="D3701" s="53">
        <v>56230</v>
      </c>
      <c r="E3701" s="53">
        <v>10.159999847412109</v>
      </c>
      <c r="F3701" s="53">
        <v>7.9365000128746033E-3</v>
      </c>
      <c r="G3701" s="53">
        <v>32500</v>
      </c>
      <c r="H3701" s="53">
        <v>10.159999847412109</v>
      </c>
      <c r="I3701" s="53">
        <v>8.8293910000000003E-2</v>
      </c>
      <c r="J3701" s="80">
        <f t="shared" si="116"/>
        <v>330199.99504089355</v>
      </c>
      <c r="K3701" s="53"/>
      <c r="L3701" s="53"/>
    </row>
    <row r="3702" spans="1:12" x14ac:dyDescent="0.15">
      <c r="A3702" s="109">
        <v>43524</v>
      </c>
      <c r="B3702" s="53" t="s">
        <v>26</v>
      </c>
      <c r="C3702" s="53" t="s">
        <v>376</v>
      </c>
      <c r="D3702" s="53">
        <v>56230</v>
      </c>
      <c r="E3702" s="53">
        <v>10.130000114440918</v>
      </c>
      <c r="F3702" s="55">
        <v>-2.9527295846492052E-3</v>
      </c>
      <c r="G3702" s="53">
        <v>32500</v>
      </c>
      <c r="H3702" s="53">
        <v>10.130000114440918</v>
      </c>
      <c r="I3702" s="53">
        <v>3.2724210000000004E-2</v>
      </c>
      <c r="J3702" s="80">
        <f t="shared" si="114"/>
        <v>329225.00371932983</v>
      </c>
      <c r="K3702" s="55" t="str">
        <f>IFERROR(#REF!-#REF!,"")</f>
        <v/>
      </c>
    </row>
    <row r="3703" spans="1:12" x14ac:dyDescent="0.15">
      <c r="A3703" s="109">
        <v>43553</v>
      </c>
      <c r="B3703" s="53" t="s">
        <v>377</v>
      </c>
      <c r="C3703" s="53" t="s">
        <v>378</v>
      </c>
      <c r="D3703" s="53">
        <v>56230</v>
      </c>
      <c r="E3703" s="53">
        <v>9.5</v>
      </c>
      <c r="F3703" s="55">
        <v>-6.2191519886255264E-2</v>
      </c>
      <c r="G3703" s="53">
        <v>105233</v>
      </c>
      <c r="H3703" s="53">
        <v>9.5</v>
      </c>
      <c r="I3703" s="53">
        <v>1.296229E-2</v>
      </c>
      <c r="J3703" s="80">
        <f t="shared" si="114"/>
        <v>999713.5</v>
      </c>
      <c r="K3703" s="55" t="str">
        <f>IFERROR(#REF!-#REF!,"")</f>
        <v/>
      </c>
    </row>
    <row r="3704" spans="1:12" x14ac:dyDescent="0.15">
      <c r="A3704" s="109">
        <v>43585</v>
      </c>
      <c r="B3704" s="53" t="s">
        <v>377</v>
      </c>
      <c r="C3704" s="53" t="s">
        <v>378</v>
      </c>
      <c r="D3704" s="53">
        <v>56230</v>
      </c>
      <c r="E3704" s="53">
        <v>10.350000381469727</v>
      </c>
      <c r="F3704" s="55">
        <v>8.9473724365234375E-2</v>
      </c>
      <c r="G3704" s="53">
        <v>105233</v>
      </c>
      <c r="H3704" s="53">
        <v>10.350000381469727</v>
      </c>
      <c r="I3704" s="53">
        <v>3.789327E-2</v>
      </c>
      <c r="J3704" s="80">
        <f t="shared" si="114"/>
        <v>1089161.5901432037</v>
      </c>
      <c r="K3704" s="55" t="str">
        <f>IFERROR(#REF!-#REF!,"")</f>
        <v/>
      </c>
    </row>
    <row r="3705" spans="1:12" ht="16" x14ac:dyDescent="0.2">
      <c r="A3705" s="111">
        <v>43616</v>
      </c>
      <c r="B3705" s="112" t="s">
        <v>377</v>
      </c>
      <c r="C3705" s="112" t="s">
        <v>378</v>
      </c>
      <c r="D3705" s="112">
        <v>56230</v>
      </c>
      <c r="E3705" s="112">
        <v>10.159999847412109</v>
      </c>
      <c r="F3705" s="58">
        <v>-1.8357539549469948E-2</v>
      </c>
      <c r="G3705" s="112">
        <v>105233</v>
      </c>
      <c r="H3705" s="112">
        <v>10.159999847412109</v>
      </c>
      <c r="I3705" s="112">
        <v>-6.167856E-2</v>
      </c>
      <c r="J3705" s="80">
        <f t="shared" si="114"/>
        <v>1069167.2639427185</v>
      </c>
      <c r="K3705" s="55" t="str">
        <f>IFERROR(#REF!-#REF!,"")</f>
        <v/>
      </c>
    </row>
    <row r="3706" spans="1:12" x14ac:dyDescent="0.15">
      <c r="A3706" s="109">
        <v>43644</v>
      </c>
      <c r="B3706" s="53" t="s">
        <v>377</v>
      </c>
      <c r="C3706" s="53" t="s">
        <v>378</v>
      </c>
      <c r="D3706" s="53">
        <v>56230</v>
      </c>
      <c r="E3706" s="53">
        <v>9.1000003814697266</v>
      </c>
      <c r="F3706" s="55">
        <v>-0.10433065891265869</v>
      </c>
      <c r="G3706" s="53">
        <v>105233</v>
      </c>
      <c r="H3706" s="53">
        <v>9.1000003814697266</v>
      </c>
      <c r="I3706" s="53">
        <v>6.7278859999999996E-2</v>
      </c>
      <c r="J3706" s="80">
        <f t="shared" si="114"/>
        <v>957620.34014320374</v>
      </c>
      <c r="K3706" s="55" t="str">
        <f>IFERROR(#REF!-#REF!,"")</f>
        <v/>
      </c>
    </row>
    <row r="3707" spans="1:12" x14ac:dyDescent="0.15">
      <c r="A3707" s="109">
        <v>43677</v>
      </c>
      <c r="B3707" s="53" t="s">
        <v>377</v>
      </c>
      <c r="C3707" s="53" t="s">
        <v>378</v>
      </c>
      <c r="D3707" s="53">
        <v>56230</v>
      </c>
      <c r="E3707" s="53">
        <v>8.5</v>
      </c>
      <c r="F3707" s="55">
        <v>-6.5934106707572937E-2</v>
      </c>
      <c r="G3707" s="53">
        <v>105233</v>
      </c>
      <c r="H3707" s="53">
        <v>8.5</v>
      </c>
      <c r="I3707" s="53">
        <v>1.185431E-2</v>
      </c>
      <c r="J3707" s="80">
        <f t="shared" si="114"/>
        <v>894480.5</v>
      </c>
      <c r="K3707" s="55" t="str">
        <f>IFERROR(#REF!-#REF!,"")</f>
        <v/>
      </c>
    </row>
    <row r="3708" spans="1:12" x14ac:dyDescent="0.15">
      <c r="A3708" s="109">
        <v>43707</v>
      </c>
      <c r="B3708" s="53" t="s">
        <v>377</v>
      </c>
      <c r="C3708" s="53" t="s">
        <v>378</v>
      </c>
      <c r="D3708" s="53">
        <v>56230</v>
      </c>
      <c r="E3708" s="53">
        <v>6.0999999046325684</v>
      </c>
      <c r="F3708" s="55">
        <v>-0.28235295414924622</v>
      </c>
      <c r="G3708" s="53">
        <v>105240</v>
      </c>
      <c r="H3708" s="53">
        <v>6.0999999046325684</v>
      </c>
      <c r="I3708" s="53">
        <v>-2.0339329999999999E-2</v>
      </c>
      <c r="J3708" s="80">
        <f t="shared" si="114"/>
        <v>641963.98996353149</v>
      </c>
      <c r="K3708" s="55" t="str">
        <f>IFERROR(#REF!-#REF!,"")</f>
        <v/>
      </c>
    </row>
    <row r="3709" spans="1:12" x14ac:dyDescent="0.15">
      <c r="A3709" s="109">
        <v>43738</v>
      </c>
      <c r="B3709" s="53" t="s">
        <v>377</v>
      </c>
      <c r="C3709" s="53" t="s">
        <v>378</v>
      </c>
      <c r="D3709" s="53">
        <v>56230</v>
      </c>
      <c r="E3709" s="53">
        <v>6.809999942779541</v>
      </c>
      <c r="F3709" s="55">
        <v>0.11639345437288284</v>
      </c>
      <c r="G3709" s="53">
        <v>104417</v>
      </c>
      <c r="H3709" s="53">
        <v>6.809999942779541</v>
      </c>
      <c r="I3709" s="53">
        <v>1.6032970000000001E-2</v>
      </c>
      <c r="J3709" s="80">
        <f t="shared" si="114"/>
        <v>711079.76402521133</v>
      </c>
      <c r="K3709" s="55" t="str">
        <f>IFERROR(#REF!-#REF!,"")</f>
        <v/>
      </c>
    </row>
    <row r="3710" spans="1:12" x14ac:dyDescent="0.15">
      <c r="A3710" s="109">
        <v>43769</v>
      </c>
      <c r="B3710" s="53" t="s">
        <v>377</v>
      </c>
      <c r="C3710" s="53" t="s">
        <v>378</v>
      </c>
      <c r="D3710" s="53">
        <v>56230</v>
      </c>
      <c r="E3710" s="53">
        <v>5.5399999618530273</v>
      </c>
      <c r="F3710" s="55">
        <v>-0.18649046123027802</v>
      </c>
      <c r="G3710" s="53">
        <v>104417</v>
      </c>
      <c r="H3710" s="53">
        <v>5.5399999618530273</v>
      </c>
      <c r="I3710" s="53">
        <v>1.9255939999999999E-2</v>
      </c>
      <c r="J3710" s="80">
        <f t="shared" si="114"/>
        <v>578470.17601680756</v>
      </c>
      <c r="K3710" s="55" t="str">
        <f>IFERROR(#REF!-#REF!,"")</f>
        <v/>
      </c>
    </row>
    <row r="3711" spans="1:12" x14ac:dyDescent="0.15">
      <c r="A3711" s="109">
        <v>43798</v>
      </c>
      <c r="B3711" s="53" t="s">
        <v>377</v>
      </c>
      <c r="C3711" s="53" t="s">
        <v>378</v>
      </c>
      <c r="D3711" s="53">
        <v>56230</v>
      </c>
      <c r="E3711" s="53">
        <v>4.7300000190734863</v>
      </c>
      <c r="F3711" s="55">
        <v>-0.14620937407016754</v>
      </c>
      <c r="G3711" s="53">
        <v>103538</v>
      </c>
      <c r="H3711" s="53">
        <v>4.7300000190734863</v>
      </c>
      <c r="I3711" s="53">
        <v>3.4996520000000003E-2</v>
      </c>
      <c r="J3711" s="80">
        <f t="shared" si="114"/>
        <v>489734.74197483063</v>
      </c>
      <c r="K3711" s="55" t="str">
        <f>IFERROR(#REF!-#REF!,"")</f>
        <v/>
      </c>
    </row>
    <row r="3712" spans="1:12" x14ac:dyDescent="0.15">
      <c r="A3712" s="109">
        <v>43830</v>
      </c>
      <c r="B3712" s="53" t="s">
        <v>377</v>
      </c>
      <c r="C3712" s="53" t="s">
        <v>378</v>
      </c>
      <c r="D3712" s="53">
        <v>56230</v>
      </c>
      <c r="E3712" s="53">
        <v>5</v>
      </c>
      <c r="F3712" s="55">
        <v>5.7082448154687881E-2</v>
      </c>
      <c r="G3712" s="53">
        <v>100840</v>
      </c>
      <c r="H3712" s="53">
        <v>5</v>
      </c>
      <c r="I3712" s="53">
        <v>2.8490680000000001E-2</v>
      </c>
      <c r="J3712" s="80">
        <f t="shared" si="114"/>
        <v>504200</v>
      </c>
      <c r="K3712" s="55" t="str">
        <f>IFERROR(#REF!-#REF!,"")</f>
        <v/>
      </c>
    </row>
    <row r="3713" spans="1:11" x14ac:dyDescent="0.15">
      <c r="A3713" s="109">
        <v>43861</v>
      </c>
      <c r="B3713" s="53" t="s">
        <v>377</v>
      </c>
      <c r="C3713" s="53" t="s">
        <v>378</v>
      </c>
      <c r="D3713" s="53">
        <v>56230</v>
      </c>
      <c r="E3713" s="53">
        <v>5.4699997901916504</v>
      </c>
      <c r="F3713" s="55">
        <v>9.3999959528446198E-2</v>
      </c>
      <c r="G3713" s="53">
        <v>100840</v>
      </c>
      <c r="H3713" s="53">
        <v>5.4699997901916504</v>
      </c>
      <c r="I3713" s="53">
        <v>-1.7277760000000001E-3</v>
      </c>
      <c r="J3713" s="80">
        <f t="shared" si="114"/>
        <v>551594.77884292603</v>
      </c>
      <c r="K3713" s="55" t="str">
        <f>IFERROR(#REF!-#REF!,"")</f>
        <v/>
      </c>
    </row>
    <row r="3714" spans="1:11" ht="16" x14ac:dyDescent="0.2">
      <c r="A3714" s="113">
        <v>43889</v>
      </c>
      <c r="B3714" s="114" t="s">
        <v>377</v>
      </c>
      <c r="C3714" s="114" t="s">
        <v>378</v>
      </c>
      <c r="D3714" s="114">
        <v>56230</v>
      </c>
      <c r="E3714" s="114">
        <v>4.679999828338623</v>
      </c>
      <c r="F3714" s="58">
        <v>-0.14442412555217743</v>
      </c>
      <c r="G3714" s="114">
        <v>100840</v>
      </c>
      <c r="H3714" s="114">
        <v>4.679999828338623</v>
      </c>
      <c r="I3714" s="114">
        <v>-7.7918070000000006E-2</v>
      </c>
      <c r="J3714" s="80">
        <f t="shared" si="114"/>
        <v>471931.18268966675</v>
      </c>
      <c r="K3714" s="55" t="str">
        <f>IFERROR(#REF!-#REF!,"")</f>
        <v/>
      </c>
    </row>
    <row r="3715" spans="1:11" x14ac:dyDescent="0.15">
      <c r="A3715" s="109">
        <v>43921</v>
      </c>
      <c r="B3715" s="53" t="s">
        <v>377</v>
      </c>
      <c r="C3715" s="53" t="s">
        <v>378</v>
      </c>
      <c r="D3715" s="53">
        <v>56230</v>
      </c>
      <c r="E3715" s="53">
        <v>1.9900000095367432</v>
      </c>
      <c r="F3715" s="55">
        <v>-0.57478630542755127</v>
      </c>
      <c r="G3715" s="53">
        <v>100924</v>
      </c>
      <c r="H3715" s="53">
        <v>1.9900000095367432</v>
      </c>
      <c r="I3715" s="53">
        <v>-0.14173259999999999</v>
      </c>
      <c r="J3715" s="80">
        <f t="shared" si="114"/>
        <v>200838.76096248627</v>
      </c>
      <c r="K3715" s="55" t="str">
        <f>IFERROR(#REF!-#REF!,"")</f>
        <v/>
      </c>
    </row>
    <row r="3716" spans="1:11" x14ac:dyDescent="0.15">
      <c r="A3716" s="109">
        <v>43951</v>
      </c>
      <c r="B3716" s="53" t="s">
        <v>377</v>
      </c>
      <c r="C3716" s="53" t="s">
        <v>378</v>
      </c>
      <c r="D3716" s="53">
        <v>56230</v>
      </c>
      <c r="E3716" s="53">
        <v>2.0199999809265137</v>
      </c>
      <c r="F3716" s="55">
        <v>1.5075362287461758E-2</v>
      </c>
      <c r="G3716" s="53">
        <v>100924</v>
      </c>
      <c r="H3716" s="53">
        <v>2.0199999809265137</v>
      </c>
      <c r="I3716" s="53">
        <v>0.12967380000000001</v>
      </c>
      <c r="J3716" s="80">
        <f t="shared" si="114"/>
        <v>203866.47807502747</v>
      </c>
      <c r="K3716" s="55" t="str">
        <f>IFERROR(#REF!-#REF!,"")</f>
        <v/>
      </c>
    </row>
    <row r="3717" spans="1:11" x14ac:dyDescent="0.15">
      <c r="A3717" s="109">
        <v>43980</v>
      </c>
      <c r="B3717" s="53" t="s">
        <v>377</v>
      </c>
      <c r="C3717" s="53" t="s">
        <v>378</v>
      </c>
      <c r="D3717" s="53">
        <v>56230</v>
      </c>
      <c r="E3717" s="53">
        <v>2.380000114440918</v>
      </c>
      <c r="F3717" s="55">
        <v>0.17821788787841797</v>
      </c>
      <c r="G3717" s="53">
        <v>102406</v>
      </c>
      <c r="H3717" s="53">
        <v>2.380000114440918</v>
      </c>
      <c r="I3717" s="53">
        <v>5.3738750000000002E-2</v>
      </c>
      <c r="J3717" s="80">
        <f t="shared" si="114"/>
        <v>243726.29171943665</v>
      </c>
      <c r="K3717" s="55" t="str">
        <f>IFERROR(#REF!-#REF!,"")</f>
        <v/>
      </c>
    </row>
    <row r="3718" spans="1:11" x14ac:dyDescent="0.15">
      <c r="A3718" s="109">
        <v>44012</v>
      </c>
      <c r="B3718" s="53" t="s">
        <v>377</v>
      </c>
      <c r="C3718" s="53" t="s">
        <v>378</v>
      </c>
      <c r="D3718" s="53">
        <v>56230</v>
      </c>
      <c r="E3718" s="53">
        <v>1.690000057220459</v>
      </c>
      <c r="F3718" s="55">
        <v>-0.28991597890853882</v>
      </c>
      <c r="G3718" s="53">
        <v>101027</v>
      </c>
      <c r="H3718" s="53">
        <v>1.690000057220459</v>
      </c>
      <c r="I3718" s="53">
        <v>2.5299080000000002E-2</v>
      </c>
      <c r="J3718" s="80">
        <f t="shared" si="114"/>
        <v>170735.63578081131</v>
      </c>
      <c r="K3718" s="55" t="str">
        <f>IFERROR(#REF!-#REF!,"")</f>
        <v/>
      </c>
    </row>
    <row r="3719" spans="1:11" x14ac:dyDescent="0.15">
      <c r="A3719" s="109">
        <v>44043</v>
      </c>
      <c r="B3719" s="53" t="s">
        <v>377</v>
      </c>
      <c r="C3719" s="53" t="s">
        <v>378</v>
      </c>
      <c r="D3719" s="53">
        <v>56230</v>
      </c>
      <c r="E3719" s="53">
        <v>1.4299999475479126</v>
      </c>
      <c r="F3719" s="55">
        <v>-0.15384621918201447</v>
      </c>
      <c r="G3719" s="53">
        <v>101027</v>
      </c>
      <c r="H3719" s="53">
        <v>1.4299999475479126</v>
      </c>
      <c r="I3719" s="53">
        <v>5.5528970000000004E-2</v>
      </c>
      <c r="J3719" s="80">
        <f t="shared" si="114"/>
        <v>144468.60470092297</v>
      </c>
      <c r="K3719" s="55" t="str">
        <f>IFERROR(#REF!-#REF!,"")</f>
        <v/>
      </c>
    </row>
    <row r="3720" spans="1:11" x14ac:dyDescent="0.15">
      <c r="A3720" s="109">
        <v>44074</v>
      </c>
      <c r="B3720" s="53" t="s">
        <v>377</v>
      </c>
      <c r="C3720" s="53" t="s">
        <v>378</v>
      </c>
      <c r="D3720" s="53">
        <v>56230</v>
      </c>
      <c r="E3720" s="53">
        <v>1.4500000476837158</v>
      </c>
      <c r="F3720" s="55">
        <v>1.398608461022377E-2</v>
      </c>
      <c r="G3720" s="53">
        <v>102554</v>
      </c>
      <c r="H3720" s="53">
        <v>1.4500000476837158</v>
      </c>
      <c r="I3720" s="53">
        <v>6.844219E-2</v>
      </c>
      <c r="J3720" s="80">
        <f t="shared" si="114"/>
        <v>148703.30489015579</v>
      </c>
      <c r="K3720" s="55" t="str">
        <f>IFERROR(#REF!-#REF!,"")</f>
        <v/>
      </c>
    </row>
    <row r="3721" spans="1:11" x14ac:dyDescent="0.15">
      <c r="A3721" s="109">
        <v>44104</v>
      </c>
      <c r="B3721" s="53" t="s">
        <v>377</v>
      </c>
      <c r="C3721" s="53" t="s">
        <v>378</v>
      </c>
      <c r="D3721" s="53">
        <v>56230</v>
      </c>
      <c r="E3721" s="53">
        <v>1.2200000286102295</v>
      </c>
      <c r="F3721" s="55">
        <v>-0.15862070024013519</v>
      </c>
      <c r="G3721" s="53">
        <v>101206</v>
      </c>
      <c r="H3721" s="53">
        <v>1.2200000286102295</v>
      </c>
      <c r="I3721" s="53">
        <v>-3.5055990000000002E-2</v>
      </c>
      <c r="J3721" s="80">
        <f t="shared" si="114"/>
        <v>123471.32289552689</v>
      </c>
      <c r="K3721" s="55" t="str">
        <f>IFERROR(#REF!-#REF!,"")</f>
        <v/>
      </c>
    </row>
    <row r="3722" spans="1:11" x14ac:dyDescent="0.15">
      <c r="A3722" s="109">
        <v>44134</v>
      </c>
      <c r="B3722" s="53" t="s">
        <v>377</v>
      </c>
      <c r="C3722" s="53" t="s">
        <v>378</v>
      </c>
      <c r="D3722" s="53">
        <v>56230</v>
      </c>
      <c r="E3722" s="53">
        <v>0.87010002136230469</v>
      </c>
      <c r="F3722" s="55">
        <v>-0.28680327534675598</v>
      </c>
      <c r="G3722" s="53">
        <v>101206</v>
      </c>
      <c r="H3722" s="53">
        <v>0.87010002136230469</v>
      </c>
      <c r="I3722" s="53">
        <v>-2.0178310000000001E-2</v>
      </c>
      <c r="J3722" s="80">
        <f t="shared" si="114"/>
        <v>88059.342761993408</v>
      </c>
      <c r="K3722" s="55" t="str">
        <f>IFERROR(#REF!-#REF!,"")</f>
        <v/>
      </c>
    </row>
    <row r="3723" spans="1:11" x14ac:dyDescent="0.15">
      <c r="A3723" s="109">
        <v>44165</v>
      </c>
      <c r="B3723" s="53" t="s">
        <v>377</v>
      </c>
      <c r="C3723" s="53" t="s">
        <v>378</v>
      </c>
      <c r="D3723" s="53">
        <v>56230</v>
      </c>
      <c r="E3723" s="53">
        <v>1.5800000429153442</v>
      </c>
      <c r="F3723" s="55">
        <v>0.81588321924209595</v>
      </c>
      <c r="G3723" s="53">
        <v>101171</v>
      </c>
      <c r="H3723" s="53">
        <v>1.5800000429153442</v>
      </c>
      <c r="I3723" s="53">
        <v>0.123707</v>
      </c>
      <c r="J3723" s="80">
        <f t="shared" si="114"/>
        <v>159850.18434178829</v>
      </c>
      <c r="K3723" s="55" t="str">
        <f>IFERROR(#REF!-#REF!,"")</f>
        <v/>
      </c>
    </row>
    <row r="3724" spans="1:11" x14ac:dyDescent="0.15">
      <c r="A3724" s="109">
        <v>44196</v>
      </c>
      <c r="B3724" s="53" t="s">
        <v>377</v>
      </c>
      <c r="C3724" s="53" t="s">
        <v>378</v>
      </c>
      <c r="D3724" s="53">
        <v>56230</v>
      </c>
      <c r="E3724" s="53">
        <v>1.5800000429153442</v>
      </c>
      <c r="F3724" s="55">
        <v>0</v>
      </c>
      <c r="G3724" s="53">
        <v>101171</v>
      </c>
      <c r="H3724" s="53">
        <v>1.5800000429153442</v>
      </c>
      <c r="I3724" s="53">
        <v>4.5048289999999998E-2</v>
      </c>
      <c r="J3724" s="80">
        <f t="shared" si="114"/>
        <v>159850.18434178829</v>
      </c>
      <c r="K3724" s="55" t="str">
        <f>IFERROR(#REF!-#REF!,"")</f>
        <v/>
      </c>
    </row>
    <row r="3725" spans="1:11" x14ac:dyDescent="0.15">
      <c r="A3725" s="109">
        <v>44225</v>
      </c>
      <c r="B3725" s="53" t="s">
        <v>377</v>
      </c>
      <c r="C3725" s="53" t="s">
        <v>378</v>
      </c>
      <c r="D3725" s="53">
        <v>56230</v>
      </c>
      <c r="E3725" s="53">
        <v>1.7699999809265137</v>
      </c>
      <c r="F3725" s="55">
        <v>0.12025312334299088</v>
      </c>
      <c r="G3725" s="53">
        <v>101171</v>
      </c>
      <c r="H3725" s="53">
        <v>1.7699999809265137</v>
      </c>
      <c r="I3725" s="53">
        <v>-6.3113190000000003E-4</v>
      </c>
      <c r="J3725" s="80">
        <f t="shared" si="114"/>
        <v>179072.66807031631</v>
      </c>
      <c r="K3725" s="55" t="str">
        <f>IFERROR(#REF!-#REF!,"")</f>
        <v/>
      </c>
    </row>
    <row r="3726" spans="1:11" x14ac:dyDescent="0.15">
      <c r="A3726" s="109">
        <v>44253</v>
      </c>
      <c r="B3726" s="53" t="s">
        <v>377</v>
      </c>
      <c r="C3726" s="53" t="s">
        <v>378</v>
      </c>
      <c r="D3726" s="53">
        <v>56230</v>
      </c>
      <c r="E3726" s="53">
        <v>1.6699999570846558</v>
      </c>
      <c r="F3726" s="55">
        <v>-5.6497190147638321E-2</v>
      </c>
      <c r="G3726" s="53">
        <v>101171</v>
      </c>
      <c r="H3726" s="53">
        <v>1.6699999570846558</v>
      </c>
      <c r="I3726" s="53">
        <v>2.9196240000000002E-2</v>
      </c>
      <c r="J3726" s="80">
        <f t="shared" si="114"/>
        <v>168955.56565821171</v>
      </c>
      <c r="K3726" s="55" t="str">
        <f>IFERROR(#REF!-#REF!,"")</f>
        <v/>
      </c>
    </row>
    <row r="3727" spans="1:11" x14ac:dyDescent="0.15">
      <c r="A3727" s="109">
        <v>44286</v>
      </c>
      <c r="B3727" s="53" t="s">
        <v>377</v>
      </c>
      <c r="C3727" s="53" t="s">
        <v>378</v>
      </c>
      <c r="D3727" s="53">
        <v>56230</v>
      </c>
      <c r="E3727" s="53">
        <v>2.5099999904632568</v>
      </c>
      <c r="F3727" s="55">
        <v>0.50299406051635742</v>
      </c>
      <c r="G3727" s="53">
        <v>101236</v>
      </c>
      <c r="H3727" s="53">
        <v>2.5099999904632568</v>
      </c>
      <c r="I3727" s="53">
        <v>3.0573309999999999E-2</v>
      </c>
      <c r="J3727" s="80">
        <f t="shared" si="114"/>
        <v>254102.35903453827</v>
      </c>
      <c r="K3727" s="55" t="str">
        <f>IFERROR(#REF!-#REF!,"")</f>
        <v/>
      </c>
    </row>
    <row r="3728" spans="1:11" x14ac:dyDescent="0.15">
      <c r="A3728" s="109">
        <v>44316</v>
      </c>
      <c r="B3728" s="53" t="s">
        <v>377</v>
      </c>
      <c r="C3728" s="53" t="s">
        <v>378</v>
      </c>
      <c r="D3728" s="53">
        <v>56230</v>
      </c>
      <c r="E3728" s="53">
        <v>2.7899999618530273</v>
      </c>
      <c r="F3728" s="55">
        <v>0.11155377328395844</v>
      </c>
      <c r="G3728" s="53">
        <v>101236</v>
      </c>
      <c r="H3728" s="53">
        <v>2.7899999618530273</v>
      </c>
      <c r="I3728" s="53">
        <v>4.8190200000000002E-2</v>
      </c>
      <c r="J3728" s="80">
        <f t="shared" si="114"/>
        <v>282448.43613815308</v>
      </c>
      <c r="K3728" s="55" t="str">
        <f>IFERROR(#REF!-#REF!,"")</f>
        <v/>
      </c>
    </row>
    <row r="3729" spans="1:12" x14ac:dyDescent="0.15">
      <c r="A3729" s="109">
        <v>44344</v>
      </c>
      <c r="B3729" s="53" t="s">
        <v>377</v>
      </c>
      <c r="C3729" s="53" t="s">
        <v>378</v>
      </c>
      <c r="D3729" s="53">
        <v>56230</v>
      </c>
      <c r="E3729" s="53">
        <v>3.8499999046325684</v>
      </c>
      <c r="F3729" s="55">
        <v>0.37992829084396362</v>
      </c>
      <c r="G3729" s="53">
        <v>101236</v>
      </c>
      <c r="H3729" s="53">
        <v>3.8499999046325684</v>
      </c>
      <c r="I3729" s="53">
        <v>7.0918620000000009E-3</v>
      </c>
      <c r="J3729" s="80">
        <f t="shared" si="114"/>
        <v>389758.59034538269</v>
      </c>
      <c r="K3729" s="55" t="str">
        <f>IFERROR(#REF!-#REF!,"")</f>
        <v/>
      </c>
    </row>
    <row r="3730" spans="1:12" x14ac:dyDescent="0.15">
      <c r="A3730" s="109">
        <v>44377</v>
      </c>
      <c r="B3730" s="53" t="s">
        <v>377</v>
      </c>
      <c r="C3730" s="53" t="s">
        <v>378</v>
      </c>
      <c r="D3730" s="53">
        <v>56230</v>
      </c>
      <c r="E3730" s="53">
        <v>3.7100000381469727</v>
      </c>
      <c r="F3730" s="55">
        <v>-3.6363601684570312E-2</v>
      </c>
      <c r="G3730" s="53">
        <v>101828</v>
      </c>
      <c r="H3730" s="53">
        <v>3.7100000381469727</v>
      </c>
      <c r="I3730" s="53">
        <v>2.3421790000000001E-2</v>
      </c>
      <c r="J3730" s="80">
        <f t="shared" si="114"/>
        <v>377781.88388442993</v>
      </c>
      <c r="K3730" s="55" t="str">
        <f>IFERROR(#REF!-#REF!,"")</f>
        <v/>
      </c>
    </row>
    <row r="3731" spans="1:12" x14ac:dyDescent="0.15">
      <c r="A3731" s="109">
        <v>44407</v>
      </c>
      <c r="B3731" s="53" t="s">
        <v>377</v>
      </c>
      <c r="C3731" s="53" t="s">
        <v>378</v>
      </c>
      <c r="D3731" s="53">
        <v>56230</v>
      </c>
      <c r="E3731" s="53">
        <v>3.5799999237060547</v>
      </c>
      <c r="F3731" s="55">
        <v>-3.5040460526943207E-2</v>
      </c>
      <c r="G3731" s="53">
        <v>94945</v>
      </c>
      <c r="H3731" s="53">
        <v>3.5799999237060547</v>
      </c>
      <c r="I3731" s="53">
        <v>1.182765E-2</v>
      </c>
      <c r="J3731" s="80">
        <f t="shared" si="114"/>
        <v>339903.09275627136</v>
      </c>
      <c r="K3731" s="55" t="str">
        <f>IFERROR(#REF!-#REF!,"")</f>
        <v/>
      </c>
    </row>
    <row r="3732" spans="1:12" x14ac:dyDescent="0.15">
      <c r="A3732" s="109">
        <v>44439</v>
      </c>
      <c r="B3732" s="53" t="s">
        <v>377</v>
      </c>
      <c r="C3732" s="53" t="s">
        <v>378</v>
      </c>
      <c r="D3732" s="53">
        <v>56230</v>
      </c>
      <c r="E3732" s="53">
        <v>3.9800000190734863</v>
      </c>
      <c r="F3732" s="55">
        <v>0.1117318719625473</v>
      </c>
      <c r="G3732" s="53">
        <v>101828</v>
      </c>
      <c r="H3732" s="53">
        <v>3.9800000190734863</v>
      </c>
      <c r="I3732" s="53">
        <v>2.71466E-2</v>
      </c>
      <c r="J3732" s="80">
        <f t="shared" si="114"/>
        <v>405275.44194221497</v>
      </c>
      <c r="K3732" s="55" t="str">
        <f>IFERROR(#REF!-#REF!,"")</f>
        <v/>
      </c>
    </row>
    <row r="3733" spans="1:12" x14ac:dyDescent="0.15">
      <c r="A3733" s="109">
        <v>44469</v>
      </c>
      <c r="B3733" s="53" t="s">
        <v>377</v>
      </c>
      <c r="C3733" s="53" t="s">
        <v>378</v>
      </c>
      <c r="D3733" s="53">
        <v>56230</v>
      </c>
      <c r="E3733" s="53">
        <v>3.7300000190734863</v>
      </c>
      <c r="F3733" s="55">
        <v>-6.2814071774482727E-2</v>
      </c>
      <c r="G3733" s="53">
        <v>101837</v>
      </c>
      <c r="H3733" s="53">
        <v>3.7300000190734863</v>
      </c>
      <c r="I3733" s="53">
        <v>-4.2243370000000002E-2</v>
      </c>
      <c r="J3733" s="80">
        <f t="shared" si="114"/>
        <v>379852.01194238663</v>
      </c>
      <c r="K3733" s="55" t="str">
        <f>IFERROR(#REF!-#REF!,"")</f>
        <v/>
      </c>
    </row>
    <row r="3734" spans="1:12" x14ac:dyDescent="0.15">
      <c r="A3734" s="109">
        <v>44498</v>
      </c>
      <c r="B3734" s="53" t="s">
        <v>377</v>
      </c>
      <c r="C3734" s="53" t="s">
        <v>378</v>
      </c>
      <c r="D3734" s="53">
        <v>56230</v>
      </c>
      <c r="E3734" s="53">
        <v>4.1399998664855957</v>
      </c>
      <c r="F3734" s="55">
        <v>0.10991953313350677</v>
      </c>
      <c r="G3734" s="53">
        <v>101837</v>
      </c>
      <c r="H3734" s="53">
        <v>4.1399998664855957</v>
      </c>
      <c r="I3734" s="53">
        <v>6.4656619999999998E-2</v>
      </c>
      <c r="J3734" s="80">
        <f t="shared" si="114"/>
        <v>421605.16640329361</v>
      </c>
      <c r="K3734" s="55" t="str">
        <f>IFERROR(#REF!-#REF!,"")</f>
        <v/>
      </c>
    </row>
    <row r="3735" spans="1:12" x14ac:dyDescent="0.15">
      <c r="A3735" s="109">
        <v>44530</v>
      </c>
      <c r="B3735" s="53" t="s">
        <v>377</v>
      </c>
      <c r="C3735" s="53" t="s">
        <v>378</v>
      </c>
      <c r="D3735" s="53">
        <v>56230</v>
      </c>
      <c r="E3735" s="53">
        <v>3.690000057220459</v>
      </c>
      <c r="F3735" s="55">
        <v>-0.1086956113576889</v>
      </c>
      <c r="G3735" s="53">
        <v>95122</v>
      </c>
      <c r="H3735" s="53">
        <v>3.690000057220459</v>
      </c>
      <c r="I3735" s="53">
        <v>-1.8346709999999999E-2</v>
      </c>
      <c r="J3735" s="80">
        <f t="shared" si="114"/>
        <v>351000.1854429245</v>
      </c>
      <c r="K3735" s="55" t="str">
        <f>IFERROR(#REF!-#REF!,"")</f>
        <v/>
      </c>
    </row>
    <row r="3736" spans="1:12" x14ac:dyDescent="0.15">
      <c r="A3736" s="109">
        <v>44561</v>
      </c>
      <c r="B3736" s="53" t="s">
        <v>377</v>
      </c>
      <c r="C3736" s="53" t="s">
        <v>378</v>
      </c>
      <c r="D3736" s="53">
        <v>56230</v>
      </c>
      <c r="E3736" s="53">
        <v>3.559999942779541</v>
      </c>
      <c r="F3736" s="55">
        <v>-3.5230383276939392E-2</v>
      </c>
      <c r="G3736" s="53">
        <v>101953</v>
      </c>
      <c r="H3736" s="53">
        <v>3.559999942779541</v>
      </c>
      <c r="I3736" s="53">
        <v>3.3344789999999999E-2</v>
      </c>
      <c r="J3736" s="80">
        <f t="shared" si="114"/>
        <v>362952.67416620255</v>
      </c>
      <c r="K3736" s="55" t="str">
        <f>IFERROR(#REF!-#REF!,"")</f>
        <v/>
      </c>
    </row>
    <row r="3737" spans="1:12" x14ac:dyDescent="0.15">
      <c r="A3737" s="109"/>
      <c r="J3737" s="80">
        <f t="shared" si="114"/>
        <v>0</v>
      </c>
      <c r="K3737" s="55" t="str">
        <f>IFERROR(#REF!-#REF!,"")</f>
        <v/>
      </c>
    </row>
    <row r="3738" spans="1:12" x14ac:dyDescent="0.15">
      <c r="A3738" s="109">
        <v>43098</v>
      </c>
      <c r="B3738" s="53" t="s">
        <v>233</v>
      </c>
      <c r="C3738" s="53" t="s">
        <v>234</v>
      </c>
      <c r="D3738" s="53">
        <v>56115</v>
      </c>
      <c r="E3738" s="53">
        <v>-9.6999998092651367</v>
      </c>
      <c r="F3738" s="53"/>
      <c r="G3738" s="53">
        <v>37500</v>
      </c>
      <c r="H3738" s="53">
        <v>9.6999998092651403</v>
      </c>
      <c r="I3738" s="53">
        <v>1.2128949999999999E-2</v>
      </c>
      <c r="J3738" s="80">
        <f t="shared" ref="J3738:J3761" si="117">H3738*G3738</f>
        <v>363749.99284744274</v>
      </c>
      <c r="K3738" s="53"/>
      <c r="L3738" s="53"/>
    </row>
    <row r="3739" spans="1:12" x14ac:dyDescent="0.15">
      <c r="A3739" s="109">
        <v>43131</v>
      </c>
      <c r="B3739" s="53" t="s">
        <v>233</v>
      </c>
      <c r="C3739" s="53" t="s">
        <v>234</v>
      </c>
      <c r="D3739" s="53">
        <v>56115</v>
      </c>
      <c r="E3739" s="53">
        <v>-9.7250003814697266</v>
      </c>
      <c r="F3739" s="53">
        <v>2.5773786474019289E-3</v>
      </c>
      <c r="G3739" s="53">
        <v>34500</v>
      </c>
      <c r="H3739" s="53">
        <v>9.7250003814697301</v>
      </c>
      <c r="I3739" s="53">
        <v>5.0638450000000002E-2</v>
      </c>
      <c r="J3739" s="80">
        <f t="shared" si="117"/>
        <v>335512.51316070568</v>
      </c>
      <c r="K3739" s="53"/>
      <c r="L3739" s="53"/>
    </row>
    <row r="3740" spans="1:12" x14ac:dyDescent="0.15">
      <c r="A3740" s="109">
        <v>43159</v>
      </c>
      <c r="B3740" s="53" t="s">
        <v>233</v>
      </c>
      <c r="C3740" s="53" t="s">
        <v>234</v>
      </c>
      <c r="D3740" s="53">
        <v>56115</v>
      </c>
      <c r="E3740" s="53">
        <v>-9.6099996566772461</v>
      </c>
      <c r="F3740" s="53">
        <v>-1.1825267225503922E-2</v>
      </c>
      <c r="G3740" s="53">
        <v>34500</v>
      </c>
      <c r="H3740" s="53">
        <v>9.6099996566772496</v>
      </c>
      <c r="I3740" s="53">
        <v>-3.9481330000000002E-2</v>
      </c>
      <c r="J3740" s="80">
        <f t="shared" si="117"/>
        <v>331544.98815536511</v>
      </c>
      <c r="K3740" s="53"/>
      <c r="L3740" s="53"/>
    </row>
    <row r="3741" spans="1:12" x14ac:dyDescent="0.15">
      <c r="A3741" s="109">
        <v>43188</v>
      </c>
      <c r="B3741" s="53" t="s">
        <v>233</v>
      </c>
      <c r="C3741" s="53" t="s">
        <v>234</v>
      </c>
      <c r="D3741" s="53">
        <v>56115</v>
      </c>
      <c r="E3741" s="53">
        <v>9.75</v>
      </c>
      <c r="F3741" s="53">
        <v>1.456819474697113E-2</v>
      </c>
      <c r="G3741" s="53">
        <v>34500</v>
      </c>
      <c r="H3741" s="53">
        <v>9.75</v>
      </c>
      <c r="I3741" s="53">
        <v>-1.8445340000000001E-2</v>
      </c>
      <c r="J3741" s="80">
        <f t="shared" si="117"/>
        <v>336375</v>
      </c>
      <c r="K3741" s="53"/>
      <c r="L3741" s="53"/>
    </row>
    <row r="3742" spans="1:12" x14ac:dyDescent="0.15">
      <c r="A3742" s="109">
        <v>43220</v>
      </c>
      <c r="B3742" s="53" t="s">
        <v>233</v>
      </c>
      <c r="C3742" s="53" t="s">
        <v>234</v>
      </c>
      <c r="D3742" s="53">
        <v>56115</v>
      </c>
      <c r="E3742" s="53">
        <v>9.6466999053955078</v>
      </c>
      <c r="F3742" s="53">
        <v>-1.0594881139695644E-2</v>
      </c>
      <c r="G3742" s="53">
        <v>34500</v>
      </c>
      <c r="H3742" s="53">
        <v>9.6466999053955078</v>
      </c>
      <c r="I3742" s="53">
        <v>4.6918850000000007E-3</v>
      </c>
      <c r="J3742" s="80">
        <f t="shared" si="117"/>
        <v>332811.14673614502</v>
      </c>
      <c r="K3742" s="53"/>
      <c r="L3742" s="53"/>
    </row>
    <row r="3743" spans="1:12" x14ac:dyDescent="0.15">
      <c r="A3743" s="109">
        <v>43251</v>
      </c>
      <c r="B3743" s="53" t="s">
        <v>233</v>
      </c>
      <c r="C3743" s="53" t="s">
        <v>234</v>
      </c>
      <c r="D3743" s="53">
        <v>56115</v>
      </c>
      <c r="E3743" s="53">
        <v>-9.7150001525878906</v>
      </c>
      <c r="F3743" s="53">
        <v>7.0801670663058758E-3</v>
      </c>
      <c r="G3743" s="53">
        <v>34500</v>
      </c>
      <c r="H3743" s="53">
        <v>9.7150001525878906</v>
      </c>
      <c r="I3743" s="53">
        <v>2.6164449999999999E-2</v>
      </c>
      <c r="J3743" s="80">
        <f t="shared" si="117"/>
        <v>335167.50526428223</v>
      </c>
      <c r="K3743" s="53"/>
      <c r="L3743" s="53"/>
    </row>
    <row r="3744" spans="1:12" x14ac:dyDescent="0.15">
      <c r="A3744" s="109">
        <v>43280</v>
      </c>
      <c r="B3744" s="53" t="s">
        <v>233</v>
      </c>
      <c r="C3744" s="53" t="s">
        <v>234</v>
      </c>
      <c r="D3744" s="53">
        <v>56115</v>
      </c>
      <c r="E3744" s="53">
        <v>9.6800003051757812</v>
      </c>
      <c r="F3744" s="53">
        <v>-3.6026604939252138E-3</v>
      </c>
      <c r="G3744" s="53">
        <v>34500</v>
      </c>
      <c r="H3744" s="53">
        <v>9.6800003051757812</v>
      </c>
      <c r="I3744" s="53">
        <v>5.365018E-3</v>
      </c>
      <c r="J3744" s="80">
        <f t="shared" si="117"/>
        <v>333960.01052856445</v>
      </c>
      <c r="K3744" s="53"/>
      <c r="L3744" s="53"/>
    </row>
    <row r="3745" spans="1:12" x14ac:dyDescent="0.15">
      <c r="A3745" s="109">
        <v>43312</v>
      </c>
      <c r="B3745" s="53" t="s">
        <v>233</v>
      </c>
      <c r="C3745" s="53" t="s">
        <v>234</v>
      </c>
      <c r="D3745" s="53">
        <v>56115</v>
      </c>
      <c r="E3745" s="53">
        <v>9.7200002670288086</v>
      </c>
      <c r="F3745" s="53">
        <v>4.1322275064885616E-3</v>
      </c>
      <c r="G3745" s="53">
        <v>34500</v>
      </c>
      <c r="H3745" s="53">
        <v>9.7200002670288086</v>
      </c>
      <c r="I3745" s="53">
        <v>3.1603569999999997E-2</v>
      </c>
      <c r="J3745" s="80">
        <f t="shared" si="117"/>
        <v>335340.0092124939</v>
      </c>
      <c r="K3745" s="53"/>
      <c r="L3745" s="53"/>
    </row>
    <row r="3746" spans="1:12" x14ac:dyDescent="0.15">
      <c r="A3746" s="109">
        <v>43343</v>
      </c>
      <c r="B3746" s="53" t="s">
        <v>233</v>
      </c>
      <c r="C3746" s="53" t="s">
        <v>234</v>
      </c>
      <c r="D3746" s="53">
        <v>56115</v>
      </c>
      <c r="E3746" s="53">
        <v>9.8000001907348633</v>
      </c>
      <c r="F3746" s="53">
        <v>8.2304449751973152E-3</v>
      </c>
      <c r="G3746" s="53">
        <v>34500</v>
      </c>
      <c r="H3746" s="53">
        <v>9.8000001907348633</v>
      </c>
      <c r="I3746" s="53">
        <v>3.0233019999999999E-2</v>
      </c>
      <c r="J3746" s="80">
        <f t="shared" si="117"/>
        <v>338100.00658035278</v>
      </c>
      <c r="K3746" s="53"/>
      <c r="L3746" s="53"/>
    </row>
    <row r="3747" spans="1:12" x14ac:dyDescent="0.15">
      <c r="A3747" s="109">
        <v>43371</v>
      </c>
      <c r="B3747" s="53" t="s">
        <v>233</v>
      </c>
      <c r="C3747" s="53" t="s">
        <v>234</v>
      </c>
      <c r="D3747" s="53">
        <v>56115</v>
      </c>
      <c r="E3747" s="53">
        <v>-9.7600002288818359</v>
      </c>
      <c r="F3747" s="53">
        <v>-4.0816287510097027E-3</v>
      </c>
      <c r="G3747" s="53">
        <v>34500</v>
      </c>
      <c r="H3747" s="53">
        <v>9.7600002288818395</v>
      </c>
      <c r="I3747" s="53">
        <v>4.2462880000000003E-4</v>
      </c>
      <c r="J3747" s="80">
        <f t="shared" si="117"/>
        <v>336720.00789642346</v>
      </c>
      <c r="K3747" s="53"/>
      <c r="L3747" s="53"/>
    </row>
    <row r="3748" spans="1:12" x14ac:dyDescent="0.15">
      <c r="A3748" s="109">
        <v>43404</v>
      </c>
      <c r="B3748" s="53" t="s">
        <v>233</v>
      </c>
      <c r="C3748" s="53" t="s">
        <v>234</v>
      </c>
      <c r="D3748" s="53">
        <v>56115</v>
      </c>
      <c r="E3748" s="53">
        <v>9.8199996948242188</v>
      </c>
      <c r="F3748" s="53">
        <v>6.1474861577153206E-3</v>
      </c>
      <c r="G3748" s="53">
        <v>34500</v>
      </c>
      <c r="H3748" s="53">
        <v>9.8199996948242188</v>
      </c>
      <c r="I3748" s="53">
        <v>-7.4045410000000006E-2</v>
      </c>
      <c r="J3748" s="80">
        <f t="shared" si="117"/>
        <v>338789.98947143555</v>
      </c>
      <c r="K3748" s="53"/>
      <c r="L3748" s="53"/>
    </row>
    <row r="3749" spans="1:12" x14ac:dyDescent="0.15">
      <c r="A3749" s="109">
        <v>43434</v>
      </c>
      <c r="B3749" s="53" t="s">
        <v>233</v>
      </c>
      <c r="C3749" s="53" t="s">
        <v>234</v>
      </c>
      <c r="D3749" s="53">
        <v>56115</v>
      </c>
      <c r="E3749" s="53">
        <v>-9.8599996566772461</v>
      </c>
      <c r="F3749" s="53">
        <v>4.0733157657086849E-3</v>
      </c>
      <c r="G3749" s="53">
        <v>34500</v>
      </c>
      <c r="H3749" s="53">
        <v>9.8599996566772496</v>
      </c>
      <c r="I3749" s="53">
        <v>1.8512150000000002E-2</v>
      </c>
      <c r="J3749" s="80">
        <f t="shared" si="117"/>
        <v>340169.98815536511</v>
      </c>
      <c r="K3749" s="53"/>
      <c r="L3749" s="53"/>
    </row>
    <row r="3750" spans="1:12" x14ac:dyDescent="0.15">
      <c r="A3750" s="109">
        <v>43465</v>
      </c>
      <c r="B3750" s="53" t="s">
        <v>233</v>
      </c>
      <c r="C3750" s="53" t="s">
        <v>235</v>
      </c>
      <c r="D3750" s="53">
        <v>56115</v>
      </c>
      <c r="E3750" s="53">
        <v>9.8199996948242188</v>
      </c>
      <c r="F3750" s="53">
        <v>-4.0567913092672825E-3</v>
      </c>
      <c r="G3750" s="53">
        <v>34500</v>
      </c>
      <c r="H3750" s="53">
        <v>9.8199996948242188</v>
      </c>
      <c r="I3750" s="53">
        <v>-8.9890029999999996E-2</v>
      </c>
      <c r="J3750" s="80">
        <f t="shared" si="117"/>
        <v>338789.98947143555</v>
      </c>
      <c r="K3750" s="53"/>
      <c r="L3750" s="53"/>
    </row>
    <row r="3751" spans="1:12" x14ac:dyDescent="0.15">
      <c r="A3751" s="109">
        <v>43496</v>
      </c>
      <c r="B3751" s="53" t="s">
        <v>233</v>
      </c>
      <c r="C3751" s="53" t="s">
        <v>235</v>
      </c>
      <c r="D3751" s="53">
        <v>56115</v>
      </c>
      <c r="E3751" s="53">
        <v>9.9200000762939453</v>
      </c>
      <c r="F3751" s="53">
        <v>1.0183339007198811E-2</v>
      </c>
      <c r="G3751" s="53">
        <v>34500</v>
      </c>
      <c r="H3751" s="53">
        <v>9.9200000762939453</v>
      </c>
      <c r="I3751" s="53">
        <v>8.8293910000000003E-2</v>
      </c>
      <c r="J3751" s="80">
        <f t="shared" si="117"/>
        <v>342240.00263214111</v>
      </c>
      <c r="K3751" s="53"/>
      <c r="L3751" s="53"/>
    </row>
    <row r="3752" spans="1:12" x14ac:dyDescent="0.15">
      <c r="A3752" s="109">
        <v>43524</v>
      </c>
      <c r="B3752" s="53" t="s">
        <v>233</v>
      </c>
      <c r="C3752" s="53" t="s">
        <v>235</v>
      </c>
      <c r="D3752" s="53">
        <v>56115</v>
      </c>
      <c r="E3752" s="53">
        <v>10.069000244140625</v>
      </c>
      <c r="F3752" s="53">
        <v>1.5020177699625492E-2</v>
      </c>
      <c r="G3752" s="53">
        <v>34500</v>
      </c>
      <c r="H3752" s="53">
        <v>10.069000244140625</v>
      </c>
      <c r="I3752" s="53">
        <v>3.2724210000000004E-2</v>
      </c>
      <c r="J3752" s="80">
        <f t="shared" si="117"/>
        <v>347380.50842285156</v>
      </c>
      <c r="K3752" s="53"/>
      <c r="L3752" s="53"/>
    </row>
    <row r="3753" spans="1:12" x14ac:dyDescent="0.15">
      <c r="A3753" s="109">
        <v>43553</v>
      </c>
      <c r="B3753" s="53" t="s">
        <v>233</v>
      </c>
      <c r="C3753" s="53" t="s">
        <v>235</v>
      </c>
      <c r="D3753" s="53">
        <v>56115</v>
      </c>
      <c r="E3753" s="53">
        <v>10.079999923706055</v>
      </c>
      <c r="F3753" s="53">
        <v>1.0924302041530609E-3</v>
      </c>
      <c r="G3753" s="53">
        <v>34500</v>
      </c>
      <c r="H3753" s="53">
        <v>10.079999923706055</v>
      </c>
      <c r="I3753" s="53">
        <v>1.296229E-2</v>
      </c>
      <c r="J3753" s="80">
        <f t="shared" si="117"/>
        <v>347759.99736785889</v>
      </c>
      <c r="K3753" s="53"/>
      <c r="L3753" s="53"/>
    </row>
    <row r="3754" spans="1:12" x14ac:dyDescent="0.15">
      <c r="A3754" s="109">
        <v>43585</v>
      </c>
      <c r="B3754" s="53" t="s">
        <v>233</v>
      </c>
      <c r="C3754" s="53" t="s">
        <v>235</v>
      </c>
      <c r="D3754" s="53">
        <v>56115</v>
      </c>
      <c r="E3754" s="53">
        <v>10.109999656677246</v>
      </c>
      <c r="F3754" s="53">
        <v>2.9761639889329672E-3</v>
      </c>
      <c r="G3754" s="53">
        <v>34500</v>
      </c>
      <c r="H3754" s="53">
        <v>10.109999656677246</v>
      </c>
      <c r="I3754" s="53">
        <v>3.789327E-2</v>
      </c>
      <c r="J3754" s="80">
        <f t="shared" si="117"/>
        <v>348794.98815536499</v>
      </c>
      <c r="K3754" s="53"/>
      <c r="L3754" s="53"/>
    </row>
    <row r="3755" spans="1:12" x14ac:dyDescent="0.15">
      <c r="A3755" s="109">
        <v>43616</v>
      </c>
      <c r="B3755" s="53" t="s">
        <v>233</v>
      </c>
      <c r="C3755" s="53" t="s">
        <v>235</v>
      </c>
      <c r="D3755" s="53">
        <v>56115</v>
      </c>
      <c r="E3755" s="53">
        <v>10.149999618530273</v>
      </c>
      <c r="F3755" s="53">
        <v>3.9564752951264381E-3</v>
      </c>
      <c r="G3755" s="53">
        <v>34500</v>
      </c>
      <c r="H3755" s="53">
        <v>10.149999618530273</v>
      </c>
      <c r="I3755" s="53">
        <v>-6.167856E-2</v>
      </c>
      <c r="J3755" s="80">
        <f t="shared" si="117"/>
        <v>350174.98683929443</v>
      </c>
      <c r="K3755" s="53"/>
      <c r="L3755" s="53"/>
    </row>
    <row r="3756" spans="1:12" x14ac:dyDescent="0.15">
      <c r="A3756" s="109">
        <v>43644</v>
      </c>
      <c r="B3756" s="53" t="s">
        <v>233</v>
      </c>
      <c r="C3756" s="53" t="s">
        <v>235</v>
      </c>
      <c r="D3756" s="53">
        <v>56115</v>
      </c>
      <c r="E3756" s="53">
        <v>10.199999809265137</v>
      </c>
      <c r="F3756" s="53">
        <v>4.9261273816227913E-3</v>
      </c>
      <c r="G3756" s="53">
        <v>34500</v>
      </c>
      <c r="H3756" s="53">
        <v>10.199999809265137</v>
      </c>
      <c r="I3756" s="53">
        <v>6.7278859999999996E-2</v>
      </c>
      <c r="J3756" s="80">
        <f t="shared" si="117"/>
        <v>351899.99341964722</v>
      </c>
      <c r="K3756" s="53"/>
      <c r="L3756" s="53"/>
    </row>
    <row r="3757" spans="1:12" x14ac:dyDescent="0.15">
      <c r="A3757" s="109">
        <v>43677</v>
      </c>
      <c r="B3757" s="53" t="s">
        <v>233</v>
      </c>
      <c r="C3757" s="53" t="s">
        <v>235</v>
      </c>
      <c r="D3757" s="53">
        <v>56115</v>
      </c>
      <c r="E3757" s="53">
        <v>-10.220000267028809</v>
      </c>
      <c r="F3757" s="53">
        <v>1.9608291331678629E-3</v>
      </c>
      <c r="G3757" s="53">
        <v>34500</v>
      </c>
      <c r="H3757" s="53">
        <v>10.2200002670288</v>
      </c>
      <c r="I3757" s="53">
        <v>1.185431E-2</v>
      </c>
      <c r="J3757" s="80">
        <f t="shared" si="117"/>
        <v>352590.00921249361</v>
      </c>
      <c r="K3757" s="53"/>
      <c r="L3757" s="53"/>
    </row>
    <row r="3758" spans="1:12" x14ac:dyDescent="0.15">
      <c r="A3758" s="109">
        <v>43707</v>
      </c>
      <c r="B3758" s="53" t="s">
        <v>233</v>
      </c>
      <c r="C3758" s="53" t="s">
        <v>235</v>
      </c>
      <c r="D3758" s="53">
        <v>56115</v>
      </c>
      <c r="E3758" s="53">
        <v>10.25</v>
      </c>
      <c r="F3758" s="53">
        <v>2.9353946447372437E-3</v>
      </c>
      <c r="G3758" s="53">
        <v>34500</v>
      </c>
      <c r="H3758" s="53">
        <v>10.25</v>
      </c>
      <c r="I3758" s="53">
        <v>-2.0339329999999999E-2</v>
      </c>
      <c r="J3758" s="80">
        <f t="shared" si="117"/>
        <v>353625</v>
      </c>
      <c r="K3758" s="53"/>
      <c r="L3758" s="53"/>
    </row>
    <row r="3759" spans="1:12" x14ac:dyDescent="0.15">
      <c r="A3759" s="109">
        <v>43738</v>
      </c>
      <c r="B3759" s="53" t="s">
        <v>233</v>
      </c>
      <c r="C3759" s="53" t="s">
        <v>235</v>
      </c>
      <c r="D3759" s="53">
        <v>56115</v>
      </c>
      <c r="E3759" s="53">
        <v>10.329999923706055</v>
      </c>
      <c r="F3759" s="53">
        <v>7.80487060546875E-3</v>
      </c>
      <c r="G3759" s="53">
        <v>34500</v>
      </c>
      <c r="H3759" s="53">
        <v>10.329999923706055</v>
      </c>
      <c r="I3759" s="53">
        <v>1.6032970000000001E-2</v>
      </c>
      <c r="J3759" s="80">
        <f t="shared" si="117"/>
        <v>356384.99736785889</v>
      </c>
      <c r="K3759" s="53"/>
      <c r="L3759" s="53"/>
    </row>
    <row r="3760" spans="1:12" x14ac:dyDescent="0.15">
      <c r="A3760" s="109">
        <v>43769</v>
      </c>
      <c r="B3760" s="53" t="s">
        <v>233</v>
      </c>
      <c r="C3760" s="53" t="s">
        <v>235</v>
      </c>
      <c r="D3760" s="53">
        <v>56115</v>
      </c>
      <c r="E3760" s="53">
        <v>10.270000457763672</v>
      </c>
      <c r="F3760" s="53">
        <v>-5.808273795992136E-3</v>
      </c>
      <c r="G3760" s="53">
        <v>34500</v>
      </c>
      <c r="H3760" s="53">
        <v>10.270000457763672</v>
      </c>
      <c r="I3760" s="53">
        <v>1.9255939999999999E-2</v>
      </c>
      <c r="J3760" s="80">
        <f t="shared" si="117"/>
        <v>354315.01579284668</v>
      </c>
      <c r="K3760" s="53"/>
      <c r="L3760" s="53"/>
    </row>
    <row r="3761" spans="1:12" x14ac:dyDescent="0.15">
      <c r="A3761" s="109">
        <v>43798</v>
      </c>
      <c r="B3761" s="53" t="s">
        <v>233</v>
      </c>
      <c r="C3761" s="53" t="s">
        <v>235</v>
      </c>
      <c r="D3761" s="53">
        <v>56115</v>
      </c>
      <c r="E3761" s="53">
        <v>10.25</v>
      </c>
      <c r="F3761" s="53">
        <v>-1.9474641885608435E-3</v>
      </c>
      <c r="G3761" s="53">
        <v>34500</v>
      </c>
      <c r="H3761" s="53">
        <v>10.25</v>
      </c>
      <c r="I3761" s="53">
        <v>3.4996520000000003E-2</v>
      </c>
      <c r="J3761" s="80">
        <f t="shared" si="117"/>
        <v>353625</v>
      </c>
      <c r="K3761" s="53"/>
      <c r="L3761" s="53"/>
    </row>
    <row r="3762" spans="1:12" x14ac:dyDescent="0.15">
      <c r="A3762" s="109">
        <v>43830</v>
      </c>
      <c r="B3762" s="53" t="s">
        <v>233</v>
      </c>
      <c r="C3762" s="53" t="s">
        <v>235</v>
      </c>
      <c r="D3762" s="53">
        <v>56115</v>
      </c>
      <c r="E3762" s="53">
        <v>10.284999847412109</v>
      </c>
      <c r="F3762" s="55">
        <v>3.4146192483603954E-3</v>
      </c>
      <c r="G3762" s="53">
        <v>34500</v>
      </c>
      <c r="H3762" s="53">
        <v>10.284999847412109</v>
      </c>
      <c r="I3762" s="53">
        <v>2.8490680000000001E-2</v>
      </c>
      <c r="J3762" s="80">
        <f t="shared" si="114"/>
        <v>354832.49473571777</v>
      </c>
      <c r="K3762" s="55" t="str">
        <f>IFERROR(#REF!-#REF!,"")</f>
        <v/>
      </c>
    </row>
    <row r="3763" spans="1:12" x14ac:dyDescent="0.15">
      <c r="A3763" s="109">
        <v>43861</v>
      </c>
      <c r="B3763" s="53" t="s">
        <v>236</v>
      </c>
      <c r="C3763" s="53" t="s">
        <v>237</v>
      </c>
      <c r="D3763" s="53">
        <v>56115</v>
      </c>
      <c r="E3763" s="53">
        <v>16.659999847412109</v>
      </c>
      <c r="F3763" s="55">
        <v>0.61983472108840942</v>
      </c>
      <c r="G3763" s="53">
        <v>154731</v>
      </c>
      <c r="H3763" s="53">
        <v>16.659999847412109</v>
      </c>
      <c r="I3763" s="53">
        <v>-1.7277760000000001E-3</v>
      </c>
      <c r="J3763" s="80">
        <f t="shared" si="114"/>
        <v>2577818.4363899231</v>
      </c>
      <c r="K3763" s="55" t="str">
        <f>IFERROR(#REF!-#REF!,"")</f>
        <v/>
      </c>
    </row>
    <row r="3764" spans="1:12" x14ac:dyDescent="0.15">
      <c r="A3764" s="109">
        <v>43889</v>
      </c>
      <c r="B3764" s="53" t="s">
        <v>236</v>
      </c>
      <c r="C3764" s="53" t="s">
        <v>237</v>
      </c>
      <c r="D3764" s="53">
        <v>56115</v>
      </c>
      <c r="E3764" s="53">
        <v>19.079999923706055</v>
      </c>
      <c r="F3764" s="55">
        <v>0.14525811374187469</v>
      </c>
      <c r="G3764" s="53">
        <v>154731</v>
      </c>
      <c r="H3764" s="53">
        <v>19.079999923706055</v>
      </c>
      <c r="I3764" s="53">
        <v>-7.7918070000000006E-2</v>
      </c>
      <c r="J3764" s="80">
        <f t="shared" ref="J3764:J3867" si="118">H3764*G3764</f>
        <v>2952267.4681949615</v>
      </c>
      <c r="K3764" s="55" t="str">
        <f>IFERROR(#REF!-#REF!,"")</f>
        <v/>
      </c>
    </row>
    <row r="3765" spans="1:12" ht="16" x14ac:dyDescent="0.2">
      <c r="A3765" s="111">
        <v>43921</v>
      </c>
      <c r="B3765" s="112" t="s">
        <v>236</v>
      </c>
      <c r="C3765" s="112" t="s">
        <v>237</v>
      </c>
      <c r="D3765" s="112">
        <v>56115</v>
      </c>
      <c r="E3765" s="112">
        <v>12.539999961853027</v>
      </c>
      <c r="F3765" s="58">
        <v>-0.34276729822158813</v>
      </c>
      <c r="G3765" s="112">
        <v>177901</v>
      </c>
      <c r="H3765" s="112">
        <v>12.539999961853027</v>
      </c>
      <c r="I3765" s="112">
        <v>-0.14173259999999999</v>
      </c>
      <c r="J3765" s="80">
        <f t="shared" si="118"/>
        <v>2230878.5332136154</v>
      </c>
      <c r="K3765" s="55" t="str">
        <f>IFERROR(#REF!-#REF!,"")</f>
        <v/>
      </c>
    </row>
    <row r="3766" spans="1:12" x14ac:dyDescent="0.15">
      <c r="A3766" s="109">
        <v>43951</v>
      </c>
      <c r="B3766" s="53" t="s">
        <v>236</v>
      </c>
      <c r="C3766" s="53" t="s">
        <v>237</v>
      </c>
      <c r="D3766" s="53">
        <v>56115</v>
      </c>
      <c r="E3766" s="53">
        <v>10.399999618530273</v>
      </c>
      <c r="F3766" s="55">
        <v>-0.17065393924713135</v>
      </c>
      <c r="G3766" s="53">
        <v>177901</v>
      </c>
      <c r="H3766" s="53">
        <v>10.399999618530273</v>
      </c>
      <c r="I3766" s="53">
        <v>0.12967380000000001</v>
      </c>
      <c r="J3766" s="80">
        <f t="shared" si="118"/>
        <v>1850170.3321361542</v>
      </c>
      <c r="K3766" s="55" t="str">
        <f>IFERROR(#REF!-#REF!,"")</f>
        <v/>
      </c>
    </row>
    <row r="3767" spans="1:12" x14ac:dyDescent="0.15">
      <c r="A3767" s="109">
        <v>43980</v>
      </c>
      <c r="B3767" s="53" t="s">
        <v>236</v>
      </c>
      <c r="C3767" s="53" t="s">
        <v>237</v>
      </c>
      <c r="D3767" s="53">
        <v>56115</v>
      </c>
      <c r="E3767" s="53">
        <v>11.5</v>
      </c>
      <c r="F3767" s="55">
        <v>0.10576926916837692</v>
      </c>
      <c r="G3767" s="53">
        <v>177901</v>
      </c>
      <c r="H3767" s="53">
        <v>11.5</v>
      </c>
      <c r="I3767" s="53">
        <v>5.3738750000000002E-2</v>
      </c>
      <c r="J3767" s="80">
        <f t="shared" si="118"/>
        <v>2045861.5</v>
      </c>
      <c r="K3767" s="55" t="str">
        <f>IFERROR(#REF!-#REF!,"")</f>
        <v/>
      </c>
    </row>
    <row r="3768" spans="1:12" x14ac:dyDescent="0.15">
      <c r="A3768" s="109">
        <v>44012</v>
      </c>
      <c r="B3768" s="53" t="s">
        <v>236</v>
      </c>
      <c r="C3768" s="53" t="s">
        <v>237</v>
      </c>
      <c r="D3768" s="53">
        <v>56115</v>
      </c>
      <c r="E3768" s="53">
        <v>17.329999923706055</v>
      </c>
      <c r="F3768" s="55">
        <v>0.50695651769638062</v>
      </c>
      <c r="G3768" s="53">
        <v>177901</v>
      </c>
      <c r="H3768" s="53">
        <v>17.329999923706055</v>
      </c>
      <c r="I3768" s="53">
        <v>2.5299080000000002E-2</v>
      </c>
      <c r="J3768" s="80">
        <f t="shared" si="118"/>
        <v>3083024.3164272308</v>
      </c>
      <c r="K3768" s="55" t="str">
        <f>IFERROR(#REF!-#REF!,"")</f>
        <v/>
      </c>
    </row>
    <row r="3769" spans="1:12" x14ac:dyDescent="0.15">
      <c r="A3769" s="109">
        <v>44043</v>
      </c>
      <c r="B3769" s="53" t="s">
        <v>236</v>
      </c>
      <c r="C3769" s="53" t="s">
        <v>237</v>
      </c>
      <c r="D3769" s="53">
        <v>56115</v>
      </c>
      <c r="E3769" s="53">
        <v>15.350000381469727</v>
      </c>
      <c r="F3769" s="55">
        <v>-0.1142527163028717</v>
      </c>
      <c r="G3769" s="53">
        <v>177901</v>
      </c>
      <c r="H3769" s="53">
        <v>15.350000381469727</v>
      </c>
      <c r="I3769" s="53">
        <v>5.5528970000000004E-2</v>
      </c>
      <c r="J3769" s="80">
        <f t="shared" si="118"/>
        <v>2730780.4178638458</v>
      </c>
      <c r="K3769" s="55" t="str">
        <f>IFERROR(#REF!-#REF!,"")</f>
        <v/>
      </c>
    </row>
    <row r="3770" spans="1:12" x14ac:dyDescent="0.15">
      <c r="A3770" s="109">
        <v>44074</v>
      </c>
      <c r="B3770" s="53" t="s">
        <v>236</v>
      </c>
      <c r="C3770" s="53" t="s">
        <v>237</v>
      </c>
      <c r="D3770" s="53">
        <v>56115</v>
      </c>
      <c r="E3770" s="53">
        <v>17.75</v>
      </c>
      <c r="F3770" s="55">
        <v>0.15635176002979279</v>
      </c>
      <c r="G3770" s="53">
        <v>185771</v>
      </c>
      <c r="H3770" s="53">
        <v>17.75</v>
      </c>
      <c r="I3770" s="53">
        <v>6.844219E-2</v>
      </c>
      <c r="J3770" s="80">
        <f t="shared" si="118"/>
        <v>3297435.25</v>
      </c>
      <c r="K3770" s="55" t="str">
        <f>IFERROR(#REF!-#REF!,"")</f>
        <v/>
      </c>
    </row>
    <row r="3771" spans="1:12" x14ac:dyDescent="0.15">
      <c r="A3771" s="109">
        <v>44104</v>
      </c>
      <c r="B3771" s="53" t="s">
        <v>236</v>
      </c>
      <c r="C3771" s="53" t="s">
        <v>237</v>
      </c>
      <c r="D3771" s="53">
        <v>56115</v>
      </c>
      <c r="E3771" s="53">
        <v>17.079999923706055</v>
      </c>
      <c r="F3771" s="55">
        <v>-3.7746481597423553E-2</v>
      </c>
      <c r="G3771" s="53">
        <v>185771</v>
      </c>
      <c r="H3771" s="53">
        <v>17.079999923706055</v>
      </c>
      <c r="I3771" s="53">
        <v>-3.5055990000000002E-2</v>
      </c>
      <c r="J3771" s="80">
        <f t="shared" si="118"/>
        <v>3172968.6658267975</v>
      </c>
      <c r="K3771" s="55" t="str">
        <f>IFERROR(#REF!-#REF!,"")</f>
        <v/>
      </c>
    </row>
    <row r="3772" spans="1:12" x14ac:dyDescent="0.15">
      <c r="A3772" s="109">
        <v>44134</v>
      </c>
      <c r="B3772" s="53" t="s">
        <v>236</v>
      </c>
      <c r="C3772" s="53" t="s">
        <v>237</v>
      </c>
      <c r="D3772" s="53">
        <v>56115</v>
      </c>
      <c r="E3772" s="53">
        <v>15.550000190734863</v>
      </c>
      <c r="F3772" s="55">
        <v>-8.9578442275524139E-2</v>
      </c>
      <c r="G3772" s="53">
        <v>185771</v>
      </c>
      <c r="H3772" s="53">
        <v>15.550000190734863</v>
      </c>
      <c r="I3772" s="53">
        <v>-2.0178310000000001E-2</v>
      </c>
      <c r="J3772" s="80">
        <f t="shared" si="118"/>
        <v>2888739.0854330063</v>
      </c>
      <c r="K3772" s="55" t="str">
        <f>IFERROR(#REF!-#REF!,"")</f>
        <v/>
      </c>
    </row>
    <row r="3773" spans="1:12" x14ac:dyDescent="0.15">
      <c r="A3773" s="109">
        <v>44165</v>
      </c>
      <c r="B3773" s="53" t="s">
        <v>236</v>
      </c>
      <c r="C3773" s="53" t="s">
        <v>237</v>
      </c>
      <c r="D3773" s="53">
        <v>56115</v>
      </c>
      <c r="E3773" s="53">
        <v>22.030000686645508</v>
      </c>
      <c r="F3773" s="55">
        <v>0.41672027111053467</v>
      </c>
      <c r="G3773" s="53">
        <v>198470</v>
      </c>
      <c r="H3773" s="53">
        <v>22.030000686645508</v>
      </c>
      <c r="I3773" s="53">
        <v>0.123707</v>
      </c>
      <c r="J3773" s="80">
        <f t="shared" si="118"/>
        <v>4372294.2362785339</v>
      </c>
      <c r="K3773" s="55" t="str">
        <f>IFERROR(#REF!-#REF!,"")</f>
        <v/>
      </c>
    </row>
    <row r="3774" spans="1:12" ht="16" x14ac:dyDescent="0.2">
      <c r="A3774" s="113">
        <v>44196</v>
      </c>
      <c r="B3774" s="114" t="s">
        <v>236</v>
      </c>
      <c r="C3774" s="114" t="s">
        <v>237</v>
      </c>
      <c r="D3774" s="114">
        <v>56115</v>
      </c>
      <c r="E3774" s="114">
        <v>20.75</v>
      </c>
      <c r="F3774" s="58">
        <v>-5.8102615177631378E-2</v>
      </c>
      <c r="G3774" s="114">
        <v>198470</v>
      </c>
      <c r="H3774" s="114">
        <v>20.75</v>
      </c>
      <c r="I3774" s="114">
        <v>4.5048289999999998E-2</v>
      </c>
      <c r="J3774" s="80">
        <f t="shared" si="118"/>
        <v>4118252.5</v>
      </c>
      <c r="K3774" s="55" t="str">
        <f>IFERROR(#REF!-#REF!,"")</f>
        <v/>
      </c>
    </row>
    <row r="3775" spans="1:12" x14ac:dyDescent="0.15">
      <c r="A3775" s="109">
        <v>44225</v>
      </c>
      <c r="B3775" s="53" t="s">
        <v>236</v>
      </c>
      <c r="C3775" s="53" t="s">
        <v>237</v>
      </c>
      <c r="D3775" s="53">
        <v>56115</v>
      </c>
      <c r="E3775" s="53">
        <v>18.889999389648438</v>
      </c>
      <c r="F3775" s="55">
        <v>-8.9638583362102509E-2</v>
      </c>
      <c r="G3775" s="53">
        <v>198470</v>
      </c>
      <c r="H3775" s="53">
        <v>18.889999389648438</v>
      </c>
      <c r="I3775" s="53">
        <v>-6.3113190000000003E-4</v>
      </c>
      <c r="J3775" s="80">
        <f t="shared" si="118"/>
        <v>3749098.1788635254</v>
      </c>
      <c r="K3775" s="55" t="str">
        <f>IFERROR(#REF!-#REF!,"")</f>
        <v/>
      </c>
    </row>
    <row r="3776" spans="1:12" x14ac:dyDescent="0.15">
      <c r="A3776" s="109">
        <v>44253</v>
      </c>
      <c r="B3776" s="53" t="s">
        <v>236</v>
      </c>
      <c r="C3776" s="53" t="s">
        <v>237</v>
      </c>
      <c r="D3776" s="53">
        <v>56115</v>
      </c>
      <c r="E3776" s="53">
        <v>17</v>
      </c>
      <c r="F3776" s="55">
        <v>-0.10005290806293488</v>
      </c>
      <c r="G3776" s="53">
        <v>203799</v>
      </c>
      <c r="H3776" s="53">
        <v>17</v>
      </c>
      <c r="I3776" s="53">
        <v>2.9196240000000002E-2</v>
      </c>
      <c r="J3776" s="80">
        <f t="shared" si="118"/>
        <v>3464583</v>
      </c>
      <c r="K3776" s="55" t="str">
        <f>IFERROR(#REF!-#REF!,"")</f>
        <v/>
      </c>
    </row>
    <row r="3777" spans="1:12" x14ac:dyDescent="0.15">
      <c r="A3777" s="109">
        <v>44286</v>
      </c>
      <c r="B3777" s="53" t="s">
        <v>236</v>
      </c>
      <c r="C3777" s="53" t="s">
        <v>237</v>
      </c>
      <c r="D3777" s="53">
        <v>56115</v>
      </c>
      <c r="E3777" s="53">
        <v>14.319999694824219</v>
      </c>
      <c r="F3777" s="55">
        <v>-0.15764707326889038</v>
      </c>
      <c r="G3777" s="53">
        <v>203042</v>
      </c>
      <c r="H3777" s="53">
        <v>14.319999694824219</v>
      </c>
      <c r="I3777" s="53">
        <v>3.0573309999999999E-2</v>
      </c>
      <c r="J3777" s="80">
        <f t="shared" si="118"/>
        <v>2907561.378036499</v>
      </c>
      <c r="K3777" s="55" t="str">
        <f>IFERROR(#REF!-#REF!,"")</f>
        <v/>
      </c>
    </row>
    <row r="3778" spans="1:12" x14ac:dyDescent="0.15">
      <c r="A3778" s="109">
        <v>44316</v>
      </c>
      <c r="B3778" s="53" t="s">
        <v>236</v>
      </c>
      <c r="C3778" s="53" t="s">
        <v>237</v>
      </c>
      <c r="D3778" s="53">
        <v>56115</v>
      </c>
      <c r="E3778" s="53">
        <v>11.979999542236328</v>
      </c>
      <c r="F3778" s="55">
        <v>-0.1634078323841095</v>
      </c>
      <c r="G3778" s="53">
        <v>208810</v>
      </c>
      <c r="H3778" s="53">
        <v>11.979999542236328</v>
      </c>
      <c r="I3778" s="53">
        <v>4.8190200000000002E-2</v>
      </c>
      <c r="J3778" s="80">
        <f t="shared" si="118"/>
        <v>2501543.7044143677</v>
      </c>
      <c r="K3778" s="55" t="str">
        <f>IFERROR(#REF!-#REF!,"")</f>
        <v/>
      </c>
    </row>
    <row r="3779" spans="1:12" x14ac:dyDescent="0.15">
      <c r="A3779" s="109">
        <v>44344</v>
      </c>
      <c r="B3779" s="53" t="s">
        <v>236</v>
      </c>
      <c r="C3779" s="53" t="s">
        <v>237</v>
      </c>
      <c r="D3779" s="53">
        <v>56115</v>
      </c>
      <c r="E3779" s="53">
        <v>13.909999847412109</v>
      </c>
      <c r="F3779" s="55">
        <v>0.16110186278820038</v>
      </c>
      <c r="G3779" s="53">
        <v>208671</v>
      </c>
      <c r="H3779" s="53">
        <v>13.909999847412109</v>
      </c>
      <c r="I3779" s="53">
        <v>7.0918620000000009E-3</v>
      </c>
      <c r="J3779" s="80">
        <f t="shared" si="118"/>
        <v>2902613.5781593323</v>
      </c>
      <c r="K3779" s="55" t="str">
        <f>IFERROR(#REF!-#REF!,"")</f>
        <v/>
      </c>
    </row>
    <row r="3780" spans="1:12" x14ac:dyDescent="0.15">
      <c r="A3780" s="109">
        <v>44377</v>
      </c>
      <c r="B3780" s="53" t="s">
        <v>236</v>
      </c>
      <c r="C3780" s="53" t="s">
        <v>237</v>
      </c>
      <c r="D3780" s="53">
        <v>56115</v>
      </c>
      <c r="E3780" s="53">
        <v>13.199999809265137</v>
      </c>
      <c r="F3780" s="55">
        <v>-5.1042418926954269E-2</v>
      </c>
      <c r="G3780" s="53">
        <v>208671</v>
      </c>
      <c r="H3780" s="53">
        <v>13.199999809265137</v>
      </c>
      <c r="I3780" s="53">
        <v>2.3421790000000001E-2</v>
      </c>
      <c r="J3780" s="80">
        <f t="shared" si="118"/>
        <v>2754457.1601991653</v>
      </c>
      <c r="K3780" s="55" t="str">
        <f>IFERROR(#REF!-#REF!,"")</f>
        <v/>
      </c>
    </row>
    <row r="3781" spans="1:12" x14ac:dyDescent="0.15">
      <c r="A3781" s="109">
        <v>44407</v>
      </c>
      <c r="B3781" s="53" t="s">
        <v>236</v>
      </c>
      <c r="C3781" s="53" t="s">
        <v>237</v>
      </c>
      <c r="D3781" s="53">
        <v>56115</v>
      </c>
      <c r="E3781" s="53">
        <v>12.270000457763672</v>
      </c>
      <c r="F3781" s="55">
        <v>-7.0454500615596771E-2</v>
      </c>
      <c r="G3781" s="53">
        <v>208671</v>
      </c>
      <c r="H3781" s="53">
        <v>12.270000457763672</v>
      </c>
      <c r="I3781" s="53">
        <v>1.182765E-2</v>
      </c>
      <c r="J3781" s="80">
        <f t="shared" si="118"/>
        <v>2560393.2655220032</v>
      </c>
      <c r="K3781" s="55" t="str">
        <f>IFERROR(#REF!-#REF!,"")</f>
        <v/>
      </c>
    </row>
    <row r="3782" spans="1:12" x14ac:dyDescent="0.15">
      <c r="A3782" s="109">
        <v>44439</v>
      </c>
      <c r="B3782" s="53" t="s">
        <v>236</v>
      </c>
      <c r="C3782" s="53" t="s">
        <v>237</v>
      </c>
      <c r="D3782" s="53">
        <v>56115</v>
      </c>
      <c r="E3782" s="53">
        <v>12.199999809265137</v>
      </c>
      <c r="F3782" s="55">
        <v>-5.7050241157412529E-3</v>
      </c>
      <c r="G3782" s="53">
        <v>208712</v>
      </c>
      <c r="H3782" s="53">
        <v>12.199999809265137</v>
      </c>
      <c r="I3782" s="53">
        <v>2.71466E-2</v>
      </c>
      <c r="J3782" s="80">
        <f t="shared" si="118"/>
        <v>2546286.3601913452</v>
      </c>
      <c r="K3782" s="55" t="str">
        <f>IFERROR(#REF!-#REF!,"")</f>
        <v/>
      </c>
    </row>
    <row r="3783" spans="1:12" x14ac:dyDescent="0.15">
      <c r="A3783" s="109">
        <v>44469</v>
      </c>
      <c r="B3783" s="53" t="s">
        <v>236</v>
      </c>
      <c r="C3783" s="53" t="s">
        <v>237</v>
      </c>
      <c r="D3783" s="53">
        <v>56115</v>
      </c>
      <c r="E3783" s="53">
        <v>9.4499998092651367</v>
      </c>
      <c r="F3783" s="55">
        <v>-0.22540983557701111</v>
      </c>
      <c r="G3783" s="53">
        <v>208712</v>
      </c>
      <c r="H3783" s="53">
        <v>9.4499998092651367</v>
      </c>
      <c r="I3783" s="53">
        <v>-4.2243370000000002E-2</v>
      </c>
      <c r="J3783" s="80">
        <f t="shared" si="118"/>
        <v>1972328.3601913452</v>
      </c>
      <c r="K3783" s="55" t="str">
        <f>IFERROR(#REF!-#REF!,"")</f>
        <v/>
      </c>
    </row>
    <row r="3784" spans="1:12" x14ac:dyDescent="0.15">
      <c r="A3784" s="109">
        <v>44498</v>
      </c>
      <c r="B3784" s="53" t="s">
        <v>236</v>
      </c>
      <c r="C3784" s="53" t="s">
        <v>237</v>
      </c>
      <c r="D3784" s="53">
        <v>56115</v>
      </c>
      <c r="E3784" s="53">
        <v>9.0699996948242188</v>
      </c>
      <c r="F3784" s="55">
        <v>-4.0211651474237442E-2</v>
      </c>
      <c r="G3784" s="53">
        <v>208712</v>
      </c>
      <c r="H3784" s="53">
        <v>9.0699996948242188</v>
      </c>
      <c r="I3784" s="53">
        <v>6.4656619999999998E-2</v>
      </c>
      <c r="J3784" s="80">
        <f t="shared" si="118"/>
        <v>1893017.7763061523</v>
      </c>
      <c r="K3784" s="55" t="str">
        <f>IFERROR(#REF!-#REF!,"")</f>
        <v/>
      </c>
    </row>
    <row r="3785" spans="1:12" x14ac:dyDescent="0.15">
      <c r="A3785" s="109">
        <v>44530</v>
      </c>
      <c r="B3785" s="53" t="s">
        <v>236</v>
      </c>
      <c r="C3785" s="53" t="s">
        <v>237</v>
      </c>
      <c r="D3785" s="53">
        <v>56115</v>
      </c>
      <c r="E3785" s="53">
        <v>10.539999961853027</v>
      </c>
      <c r="F3785" s="55">
        <v>0.1620728075504303</v>
      </c>
      <c r="G3785" s="53">
        <v>208712</v>
      </c>
      <c r="H3785" s="53">
        <v>10.539999961853027</v>
      </c>
      <c r="I3785" s="53">
        <v>-1.8346709999999999E-2</v>
      </c>
      <c r="J3785" s="80">
        <f t="shared" si="118"/>
        <v>2199824.472038269</v>
      </c>
      <c r="K3785" s="55" t="str">
        <f>IFERROR(#REF!-#REF!,"")</f>
        <v/>
      </c>
    </row>
    <row r="3786" spans="1:12" x14ac:dyDescent="0.15">
      <c r="A3786" s="109">
        <v>44561</v>
      </c>
      <c r="B3786" s="53" t="s">
        <v>236</v>
      </c>
      <c r="C3786" s="53" t="s">
        <v>237</v>
      </c>
      <c r="D3786" s="53">
        <v>56115</v>
      </c>
      <c r="E3786" s="53">
        <v>9.7799997329711914</v>
      </c>
      <c r="F3786" s="55">
        <v>-7.2106286883354187E-2</v>
      </c>
      <c r="G3786" s="53">
        <v>208728</v>
      </c>
      <c r="H3786" s="53">
        <v>9.7799997329711914</v>
      </c>
      <c r="I3786" s="53">
        <v>3.3344789999999999E-2</v>
      </c>
      <c r="J3786" s="80">
        <f t="shared" si="118"/>
        <v>2041359.7842636108</v>
      </c>
      <c r="K3786" s="55" t="str">
        <f>IFERROR(#REF!-#REF!,"")</f>
        <v/>
      </c>
    </row>
    <row r="3787" spans="1:12" x14ac:dyDescent="0.15">
      <c r="A3787" s="109"/>
      <c r="J3787" s="80">
        <f t="shared" si="118"/>
        <v>0</v>
      </c>
      <c r="K3787" s="55" t="str">
        <f>IFERROR(#REF!-#REF!,"")</f>
        <v/>
      </c>
    </row>
    <row r="3788" spans="1:12" x14ac:dyDescent="0.15">
      <c r="A3788" s="109">
        <v>43312</v>
      </c>
      <c r="B3788" s="53" t="s">
        <v>379</v>
      </c>
      <c r="C3788" s="53" t="s">
        <v>380</v>
      </c>
      <c r="D3788" s="53">
        <v>56432</v>
      </c>
      <c r="E3788" s="53">
        <v>9.8500003814697266</v>
      </c>
      <c r="F3788" s="53"/>
      <c r="G3788" s="53">
        <v>69000</v>
      </c>
      <c r="H3788" s="53">
        <v>9.8500003814697266</v>
      </c>
      <c r="I3788" s="53">
        <v>3.1603569999999997E-2</v>
      </c>
      <c r="J3788" s="80">
        <f t="shared" ref="J3788:J3805" si="119">H3788*G3788</f>
        <v>679650.02632141113</v>
      </c>
      <c r="K3788" s="53"/>
      <c r="L3788" s="53"/>
    </row>
    <row r="3789" spans="1:12" x14ac:dyDescent="0.15">
      <c r="A3789" s="109">
        <v>43343</v>
      </c>
      <c r="B3789" s="53" t="s">
        <v>379</v>
      </c>
      <c r="C3789" s="53" t="s">
        <v>380</v>
      </c>
      <c r="D3789" s="53">
        <v>56432</v>
      </c>
      <c r="E3789" s="53">
        <v>9.7299995422363281</v>
      </c>
      <c r="F3789" s="53">
        <v>-1.2182826176285744E-2</v>
      </c>
      <c r="G3789" s="53">
        <v>69000</v>
      </c>
      <c r="H3789" s="53">
        <v>9.7299995422363281</v>
      </c>
      <c r="I3789" s="53">
        <v>3.0233019999999999E-2</v>
      </c>
      <c r="J3789" s="80">
        <f t="shared" si="119"/>
        <v>671369.96841430664</v>
      </c>
      <c r="K3789" s="53"/>
      <c r="L3789" s="53"/>
    </row>
    <row r="3790" spans="1:12" x14ac:dyDescent="0.15">
      <c r="A3790" s="109">
        <v>43371</v>
      </c>
      <c r="B3790" s="53" t="s">
        <v>379</v>
      </c>
      <c r="C3790" s="53" t="s">
        <v>380</v>
      </c>
      <c r="D3790" s="53">
        <v>56432</v>
      </c>
      <c r="E3790" s="53">
        <v>9.75</v>
      </c>
      <c r="F3790" s="53">
        <v>2.0555455703288317E-3</v>
      </c>
      <c r="G3790" s="53">
        <v>69000</v>
      </c>
      <c r="H3790" s="53">
        <v>9.75</v>
      </c>
      <c r="I3790" s="53">
        <v>4.2462880000000003E-4</v>
      </c>
      <c r="J3790" s="80">
        <f t="shared" si="119"/>
        <v>672750</v>
      </c>
      <c r="K3790" s="53"/>
      <c r="L3790" s="53"/>
    </row>
    <row r="3791" spans="1:12" x14ac:dyDescent="0.15">
      <c r="A3791" s="109">
        <v>43404</v>
      </c>
      <c r="B3791" s="53" t="s">
        <v>379</v>
      </c>
      <c r="C3791" s="53" t="s">
        <v>380</v>
      </c>
      <c r="D3791" s="53">
        <v>56432</v>
      </c>
      <c r="E3791" s="53">
        <v>9.7100000381469727</v>
      </c>
      <c r="F3791" s="53">
        <v>-4.1025602258741856E-3</v>
      </c>
      <c r="G3791" s="53">
        <v>69000</v>
      </c>
      <c r="H3791" s="53">
        <v>9.7100000381469727</v>
      </c>
      <c r="I3791" s="53">
        <v>-7.4045410000000006E-2</v>
      </c>
      <c r="J3791" s="80">
        <f t="shared" si="119"/>
        <v>669990.00263214111</v>
      </c>
      <c r="K3791" s="53"/>
      <c r="L3791" s="53"/>
    </row>
    <row r="3792" spans="1:12" x14ac:dyDescent="0.15">
      <c r="A3792" s="109">
        <v>43434</v>
      </c>
      <c r="B3792" s="53" t="s">
        <v>379</v>
      </c>
      <c r="C3792" s="53" t="s">
        <v>380</v>
      </c>
      <c r="D3792" s="53">
        <v>56432</v>
      </c>
      <c r="E3792" s="53">
        <v>9.8500003814697266</v>
      </c>
      <c r="F3792" s="53">
        <v>1.4418160542845726E-2</v>
      </c>
      <c r="G3792" s="53">
        <v>69000</v>
      </c>
      <c r="H3792" s="53">
        <v>9.8500003814697266</v>
      </c>
      <c r="I3792" s="53">
        <v>1.8512150000000002E-2</v>
      </c>
      <c r="J3792" s="80">
        <f t="shared" si="119"/>
        <v>679650.02632141113</v>
      </c>
      <c r="K3792" s="53"/>
      <c r="L3792" s="53"/>
    </row>
    <row r="3793" spans="1:12" x14ac:dyDescent="0.15">
      <c r="A3793" s="109">
        <v>43465</v>
      </c>
      <c r="B3793" s="53" t="s">
        <v>379</v>
      </c>
      <c r="C3793" s="53" t="s">
        <v>380</v>
      </c>
      <c r="D3793" s="53">
        <v>56432</v>
      </c>
      <c r="E3793" s="53">
        <v>9.8000001907348633</v>
      </c>
      <c r="F3793" s="53">
        <v>-5.0761611200869083E-3</v>
      </c>
      <c r="G3793" s="53">
        <v>69000</v>
      </c>
      <c r="H3793" s="53">
        <v>9.8000001907348633</v>
      </c>
      <c r="I3793" s="53">
        <v>-8.9890029999999996E-2</v>
      </c>
      <c r="J3793" s="80">
        <f t="shared" si="119"/>
        <v>676200.01316070557</v>
      </c>
      <c r="K3793" s="53"/>
      <c r="L3793" s="53"/>
    </row>
    <row r="3794" spans="1:12" x14ac:dyDescent="0.15">
      <c r="A3794" s="109">
        <v>43496</v>
      </c>
      <c r="B3794" s="53" t="s">
        <v>379</v>
      </c>
      <c r="C3794" s="53" t="s">
        <v>380</v>
      </c>
      <c r="D3794" s="53">
        <v>56432</v>
      </c>
      <c r="E3794" s="53">
        <v>9.869999885559082</v>
      </c>
      <c r="F3794" s="53">
        <v>7.1428259834647179E-3</v>
      </c>
      <c r="G3794" s="53">
        <v>69000</v>
      </c>
      <c r="H3794" s="53">
        <v>9.869999885559082</v>
      </c>
      <c r="I3794" s="53">
        <v>8.8293910000000003E-2</v>
      </c>
      <c r="J3794" s="80">
        <f t="shared" si="119"/>
        <v>681029.99210357666</v>
      </c>
      <c r="K3794" s="53"/>
      <c r="L3794" s="53"/>
    </row>
    <row r="3795" spans="1:12" x14ac:dyDescent="0.15">
      <c r="A3795" s="109">
        <v>43524</v>
      </c>
      <c r="B3795" s="53" t="s">
        <v>379</v>
      </c>
      <c r="C3795" s="53" t="s">
        <v>380</v>
      </c>
      <c r="D3795" s="53">
        <v>56432</v>
      </c>
      <c r="E3795" s="53">
        <v>-9.9250001907348633</v>
      </c>
      <c r="F3795" s="53">
        <v>5.5724726989865303E-3</v>
      </c>
      <c r="G3795" s="53">
        <v>69000</v>
      </c>
      <c r="H3795" s="53">
        <v>9.9250001907348597</v>
      </c>
      <c r="I3795" s="53">
        <v>3.2724210000000004E-2</v>
      </c>
      <c r="J3795" s="80">
        <f t="shared" si="119"/>
        <v>684825.01316070533</v>
      </c>
      <c r="K3795" s="53"/>
      <c r="L3795" s="53"/>
    </row>
    <row r="3796" spans="1:12" x14ac:dyDescent="0.15">
      <c r="A3796" s="109">
        <v>43553</v>
      </c>
      <c r="B3796" s="53" t="s">
        <v>379</v>
      </c>
      <c r="C3796" s="53" t="s">
        <v>380</v>
      </c>
      <c r="D3796" s="53">
        <v>56432</v>
      </c>
      <c r="E3796" s="53">
        <v>10.020000457763672</v>
      </c>
      <c r="F3796" s="53">
        <v>9.5718149095773697E-3</v>
      </c>
      <c r="G3796" s="53">
        <v>69000</v>
      </c>
      <c r="H3796" s="53">
        <v>10.020000457763672</v>
      </c>
      <c r="I3796" s="53">
        <v>1.296229E-2</v>
      </c>
      <c r="J3796" s="80">
        <f t="shared" si="119"/>
        <v>691380.03158569336</v>
      </c>
      <c r="K3796" s="53"/>
      <c r="L3796" s="53"/>
    </row>
    <row r="3797" spans="1:12" x14ac:dyDescent="0.15">
      <c r="A3797" s="109">
        <v>43585</v>
      </c>
      <c r="B3797" s="53" t="s">
        <v>379</v>
      </c>
      <c r="C3797" s="53" t="s">
        <v>380</v>
      </c>
      <c r="D3797" s="53">
        <v>56432</v>
      </c>
      <c r="E3797" s="53">
        <v>10.119999885559082</v>
      </c>
      <c r="F3797" s="53">
        <v>9.979981929063797E-3</v>
      </c>
      <c r="G3797" s="53">
        <v>69000</v>
      </c>
      <c r="H3797" s="53">
        <v>10.119999885559082</v>
      </c>
      <c r="I3797" s="53">
        <v>3.789327E-2</v>
      </c>
      <c r="J3797" s="80">
        <f t="shared" si="119"/>
        <v>698279.99210357666</v>
      </c>
      <c r="K3797" s="53"/>
      <c r="L3797" s="53"/>
    </row>
    <row r="3798" spans="1:12" x14ac:dyDescent="0.15">
      <c r="A3798" s="109">
        <v>43616</v>
      </c>
      <c r="B3798" s="53" t="s">
        <v>379</v>
      </c>
      <c r="C3798" s="53" t="s">
        <v>380</v>
      </c>
      <c r="D3798" s="53">
        <v>56432</v>
      </c>
      <c r="E3798" s="53">
        <v>10.079999923706055</v>
      </c>
      <c r="F3798" s="53">
        <v>-3.9525656029582024E-3</v>
      </c>
      <c r="G3798" s="53">
        <v>69000</v>
      </c>
      <c r="H3798" s="53">
        <v>10.079999923706055</v>
      </c>
      <c r="I3798" s="53">
        <v>-6.167856E-2</v>
      </c>
      <c r="J3798" s="80">
        <f t="shared" si="119"/>
        <v>695519.99473571777</v>
      </c>
      <c r="K3798" s="53"/>
      <c r="L3798" s="53"/>
    </row>
    <row r="3799" spans="1:12" x14ac:dyDescent="0.15">
      <c r="A3799" s="109">
        <v>43644</v>
      </c>
      <c r="B3799" s="53" t="s">
        <v>379</v>
      </c>
      <c r="C3799" s="53" t="s">
        <v>380</v>
      </c>
      <c r="D3799" s="53">
        <v>56432</v>
      </c>
      <c r="E3799" s="53">
        <v>10.140000343322754</v>
      </c>
      <c r="F3799" s="53">
        <v>5.9524225071072578E-3</v>
      </c>
      <c r="G3799" s="53">
        <v>69000</v>
      </c>
      <c r="H3799" s="53">
        <v>10.140000343322754</v>
      </c>
      <c r="I3799" s="53">
        <v>6.7278859999999996E-2</v>
      </c>
      <c r="J3799" s="80">
        <f t="shared" si="119"/>
        <v>699660.02368927002</v>
      </c>
      <c r="K3799" s="53"/>
      <c r="L3799" s="53"/>
    </row>
    <row r="3800" spans="1:12" x14ac:dyDescent="0.15">
      <c r="A3800" s="109">
        <v>43677</v>
      </c>
      <c r="B3800" s="53" t="s">
        <v>379</v>
      </c>
      <c r="C3800" s="53" t="s">
        <v>380</v>
      </c>
      <c r="D3800" s="53">
        <v>56432</v>
      </c>
      <c r="E3800" s="53">
        <v>10.189999580383301</v>
      </c>
      <c r="F3800" s="53">
        <v>4.9308910965919495E-3</v>
      </c>
      <c r="G3800" s="53">
        <v>69000</v>
      </c>
      <c r="H3800" s="53">
        <v>10.189999580383301</v>
      </c>
      <c r="I3800" s="53">
        <v>1.185431E-2</v>
      </c>
      <c r="J3800" s="80">
        <f t="shared" si="119"/>
        <v>703109.97104644775</v>
      </c>
      <c r="K3800" s="53"/>
      <c r="L3800" s="53"/>
    </row>
    <row r="3801" spans="1:12" x14ac:dyDescent="0.15">
      <c r="A3801" s="109">
        <v>43707</v>
      </c>
      <c r="B3801" s="53" t="s">
        <v>379</v>
      </c>
      <c r="C3801" s="53" t="s">
        <v>380</v>
      </c>
      <c r="D3801" s="53">
        <v>56432</v>
      </c>
      <c r="E3801" s="53">
        <v>10.25</v>
      </c>
      <c r="F3801" s="53">
        <v>5.8881668373942375E-3</v>
      </c>
      <c r="G3801" s="53">
        <v>69000</v>
      </c>
      <c r="H3801" s="53">
        <v>10.25</v>
      </c>
      <c r="I3801" s="53">
        <v>-2.0339329999999999E-2</v>
      </c>
      <c r="J3801" s="80">
        <f t="shared" si="119"/>
        <v>707250</v>
      </c>
      <c r="K3801" s="53"/>
      <c r="L3801" s="53"/>
    </row>
    <row r="3802" spans="1:12" x14ac:dyDescent="0.15">
      <c r="A3802" s="109">
        <v>43738</v>
      </c>
      <c r="B3802" s="53" t="s">
        <v>379</v>
      </c>
      <c r="C3802" s="53" t="s">
        <v>380</v>
      </c>
      <c r="D3802" s="53">
        <v>56432</v>
      </c>
      <c r="E3802" s="53">
        <v>10.199999809265137</v>
      </c>
      <c r="F3802" s="53">
        <v>-4.8780674114823341E-3</v>
      </c>
      <c r="G3802" s="53">
        <v>69000</v>
      </c>
      <c r="H3802" s="53">
        <v>10.199999809265137</v>
      </c>
      <c r="I3802" s="53">
        <v>1.6032970000000001E-2</v>
      </c>
      <c r="J3802" s="80">
        <f t="shared" si="119"/>
        <v>703799.98683929443</v>
      </c>
      <c r="K3802" s="53"/>
      <c r="L3802" s="53"/>
    </row>
    <row r="3803" spans="1:12" x14ac:dyDescent="0.15">
      <c r="A3803" s="109">
        <v>43769</v>
      </c>
      <c r="B3803" s="53" t="s">
        <v>379</v>
      </c>
      <c r="C3803" s="53" t="s">
        <v>380</v>
      </c>
      <c r="D3803" s="53">
        <v>56432</v>
      </c>
      <c r="E3803" s="53">
        <v>10.270000457763672</v>
      </c>
      <c r="F3803" s="53">
        <v>6.8628089502453804E-3</v>
      </c>
      <c r="G3803" s="53">
        <v>69000</v>
      </c>
      <c r="H3803" s="53">
        <v>10.270000457763672</v>
      </c>
      <c r="I3803" s="53">
        <v>1.9255939999999999E-2</v>
      </c>
      <c r="J3803" s="80">
        <f t="shared" si="119"/>
        <v>708630.03158569336</v>
      </c>
      <c r="K3803" s="53"/>
      <c r="L3803" s="53"/>
    </row>
    <row r="3804" spans="1:12" x14ac:dyDescent="0.15">
      <c r="A3804" s="109">
        <v>43798</v>
      </c>
      <c r="B3804" s="53" t="s">
        <v>379</v>
      </c>
      <c r="C3804" s="53" t="s">
        <v>380</v>
      </c>
      <c r="D3804" s="53">
        <v>56432</v>
      </c>
      <c r="E3804" s="53">
        <v>-10.225000381469727</v>
      </c>
      <c r="F3804" s="53">
        <v>-4.3817013502120972E-3</v>
      </c>
      <c r="G3804" s="53">
        <v>69000</v>
      </c>
      <c r="H3804" s="53">
        <v>10.2250003814697</v>
      </c>
      <c r="I3804" s="53">
        <v>3.4996520000000003E-2</v>
      </c>
      <c r="J3804" s="80">
        <f t="shared" si="119"/>
        <v>705525.02632140927</v>
      </c>
      <c r="K3804" s="53"/>
      <c r="L3804" s="53"/>
    </row>
    <row r="3805" spans="1:12" x14ac:dyDescent="0.15">
      <c r="A3805" s="109">
        <v>43830</v>
      </c>
      <c r="B3805" s="53" t="s">
        <v>379</v>
      </c>
      <c r="C3805" s="53" t="s">
        <v>380</v>
      </c>
      <c r="D3805" s="53">
        <v>56432</v>
      </c>
      <c r="E3805" s="53">
        <v>11.029999732971191</v>
      </c>
      <c r="F3805" s="53">
        <v>7.8728541731834412E-2</v>
      </c>
      <c r="G3805" s="53">
        <v>69000</v>
      </c>
      <c r="H3805" s="53">
        <v>11.029999732971191</v>
      </c>
      <c r="I3805" s="53">
        <v>2.8490680000000001E-2</v>
      </c>
      <c r="J3805" s="80">
        <f t="shared" si="119"/>
        <v>761069.98157501221</v>
      </c>
      <c r="K3805" s="53"/>
      <c r="L3805" s="53"/>
    </row>
    <row r="3806" spans="1:12" x14ac:dyDescent="0.15">
      <c r="A3806" s="109">
        <v>43861</v>
      </c>
      <c r="B3806" s="53" t="s">
        <v>379</v>
      </c>
      <c r="C3806" s="53" t="s">
        <v>380</v>
      </c>
      <c r="D3806" s="53">
        <v>56432</v>
      </c>
      <c r="E3806" s="53">
        <v>12.399999618530273</v>
      </c>
      <c r="F3806" s="55">
        <v>0.12420669943094254</v>
      </c>
      <c r="G3806" s="53">
        <v>69000</v>
      </c>
      <c r="H3806" s="53">
        <v>12.399999618530273</v>
      </c>
      <c r="I3806" s="53">
        <v>-1.7277760000000001E-3</v>
      </c>
      <c r="J3806" s="80">
        <f t="shared" si="118"/>
        <v>855599.97367858887</v>
      </c>
      <c r="K3806" s="55" t="str">
        <f>IFERROR(#REF!-#REF!,"")</f>
        <v/>
      </c>
    </row>
    <row r="3807" spans="1:12" x14ac:dyDescent="0.15">
      <c r="A3807" s="109">
        <v>43889</v>
      </c>
      <c r="B3807" s="53" t="s">
        <v>381</v>
      </c>
      <c r="C3807" s="53" t="s">
        <v>382</v>
      </c>
      <c r="D3807" s="53">
        <v>56432</v>
      </c>
      <c r="E3807" s="53">
        <v>11.789999961853027</v>
      </c>
      <c r="F3807" s="55">
        <v>-4.9193523824214935E-2</v>
      </c>
      <c r="G3807" s="53">
        <v>328412</v>
      </c>
      <c r="H3807" s="53">
        <v>11.789999961853027</v>
      </c>
      <c r="I3807" s="53">
        <v>-7.7918070000000006E-2</v>
      </c>
      <c r="J3807" s="80">
        <f t="shared" si="118"/>
        <v>3871977.4674720764</v>
      </c>
      <c r="K3807" s="55" t="str">
        <f>IFERROR(#REF!-#REF!,"")</f>
        <v/>
      </c>
    </row>
    <row r="3808" spans="1:12" x14ac:dyDescent="0.15">
      <c r="A3808" s="109">
        <v>43921</v>
      </c>
      <c r="B3808" s="53" t="s">
        <v>381</v>
      </c>
      <c r="C3808" s="53" t="s">
        <v>382</v>
      </c>
      <c r="D3808" s="53">
        <v>56432</v>
      </c>
      <c r="E3808" s="53">
        <v>8.6499996185302734</v>
      </c>
      <c r="F3808" s="55">
        <v>-0.26632744073867798</v>
      </c>
      <c r="G3808" s="53">
        <v>328412</v>
      </c>
      <c r="H3808" s="53">
        <v>8.6499996185302734</v>
      </c>
      <c r="I3808" s="53">
        <v>-0.14173259999999999</v>
      </c>
      <c r="J3808" s="80">
        <f t="shared" si="118"/>
        <v>2840763.6747207642</v>
      </c>
      <c r="K3808" s="55" t="str">
        <f>IFERROR(#REF!-#REF!,"")</f>
        <v/>
      </c>
    </row>
    <row r="3809" spans="1:11" ht="16" x14ac:dyDescent="0.2">
      <c r="A3809" s="111">
        <v>43951</v>
      </c>
      <c r="B3809" s="112" t="s">
        <v>381</v>
      </c>
      <c r="C3809" s="112" t="s">
        <v>382</v>
      </c>
      <c r="D3809" s="112">
        <v>56432</v>
      </c>
      <c r="E3809" s="112">
        <v>10.590000152587891</v>
      </c>
      <c r="F3809" s="58">
        <v>0.22427752614021301</v>
      </c>
      <c r="G3809" s="112">
        <v>328412</v>
      </c>
      <c r="H3809" s="112">
        <v>10.590000152587891</v>
      </c>
      <c r="I3809" s="112">
        <v>0.12967380000000001</v>
      </c>
      <c r="J3809" s="80">
        <f t="shared" si="118"/>
        <v>3477883.1301116943</v>
      </c>
      <c r="K3809" s="55" t="str">
        <f>IFERROR(#REF!-#REF!,"")</f>
        <v/>
      </c>
    </row>
    <row r="3810" spans="1:11" x14ac:dyDescent="0.15">
      <c r="A3810" s="109">
        <v>43980</v>
      </c>
      <c r="B3810" s="53" t="s">
        <v>381</v>
      </c>
      <c r="C3810" s="53" t="s">
        <v>382</v>
      </c>
      <c r="D3810" s="53">
        <v>56432</v>
      </c>
      <c r="E3810" s="53">
        <v>12.729999542236328</v>
      </c>
      <c r="F3810" s="55">
        <v>0.20207737386226654</v>
      </c>
      <c r="G3810" s="53">
        <v>328412</v>
      </c>
      <c r="H3810" s="53">
        <v>12.729999542236328</v>
      </c>
      <c r="I3810" s="53">
        <v>5.3738750000000002E-2</v>
      </c>
      <c r="J3810" s="80">
        <f t="shared" si="118"/>
        <v>4180684.609664917</v>
      </c>
      <c r="K3810" s="55" t="str">
        <f>IFERROR(#REF!-#REF!,"")</f>
        <v/>
      </c>
    </row>
    <row r="3811" spans="1:11" x14ac:dyDescent="0.15">
      <c r="A3811" s="109">
        <v>44012</v>
      </c>
      <c r="B3811" s="53" t="s">
        <v>381</v>
      </c>
      <c r="C3811" s="53" t="s">
        <v>382</v>
      </c>
      <c r="D3811" s="53">
        <v>56432</v>
      </c>
      <c r="E3811" s="53">
        <v>13.560000419616699</v>
      </c>
      <c r="F3811" s="55">
        <v>6.5200388431549072E-2</v>
      </c>
      <c r="G3811" s="53">
        <v>328412</v>
      </c>
      <c r="H3811" s="53">
        <v>13.560000419616699</v>
      </c>
      <c r="I3811" s="53">
        <v>2.5299080000000002E-2</v>
      </c>
      <c r="J3811" s="80">
        <f t="shared" si="118"/>
        <v>4453266.8578071594</v>
      </c>
      <c r="K3811" s="55" t="str">
        <f>IFERROR(#REF!-#REF!,"")</f>
        <v/>
      </c>
    </row>
    <row r="3812" spans="1:11" x14ac:dyDescent="0.15">
      <c r="A3812" s="109">
        <v>44043</v>
      </c>
      <c r="B3812" s="53" t="s">
        <v>381</v>
      </c>
      <c r="C3812" s="53" t="s">
        <v>382</v>
      </c>
      <c r="D3812" s="53">
        <v>56432</v>
      </c>
      <c r="E3812" s="53">
        <v>14.5</v>
      </c>
      <c r="F3812" s="55">
        <v>6.9321498274803162E-2</v>
      </c>
      <c r="G3812" s="53">
        <v>328412</v>
      </c>
      <c r="H3812" s="53">
        <v>14.5</v>
      </c>
      <c r="I3812" s="53">
        <v>5.5528970000000004E-2</v>
      </c>
      <c r="J3812" s="80">
        <f t="shared" si="118"/>
        <v>4761974</v>
      </c>
      <c r="K3812" s="55" t="str">
        <f>IFERROR(#REF!-#REF!,"")</f>
        <v/>
      </c>
    </row>
    <row r="3813" spans="1:11" x14ac:dyDescent="0.15">
      <c r="A3813" s="109">
        <v>44074</v>
      </c>
      <c r="B3813" s="53" t="s">
        <v>381</v>
      </c>
      <c r="C3813" s="53" t="s">
        <v>382</v>
      </c>
      <c r="D3813" s="53">
        <v>56432</v>
      </c>
      <c r="E3813" s="53">
        <v>16.229999542236328</v>
      </c>
      <c r="F3813" s="55">
        <v>0.11931031197309494</v>
      </c>
      <c r="G3813" s="53">
        <v>328412</v>
      </c>
      <c r="H3813" s="53">
        <v>16.229999542236328</v>
      </c>
      <c r="I3813" s="53">
        <v>6.844219E-2</v>
      </c>
      <c r="J3813" s="80">
        <f t="shared" si="118"/>
        <v>5330126.609664917</v>
      </c>
      <c r="K3813" s="55" t="str">
        <f>IFERROR(#REF!-#REF!,"")</f>
        <v/>
      </c>
    </row>
    <row r="3814" spans="1:11" x14ac:dyDescent="0.15">
      <c r="A3814" s="109">
        <v>44104</v>
      </c>
      <c r="B3814" s="53" t="s">
        <v>381</v>
      </c>
      <c r="C3814" s="53" t="s">
        <v>382</v>
      </c>
      <c r="D3814" s="53">
        <v>56432</v>
      </c>
      <c r="E3814" s="53">
        <v>17.319999694824219</v>
      </c>
      <c r="F3814" s="55">
        <v>6.7159593105316162E-2</v>
      </c>
      <c r="G3814" s="53">
        <v>328412</v>
      </c>
      <c r="H3814" s="53">
        <v>17.319999694824219</v>
      </c>
      <c r="I3814" s="53">
        <v>-3.5055990000000002E-2</v>
      </c>
      <c r="J3814" s="80">
        <f t="shared" si="118"/>
        <v>5688095.7397766113</v>
      </c>
      <c r="K3814" s="55" t="str">
        <f>IFERROR(#REF!-#REF!,"")</f>
        <v/>
      </c>
    </row>
    <row r="3815" spans="1:11" x14ac:dyDescent="0.15">
      <c r="A3815" s="109">
        <v>44134</v>
      </c>
      <c r="B3815" s="53" t="s">
        <v>381</v>
      </c>
      <c r="C3815" s="53" t="s">
        <v>382</v>
      </c>
      <c r="D3815" s="53">
        <v>56432</v>
      </c>
      <c r="E3815" s="53">
        <v>17.649999618530273</v>
      </c>
      <c r="F3815" s="55">
        <v>1.9053114578127861E-2</v>
      </c>
      <c r="G3815" s="53">
        <v>328412</v>
      </c>
      <c r="H3815" s="53">
        <v>17.649999618530273</v>
      </c>
      <c r="I3815" s="53">
        <v>-2.0178310000000001E-2</v>
      </c>
      <c r="J3815" s="80">
        <f t="shared" si="118"/>
        <v>5796471.6747207642</v>
      </c>
      <c r="K3815" s="55" t="str">
        <f>IFERROR(#REF!-#REF!,"")</f>
        <v/>
      </c>
    </row>
    <row r="3816" spans="1:11" x14ac:dyDescent="0.15">
      <c r="A3816" s="109">
        <v>44165</v>
      </c>
      <c r="B3816" s="53" t="s">
        <v>381</v>
      </c>
      <c r="C3816" s="53" t="s">
        <v>382</v>
      </c>
      <c r="D3816" s="53">
        <v>56432</v>
      </c>
      <c r="E3816" s="53">
        <v>18.709999084472656</v>
      </c>
      <c r="F3816" s="55">
        <v>6.0056626796722412E-2</v>
      </c>
      <c r="G3816" s="53">
        <v>328413</v>
      </c>
      <c r="H3816" s="53">
        <v>18.709999084472656</v>
      </c>
      <c r="I3816" s="53">
        <v>0.123707</v>
      </c>
      <c r="J3816" s="80">
        <f t="shared" si="118"/>
        <v>6144606.9293289185</v>
      </c>
      <c r="K3816" s="55" t="str">
        <f>IFERROR(#REF!-#REF!,"")</f>
        <v/>
      </c>
    </row>
    <row r="3817" spans="1:11" x14ac:dyDescent="0.15">
      <c r="A3817" s="109">
        <v>44196</v>
      </c>
      <c r="B3817" s="53" t="s">
        <v>381</v>
      </c>
      <c r="C3817" s="53" t="s">
        <v>382</v>
      </c>
      <c r="D3817" s="53">
        <v>56432</v>
      </c>
      <c r="E3817" s="53">
        <v>18.670000076293945</v>
      </c>
      <c r="F3817" s="55">
        <v>-1.6033677384257317E-3</v>
      </c>
      <c r="G3817" s="53">
        <v>328413</v>
      </c>
      <c r="H3817" s="53">
        <v>18.670000076293945</v>
      </c>
      <c r="I3817" s="53">
        <v>4.5048289999999998E-2</v>
      </c>
      <c r="J3817" s="80">
        <f t="shared" si="118"/>
        <v>6131470.7350559235</v>
      </c>
      <c r="K3817" s="55" t="str">
        <f>IFERROR(#REF!-#REF!,"")</f>
        <v/>
      </c>
    </row>
    <row r="3818" spans="1:11" ht="16" x14ac:dyDescent="0.2">
      <c r="A3818" s="113">
        <v>44225</v>
      </c>
      <c r="B3818" s="114" t="s">
        <v>381</v>
      </c>
      <c r="C3818" s="114" t="s">
        <v>382</v>
      </c>
      <c r="D3818" s="114">
        <v>56432</v>
      </c>
      <c r="E3818" s="114">
        <v>20.120000839233398</v>
      </c>
      <c r="F3818" s="58">
        <v>7.7664740383625031E-2</v>
      </c>
      <c r="G3818" s="114">
        <v>328413</v>
      </c>
      <c r="H3818" s="114">
        <v>20.120000839233398</v>
      </c>
      <c r="I3818" s="114">
        <v>-6.3113190000000003E-4</v>
      </c>
      <c r="J3818" s="80">
        <f t="shared" si="118"/>
        <v>6607669.8356151581</v>
      </c>
      <c r="K3818" s="55" t="str">
        <f>IFERROR(#REF!-#REF!,"")</f>
        <v/>
      </c>
    </row>
    <row r="3819" spans="1:11" x14ac:dyDescent="0.15">
      <c r="A3819" s="109">
        <v>44253</v>
      </c>
      <c r="B3819" s="53" t="s">
        <v>381</v>
      </c>
      <c r="C3819" s="53" t="s">
        <v>382</v>
      </c>
      <c r="D3819" s="53">
        <v>56432</v>
      </c>
      <c r="E3819" s="53">
        <v>20.930000305175781</v>
      </c>
      <c r="F3819" s="55">
        <v>4.0258422493934631E-2</v>
      </c>
      <c r="G3819" s="53">
        <v>342025</v>
      </c>
      <c r="H3819" s="53">
        <v>20.930000305175781</v>
      </c>
      <c r="I3819" s="53">
        <v>2.9196240000000002E-2</v>
      </c>
      <c r="J3819" s="80">
        <f t="shared" si="118"/>
        <v>7158583.3543777466</v>
      </c>
      <c r="K3819" s="55" t="str">
        <f>IFERROR(#REF!-#REF!,"")</f>
        <v/>
      </c>
    </row>
    <row r="3820" spans="1:11" x14ac:dyDescent="0.15">
      <c r="A3820" s="109">
        <v>44286</v>
      </c>
      <c r="B3820" s="53" t="s">
        <v>381</v>
      </c>
      <c r="C3820" s="53" t="s">
        <v>382</v>
      </c>
      <c r="D3820" s="53">
        <v>56432</v>
      </c>
      <c r="E3820" s="53">
        <v>20</v>
      </c>
      <c r="F3820" s="55">
        <v>-4.4433839619159698E-2</v>
      </c>
      <c r="G3820" s="53">
        <v>351441</v>
      </c>
      <c r="H3820" s="53">
        <v>20</v>
      </c>
      <c r="I3820" s="53">
        <v>3.0573309999999999E-2</v>
      </c>
      <c r="J3820" s="80">
        <f t="shared" si="118"/>
        <v>7028820</v>
      </c>
      <c r="K3820" s="55" t="str">
        <f>IFERROR(#REF!-#REF!,"")</f>
        <v/>
      </c>
    </row>
    <row r="3821" spans="1:11" x14ac:dyDescent="0.15">
      <c r="A3821" s="109">
        <v>44316</v>
      </c>
      <c r="B3821" s="53" t="s">
        <v>381</v>
      </c>
      <c r="C3821" s="53" t="s">
        <v>382</v>
      </c>
      <c r="D3821" s="53">
        <v>56432</v>
      </c>
      <c r="E3821" s="53">
        <v>22.700000762939453</v>
      </c>
      <c r="F3821" s="55">
        <v>0.13500003516674042</v>
      </c>
      <c r="G3821" s="53">
        <v>352205</v>
      </c>
      <c r="H3821" s="53">
        <v>22.700000762939453</v>
      </c>
      <c r="I3821" s="53">
        <v>4.8190200000000002E-2</v>
      </c>
      <c r="J3821" s="80">
        <f t="shared" si="118"/>
        <v>7995053.7687110901</v>
      </c>
      <c r="K3821" s="55" t="str">
        <f>IFERROR(#REF!-#REF!,"")</f>
        <v/>
      </c>
    </row>
    <row r="3822" spans="1:11" x14ac:dyDescent="0.15">
      <c r="A3822" s="109">
        <v>44344</v>
      </c>
      <c r="B3822" s="53" t="s">
        <v>381</v>
      </c>
      <c r="C3822" s="53" t="s">
        <v>382</v>
      </c>
      <c r="D3822" s="53">
        <v>56432</v>
      </c>
      <c r="E3822" s="53">
        <v>24.819999694824219</v>
      </c>
      <c r="F3822" s="55">
        <v>9.3392021954059601E-2</v>
      </c>
      <c r="G3822" s="53">
        <v>352207</v>
      </c>
      <c r="H3822" s="53">
        <v>24.819999694824219</v>
      </c>
      <c r="I3822" s="53">
        <v>7.0918620000000009E-3</v>
      </c>
      <c r="J3822" s="80">
        <f t="shared" si="118"/>
        <v>8741777.6325149536</v>
      </c>
      <c r="K3822" s="55" t="str">
        <f>IFERROR(#REF!-#REF!,"")</f>
        <v/>
      </c>
    </row>
    <row r="3823" spans="1:11" x14ac:dyDescent="0.15">
      <c r="A3823" s="109">
        <v>44377</v>
      </c>
      <c r="B3823" s="53" t="s">
        <v>381</v>
      </c>
      <c r="C3823" s="53" t="s">
        <v>382</v>
      </c>
      <c r="D3823" s="53">
        <v>56432</v>
      </c>
      <c r="E3823" s="53">
        <v>27.299999237060547</v>
      </c>
      <c r="F3823" s="55">
        <v>9.9919401109218597E-2</v>
      </c>
      <c r="G3823" s="53">
        <v>352207</v>
      </c>
      <c r="H3823" s="53">
        <v>27.299999237060547</v>
      </c>
      <c r="I3823" s="53">
        <v>2.3421790000000001E-2</v>
      </c>
      <c r="J3823" s="80">
        <f t="shared" si="118"/>
        <v>9615250.831287384</v>
      </c>
      <c r="K3823" s="55" t="str">
        <f>IFERROR(#REF!-#REF!,"")</f>
        <v/>
      </c>
    </row>
    <row r="3824" spans="1:11" x14ac:dyDescent="0.15">
      <c r="A3824" s="109">
        <v>44407</v>
      </c>
      <c r="B3824" s="53" t="s">
        <v>381</v>
      </c>
      <c r="C3824" s="53" t="s">
        <v>382</v>
      </c>
      <c r="D3824" s="53">
        <v>56432</v>
      </c>
      <c r="E3824" s="53">
        <v>28.040000915527344</v>
      </c>
      <c r="F3824" s="55">
        <v>2.7106288820505142E-2</v>
      </c>
      <c r="G3824" s="53">
        <v>352332</v>
      </c>
      <c r="H3824" s="53">
        <v>28.040000915527344</v>
      </c>
      <c r="I3824" s="53">
        <v>1.182765E-2</v>
      </c>
      <c r="J3824" s="80">
        <f t="shared" si="118"/>
        <v>9879389.6025695801</v>
      </c>
      <c r="K3824" s="55" t="str">
        <f>IFERROR(#REF!-#REF!,"")</f>
        <v/>
      </c>
    </row>
    <row r="3825" spans="1:12" x14ac:dyDescent="0.15">
      <c r="A3825" s="109">
        <v>44439</v>
      </c>
      <c r="B3825" s="53" t="s">
        <v>381</v>
      </c>
      <c r="C3825" s="53" t="s">
        <v>382</v>
      </c>
      <c r="D3825" s="53">
        <v>56432</v>
      </c>
      <c r="E3825" s="53">
        <v>28.170000076293945</v>
      </c>
      <c r="F3825" s="55">
        <v>4.636203870177269E-3</v>
      </c>
      <c r="G3825" s="53">
        <v>352428</v>
      </c>
      <c r="H3825" s="53">
        <v>28.170000076293945</v>
      </c>
      <c r="I3825" s="53">
        <v>2.71466E-2</v>
      </c>
      <c r="J3825" s="80">
        <f t="shared" si="118"/>
        <v>9927896.7868881226</v>
      </c>
      <c r="K3825" s="55" t="str">
        <f>IFERROR(#REF!-#REF!,"")</f>
        <v/>
      </c>
    </row>
    <row r="3826" spans="1:12" x14ac:dyDescent="0.15">
      <c r="A3826" s="109">
        <v>44469</v>
      </c>
      <c r="B3826" s="53" t="s">
        <v>381</v>
      </c>
      <c r="C3826" s="53" t="s">
        <v>382</v>
      </c>
      <c r="D3826" s="53">
        <v>56432</v>
      </c>
      <c r="E3826" s="53">
        <v>24.090000152587891</v>
      </c>
      <c r="F3826" s="55">
        <v>-0.14483492076396942</v>
      </c>
      <c r="G3826" s="53">
        <v>352428</v>
      </c>
      <c r="H3826" s="53">
        <v>24.090000152587891</v>
      </c>
      <c r="I3826" s="53">
        <v>-4.2243370000000002E-2</v>
      </c>
      <c r="J3826" s="80">
        <f t="shared" si="118"/>
        <v>8489990.5737762451</v>
      </c>
      <c r="K3826" s="55" t="str">
        <f>IFERROR(#REF!-#REF!,"")</f>
        <v/>
      </c>
    </row>
    <row r="3827" spans="1:12" x14ac:dyDescent="0.15">
      <c r="A3827" s="109">
        <v>44498</v>
      </c>
      <c r="B3827" s="53" t="s">
        <v>381</v>
      </c>
      <c r="C3827" s="53" t="s">
        <v>382</v>
      </c>
      <c r="D3827" s="53">
        <v>56432</v>
      </c>
      <c r="E3827" s="53">
        <v>25.680000305175781</v>
      </c>
      <c r="F3827" s="55">
        <v>6.6002495586872101E-2</v>
      </c>
      <c r="G3827" s="53">
        <v>352500</v>
      </c>
      <c r="H3827" s="53">
        <v>25.680000305175781</v>
      </c>
      <c r="I3827" s="53">
        <v>6.4656619999999998E-2</v>
      </c>
      <c r="J3827" s="80">
        <f t="shared" si="118"/>
        <v>9052200.1075744629</v>
      </c>
      <c r="K3827" s="55" t="str">
        <f>IFERROR(#REF!-#REF!,"")</f>
        <v/>
      </c>
    </row>
    <row r="3828" spans="1:12" x14ac:dyDescent="0.15">
      <c r="A3828" s="109">
        <v>44530</v>
      </c>
      <c r="B3828" s="53" t="s">
        <v>381</v>
      </c>
      <c r="C3828" s="53" t="s">
        <v>382</v>
      </c>
      <c r="D3828" s="53">
        <v>56432</v>
      </c>
      <c r="E3828" s="53">
        <v>25.639999389648438</v>
      </c>
      <c r="F3828" s="55">
        <v>-1.1682600015774369E-3</v>
      </c>
      <c r="G3828" s="53">
        <v>375674</v>
      </c>
      <c r="H3828" s="53">
        <v>25.639999389648438</v>
      </c>
      <c r="I3828" s="53">
        <v>-1.8346709999999999E-2</v>
      </c>
      <c r="J3828" s="80">
        <f t="shared" si="118"/>
        <v>9632281.1307067871</v>
      </c>
      <c r="K3828" s="55" t="str">
        <f>IFERROR(#REF!-#REF!,"")</f>
        <v/>
      </c>
    </row>
    <row r="3829" spans="1:12" x14ac:dyDescent="0.15">
      <c r="A3829" s="109">
        <v>44561</v>
      </c>
      <c r="B3829" s="53" t="s">
        <v>381</v>
      </c>
      <c r="C3829" s="53" t="s">
        <v>382</v>
      </c>
      <c r="D3829" s="53">
        <v>56432</v>
      </c>
      <c r="E3829" s="53">
        <v>24.969999313354492</v>
      </c>
      <c r="F3829" s="55">
        <v>-2.6131048798561096E-2</v>
      </c>
      <c r="G3829" s="53">
        <v>375674</v>
      </c>
      <c r="H3829" s="53">
        <v>24.969999313354492</v>
      </c>
      <c r="I3829" s="53">
        <v>3.3344789999999999E-2</v>
      </c>
      <c r="J3829" s="80">
        <f t="shared" si="118"/>
        <v>9380579.5220451355</v>
      </c>
      <c r="K3829" s="55" t="str">
        <f>IFERROR(#REF!-#REF!,"")</f>
        <v/>
      </c>
    </row>
    <row r="3830" spans="1:12" x14ac:dyDescent="0.15">
      <c r="A3830" s="109"/>
      <c r="J3830" s="80">
        <f t="shared" si="118"/>
        <v>0</v>
      </c>
      <c r="K3830" s="55" t="str">
        <f>IFERROR(#REF!-#REF!,"")</f>
        <v/>
      </c>
    </row>
    <row r="3831" spans="1:12" x14ac:dyDescent="0.15">
      <c r="A3831" s="109">
        <v>43404</v>
      </c>
      <c r="B3831" s="53" t="s">
        <v>383</v>
      </c>
      <c r="C3831" s="53" t="s">
        <v>384</v>
      </c>
      <c r="D3831" s="53">
        <v>56547</v>
      </c>
      <c r="E3831" s="53">
        <v>9.5100002288818359</v>
      </c>
      <c r="F3831" s="53"/>
      <c r="G3831" s="53">
        <v>28125</v>
      </c>
      <c r="H3831" s="53">
        <v>9.5100002288818359</v>
      </c>
      <c r="I3831" s="53">
        <v>-7.4045410000000006E-2</v>
      </c>
      <c r="J3831" s="80">
        <f t="shared" ref="J3831:J3852" si="120">H3831*G3831</f>
        <v>267468.75643730164</v>
      </c>
      <c r="K3831" s="53"/>
      <c r="L3831" s="53"/>
    </row>
    <row r="3832" spans="1:12" x14ac:dyDescent="0.15">
      <c r="A3832" s="109">
        <v>43434</v>
      </c>
      <c r="B3832" s="53" t="s">
        <v>383</v>
      </c>
      <c r="C3832" s="53" t="s">
        <v>384</v>
      </c>
      <c r="D3832" s="53">
        <v>56547</v>
      </c>
      <c r="E3832" s="53">
        <v>9.5500001907348633</v>
      </c>
      <c r="F3832" s="53">
        <v>4.206094890832901E-3</v>
      </c>
      <c r="G3832" s="53">
        <v>30471</v>
      </c>
      <c r="H3832" s="53">
        <v>9.5500001907348633</v>
      </c>
      <c r="I3832" s="53">
        <v>1.8512150000000002E-2</v>
      </c>
      <c r="J3832" s="80">
        <f t="shared" si="120"/>
        <v>290998.05581188202</v>
      </c>
      <c r="K3832" s="53"/>
      <c r="L3832" s="53"/>
    </row>
    <row r="3833" spans="1:12" x14ac:dyDescent="0.15">
      <c r="A3833" s="109">
        <v>43465</v>
      </c>
      <c r="B3833" s="53" t="s">
        <v>383</v>
      </c>
      <c r="C3833" s="53" t="s">
        <v>384</v>
      </c>
      <c r="D3833" s="53">
        <v>56547</v>
      </c>
      <c r="E3833" s="53">
        <v>9.6000003814697266</v>
      </c>
      <c r="F3833" s="53">
        <v>5.2356221713125706E-3</v>
      </c>
      <c r="G3833" s="53">
        <v>30471</v>
      </c>
      <c r="H3833" s="53">
        <v>9.6000003814697266</v>
      </c>
      <c r="I3833" s="53">
        <v>-8.9890029999999996E-2</v>
      </c>
      <c r="J3833" s="80">
        <f t="shared" si="120"/>
        <v>292521.61162376404</v>
      </c>
      <c r="K3833" s="53"/>
      <c r="L3833" s="53"/>
    </row>
    <row r="3834" spans="1:12" x14ac:dyDescent="0.15">
      <c r="A3834" s="109">
        <v>43496</v>
      </c>
      <c r="B3834" s="53" t="s">
        <v>383</v>
      </c>
      <c r="C3834" s="53" t="s">
        <v>384</v>
      </c>
      <c r="D3834" s="53">
        <v>56547</v>
      </c>
      <c r="E3834" s="53">
        <v>9.75</v>
      </c>
      <c r="F3834" s="53">
        <v>1.5624959953129292E-2</v>
      </c>
      <c r="G3834" s="53">
        <v>30471</v>
      </c>
      <c r="H3834" s="53">
        <v>9.75</v>
      </c>
      <c r="I3834" s="53">
        <v>8.8293910000000003E-2</v>
      </c>
      <c r="J3834" s="80">
        <f t="shared" si="120"/>
        <v>297092.25</v>
      </c>
      <c r="K3834" s="53"/>
      <c r="L3834" s="53"/>
    </row>
    <row r="3835" spans="1:12" x14ac:dyDescent="0.15">
      <c r="A3835" s="109">
        <v>43524</v>
      </c>
      <c r="B3835" s="53" t="s">
        <v>383</v>
      </c>
      <c r="C3835" s="53" t="s">
        <v>384</v>
      </c>
      <c r="D3835" s="53">
        <v>56547</v>
      </c>
      <c r="E3835" s="53">
        <v>9.8199996948242188</v>
      </c>
      <c r="F3835" s="53">
        <v>7.1794558316469193E-3</v>
      </c>
      <c r="G3835" s="53">
        <v>30471</v>
      </c>
      <c r="H3835" s="53">
        <v>9.8199996948242188</v>
      </c>
      <c r="I3835" s="53">
        <v>3.2724210000000004E-2</v>
      </c>
      <c r="J3835" s="80">
        <f t="shared" si="120"/>
        <v>299225.21070098877</v>
      </c>
      <c r="K3835" s="53"/>
      <c r="L3835" s="53"/>
    </row>
    <row r="3836" spans="1:12" x14ac:dyDescent="0.15">
      <c r="A3836" s="109">
        <v>43553</v>
      </c>
      <c r="B3836" s="53" t="s">
        <v>383</v>
      </c>
      <c r="C3836" s="53" t="s">
        <v>384</v>
      </c>
      <c r="D3836" s="53">
        <v>56547</v>
      </c>
      <c r="E3836" s="53">
        <v>9.8400001525878906</v>
      </c>
      <c r="F3836" s="53">
        <v>2.0367065444588661E-3</v>
      </c>
      <c r="G3836" s="53">
        <v>30471</v>
      </c>
      <c r="H3836" s="53">
        <v>9.8400001525878906</v>
      </c>
      <c r="I3836" s="53">
        <v>1.296229E-2</v>
      </c>
      <c r="J3836" s="80">
        <f t="shared" si="120"/>
        <v>299834.64464950562</v>
      </c>
      <c r="K3836" s="53"/>
      <c r="L3836" s="53"/>
    </row>
    <row r="3837" spans="1:12" x14ac:dyDescent="0.15">
      <c r="A3837" s="109">
        <v>43585</v>
      </c>
      <c r="B3837" s="53" t="s">
        <v>383</v>
      </c>
      <c r="C3837" s="53" t="s">
        <v>384</v>
      </c>
      <c r="D3837" s="53">
        <v>56547</v>
      </c>
      <c r="E3837" s="53">
        <v>9.9099998474121094</v>
      </c>
      <c r="F3837" s="53">
        <v>7.1137901395559311E-3</v>
      </c>
      <c r="G3837" s="53">
        <v>30471</v>
      </c>
      <c r="H3837" s="53">
        <v>9.9099998474121094</v>
      </c>
      <c r="I3837" s="53">
        <v>3.789327E-2</v>
      </c>
      <c r="J3837" s="80">
        <f t="shared" si="120"/>
        <v>301967.60535049438</v>
      </c>
      <c r="K3837" s="53"/>
      <c r="L3837" s="53"/>
    </row>
    <row r="3838" spans="1:12" x14ac:dyDescent="0.15">
      <c r="A3838" s="109">
        <v>43616</v>
      </c>
      <c r="B3838" s="53" t="s">
        <v>383</v>
      </c>
      <c r="C3838" s="53" t="s">
        <v>384</v>
      </c>
      <c r="D3838" s="53">
        <v>56547</v>
      </c>
      <c r="E3838" s="53">
        <v>9.9300003051757812</v>
      </c>
      <c r="F3838" s="53">
        <v>2.0182097796350718E-3</v>
      </c>
      <c r="G3838" s="53">
        <v>30471</v>
      </c>
      <c r="H3838" s="53">
        <v>9.9300003051757812</v>
      </c>
      <c r="I3838" s="53">
        <v>-6.167856E-2</v>
      </c>
      <c r="J3838" s="80">
        <f t="shared" si="120"/>
        <v>302577.03929901123</v>
      </c>
      <c r="K3838" s="53"/>
      <c r="L3838" s="53"/>
    </row>
    <row r="3839" spans="1:12" x14ac:dyDescent="0.15">
      <c r="A3839" s="109">
        <v>43644</v>
      </c>
      <c r="B3839" s="53" t="s">
        <v>383</v>
      </c>
      <c r="C3839" s="53" t="s">
        <v>384</v>
      </c>
      <c r="D3839" s="53">
        <v>56547</v>
      </c>
      <c r="E3839" s="53">
        <v>9.9499998092651367</v>
      </c>
      <c r="F3839" s="53">
        <v>2.0140486303716898E-3</v>
      </c>
      <c r="G3839" s="53">
        <v>30471</v>
      </c>
      <c r="H3839" s="53">
        <v>9.9499998092651367</v>
      </c>
      <c r="I3839" s="53">
        <v>6.7278859999999996E-2</v>
      </c>
      <c r="J3839" s="80">
        <f t="shared" si="120"/>
        <v>303186.44418811798</v>
      </c>
      <c r="K3839" s="53"/>
      <c r="L3839" s="53"/>
    </row>
    <row r="3840" spans="1:12" x14ac:dyDescent="0.15">
      <c r="A3840" s="109">
        <v>43677</v>
      </c>
      <c r="B3840" s="53" t="s">
        <v>383</v>
      </c>
      <c r="C3840" s="53" t="s">
        <v>384</v>
      </c>
      <c r="D3840" s="53">
        <v>56547</v>
      </c>
      <c r="E3840" s="53">
        <v>10</v>
      </c>
      <c r="F3840" s="53">
        <v>5.0251446664333344E-3</v>
      </c>
      <c r="G3840" s="53">
        <v>30471</v>
      </c>
      <c r="H3840" s="53">
        <v>10</v>
      </c>
      <c r="I3840" s="53">
        <v>1.185431E-2</v>
      </c>
      <c r="J3840" s="80">
        <f t="shared" si="120"/>
        <v>304710</v>
      </c>
      <c r="K3840" s="53"/>
      <c r="L3840" s="53"/>
    </row>
    <row r="3841" spans="1:12" x14ac:dyDescent="0.15">
      <c r="A3841" s="109">
        <v>43707</v>
      </c>
      <c r="B3841" s="53" t="s">
        <v>383</v>
      </c>
      <c r="C3841" s="53" t="s">
        <v>384</v>
      </c>
      <c r="D3841" s="53">
        <v>56547</v>
      </c>
      <c r="E3841" s="53">
        <v>10.079999923706055</v>
      </c>
      <c r="F3841" s="53">
        <v>7.9999919980764389E-3</v>
      </c>
      <c r="G3841" s="53">
        <v>30471</v>
      </c>
      <c r="H3841" s="53">
        <v>10.079999923706055</v>
      </c>
      <c r="I3841" s="53">
        <v>-2.0339329999999999E-2</v>
      </c>
      <c r="J3841" s="80">
        <f t="shared" si="120"/>
        <v>307147.67767524719</v>
      </c>
      <c r="K3841" s="53"/>
      <c r="L3841" s="53"/>
    </row>
    <row r="3842" spans="1:12" x14ac:dyDescent="0.15">
      <c r="A3842" s="109">
        <v>43738</v>
      </c>
      <c r="B3842" s="53" t="s">
        <v>383</v>
      </c>
      <c r="C3842" s="53" t="s">
        <v>384</v>
      </c>
      <c r="D3842" s="53">
        <v>56547</v>
      </c>
      <c r="E3842" s="53">
        <v>-10.045000076293945</v>
      </c>
      <c r="F3842" s="53">
        <v>-3.4722071141004562E-3</v>
      </c>
      <c r="G3842" s="53">
        <v>30471</v>
      </c>
      <c r="H3842" s="53">
        <v>10.045000076293899</v>
      </c>
      <c r="I3842" s="53">
        <v>1.6032970000000001E-2</v>
      </c>
      <c r="J3842" s="80">
        <f t="shared" si="120"/>
        <v>306081.19732475141</v>
      </c>
      <c r="K3842" s="53"/>
      <c r="L3842" s="53"/>
    </row>
    <row r="3843" spans="1:12" x14ac:dyDescent="0.15">
      <c r="A3843" s="109">
        <v>43769</v>
      </c>
      <c r="B3843" s="53" t="s">
        <v>383</v>
      </c>
      <c r="C3843" s="53" t="s">
        <v>384</v>
      </c>
      <c r="D3843" s="53">
        <v>56547</v>
      </c>
      <c r="E3843" s="53">
        <v>10.079999923706055</v>
      </c>
      <c r="F3843" s="53">
        <v>3.484305227175355E-3</v>
      </c>
      <c r="G3843" s="53">
        <v>30471</v>
      </c>
      <c r="H3843" s="53">
        <v>10.079999923706055</v>
      </c>
      <c r="I3843" s="53">
        <v>1.9255939999999999E-2</v>
      </c>
      <c r="J3843" s="80">
        <f t="shared" si="120"/>
        <v>307147.67767524719</v>
      </c>
      <c r="K3843" s="53"/>
      <c r="L3843" s="53"/>
    </row>
    <row r="3844" spans="1:12" x14ac:dyDescent="0.15">
      <c r="A3844" s="109">
        <v>43798</v>
      </c>
      <c r="B3844" s="53" t="s">
        <v>383</v>
      </c>
      <c r="C3844" s="53" t="s">
        <v>384</v>
      </c>
      <c r="D3844" s="53">
        <v>56547</v>
      </c>
      <c r="E3844" s="53">
        <v>10.100000381469727</v>
      </c>
      <c r="F3844" s="53">
        <v>1.9841725006699562E-3</v>
      </c>
      <c r="G3844" s="53">
        <v>30471</v>
      </c>
      <c r="H3844" s="53">
        <v>10.100000381469727</v>
      </c>
      <c r="I3844" s="53">
        <v>3.4996520000000003E-2</v>
      </c>
      <c r="J3844" s="80">
        <f t="shared" si="120"/>
        <v>307757.11162376404</v>
      </c>
      <c r="K3844" s="53"/>
      <c r="L3844" s="53"/>
    </row>
    <row r="3845" spans="1:12" x14ac:dyDescent="0.15">
      <c r="A3845" s="109">
        <v>43830</v>
      </c>
      <c r="B3845" s="53" t="s">
        <v>383</v>
      </c>
      <c r="C3845" s="53" t="s">
        <v>384</v>
      </c>
      <c r="D3845" s="53">
        <v>56547</v>
      </c>
      <c r="E3845" s="53">
        <v>10.189999580383301</v>
      </c>
      <c r="F3845" s="53">
        <v>8.9108115062117577E-3</v>
      </c>
      <c r="G3845" s="53">
        <v>30471</v>
      </c>
      <c r="H3845" s="53">
        <v>10.189999580383301</v>
      </c>
      <c r="I3845" s="53">
        <v>2.8490680000000001E-2</v>
      </c>
      <c r="J3845" s="80">
        <f t="shared" si="120"/>
        <v>310499.47721385956</v>
      </c>
      <c r="K3845" s="53"/>
      <c r="L3845" s="53"/>
    </row>
    <row r="3846" spans="1:12" x14ac:dyDescent="0.15">
      <c r="A3846" s="109">
        <v>43861</v>
      </c>
      <c r="B3846" s="53" t="s">
        <v>383</v>
      </c>
      <c r="C3846" s="53" t="s">
        <v>384</v>
      </c>
      <c r="D3846" s="53">
        <v>56547</v>
      </c>
      <c r="E3846" s="53">
        <v>10.180000305175781</v>
      </c>
      <c r="F3846" s="53">
        <v>-9.8128314130008221E-4</v>
      </c>
      <c r="G3846" s="53">
        <v>30471</v>
      </c>
      <c r="H3846" s="53">
        <v>10.180000305175781</v>
      </c>
      <c r="I3846" s="53">
        <v>-1.7277760000000001E-3</v>
      </c>
      <c r="J3846" s="80">
        <f t="shared" si="120"/>
        <v>310194.78929901123</v>
      </c>
      <c r="K3846" s="53"/>
      <c r="L3846" s="53"/>
    </row>
    <row r="3847" spans="1:12" x14ac:dyDescent="0.15">
      <c r="A3847" s="109">
        <v>43889</v>
      </c>
      <c r="B3847" s="53" t="s">
        <v>383</v>
      </c>
      <c r="C3847" s="53" t="s">
        <v>384</v>
      </c>
      <c r="D3847" s="53">
        <v>56547</v>
      </c>
      <c r="E3847" s="53">
        <v>10.210000038146973</v>
      </c>
      <c r="F3847" s="53">
        <v>2.946928609162569E-3</v>
      </c>
      <c r="G3847" s="53">
        <v>30471</v>
      </c>
      <c r="H3847" s="53">
        <v>10.210000038146973</v>
      </c>
      <c r="I3847" s="53">
        <v>-7.7918070000000006E-2</v>
      </c>
      <c r="J3847" s="80">
        <f t="shared" si="120"/>
        <v>311108.9111623764</v>
      </c>
      <c r="K3847" s="53"/>
      <c r="L3847" s="53"/>
    </row>
    <row r="3848" spans="1:12" x14ac:dyDescent="0.15">
      <c r="A3848" s="109">
        <v>43921</v>
      </c>
      <c r="B3848" s="53" t="s">
        <v>383</v>
      </c>
      <c r="C3848" s="53" t="s">
        <v>384</v>
      </c>
      <c r="D3848" s="53">
        <v>56547</v>
      </c>
      <c r="E3848" s="53">
        <v>10.170000076293945</v>
      </c>
      <c r="F3848" s="53">
        <v>-3.9177238941192627E-3</v>
      </c>
      <c r="G3848" s="53">
        <v>30471</v>
      </c>
      <c r="H3848" s="53">
        <v>10.170000076293945</v>
      </c>
      <c r="I3848" s="53">
        <v>-0.14173259999999999</v>
      </c>
      <c r="J3848" s="80">
        <f t="shared" si="120"/>
        <v>309890.07232475281</v>
      </c>
      <c r="K3848" s="53"/>
      <c r="L3848" s="53"/>
    </row>
    <row r="3849" spans="1:12" x14ac:dyDescent="0.15">
      <c r="A3849" s="109">
        <v>43951</v>
      </c>
      <c r="B3849" s="53" t="s">
        <v>383</v>
      </c>
      <c r="C3849" s="53" t="s">
        <v>384</v>
      </c>
      <c r="D3849" s="53">
        <v>56547</v>
      </c>
      <c r="E3849" s="53">
        <v>10.229999542236328</v>
      </c>
      <c r="F3849" s="53">
        <v>5.8996523730456829E-3</v>
      </c>
      <c r="G3849" s="53">
        <v>30471</v>
      </c>
      <c r="H3849" s="53">
        <v>10.229999542236328</v>
      </c>
      <c r="I3849" s="53">
        <v>0.12967380000000001</v>
      </c>
      <c r="J3849" s="80">
        <f t="shared" si="120"/>
        <v>311718.31605148315</v>
      </c>
      <c r="K3849" s="53"/>
      <c r="L3849" s="53"/>
    </row>
    <row r="3850" spans="1:12" x14ac:dyDescent="0.15">
      <c r="A3850" s="109">
        <v>43980</v>
      </c>
      <c r="B3850" s="53" t="s">
        <v>383</v>
      </c>
      <c r="C3850" s="53" t="s">
        <v>384</v>
      </c>
      <c r="D3850" s="53">
        <v>56547</v>
      </c>
      <c r="E3850" s="53">
        <v>10.390000343322754</v>
      </c>
      <c r="F3850" s="53">
        <v>1.5640351921319962E-2</v>
      </c>
      <c r="G3850" s="53">
        <v>30471</v>
      </c>
      <c r="H3850" s="53">
        <v>10.390000343322754</v>
      </c>
      <c r="I3850" s="53">
        <v>5.3738750000000002E-2</v>
      </c>
      <c r="J3850" s="80">
        <f t="shared" si="120"/>
        <v>316593.70046138763</v>
      </c>
      <c r="K3850" s="53"/>
      <c r="L3850" s="53"/>
    </row>
    <row r="3851" spans="1:12" x14ac:dyDescent="0.15">
      <c r="A3851" s="109">
        <v>44012</v>
      </c>
      <c r="B3851" s="53" t="s">
        <v>383</v>
      </c>
      <c r="C3851" s="53" t="s">
        <v>384</v>
      </c>
      <c r="D3851" s="53">
        <v>56547</v>
      </c>
      <c r="E3851" s="53">
        <v>13.899999618530273</v>
      </c>
      <c r="F3851" s="53">
        <v>0.33782476186752319</v>
      </c>
      <c r="G3851" s="53">
        <v>17549</v>
      </c>
      <c r="H3851" s="53">
        <v>13.899999618530273</v>
      </c>
      <c r="I3851" s="53">
        <v>2.5299080000000002E-2</v>
      </c>
      <c r="J3851" s="80">
        <f t="shared" si="120"/>
        <v>243931.09330558777</v>
      </c>
      <c r="K3851" s="53"/>
      <c r="L3851" s="53"/>
    </row>
    <row r="3852" spans="1:12" x14ac:dyDescent="0.15">
      <c r="A3852" s="109">
        <v>44043</v>
      </c>
      <c r="B3852" s="53" t="s">
        <v>383</v>
      </c>
      <c r="C3852" s="53" t="s">
        <v>384</v>
      </c>
      <c r="D3852" s="53">
        <v>56547</v>
      </c>
      <c r="E3852" s="53">
        <v>13.5</v>
      </c>
      <c r="F3852" s="53">
        <v>-2.8776951134204865E-2</v>
      </c>
      <c r="G3852" s="53">
        <v>17549</v>
      </c>
      <c r="H3852" s="53">
        <v>13.5</v>
      </c>
      <c r="I3852" s="53">
        <v>5.5528970000000004E-2</v>
      </c>
      <c r="J3852" s="80">
        <f t="shared" si="120"/>
        <v>236911.5</v>
      </c>
      <c r="K3852" s="53"/>
      <c r="L3852" s="53"/>
    </row>
    <row r="3853" spans="1:12" x14ac:dyDescent="0.15">
      <c r="A3853" s="109">
        <v>44074</v>
      </c>
      <c r="B3853" s="53" t="s">
        <v>383</v>
      </c>
      <c r="C3853" s="53" t="s">
        <v>384</v>
      </c>
      <c r="D3853" s="53">
        <v>56547</v>
      </c>
      <c r="E3853" s="53">
        <v>19.959999084472656</v>
      </c>
      <c r="F3853" s="55">
        <v>0.47851845622062683</v>
      </c>
      <c r="G3853" s="53">
        <v>17548</v>
      </c>
      <c r="H3853" s="53">
        <v>19.959999084472656</v>
      </c>
      <c r="I3853" s="53">
        <v>6.844219E-2</v>
      </c>
      <c r="J3853" s="80">
        <f t="shared" si="118"/>
        <v>350258.06393432617</v>
      </c>
      <c r="K3853" s="55" t="str">
        <f>IFERROR(#REF!-#REF!,"")</f>
        <v/>
      </c>
    </row>
    <row r="3854" spans="1:12" x14ac:dyDescent="0.15">
      <c r="A3854" s="109">
        <v>44104</v>
      </c>
      <c r="B3854" s="53" t="s">
        <v>385</v>
      </c>
      <c r="C3854" s="53" t="s">
        <v>386</v>
      </c>
      <c r="D3854" s="53">
        <v>56547</v>
      </c>
      <c r="E3854" s="53">
        <v>18.690000534057617</v>
      </c>
      <c r="F3854" s="55">
        <v>-6.3627183437347412E-2</v>
      </c>
      <c r="G3854" s="53">
        <v>168713</v>
      </c>
      <c r="H3854" s="53">
        <v>18.690000534057617</v>
      </c>
      <c r="I3854" s="53">
        <v>-3.5055990000000002E-2</v>
      </c>
      <c r="J3854" s="80">
        <f t="shared" si="118"/>
        <v>3153246.0601024628</v>
      </c>
      <c r="K3854" s="55" t="str">
        <f>IFERROR(#REF!-#REF!,"")</f>
        <v/>
      </c>
    </row>
    <row r="3855" spans="1:12" x14ac:dyDescent="0.15">
      <c r="A3855" s="109">
        <v>44134</v>
      </c>
      <c r="B3855" s="53" t="s">
        <v>385</v>
      </c>
      <c r="C3855" s="53" t="s">
        <v>386</v>
      </c>
      <c r="D3855" s="53">
        <v>56547</v>
      </c>
      <c r="E3855" s="53">
        <v>12.229999542236328</v>
      </c>
      <c r="F3855" s="55">
        <v>-0.3456394374370575</v>
      </c>
      <c r="G3855" s="53">
        <v>168713</v>
      </c>
      <c r="H3855" s="53">
        <v>12.229999542236328</v>
      </c>
      <c r="I3855" s="53">
        <v>-2.0178310000000001E-2</v>
      </c>
      <c r="J3855" s="80">
        <f t="shared" si="118"/>
        <v>2063359.9127693176</v>
      </c>
      <c r="K3855" s="55" t="str">
        <f>IFERROR(#REF!-#REF!,"")</f>
        <v/>
      </c>
    </row>
    <row r="3856" spans="1:12" ht="16" x14ac:dyDescent="0.2">
      <c r="A3856" s="111">
        <v>44165</v>
      </c>
      <c r="B3856" s="112" t="s">
        <v>385</v>
      </c>
      <c r="C3856" s="112" t="s">
        <v>386</v>
      </c>
      <c r="D3856" s="112">
        <v>56547</v>
      </c>
      <c r="E3856" s="112">
        <v>15.920000076293945</v>
      </c>
      <c r="F3856" s="58">
        <v>0.3017171323299408</v>
      </c>
      <c r="G3856" s="112">
        <v>168713</v>
      </c>
      <c r="H3856" s="112">
        <v>15.920000076293945</v>
      </c>
      <c r="I3856" s="112">
        <v>0.123707</v>
      </c>
      <c r="J3856" s="80">
        <f t="shared" si="118"/>
        <v>2685910.9728717804</v>
      </c>
      <c r="K3856" s="55" t="str">
        <f>IFERROR(#REF!-#REF!,"")</f>
        <v/>
      </c>
    </row>
    <row r="3857" spans="1:12" x14ac:dyDescent="0.15">
      <c r="A3857" s="109">
        <v>44196</v>
      </c>
      <c r="B3857" s="53" t="s">
        <v>385</v>
      </c>
      <c r="C3857" s="53" t="s">
        <v>386</v>
      </c>
      <c r="D3857" s="53">
        <v>56547</v>
      </c>
      <c r="E3857" s="53">
        <v>22.819999694824219</v>
      </c>
      <c r="F3857" s="55">
        <v>0.43341705203056335</v>
      </c>
      <c r="G3857" s="53">
        <v>189685</v>
      </c>
      <c r="H3857" s="53">
        <v>22.819999694824219</v>
      </c>
      <c r="I3857" s="53">
        <v>4.5048289999999998E-2</v>
      </c>
      <c r="J3857" s="80">
        <f t="shared" si="118"/>
        <v>4328611.6421127319</v>
      </c>
      <c r="K3857" s="55" t="str">
        <f>IFERROR(#REF!-#REF!,"")</f>
        <v/>
      </c>
    </row>
    <row r="3858" spans="1:12" x14ac:dyDescent="0.15">
      <c r="A3858" s="109">
        <v>44225</v>
      </c>
      <c r="B3858" s="53" t="s">
        <v>385</v>
      </c>
      <c r="C3858" s="53" t="s">
        <v>386</v>
      </c>
      <c r="D3858" s="53">
        <v>56547</v>
      </c>
      <c r="E3858" s="53">
        <v>21.709999084472656</v>
      </c>
      <c r="F3858" s="55">
        <v>-4.8641569912433624E-2</v>
      </c>
      <c r="G3858" s="53">
        <v>189685</v>
      </c>
      <c r="H3858" s="53">
        <v>21.709999084472656</v>
      </c>
      <c r="I3858" s="53">
        <v>-6.3113190000000003E-4</v>
      </c>
      <c r="J3858" s="80">
        <f t="shared" si="118"/>
        <v>4118061.1763381958</v>
      </c>
      <c r="K3858" s="55" t="str">
        <f>IFERROR(#REF!-#REF!,"")</f>
        <v/>
      </c>
    </row>
    <row r="3859" spans="1:12" x14ac:dyDescent="0.15">
      <c r="A3859" s="109">
        <v>44253</v>
      </c>
      <c r="B3859" s="53" t="s">
        <v>385</v>
      </c>
      <c r="C3859" s="53" t="s">
        <v>386</v>
      </c>
      <c r="D3859" s="53">
        <v>56547</v>
      </c>
      <c r="E3859" s="53">
        <v>14.689999580383301</v>
      </c>
      <c r="F3859" s="55">
        <v>-0.32335329055786133</v>
      </c>
      <c r="G3859" s="53">
        <v>189685</v>
      </c>
      <c r="H3859" s="53">
        <v>14.689999580383301</v>
      </c>
      <c r="I3859" s="53">
        <v>2.9196240000000002E-2</v>
      </c>
      <c r="J3859" s="80">
        <f t="shared" si="118"/>
        <v>2786472.5704050064</v>
      </c>
      <c r="K3859" s="55" t="str">
        <f>IFERROR(#REF!-#REF!,"")</f>
        <v/>
      </c>
    </row>
    <row r="3860" spans="1:12" x14ac:dyDescent="0.15">
      <c r="A3860" s="109">
        <v>44286</v>
      </c>
      <c r="B3860" s="53" t="s">
        <v>385</v>
      </c>
      <c r="C3860" s="53" t="s">
        <v>386</v>
      </c>
      <c r="D3860" s="53">
        <v>56547</v>
      </c>
      <c r="E3860" s="53">
        <v>11.399999618530273</v>
      </c>
      <c r="F3860" s="55">
        <v>-0.22396188974380493</v>
      </c>
      <c r="G3860" s="53">
        <v>189685</v>
      </c>
      <c r="H3860" s="53">
        <v>11.399999618530273</v>
      </c>
      <c r="I3860" s="53">
        <v>3.0573309999999999E-2</v>
      </c>
      <c r="J3860" s="80">
        <f t="shared" si="118"/>
        <v>2162408.9276409149</v>
      </c>
      <c r="K3860" s="55" t="str">
        <f>IFERROR(#REF!-#REF!,"")</f>
        <v/>
      </c>
    </row>
    <row r="3861" spans="1:12" x14ac:dyDescent="0.15">
      <c r="A3861" s="109">
        <v>44316</v>
      </c>
      <c r="B3861" s="53" t="s">
        <v>385</v>
      </c>
      <c r="C3861" s="53" t="s">
        <v>386</v>
      </c>
      <c r="D3861" s="53">
        <v>56547</v>
      </c>
      <c r="E3861" s="53">
        <v>13.770000457763672</v>
      </c>
      <c r="F3861" s="55">
        <v>0.20789481699466705</v>
      </c>
      <c r="G3861" s="53">
        <v>189685</v>
      </c>
      <c r="H3861" s="53">
        <v>13.770000457763672</v>
      </c>
      <c r="I3861" s="53">
        <v>4.8190200000000002E-2</v>
      </c>
      <c r="J3861" s="80">
        <f t="shared" si="118"/>
        <v>2611962.5368309021</v>
      </c>
      <c r="K3861" s="55" t="str">
        <f>IFERROR(#REF!-#REF!,"")</f>
        <v/>
      </c>
    </row>
    <row r="3862" spans="1:12" x14ac:dyDescent="0.15">
      <c r="A3862" s="109">
        <v>44344</v>
      </c>
      <c r="B3862" s="53" t="s">
        <v>385</v>
      </c>
      <c r="C3862" s="53" t="s">
        <v>386</v>
      </c>
      <c r="D3862" s="53">
        <v>56547</v>
      </c>
      <c r="E3862" s="53">
        <v>9.6499996185302734</v>
      </c>
      <c r="F3862" s="55">
        <v>-0.29920122027397156</v>
      </c>
      <c r="G3862" s="53">
        <v>189685</v>
      </c>
      <c r="H3862" s="53">
        <v>9.6499996185302734</v>
      </c>
      <c r="I3862" s="53">
        <v>7.0918620000000009E-3</v>
      </c>
      <c r="J3862" s="80">
        <f t="shared" si="118"/>
        <v>1830460.1776409149</v>
      </c>
      <c r="K3862" s="55" t="str">
        <f>IFERROR(#REF!-#REF!,"")</f>
        <v/>
      </c>
    </row>
    <row r="3863" spans="1:12" x14ac:dyDescent="0.15">
      <c r="A3863" s="109">
        <v>44377</v>
      </c>
      <c r="B3863" s="53" t="s">
        <v>385</v>
      </c>
      <c r="C3863" s="53" t="s">
        <v>386</v>
      </c>
      <c r="D3863" s="53">
        <v>56547</v>
      </c>
      <c r="E3863" s="53">
        <v>10.640000343322754</v>
      </c>
      <c r="F3863" s="55">
        <v>0.10259075462818146</v>
      </c>
      <c r="G3863" s="53">
        <v>195228</v>
      </c>
      <c r="H3863" s="53">
        <v>10.640000343322754</v>
      </c>
      <c r="I3863" s="53">
        <v>2.3421790000000001E-2</v>
      </c>
      <c r="J3863" s="80">
        <f t="shared" si="118"/>
        <v>2077225.9870262146</v>
      </c>
      <c r="K3863" s="55" t="str">
        <f>IFERROR(#REF!-#REF!,"")</f>
        <v/>
      </c>
    </row>
    <row r="3864" spans="1:12" x14ac:dyDescent="0.15">
      <c r="A3864" s="109">
        <v>44407</v>
      </c>
      <c r="B3864" s="53" t="s">
        <v>385</v>
      </c>
      <c r="C3864" s="53" t="s">
        <v>386</v>
      </c>
      <c r="D3864" s="53">
        <v>56547</v>
      </c>
      <c r="E3864" s="53">
        <v>8.0100002288818359</v>
      </c>
      <c r="F3864" s="55">
        <v>-0.24718044698238373</v>
      </c>
      <c r="G3864" s="53">
        <v>195559</v>
      </c>
      <c r="H3864" s="53">
        <v>8.0100002288818359</v>
      </c>
      <c r="I3864" s="53">
        <v>1.182765E-2</v>
      </c>
      <c r="J3864" s="80">
        <f t="shared" si="118"/>
        <v>1566427.634759903</v>
      </c>
      <c r="K3864" s="55" t="str">
        <f>IFERROR(#REF!-#REF!,"")</f>
        <v/>
      </c>
    </row>
    <row r="3865" spans="1:12" ht="16" x14ac:dyDescent="0.2">
      <c r="A3865" s="113">
        <v>44439</v>
      </c>
      <c r="B3865" s="114" t="s">
        <v>385</v>
      </c>
      <c r="C3865" s="114" t="s">
        <v>386</v>
      </c>
      <c r="D3865" s="114">
        <v>56547</v>
      </c>
      <c r="E3865" s="114">
        <v>6.5999999046325684</v>
      </c>
      <c r="F3865" s="58">
        <v>-0.1760299950838089</v>
      </c>
      <c r="G3865" s="114">
        <v>195559</v>
      </c>
      <c r="H3865" s="114">
        <v>6.5999999046325684</v>
      </c>
      <c r="I3865" s="114">
        <v>2.71466E-2</v>
      </c>
      <c r="J3865" s="80">
        <f t="shared" si="118"/>
        <v>1290689.3813500404</v>
      </c>
      <c r="K3865" s="55" t="str">
        <f>IFERROR(#REF!-#REF!,"")</f>
        <v/>
      </c>
    </row>
    <row r="3866" spans="1:12" x14ac:dyDescent="0.15">
      <c r="A3866" s="109">
        <v>44469</v>
      </c>
      <c r="B3866" s="53" t="s">
        <v>385</v>
      </c>
      <c r="C3866" s="53" t="s">
        <v>386</v>
      </c>
      <c r="D3866" s="53">
        <v>56547</v>
      </c>
      <c r="E3866" s="53">
        <v>5.9200000762939453</v>
      </c>
      <c r="F3866" s="55">
        <v>-0.10303027927875519</v>
      </c>
      <c r="G3866" s="53">
        <v>195923</v>
      </c>
      <c r="H3866" s="53">
        <v>5.9200000762939453</v>
      </c>
      <c r="I3866" s="53">
        <v>-4.2243370000000002E-2</v>
      </c>
      <c r="J3866" s="80">
        <f t="shared" si="118"/>
        <v>1159864.1749477386</v>
      </c>
      <c r="K3866" s="55" t="str">
        <f>IFERROR(#REF!-#REF!,"")</f>
        <v/>
      </c>
    </row>
    <row r="3867" spans="1:12" x14ac:dyDescent="0.15">
      <c r="A3867" s="109">
        <v>44498</v>
      </c>
      <c r="B3867" s="53" t="s">
        <v>385</v>
      </c>
      <c r="C3867" s="53" t="s">
        <v>386</v>
      </c>
      <c r="D3867" s="53">
        <v>56547</v>
      </c>
      <c r="E3867" s="53">
        <v>6.0999999046325684</v>
      </c>
      <c r="F3867" s="55">
        <v>3.0405376106500626E-2</v>
      </c>
      <c r="G3867" s="53">
        <v>196447</v>
      </c>
      <c r="H3867" s="53">
        <v>6.0999999046325684</v>
      </c>
      <c r="I3867" s="53">
        <v>6.4656619999999998E-2</v>
      </c>
      <c r="J3867" s="80">
        <f t="shared" si="118"/>
        <v>1198326.6812653542</v>
      </c>
      <c r="K3867" s="55" t="str">
        <f>IFERROR(#REF!-#REF!,"")</f>
        <v/>
      </c>
    </row>
    <row r="3868" spans="1:12" x14ac:dyDescent="0.15">
      <c r="A3868" s="109">
        <v>44530</v>
      </c>
      <c r="B3868" s="53" t="s">
        <v>385</v>
      </c>
      <c r="C3868" s="53" t="s">
        <v>386</v>
      </c>
      <c r="D3868" s="53">
        <v>56547</v>
      </c>
      <c r="E3868" s="53">
        <v>5.5199999809265137</v>
      </c>
      <c r="F3868" s="55">
        <v>-9.5081955194473267E-2</v>
      </c>
      <c r="G3868" s="53">
        <v>196447</v>
      </c>
      <c r="H3868" s="53">
        <v>5.5199999809265137</v>
      </c>
      <c r="I3868" s="53">
        <v>-1.8346709999999999E-2</v>
      </c>
      <c r="J3868" s="80">
        <f t="shared" ref="J3868:J3974" si="121">H3868*G3868</f>
        <v>1084387.4362530708</v>
      </c>
      <c r="K3868" s="55" t="str">
        <f>IFERROR(#REF!-#REF!,"")</f>
        <v/>
      </c>
    </row>
    <row r="3869" spans="1:12" x14ac:dyDescent="0.15">
      <c r="A3869" s="109">
        <v>44561</v>
      </c>
      <c r="B3869" s="53" t="s">
        <v>385</v>
      </c>
      <c r="C3869" s="53" t="s">
        <v>386</v>
      </c>
      <c r="D3869" s="53">
        <v>56547</v>
      </c>
      <c r="E3869" s="53">
        <v>4.6399998664855957</v>
      </c>
      <c r="F3869" s="55">
        <v>-0.15942031145095825</v>
      </c>
      <c r="G3869" s="53">
        <v>197347</v>
      </c>
      <c r="H3869" s="53">
        <v>4.6399998664855957</v>
      </c>
      <c r="I3869" s="53">
        <v>3.3344789999999999E-2</v>
      </c>
      <c r="J3869" s="80">
        <f t="shared" si="121"/>
        <v>915690.05365133286</v>
      </c>
      <c r="K3869" s="55" t="str">
        <f>IFERROR(#REF!-#REF!,"")</f>
        <v/>
      </c>
    </row>
    <row r="3870" spans="1:12" x14ac:dyDescent="0.15">
      <c r="A3870" s="109"/>
      <c r="J3870" s="80">
        <f t="shared" si="121"/>
        <v>0</v>
      </c>
      <c r="K3870" s="55" t="str">
        <f>IFERROR(#REF!-#REF!,"")</f>
        <v/>
      </c>
    </row>
    <row r="3871" spans="1:12" x14ac:dyDescent="0.15">
      <c r="A3871" s="109">
        <v>43434</v>
      </c>
      <c r="B3871" s="53" t="s">
        <v>387</v>
      </c>
      <c r="C3871" s="53" t="s">
        <v>388</v>
      </c>
      <c r="D3871" s="53">
        <v>56553</v>
      </c>
      <c r="E3871" s="53">
        <v>9.630000114440918</v>
      </c>
      <c r="F3871" s="53"/>
      <c r="G3871" s="53">
        <v>44000</v>
      </c>
      <c r="H3871" s="53">
        <v>9.630000114440918</v>
      </c>
      <c r="I3871" s="53">
        <v>1.8512150000000002E-2</v>
      </c>
      <c r="J3871" s="80">
        <f t="shared" ref="J3871:J3890" si="122">H3871*G3871</f>
        <v>423720.00503540039</v>
      </c>
      <c r="K3871" s="53"/>
      <c r="L3871" s="53"/>
    </row>
    <row r="3872" spans="1:12" x14ac:dyDescent="0.15">
      <c r="A3872" s="109">
        <v>43465</v>
      </c>
      <c r="B3872" s="53" t="s">
        <v>387</v>
      </c>
      <c r="C3872" s="53" t="s">
        <v>388</v>
      </c>
      <c r="D3872" s="53">
        <v>56553</v>
      </c>
      <c r="E3872" s="53">
        <v>-9.6450004577636719</v>
      </c>
      <c r="F3872" s="53">
        <v>1.5576680889353156E-3</v>
      </c>
      <c r="G3872" s="53">
        <v>44000</v>
      </c>
      <c r="H3872" s="53">
        <v>9.6450004577636701</v>
      </c>
      <c r="I3872" s="53">
        <v>-8.9890029999999996E-2</v>
      </c>
      <c r="J3872" s="80">
        <f t="shared" si="122"/>
        <v>424380.0201416015</v>
      </c>
      <c r="K3872" s="53"/>
      <c r="L3872" s="53"/>
    </row>
    <row r="3873" spans="1:12" x14ac:dyDescent="0.15">
      <c r="A3873" s="109">
        <v>43496</v>
      </c>
      <c r="B3873" s="53" t="s">
        <v>387</v>
      </c>
      <c r="C3873" s="53" t="s">
        <v>388</v>
      </c>
      <c r="D3873" s="53">
        <v>56553</v>
      </c>
      <c r="E3873" s="53">
        <v>-9.7399997711181641</v>
      </c>
      <c r="F3873" s="53">
        <v>9.8495911806821823E-3</v>
      </c>
      <c r="G3873" s="53">
        <v>44000</v>
      </c>
      <c r="H3873" s="53">
        <v>9.7399997711181605</v>
      </c>
      <c r="I3873" s="53">
        <v>8.8293910000000003E-2</v>
      </c>
      <c r="J3873" s="80">
        <f t="shared" si="122"/>
        <v>428559.98992919904</v>
      </c>
      <c r="K3873" s="53"/>
      <c r="L3873" s="53"/>
    </row>
    <row r="3874" spans="1:12" x14ac:dyDescent="0.15">
      <c r="A3874" s="109">
        <v>43524</v>
      </c>
      <c r="B3874" s="53" t="s">
        <v>387</v>
      </c>
      <c r="C3874" s="53" t="s">
        <v>388</v>
      </c>
      <c r="D3874" s="53">
        <v>56553</v>
      </c>
      <c r="E3874" s="53">
        <v>-9.875</v>
      </c>
      <c r="F3874" s="53">
        <v>1.3860393315553665E-2</v>
      </c>
      <c r="G3874" s="53">
        <v>44000</v>
      </c>
      <c r="H3874" s="53">
        <v>9.875</v>
      </c>
      <c r="I3874" s="53">
        <v>3.2724210000000004E-2</v>
      </c>
      <c r="J3874" s="80">
        <f t="shared" si="122"/>
        <v>434500</v>
      </c>
      <c r="K3874" s="53"/>
      <c r="L3874" s="53"/>
    </row>
    <row r="3875" spans="1:12" x14ac:dyDescent="0.15">
      <c r="A3875" s="109">
        <v>43553</v>
      </c>
      <c r="B3875" s="53" t="s">
        <v>387</v>
      </c>
      <c r="C3875" s="53" t="s">
        <v>388</v>
      </c>
      <c r="D3875" s="53">
        <v>56553</v>
      </c>
      <c r="E3875" s="53">
        <v>9.9399995803833008</v>
      </c>
      <c r="F3875" s="53">
        <v>6.5822359174489975E-3</v>
      </c>
      <c r="G3875" s="53">
        <v>44000</v>
      </c>
      <c r="H3875" s="53">
        <v>9.9399995803833008</v>
      </c>
      <c r="I3875" s="53">
        <v>1.296229E-2</v>
      </c>
      <c r="J3875" s="80">
        <f t="shared" si="122"/>
        <v>437359.98153686523</v>
      </c>
      <c r="K3875" s="53"/>
      <c r="L3875" s="53"/>
    </row>
    <row r="3876" spans="1:12" x14ac:dyDescent="0.15">
      <c r="A3876" s="109">
        <v>43585</v>
      </c>
      <c r="B3876" s="53" t="s">
        <v>387</v>
      </c>
      <c r="C3876" s="53" t="s">
        <v>388</v>
      </c>
      <c r="D3876" s="53">
        <v>56553</v>
      </c>
      <c r="E3876" s="53">
        <v>9.9600000381469727</v>
      </c>
      <c r="F3876" s="53">
        <v>2.0121184643357992E-3</v>
      </c>
      <c r="G3876" s="53">
        <v>44000</v>
      </c>
      <c r="H3876" s="53">
        <v>9.9600000381469727</v>
      </c>
      <c r="I3876" s="53">
        <v>3.789327E-2</v>
      </c>
      <c r="J3876" s="80">
        <f t="shared" si="122"/>
        <v>438240.0016784668</v>
      </c>
      <c r="K3876" s="53"/>
      <c r="L3876" s="53"/>
    </row>
    <row r="3877" spans="1:12" x14ac:dyDescent="0.15">
      <c r="A3877" s="109">
        <v>43616</v>
      </c>
      <c r="B3877" s="53" t="s">
        <v>387</v>
      </c>
      <c r="C3877" s="53" t="s">
        <v>388</v>
      </c>
      <c r="D3877" s="53">
        <v>56553</v>
      </c>
      <c r="E3877" s="53">
        <v>10.029999732971191</v>
      </c>
      <c r="F3877" s="53">
        <v>7.0280819199979305E-3</v>
      </c>
      <c r="G3877" s="53">
        <v>44000</v>
      </c>
      <c r="H3877" s="53">
        <v>10.029999732971191</v>
      </c>
      <c r="I3877" s="53">
        <v>-6.167856E-2</v>
      </c>
      <c r="J3877" s="80">
        <f t="shared" si="122"/>
        <v>441319.98825073242</v>
      </c>
      <c r="K3877" s="53"/>
      <c r="L3877" s="53"/>
    </row>
    <row r="3878" spans="1:12" x14ac:dyDescent="0.15">
      <c r="A3878" s="109">
        <v>43644</v>
      </c>
      <c r="B3878" s="53" t="s">
        <v>387</v>
      </c>
      <c r="C3878" s="53" t="s">
        <v>388</v>
      </c>
      <c r="D3878" s="53">
        <v>56553</v>
      </c>
      <c r="E3878" s="53">
        <v>10</v>
      </c>
      <c r="F3878" s="53">
        <v>-2.9910004232078791E-3</v>
      </c>
      <c r="G3878" s="53">
        <v>44000</v>
      </c>
      <c r="H3878" s="53">
        <v>10</v>
      </c>
      <c r="I3878" s="53">
        <v>6.7278859999999996E-2</v>
      </c>
      <c r="J3878" s="80">
        <f t="shared" si="122"/>
        <v>440000</v>
      </c>
      <c r="K3878" s="53"/>
      <c r="L3878" s="53"/>
    </row>
    <row r="3879" spans="1:12" x14ac:dyDescent="0.15">
      <c r="A3879" s="109">
        <v>43677</v>
      </c>
      <c r="B3879" s="53" t="s">
        <v>387</v>
      </c>
      <c r="C3879" s="53" t="s">
        <v>388</v>
      </c>
      <c r="D3879" s="53">
        <v>56553</v>
      </c>
      <c r="E3879" s="53">
        <v>10.300000190734863</v>
      </c>
      <c r="F3879" s="53">
        <v>3.0000019818544388E-2</v>
      </c>
      <c r="G3879" s="53">
        <v>44000</v>
      </c>
      <c r="H3879" s="53">
        <v>10.300000190734863</v>
      </c>
      <c r="I3879" s="53">
        <v>1.185431E-2</v>
      </c>
      <c r="J3879" s="80">
        <f t="shared" si="122"/>
        <v>453200.00839233398</v>
      </c>
      <c r="K3879" s="53"/>
      <c r="L3879" s="53"/>
    </row>
    <row r="3880" spans="1:12" x14ac:dyDescent="0.15">
      <c r="A3880" s="109">
        <v>43707</v>
      </c>
      <c r="B3880" s="53" t="s">
        <v>387</v>
      </c>
      <c r="C3880" s="53" t="s">
        <v>388</v>
      </c>
      <c r="D3880" s="53">
        <v>56553</v>
      </c>
      <c r="E3880" s="53">
        <v>10.220000267028809</v>
      </c>
      <c r="F3880" s="53">
        <v>-7.7669825404882431E-3</v>
      </c>
      <c r="G3880" s="53">
        <v>44000</v>
      </c>
      <c r="H3880" s="53">
        <v>10.220000267028809</v>
      </c>
      <c r="I3880" s="53">
        <v>-2.0339329999999999E-2</v>
      </c>
      <c r="J3880" s="80">
        <f t="shared" si="122"/>
        <v>449680.01174926758</v>
      </c>
      <c r="K3880" s="53"/>
      <c r="L3880" s="53"/>
    </row>
    <row r="3881" spans="1:12" x14ac:dyDescent="0.15">
      <c r="A3881" s="109">
        <v>43738</v>
      </c>
      <c r="B3881" s="53" t="s">
        <v>387</v>
      </c>
      <c r="C3881" s="53" t="s">
        <v>388</v>
      </c>
      <c r="D3881" s="53">
        <v>56553</v>
      </c>
      <c r="E3881" s="53">
        <v>10.189999580383301</v>
      </c>
      <c r="F3881" s="53">
        <v>-2.9354877769947052E-3</v>
      </c>
      <c r="G3881" s="53">
        <v>44000</v>
      </c>
      <c r="H3881" s="53">
        <v>10.189999580383301</v>
      </c>
      <c r="I3881" s="53">
        <v>1.6032970000000001E-2</v>
      </c>
      <c r="J3881" s="80">
        <f t="shared" si="122"/>
        <v>448359.98153686523</v>
      </c>
      <c r="K3881" s="53"/>
      <c r="L3881" s="53"/>
    </row>
    <row r="3882" spans="1:12" x14ac:dyDescent="0.15">
      <c r="A3882" s="109">
        <v>43769</v>
      </c>
      <c r="B3882" s="53" t="s">
        <v>387</v>
      </c>
      <c r="C3882" s="53" t="s">
        <v>388</v>
      </c>
      <c r="D3882" s="53">
        <v>56553</v>
      </c>
      <c r="E3882" s="53">
        <v>10.229999542236328</v>
      </c>
      <c r="F3882" s="53">
        <v>3.9254133589565754E-3</v>
      </c>
      <c r="G3882" s="53">
        <v>44000</v>
      </c>
      <c r="H3882" s="53">
        <v>10.229999542236328</v>
      </c>
      <c r="I3882" s="53">
        <v>1.9255939999999999E-2</v>
      </c>
      <c r="J3882" s="80">
        <f t="shared" si="122"/>
        <v>450119.97985839844</v>
      </c>
      <c r="K3882" s="53"/>
      <c r="L3882" s="53"/>
    </row>
    <row r="3883" spans="1:12" x14ac:dyDescent="0.15">
      <c r="A3883" s="109">
        <v>43798</v>
      </c>
      <c r="B3883" s="53" t="s">
        <v>387</v>
      </c>
      <c r="C3883" s="53" t="s">
        <v>388</v>
      </c>
      <c r="D3883" s="53">
        <v>56553</v>
      </c>
      <c r="E3883" s="53">
        <v>10.199999809265137</v>
      </c>
      <c r="F3883" s="53">
        <v>-2.9325252398848534E-3</v>
      </c>
      <c r="G3883" s="53">
        <v>44000</v>
      </c>
      <c r="H3883" s="53">
        <v>10.199999809265137</v>
      </c>
      <c r="I3883" s="53">
        <v>3.4996520000000003E-2</v>
      </c>
      <c r="J3883" s="80">
        <f t="shared" si="122"/>
        <v>448799.99160766602</v>
      </c>
      <c r="K3883" s="53"/>
      <c r="L3883" s="53"/>
    </row>
    <row r="3884" spans="1:12" x14ac:dyDescent="0.15">
      <c r="A3884" s="109">
        <v>43830</v>
      </c>
      <c r="B3884" s="53" t="s">
        <v>387</v>
      </c>
      <c r="C3884" s="53" t="s">
        <v>388</v>
      </c>
      <c r="D3884" s="53">
        <v>56553</v>
      </c>
      <c r="E3884" s="53">
        <v>-10.289999961853027</v>
      </c>
      <c r="F3884" s="53">
        <v>8.8235447183251381E-3</v>
      </c>
      <c r="G3884" s="53">
        <v>44000</v>
      </c>
      <c r="H3884" s="53">
        <v>10.289999961853001</v>
      </c>
      <c r="I3884" s="53">
        <v>2.8490680000000001E-2</v>
      </c>
      <c r="J3884" s="80">
        <f t="shared" si="122"/>
        <v>452759.99832153204</v>
      </c>
      <c r="K3884" s="53"/>
      <c r="L3884" s="53"/>
    </row>
    <row r="3885" spans="1:12" x14ac:dyDescent="0.15">
      <c r="A3885" s="109">
        <v>43861</v>
      </c>
      <c r="B3885" s="53" t="s">
        <v>387</v>
      </c>
      <c r="C3885" s="53" t="s">
        <v>388</v>
      </c>
      <c r="D3885" s="53">
        <v>56553</v>
      </c>
      <c r="E3885" s="53">
        <v>10.819999694824219</v>
      </c>
      <c r="F3885" s="53">
        <v>5.1506292074918747E-2</v>
      </c>
      <c r="G3885" s="53">
        <v>44000</v>
      </c>
      <c r="H3885" s="53">
        <v>10.819999694824219</v>
      </c>
      <c r="I3885" s="53">
        <v>-1.7277760000000001E-3</v>
      </c>
      <c r="J3885" s="80">
        <f t="shared" si="122"/>
        <v>476079.98657226562</v>
      </c>
      <c r="K3885" s="53"/>
      <c r="L3885" s="53"/>
    </row>
    <row r="3886" spans="1:12" x14ac:dyDescent="0.15">
      <c r="A3886" s="109">
        <v>43889</v>
      </c>
      <c r="B3886" s="53" t="s">
        <v>387</v>
      </c>
      <c r="C3886" s="53" t="s">
        <v>388</v>
      </c>
      <c r="D3886" s="53">
        <v>56553</v>
      </c>
      <c r="E3886" s="53">
        <v>10.679900169372559</v>
      </c>
      <c r="F3886" s="53">
        <v>-1.2948200106620789E-2</v>
      </c>
      <c r="G3886" s="53">
        <v>44000</v>
      </c>
      <c r="H3886" s="53">
        <v>10.679900169372559</v>
      </c>
      <c r="I3886" s="53">
        <v>-7.7918070000000006E-2</v>
      </c>
      <c r="J3886" s="80">
        <f t="shared" si="122"/>
        <v>469915.60745239258</v>
      </c>
      <c r="K3886" s="53"/>
      <c r="L3886" s="53"/>
    </row>
    <row r="3887" spans="1:12" x14ac:dyDescent="0.15">
      <c r="A3887" s="109">
        <v>43921</v>
      </c>
      <c r="B3887" s="53" t="s">
        <v>387</v>
      </c>
      <c r="C3887" s="53" t="s">
        <v>388</v>
      </c>
      <c r="D3887" s="53">
        <v>56553</v>
      </c>
      <c r="E3887" s="53">
        <v>10.229999542236328</v>
      </c>
      <c r="F3887" s="53">
        <v>-4.2125921696424484E-2</v>
      </c>
      <c r="G3887" s="53">
        <v>44000</v>
      </c>
      <c r="H3887" s="53">
        <v>10.229999542236328</v>
      </c>
      <c r="I3887" s="53">
        <v>-0.14173259999999999</v>
      </c>
      <c r="J3887" s="80">
        <f t="shared" si="122"/>
        <v>450119.97985839844</v>
      </c>
      <c r="K3887" s="53"/>
      <c r="L3887" s="53"/>
    </row>
    <row r="3888" spans="1:12" x14ac:dyDescent="0.15">
      <c r="A3888" s="109">
        <v>43951</v>
      </c>
      <c r="B3888" s="53" t="s">
        <v>387</v>
      </c>
      <c r="C3888" s="53" t="s">
        <v>388</v>
      </c>
      <c r="D3888" s="53">
        <v>56553</v>
      </c>
      <c r="E3888" s="53">
        <v>10.470000267028809</v>
      </c>
      <c r="F3888" s="53">
        <v>2.3460483178496361E-2</v>
      </c>
      <c r="G3888" s="53">
        <v>44000</v>
      </c>
      <c r="H3888" s="53">
        <v>10.470000267028809</v>
      </c>
      <c r="I3888" s="53">
        <v>0.12967380000000001</v>
      </c>
      <c r="J3888" s="80">
        <f t="shared" si="122"/>
        <v>460680.01174926758</v>
      </c>
      <c r="K3888" s="53"/>
      <c r="L3888" s="53"/>
    </row>
    <row r="3889" spans="1:12" x14ac:dyDescent="0.15">
      <c r="A3889" s="109">
        <v>43980</v>
      </c>
      <c r="B3889" s="53" t="s">
        <v>387</v>
      </c>
      <c r="C3889" s="53" t="s">
        <v>388</v>
      </c>
      <c r="D3889" s="53">
        <v>56553</v>
      </c>
      <c r="E3889" s="53">
        <v>10.720000267028809</v>
      </c>
      <c r="F3889" s="53">
        <v>2.3877745494246483E-2</v>
      </c>
      <c r="G3889" s="53">
        <v>44000</v>
      </c>
      <c r="H3889" s="53">
        <v>10.720000267028809</v>
      </c>
      <c r="I3889" s="53">
        <v>5.3738750000000002E-2</v>
      </c>
      <c r="J3889" s="80">
        <f t="shared" si="122"/>
        <v>471680.01174926758</v>
      </c>
      <c r="K3889" s="53"/>
      <c r="L3889" s="53"/>
    </row>
    <row r="3890" spans="1:12" x14ac:dyDescent="0.15">
      <c r="A3890" s="109">
        <v>44012</v>
      </c>
      <c r="B3890" s="53" t="s">
        <v>387</v>
      </c>
      <c r="C3890" s="53" t="s">
        <v>388</v>
      </c>
      <c r="D3890" s="53">
        <v>56553</v>
      </c>
      <c r="E3890" s="53">
        <v>13.699999809265137</v>
      </c>
      <c r="F3890" s="53">
        <v>0.27798503637313843</v>
      </c>
      <c r="G3890" s="53">
        <v>44000</v>
      </c>
      <c r="H3890" s="53">
        <v>13.699999809265137</v>
      </c>
      <c r="I3890" s="53">
        <v>2.5299080000000002E-2</v>
      </c>
      <c r="J3890" s="80">
        <f t="shared" si="122"/>
        <v>602799.99160766602</v>
      </c>
      <c r="K3890" s="53"/>
      <c r="L3890" s="53"/>
    </row>
    <row r="3891" spans="1:12" x14ac:dyDescent="0.15">
      <c r="A3891" s="109">
        <v>44043</v>
      </c>
      <c r="B3891" s="53" t="s">
        <v>387</v>
      </c>
      <c r="C3891" s="53" t="s">
        <v>388</v>
      </c>
      <c r="D3891" s="53">
        <v>56553</v>
      </c>
      <c r="E3891" s="53">
        <v>13.380000114440918</v>
      </c>
      <c r="F3891" s="55">
        <v>-2.3357642814517021E-2</v>
      </c>
      <c r="G3891" s="53">
        <v>44000</v>
      </c>
      <c r="H3891" s="53">
        <v>13.380000114440918</v>
      </c>
      <c r="I3891" s="53">
        <v>5.5528970000000004E-2</v>
      </c>
      <c r="J3891" s="80">
        <f t="shared" si="121"/>
        <v>588720.00503540039</v>
      </c>
      <c r="K3891" s="55" t="str">
        <f>IFERROR(#REF!-#REF!,"")</f>
        <v/>
      </c>
    </row>
    <row r="3892" spans="1:12" x14ac:dyDescent="0.15">
      <c r="A3892" s="109">
        <v>44074</v>
      </c>
      <c r="B3892" s="53" t="s">
        <v>389</v>
      </c>
      <c r="C3892" s="53" t="s">
        <v>390</v>
      </c>
      <c r="D3892" s="53">
        <v>56553</v>
      </c>
      <c r="E3892" s="53">
        <v>18.399999618530273</v>
      </c>
      <c r="F3892" s="55">
        <v>0.37518680095672607</v>
      </c>
      <c r="G3892" s="53">
        <v>44000</v>
      </c>
      <c r="H3892" s="53">
        <v>18.399999618530273</v>
      </c>
      <c r="I3892" s="53">
        <v>6.844219E-2</v>
      </c>
      <c r="J3892" s="80">
        <f t="shared" si="121"/>
        <v>809599.98321533203</v>
      </c>
      <c r="K3892" s="55" t="str">
        <f>IFERROR(#REF!-#REF!,"")</f>
        <v/>
      </c>
    </row>
    <row r="3893" spans="1:12" x14ac:dyDescent="0.15">
      <c r="A3893" s="109">
        <v>44104</v>
      </c>
      <c r="B3893" s="53" t="s">
        <v>389</v>
      </c>
      <c r="C3893" s="53" t="s">
        <v>390</v>
      </c>
      <c r="D3893" s="53">
        <v>56553</v>
      </c>
      <c r="E3893" s="53">
        <v>17.899999618530273</v>
      </c>
      <c r="F3893" s="55">
        <v>-2.445652149617672E-2</v>
      </c>
      <c r="G3893" s="53">
        <v>59369</v>
      </c>
      <c r="H3893" s="53">
        <v>17.899999618530273</v>
      </c>
      <c r="I3893" s="53">
        <v>-3.5055990000000002E-2</v>
      </c>
      <c r="J3893" s="80">
        <f t="shared" si="121"/>
        <v>1062705.0773525238</v>
      </c>
      <c r="K3893" s="55" t="str">
        <f>IFERROR(#REF!-#REF!,"")</f>
        <v/>
      </c>
    </row>
    <row r="3894" spans="1:12" ht="16" x14ac:dyDescent="0.2">
      <c r="A3894" s="111">
        <v>44134</v>
      </c>
      <c r="B3894" s="112" t="s">
        <v>389</v>
      </c>
      <c r="C3894" s="112" t="s">
        <v>390</v>
      </c>
      <c r="D3894" s="112">
        <v>56553</v>
      </c>
      <c r="E3894" s="112">
        <v>16.959999084472656</v>
      </c>
      <c r="F3894" s="58">
        <v>-5.2513998001813889E-2</v>
      </c>
      <c r="G3894" s="112">
        <v>59369</v>
      </c>
      <c r="H3894" s="112">
        <v>16.959999084472656</v>
      </c>
      <c r="I3894" s="112">
        <v>-2.0178310000000001E-2</v>
      </c>
      <c r="J3894" s="80">
        <f t="shared" si="121"/>
        <v>1006898.1856460571</v>
      </c>
      <c r="K3894" s="55" t="str">
        <f>IFERROR(#REF!-#REF!,"")</f>
        <v/>
      </c>
    </row>
    <row r="3895" spans="1:12" x14ac:dyDescent="0.15">
      <c r="A3895" s="109">
        <v>44165</v>
      </c>
      <c r="B3895" s="53" t="s">
        <v>389</v>
      </c>
      <c r="C3895" s="53" t="s">
        <v>390</v>
      </c>
      <c r="D3895" s="53">
        <v>56553</v>
      </c>
      <c r="E3895" s="53">
        <v>20.180000305175781</v>
      </c>
      <c r="F3895" s="55">
        <v>0.1898585706949234</v>
      </c>
      <c r="G3895" s="53">
        <v>59371</v>
      </c>
      <c r="H3895" s="53">
        <v>20.180000305175781</v>
      </c>
      <c r="I3895" s="53">
        <v>0.123707</v>
      </c>
      <c r="J3895" s="80">
        <f t="shared" si="121"/>
        <v>1198106.7981185913</v>
      </c>
      <c r="K3895" s="55" t="str">
        <f>IFERROR(#REF!-#REF!,"")</f>
        <v/>
      </c>
    </row>
    <row r="3896" spans="1:12" x14ac:dyDescent="0.15">
      <c r="A3896" s="109">
        <v>44196</v>
      </c>
      <c r="B3896" s="53" t="s">
        <v>389</v>
      </c>
      <c r="C3896" s="53" t="s">
        <v>390</v>
      </c>
      <c r="D3896" s="53">
        <v>56553</v>
      </c>
      <c r="E3896" s="53">
        <v>22.059999465942383</v>
      </c>
      <c r="F3896" s="55">
        <v>9.6134744584560394E-2</v>
      </c>
      <c r="G3896" s="53">
        <v>59371</v>
      </c>
      <c r="H3896" s="53">
        <v>22.059999465942383</v>
      </c>
      <c r="I3896" s="53">
        <v>4.5048289999999998E-2</v>
      </c>
      <c r="J3896" s="80">
        <f t="shared" si="121"/>
        <v>1309724.2282924652</v>
      </c>
      <c r="K3896" s="55" t="str">
        <f>IFERROR(#REF!-#REF!,"")</f>
        <v/>
      </c>
    </row>
    <row r="3897" spans="1:12" x14ac:dyDescent="0.15">
      <c r="A3897" s="109">
        <v>44225</v>
      </c>
      <c r="B3897" s="53" t="s">
        <v>389</v>
      </c>
      <c r="C3897" s="53" t="s">
        <v>390</v>
      </c>
      <c r="D3897" s="53">
        <v>56553</v>
      </c>
      <c r="E3897" s="53">
        <v>23.579999923706055</v>
      </c>
      <c r="F3897" s="55">
        <v>6.8903014063835144E-2</v>
      </c>
      <c r="G3897" s="53">
        <v>70771</v>
      </c>
      <c r="H3897" s="53">
        <v>23.579999923706055</v>
      </c>
      <c r="I3897" s="53">
        <v>-6.3113190000000003E-4</v>
      </c>
      <c r="J3897" s="80">
        <f t="shared" si="121"/>
        <v>1668780.1746006012</v>
      </c>
      <c r="K3897" s="55" t="str">
        <f>IFERROR(#REF!-#REF!,"")</f>
        <v/>
      </c>
    </row>
    <row r="3898" spans="1:12" x14ac:dyDescent="0.15">
      <c r="A3898" s="109">
        <v>44253</v>
      </c>
      <c r="B3898" s="53" t="s">
        <v>389</v>
      </c>
      <c r="C3898" s="53" t="s">
        <v>390</v>
      </c>
      <c r="D3898" s="53">
        <v>56553</v>
      </c>
      <c r="E3898" s="53">
        <v>25.270000457763672</v>
      </c>
      <c r="F3898" s="55">
        <v>7.1670927107334137E-2</v>
      </c>
      <c r="G3898" s="53">
        <v>70771</v>
      </c>
      <c r="H3898" s="53">
        <v>25.270000457763672</v>
      </c>
      <c r="I3898" s="53">
        <v>2.9196240000000002E-2</v>
      </c>
      <c r="J3898" s="80">
        <f t="shared" si="121"/>
        <v>1788383.2023963928</v>
      </c>
      <c r="K3898" s="55" t="str">
        <f>IFERROR(#REF!-#REF!,"")</f>
        <v/>
      </c>
    </row>
    <row r="3899" spans="1:12" x14ac:dyDescent="0.15">
      <c r="A3899" s="109">
        <v>44286</v>
      </c>
      <c r="B3899" s="53" t="s">
        <v>389</v>
      </c>
      <c r="C3899" s="53" t="s">
        <v>390</v>
      </c>
      <c r="D3899" s="53">
        <v>56553</v>
      </c>
      <c r="E3899" s="53">
        <v>24.790000915527344</v>
      </c>
      <c r="F3899" s="55">
        <v>-1.8994837999343872E-2</v>
      </c>
      <c r="G3899" s="53">
        <v>76482</v>
      </c>
      <c r="H3899" s="53">
        <v>24.790000915527344</v>
      </c>
      <c r="I3899" s="53">
        <v>3.0573309999999999E-2</v>
      </c>
      <c r="J3899" s="80">
        <f t="shared" si="121"/>
        <v>1895988.8500213623</v>
      </c>
      <c r="K3899" s="55" t="str">
        <f>IFERROR(#REF!-#REF!,"")</f>
        <v/>
      </c>
    </row>
    <row r="3900" spans="1:12" x14ac:dyDescent="0.15">
      <c r="A3900" s="109">
        <v>44316</v>
      </c>
      <c r="B3900" s="53" t="s">
        <v>389</v>
      </c>
      <c r="C3900" s="53" t="s">
        <v>390</v>
      </c>
      <c r="D3900" s="53">
        <v>56553</v>
      </c>
      <c r="E3900" s="53">
        <v>29.299999237060547</v>
      </c>
      <c r="F3900" s="55">
        <v>0.18394505977630615</v>
      </c>
      <c r="G3900" s="53">
        <v>76482</v>
      </c>
      <c r="H3900" s="53">
        <v>29.299999237060547</v>
      </c>
      <c r="I3900" s="53">
        <v>4.8190200000000002E-2</v>
      </c>
      <c r="J3900" s="80">
        <f t="shared" si="121"/>
        <v>2240922.5416488647</v>
      </c>
      <c r="K3900" s="55" t="str">
        <f>IFERROR(#REF!-#REF!,"")</f>
        <v/>
      </c>
    </row>
    <row r="3901" spans="1:12" x14ac:dyDescent="0.15">
      <c r="A3901" s="109">
        <v>44344</v>
      </c>
      <c r="B3901" s="53" t="s">
        <v>389</v>
      </c>
      <c r="C3901" s="53" t="s">
        <v>390</v>
      </c>
      <c r="D3901" s="53">
        <v>56553</v>
      </c>
      <c r="E3901" s="53">
        <v>23.100000381469727</v>
      </c>
      <c r="F3901" s="55">
        <v>-0.21160405874252319</v>
      </c>
      <c r="G3901" s="53">
        <v>76516</v>
      </c>
      <c r="H3901" s="53">
        <v>23.100000381469727</v>
      </c>
      <c r="I3901" s="53">
        <v>7.0918620000000009E-3</v>
      </c>
      <c r="J3901" s="80">
        <f t="shared" si="121"/>
        <v>1767519.6291885376</v>
      </c>
      <c r="K3901" s="55" t="str">
        <f>IFERROR(#REF!-#REF!,"")</f>
        <v/>
      </c>
    </row>
    <row r="3902" spans="1:12" x14ac:dyDescent="0.15">
      <c r="A3902" s="109">
        <v>44377</v>
      </c>
      <c r="B3902" s="53" t="s">
        <v>389</v>
      </c>
      <c r="C3902" s="53" t="s">
        <v>390</v>
      </c>
      <c r="D3902" s="53">
        <v>56553</v>
      </c>
      <c r="E3902" s="53">
        <v>21.790000915527344</v>
      </c>
      <c r="F3902" s="55">
        <v>-5.4545432329177856E-2</v>
      </c>
      <c r="G3902" s="53">
        <v>76516</v>
      </c>
      <c r="H3902" s="53">
        <v>21.790000915527344</v>
      </c>
      <c r="I3902" s="53">
        <v>2.3421790000000001E-2</v>
      </c>
      <c r="J3902" s="80">
        <f t="shared" si="121"/>
        <v>1667283.7100524902</v>
      </c>
      <c r="K3902" s="55" t="str">
        <f>IFERROR(#REF!-#REF!,"")</f>
        <v/>
      </c>
    </row>
    <row r="3903" spans="1:12" ht="16" x14ac:dyDescent="0.2">
      <c r="A3903" s="113">
        <v>44407</v>
      </c>
      <c r="B3903" s="114" t="s">
        <v>389</v>
      </c>
      <c r="C3903" s="114" t="s">
        <v>390</v>
      </c>
      <c r="D3903" s="114">
        <v>56553</v>
      </c>
      <c r="E3903" s="114">
        <v>22.639999389648438</v>
      </c>
      <c r="F3903" s="58">
        <v>3.9008647203445435E-2</v>
      </c>
      <c r="G3903" s="114">
        <v>76516</v>
      </c>
      <c r="H3903" s="114">
        <v>22.639999389648438</v>
      </c>
      <c r="I3903" s="114">
        <v>1.182765E-2</v>
      </c>
      <c r="J3903" s="80">
        <f t="shared" si="121"/>
        <v>1732322.1932983398</v>
      </c>
      <c r="K3903" s="55" t="str">
        <f>IFERROR(#REF!-#REF!,"")</f>
        <v/>
      </c>
    </row>
    <row r="3904" spans="1:12" x14ac:dyDescent="0.15">
      <c r="A3904" s="109">
        <v>44439</v>
      </c>
      <c r="B3904" s="53" t="s">
        <v>389</v>
      </c>
      <c r="C3904" s="53" t="s">
        <v>390</v>
      </c>
      <c r="D3904" s="53">
        <v>56553</v>
      </c>
      <c r="E3904" s="53">
        <v>19.420000076293945</v>
      </c>
      <c r="F3904" s="55">
        <v>-0.14222611486911774</v>
      </c>
      <c r="G3904" s="53">
        <v>76570</v>
      </c>
      <c r="H3904" s="53">
        <v>19.420000076293945</v>
      </c>
      <c r="I3904" s="53">
        <v>2.71466E-2</v>
      </c>
      <c r="J3904" s="80">
        <f t="shared" si="121"/>
        <v>1486989.4058418274</v>
      </c>
      <c r="K3904" s="55" t="str">
        <f>IFERROR(#REF!-#REF!,"")</f>
        <v/>
      </c>
    </row>
    <row r="3905" spans="1:12" x14ac:dyDescent="0.15">
      <c r="A3905" s="109">
        <v>44469</v>
      </c>
      <c r="B3905" s="53" t="s">
        <v>389</v>
      </c>
      <c r="C3905" s="53" t="s">
        <v>390</v>
      </c>
      <c r="D3905" s="53">
        <v>56553</v>
      </c>
      <c r="E3905" s="53">
        <v>17.129999160766602</v>
      </c>
      <c r="F3905" s="55">
        <v>-0.1153450533747673</v>
      </c>
      <c r="G3905" s="53">
        <v>76570</v>
      </c>
      <c r="H3905" s="53">
        <v>17.129999160766602</v>
      </c>
      <c r="I3905" s="53">
        <v>-4.2243370000000002E-2</v>
      </c>
      <c r="J3905" s="80">
        <f t="shared" si="121"/>
        <v>1311644.0357398987</v>
      </c>
      <c r="K3905" s="55" t="str">
        <f>IFERROR(#REF!-#REF!,"")</f>
        <v/>
      </c>
    </row>
    <row r="3906" spans="1:12" x14ac:dyDescent="0.15">
      <c r="A3906" s="109">
        <v>44498</v>
      </c>
      <c r="B3906" s="53" t="s">
        <v>389</v>
      </c>
      <c r="C3906" s="53" t="s">
        <v>390</v>
      </c>
      <c r="D3906" s="53">
        <v>56553</v>
      </c>
      <c r="E3906" s="53">
        <v>15.590000152587891</v>
      </c>
      <c r="F3906" s="55">
        <v>-8.9900702238082886E-2</v>
      </c>
      <c r="G3906" s="53">
        <v>76570</v>
      </c>
      <c r="H3906" s="53">
        <v>15.590000152587891</v>
      </c>
      <c r="I3906" s="53">
        <v>6.4656619999999998E-2</v>
      </c>
      <c r="J3906" s="80">
        <f t="shared" si="121"/>
        <v>1193726.3116836548</v>
      </c>
      <c r="K3906" s="55" t="str">
        <f>IFERROR(#REF!-#REF!,"")</f>
        <v/>
      </c>
    </row>
    <row r="3907" spans="1:12" x14ac:dyDescent="0.15">
      <c r="A3907" s="109">
        <v>44530</v>
      </c>
      <c r="B3907" s="53" t="s">
        <v>389</v>
      </c>
      <c r="C3907" s="53" t="s">
        <v>390</v>
      </c>
      <c r="D3907" s="53">
        <v>56553</v>
      </c>
      <c r="E3907" s="53">
        <v>14.109999656677246</v>
      </c>
      <c r="F3907" s="55">
        <v>-9.4932682812213898E-2</v>
      </c>
      <c r="G3907" s="53">
        <v>77570</v>
      </c>
      <c r="H3907" s="53">
        <v>14.109999656677246</v>
      </c>
      <c r="I3907" s="53">
        <v>-1.8346709999999999E-2</v>
      </c>
      <c r="J3907" s="80">
        <f t="shared" si="121"/>
        <v>1094512.673368454</v>
      </c>
      <c r="K3907" s="55" t="str">
        <f>IFERROR(#REF!-#REF!,"")</f>
        <v/>
      </c>
    </row>
    <row r="3908" spans="1:12" x14ac:dyDescent="0.15">
      <c r="A3908" s="109">
        <v>44561</v>
      </c>
      <c r="B3908" s="53" t="s">
        <v>389</v>
      </c>
      <c r="C3908" s="53" t="s">
        <v>390</v>
      </c>
      <c r="D3908" s="53">
        <v>56553</v>
      </c>
      <c r="E3908" s="53">
        <v>15.949999809265137</v>
      </c>
      <c r="F3908" s="55">
        <v>0.13423106074333191</v>
      </c>
      <c r="G3908" s="53">
        <v>77570</v>
      </c>
      <c r="H3908" s="53">
        <v>15.949999809265137</v>
      </c>
      <c r="I3908" s="53">
        <v>3.3344789999999999E-2</v>
      </c>
      <c r="J3908" s="80">
        <f t="shared" si="121"/>
        <v>1237241.4852046967</v>
      </c>
      <c r="K3908" s="55" t="str">
        <f>IFERROR(#REF!-#REF!,"")</f>
        <v/>
      </c>
    </row>
    <row r="3909" spans="1:12" x14ac:dyDescent="0.15">
      <c r="A3909" s="109"/>
      <c r="J3909" s="80">
        <f t="shared" si="121"/>
        <v>0</v>
      </c>
      <c r="K3909" s="55" t="str">
        <f>IFERROR(#REF!-#REF!,"")</f>
        <v/>
      </c>
    </row>
    <row r="3910" spans="1:12" x14ac:dyDescent="0.15">
      <c r="A3910" s="109">
        <v>43616</v>
      </c>
      <c r="B3910" s="53" t="s">
        <v>391</v>
      </c>
      <c r="C3910" s="53" t="s">
        <v>392</v>
      </c>
      <c r="D3910" s="53">
        <v>56698</v>
      </c>
      <c r="E3910" s="53">
        <v>-9.7100000381469727</v>
      </c>
      <c r="F3910" s="53"/>
      <c r="G3910" s="53">
        <v>32625</v>
      </c>
      <c r="H3910" s="53">
        <v>9.7100000381469709</v>
      </c>
      <c r="I3910" s="53">
        <v>-6.167856E-2</v>
      </c>
      <c r="J3910" s="80">
        <f t="shared" ref="J3910:J3921" si="123">H3910*G3910</f>
        <v>316788.75124454492</v>
      </c>
      <c r="K3910" s="53"/>
      <c r="L3910" s="53"/>
    </row>
    <row r="3911" spans="1:12" x14ac:dyDescent="0.15">
      <c r="A3911" s="109">
        <v>43644</v>
      </c>
      <c r="B3911" s="53" t="s">
        <v>391</v>
      </c>
      <c r="C3911" s="53" t="s">
        <v>392</v>
      </c>
      <c r="D3911" s="53">
        <v>56698</v>
      </c>
      <c r="E3911" s="53">
        <v>-9.744999885559082</v>
      </c>
      <c r="F3911" s="53">
        <v>3.6045156884938478E-3</v>
      </c>
      <c r="G3911" s="53">
        <v>30000</v>
      </c>
      <c r="H3911" s="53">
        <v>9.7449998855590803</v>
      </c>
      <c r="I3911" s="53">
        <v>6.7278859999999996E-2</v>
      </c>
      <c r="J3911" s="80">
        <f t="shared" si="123"/>
        <v>292349.9965667724</v>
      </c>
      <c r="K3911" s="53"/>
      <c r="L3911" s="53"/>
    </row>
    <row r="3912" spans="1:12" x14ac:dyDescent="0.15">
      <c r="A3912" s="109">
        <v>43677</v>
      </c>
      <c r="B3912" s="53" t="s">
        <v>391</v>
      </c>
      <c r="C3912" s="53" t="s">
        <v>392</v>
      </c>
      <c r="D3912" s="53">
        <v>56698</v>
      </c>
      <c r="E3912" s="53">
        <v>-9.7800006866455078</v>
      </c>
      <c r="F3912" s="53">
        <v>3.59166762791574E-3</v>
      </c>
      <c r="G3912" s="53">
        <v>30000</v>
      </c>
      <c r="H3912" s="53">
        <v>9.7800006866455096</v>
      </c>
      <c r="I3912" s="53">
        <v>1.185431E-2</v>
      </c>
      <c r="J3912" s="80">
        <f t="shared" si="123"/>
        <v>293400.02059936529</v>
      </c>
      <c r="K3912" s="53"/>
      <c r="L3912" s="53"/>
    </row>
    <row r="3913" spans="1:12" x14ac:dyDescent="0.15">
      <c r="A3913" s="109">
        <v>43707</v>
      </c>
      <c r="B3913" s="53" t="s">
        <v>391</v>
      </c>
      <c r="C3913" s="53" t="s">
        <v>392</v>
      </c>
      <c r="D3913" s="53">
        <v>56698</v>
      </c>
      <c r="E3913" s="53">
        <v>9.880000114440918</v>
      </c>
      <c r="F3913" s="53">
        <v>1.022488996386528E-2</v>
      </c>
      <c r="G3913" s="53">
        <v>30000</v>
      </c>
      <c r="H3913" s="53">
        <v>9.880000114440918</v>
      </c>
      <c r="I3913" s="53">
        <v>-2.0339329999999999E-2</v>
      </c>
      <c r="J3913" s="80">
        <f t="shared" si="123"/>
        <v>296400.00343322754</v>
      </c>
      <c r="K3913" s="53"/>
      <c r="L3913" s="53"/>
    </row>
    <row r="3914" spans="1:12" x14ac:dyDescent="0.15">
      <c r="A3914" s="109">
        <v>43738</v>
      </c>
      <c r="B3914" s="53" t="s">
        <v>391</v>
      </c>
      <c r="C3914" s="53" t="s">
        <v>392</v>
      </c>
      <c r="D3914" s="53">
        <v>56698</v>
      </c>
      <c r="E3914" s="53">
        <v>9.8500003814697266</v>
      </c>
      <c r="F3914" s="53">
        <v>-3.0364100821316242E-3</v>
      </c>
      <c r="G3914" s="53">
        <v>30000</v>
      </c>
      <c r="H3914" s="53">
        <v>9.8500003814697266</v>
      </c>
      <c r="I3914" s="53">
        <v>1.6032970000000001E-2</v>
      </c>
      <c r="J3914" s="80">
        <f t="shared" si="123"/>
        <v>295500.0114440918</v>
      </c>
      <c r="K3914" s="53"/>
      <c r="L3914" s="53"/>
    </row>
    <row r="3915" spans="1:12" x14ac:dyDescent="0.15">
      <c r="A3915" s="109">
        <v>43769</v>
      </c>
      <c r="B3915" s="53" t="s">
        <v>391</v>
      </c>
      <c r="C3915" s="53" t="s">
        <v>392</v>
      </c>
      <c r="D3915" s="53">
        <v>56698</v>
      </c>
      <c r="E3915" s="53">
        <v>9.8999996185302734</v>
      </c>
      <c r="F3915" s="53">
        <v>5.0760642625391483E-3</v>
      </c>
      <c r="G3915" s="53">
        <v>30000</v>
      </c>
      <c r="H3915" s="53">
        <v>9.8999996185302734</v>
      </c>
      <c r="I3915" s="53">
        <v>1.9255939999999999E-2</v>
      </c>
      <c r="J3915" s="80">
        <f t="shared" si="123"/>
        <v>296999.9885559082</v>
      </c>
      <c r="K3915" s="53"/>
      <c r="L3915" s="53"/>
    </row>
    <row r="3916" spans="1:12" x14ac:dyDescent="0.15">
      <c r="A3916" s="109">
        <v>43798</v>
      </c>
      <c r="B3916" s="53" t="s">
        <v>391</v>
      </c>
      <c r="C3916" s="53" t="s">
        <v>392</v>
      </c>
      <c r="D3916" s="53">
        <v>56698</v>
      </c>
      <c r="E3916" s="53">
        <v>9.9499998092651367</v>
      </c>
      <c r="F3916" s="53">
        <v>5.0505246035754681E-3</v>
      </c>
      <c r="G3916" s="53">
        <v>30000</v>
      </c>
      <c r="H3916" s="53">
        <v>9.9499998092651367</v>
      </c>
      <c r="I3916" s="53">
        <v>3.4996520000000003E-2</v>
      </c>
      <c r="J3916" s="80">
        <f t="shared" si="123"/>
        <v>298499.9942779541</v>
      </c>
      <c r="K3916" s="53"/>
      <c r="L3916" s="53"/>
    </row>
    <row r="3917" spans="1:12" x14ac:dyDescent="0.15">
      <c r="A3917" s="109">
        <v>43830</v>
      </c>
      <c r="B3917" s="53" t="s">
        <v>391</v>
      </c>
      <c r="C3917" s="53" t="s">
        <v>392</v>
      </c>
      <c r="D3917" s="53">
        <v>56698</v>
      </c>
      <c r="E3917" s="53">
        <v>10.119999885559082</v>
      </c>
      <c r="F3917" s="53">
        <v>1.708543486893177E-2</v>
      </c>
      <c r="G3917" s="53">
        <v>30000</v>
      </c>
      <c r="H3917" s="53">
        <v>10.119999885559082</v>
      </c>
      <c r="I3917" s="53">
        <v>2.8490680000000001E-2</v>
      </c>
      <c r="J3917" s="80">
        <f t="shared" si="123"/>
        <v>303599.99656677246</v>
      </c>
      <c r="K3917" s="53"/>
      <c r="L3917" s="53"/>
    </row>
    <row r="3918" spans="1:12" x14ac:dyDescent="0.15">
      <c r="A3918" s="109">
        <v>43861</v>
      </c>
      <c r="B3918" s="53" t="s">
        <v>391</v>
      </c>
      <c r="C3918" s="53" t="s">
        <v>392</v>
      </c>
      <c r="D3918" s="53">
        <v>56698</v>
      </c>
      <c r="E3918" s="53">
        <v>10.119999885559082</v>
      </c>
      <c r="F3918" s="53">
        <v>0</v>
      </c>
      <c r="G3918" s="53">
        <v>30000</v>
      </c>
      <c r="H3918" s="53">
        <v>10.119999885559082</v>
      </c>
      <c r="I3918" s="53">
        <v>-1.7277760000000001E-3</v>
      </c>
      <c r="J3918" s="80">
        <f t="shared" si="123"/>
        <v>303599.99656677246</v>
      </c>
      <c r="K3918" s="53"/>
      <c r="L3918" s="53"/>
    </row>
    <row r="3919" spans="1:12" x14ac:dyDescent="0.15">
      <c r="A3919" s="109">
        <v>43889</v>
      </c>
      <c r="B3919" s="53" t="s">
        <v>391</v>
      </c>
      <c r="C3919" s="53" t="s">
        <v>392</v>
      </c>
      <c r="D3919" s="53">
        <v>56698</v>
      </c>
      <c r="E3919" s="53">
        <v>10.199999809265137</v>
      </c>
      <c r="F3919" s="53">
        <v>7.9051312059164047E-3</v>
      </c>
      <c r="G3919" s="53">
        <v>30000</v>
      </c>
      <c r="H3919" s="53">
        <v>10.199999809265137</v>
      </c>
      <c r="I3919" s="53">
        <v>-7.7918070000000006E-2</v>
      </c>
      <c r="J3919" s="80">
        <f t="shared" si="123"/>
        <v>305999.9942779541</v>
      </c>
      <c r="K3919" s="53"/>
      <c r="L3919" s="53"/>
    </row>
    <row r="3920" spans="1:12" x14ac:dyDescent="0.15">
      <c r="A3920" s="109">
        <v>43921</v>
      </c>
      <c r="B3920" s="53" t="s">
        <v>391</v>
      </c>
      <c r="C3920" s="53" t="s">
        <v>392</v>
      </c>
      <c r="D3920" s="53">
        <v>56698</v>
      </c>
      <c r="E3920" s="53">
        <v>9.869999885559082</v>
      </c>
      <c r="F3920" s="53">
        <v>-3.2352935522794724E-2</v>
      </c>
      <c r="G3920" s="53">
        <v>30000</v>
      </c>
      <c r="H3920" s="53">
        <v>9.869999885559082</v>
      </c>
      <c r="I3920" s="53">
        <v>-0.14173259999999999</v>
      </c>
      <c r="J3920" s="80">
        <f t="shared" si="123"/>
        <v>296099.99656677246</v>
      </c>
      <c r="K3920" s="53"/>
      <c r="L3920" s="53"/>
    </row>
    <row r="3921" spans="1:12" x14ac:dyDescent="0.15">
      <c r="A3921" s="109">
        <v>43951</v>
      </c>
      <c r="B3921" s="53" t="s">
        <v>391</v>
      </c>
      <c r="C3921" s="53" t="s">
        <v>392</v>
      </c>
      <c r="D3921" s="53">
        <v>56698</v>
      </c>
      <c r="E3921" s="53">
        <v>10.069999694824219</v>
      </c>
      <c r="F3921" s="53">
        <v>2.026340551674366E-2</v>
      </c>
      <c r="G3921" s="53">
        <v>30000</v>
      </c>
      <c r="H3921" s="53">
        <v>10.069999694824219</v>
      </c>
      <c r="I3921" s="53">
        <v>0.12967380000000001</v>
      </c>
      <c r="J3921" s="80">
        <f t="shared" si="123"/>
        <v>302099.99084472656</v>
      </c>
      <c r="K3921" s="53"/>
      <c r="L3921" s="53"/>
    </row>
    <row r="3922" spans="1:12" ht="16" x14ac:dyDescent="0.2">
      <c r="A3922" s="113">
        <v>43980</v>
      </c>
      <c r="B3922" s="114" t="s">
        <v>391</v>
      </c>
      <c r="C3922" s="114" t="s">
        <v>392</v>
      </c>
      <c r="D3922" s="114">
        <v>56698</v>
      </c>
      <c r="E3922" s="114">
        <v>10.079999923706055</v>
      </c>
      <c r="F3922" s="58">
        <v>9.9307147320359945E-4</v>
      </c>
      <c r="G3922" s="114">
        <v>30000</v>
      </c>
      <c r="H3922" s="114">
        <v>10.079999923706055</v>
      </c>
      <c r="I3922" s="114">
        <v>5.3738750000000002E-2</v>
      </c>
      <c r="J3922" s="80">
        <f t="shared" si="121"/>
        <v>302399.99771118164</v>
      </c>
      <c r="K3922" s="55" t="str">
        <f>IFERROR(#REF!-#REF!,"")</f>
        <v/>
      </c>
    </row>
    <row r="3923" spans="1:12" x14ac:dyDescent="0.15">
      <c r="A3923" s="109">
        <v>44012</v>
      </c>
      <c r="B3923" s="53" t="s">
        <v>393</v>
      </c>
      <c r="C3923" s="53" t="s">
        <v>394</v>
      </c>
      <c r="D3923" s="53">
        <v>56698</v>
      </c>
      <c r="E3923" s="53">
        <v>8.0699996948242188</v>
      </c>
      <c r="F3923" s="55">
        <v>-0.19940479099750519</v>
      </c>
      <c r="G3923" s="53">
        <v>38427</v>
      </c>
      <c r="H3923" s="53">
        <v>8.0699996948242188</v>
      </c>
      <c r="I3923" s="53">
        <v>2.5299080000000002E-2</v>
      </c>
      <c r="J3923" s="80">
        <f t="shared" si="121"/>
        <v>310105.87827301025</v>
      </c>
      <c r="K3923" s="55" t="str">
        <f>IFERROR(#REF!-#REF!,"")</f>
        <v/>
      </c>
    </row>
    <row r="3924" spans="1:12" x14ac:dyDescent="0.15">
      <c r="A3924" s="109">
        <v>44043</v>
      </c>
      <c r="B3924" s="53" t="s">
        <v>393</v>
      </c>
      <c r="C3924" s="53" t="s">
        <v>394</v>
      </c>
      <c r="D3924" s="53">
        <v>56698</v>
      </c>
      <c r="E3924" s="53">
        <v>6.940000057220459</v>
      </c>
      <c r="F3924" s="55">
        <v>-0.14002473652362823</v>
      </c>
      <c r="G3924" s="53">
        <v>38427</v>
      </c>
      <c r="H3924" s="53">
        <v>6.940000057220459</v>
      </c>
      <c r="I3924" s="53">
        <v>5.5528970000000004E-2</v>
      </c>
      <c r="J3924" s="80">
        <f t="shared" si="121"/>
        <v>266683.38219881058</v>
      </c>
      <c r="K3924" s="55" t="str">
        <f>IFERROR(#REF!-#REF!,"")</f>
        <v/>
      </c>
    </row>
    <row r="3925" spans="1:12" ht="16" x14ac:dyDescent="0.2">
      <c r="A3925" s="111">
        <v>44074</v>
      </c>
      <c r="B3925" s="112" t="s">
        <v>393</v>
      </c>
      <c r="C3925" s="112" t="s">
        <v>394</v>
      </c>
      <c r="D3925" s="112">
        <v>56698</v>
      </c>
      <c r="E3925" s="112">
        <v>8.0100002288818359</v>
      </c>
      <c r="F3925" s="58">
        <v>0.15417869389057159</v>
      </c>
      <c r="G3925" s="112">
        <v>38427</v>
      </c>
      <c r="H3925" s="112">
        <v>8.0100002288818359</v>
      </c>
      <c r="I3925" s="112">
        <v>6.844219E-2</v>
      </c>
      <c r="J3925" s="80">
        <f t="shared" si="121"/>
        <v>307800.27879524231</v>
      </c>
      <c r="K3925" s="55" t="str">
        <f>IFERROR(#REF!-#REF!,"")</f>
        <v/>
      </c>
    </row>
    <row r="3926" spans="1:12" x14ac:dyDescent="0.15">
      <c r="A3926" s="109">
        <v>44104</v>
      </c>
      <c r="B3926" s="53" t="s">
        <v>393</v>
      </c>
      <c r="C3926" s="53" t="s">
        <v>394</v>
      </c>
      <c r="D3926" s="53">
        <v>56698</v>
      </c>
      <c r="E3926" s="53">
        <v>8.3400001525878906</v>
      </c>
      <c r="F3926" s="55">
        <v>4.1198492050170898E-2</v>
      </c>
      <c r="G3926" s="53">
        <v>38427</v>
      </c>
      <c r="H3926" s="53">
        <v>8.3400001525878906</v>
      </c>
      <c r="I3926" s="53">
        <v>-3.5055990000000002E-2</v>
      </c>
      <c r="J3926" s="80">
        <f t="shared" si="121"/>
        <v>320481.18586349487</v>
      </c>
      <c r="K3926" s="55" t="str">
        <f>IFERROR(#REF!-#REF!,"")</f>
        <v/>
      </c>
    </row>
    <row r="3927" spans="1:12" x14ac:dyDescent="0.15">
      <c r="A3927" s="109">
        <v>44134</v>
      </c>
      <c r="B3927" s="53" t="s">
        <v>393</v>
      </c>
      <c r="C3927" s="53" t="s">
        <v>394</v>
      </c>
      <c r="D3927" s="53">
        <v>56698</v>
      </c>
      <c r="E3927" s="53">
        <v>8.1899995803833008</v>
      </c>
      <c r="F3927" s="55">
        <v>-1.798567920923233E-2</v>
      </c>
      <c r="G3927" s="53">
        <v>38427</v>
      </c>
      <c r="H3927" s="53">
        <v>8.1899995803833008</v>
      </c>
      <c r="I3927" s="53">
        <v>-2.0178310000000001E-2</v>
      </c>
      <c r="J3927" s="80">
        <f t="shared" si="121"/>
        <v>314717.1138753891</v>
      </c>
      <c r="K3927" s="55" t="str">
        <f>IFERROR(#REF!-#REF!,"")</f>
        <v/>
      </c>
    </row>
    <row r="3928" spans="1:12" x14ac:dyDescent="0.15">
      <c r="A3928" s="109">
        <v>44165</v>
      </c>
      <c r="B3928" s="53" t="s">
        <v>393</v>
      </c>
      <c r="C3928" s="53" t="s">
        <v>394</v>
      </c>
      <c r="D3928" s="53">
        <v>56698</v>
      </c>
      <c r="E3928" s="53">
        <v>8.2899999618530273</v>
      </c>
      <c r="F3928" s="55">
        <v>1.2210058979690075E-2</v>
      </c>
      <c r="G3928" s="53">
        <v>38427</v>
      </c>
      <c r="H3928" s="53">
        <v>8.2899999618530273</v>
      </c>
      <c r="I3928" s="53">
        <v>0.123707</v>
      </c>
      <c r="J3928" s="80">
        <f t="shared" si="121"/>
        <v>318559.82853412628</v>
      </c>
      <c r="K3928" s="55" t="str">
        <f>IFERROR(#REF!-#REF!,"")</f>
        <v/>
      </c>
    </row>
    <row r="3929" spans="1:12" x14ac:dyDescent="0.15">
      <c r="A3929" s="109">
        <v>44196</v>
      </c>
      <c r="B3929" s="53" t="s">
        <v>393</v>
      </c>
      <c r="C3929" s="53" t="s">
        <v>394</v>
      </c>
      <c r="D3929" s="53">
        <v>56698</v>
      </c>
      <c r="E3929" s="53">
        <v>10.899999618530273</v>
      </c>
      <c r="F3929" s="55">
        <v>0.31483712792396545</v>
      </c>
      <c r="G3929" s="53">
        <v>38427</v>
      </c>
      <c r="H3929" s="53">
        <v>10.899999618530273</v>
      </c>
      <c r="I3929" s="53">
        <v>4.5048289999999998E-2</v>
      </c>
      <c r="J3929" s="80">
        <f t="shared" si="121"/>
        <v>418854.28534126282</v>
      </c>
      <c r="K3929" s="55" t="str">
        <f>IFERROR(#REF!-#REF!,"")</f>
        <v/>
      </c>
    </row>
    <row r="3930" spans="1:12" x14ac:dyDescent="0.15">
      <c r="A3930" s="109">
        <v>44225</v>
      </c>
      <c r="B3930" s="53" t="s">
        <v>393</v>
      </c>
      <c r="C3930" s="53" t="s">
        <v>394</v>
      </c>
      <c r="D3930" s="53">
        <v>56698</v>
      </c>
      <c r="E3930" s="53">
        <v>11.329999923706055</v>
      </c>
      <c r="F3930" s="55">
        <v>3.9449568837881088E-2</v>
      </c>
      <c r="G3930" s="53">
        <v>38427</v>
      </c>
      <c r="H3930" s="53">
        <v>11.329999923706055</v>
      </c>
      <c r="I3930" s="53">
        <v>-6.3113190000000003E-4</v>
      </c>
      <c r="J3930" s="80">
        <f t="shared" si="121"/>
        <v>435377.90706825256</v>
      </c>
      <c r="K3930" s="55" t="str">
        <f>IFERROR(#REF!-#REF!,"")</f>
        <v/>
      </c>
    </row>
    <row r="3931" spans="1:12" x14ac:dyDescent="0.15">
      <c r="A3931" s="109">
        <v>44253</v>
      </c>
      <c r="B3931" s="53" t="s">
        <v>393</v>
      </c>
      <c r="C3931" s="53" t="s">
        <v>394</v>
      </c>
      <c r="D3931" s="53">
        <v>56698</v>
      </c>
      <c r="E3931" s="53">
        <v>12.829999923706055</v>
      </c>
      <c r="F3931" s="55">
        <v>0.13239188492298126</v>
      </c>
      <c r="G3931" s="53">
        <v>38427</v>
      </c>
      <c r="H3931" s="53">
        <v>12.829999923706055</v>
      </c>
      <c r="I3931" s="53">
        <v>2.9196240000000002E-2</v>
      </c>
      <c r="J3931" s="80">
        <f t="shared" si="121"/>
        <v>493018.40706825256</v>
      </c>
      <c r="K3931" s="55" t="str">
        <f>IFERROR(#REF!-#REF!,"")</f>
        <v/>
      </c>
    </row>
    <row r="3932" spans="1:12" x14ac:dyDescent="0.15">
      <c r="A3932" s="109">
        <v>44286</v>
      </c>
      <c r="B3932" s="53" t="s">
        <v>393</v>
      </c>
      <c r="C3932" s="53" t="s">
        <v>394</v>
      </c>
      <c r="D3932" s="53">
        <v>56698</v>
      </c>
      <c r="E3932" s="53">
        <v>13.039999961853027</v>
      </c>
      <c r="F3932" s="55">
        <v>1.6367889940738678E-2</v>
      </c>
      <c r="G3932" s="53">
        <v>38427</v>
      </c>
      <c r="H3932" s="53">
        <v>13.039999961853027</v>
      </c>
      <c r="I3932" s="53">
        <v>3.0573309999999999E-2</v>
      </c>
      <c r="J3932" s="80">
        <f t="shared" si="121"/>
        <v>501088.07853412628</v>
      </c>
      <c r="K3932" s="55" t="str">
        <f>IFERROR(#REF!-#REF!,"")</f>
        <v/>
      </c>
    </row>
    <row r="3933" spans="1:12" x14ac:dyDescent="0.15">
      <c r="A3933" s="109">
        <v>44316</v>
      </c>
      <c r="B3933" s="53" t="s">
        <v>393</v>
      </c>
      <c r="C3933" s="53" t="s">
        <v>394</v>
      </c>
      <c r="D3933" s="53">
        <v>56698</v>
      </c>
      <c r="E3933" s="53">
        <v>13.5</v>
      </c>
      <c r="F3933" s="55">
        <v>3.5276077687740326E-2</v>
      </c>
      <c r="G3933" s="53">
        <v>38427</v>
      </c>
      <c r="H3933" s="53">
        <v>13.5</v>
      </c>
      <c r="I3933" s="53">
        <v>4.8190200000000002E-2</v>
      </c>
      <c r="J3933" s="80">
        <f t="shared" si="121"/>
        <v>518764.5</v>
      </c>
      <c r="K3933" s="55" t="str">
        <f>IFERROR(#REF!-#REF!,"")</f>
        <v/>
      </c>
    </row>
    <row r="3934" spans="1:12" ht="16" x14ac:dyDescent="0.2">
      <c r="A3934" s="113">
        <v>44344</v>
      </c>
      <c r="B3934" s="114" t="s">
        <v>393</v>
      </c>
      <c r="C3934" s="114" t="s">
        <v>394</v>
      </c>
      <c r="D3934" s="114">
        <v>56698</v>
      </c>
      <c r="E3934" s="114">
        <v>13.210000038146973</v>
      </c>
      <c r="F3934" s="58">
        <v>-2.1481478586792946E-2</v>
      </c>
      <c r="G3934" s="114">
        <v>38427</v>
      </c>
      <c r="H3934" s="114">
        <v>13.210000038146973</v>
      </c>
      <c r="I3934" s="114">
        <v>7.0918620000000009E-3</v>
      </c>
      <c r="J3934" s="80">
        <f t="shared" si="121"/>
        <v>507620.67146587372</v>
      </c>
      <c r="K3934" s="55" t="str">
        <f>IFERROR(#REF!-#REF!,"")</f>
        <v/>
      </c>
    </row>
    <row r="3935" spans="1:12" x14ac:dyDescent="0.15">
      <c r="A3935" s="109">
        <v>44377</v>
      </c>
      <c r="B3935" s="53" t="s">
        <v>393</v>
      </c>
      <c r="C3935" s="53" t="s">
        <v>394</v>
      </c>
      <c r="D3935" s="53">
        <v>56698</v>
      </c>
      <c r="E3935" s="53">
        <v>14.5</v>
      </c>
      <c r="F3935" s="55">
        <v>9.7653292119503021E-2</v>
      </c>
      <c r="G3935" s="53">
        <v>38456</v>
      </c>
      <c r="H3935" s="53">
        <v>14.5</v>
      </c>
      <c r="I3935" s="53">
        <v>2.3421790000000001E-2</v>
      </c>
      <c r="J3935" s="80">
        <f t="shared" si="121"/>
        <v>557612</v>
      </c>
      <c r="K3935" s="55" t="str">
        <f>IFERROR(#REF!-#REF!,"")</f>
        <v/>
      </c>
    </row>
    <row r="3936" spans="1:12" x14ac:dyDescent="0.15">
      <c r="A3936" s="109">
        <v>44407</v>
      </c>
      <c r="B3936" s="53" t="s">
        <v>393</v>
      </c>
      <c r="C3936" s="53" t="s">
        <v>394</v>
      </c>
      <c r="D3936" s="53">
        <v>56698</v>
      </c>
      <c r="E3936" s="53">
        <v>12.859999656677246</v>
      </c>
      <c r="F3936" s="55">
        <v>-0.1131034716963768</v>
      </c>
      <c r="G3936" s="53">
        <v>38456</v>
      </c>
      <c r="H3936" s="53">
        <v>12.859999656677246</v>
      </c>
      <c r="I3936" s="53">
        <v>1.182765E-2</v>
      </c>
      <c r="J3936" s="80">
        <f t="shared" si="121"/>
        <v>494544.14679718018</v>
      </c>
      <c r="K3936" s="55" t="str">
        <f>IFERROR(#REF!-#REF!,"")</f>
        <v/>
      </c>
    </row>
    <row r="3937" spans="1:12" x14ac:dyDescent="0.15">
      <c r="A3937" s="109">
        <v>44439</v>
      </c>
      <c r="B3937" s="53" t="s">
        <v>393</v>
      </c>
      <c r="C3937" s="53" t="s">
        <v>394</v>
      </c>
      <c r="D3937" s="53">
        <v>56698</v>
      </c>
      <c r="E3937" s="53">
        <v>12.539999961853027</v>
      </c>
      <c r="F3937" s="55">
        <v>-2.4883335456252098E-2</v>
      </c>
      <c r="G3937" s="53">
        <v>38565</v>
      </c>
      <c r="H3937" s="53">
        <v>12.539999961853027</v>
      </c>
      <c r="I3937" s="53">
        <v>2.71466E-2</v>
      </c>
      <c r="J3937" s="80">
        <f t="shared" si="121"/>
        <v>483605.098528862</v>
      </c>
      <c r="K3937" s="55" t="str">
        <f>IFERROR(#REF!-#REF!,"")</f>
        <v/>
      </c>
    </row>
    <row r="3938" spans="1:12" x14ac:dyDescent="0.15">
      <c r="A3938" s="109">
        <v>44469</v>
      </c>
      <c r="B3938" s="53" t="s">
        <v>393</v>
      </c>
      <c r="C3938" s="53" t="s">
        <v>394</v>
      </c>
      <c r="D3938" s="53">
        <v>56698</v>
      </c>
      <c r="E3938" s="53">
        <v>11.550000190734863</v>
      </c>
      <c r="F3938" s="55">
        <v>-7.8947350382804871E-2</v>
      </c>
      <c r="G3938" s="53">
        <v>38478</v>
      </c>
      <c r="H3938" s="53">
        <v>11.550000190734863</v>
      </c>
      <c r="I3938" s="53">
        <v>-4.2243370000000002E-2</v>
      </c>
      <c r="J3938" s="80">
        <f t="shared" si="121"/>
        <v>444420.90733909607</v>
      </c>
      <c r="K3938" s="55" t="str">
        <f>IFERROR(#REF!-#REF!,"")</f>
        <v/>
      </c>
    </row>
    <row r="3939" spans="1:12" x14ac:dyDescent="0.15">
      <c r="A3939" s="109">
        <v>44498</v>
      </c>
      <c r="B3939" s="53" t="s">
        <v>393</v>
      </c>
      <c r="C3939" s="53" t="s">
        <v>394</v>
      </c>
      <c r="D3939" s="53">
        <v>56698</v>
      </c>
      <c r="E3939" s="53">
        <v>12.130000114440918</v>
      </c>
      <c r="F3939" s="55">
        <v>5.0216443836688995E-2</v>
      </c>
      <c r="G3939" s="53">
        <v>38478</v>
      </c>
      <c r="H3939" s="53">
        <v>12.130000114440918</v>
      </c>
      <c r="I3939" s="53">
        <v>6.4656619999999998E-2</v>
      </c>
      <c r="J3939" s="80">
        <f t="shared" si="121"/>
        <v>466738.14440345764</v>
      </c>
      <c r="K3939" s="55" t="str">
        <f>IFERROR(#REF!-#REF!,"")</f>
        <v/>
      </c>
    </row>
    <row r="3940" spans="1:12" x14ac:dyDescent="0.15">
      <c r="A3940" s="109">
        <v>44530</v>
      </c>
      <c r="B3940" s="53" t="s">
        <v>393</v>
      </c>
      <c r="C3940" s="53" t="s">
        <v>394</v>
      </c>
      <c r="D3940" s="53">
        <v>56698</v>
      </c>
      <c r="E3940" s="53">
        <v>10.560000419616699</v>
      </c>
      <c r="F3940" s="55">
        <v>-0.12943114340305328</v>
      </c>
      <c r="G3940" s="53">
        <v>38477</v>
      </c>
      <c r="H3940" s="53">
        <v>10.560000419616699</v>
      </c>
      <c r="I3940" s="53">
        <v>-1.8346709999999999E-2</v>
      </c>
      <c r="J3940" s="80">
        <f t="shared" si="121"/>
        <v>406317.13614559174</v>
      </c>
      <c r="K3940" s="55" t="str">
        <f>IFERROR(#REF!-#REF!,"")</f>
        <v/>
      </c>
    </row>
    <row r="3941" spans="1:12" x14ac:dyDescent="0.15">
      <c r="A3941" s="109">
        <v>44561</v>
      </c>
      <c r="B3941" s="53" t="s">
        <v>393</v>
      </c>
      <c r="C3941" s="53" t="s">
        <v>394</v>
      </c>
      <c r="D3941" s="53">
        <v>56698</v>
      </c>
      <c r="E3941" s="53">
        <v>10.739999771118164</v>
      </c>
      <c r="F3941" s="55">
        <v>1.7045391723513603E-2</v>
      </c>
      <c r="G3941" s="53">
        <v>38872</v>
      </c>
      <c r="H3941" s="53">
        <v>10.739999771118164</v>
      </c>
      <c r="I3941" s="53">
        <v>3.3344789999999999E-2</v>
      </c>
      <c r="J3941" s="80">
        <f t="shared" si="121"/>
        <v>417485.27110290527</v>
      </c>
      <c r="K3941" s="55" t="str">
        <f>IFERROR(#REF!-#REF!,"")</f>
        <v/>
      </c>
    </row>
    <row r="3942" spans="1:12" x14ac:dyDescent="0.15">
      <c r="J3942" s="80">
        <f t="shared" si="121"/>
        <v>0</v>
      </c>
      <c r="K3942" s="55" t="str">
        <f>IFERROR(#REF!-#REF!,"")</f>
        <v/>
      </c>
    </row>
    <row r="3943" spans="1:12" x14ac:dyDescent="0.15">
      <c r="A3943" s="109">
        <v>42338</v>
      </c>
      <c r="B3943" s="53" t="s">
        <v>395</v>
      </c>
      <c r="C3943" s="53" t="s">
        <v>396</v>
      </c>
      <c r="D3943" s="53">
        <v>55394</v>
      </c>
      <c r="E3943" s="53">
        <v>9.8000001907348633</v>
      </c>
      <c r="F3943" s="53"/>
      <c r="G3943" s="53">
        <v>37500</v>
      </c>
      <c r="H3943" s="53">
        <v>9.8000001907348633</v>
      </c>
      <c r="I3943" s="53">
        <v>2.410283E-3</v>
      </c>
      <c r="J3943" s="80">
        <f t="shared" ref="J3943:J3953" si="124">H3943*G3943</f>
        <v>367500.00715255737</v>
      </c>
      <c r="K3943" s="53"/>
      <c r="L3943" s="53"/>
    </row>
    <row r="3944" spans="1:12" x14ac:dyDescent="0.15">
      <c r="A3944" s="109">
        <v>42369</v>
      </c>
      <c r="B3944" s="53" t="s">
        <v>395</v>
      </c>
      <c r="C3944" s="53" t="s">
        <v>396</v>
      </c>
      <c r="D3944" s="53">
        <v>55394</v>
      </c>
      <c r="E3944" s="53">
        <v>-9.6750001907348633</v>
      </c>
      <c r="F3944" s="53">
        <v>-1.2755101546645164E-2</v>
      </c>
      <c r="G3944" s="53">
        <v>37500</v>
      </c>
      <c r="H3944" s="53">
        <v>-9.6750001907348633</v>
      </c>
      <c r="I3944" s="53">
        <v>-2.222741E-2</v>
      </c>
      <c r="J3944" s="80">
        <f t="shared" si="124"/>
        <v>-362812.50715255737</v>
      </c>
      <c r="K3944" s="53"/>
      <c r="L3944" s="53"/>
    </row>
    <row r="3945" spans="1:12" x14ac:dyDescent="0.15">
      <c r="A3945" s="109">
        <v>42398</v>
      </c>
      <c r="B3945" s="53" t="s">
        <v>395</v>
      </c>
      <c r="C3945" s="53" t="s">
        <v>396</v>
      </c>
      <c r="D3945" s="53">
        <v>55394</v>
      </c>
      <c r="E3945" s="53">
        <v>9.6700000762939453</v>
      </c>
      <c r="F3945" s="53">
        <v>-5.1680766046047211E-4</v>
      </c>
      <c r="G3945" s="53">
        <v>37500</v>
      </c>
      <c r="H3945" s="53">
        <v>9.6700000762939453</v>
      </c>
      <c r="I3945" s="53">
        <v>-5.714756E-2</v>
      </c>
      <c r="J3945" s="80">
        <f t="shared" si="124"/>
        <v>362625.00286102295</v>
      </c>
      <c r="K3945" s="53"/>
      <c r="L3945" s="53"/>
    </row>
    <row r="3946" spans="1:12" x14ac:dyDescent="0.15">
      <c r="A3946" s="109">
        <v>42429</v>
      </c>
      <c r="B3946" s="53" t="s">
        <v>395</v>
      </c>
      <c r="C3946" s="53" t="s">
        <v>396</v>
      </c>
      <c r="D3946" s="53">
        <v>55394</v>
      </c>
      <c r="E3946" s="53">
        <v>9.7250003814697266</v>
      </c>
      <c r="F3946" s="53">
        <v>5.6877252645790577E-3</v>
      </c>
      <c r="G3946" s="53">
        <v>37500</v>
      </c>
      <c r="H3946" s="53">
        <v>9.7250003814697266</v>
      </c>
      <c r="I3946" s="53">
        <v>6.1252750000000003E-4</v>
      </c>
      <c r="J3946" s="80">
        <f t="shared" si="124"/>
        <v>364687.51430511475</v>
      </c>
      <c r="K3946" s="53"/>
      <c r="L3946" s="53"/>
    </row>
    <row r="3947" spans="1:12" x14ac:dyDescent="0.15">
      <c r="A3947" s="109">
        <v>42460</v>
      </c>
      <c r="B3947" s="53" t="s">
        <v>395</v>
      </c>
      <c r="C3947" s="53" t="s">
        <v>396</v>
      </c>
      <c r="D3947" s="53">
        <v>55394</v>
      </c>
      <c r="E3947" s="53">
        <v>9.75</v>
      </c>
      <c r="F3947" s="53">
        <v>2.5706547312438488E-3</v>
      </c>
      <c r="G3947" s="53">
        <v>37500</v>
      </c>
      <c r="H3947" s="53">
        <v>9.75</v>
      </c>
      <c r="I3947" s="53">
        <v>7.0554110000000003E-2</v>
      </c>
      <c r="J3947" s="80">
        <f t="shared" si="124"/>
        <v>365625</v>
      </c>
      <c r="K3947" s="53"/>
      <c r="L3947" s="53"/>
    </row>
    <row r="3948" spans="1:12" x14ac:dyDescent="0.15">
      <c r="A3948" s="109">
        <v>42489</v>
      </c>
      <c r="B3948" s="53" t="s">
        <v>395</v>
      </c>
      <c r="C3948" s="53" t="s">
        <v>396</v>
      </c>
      <c r="D3948" s="53">
        <v>55394</v>
      </c>
      <c r="E3948" s="53">
        <v>9.75</v>
      </c>
      <c r="F3948" s="53">
        <v>0</v>
      </c>
      <c r="G3948" s="53">
        <v>37500</v>
      </c>
      <c r="H3948" s="53">
        <v>9.75</v>
      </c>
      <c r="I3948" s="53">
        <v>1.172495E-2</v>
      </c>
      <c r="J3948" s="80">
        <f t="shared" si="124"/>
        <v>365625</v>
      </c>
      <c r="K3948" s="53"/>
      <c r="L3948" s="53"/>
    </row>
    <row r="3949" spans="1:12" x14ac:dyDescent="0.15">
      <c r="A3949" s="109">
        <v>42521</v>
      </c>
      <c r="B3949" s="53" t="s">
        <v>395</v>
      </c>
      <c r="C3949" s="53" t="s">
        <v>396</v>
      </c>
      <c r="D3949" s="53">
        <v>55394</v>
      </c>
      <c r="E3949" s="53">
        <v>9.7100000381469727</v>
      </c>
      <c r="F3949" s="53">
        <v>-4.1025602258741856E-3</v>
      </c>
      <c r="G3949" s="53">
        <v>37500</v>
      </c>
      <c r="H3949" s="53">
        <v>9.7100000381469727</v>
      </c>
      <c r="I3949" s="53">
        <v>1.4353880000000001E-2</v>
      </c>
      <c r="J3949" s="80">
        <f t="shared" si="124"/>
        <v>364125.00143051147</v>
      </c>
      <c r="K3949" s="53"/>
      <c r="L3949" s="53"/>
    </row>
    <row r="3950" spans="1:12" x14ac:dyDescent="0.15">
      <c r="A3950" s="109">
        <v>42551</v>
      </c>
      <c r="B3950" s="53" t="s">
        <v>395</v>
      </c>
      <c r="C3950" s="53" t="s">
        <v>396</v>
      </c>
      <c r="D3950" s="53">
        <v>55394</v>
      </c>
      <c r="E3950" s="53">
        <v>-9.6999998092651367</v>
      </c>
      <c r="F3950" s="53">
        <v>-1.0298896813765168E-3</v>
      </c>
      <c r="G3950" s="53">
        <v>37500</v>
      </c>
      <c r="H3950" s="53">
        <v>-9.6999998092651367</v>
      </c>
      <c r="I3950" s="53">
        <v>2.9293580000000004E-3</v>
      </c>
      <c r="J3950" s="80">
        <f t="shared" si="124"/>
        <v>-363749.99284744263</v>
      </c>
      <c r="K3950" s="53"/>
      <c r="L3950" s="53"/>
    </row>
    <row r="3951" spans="1:12" x14ac:dyDescent="0.15">
      <c r="A3951" s="109">
        <v>42580</v>
      </c>
      <c r="B3951" s="53" t="s">
        <v>395</v>
      </c>
      <c r="C3951" s="53" t="s">
        <v>396</v>
      </c>
      <c r="D3951" s="53">
        <v>55394</v>
      </c>
      <c r="E3951" s="53">
        <v>10.289999961853027</v>
      </c>
      <c r="F3951" s="53">
        <v>6.0824759304523468E-2</v>
      </c>
      <c r="G3951" s="53">
        <v>37500</v>
      </c>
      <c r="H3951" s="53">
        <v>10.289999961853027</v>
      </c>
      <c r="I3951" s="53">
        <v>3.8848899999999999E-2</v>
      </c>
      <c r="J3951" s="80">
        <f t="shared" si="124"/>
        <v>385874.99856948853</v>
      </c>
      <c r="K3951" s="53"/>
      <c r="L3951" s="53"/>
    </row>
    <row r="3952" spans="1:12" x14ac:dyDescent="0.15">
      <c r="A3952" s="109">
        <v>42613</v>
      </c>
      <c r="B3952" s="53" t="s">
        <v>395</v>
      </c>
      <c r="C3952" s="53" t="s">
        <v>396</v>
      </c>
      <c r="D3952" s="53">
        <v>55394</v>
      </c>
      <c r="E3952" s="53">
        <v>10.989999771118164</v>
      </c>
      <c r="F3952" s="53">
        <v>6.8027190864086151E-2</v>
      </c>
      <c r="G3952" s="53">
        <v>37500</v>
      </c>
      <c r="H3952" s="53">
        <v>10.989999771118164</v>
      </c>
      <c r="I3952" s="53">
        <v>2.8064370000000002E-3</v>
      </c>
      <c r="J3952" s="80">
        <f t="shared" si="124"/>
        <v>412124.99141693115</v>
      </c>
      <c r="K3952" s="53"/>
      <c r="L3952" s="53"/>
    </row>
    <row r="3953" spans="1:12" x14ac:dyDescent="0.15">
      <c r="A3953" s="109">
        <v>42643</v>
      </c>
      <c r="B3953" s="53" t="s">
        <v>395</v>
      </c>
      <c r="C3953" s="53" t="s">
        <v>396</v>
      </c>
      <c r="D3953" s="53">
        <v>55394</v>
      </c>
      <c r="E3953" s="53">
        <v>10.800000190734863</v>
      </c>
      <c r="F3953" s="53">
        <v>-1.7288405448198318E-2</v>
      </c>
      <c r="G3953" s="53">
        <v>37500</v>
      </c>
      <c r="H3953" s="53">
        <v>10.800000190734863</v>
      </c>
      <c r="I3953" s="53">
        <v>3.0154160000000004E-3</v>
      </c>
      <c r="J3953" s="80">
        <f t="shared" si="124"/>
        <v>405000.00715255737</v>
      </c>
      <c r="K3953" s="53"/>
      <c r="L3953" s="53"/>
    </row>
    <row r="3954" spans="1:12" x14ac:dyDescent="0.15">
      <c r="A3954" s="109">
        <v>42674</v>
      </c>
      <c r="B3954" s="53" t="s">
        <v>395</v>
      </c>
      <c r="C3954" s="53" t="s">
        <v>396</v>
      </c>
      <c r="D3954" s="53">
        <v>55394</v>
      </c>
      <c r="E3954" s="53">
        <v>11.390000343322754</v>
      </c>
      <c r="F3954" s="55">
        <v>5.4629642516374588E-2</v>
      </c>
      <c r="G3954" s="53">
        <v>37500</v>
      </c>
      <c r="H3954" s="53">
        <v>11.390000343322754</v>
      </c>
      <c r="I3954" s="53">
        <v>-2.1565560000000001E-2</v>
      </c>
      <c r="J3954" s="80">
        <f t="shared" si="121"/>
        <v>427125.01287460327</v>
      </c>
      <c r="K3954" s="55" t="str">
        <f>IFERROR(#REF!-#REF!,"")</f>
        <v/>
      </c>
    </row>
    <row r="3955" spans="1:12" x14ac:dyDescent="0.15">
      <c r="A3955" s="109">
        <v>42704</v>
      </c>
      <c r="B3955" s="53" t="s">
        <v>397</v>
      </c>
      <c r="C3955" s="53" t="s">
        <v>398</v>
      </c>
      <c r="D3955" s="53">
        <v>55394</v>
      </c>
      <c r="E3955" s="53">
        <v>12.949999809265137</v>
      </c>
      <c r="F3955" s="55">
        <v>0.13696219027042389</v>
      </c>
      <c r="G3955" s="53">
        <v>37500</v>
      </c>
      <c r="H3955" s="53">
        <v>12.949999809265137</v>
      </c>
      <c r="I3955" s="53">
        <v>4.0542750000000002E-2</v>
      </c>
      <c r="J3955" s="80">
        <f t="shared" si="121"/>
        <v>485624.99284744263</v>
      </c>
      <c r="K3955" s="55" t="str">
        <f>IFERROR(#REF!-#REF!,"")</f>
        <v/>
      </c>
    </row>
    <row r="3956" spans="1:12" x14ac:dyDescent="0.15">
      <c r="A3956" s="109">
        <v>42734</v>
      </c>
      <c r="B3956" s="53" t="s">
        <v>397</v>
      </c>
      <c r="C3956" s="53" t="s">
        <v>398</v>
      </c>
      <c r="D3956" s="53">
        <v>55394</v>
      </c>
      <c r="E3956" s="53">
        <v>13</v>
      </c>
      <c r="F3956" s="55">
        <v>3.8610186893492937E-3</v>
      </c>
      <c r="G3956" s="53">
        <v>98251</v>
      </c>
      <c r="H3956" s="53">
        <v>13</v>
      </c>
      <c r="I3956" s="53">
        <v>1.8772179999999999E-2</v>
      </c>
      <c r="J3956" s="80">
        <f t="shared" si="121"/>
        <v>1277263</v>
      </c>
      <c r="K3956" s="55" t="str">
        <f>IFERROR(#REF!-#REF!,"")</f>
        <v/>
      </c>
    </row>
    <row r="3957" spans="1:12" ht="16" x14ac:dyDescent="0.2">
      <c r="A3957" s="111">
        <v>42766</v>
      </c>
      <c r="B3957" s="112" t="s">
        <v>397</v>
      </c>
      <c r="C3957" s="112" t="s">
        <v>398</v>
      </c>
      <c r="D3957" s="112">
        <v>55394</v>
      </c>
      <c r="E3957" s="112">
        <v>14.289999961853027</v>
      </c>
      <c r="F3957" s="58">
        <v>9.9230766296386719E-2</v>
      </c>
      <c r="G3957" s="112">
        <v>98251</v>
      </c>
      <c r="H3957" s="112">
        <v>14.289999961853027</v>
      </c>
      <c r="I3957" s="112">
        <v>2.2173040000000001E-2</v>
      </c>
      <c r="J3957" s="80">
        <f t="shared" si="121"/>
        <v>1404006.7862520218</v>
      </c>
      <c r="K3957" s="55" t="str">
        <f>IFERROR(#REF!-#REF!,"")</f>
        <v/>
      </c>
    </row>
    <row r="3958" spans="1:12" x14ac:dyDescent="0.15">
      <c r="A3958" s="109">
        <v>42794</v>
      </c>
      <c r="B3958" s="53" t="s">
        <v>397</v>
      </c>
      <c r="C3958" s="53" t="s">
        <v>398</v>
      </c>
      <c r="D3958" s="53">
        <v>55394</v>
      </c>
      <c r="E3958" s="53">
        <v>15.229999542236328</v>
      </c>
      <c r="F3958" s="55">
        <v>6.5780237317085266E-2</v>
      </c>
      <c r="G3958" s="53">
        <v>98251</v>
      </c>
      <c r="H3958" s="53">
        <v>15.229999542236328</v>
      </c>
      <c r="I3958" s="53">
        <v>3.2623440000000004E-2</v>
      </c>
      <c r="J3958" s="80">
        <f t="shared" si="121"/>
        <v>1496362.6850242615</v>
      </c>
      <c r="K3958" s="55" t="str">
        <f>IFERROR(#REF!-#REF!,"")</f>
        <v/>
      </c>
    </row>
    <row r="3959" spans="1:12" x14ac:dyDescent="0.15">
      <c r="A3959" s="109">
        <v>42825</v>
      </c>
      <c r="B3959" s="53" t="s">
        <v>397</v>
      </c>
      <c r="C3959" s="53" t="s">
        <v>398</v>
      </c>
      <c r="D3959" s="53">
        <v>55394</v>
      </c>
      <c r="E3959" s="53">
        <v>15.869999885559082</v>
      </c>
      <c r="F3959" s="55">
        <v>4.2022347450256348E-2</v>
      </c>
      <c r="G3959" s="53">
        <v>98686</v>
      </c>
      <c r="H3959" s="53">
        <v>15.869999885559082</v>
      </c>
      <c r="I3959" s="53">
        <v>2.0642049999999999E-3</v>
      </c>
      <c r="J3959" s="80">
        <f t="shared" si="121"/>
        <v>1566146.8087062836</v>
      </c>
      <c r="K3959" s="55" t="str">
        <f>IFERROR(#REF!-#REF!,"")</f>
        <v/>
      </c>
    </row>
    <row r="3960" spans="1:12" x14ac:dyDescent="0.15">
      <c r="A3960" s="109">
        <v>42853</v>
      </c>
      <c r="B3960" s="53" t="s">
        <v>397</v>
      </c>
      <c r="C3960" s="53" t="s">
        <v>398</v>
      </c>
      <c r="D3960" s="53">
        <v>55394</v>
      </c>
      <c r="E3960" s="53">
        <v>17.139999389648438</v>
      </c>
      <c r="F3960" s="55">
        <v>8.0025173723697662E-2</v>
      </c>
      <c r="G3960" s="53">
        <v>99286</v>
      </c>
      <c r="H3960" s="53">
        <v>17.139999389648438</v>
      </c>
      <c r="I3960" s="53">
        <v>9.656754E-3</v>
      </c>
      <c r="J3960" s="80">
        <f t="shared" si="121"/>
        <v>1701761.9794006348</v>
      </c>
      <c r="K3960" s="55" t="str">
        <f>IFERROR(#REF!-#REF!,"")</f>
        <v/>
      </c>
    </row>
    <row r="3961" spans="1:12" x14ac:dyDescent="0.15">
      <c r="A3961" s="109">
        <v>42886</v>
      </c>
      <c r="B3961" s="53" t="s">
        <v>397</v>
      </c>
      <c r="C3961" s="53" t="s">
        <v>398</v>
      </c>
      <c r="D3961" s="53">
        <v>55394</v>
      </c>
      <c r="E3961" s="53">
        <v>15.739999771118164</v>
      </c>
      <c r="F3961" s="55">
        <v>-8.1680260598659515E-2</v>
      </c>
      <c r="G3961" s="53">
        <v>99286</v>
      </c>
      <c r="H3961" s="53">
        <v>15.739999771118164</v>
      </c>
      <c r="I3961" s="53">
        <v>9.3348820000000009E-3</v>
      </c>
      <c r="J3961" s="80">
        <f t="shared" si="121"/>
        <v>1562761.617275238</v>
      </c>
      <c r="K3961" s="55" t="str">
        <f>IFERROR(#REF!-#REF!,"")</f>
        <v/>
      </c>
    </row>
    <row r="3962" spans="1:12" x14ac:dyDescent="0.15">
      <c r="A3962" s="109">
        <v>42916</v>
      </c>
      <c r="B3962" s="53" t="s">
        <v>397</v>
      </c>
      <c r="C3962" s="53" t="s">
        <v>398</v>
      </c>
      <c r="D3962" s="53">
        <v>55394</v>
      </c>
      <c r="E3962" s="53">
        <v>16.100000381469727</v>
      </c>
      <c r="F3962" s="55">
        <v>2.2871702909469604E-2</v>
      </c>
      <c r="G3962" s="53">
        <v>99992</v>
      </c>
      <c r="H3962" s="53">
        <v>16.100000381469727</v>
      </c>
      <c r="I3962" s="53">
        <v>9.5796500000000003E-3</v>
      </c>
      <c r="J3962" s="80">
        <f t="shared" si="121"/>
        <v>1609871.2381439209</v>
      </c>
      <c r="K3962" s="55" t="str">
        <f>IFERROR(#REF!-#REF!,"")</f>
        <v/>
      </c>
    </row>
    <row r="3963" spans="1:12" x14ac:dyDescent="0.15">
      <c r="A3963" s="109">
        <v>42947</v>
      </c>
      <c r="B3963" s="53" t="s">
        <v>397</v>
      </c>
      <c r="C3963" s="53" t="s">
        <v>398</v>
      </c>
      <c r="D3963" s="53">
        <v>55394</v>
      </c>
      <c r="E3963" s="53">
        <v>15.279999732971191</v>
      </c>
      <c r="F3963" s="55">
        <v>-5.0931714475154877E-2</v>
      </c>
      <c r="G3963" s="53">
        <v>99992</v>
      </c>
      <c r="H3963" s="53">
        <v>15.279999732971191</v>
      </c>
      <c r="I3963" s="53">
        <v>2.029371E-2</v>
      </c>
      <c r="J3963" s="80">
        <f t="shared" si="121"/>
        <v>1527877.7332992554</v>
      </c>
      <c r="K3963" s="55" t="str">
        <f>IFERROR(#REF!-#REF!,"")</f>
        <v/>
      </c>
    </row>
    <row r="3964" spans="1:12" x14ac:dyDescent="0.15">
      <c r="A3964" s="109">
        <v>42978</v>
      </c>
      <c r="B3964" s="53" t="s">
        <v>397</v>
      </c>
      <c r="C3964" s="53" t="s">
        <v>398</v>
      </c>
      <c r="D3964" s="53">
        <v>55394</v>
      </c>
      <c r="E3964" s="53">
        <v>13.340000152587891</v>
      </c>
      <c r="F3964" s="55">
        <v>-0.12696333229541779</v>
      </c>
      <c r="G3964" s="53">
        <v>99992</v>
      </c>
      <c r="H3964" s="53">
        <v>13.340000152587891</v>
      </c>
      <c r="I3964" s="53">
        <v>1.593433E-3</v>
      </c>
      <c r="J3964" s="80">
        <f t="shared" si="121"/>
        <v>1333893.2952575684</v>
      </c>
      <c r="K3964" s="55" t="str">
        <f>IFERROR(#REF!-#REF!,"")</f>
        <v/>
      </c>
    </row>
    <row r="3965" spans="1:12" x14ac:dyDescent="0.15">
      <c r="A3965" s="109">
        <v>43007</v>
      </c>
      <c r="B3965" s="53" t="s">
        <v>397</v>
      </c>
      <c r="C3965" s="53" t="s">
        <v>398</v>
      </c>
      <c r="D3965" s="53">
        <v>55394</v>
      </c>
      <c r="E3965" s="53">
        <v>13.659999847412109</v>
      </c>
      <c r="F3965" s="55">
        <v>2.3987982422113419E-2</v>
      </c>
      <c r="G3965" s="53">
        <v>99992</v>
      </c>
      <c r="H3965" s="53">
        <v>13.659999847412109</v>
      </c>
      <c r="I3965" s="53">
        <v>2.375789E-2</v>
      </c>
      <c r="J3965" s="80">
        <f t="shared" si="121"/>
        <v>1365890.7047424316</v>
      </c>
      <c r="K3965" s="55" t="str">
        <f>IFERROR(#REF!-#REF!,"")</f>
        <v/>
      </c>
    </row>
    <row r="3966" spans="1:12" ht="16" x14ac:dyDescent="0.2">
      <c r="A3966" s="113">
        <v>43039</v>
      </c>
      <c r="B3966" s="114" t="s">
        <v>397</v>
      </c>
      <c r="C3966" s="114" t="s">
        <v>398</v>
      </c>
      <c r="D3966" s="114">
        <v>55394</v>
      </c>
      <c r="E3966" s="114">
        <v>11.529999732971191</v>
      </c>
      <c r="F3966" s="58">
        <v>-0.15592972934246063</v>
      </c>
      <c r="G3966" s="114">
        <v>99992</v>
      </c>
      <c r="H3966" s="114">
        <v>11.529999732971191</v>
      </c>
      <c r="I3966" s="114">
        <v>1.9294260000000001E-2</v>
      </c>
      <c r="J3966" s="80">
        <f t="shared" si="121"/>
        <v>1152907.7332992554</v>
      </c>
      <c r="K3966" s="55" t="str">
        <f>IFERROR(#REF!-#REF!,"")</f>
        <v/>
      </c>
    </row>
    <row r="3967" spans="1:12" x14ac:dyDescent="0.15">
      <c r="A3967" s="109">
        <v>43069</v>
      </c>
      <c r="B3967" s="53" t="s">
        <v>397</v>
      </c>
      <c r="C3967" s="53" t="s">
        <v>398</v>
      </c>
      <c r="D3967" s="53">
        <v>55394</v>
      </c>
      <c r="E3967" s="53">
        <v>14.060000419616699</v>
      </c>
      <c r="F3967" s="55">
        <v>0.21942764520645142</v>
      </c>
      <c r="G3967" s="53">
        <v>99632</v>
      </c>
      <c r="H3967" s="53">
        <v>14.060000419616699</v>
      </c>
      <c r="I3967" s="53">
        <v>2.725955E-2</v>
      </c>
      <c r="J3967" s="80">
        <f t="shared" si="121"/>
        <v>1400825.961807251</v>
      </c>
      <c r="K3967" s="55" t="str">
        <f>IFERROR(#REF!-#REF!,"")</f>
        <v/>
      </c>
    </row>
    <row r="3968" spans="1:12" x14ac:dyDescent="0.15">
      <c r="A3968" s="109">
        <v>43098</v>
      </c>
      <c r="B3968" s="53" t="s">
        <v>397</v>
      </c>
      <c r="C3968" s="53" t="s">
        <v>398</v>
      </c>
      <c r="D3968" s="53">
        <v>55394</v>
      </c>
      <c r="E3968" s="53">
        <v>14.810000419616699</v>
      </c>
      <c r="F3968" s="55">
        <v>5.3342815488576889E-2</v>
      </c>
      <c r="G3968" s="53">
        <v>99791</v>
      </c>
      <c r="H3968" s="53">
        <v>14.810000419616699</v>
      </c>
      <c r="I3968" s="53">
        <v>1.2128949999999999E-2</v>
      </c>
      <c r="J3968" s="80">
        <f t="shared" si="121"/>
        <v>1477904.75187397</v>
      </c>
      <c r="K3968" s="55" t="str">
        <f>IFERROR(#REF!-#REF!,"")</f>
        <v/>
      </c>
    </row>
    <row r="3969" spans="1:11" x14ac:dyDescent="0.15">
      <c r="A3969" s="109">
        <v>43131</v>
      </c>
      <c r="B3969" s="53" t="s">
        <v>397</v>
      </c>
      <c r="C3969" s="53" t="s">
        <v>398</v>
      </c>
      <c r="D3969" s="53">
        <v>55394</v>
      </c>
      <c r="E3969" s="53">
        <v>13.800000190734863</v>
      </c>
      <c r="F3969" s="55">
        <v>-6.8197175860404968E-2</v>
      </c>
      <c r="G3969" s="53">
        <v>99791</v>
      </c>
      <c r="H3969" s="53">
        <v>13.800000190734863</v>
      </c>
      <c r="I3969" s="53">
        <v>5.0638450000000002E-2</v>
      </c>
      <c r="J3969" s="80">
        <f t="shared" si="121"/>
        <v>1377115.8190336227</v>
      </c>
      <c r="K3969" s="55" t="str">
        <f>IFERROR(#REF!-#REF!,"")</f>
        <v/>
      </c>
    </row>
    <row r="3970" spans="1:11" x14ac:dyDescent="0.15">
      <c r="A3970" s="109">
        <v>43159</v>
      </c>
      <c r="B3970" s="53" t="s">
        <v>397</v>
      </c>
      <c r="C3970" s="53" t="s">
        <v>398</v>
      </c>
      <c r="D3970" s="53">
        <v>55394</v>
      </c>
      <c r="E3970" s="53">
        <v>12.239999771118164</v>
      </c>
      <c r="F3970" s="55">
        <v>-0.11304350942373276</v>
      </c>
      <c r="G3970" s="53">
        <v>99856</v>
      </c>
      <c r="H3970" s="53">
        <v>12.239999771118164</v>
      </c>
      <c r="I3970" s="53">
        <v>-3.9481330000000002E-2</v>
      </c>
      <c r="J3970" s="80">
        <f t="shared" si="121"/>
        <v>1222237.4171447754</v>
      </c>
      <c r="K3970" s="55" t="str">
        <f>IFERROR(#REF!-#REF!,"")</f>
        <v/>
      </c>
    </row>
    <row r="3971" spans="1:11" x14ac:dyDescent="0.15">
      <c r="A3971" s="109">
        <v>43188</v>
      </c>
      <c r="B3971" s="53" t="s">
        <v>397</v>
      </c>
      <c r="C3971" s="53" t="s">
        <v>398</v>
      </c>
      <c r="D3971" s="53">
        <v>55394</v>
      </c>
      <c r="E3971" s="53">
        <v>14.789999961853027</v>
      </c>
      <c r="F3971" s="55">
        <v>0.20833335816860199</v>
      </c>
      <c r="G3971" s="53">
        <v>99916</v>
      </c>
      <c r="H3971" s="53">
        <v>14.789999961853027</v>
      </c>
      <c r="I3971" s="53">
        <v>-1.8445340000000001E-2</v>
      </c>
      <c r="J3971" s="80">
        <f t="shared" si="121"/>
        <v>1477757.6361885071</v>
      </c>
      <c r="K3971" s="55" t="str">
        <f>IFERROR(#REF!-#REF!,"")</f>
        <v/>
      </c>
    </row>
    <row r="3972" spans="1:11" x14ac:dyDescent="0.15">
      <c r="A3972" s="109">
        <v>43220</v>
      </c>
      <c r="B3972" s="53" t="s">
        <v>397</v>
      </c>
      <c r="C3972" s="53" t="s">
        <v>398</v>
      </c>
      <c r="D3972" s="53">
        <v>55394</v>
      </c>
      <c r="E3972" s="53">
        <v>14.050000190734863</v>
      </c>
      <c r="F3972" s="55">
        <v>-5.0033792853355408E-2</v>
      </c>
      <c r="G3972" s="53">
        <v>99916</v>
      </c>
      <c r="H3972" s="53">
        <v>14.050000190734863</v>
      </c>
      <c r="I3972" s="53">
        <v>4.6918850000000007E-3</v>
      </c>
      <c r="J3972" s="80">
        <f t="shared" si="121"/>
        <v>1403819.8190574646</v>
      </c>
      <c r="K3972" s="55" t="str">
        <f>IFERROR(#REF!-#REF!,"")</f>
        <v/>
      </c>
    </row>
    <row r="3973" spans="1:11" x14ac:dyDescent="0.15">
      <c r="A3973" s="109">
        <v>43251</v>
      </c>
      <c r="B3973" s="53" t="s">
        <v>397</v>
      </c>
      <c r="C3973" s="53" t="s">
        <v>398</v>
      </c>
      <c r="D3973" s="53">
        <v>55394</v>
      </c>
      <c r="E3973" s="53">
        <v>13.630000114440918</v>
      </c>
      <c r="F3973" s="55">
        <v>-2.9893243685364723E-2</v>
      </c>
      <c r="G3973" s="53">
        <v>99916</v>
      </c>
      <c r="H3973" s="53">
        <v>13.630000114440918</v>
      </c>
      <c r="I3973" s="53">
        <v>2.6164449999999999E-2</v>
      </c>
      <c r="J3973" s="80">
        <f t="shared" si="121"/>
        <v>1361855.0914344788</v>
      </c>
      <c r="K3973" s="55" t="str">
        <f>IFERROR(#REF!-#REF!,"")</f>
        <v/>
      </c>
    </row>
    <row r="3974" spans="1:11" x14ac:dyDescent="0.15">
      <c r="A3974" s="109">
        <v>43280</v>
      </c>
      <c r="B3974" s="53" t="s">
        <v>397</v>
      </c>
      <c r="C3974" s="53" t="s">
        <v>398</v>
      </c>
      <c r="D3974" s="53">
        <v>55394</v>
      </c>
      <c r="E3974" s="53">
        <v>13.600000381469727</v>
      </c>
      <c r="F3974" s="55">
        <v>-2.2010074462741613E-3</v>
      </c>
      <c r="G3974" s="53">
        <v>99920</v>
      </c>
      <c r="H3974" s="53">
        <v>13.600000381469727</v>
      </c>
      <c r="I3974" s="53">
        <v>5.365018E-3</v>
      </c>
      <c r="J3974" s="80">
        <f t="shared" si="121"/>
        <v>1358912.0381164551</v>
      </c>
      <c r="K3974" s="55" t="str">
        <f>IFERROR(#REF!-#REF!,"")</f>
        <v/>
      </c>
    </row>
    <row r="3975" spans="1:11" x14ac:dyDescent="0.15">
      <c r="A3975" s="109">
        <v>43312</v>
      </c>
      <c r="B3975" s="53" t="s">
        <v>397</v>
      </c>
      <c r="C3975" s="53" t="s">
        <v>398</v>
      </c>
      <c r="D3975" s="53">
        <v>55394</v>
      </c>
      <c r="E3975" s="53">
        <v>14.010000228881836</v>
      </c>
      <c r="F3975" s="55">
        <v>3.0147045850753784E-2</v>
      </c>
      <c r="G3975" s="53">
        <v>99920</v>
      </c>
      <c r="H3975" s="53">
        <v>14.010000228881836</v>
      </c>
      <c r="I3975" s="53">
        <v>3.1603569999999997E-2</v>
      </c>
      <c r="J3975" s="80">
        <f t="shared" ref="J3975:J4059" si="125">H3975*G3975</f>
        <v>1399879.222869873</v>
      </c>
      <c r="K3975" s="55" t="str">
        <f>IFERROR(#REF!-#REF!,"")</f>
        <v/>
      </c>
    </row>
    <row r="3976" spans="1:11" x14ac:dyDescent="0.15">
      <c r="A3976" s="109">
        <v>43343</v>
      </c>
      <c r="B3976" s="53" t="s">
        <v>397</v>
      </c>
      <c r="C3976" s="53" t="s">
        <v>398</v>
      </c>
      <c r="D3976" s="53">
        <v>55394</v>
      </c>
      <c r="E3976" s="53">
        <v>11.760000228881836</v>
      </c>
      <c r="F3976" s="55">
        <v>-0.16059957444667816</v>
      </c>
      <c r="G3976" s="53">
        <v>99920</v>
      </c>
      <c r="H3976" s="53">
        <v>11.760000228881836</v>
      </c>
      <c r="I3976" s="53">
        <v>3.0233019999999999E-2</v>
      </c>
      <c r="J3976" s="80">
        <f t="shared" si="125"/>
        <v>1175059.222869873</v>
      </c>
      <c r="K3976" s="55" t="str">
        <f>IFERROR(#REF!-#REF!,"")</f>
        <v/>
      </c>
    </row>
    <row r="3977" spans="1:11" x14ac:dyDescent="0.15">
      <c r="A3977" s="109">
        <v>43371</v>
      </c>
      <c r="B3977" s="53" t="s">
        <v>397</v>
      </c>
      <c r="C3977" s="53" t="s">
        <v>398</v>
      </c>
      <c r="D3977" s="53">
        <v>55394</v>
      </c>
      <c r="E3977" s="53">
        <v>11.069999694824219</v>
      </c>
      <c r="F3977" s="55">
        <v>-5.8673512190580368E-2</v>
      </c>
      <c r="G3977" s="53">
        <v>99920</v>
      </c>
      <c r="H3977" s="53">
        <v>11.069999694824219</v>
      </c>
      <c r="I3977" s="53">
        <v>4.2462880000000003E-4</v>
      </c>
      <c r="J3977" s="80">
        <f t="shared" si="125"/>
        <v>1106114.3695068359</v>
      </c>
      <c r="K3977" s="55" t="str">
        <f>IFERROR(#REF!-#REF!,"")</f>
        <v/>
      </c>
    </row>
    <row r="3978" spans="1:11" x14ac:dyDescent="0.15">
      <c r="A3978" s="109">
        <v>43404</v>
      </c>
      <c r="B3978" s="53" t="s">
        <v>397</v>
      </c>
      <c r="C3978" s="53" t="s">
        <v>398</v>
      </c>
      <c r="D3978" s="53">
        <v>55394</v>
      </c>
      <c r="E3978" s="53">
        <v>10.399999618530273</v>
      </c>
      <c r="F3978" s="55">
        <v>-6.0523945838212967E-2</v>
      </c>
      <c r="G3978" s="53">
        <v>99920</v>
      </c>
      <c r="H3978" s="53">
        <v>10.399999618530273</v>
      </c>
      <c r="I3978" s="53">
        <v>-7.4045410000000006E-2</v>
      </c>
      <c r="J3978" s="80">
        <f t="shared" si="125"/>
        <v>1039167.9618835449</v>
      </c>
      <c r="K3978" s="55" t="str">
        <f>IFERROR(#REF!-#REF!,"")</f>
        <v/>
      </c>
    </row>
    <row r="3979" spans="1:11" x14ac:dyDescent="0.15">
      <c r="A3979" s="109">
        <v>43434</v>
      </c>
      <c r="B3979" s="53" t="s">
        <v>397</v>
      </c>
      <c r="C3979" s="53" t="s">
        <v>398</v>
      </c>
      <c r="D3979" s="53">
        <v>55394</v>
      </c>
      <c r="E3979" s="53">
        <v>11.649999618530273</v>
      </c>
      <c r="F3979" s="55">
        <v>0.12019231170415878</v>
      </c>
      <c r="G3979" s="53">
        <v>99920</v>
      </c>
      <c r="H3979" s="53">
        <v>11.649999618530273</v>
      </c>
      <c r="I3979" s="53">
        <v>1.8512150000000002E-2</v>
      </c>
      <c r="J3979" s="80">
        <f t="shared" si="125"/>
        <v>1164067.9618835449</v>
      </c>
      <c r="K3979" s="55" t="str">
        <f>IFERROR(#REF!-#REF!,"")</f>
        <v/>
      </c>
    </row>
    <row r="3980" spans="1:11" x14ac:dyDescent="0.15">
      <c r="A3980" s="109">
        <v>43465</v>
      </c>
      <c r="B3980" s="53" t="s">
        <v>397</v>
      </c>
      <c r="C3980" s="53" t="s">
        <v>398</v>
      </c>
      <c r="D3980" s="53">
        <v>55394</v>
      </c>
      <c r="E3980" s="53">
        <v>10.939999580383301</v>
      </c>
      <c r="F3980" s="55">
        <v>-6.0944210737943649E-2</v>
      </c>
      <c r="G3980" s="53">
        <v>100046</v>
      </c>
      <c r="H3980" s="53">
        <v>10.939999580383301</v>
      </c>
      <c r="I3980" s="53">
        <v>-8.9890029999999996E-2</v>
      </c>
      <c r="J3980" s="80">
        <f t="shared" si="125"/>
        <v>1094503.1980190277</v>
      </c>
      <c r="K3980" s="55" t="str">
        <f>IFERROR(#REF!-#REF!,"")</f>
        <v/>
      </c>
    </row>
    <row r="3981" spans="1:11" x14ac:dyDescent="0.15">
      <c r="A3981" s="109">
        <v>43496</v>
      </c>
      <c r="B3981" s="53" t="s">
        <v>397</v>
      </c>
      <c r="C3981" s="53" t="s">
        <v>398</v>
      </c>
      <c r="D3981" s="53">
        <v>55394</v>
      </c>
      <c r="E3981" s="53">
        <v>11.489999771118164</v>
      </c>
      <c r="F3981" s="55">
        <v>5.0274241715669632E-2</v>
      </c>
      <c r="G3981" s="53">
        <v>100046</v>
      </c>
      <c r="H3981" s="53">
        <v>11.489999771118164</v>
      </c>
      <c r="I3981" s="53">
        <v>8.8293910000000003E-2</v>
      </c>
      <c r="J3981" s="80">
        <f t="shared" si="125"/>
        <v>1149528.5171012878</v>
      </c>
      <c r="K3981" s="55" t="str">
        <f>IFERROR(#REF!-#REF!,"")</f>
        <v/>
      </c>
    </row>
    <row r="3982" spans="1:11" x14ac:dyDescent="0.15">
      <c r="A3982" s="109">
        <v>43524</v>
      </c>
      <c r="B3982" s="53" t="s">
        <v>397</v>
      </c>
      <c r="C3982" s="53" t="s">
        <v>398</v>
      </c>
      <c r="D3982" s="53">
        <v>55394</v>
      </c>
      <c r="E3982" s="53">
        <v>12.140000343322754</v>
      </c>
      <c r="F3982" s="55">
        <v>5.6570980697870255E-2</v>
      </c>
      <c r="G3982" s="53">
        <v>100046</v>
      </c>
      <c r="H3982" s="53">
        <v>12.140000343322754</v>
      </c>
      <c r="I3982" s="53">
        <v>3.2724210000000004E-2</v>
      </c>
      <c r="J3982" s="80">
        <f t="shared" si="125"/>
        <v>1214558.4743480682</v>
      </c>
      <c r="K3982" s="55" t="str">
        <f>IFERROR(#REF!-#REF!,"")</f>
        <v/>
      </c>
    </row>
    <row r="3983" spans="1:11" x14ac:dyDescent="0.15">
      <c r="A3983" s="109">
        <v>43553</v>
      </c>
      <c r="B3983" s="53" t="s">
        <v>397</v>
      </c>
      <c r="C3983" s="53" t="s">
        <v>398</v>
      </c>
      <c r="D3983" s="53">
        <v>55394</v>
      </c>
      <c r="E3983" s="53">
        <v>12.5</v>
      </c>
      <c r="F3983" s="55">
        <v>2.9654007405042648E-2</v>
      </c>
      <c r="G3983" s="53">
        <v>100046</v>
      </c>
      <c r="H3983" s="53">
        <v>12.5</v>
      </c>
      <c r="I3983" s="53">
        <v>1.296229E-2</v>
      </c>
      <c r="J3983" s="80">
        <f t="shared" si="125"/>
        <v>1250575</v>
      </c>
      <c r="K3983" s="55" t="str">
        <f>IFERROR(#REF!-#REF!,"")</f>
        <v/>
      </c>
    </row>
    <row r="3984" spans="1:11" x14ac:dyDescent="0.15">
      <c r="A3984" s="109">
        <v>43585</v>
      </c>
      <c r="B3984" s="53" t="s">
        <v>397</v>
      </c>
      <c r="C3984" s="53" t="s">
        <v>398</v>
      </c>
      <c r="D3984" s="53">
        <v>55394</v>
      </c>
      <c r="E3984" s="53">
        <v>13.399999618530273</v>
      </c>
      <c r="F3984" s="55">
        <v>7.1999967098236084E-2</v>
      </c>
      <c r="G3984" s="53">
        <v>101302</v>
      </c>
      <c r="H3984" s="53">
        <v>13.399999618530273</v>
      </c>
      <c r="I3984" s="53">
        <v>3.789327E-2</v>
      </c>
      <c r="J3984" s="80">
        <f t="shared" si="125"/>
        <v>1357446.7613563538</v>
      </c>
      <c r="K3984" s="55" t="str">
        <f>IFERROR(#REF!-#REF!,"")</f>
        <v/>
      </c>
    </row>
    <row r="3985" spans="1:11" x14ac:dyDescent="0.15">
      <c r="A3985" s="109">
        <v>43616</v>
      </c>
      <c r="B3985" s="53" t="s">
        <v>397</v>
      </c>
      <c r="C3985" s="53" t="s">
        <v>398</v>
      </c>
      <c r="D3985" s="53">
        <v>55394</v>
      </c>
      <c r="E3985" s="53">
        <v>13.390000343322754</v>
      </c>
      <c r="F3985" s="55">
        <v>-7.462145877070725E-4</v>
      </c>
      <c r="G3985" s="53">
        <v>101302</v>
      </c>
      <c r="H3985" s="53">
        <v>13.390000343322754</v>
      </c>
      <c r="I3985" s="53">
        <v>-6.167856E-2</v>
      </c>
      <c r="J3985" s="80">
        <f t="shared" si="125"/>
        <v>1356433.8147792816</v>
      </c>
      <c r="K3985" s="55" t="str">
        <f>IFERROR(#REF!-#REF!,"")</f>
        <v/>
      </c>
    </row>
    <row r="3986" spans="1:11" x14ac:dyDescent="0.15">
      <c r="A3986" s="109">
        <v>43644</v>
      </c>
      <c r="B3986" s="53" t="s">
        <v>397</v>
      </c>
      <c r="C3986" s="53" t="s">
        <v>398</v>
      </c>
      <c r="D3986" s="53">
        <v>55394</v>
      </c>
      <c r="E3986" s="53">
        <v>14.439999580383301</v>
      </c>
      <c r="F3986" s="55">
        <v>7.8416667878627777E-2</v>
      </c>
      <c r="G3986" s="53">
        <v>109324</v>
      </c>
      <c r="H3986" s="53">
        <v>14.439999580383301</v>
      </c>
      <c r="I3986" s="53">
        <v>6.7278859999999996E-2</v>
      </c>
      <c r="J3986" s="80">
        <f t="shared" si="125"/>
        <v>1578638.514125824</v>
      </c>
      <c r="K3986" s="55" t="str">
        <f>IFERROR(#REF!-#REF!,"")</f>
        <v/>
      </c>
    </row>
    <row r="3987" spans="1:11" x14ac:dyDescent="0.15">
      <c r="A3987" s="109">
        <v>43677</v>
      </c>
      <c r="B3987" s="53" t="s">
        <v>397</v>
      </c>
      <c r="C3987" s="53" t="s">
        <v>398</v>
      </c>
      <c r="D3987" s="53">
        <v>55394</v>
      </c>
      <c r="E3987" s="53">
        <v>14.119999885559082</v>
      </c>
      <c r="F3987" s="55">
        <v>-2.2160643711686134E-2</v>
      </c>
      <c r="G3987" s="53">
        <v>109324</v>
      </c>
      <c r="H3987" s="53">
        <v>14.119999885559082</v>
      </c>
      <c r="I3987" s="53">
        <v>1.185431E-2</v>
      </c>
      <c r="J3987" s="80">
        <f t="shared" si="125"/>
        <v>1543654.8674888611</v>
      </c>
      <c r="K3987" s="55" t="str">
        <f>IFERROR(#REF!-#REF!,"")</f>
        <v/>
      </c>
    </row>
    <row r="3988" spans="1:11" x14ac:dyDescent="0.15">
      <c r="A3988" s="109">
        <v>43707</v>
      </c>
      <c r="B3988" s="53" t="s">
        <v>397</v>
      </c>
      <c r="C3988" s="53" t="s">
        <v>398</v>
      </c>
      <c r="D3988" s="53">
        <v>55394</v>
      </c>
      <c r="E3988" s="53">
        <v>14.020000457763672</v>
      </c>
      <c r="F3988" s="55">
        <v>-7.0821125991642475E-3</v>
      </c>
      <c r="G3988" s="53">
        <v>109324</v>
      </c>
      <c r="H3988" s="53">
        <v>14.020000457763672</v>
      </c>
      <c r="I3988" s="53">
        <v>-2.0339329999999999E-2</v>
      </c>
      <c r="J3988" s="80">
        <f t="shared" si="125"/>
        <v>1532722.5300445557</v>
      </c>
      <c r="K3988" s="55" t="str">
        <f>IFERROR(#REF!-#REF!,"")</f>
        <v/>
      </c>
    </row>
    <row r="3989" spans="1:11" x14ac:dyDescent="0.15">
      <c r="A3989" s="109">
        <v>43738</v>
      </c>
      <c r="B3989" s="53" t="s">
        <v>397</v>
      </c>
      <c r="C3989" s="53" t="s">
        <v>398</v>
      </c>
      <c r="D3989" s="53">
        <v>55394</v>
      </c>
      <c r="E3989" s="53">
        <v>13.984999656677246</v>
      </c>
      <c r="F3989" s="55">
        <v>-2.4964907206594944E-3</v>
      </c>
      <c r="G3989" s="53">
        <v>120947</v>
      </c>
      <c r="H3989" s="53">
        <v>13.984999656677246</v>
      </c>
      <c r="I3989" s="53">
        <v>1.6032970000000001E-2</v>
      </c>
      <c r="J3989" s="80">
        <f t="shared" si="125"/>
        <v>1691443.7534761429</v>
      </c>
      <c r="K3989" s="55" t="str">
        <f>IFERROR(#REF!-#REF!,"")</f>
        <v/>
      </c>
    </row>
    <row r="3990" spans="1:11" ht="16" x14ac:dyDescent="0.2">
      <c r="A3990" s="115">
        <v>43769</v>
      </c>
      <c r="B3990" s="116" t="s">
        <v>397</v>
      </c>
      <c r="C3990" s="116" t="s">
        <v>398</v>
      </c>
      <c r="D3990" s="116">
        <v>55394</v>
      </c>
      <c r="E3990" s="116">
        <v>12.779999732971191</v>
      </c>
      <c r="F3990" s="58">
        <v>-8.6163744330406189E-2</v>
      </c>
      <c r="G3990" s="116">
        <v>120947</v>
      </c>
      <c r="H3990" s="116">
        <v>12.779999732971191</v>
      </c>
      <c r="I3990" s="116">
        <v>1.9255939999999999E-2</v>
      </c>
      <c r="J3990" s="80">
        <f t="shared" si="125"/>
        <v>1545702.6277036667</v>
      </c>
      <c r="K3990" s="55" t="str">
        <f>IFERROR(#REF!-#REF!,"")</f>
        <v/>
      </c>
    </row>
    <row r="3991" spans="1:11" x14ac:dyDescent="0.15">
      <c r="A3991" s="109">
        <v>43798</v>
      </c>
      <c r="B3991" s="53" t="s">
        <v>397</v>
      </c>
      <c r="C3991" s="53" t="s">
        <v>398</v>
      </c>
      <c r="D3991" s="53">
        <v>55394</v>
      </c>
      <c r="E3991" s="53">
        <v>13.449999809265137</v>
      </c>
      <c r="F3991" s="55">
        <v>5.2425671368837357E-2</v>
      </c>
      <c r="G3991" s="53">
        <v>120947</v>
      </c>
      <c r="H3991" s="53">
        <v>13.449999809265137</v>
      </c>
      <c r="I3991" s="53">
        <v>3.4996520000000003E-2</v>
      </c>
      <c r="J3991" s="80">
        <f t="shared" si="125"/>
        <v>1626737.1269311905</v>
      </c>
      <c r="K3991" s="55" t="str">
        <f>IFERROR(#REF!-#REF!,"")</f>
        <v/>
      </c>
    </row>
    <row r="3992" spans="1:11" x14ac:dyDescent="0.15">
      <c r="A3992" s="109">
        <v>43830</v>
      </c>
      <c r="B3992" s="53" t="s">
        <v>397</v>
      </c>
      <c r="C3992" s="53" t="s">
        <v>398</v>
      </c>
      <c r="D3992" s="53">
        <v>55394</v>
      </c>
      <c r="E3992" s="53">
        <v>14.539999961853027</v>
      </c>
      <c r="F3992" s="55">
        <v>8.1040903925895691E-2</v>
      </c>
      <c r="G3992" s="53">
        <v>122108</v>
      </c>
      <c r="H3992" s="53">
        <v>14.539999961853027</v>
      </c>
      <c r="I3992" s="53">
        <v>2.8490680000000001E-2</v>
      </c>
      <c r="J3992" s="80">
        <f t="shared" si="125"/>
        <v>1775450.3153419495</v>
      </c>
      <c r="K3992" s="55" t="str">
        <f>IFERROR(#REF!-#REF!,"")</f>
        <v/>
      </c>
    </row>
    <row r="3993" spans="1:11" x14ac:dyDescent="0.15">
      <c r="A3993" s="109">
        <v>43861</v>
      </c>
      <c r="B3993" s="53" t="s">
        <v>397</v>
      </c>
      <c r="C3993" s="53" t="s">
        <v>398</v>
      </c>
      <c r="D3993" s="53">
        <v>55394</v>
      </c>
      <c r="E3993" s="53">
        <v>13.420000076293945</v>
      </c>
      <c r="F3993" s="55">
        <v>-7.7028878033161163E-2</v>
      </c>
      <c r="G3993" s="53">
        <v>122108</v>
      </c>
      <c r="H3993" s="53">
        <v>13.420000076293945</v>
      </c>
      <c r="I3993" s="53">
        <v>-1.7277760000000001E-3</v>
      </c>
      <c r="J3993" s="80">
        <f t="shared" si="125"/>
        <v>1638689.3693161011</v>
      </c>
      <c r="K3993" s="55" t="str">
        <f>IFERROR(#REF!-#REF!,"")</f>
        <v/>
      </c>
    </row>
    <row r="3994" spans="1:11" x14ac:dyDescent="0.15">
      <c r="A3994" s="109">
        <v>43889</v>
      </c>
      <c r="B3994" s="53" t="s">
        <v>397</v>
      </c>
      <c r="C3994" s="53" t="s">
        <v>398</v>
      </c>
      <c r="D3994" s="53">
        <v>55394</v>
      </c>
      <c r="E3994" s="53">
        <v>12.710000038146973</v>
      </c>
      <c r="F3994" s="55">
        <v>-5.2906114608049393E-2</v>
      </c>
      <c r="G3994" s="53">
        <v>123186</v>
      </c>
      <c r="H3994" s="53">
        <v>12.710000038146973</v>
      </c>
      <c r="I3994" s="53">
        <v>-7.7918070000000006E-2</v>
      </c>
      <c r="J3994" s="80">
        <f t="shared" si="125"/>
        <v>1565694.064699173</v>
      </c>
      <c r="K3994" s="55" t="str">
        <f>IFERROR(#REF!-#REF!,"")</f>
        <v/>
      </c>
    </row>
    <row r="3995" spans="1:11" x14ac:dyDescent="0.15">
      <c r="A3995" s="109">
        <v>43921</v>
      </c>
      <c r="B3995" s="53" t="s">
        <v>397</v>
      </c>
      <c r="C3995" s="53" t="s">
        <v>398</v>
      </c>
      <c r="D3995" s="53">
        <v>55394</v>
      </c>
      <c r="E3995" s="53">
        <v>10.659999847412109</v>
      </c>
      <c r="F3995" s="55">
        <v>-0.16129033267498016</v>
      </c>
      <c r="G3995" s="53">
        <v>123186</v>
      </c>
      <c r="H3995" s="53">
        <v>10.659999847412109</v>
      </c>
      <c r="I3995" s="53">
        <v>-0.14173259999999999</v>
      </c>
      <c r="J3995" s="80">
        <f t="shared" si="125"/>
        <v>1313162.7412033081</v>
      </c>
      <c r="K3995" s="55" t="str">
        <f>IFERROR(#REF!-#REF!,"")</f>
        <v/>
      </c>
    </row>
    <row r="3996" spans="1:11" x14ac:dyDescent="0.15">
      <c r="A3996" s="109">
        <v>43951</v>
      </c>
      <c r="B3996" s="53" t="s">
        <v>397</v>
      </c>
      <c r="C3996" s="53" t="s">
        <v>398</v>
      </c>
      <c r="D3996" s="53">
        <v>55394</v>
      </c>
      <c r="E3996" s="53">
        <v>12.020000457763672</v>
      </c>
      <c r="F3996" s="55">
        <v>0.12757979333400726</v>
      </c>
      <c r="G3996" s="53">
        <v>123186</v>
      </c>
      <c r="H3996" s="53">
        <v>12.020000457763672</v>
      </c>
      <c r="I3996" s="53">
        <v>0.12967380000000001</v>
      </c>
      <c r="J3996" s="80">
        <f t="shared" si="125"/>
        <v>1480695.7763900757</v>
      </c>
      <c r="K3996" s="55" t="str">
        <f>IFERROR(#REF!-#REF!,"")</f>
        <v/>
      </c>
    </row>
    <row r="3997" spans="1:11" x14ac:dyDescent="0.15">
      <c r="A3997" s="109">
        <v>43980</v>
      </c>
      <c r="B3997" s="53" t="s">
        <v>397</v>
      </c>
      <c r="C3997" s="53" t="s">
        <v>398</v>
      </c>
      <c r="D3997" s="53">
        <v>55394</v>
      </c>
      <c r="E3997" s="53">
        <v>12.074999809265137</v>
      </c>
      <c r="F3997" s="55">
        <v>4.575653001666069E-3</v>
      </c>
      <c r="G3997" s="53">
        <v>123203</v>
      </c>
      <c r="H3997" s="53">
        <v>12.074999809265137</v>
      </c>
      <c r="I3997" s="53">
        <v>5.3738750000000002E-2</v>
      </c>
      <c r="J3997" s="80">
        <f t="shared" si="125"/>
        <v>1487676.2015008926</v>
      </c>
      <c r="K3997" s="55" t="str">
        <f>IFERROR(#REF!-#REF!,"")</f>
        <v/>
      </c>
    </row>
    <row r="3998" spans="1:11" x14ac:dyDescent="0.15">
      <c r="A3998" s="109">
        <v>44012</v>
      </c>
      <c r="B3998" s="53" t="s">
        <v>397</v>
      </c>
      <c r="C3998" s="53" t="s">
        <v>398</v>
      </c>
      <c r="D3998" s="53">
        <v>55394</v>
      </c>
      <c r="E3998" s="53">
        <v>12.220000267028809</v>
      </c>
      <c r="F3998" s="55">
        <v>1.2008319608867168E-2</v>
      </c>
      <c r="G3998" s="53">
        <v>124409</v>
      </c>
      <c r="H3998" s="53">
        <v>12.220000267028809</v>
      </c>
      <c r="I3998" s="53">
        <v>2.5299080000000002E-2</v>
      </c>
      <c r="J3998" s="80">
        <f t="shared" si="125"/>
        <v>1520278.013220787</v>
      </c>
      <c r="K3998" s="55" t="str">
        <f>IFERROR(#REF!-#REF!,"")</f>
        <v/>
      </c>
    </row>
    <row r="3999" spans="1:11" x14ac:dyDescent="0.15">
      <c r="A3999" s="109">
        <v>44043</v>
      </c>
      <c r="B3999" s="53" t="s">
        <v>397</v>
      </c>
      <c r="C3999" s="53" t="s">
        <v>398</v>
      </c>
      <c r="D3999" s="53">
        <v>55394</v>
      </c>
      <c r="E3999" s="53">
        <v>12.680000305175781</v>
      </c>
      <c r="F3999" s="55">
        <v>3.7643209099769592E-2</v>
      </c>
      <c r="G3999" s="53">
        <v>124409</v>
      </c>
      <c r="H3999" s="53">
        <v>12.680000305175781</v>
      </c>
      <c r="I3999" s="53">
        <v>5.5528970000000004E-2</v>
      </c>
      <c r="J3999" s="80">
        <f t="shared" si="125"/>
        <v>1577506.1579666138</v>
      </c>
      <c r="K3999" s="55" t="str">
        <f>IFERROR(#REF!-#REF!,"")</f>
        <v/>
      </c>
    </row>
    <row r="4000" spans="1:11" x14ac:dyDescent="0.15">
      <c r="A4000" s="109">
        <v>44074</v>
      </c>
      <c r="B4000" s="53" t="s">
        <v>397</v>
      </c>
      <c r="C4000" s="53" t="s">
        <v>398</v>
      </c>
      <c r="D4000" s="53">
        <v>55394</v>
      </c>
      <c r="E4000" s="53">
        <v>12.840000152587891</v>
      </c>
      <c r="F4000" s="55">
        <v>1.2618283741176128E-2</v>
      </c>
      <c r="G4000" s="53">
        <v>124409</v>
      </c>
      <c r="H4000" s="53">
        <v>12.840000152587891</v>
      </c>
      <c r="I4000" s="53">
        <v>6.844219E-2</v>
      </c>
      <c r="J4000" s="80">
        <f t="shared" si="125"/>
        <v>1597411.5789833069</v>
      </c>
      <c r="K4000" s="55" t="str">
        <f>IFERROR(#REF!-#REF!,"")</f>
        <v/>
      </c>
    </row>
    <row r="4001" spans="1:11" x14ac:dyDescent="0.15">
      <c r="A4001" s="109">
        <v>44104</v>
      </c>
      <c r="B4001" s="53" t="s">
        <v>397</v>
      </c>
      <c r="C4001" s="53" t="s">
        <v>398</v>
      </c>
      <c r="D4001" s="53">
        <v>55394</v>
      </c>
      <c r="E4001" s="53">
        <v>12.329999923706055</v>
      </c>
      <c r="F4001" s="55">
        <v>-3.971964493393898E-2</v>
      </c>
      <c r="G4001" s="53">
        <v>125149</v>
      </c>
      <c r="H4001" s="53">
        <v>12.329999923706055</v>
      </c>
      <c r="I4001" s="53">
        <v>-3.5055990000000002E-2</v>
      </c>
      <c r="J4001" s="80">
        <f t="shared" si="125"/>
        <v>1543087.160451889</v>
      </c>
      <c r="K4001" s="55" t="str">
        <f>IFERROR(#REF!-#REF!,"")</f>
        <v/>
      </c>
    </row>
    <row r="4002" spans="1:11" x14ac:dyDescent="0.15">
      <c r="A4002" s="109">
        <v>44134</v>
      </c>
      <c r="B4002" s="53" t="s">
        <v>397</v>
      </c>
      <c r="C4002" s="53" t="s">
        <v>398</v>
      </c>
      <c r="D4002" s="53">
        <v>55394</v>
      </c>
      <c r="E4002" s="53">
        <v>12.640000343322754</v>
      </c>
      <c r="F4002" s="55">
        <v>2.5141963735222816E-2</v>
      </c>
      <c r="G4002" s="53">
        <v>125149</v>
      </c>
      <c r="H4002" s="53">
        <v>12.640000343322754</v>
      </c>
      <c r="I4002" s="53">
        <v>-2.0178310000000001E-2</v>
      </c>
      <c r="J4002" s="80">
        <f t="shared" si="125"/>
        <v>1581883.4029664993</v>
      </c>
      <c r="K4002" s="55" t="str">
        <f>IFERROR(#REF!-#REF!,"")</f>
        <v/>
      </c>
    </row>
    <row r="4003" spans="1:11" x14ac:dyDescent="0.15">
      <c r="A4003" s="109">
        <v>44165</v>
      </c>
      <c r="B4003" s="53" t="s">
        <v>397</v>
      </c>
      <c r="C4003" s="53" t="s">
        <v>398</v>
      </c>
      <c r="D4003" s="53">
        <v>55394</v>
      </c>
      <c r="E4003" s="53">
        <v>13.550000190734863</v>
      </c>
      <c r="F4003" s="55">
        <v>7.199365645647049E-2</v>
      </c>
      <c r="G4003" s="53">
        <v>126212</v>
      </c>
      <c r="H4003" s="53">
        <v>13.550000190734863</v>
      </c>
      <c r="I4003" s="53">
        <v>0.123707</v>
      </c>
      <c r="J4003" s="80">
        <f t="shared" si="125"/>
        <v>1710172.6240730286</v>
      </c>
      <c r="K4003" s="55" t="str">
        <f>IFERROR(#REF!-#REF!,"")</f>
        <v/>
      </c>
    </row>
    <row r="4004" spans="1:11" x14ac:dyDescent="0.15">
      <c r="A4004" s="109">
        <v>44196</v>
      </c>
      <c r="B4004" s="53" t="s">
        <v>397</v>
      </c>
      <c r="C4004" s="53" t="s">
        <v>398</v>
      </c>
      <c r="D4004" s="53">
        <v>55394</v>
      </c>
      <c r="E4004" s="53">
        <v>14.640000343322754</v>
      </c>
      <c r="F4004" s="55">
        <v>8.0442816019058228E-2</v>
      </c>
      <c r="G4004" s="53">
        <v>130347</v>
      </c>
      <c r="H4004" s="53">
        <v>14.640000343322754</v>
      </c>
      <c r="I4004" s="53">
        <v>4.5048289999999998E-2</v>
      </c>
      <c r="J4004" s="80">
        <f t="shared" si="125"/>
        <v>1908280.124751091</v>
      </c>
      <c r="K4004" s="55" t="str">
        <f>IFERROR(#REF!-#REF!,"")</f>
        <v/>
      </c>
    </row>
    <row r="4005" spans="1:11" x14ac:dyDescent="0.15">
      <c r="A4005" s="109">
        <v>44225</v>
      </c>
      <c r="B4005" s="53" t="s">
        <v>397</v>
      </c>
      <c r="C4005" s="53" t="s">
        <v>398</v>
      </c>
      <c r="D4005" s="53">
        <v>55394</v>
      </c>
      <c r="E4005" s="53">
        <v>15.350000381469727</v>
      </c>
      <c r="F4005" s="55">
        <v>4.8497270792722702E-2</v>
      </c>
      <c r="G4005" s="53">
        <v>130347</v>
      </c>
      <c r="H4005" s="53">
        <v>15.350000381469727</v>
      </c>
      <c r="I4005" s="53">
        <v>-6.3113190000000003E-4</v>
      </c>
      <c r="J4005" s="80">
        <f t="shared" si="125"/>
        <v>2000826.4997234344</v>
      </c>
      <c r="K4005" s="55" t="str">
        <f>IFERROR(#REF!-#REF!,"")</f>
        <v/>
      </c>
    </row>
    <row r="4006" spans="1:11" x14ac:dyDescent="0.15">
      <c r="A4006" s="109">
        <v>44253</v>
      </c>
      <c r="B4006" s="53" t="s">
        <v>397</v>
      </c>
      <c r="C4006" s="53" t="s">
        <v>398</v>
      </c>
      <c r="D4006" s="53">
        <v>55394</v>
      </c>
      <c r="E4006" s="53">
        <v>14.390000343322754</v>
      </c>
      <c r="F4006" s="55">
        <v>-6.2540717422962189E-2</v>
      </c>
      <c r="G4006" s="53">
        <v>130603</v>
      </c>
      <c r="H4006" s="53">
        <v>14.390000343322754</v>
      </c>
      <c r="I4006" s="53">
        <v>2.9196240000000002E-2</v>
      </c>
      <c r="J4006" s="80">
        <f t="shared" si="125"/>
        <v>1879377.2148389816</v>
      </c>
      <c r="K4006" s="55" t="str">
        <f>IFERROR(#REF!-#REF!,"")</f>
        <v/>
      </c>
    </row>
    <row r="4007" spans="1:11" x14ac:dyDescent="0.15">
      <c r="A4007" s="109">
        <v>44286</v>
      </c>
      <c r="B4007" s="53" t="s">
        <v>397</v>
      </c>
      <c r="C4007" s="53" t="s">
        <v>398</v>
      </c>
      <c r="D4007" s="53">
        <v>55394</v>
      </c>
      <c r="E4007" s="53">
        <v>14.340000152587891</v>
      </c>
      <c r="F4007" s="55">
        <v>-3.4746483433991671E-3</v>
      </c>
      <c r="G4007" s="53">
        <v>131185</v>
      </c>
      <c r="H4007" s="53">
        <v>14.340000152587891</v>
      </c>
      <c r="I4007" s="53">
        <v>3.0573309999999999E-2</v>
      </c>
      <c r="J4007" s="80">
        <f t="shared" si="125"/>
        <v>1881192.9200172424</v>
      </c>
      <c r="K4007" s="55" t="str">
        <f>IFERROR(#REF!-#REF!,"")</f>
        <v/>
      </c>
    </row>
    <row r="4008" spans="1:11" x14ac:dyDescent="0.15">
      <c r="A4008" s="109">
        <v>44316</v>
      </c>
      <c r="B4008" s="53" t="s">
        <v>397</v>
      </c>
      <c r="C4008" s="53" t="s">
        <v>398</v>
      </c>
      <c r="D4008" s="53">
        <v>55394</v>
      </c>
      <c r="E4008" s="53">
        <v>15.289999961853027</v>
      </c>
      <c r="F4008" s="55">
        <v>6.6248245537281036E-2</v>
      </c>
      <c r="G4008" s="53">
        <v>131194</v>
      </c>
      <c r="H4008" s="53">
        <v>15.289999961853027</v>
      </c>
      <c r="I4008" s="53">
        <v>4.8190200000000002E-2</v>
      </c>
      <c r="J4008" s="80">
        <f t="shared" si="125"/>
        <v>2005956.2549953461</v>
      </c>
      <c r="K4008" s="55" t="str">
        <f>IFERROR(#REF!-#REF!,"")</f>
        <v/>
      </c>
    </row>
    <row r="4009" spans="1:11" x14ac:dyDescent="0.15">
      <c r="A4009" s="109">
        <v>44344</v>
      </c>
      <c r="B4009" s="53" t="s">
        <v>397</v>
      </c>
      <c r="C4009" s="53" t="s">
        <v>398</v>
      </c>
      <c r="D4009" s="53">
        <v>55394</v>
      </c>
      <c r="E4009" s="53">
        <v>15.680000305175781</v>
      </c>
      <c r="F4009" s="55">
        <v>2.5506889447569847E-2</v>
      </c>
      <c r="G4009" s="53">
        <v>131294</v>
      </c>
      <c r="H4009" s="53">
        <v>15.680000305175781</v>
      </c>
      <c r="I4009" s="53">
        <v>7.0918620000000009E-3</v>
      </c>
      <c r="J4009" s="80">
        <f t="shared" si="125"/>
        <v>2058689.960067749</v>
      </c>
      <c r="K4009" s="55" t="str">
        <f>IFERROR(#REF!-#REF!,"")</f>
        <v/>
      </c>
    </row>
    <row r="4010" spans="1:11" x14ac:dyDescent="0.15">
      <c r="A4010" s="109">
        <v>44377</v>
      </c>
      <c r="B4010" s="53" t="s">
        <v>397</v>
      </c>
      <c r="C4010" s="53" t="s">
        <v>398</v>
      </c>
      <c r="D4010" s="53">
        <v>55394</v>
      </c>
      <c r="E4010" s="53">
        <v>16.190000534057617</v>
      </c>
      <c r="F4010" s="55">
        <v>3.2525524497032166E-2</v>
      </c>
      <c r="G4010" s="53">
        <v>130460</v>
      </c>
      <c r="H4010" s="53">
        <v>16.190000534057617</v>
      </c>
      <c r="I4010" s="53">
        <v>2.3421790000000001E-2</v>
      </c>
      <c r="J4010" s="80">
        <f t="shared" si="125"/>
        <v>2112147.4696731567</v>
      </c>
      <c r="K4010" s="55" t="str">
        <f>IFERROR(#REF!-#REF!,"")</f>
        <v/>
      </c>
    </row>
    <row r="4011" spans="1:11" x14ac:dyDescent="0.15">
      <c r="A4011" s="109">
        <v>44407</v>
      </c>
      <c r="B4011" s="53" t="s">
        <v>397</v>
      </c>
      <c r="C4011" s="53" t="s">
        <v>398</v>
      </c>
      <c r="D4011" s="53">
        <v>55394</v>
      </c>
      <c r="E4011" s="53">
        <v>16.090000152587891</v>
      </c>
      <c r="F4011" s="55">
        <v>-6.1766756698489189E-3</v>
      </c>
      <c r="G4011" s="53">
        <v>130460</v>
      </c>
      <c r="H4011" s="53">
        <v>16.090000152587891</v>
      </c>
      <c r="I4011" s="53">
        <v>1.182765E-2</v>
      </c>
      <c r="J4011" s="80">
        <f t="shared" si="125"/>
        <v>2099101.4199066162</v>
      </c>
      <c r="K4011" s="55" t="str">
        <f>IFERROR(#REF!-#REF!,"")</f>
        <v/>
      </c>
    </row>
    <row r="4012" spans="1:11" x14ac:dyDescent="0.15">
      <c r="A4012" s="109">
        <v>44439</v>
      </c>
      <c r="B4012" s="53" t="s">
        <v>397</v>
      </c>
      <c r="C4012" s="53" t="s">
        <v>398</v>
      </c>
      <c r="D4012" s="53">
        <v>55394</v>
      </c>
      <c r="E4012" s="53">
        <v>15.960000038146973</v>
      </c>
      <c r="F4012" s="55">
        <v>-8.0795595422387123E-3</v>
      </c>
      <c r="G4012" s="53">
        <v>130093</v>
      </c>
      <c r="H4012" s="53">
        <v>15.960000038146973</v>
      </c>
      <c r="I4012" s="53">
        <v>2.71466E-2</v>
      </c>
      <c r="J4012" s="80">
        <f t="shared" si="125"/>
        <v>2076284.2849626541</v>
      </c>
      <c r="K4012" s="55" t="str">
        <f>IFERROR(#REF!-#REF!,"")</f>
        <v/>
      </c>
    </row>
    <row r="4013" spans="1:11" x14ac:dyDescent="0.15">
      <c r="A4013" s="109">
        <v>44469</v>
      </c>
      <c r="B4013" s="53" t="s">
        <v>397</v>
      </c>
      <c r="C4013" s="53" t="s">
        <v>398</v>
      </c>
      <c r="D4013" s="53">
        <v>55394</v>
      </c>
      <c r="E4013" s="53">
        <v>17.370000839233398</v>
      </c>
      <c r="F4013" s="55">
        <v>8.8345915079116821E-2</v>
      </c>
      <c r="G4013" s="53">
        <v>129170</v>
      </c>
      <c r="H4013" s="53">
        <v>17.370000839233398</v>
      </c>
      <c r="I4013" s="53">
        <v>-4.2243370000000002E-2</v>
      </c>
      <c r="J4013" s="80">
        <f t="shared" si="125"/>
        <v>2243683.0084037781</v>
      </c>
      <c r="K4013" s="55" t="str">
        <f>IFERROR(#REF!-#REF!,"")</f>
        <v/>
      </c>
    </row>
    <row r="4014" spans="1:11" x14ac:dyDescent="0.15">
      <c r="A4014" s="109">
        <v>44498</v>
      </c>
      <c r="B4014" s="53" t="s">
        <v>397</v>
      </c>
      <c r="C4014" s="53" t="s">
        <v>398</v>
      </c>
      <c r="D4014" s="53">
        <v>55394</v>
      </c>
      <c r="E4014" s="53">
        <v>18.909999847412109</v>
      </c>
      <c r="F4014" s="55">
        <v>8.8658548891544342E-2</v>
      </c>
      <c r="G4014" s="53">
        <v>129170</v>
      </c>
      <c r="H4014" s="53">
        <v>18.909999847412109</v>
      </c>
      <c r="I4014" s="53">
        <v>6.4656619999999998E-2</v>
      </c>
      <c r="J4014" s="80">
        <f t="shared" si="125"/>
        <v>2442604.6802902222</v>
      </c>
      <c r="K4014" s="55" t="str">
        <f>IFERROR(#REF!-#REF!,"")</f>
        <v/>
      </c>
    </row>
    <row r="4015" spans="1:11" x14ac:dyDescent="0.15">
      <c r="A4015" s="109">
        <v>44530</v>
      </c>
      <c r="B4015" s="53" t="s">
        <v>397</v>
      </c>
      <c r="C4015" s="53" t="s">
        <v>398</v>
      </c>
      <c r="D4015" s="53">
        <v>55394</v>
      </c>
      <c r="E4015" s="53">
        <v>16.989999771118164</v>
      </c>
      <c r="F4015" s="55">
        <v>-0.10153358429670334</v>
      </c>
      <c r="G4015" s="53">
        <v>138377</v>
      </c>
      <c r="H4015" s="53">
        <v>16.989999771118164</v>
      </c>
      <c r="I4015" s="53">
        <v>-1.8346709999999999E-2</v>
      </c>
      <c r="J4015" s="80">
        <f t="shared" si="125"/>
        <v>2351025.1983280182</v>
      </c>
      <c r="K4015" s="55" t="str">
        <f>IFERROR(#REF!-#REF!,"")</f>
        <v/>
      </c>
    </row>
    <row r="4016" spans="1:11" x14ac:dyDescent="0.15">
      <c r="A4016" s="109">
        <v>44561</v>
      </c>
      <c r="B4016" s="53" t="s">
        <v>397</v>
      </c>
      <c r="C4016" s="53" t="s">
        <v>398</v>
      </c>
      <c r="D4016" s="53">
        <v>55394</v>
      </c>
      <c r="E4016" s="53">
        <v>20.420000076293945</v>
      </c>
      <c r="F4016" s="55">
        <v>0.20188347995281219</v>
      </c>
      <c r="G4016" s="53">
        <v>138279</v>
      </c>
      <c r="H4016" s="53">
        <v>20.420000076293945</v>
      </c>
      <c r="I4016" s="53">
        <v>3.3344789999999999E-2</v>
      </c>
      <c r="J4016" s="80">
        <f t="shared" si="125"/>
        <v>2823657.1905498505</v>
      </c>
      <c r="K4016" s="55" t="str">
        <f>IFERROR(#REF!-#REF!,"")</f>
        <v/>
      </c>
    </row>
    <row r="4017" spans="1:12" x14ac:dyDescent="0.15">
      <c r="J4017" s="80">
        <f t="shared" si="125"/>
        <v>0</v>
      </c>
      <c r="K4017" s="55" t="str">
        <f>IFERROR(#REF!-#REF!,"")</f>
        <v/>
      </c>
    </row>
    <row r="4018" spans="1:12" x14ac:dyDescent="0.15">
      <c r="A4018" s="109">
        <v>41880</v>
      </c>
      <c r="B4018" s="53" t="s">
        <v>399</v>
      </c>
      <c r="C4018" s="53" t="s">
        <v>400</v>
      </c>
      <c r="D4018" s="53">
        <v>54902</v>
      </c>
      <c r="E4018" s="53">
        <v>9.9449996948242188</v>
      </c>
      <c r="F4018" s="53"/>
      <c r="G4018" s="53">
        <v>62531</v>
      </c>
      <c r="H4018" s="53">
        <v>9.9449996948242188</v>
      </c>
      <c r="I4018" s="53">
        <v>4.0225000000000004E-2</v>
      </c>
      <c r="J4018" s="80">
        <f t="shared" ref="J4018:J4038" si="126">H4018*G4018</f>
        <v>621870.77591705322</v>
      </c>
      <c r="K4018" s="53"/>
      <c r="L4018" s="53"/>
    </row>
    <row r="4019" spans="1:12" x14ac:dyDescent="0.15">
      <c r="A4019" s="109">
        <v>41912</v>
      </c>
      <c r="B4019" s="53" t="s">
        <v>399</v>
      </c>
      <c r="C4019" s="53" t="s">
        <v>400</v>
      </c>
      <c r="D4019" s="53">
        <v>54902</v>
      </c>
      <c r="E4019" s="53">
        <v>9.8900003433227539</v>
      </c>
      <c r="F4019" s="53">
        <v>-5.5303522385656834E-3</v>
      </c>
      <c r="G4019" s="53">
        <v>62531</v>
      </c>
      <c r="H4019" s="53">
        <v>9.8900003433227539</v>
      </c>
      <c r="I4019" s="53">
        <v>-2.5208730000000002E-2</v>
      </c>
      <c r="J4019" s="80">
        <f t="shared" si="126"/>
        <v>618431.61146831512</v>
      </c>
      <c r="K4019" s="53"/>
      <c r="L4019" s="53"/>
    </row>
    <row r="4020" spans="1:12" x14ac:dyDescent="0.15">
      <c r="A4020" s="109">
        <v>41943</v>
      </c>
      <c r="B4020" s="53" t="s">
        <v>399</v>
      </c>
      <c r="C4020" s="53" t="s">
        <v>400</v>
      </c>
      <c r="D4020" s="53">
        <v>54902</v>
      </c>
      <c r="E4020" s="53">
        <v>10.079999923706055</v>
      </c>
      <c r="F4020" s="53">
        <v>1.9211281090974808E-2</v>
      </c>
      <c r="G4020" s="53">
        <v>62531</v>
      </c>
      <c r="H4020" s="53">
        <v>10.079999923706055</v>
      </c>
      <c r="I4020" s="53">
        <v>2.1173859999999999E-2</v>
      </c>
      <c r="J4020" s="80">
        <f t="shared" si="126"/>
        <v>630312.47522926331</v>
      </c>
      <c r="K4020" s="53"/>
      <c r="L4020" s="53"/>
    </row>
    <row r="4021" spans="1:12" x14ac:dyDescent="0.15">
      <c r="A4021" s="109">
        <v>41971</v>
      </c>
      <c r="B4021" s="53" t="s">
        <v>399</v>
      </c>
      <c r="C4021" s="53" t="s">
        <v>400</v>
      </c>
      <c r="D4021" s="53">
        <v>54902</v>
      </c>
      <c r="E4021" s="53">
        <v>10.178000450134277</v>
      </c>
      <c r="F4021" s="53">
        <v>9.7222747281193733E-3</v>
      </c>
      <c r="G4021" s="53">
        <v>62531</v>
      </c>
      <c r="H4021" s="53">
        <v>10.178000450134277</v>
      </c>
      <c r="I4021" s="53">
        <v>2.111406E-2</v>
      </c>
      <c r="J4021" s="80">
        <f t="shared" si="126"/>
        <v>636440.5461473465</v>
      </c>
      <c r="K4021" s="53"/>
      <c r="L4021" s="53"/>
    </row>
    <row r="4022" spans="1:12" x14ac:dyDescent="0.15">
      <c r="A4022" s="109">
        <v>42004</v>
      </c>
      <c r="B4022" s="53" t="s">
        <v>399</v>
      </c>
      <c r="C4022" s="53" t="s">
        <v>400</v>
      </c>
      <c r="D4022" s="53">
        <v>54902</v>
      </c>
      <c r="E4022" s="53">
        <v>10.260000228881836</v>
      </c>
      <c r="F4022" s="53">
        <v>8.0565707758069038E-3</v>
      </c>
      <c r="G4022" s="53">
        <v>62531</v>
      </c>
      <c r="H4022" s="53">
        <v>10.260000228881836</v>
      </c>
      <c r="I4022" s="53">
        <v>-3.6622160000000003E-3</v>
      </c>
      <c r="J4022" s="80">
        <f t="shared" si="126"/>
        <v>641568.07431221008</v>
      </c>
      <c r="K4022" s="53"/>
      <c r="L4022" s="53"/>
    </row>
    <row r="4023" spans="1:12" x14ac:dyDescent="0.15">
      <c r="A4023" s="109">
        <v>42034</v>
      </c>
      <c r="B4023" s="53" t="s">
        <v>399</v>
      </c>
      <c r="C4023" s="53" t="s">
        <v>400</v>
      </c>
      <c r="D4023" s="53">
        <v>54902</v>
      </c>
      <c r="E4023" s="53">
        <v>9.8900003433227539</v>
      </c>
      <c r="F4023" s="53">
        <v>-3.6062367260456085E-2</v>
      </c>
      <c r="G4023" s="53">
        <v>62531</v>
      </c>
      <c r="H4023" s="53">
        <v>9.8900003433227539</v>
      </c>
      <c r="I4023" s="53">
        <v>-2.7206540000000001E-2</v>
      </c>
      <c r="J4023" s="80">
        <f t="shared" si="126"/>
        <v>618431.61146831512</v>
      </c>
      <c r="K4023" s="53"/>
      <c r="L4023" s="53"/>
    </row>
    <row r="4024" spans="1:12" x14ac:dyDescent="0.15">
      <c r="A4024" s="109">
        <v>42062</v>
      </c>
      <c r="B4024" s="53" t="s">
        <v>399</v>
      </c>
      <c r="C4024" s="53" t="s">
        <v>400</v>
      </c>
      <c r="D4024" s="53">
        <v>54902</v>
      </c>
      <c r="E4024" s="53">
        <v>10.010000228881836</v>
      </c>
      <c r="F4024" s="53">
        <v>1.2133455835282803E-2</v>
      </c>
      <c r="G4024" s="53">
        <v>62531</v>
      </c>
      <c r="H4024" s="53">
        <v>10.010000228881836</v>
      </c>
      <c r="I4024" s="53">
        <v>5.5974429999999999E-2</v>
      </c>
      <c r="J4024" s="80">
        <f t="shared" si="126"/>
        <v>625935.32431221008</v>
      </c>
      <c r="K4024" s="53"/>
      <c r="L4024" s="53"/>
    </row>
    <row r="4025" spans="1:12" x14ac:dyDescent="0.15">
      <c r="A4025" s="109">
        <v>42094</v>
      </c>
      <c r="B4025" s="53" t="s">
        <v>399</v>
      </c>
      <c r="C4025" s="53" t="s">
        <v>400</v>
      </c>
      <c r="D4025" s="53">
        <v>54902</v>
      </c>
      <c r="E4025" s="53">
        <v>10</v>
      </c>
      <c r="F4025" s="53">
        <v>-9.9902378860861063E-4</v>
      </c>
      <c r="G4025" s="53">
        <v>62531</v>
      </c>
      <c r="H4025" s="53">
        <v>10</v>
      </c>
      <c r="I4025" s="53">
        <v>-1.0409720000000001E-2</v>
      </c>
      <c r="J4025" s="80">
        <f t="shared" si="126"/>
        <v>625310</v>
      </c>
      <c r="K4025" s="53"/>
      <c r="L4025" s="53"/>
    </row>
    <row r="4026" spans="1:12" x14ac:dyDescent="0.15">
      <c r="A4026" s="109">
        <v>42124</v>
      </c>
      <c r="B4026" s="53" t="s">
        <v>399</v>
      </c>
      <c r="C4026" s="53" t="s">
        <v>400</v>
      </c>
      <c r="D4026" s="53">
        <v>54902</v>
      </c>
      <c r="E4026" s="53">
        <v>10.689999580383301</v>
      </c>
      <c r="F4026" s="53">
        <v>6.8999961018562317E-2</v>
      </c>
      <c r="G4026" s="53">
        <v>62531</v>
      </c>
      <c r="H4026" s="53">
        <v>10.689999580383301</v>
      </c>
      <c r="I4026" s="53">
        <v>8.7762480000000004E-3</v>
      </c>
      <c r="J4026" s="80">
        <f t="shared" si="126"/>
        <v>668456.36376094818</v>
      </c>
      <c r="K4026" s="53"/>
      <c r="L4026" s="53"/>
    </row>
    <row r="4027" spans="1:12" x14ac:dyDescent="0.15">
      <c r="A4027" s="109">
        <v>42153</v>
      </c>
      <c r="B4027" s="53" t="s">
        <v>399</v>
      </c>
      <c r="C4027" s="53" t="s">
        <v>400</v>
      </c>
      <c r="D4027" s="53">
        <v>54902</v>
      </c>
      <c r="E4027" s="53">
        <v>10.699999809265137</v>
      </c>
      <c r="F4027" s="53">
        <v>9.3547516735270619E-4</v>
      </c>
      <c r="G4027" s="53">
        <v>62531</v>
      </c>
      <c r="H4027" s="53">
        <v>10.699999809265137</v>
      </c>
      <c r="I4027" s="53">
        <v>1.029037E-2</v>
      </c>
      <c r="J4027" s="80">
        <f t="shared" si="126"/>
        <v>669081.68807315826</v>
      </c>
      <c r="K4027" s="53"/>
      <c r="L4027" s="53"/>
    </row>
    <row r="4028" spans="1:12" x14ac:dyDescent="0.15">
      <c r="A4028" s="109">
        <v>42185</v>
      </c>
      <c r="B4028" s="53" t="s">
        <v>399</v>
      </c>
      <c r="C4028" s="53" t="s">
        <v>400</v>
      </c>
      <c r="D4028" s="53">
        <v>54902</v>
      </c>
      <c r="E4028" s="53">
        <v>10.409999847412109</v>
      </c>
      <c r="F4028" s="53">
        <v>-2.7102800086140633E-2</v>
      </c>
      <c r="G4028" s="53">
        <v>62531</v>
      </c>
      <c r="H4028" s="53">
        <v>10.409999847412109</v>
      </c>
      <c r="I4028" s="53">
        <v>-1.9237859999999999E-2</v>
      </c>
      <c r="J4028" s="80">
        <f t="shared" si="126"/>
        <v>650947.70045852661</v>
      </c>
      <c r="K4028" s="53"/>
      <c r="L4028" s="53"/>
    </row>
    <row r="4029" spans="1:12" x14ac:dyDescent="0.15">
      <c r="A4029" s="109">
        <v>42216</v>
      </c>
      <c r="B4029" s="53" t="s">
        <v>399</v>
      </c>
      <c r="C4029" s="53" t="s">
        <v>400</v>
      </c>
      <c r="D4029" s="53">
        <v>54902</v>
      </c>
      <c r="E4029" s="53">
        <v>10.236000061035156</v>
      </c>
      <c r="F4029" s="53">
        <v>-1.6714677214622498E-2</v>
      </c>
      <c r="G4029" s="53">
        <v>62531</v>
      </c>
      <c r="H4029" s="53">
        <v>10.236000061035156</v>
      </c>
      <c r="I4029" s="53">
        <v>1.211042E-2</v>
      </c>
      <c r="J4029" s="80">
        <f t="shared" si="126"/>
        <v>640067.31981658936</v>
      </c>
      <c r="K4029" s="53"/>
      <c r="L4029" s="53"/>
    </row>
    <row r="4030" spans="1:12" x14ac:dyDescent="0.15">
      <c r="A4030" s="109">
        <v>42247</v>
      </c>
      <c r="B4030" s="53" t="s">
        <v>399</v>
      </c>
      <c r="C4030" s="53" t="s">
        <v>400</v>
      </c>
      <c r="D4030" s="53">
        <v>54902</v>
      </c>
      <c r="E4030" s="53">
        <v>10.439999580383301</v>
      </c>
      <c r="F4030" s="53">
        <v>1.9929612055420876E-2</v>
      </c>
      <c r="G4030" s="53">
        <v>62531</v>
      </c>
      <c r="H4030" s="53">
        <v>10.439999580383301</v>
      </c>
      <c r="I4030" s="53">
        <v>-5.9982380000000002E-2</v>
      </c>
      <c r="J4030" s="80">
        <f t="shared" si="126"/>
        <v>652823.61376094818</v>
      </c>
      <c r="K4030" s="53"/>
      <c r="L4030" s="53"/>
    </row>
    <row r="4031" spans="1:12" x14ac:dyDescent="0.15">
      <c r="A4031" s="109">
        <v>42277</v>
      </c>
      <c r="B4031" s="53" t="s">
        <v>399</v>
      </c>
      <c r="C4031" s="53" t="s">
        <v>400</v>
      </c>
      <c r="D4031" s="53">
        <v>54902</v>
      </c>
      <c r="E4031" s="53">
        <v>10.380000114440918</v>
      </c>
      <c r="F4031" s="53">
        <v>-5.7470756582915783E-3</v>
      </c>
      <c r="G4031" s="53">
        <v>62531</v>
      </c>
      <c r="H4031" s="53">
        <v>10.380000114440918</v>
      </c>
      <c r="I4031" s="53">
        <v>-3.3792870000000003E-2</v>
      </c>
      <c r="J4031" s="80">
        <f t="shared" si="126"/>
        <v>649071.78715610504</v>
      </c>
      <c r="K4031" s="53"/>
      <c r="L4031" s="53"/>
    </row>
    <row r="4032" spans="1:12" x14ac:dyDescent="0.15">
      <c r="A4032" s="109">
        <v>42307</v>
      </c>
      <c r="B4032" s="53" t="s">
        <v>399</v>
      </c>
      <c r="C4032" s="53" t="s">
        <v>400</v>
      </c>
      <c r="D4032" s="53">
        <v>54902</v>
      </c>
      <c r="E4032" s="53">
        <v>10.020000457763672</v>
      </c>
      <c r="F4032" s="53">
        <v>-3.4682046622037888E-2</v>
      </c>
      <c r="G4032" s="53">
        <v>62531</v>
      </c>
      <c r="H4032" s="53">
        <v>10.020000457763672</v>
      </c>
      <c r="I4032" s="53">
        <v>7.4005660000000001E-2</v>
      </c>
      <c r="J4032" s="80">
        <f t="shared" si="126"/>
        <v>626560.64862442017</v>
      </c>
      <c r="K4032" s="53"/>
      <c r="L4032" s="53"/>
    </row>
    <row r="4033" spans="1:12" x14ac:dyDescent="0.15">
      <c r="A4033" s="109">
        <v>42338</v>
      </c>
      <c r="B4033" s="53" t="s">
        <v>399</v>
      </c>
      <c r="C4033" s="53" t="s">
        <v>400</v>
      </c>
      <c r="D4033" s="53">
        <v>54902</v>
      </c>
      <c r="E4033" s="53">
        <v>10.010000228881836</v>
      </c>
      <c r="F4033" s="53">
        <v>-9.9802680779248476E-4</v>
      </c>
      <c r="G4033" s="53">
        <v>62531</v>
      </c>
      <c r="H4033" s="53">
        <v>10.010000228881836</v>
      </c>
      <c r="I4033" s="53">
        <v>2.410283E-3</v>
      </c>
      <c r="J4033" s="80">
        <f t="shared" si="126"/>
        <v>625935.32431221008</v>
      </c>
      <c r="K4033" s="53"/>
      <c r="L4033" s="53"/>
    </row>
    <row r="4034" spans="1:12" x14ac:dyDescent="0.15">
      <c r="A4034" s="109">
        <v>42369</v>
      </c>
      <c r="B4034" s="53" t="s">
        <v>399</v>
      </c>
      <c r="C4034" s="53" t="s">
        <v>400</v>
      </c>
      <c r="D4034" s="53">
        <v>54902</v>
      </c>
      <c r="E4034" s="53">
        <v>9.9600000381469727</v>
      </c>
      <c r="F4034" s="53">
        <v>-4.9950238317251205E-3</v>
      </c>
      <c r="G4034" s="53">
        <v>62531</v>
      </c>
      <c r="H4034" s="53">
        <v>9.9600000381469727</v>
      </c>
      <c r="I4034" s="53">
        <v>-2.222741E-2</v>
      </c>
      <c r="J4034" s="80">
        <f t="shared" si="126"/>
        <v>622808.76238536835</v>
      </c>
      <c r="K4034" s="53"/>
      <c r="L4034" s="53"/>
    </row>
    <row r="4035" spans="1:12" x14ac:dyDescent="0.15">
      <c r="A4035" s="109">
        <v>42398</v>
      </c>
      <c r="B4035" s="53" t="s">
        <v>399</v>
      </c>
      <c r="C4035" s="53" t="s">
        <v>400</v>
      </c>
      <c r="D4035" s="53">
        <v>54902</v>
      </c>
      <c r="E4035" s="53">
        <v>10.029999732971191</v>
      </c>
      <c r="F4035" s="53">
        <v>7.0280819199979305E-3</v>
      </c>
      <c r="G4035" s="53">
        <v>62531</v>
      </c>
      <c r="H4035" s="53">
        <v>10.029999732971191</v>
      </c>
      <c r="I4035" s="53">
        <v>-5.714756E-2</v>
      </c>
      <c r="J4035" s="80">
        <f t="shared" si="126"/>
        <v>627185.91330242157</v>
      </c>
      <c r="K4035" s="53"/>
      <c r="L4035" s="53"/>
    </row>
    <row r="4036" spans="1:12" x14ac:dyDescent="0.15">
      <c r="A4036" s="109">
        <v>42429</v>
      </c>
      <c r="B4036" s="53" t="s">
        <v>399</v>
      </c>
      <c r="C4036" s="53" t="s">
        <v>400</v>
      </c>
      <c r="D4036" s="53">
        <v>54902</v>
      </c>
      <c r="E4036" s="53">
        <v>9.9799995422363281</v>
      </c>
      <c r="F4036" s="53">
        <v>-4.9850638024508953E-3</v>
      </c>
      <c r="G4036" s="53">
        <v>62531</v>
      </c>
      <c r="H4036" s="53">
        <v>9.9799995422363281</v>
      </c>
      <c r="I4036" s="53">
        <v>6.1252750000000003E-4</v>
      </c>
      <c r="J4036" s="80">
        <f t="shared" si="126"/>
        <v>624059.35137557983</v>
      </c>
      <c r="K4036" s="53"/>
      <c r="L4036" s="53"/>
    </row>
    <row r="4037" spans="1:12" x14ac:dyDescent="0.15">
      <c r="A4037" s="109">
        <v>42460</v>
      </c>
      <c r="B4037" s="53" t="s">
        <v>399</v>
      </c>
      <c r="C4037" s="53" t="s">
        <v>400</v>
      </c>
      <c r="D4037" s="53">
        <v>54902</v>
      </c>
      <c r="E4037" s="53">
        <v>10.029999732971191</v>
      </c>
      <c r="F4037" s="53">
        <v>5.0100395455956459E-3</v>
      </c>
      <c r="G4037" s="53">
        <v>62531</v>
      </c>
      <c r="H4037" s="53">
        <v>10.029999732971191</v>
      </c>
      <c r="I4037" s="53">
        <v>7.0554110000000003E-2</v>
      </c>
      <c r="J4037" s="80">
        <f t="shared" si="126"/>
        <v>627185.91330242157</v>
      </c>
      <c r="K4037" s="53"/>
      <c r="L4037" s="53"/>
    </row>
    <row r="4038" spans="1:12" x14ac:dyDescent="0.15">
      <c r="A4038" s="109">
        <v>42489</v>
      </c>
      <c r="B4038" s="53" t="s">
        <v>399</v>
      </c>
      <c r="C4038" s="53" t="s">
        <v>400</v>
      </c>
      <c r="D4038" s="53">
        <v>54902</v>
      </c>
      <c r="E4038" s="53">
        <v>10.005000114440918</v>
      </c>
      <c r="F4038" s="53">
        <v>-2.4924844037741423E-3</v>
      </c>
      <c r="G4038" s="53">
        <v>62531</v>
      </c>
      <c r="H4038" s="53">
        <v>10.005000114440918</v>
      </c>
      <c r="I4038" s="53">
        <v>1.172495E-2</v>
      </c>
      <c r="J4038" s="80">
        <f t="shared" si="126"/>
        <v>625622.66215610504</v>
      </c>
      <c r="K4038" s="53"/>
      <c r="L4038" s="53"/>
    </row>
    <row r="4039" spans="1:12" x14ac:dyDescent="0.15">
      <c r="A4039" s="109">
        <v>42521</v>
      </c>
      <c r="B4039" s="53" t="s">
        <v>399</v>
      </c>
      <c r="C4039" s="53" t="s">
        <v>400</v>
      </c>
      <c r="D4039" s="53">
        <v>54902</v>
      </c>
      <c r="E4039" s="53">
        <v>9.9499998092651367</v>
      </c>
      <c r="F4039" s="55">
        <v>-5.4972819052636623E-3</v>
      </c>
      <c r="G4039" s="53">
        <v>62531</v>
      </c>
      <c r="H4039" s="53">
        <v>9.9499998092651367</v>
      </c>
      <c r="I4039" s="53">
        <v>1.4353880000000001E-2</v>
      </c>
      <c r="J4039" s="80">
        <f t="shared" si="125"/>
        <v>622183.43807315826</v>
      </c>
      <c r="K4039" s="55" t="str">
        <f>IFERROR(#REF!-#REF!,"")</f>
        <v/>
      </c>
    </row>
    <row r="4040" spans="1:12" x14ac:dyDescent="0.15">
      <c r="A4040" s="109">
        <v>42551</v>
      </c>
      <c r="B4040" s="53" t="s">
        <v>401</v>
      </c>
      <c r="C4040" s="53" t="s">
        <v>402</v>
      </c>
      <c r="D4040" s="53">
        <v>54902</v>
      </c>
      <c r="E4040" s="53">
        <v>8.9799995422363281</v>
      </c>
      <c r="F4040" s="55">
        <v>-9.7487464547157288E-2</v>
      </c>
      <c r="G4040" s="53">
        <v>89222</v>
      </c>
      <c r="H4040" s="53">
        <v>8.9799995422363281</v>
      </c>
      <c r="I4040" s="53">
        <v>2.9293580000000004E-3</v>
      </c>
      <c r="J4040" s="80">
        <f t="shared" si="125"/>
        <v>801213.51915740967</v>
      </c>
      <c r="K4040" s="55" t="str">
        <f>IFERROR(#REF!-#REF!,"")</f>
        <v/>
      </c>
    </row>
    <row r="4041" spans="1:12" x14ac:dyDescent="0.15">
      <c r="A4041" s="109">
        <v>42580</v>
      </c>
      <c r="B4041" s="53" t="s">
        <v>401</v>
      </c>
      <c r="C4041" s="53" t="s">
        <v>402</v>
      </c>
      <c r="D4041" s="53">
        <v>54902</v>
      </c>
      <c r="E4041" s="53">
        <v>9.4499998092651367</v>
      </c>
      <c r="F4041" s="55">
        <v>5.2338562905788422E-2</v>
      </c>
      <c r="G4041" s="53">
        <v>89222</v>
      </c>
      <c r="H4041" s="53">
        <v>9.4499998092651367</v>
      </c>
      <c r="I4041" s="53">
        <v>3.8848899999999999E-2</v>
      </c>
      <c r="J4041" s="80">
        <f t="shared" si="125"/>
        <v>843147.88298225403</v>
      </c>
      <c r="K4041" s="55" t="str">
        <f>IFERROR(#REF!-#REF!,"")</f>
        <v/>
      </c>
    </row>
    <row r="4042" spans="1:12" ht="16" x14ac:dyDescent="0.2">
      <c r="A4042" s="111">
        <v>42613</v>
      </c>
      <c r="B4042" s="112" t="s">
        <v>401</v>
      </c>
      <c r="C4042" s="112" t="s">
        <v>402</v>
      </c>
      <c r="D4042" s="112">
        <v>54902</v>
      </c>
      <c r="E4042" s="112">
        <v>8.9499998092651367</v>
      </c>
      <c r="F4042" s="58">
        <v>-5.2910052239894867E-2</v>
      </c>
      <c r="G4042" s="112">
        <v>89287</v>
      </c>
      <c r="H4042" s="112">
        <v>8.9499998092651367</v>
      </c>
      <c r="I4042" s="112">
        <v>2.8064370000000002E-3</v>
      </c>
      <c r="J4042" s="80">
        <f t="shared" si="125"/>
        <v>799118.63296985626</v>
      </c>
      <c r="K4042" s="55" t="str">
        <f>IFERROR(#REF!-#REF!,"")</f>
        <v/>
      </c>
    </row>
    <row r="4043" spans="1:12" x14ac:dyDescent="0.15">
      <c r="A4043" s="109">
        <v>42643</v>
      </c>
      <c r="B4043" s="53" t="s">
        <v>401</v>
      </c>
      <c r="C4043" s="53" t="s">
        <v>402</v>
      </c>
      <c r="D4043" s="53">
        <v>54902</v>
      </c>
      <c r="E4043" s="53">
        <v>8.2399997711181641</v>
      </c>
      <c r="F4043" s="55">
        <v>-7.9329617321491241E-2</v>
      </c>
      <c r="G4043" s="53">
        <v>89287</v>
      </c>
      <c r="H4043" s="53">
        <v>8.2399997711181641</v>
      </c>
      <c r="I4043" s="53">
        <v>3.0154160000000004E-3</v>
      </c>
      <c r="J4043" s="80">
        <f t="shared" si="125"/>
        <v>735724.85956382751</v>
      </c>
      <c r="K4043" s="55" t="str">
        <f>IFERROR(#REF!-#REF!,"")</f>
        <v/>
      </c>
    </row>
    <row r="4044" spans="1:12" x14ac:dyDescent="0.15">
      <c r="A4044" s="109">
        <v>42674</v>
      </c>
      <c r="B4044" s="53" t="s">
        <v>401</v>
      </c>
      <c r="C4044" s="53" t="s">
        <v>402</v>
      </c>
      <c r="D4044" s="53">
        <v>54902</v>
      </c>
      <c r="E4044" s="53">
        <v>7.5199999809265137</v>
      </c>
      <c r="F4044" s="55">
        <v>-8.7378621101379395E-2</v>
      </c>
      <c r="G4044" s="53">
        <v>89287</v>
      </c>
      <c r="H4044" s="53">
        <v>7.5199999809265137</v>
      </c>
      <c r="I4044" s="53">
        <v>-2.1565560000000001E-2</v>
      </c>
      <c r="J4044" s="80">
        <f t="shared" si="125"/>
        <v>671438.23829698563</v>
      </c>
      <c r="K4044" s="55" t="str">
        <f>IFERROR(#REF!-#REF!,"")</f>
        <v/>
      </c>
    </row>
    <row r="4045" spans="1:12" x14ac:dyDescent="0.15">
      <c r="A4045" s="109">
        <v>42704</v>
      </c>
      <c r="B4045" s="53" t="s">
        <v>401</v>
      </c>
      <c r="C4045" s="53" t="s">
        <v>402</v>
      </c>
      <c r="D4045" s="53">
        <v>54902</v>
      </c>
      <c r="E4045" s="53">
        <v>7.5</v>
      </c>
      <c r="F4045" s="55">
        <v>-2.659571822732687E-3</v>
      </c>
      <c r="G4045" s="53">
        <v>89287</v>
      </c>
      <c r="H4045" s="53">
        <v>7.5</v>
      </c>
      <c r="I4045" s="53">
        <v>4.0542750000000002E-2</v>
      </c>
      <c r="J4045" s="80">
        <f t="shared" si="125"/>
        <v>669652.5</v>
      </c>
      <c r="K4045" s="55" t="str">
        <f>IFERROR(#REF!-#REF!,"")</f>
        <v/>
      </c>
    </row>
    <row r="4046" spans="1:12" x14ac:dyDescent="0.15">
      <c r="A4046" s="109">
        <v>42734</v>
      </c>
      <c r="B4046" s="53" t="s">
        <v>401</v>
      </c>
      <c r="C4046" s="53" t="s">
        <v>402</v>
      </c>
      <c r="D4046" s="53">
        <v>54902</v>
      </c>
      <c r="E4046" s="53">
        <v>9.3100004196166992</v>
      </c>
      <c r="F4046" s="55">
        <v>0.24133339524269104</v>
      </c>
      <c r="G4046" s="53">
        <v>89287</v>
      </c>
      <c r="H4046" s="53">
        <v>9.3100004196166992</v>
      </c>
      <c r="I4046" s="53">
        <v>1.8772179999999999E-2</v>
      </c>
      <c r="J4046" s="80">
        <f t="shared" si="125"/>
        <v>831262.00746631622</v>
      </c>
      <c r="K4046" s="55" t="str">
        <f>IFERROR(#REF!-#REF!,"")</f>
        <v/>
      </c>
    </row>
    <row r="4047" spans="1:12" x14ac:dyDescent="0.15">
      <c r="A4047" s="109">
        <v>42766</v>
      </c>
      <c r="B4047" s="53" t="s">
        <v>401</v>
      </c>
      <c r="C4047" s="53" t="s">
        <v>402</v>
      </c>
      <c r="D4047" s="53">
        <v>54902</v>
      </c>
      <c r="E4047" s="53">
        <v>9.0100002288818359</v>
      </c>
      <c r="F4047" s="55">
        <v>-3.2223433256149292E-2</v>
      </c>
      <c r="G4047" s="53">
        <v>89287</v>
      </c>
      <c r="H4047" s="53">
        <v>9.0100002288818359</v>
      </c>
      <c r="I4047" s="53">
        <v>2.2173040000000001E-2</v>
      </c>
      <c r="J4047" s="80">
        <f t="shared" si="125"/>
        <v>804475.89043617249</v>
      </c>
      <c r="K4047" s="55" t="str">
        <f>IFERROR(#REF!-#REF!,"")</f>
        <v/>
      </c>
    </row>
    <row r="4048" spans="1:12" x14ac:dyDescent="0.15">
      <c r="A4048" s="109">
        <v>42794</v>
      </c>
      <c r="B4048" s="53" t="s">
        <v>401</v>
      </c>
      <c r="C4048" s="53" t="s">
        <v>402</v>
      </c>
      <c r="D4048" s="53">
        <v>54902</v>
      </c>
      <c r="E4048" s="53">
        <v>9.2600002288818359</v>
      </c>
      <c r="F4048" s="55">
        <v>2.7746947482228279E-2</v>
      </c>
      <c r="G4048" s="53">
        <v>89287</v>
      </c>
      <c r="H4048" s="53">
        <v>9.2600002288818359</v>
      </c>
      <c r="I4048" s="53">
        <v>3.2623440000000004E-2</v>
      </c>
      <c r="J4048" s="80">
        <f t="shared" si="125"/>
        <v>826797.64043617249</v>
      </c>
      <c r="K4048" s="55" t="str">
        <f>IFERROR(#REF!-#REF!,"")</f>
        <v/>
      </c>
    </row>
    <row r="4049" spans="1:12" x14ac:dyDescent="0.15">
      <c r="A4049" s="109">
        <v>42825</v>
      </c>
      <c r="B4049" s="53" t="s">
        <v>401</v>
      </c>
      <c r="C4049" s="53" t="s">
        <v>402</v>
      </c>
      <c r="D4049" s="53">
        <v>54902</v>
      </c>
      <c r="E4049" s="53">
        <v>8.8599996566772461</v>
      </c>
      <c r="F4049" s="55">
        <v>-4.3196603655815125E-2</v>
      </c>
      <c r="G4049" s="53">
        <v>89276</v>
      </c>
      <c r="H4049" s="53">
        <v>8.8599996566772461</v>
      </c>
      <c r="I4049" s="53">
        <v>2.0642049999999999E-3</v>
      </c>
      <c r="J4049" s="80">
        <f t="shared" si="125"/>
        <v>790985.32934951782</v>
      </c>
      <c r="K4049" s="55" t="str">
        <f>IFERROR(#REF!-#REF!,"")</f>
        <v/>
      </c>
    </row>
    <row r="4050" spans="1:12" x14ac:dyDescent="0.15">
      <c r="A4050" s="109">
        <v>42853</v>
      </c>
      <c r="B4050" s="53" t="s">
        <v>401</v>
      </c>
      <c r="C4050" s="53" t="s">
        <v>402</v>
      </c>
      <c r="D4050" s="53">
        <v>54902</v>
      </c>
      <c r="E4050" s="53">
        <v>9.1099996566772461</v>
      </c>
      <c r="F4050" s="55">
        <v>2.8216704726219177E-2</v>
      </c>
      <c r="G4050" s="53">
        <v>89276</v>
      </c>
      <c r="H4050" s="53">
        <v>9.1099996566772461</v>
      </c>
      <c r="I4050" s="53">
        <v>9.656754E-3</v>
      </c>
      <c r="J4050" s="80">
        <f t="shared" si="125"/>
        <v>813304.32934951782</v>
      </c>
      <c r="K4050" s="55" t="str">
        <f>IFERROR(#REF!-#REF!,"")</f>
        <v/>
      </c>
    </row>
    <row r="4051" spans="1:12" ht="16" x14ac:dyDescent="0.2">
      <c r="A4051" s="113">
        <v>42886</v>
      </c>
      <c r="B4051" s="114" t="s">
        <v>401</v>
      </c>
      <c r="C4051" s="114" t="s">
        <v>402</v>
      </c>
      <c r="D4051" s="114">
        <v>54902</v>
      </c>
      <c r="E4051" s="114">
        <v>8.8000001907348633</v>
      </c>
      <c r="F4051" s="58">
        <v>-3.4028481692075729E-2</v>
      </c>
      <c r="G4051" s="114">
        <v>89282</v>
      </c>
      <c r="H4051" s="114">
        <v>8.8000001907348633</v>
      </c>
      <c r="I4051" s="114">
        <v>9.3348820000000009E-3</v>
      </c>
      <c r="J4051" s="80">
        <f t="shared" si="125"/>
        <v>785681.61702919006</v>
      </c>
      <c r="K4051" s="55" t="str">
        <f>IFERROR(#REF!-#REF!,"")</f>
        <v/>
      </c>
    </row>
    <row r="4052" spans="1:12" x14ac:dyDescent="0.15">
      <c r="A4052" s="109">
        <v>42916</v>
      </c>
      <c r="B4052" s="53" t="s">
        <v>401</v>
      </c>
      <c r="C4052" s="53" t="s">
        <v>402</v>
      </c>
      <c r="D4052" s="53">
        <v>54902</v>
      </c>
      <c r="E4052" s="53">
        <v>8.3000001907348633</v>
      </c>
      <c r="F4052" s="55">
        <v>-5.6818179786205292E-2</v>
      </c>
      <c r="G4052" s="53">
        <v>89272</v>
      </c>
      <c r="H4052" s="53">
        <v>8.3000001907348633</v>
      </c>
      <c r="I4052" s="53">
        <v>9.5796500000000003E-3</v>
      </c>
      <c r="J4052" s="80">
        <f t="shared" si="125"/>
        <v>740957.61702728271</v>
      </c>
      <c r="K4052" s="55" t="str">
        <f>IFERROR(#REF!-#REF!,"")</f>
        <v/>
      </c>
    </row>
    <row r="4053" spans="1:12" x14ac:dyDescent="0.15">
      <c r="A4053" s="109">
        <v>42947</v>
      </c>
      <c r="B4053" s="53" t="s">
        <v>401</v>
      </c>
      <c r="C4053" s="53" t="s">
        <v>402</v>
      </c>
      <c r="D4053" s="53">
        <v>54902</v>
      </c>
      <c r="E4053" s="53">
        <v>8.3299999237060547</v>
      </c>
      <c r="F4053" s="55">
        <v>3.6144256591796875E-3</v>
      </c>
      <c r="G4053" s="53">
        <v>89272</v>
      </c>
      <c r="H4053" s="53">
        <v>8.3299999237060547</v>
      </c>
      <c r="I4053" s="53">
        <v>2.029371E-2</v>
      </c>
      <c r="J4053" s="80">
        <f t="shared" si="125"/>
        <v>743635.75318908691</v>
      </c>
      <c r="K4053" s="55" t="str">
        <f>IFERROR(#REF!-#REF!,"")</f>
        <v/>
      </c>
    </row>
    <row r="4054" spans="1:12" x14ac:dyDescent="0.15">
      <c r="A4054" s="109">
        <v>42978</v>
      </c>
      <c r="B4054" s="53" t="s">
        <v>401</v>
      </c>
      <c r="C4054" s="53" t="s">
        <v>402</v>
      </c>
      <c r="D4054" s="53">
        <v>54902</v>
      </c>
      <c r="E4054" s="53">
        <v>7.1700000762939453</v>
      </c>
      <c r="F4054" s="55">
        <v>-0.13925568759441376</v>
      </c>
      <c r="G4054" s="53">
        <v>89326</v>
      </c>
      <c r="H4054" s="53">
        <v>7.1700000762939453</v>
      </c>
      <c r="I4054" s="53">
        <v>1.593433E-3</v>
      </c>
      <c r="J4054" s="80">
        <f t="shared" si="125"/>
        <v>640467.42681503296</v>
      </c>
      <c r="K4054" s="55" t="str">
        <f>IFERROR(#REF!-#REF!,"")</f>
        <v/>
      </c>
    </row>
    <row r="4055" spans="1:12" x14ac:dyDescent="0.15">
      <c r="A4055" s="109">
        <v>43007</v>
      </c>
      <c r="B4055" s="53" t="s">
        <v>401</v>
      </c>
      <c r="C4055" s="53" t="s">
        <v>402</v>
      </c>
      <c r="D4055" s="53">
        <v>54902</v>
      </c>
      <c r="E4055" s="53">
        <v>7.3000001907348633</v>
      </c>
      <c r="F4055" s="55">
        <v>1.8131118267774582E-2</v>
      </c>
      <c r="G4055" s="53">
        <v>89344</v>
      </c>
      <c r="H4055" s="53">
        <v>7.3000001907348633</v>
      </c>
      <c r="I4055" s="53">
        <v>2.375789E-2</v>
      </c>
      <c r="J4055" s="80">
        <f t="shared" si="125"/>
        <v>652211.21704101562</v>
      </c>
      <c r="K4055" s="55" t="str">
        <f>IFERROR(#REF!-#REF!,"")</f>
        <v/>
      </c>
    </row>
    <row r="4056" spans="1:12" x14ac:dyDescent="0.15">
      <c r="A4056" s="109">
        <v>43039</v>
      </c>
      <c r="B4056" s="53" t="s">
        <v>401</v>
      </c>
      <c r="C4056" s="53" t="s">
        <v>402</v>
      </c>
      <c r="D4056" s="53">
        <v>54902</v>
      </c>
      <c r="E4056" s="53">
        <v>7.3899998664855957</v>
      </c>
      <c r="F4056" s="55">
        <v>1.2328722514212132E-2</v>
      </c>
      <c r="G4056" s="53">
        <v>89344</v>
      </c>
      <c r="H4056" s="53">
        <v>7.3899998664855957</v>
      </c>
      <c r="I4056" s="53">
        <v>1.9294260000000001E-2</v>
      </c>
      <c r="J4056" s="80">
        <f t="shared" si="125"/>
        <v>660252.14807128906</v>
      </c>
      <c r="K4056" s="55" t="str">
        <f>IFERROR(#REF!-#REF!,"")</f>
        <v/>
      </c>
    </row>
    <row r="4057" spans="1:12" x14ac:dyDescent="0.15">
      <c r="A4057" s="109">
        <v>43069</v>
      </c>
      <c r="B4057" s="53" t="s">
        <v>401</v>
      </c>
      <c r="C4057" s="53" t="s">
        <v>402</v>
      </c>
      <c r="D4057" s="53">
        <v>54902</v>
      </c>
      <c r="E4057" s="53">
        <v>7.929999828338623</v>
      </c>
      <c r="F4057" s="55">
        <v>7.3071718215942383E-2</v>
      </c>
      <c r="G4057" s="53">
        <v>89344</v>
      </c>
      <c r="H4057" s="53">
        <v>7.929999828338623</v>
      </c>
      <c r="I4057" s="53">
        <v>2.725955E-2</v>
      </c>
      <c r="J4057" s="80">
        <f t="shared" si="125"/>
        <v>708497.90466308594</v>
      </c>
      <c r="K4057" s="55" t="str">
        <f>IFERROR(#REF!-#REF!,"")</f>
        <v/>
      </c>
    </row>
    <row r="4058" spans="1:12" x14ac:dyDescent="0.15">
      <c r="A4058" s="109">
        <v>43098</v>
      </c>
      <c r="B4058" s="53" t="s">
        <v>401</v>
      </c>
      <c r="C4058" s="53" t="s">
        <v>402</v>
      </c>
      <c r="D4058" s="53">
        <v>54902</v>
      </c>
      <c r="E4058" s="53">
        <v>9.1000003814697266</v>
      </c>
      <c r="F4058" s="55">
        <v>0.14754106104373932</v>
      </c>
      <c r="G4058" s="53">
        <v>89754</v>
      </c>
      <c r="H4058" s="53">
        <v>9.1000003814697266</v>
      </c>
      <c r="I4058" s="53">
        <v>1.2128949999999999E-2</v>
      </c>
      <c r="J4058" s="80">
        <f t="shared" si="125"/>
        <v>816761.43423843384</v>
      </c>
      <c r="K4058" s="55" t="str">
        <f>IFERROR(#REF!-#REF!,"")</f>
        <v/>
      </c>
    </row>
    <row r="4059" spans="1:12" x14ac:dyDescent="0.15">
      <c r="A4059" s="109">
        <v>43131</v>
      </c>
      <c r="B4059" s="53" t="s">
        <v>401</v>
      </c>
      <c r="C4059" s="53" t="s">
        <v>402</v>
      </c>
      <c r="D4059" s="53">
        <v>54902</v>
      </c>
      <c r="E4059" s="53">
        <v>9.4300003051757812</v>
      </c>
      <c r="F4059" s="55">
        <v>3.6263726651668549E-2</v>
      </c>
      <c r="G4059" s="53">
        <v>89754</v>
      </c>
      <c r="H4059" s="53">
        <v>9.4300003051757812</v>
      </c>
      <c r="I4059" s="53">
        <v>5.0638450000000002E-2</v>
      </c>
      <c r="J4059" s="80">
        <f t="shared" si="125"/>
        <v>846380.24739074707</v>
      </c>
      <c r="K4059" s="55" t="str">
        <f>IFERROR(#REF!-#REF!,"")</f>
        <v/>
      </c>
    </row>
    <row r="4060" spans="1:12" x14ac:dyDescent="0.15">
      <c r="A4060" s="109">
        <v>43159</v>
      </c>
      <c r="B4060" s="53" t="s">
        <v>401</v>
      </c>
      <c r="C4060" s="53" t="s">
        <v>402</v>
      </c>
      <c r="D4060" s="53">
        <v>54902</v>
      </c>
      <c r="E4060" s="53">
        <v>9.2899999618530273</v>
      </c>
      <c r="F4060" s="55">
        <v>-1.4846270903944969E-2</v>
      </c>
      <c r="G4060" s="53">
        <v>89741</v>
      </c>
      <c r="H4060" s="53">
        <v>9.2899999618530273</v>
      </c>
      <c r="I4060" s="53">
        <v>-3.9481330000000002E-2</v>
      </c>
      <c r="J4060" s="80">
        <f t="shared" ref="J4060:J4150" si="127">H4060*G4060</f>
        <v>833693.88657665253</v>
      </c>
      <c r="K4060" s="55" t="str">
        <f>IFERROR(#REF!-#REF!,"")</f>
        <v/>
      </c>
    </row>
    <row r="4061" spans="1:12" x14ac:dyDescent="0.15">
      <c r="A4061" s="109">
        <v>43188</v>
      </c>
      <c r="B4061" s="53" t="s">
        <v>401</v>
      </c>
      <c r="C4061" s="53" t="s">
        <v>402</v>
      </c>
      <c r="D4061" s="53">
        <v>54902</v>
      </c>
      <c r="E4061" s="53">
        <v>10.699999809265137</v>
      </c>
      <c r="F4061" s="55">
        <v>0.15177609026432037</v>
      </c>
      <c r="G4061" s="53">
        <v>89741</v>
      </c>
      <c r="H4061" s="53">
        <v>10.699999809265137</v>
      </c>
      <c r="I4061" s="53">
        <v>-1.8445340000000001E-2</v>
      </c>
      <c r="J4061" s="80">
        <f t="shared" si="127"/>
        <v>960228.68288326263</v>
      </c>
      <c r="K4061" s="55" t="str">
        <f>IFERROR(#REF!-#REF!,"")</f>
        <v/>
      </c>
    </row>
    <row r="4062" spans="1:12" ht="16" x14ac:dyDescent="0.2">
      <c r="A4062" s="109">
        <v>43220</v>
      </c>
      <c r="B4062" s="53" t="s">
        <v>401</v>
      </c>
      <c r="C4062" s="53" t="s">
        <v>402</v>
      </c>
      <c r="D4062" s="53">
        <v>54902</v>
      </c>
      <c r="E4062" s="53">
        <v>10.189999580383301</v>
      </c>
      <c r="F4062" s="55">
        <v>-4.7663573175668716E-2</v>
      </c>
      <c r="G4062" s="53">
        <v>89741</v>
      </c>
      <c r="H4062" s="53">
        <v>10.189999580383301</v>
      </c>
      <c r="I4062" s="53">
        <v>4.6918850000000007E-3</v>
      </c>
      <c r="J4062" s="80">
        <f t="shared" si="127"/>
        <v>914460.7523431778</v>
      </c>
      <c r="K4062" s="55" t="str">
        <f>IFERROR(#REF!-#REF!,"")</f>
        <v/>
      </c>
      <c r="L4062" s="121"/>
    </row>
    <row r="4063" spans="1:12" x14ac:dyDescent="0.15">
      <c r="A4063" s="109">
        <v>43251</v>
      </c>
      <c r="B4063" s="53" t="s">
        <v>401</v>
      </c>
      <c r="C4063" s="53" t="s">
        <v>402</v>
      </c>
      <c r="D4063" s="53">
        <v>54902</v>
      </c>
      <c r="E4063" s="53">
        <v>9.6800003051757812</v>
      </c>
      <c r="F4063" s="55">
        <v>-5.0048999488353729E-2</v>
      </c>
      <c r="G4063" s="53">
        <v>89741</v>
      </c>
      <c r="H4063" s="53">
        <v>9.6800003051757812</v>
      </c>
      <c r="I4063" s="53">
        <v>2.6164449999999999E-2</v>
      </c>
      <c r="J4063" s="80">
        <f t="shared" si="127"/>
        <v>868692.90738677979</v>
      </c>
      <c r="K4063" s="55" t="str">
        <f>IFERROR(#REF!-#REF!,"")</f>
        <v/>
      </c>
    </row>
    <row r="4064" spans="1:12" x14ac:dyDescent="0.15">
      <c r="A4064" s="109">
        <v>43280</v>
      </c>
      <c r="B4064" s="53" t="s">
        <v>401</v>
      </c>
      <c r="C4064" s="53" t="s">
        <v>402</v>
      </c>
      <c r="D4064" s="53">
        <v>54902</v>
      </c>
      <c r="E4064" s="53">
        <v>9.130000114440918</v>
      </c>
      <c r="F4064" s="55">
        <v>-5.6818198412656784E-2</v>
      </c>
      <c r="G4064" s="53">
        <v>89734</v>
      </c>
      <c r="H4064" s="53">
        <v>9.130000114440918</v>
      </c>
      <c r="I4064" s="53">
        <v>5.365018E-3</v>
      </c>
      <c r="J4064" s="80">
        <f t="shared" si="127"/>
        <v>819271.43026924133</v>
      </c>
      <c r="K4064" s="55" t="str">
        <f>IFERROR(#REF!-#REF!,"")</f>
        <v/>
      </c>
    </row>
    <row r="4065" spans="1:12" x14ac:dyDescent="0.15">
      <c r="A4065" s="109">
        <v>43312</v>
      </c>
      <c r="B4065" s="53" t="s">
        <v>401</v>
      </c>
      <c r="C4065" s="53" t="s">
        <v>402</v>
      </c>
      <c r="D4065" s="53">
        <v>54902</v>
      </c>
      <c r="E4065" s="53">
        <v>9.0799999237060547</v>
      </c>
      <c r="F4065" s="55">
        <v>-5.4764719679951668E-3</v>
      </c>
      <c r="G4065" s="53">
        <v>89734</v>
      </c>
      <c r="H4065" s="53">
        <v>9.0799999237060547</v>
      </c>
      <c r="I4065" s="53">
        <v>3.1603569999999997E-2</v>
      </c>
      <c r="J4065" s="80">
        <f t="shared" si="127"/>
        <v>814784.71315383911</v>
      </c>
      <c r="K4065" s="55" t="str">
        <f>IFERROR(#REF!-#REF!,"")</f>
        <v/>
      </c>
    </row>
    <row r="4066" spans="1:12" x14ac:dyDescent="0.15">
      <c r="A4066" s="109">
        <v>43343</v>
      </c>
      <c r="B4066" s="53" t="s">
        <v>401</v>
      </c>
      <c r="C4066" s="53" t="s">
        <v>402</v>
      </c>
      <c r="D4066" s="53">
        <v>54902</v>
      </c>
      <c r="E4066" s="53">
        <v>10.010000228881836</v>
      </c>
      <c r="F4066" s="55">
        <v>0.10242294520139694</v>
      </c>
      <c r="G4066" s="53">
        <v>89734</v>
      </c>
      <c r="H4066" s="53">
        <v>10.010000228881836</v>
      </c>
      <c r="I4066" s="53">
        <v>3.0233019999999999E-2</v>
      </c>
      <c r="J4066" s="80">
        <f t="shared" si="127"/>
        <v>898237.36053848267</v>
      </c>
      <c r="K4066" s="55" t="str">
        <f>IFERROR(#REF!-#REF!,"")</f>
        <v/>
      </c>
    </row>
    <row r="4067" spans="1:12" x14ac:dyDescent="0.15">
      <c r="A4067" s="109">
        <v>43371</v>
      </c>
      <c r="B4067" s="53" t="s">
        <v>401</v>
      </c>
      <c r="C4067" s="53" t="s">
        <v>402</v>
      </c>
      <c r="D4067" s="53">
        <v>54902</v>
      </c>
      <c r="E4067" s="53">
        <v>12.25</v>
      </c>
      <c r="F4067" s="55">
        <v>0.2237761914730072</v>
      </c>
      <c r="G4067" s="53">
        <v>89728</v>
      </c>
      <c r="H4067" s="53">
        <v>12.25</v>
      </c>
      <c r="I4067" s="53">
        <v>4.2462880000000003E-4</v>
      </c>
      <c r="J4067" s="80">
        <f t="shared" si="127"/>
        <v>1099168</v>
      </c>
      <c r="K4067" s="55" t="str">
        <f>IFERROR(#REF!-#REF!,"")</f>
        <v/>
      </c>
    </row>
    <row r="4068" spans="1:12" x14ac:dyDescent="0.15">
      <c r="A4068" s="109">
        <v>43404</v>
      </c>
      <c r="B4068" s="53" t="s">
        <v>401</v>
      </c>
      <c r="C4068" s="53" t="s">
        <v>402</v>
      </c>
      <c r="D4068" s="53">
        <v>54902</v>
      </c>
      <c r="E4068" s="53">
        <v>10.449999809265137</v>
      </c>
      <c r="F4068" s="55">
        <v>-0.14693878591060638</v>
      </c>
      <c r="G4068" s="53">
        <v>89728</v>
      </c>
      <c r="H4068" s="53">
        <v>10.449999809265137</v>
      </c>
      <c r="I4068" s="53">
        <v>-7.4045410000000006E-2</v>
      </c>
      <c r="J4068" s="80">
        <f t="shared" si="127"/>
        <v>937657.58288574219</v>
      </c>
      <c r="K4068" s="55" t="str">
        <f>IFERROR(#REF!-#REF!,"")</f>
        <v/>
      </c>
    </row>
    <row r="4069" spans="1:12" x14ac:dyDescent="0.15">
      <c r="A4069" s="109">
        <v>43434</v>
      </c>
      <c r="B4069" s="53" t="s">
        <v>401</v>
      </c>
      <c r="C4069" s="53" t="s">
        <v>402</v>
      </c>
      <c r="D4069" s="53">
        <v>54902</v>
      </c>
      <c r="E4069" s="53">
        <v>9.7299995422363281</v>
      </c>
      <c r="F4069" s="55">
        <v>-6.8899549543857574E-2</v>
      </c>
      <c r="G4069" s="53">
        <v>89698</v>
      </c>
      <c r="H4069" s="53">
        <v>9.7299995422363281</v>
      </c>
      <c r="I4069" s="53">
        <v>1.8512150000000002E-2</v>
      </c>
      <c r="J4069" s="80">
        <f t="shared" si="127"/>
        <v>872761.49893951416</v>
      </c>
      <c r="K4069" s="55" t="str">
        <f>IFERROR(#REF!-#REF!,"")</f>
        <v/>
      </c>
    </row>
    <row r="4070" spans="1:12" x14ac:dyDescent="0.15">
      <c r="A4070" s="109">
        <v>43465</v>
      </c>
      <c r="B4070" s="53" t="s">
        <v>401</v>
      </c>
      <c r="C4070" s="53" t="s">
        <v>402</v>
      </c>
      <c r="D4070" s="53">
        <v>54902</v>
      </c>
      <c r="E4070" s="53">
        <v>8.5900001525878906</v>
      </c>
      <c r="F4070" s="55">
        <v>-0.11716335266828537</v>
      </c>
      <c r="G4070" s="53">
        <v>89698</v>
      </c>
      <c r="H4070" s="53">
        <v>8.5900001525878906</v>
      </c>
      <c r="I4070" s="53">
        <v>-8.9890029999999996E-2</v>
      </c>
      <c r="J4070" s="80">
        <f t="shared" si="127"/>
        <v>770505.83368682861</v>
      </c>
      <c r="K4070" s="55" t="str">
        <f>IFERROR(#REF!-#REF!,"")</f>
        <v/>
      </c>
    </row>
    <row r="4071" spans="1:12" x14ac:dyDescent="0.15">
      <c r="A4071" s="109">
        <v>43496</v>
      </c>
      <c r="B4071" s="53" t="s">
        <v>401</v>
      </c>
      <c r="C4071" s="53" t="s">
        <v>402</v>
      </c>
      <c r="D4071" s="53">
        <v>54902</v>
      </c>
      <c r="E4071" s="53">
        <v>9.3999996185302734</v>
      </c>
      <c r="F4071" s="55">
        <v>9.4295628368854523E-2</v>
      </c>
      <c r="G4071" s="53">
        <v>89500</v>
      </c>
      <c r="H4071" s="53">
        <v>9.3999996185302734</v>
      </c>
      <c r="I4071" s="53">
        <v>8.8293910000000003E-2</v>
      </c>
      <c r="J4071" s="80">
        <f t="shared" si="127"/>
        <v>841299.96585845947</v>
      </c>
      <c r="K4071" s="55" t="str">
        <f>IFERROR(#REF!-#REF!,"")</f>
        <v/>
      </c>
    </row>
    <row r="4072" spans="1:12" x14ac:dyDescent="0.15">
      <c r="A4072" s="109">
        <v>43524</v>
      </c>
      <c r="B4072" s="53" t="s">
        <v>401</v>
      </c>
      <c r="C4072" s="53" t="s">
        <v>402</v>
      </c>
      <c r="D4072" s="53">
        <v>54902</v>
      </c>
      <c r="E4072" s="53">
        <v>9.9300003051757812</v>
      </c>
      <c r="F4072" s="55">
        <v>5.6383054703474045E-2</v>
      </c>
      <c r="G4072" s="53">
        <v>89698</v>
      </c>
      <c r="H4072" s="53">
        <v>9.9300003051757812</v>
      </c>
      <c r="I4072" s="53">
        <v>3.2724210000000004E-2</v>
      </c>
      <c r="J4072" s="80">
        <f t="shared" si="127"/>
        <v>890701.16737365723</v>
      </c>
      <c r="K4072" s="55" t="str">
        <f>IFERROR(#REF!-#REF!,"")</f>
        <v/>
      </c>
    </row>
    <row r="4073" spans="1:12" x14ac:dyDescent="0.15">
      <c r="A4073" s="109">
        <v>43553</v>
      </c>
      <c r="B4073" s="53" t="s">
        <v>401</v>
      </c>
      <c r="C4073" s="53" t="s">
        <v>402</v>
      </c>
      <c r="D4073" s="53">
        <v>54902</v>
      </c>
      <c r="I4073" s="53">
        <v>1.296229E-2</v>
      </c>
      <c r="J4073" s="80">
        <f t="shared" si="127"/>
        <v>0</v>
      </c>
      <c r="K4073" s="55" t="str">
        <f>IFERROR(#REF!-#REF!,"")</f>
        <v/>
      </c>
    </row>
    <row r="4074" spans="1:12" ht="15.5" customHeight="1" x14ac:dyDescent="0.15">
      <c r="J4074" s="80">
        <f t="shared" si="127"/>
        <v>0</v>
      </c>
      <c r="K4074" s="55" t="str">
        <f>IFERROR(#REF!-#REF!,"")</f>
        <v/>
      </c>
    </row>
    <row r="4075" spans="1:12" x14ac:dyDescent="0.15">
      <c r="A4075" s="109">
        <v>42094</v>
      </c>
      <c r="B4075" s="53" t="s">
        <v>403</v>
      </c>
      <c r="C4075" s="53" t="s">
        <v>404</v>
      </c>
      <c r="D4075" s="53">
        <v>55174</v>
      </c>
      <c r="E4075" s="53">
        <v>-10</v>
      </c>
      <c r="F4075" s="53"/>
      <c r="G4075" s="53">
        <v>43750</v>
      </c>
      <c r="H4075" s="53">
        <v>10</v>
      </c>
      <c r="I4075" s="53">
        <v>-1.0409720000000001E-2</v>
      </c>
      <c r="J4075" s="80">
        <f t="shared" ref="J4075:J4101" si="128">H4075*G4075</f>
        <v>437500</v>
      </c>
      <c r="K4075" s="53"/>
      <c r="L4075" s="53"/>
    </row>
    <row r="4076" spans="1:12" x14ac:dyDescent="0.15">
      <c r="A4076" s="109">
        <v>42124</v>
      </c>
      <c r="B4076" s="53" t="s">
        <v>403</v>
      </c>
      <c r="C4076" s="53" t="s">
        <v>404</v>
      </c>
      <c r="D4076" s="53">
        <v>55174</v>
      </c>
      <c r="E4076" s="53">
        <v>-9.9099998474121094</v>
      </c>
      <c r="F4076" s="53">
        <v>-9.0000154450535774E-3</v>
      </c>
      <c r="G4076" s="53">
        <v>43750</v>
      </c>
      <c r="H4076" s="53">
        <v>-9.9099998474121094</v>
      </c>
      <c r="I4076" s="53">
        <v>8.7762480000000004E-3</v>
      </c>
      <c r="J4076" s="80">
        <f t="shared" si="128"/>
        <v>-433562.49332427979</v>
      </c>
      <c r="K4076" s="53"/>
      <c r="L4076" s="53"/>
    </row>
    <row r="4077" spans="1:12" x14ac:dyDescent="0.15">
      <c r="A4077" s="109">
        <v>42153</v>
      </c>
      <c r="B4077" s="53" t="s">
        <v>403</v>
      </c>
      <c r="C4077" s="53" t="s">
        <v>404</v>
      </c>
      <c r="D4077" s="53">
        <v>55174</v>
      </c>
      <c r="E4077" s="53">
        <v>-9.8250007629394531</v>
      </c>
      <c r="F4077" s="53">
        <v>-8.5771027952432632E-3</v>
      </c>
      <c r="G4077" s="53">
        <v>43750</v>
      </c>
      <c r="H4077" s="53">
        <v>-9.8250007629394531</v>
      </c>
      <c r="I4077" s="53">
        <v>1.029037E-2</v>
      </c>
      <c r="J4077" s="80">
        <f t="shared" si="128"/>
        <v>-429843.78337860107</v>
      </c>
      <c r="K4077" s="53"/>
      <c r="L4077" s="53"/>
    </row>
    <row r="4078" spans="1:12" x14ac:dyDescent="0.15">
      <c r="A4078" s="109">
        <v>42185</v>
      </c>
      <c r="B4078" s="53" t="s">
        <v>403</v>
      </c>
      <c r="C4078" s="53" t="s">
        <v>404</v>
      </c>
      <c r="D4078" s="53">
        <v>55174</v>
      </c>
      <c r="E4078" s="53">
        <v>-9.8950004577636719</v>
      </c>
      <c r="F4078" s="53">
        <v>7.1246502920985222E-3</v>
      </c>
      <c r="G4078" s="53">
        <v>43750</v>
      </c>
      <c r="H4078" s="53">
        <v>-9.8950004577636719</v>
      </c>
      <c r="I4078" s="53">
        <v>-1.9237859999999999E-2</v>
      </c>
      <c r="J4078" s="80">
        <f t="shared" si="128"/>
        <v>-432906.27002716064</v>
      </c>
      <c r="K4078" s="53"/>
      <c r="L4078" s="53"/>
    </row>
    <row r="4079" spans="1:12" x14ac:dyDescent="0.15">
      <c r="A4079" s="109">
        <v>42216</v>
      </c>
      <c r="B4079" s="53" t="s">
        <v>403</v>
      </c>
      <c r="C4079" s="53" t="s">
        <v>404</v>
      </c>
      <c r="D4079" s="53">
        <v>55174</v>
      </c>
      <c r="E4079" s="53">
        <v>-9.8600006103515625</v>
      </c>
      <c r="F4079" s="53">
        <v>-3.5371244885027409E-3</v>
      </c>
      <c r="G4079" s="53">
        <v>43750</v>
      </c>
      <c r="H4079" s="53">
        <v>-9.8600006103515625</v>
      </c>
      <c r="I4079" s="53">
        <v>1.211042E-2</v>
      </c>
      <c r="J4079" s="80">
        <f t="shared" si="128"/>
        <v>-431375.02670288086</v>
      </c>
      <c r="K4079" s="53"/>
      <c r="L4079" s="53"/>
    </row>
    <row r="4080" spans="1:12" x14ac:dyDescent="0.15">
      <c r="A4080" s="109">
        <v>42247</v>
      </c>
      <c r="B4080" s="53" t="s">
        <v>403</v>
      </c>
      <c r="C4080" s="53" t="s">
        <v>404</v>
      </c>
      <c r="D4080" s="53">
        <v>55174</v>
      </c>
      <c r="E4080" s="53">
        <v>-8.4750003814697266</v>
      </c>
      <c r="F4080" s="53">
        <v>-0.14046654105186462</v>
      </c>
      <c r="G4080" s="53">
        <v>43750</v>
      </c>
      <c r="H4080" s="53">
        <v>-8.4750003814697266</v>
      </c>
      <c r="I4080" s="53">
        <v>-5.9982380000000002E-2</v>
      </c>
      <c r="J4080" s="80">
        <f t="shared" si="128"/>
        <v>-370781.26668930054</v>
      </c>
      <c r="K4080" s="53"/>
      <c r="L4080" s="53"/>
    </row>
    <row r="4081" spans="1:12" x14ac:dyDescent="0.15">
      <c r="A4081" s="109">
        <v>42277</v>
      </c>
      <c r="B4081" s="53" t="s">
        <v>403</v>
      </c>
      <c r="C4081" s="53" t="s">
        <v>404</v>
      </c>
      <c r="D4081" s="53">
        <v>55174</v>
      </c>
      <c r="E4081" s="53">
        <v>-9.8700008392333984</v>
      </c>
      <c r="F4081" s="53">
        <v>0.16460181772708893</v>
      </c>
      <c r="G4081" s="53">
        <v>43750</v>
      </c>
      <c r="H4081" s="53">
        <v>-9.8700008392333984</v>
      </c>
      <c r="I4081" s="53">
        <v>-3.3792870000000003E-2</v>
      </c>
      <c r="J4081" s="80">
        <f t="shared" si="128"/>
        <v>-431812.53671646118</v>
      </c>
      <c r="K4081" s="53"/>
      <c r="L4081" s="53"/>
    </row>
    <row r="4082" spans="1:12" x14ac:dyDescent="0.15">
      <c r="A4082" s="109">
        <v>42307</v>
      </c>
      <c r="B4082" s="53" t="s">
        <v>403</v>
      </c>
      <c r="C4082" s="53" t="s">
        <v>404</v>
      </c>
      <c r="D4082" s="53">
        <v>55174</v>
      </c>
      <c r="E4082" s="53">
        <v>9.7899999618530273</v>
      </c>
      <c r="F4082" s="53">
        <v>-8.1054577603936195E-3</v>
      </c>
      <c r="G4082" s="53">
        <v>43750</v>
      </c>
      <c r="H4082" s="53">
        <v>9.7899999618530273</v>
      </c>
      <c r="I4082" s="53">
        <v>7.4005660000000001E-2</v>
      </c>
      <c r="J4082" s="80">
        <f t="shared" si="128"/>
        <v>428312.49833106995</v>
      </c>
      <c r="K4082" s="53"/>
      <c r="L4082" s="53"/>
    </row>
    <row r="4083" spans="1:12" x14ac:dyDescent="0.15">
      <c r="A4083" s="109">
        <v>42338</v>
      </c>
      <c r="B4083" s="53" t="s">
        <v>403</v>
      </c>
      <c r="C4083" s="53" t="s">
        <v>404</v>
      </c>
      <c r="D4083" s="53">
        <v>55174</v>
      </c>
      <c r="E4083" s="53">
        <v>-9.7250003814697266</v>
      </c>
      <c r="F4083" s="53">
        <v>-6.6393851302564144E-3</v>
      </c>
      <c r="G4083" s="53">
        <v>43750</v>
      </c>
      <c r="H4083" s="53">
        <v>-9.7250003814697266</v>
      </c>
      <c r="I4083" s="53">
        <v>2.410283E-3</v>
      </c>
      <c r="J4083" s="80">
        <f t="shared" si="128"/>
        <v>-425468.76668930054</v>
      </c>
      <c r="K4083" s="53"/>
      <c r="L4083" s="53"/>
    </row>
    <row r="4084" spans="1:12" x14ac:dyDescent="0.15">
      <c r="A4084" s="109">
        <v>42369</v>
      </c>
      <c r="B4084" s="53" t="s">
        <v>403</v>
      </c>
      <c r="C4084" s="53" t="s">
        <v>404</v>
      </c>
      <c r="D4084" s="53">
        <v>55174</v>
      </c>
      <c r="E4084" s="53">
        <v>9.6999998092651367</v>
      </c>
      <c r="F4084" s="53">
        <v>-2.5707527529448271E-3</v>
      </c>
      <c r="G4084" s="53">
        <v>43750</v>
      </c>
      <c r="H4084" s="53">
        <v>9.6999998092651367</v>
      </c>
      <c r="I4084" s="53">
        <v>-2.222741E-2</v>
      </c>
      <c r="J4084" s="80">
        <f t="shared" si="128"/>
        <v>424374.99165534973</v>
      </c>
      <c r="K4084" s="53"/>
      <c r="L4084" s="53"/>
    </row>
    <row r="4085" spans="1:12" x14ac:dyDescent="0.15">
      <c r="A4085" s="109">
        <v>42398</v>
      </c>
      <c r="B4085" s="53" t="s">
        <v>403</v>
      </c>
      <c r="C4085" s="53" t="s">
        <v>404</v>
      </c>
      <c r="D4085" s="53">
        <v>55174</v>
      </c>
      <c r="E4085" s="53">
        <v>9.8500003814697266</v>
      </c>
      <c r="F4085" s="53">
        <v>1.5463977120816708E-2</v>
      </c>
      <c r="G4085" s="53">
        <v>43750</v>
      </c>
      <c r="H4085" s="53">
        <v>9.8500003814697266</v>
      </c>
      <c r="I4085" s="53">
        <v>-5.714756E-2</v>
      </c>
      <c r="J4085" s="80">
        <f t="shared" si="128"/>
        <v>430937.51668930054</v>
      </c>
      <c r="K4085" s="53"/>
      <c r="L4085" s="53"/>
    </row>
    <row r="4086" spans="1:12" x14ac:dyDescent="0.15">
      <c r="A4086" s="109">
        <v>42429</v>
      </c>
      <c r="B4086" s="53" t="s">
        <v>403</v>
      </c>
      <c r="C4086" s="53" t="s">
        <v>404</v>
      </c>
      <c r="D4086" s="53">
        <v>55174</v>
      </c>
      <c r="E4086" s="53">
        <v>-9.7800006866455078</v>
      </c>
      <c r="F4086" s="53">
        <v>-7.1065677329897881E-3</v>
      </c>
      <c r="G4086" s="53">
        <v>43750</v>
      </c>
      <c r="H4086" s="53">
        <v>-9.7800006866455078</v>
      </c>
      <c r="I4086" s="53">
        <v>6.1252750000000003E-4</v>
      </c>
      <c r="J4086" s="80">
        <f t="shared" si="128"/>
        <v>-427875.03004074097</v>
      </c>
      <c r="K4086" s="53"/>
      <c r="L4086" s="53"/>
    </row>
    <row r="4087" spans="1:12" x14ac:dyDescent="0.15">
      <c r="A4087" s="109">
        <v>42460</v>
      </c>
      <c r="B4087" s="53" t="s">
        <v>403</v>
      </c>
      <c r="C4087" s="53" t="s">
        <v>404</v>
      </c>
      <c r="D4087" s="53">
        <v>55174</v>
      </c>
      <c r="E4087" s="53">
        <v>9.7799997329711914</v>
      </c>
      <c r="F4087" s="53">
        <v>-9.7512703689517366E-8</v>
      </c>
      <c r="G4087" s="53">
        <v>43750</v>
      </c>
      <c r="H4087" s="53">
        <v>9.7799997329711914</v>
      </c>
      <c r="I4087" s="53">
        <v>7.0554110000000003E-2</v>
      </c>
      <c r="J4087" s="80">
        <f t="shared" si="128"/>
        <v>427874.98831748962</v>
      </c>
      <c r="K4087" s="53"/>
      <c r="L4087" s="53"/>
    </row>
    <row r="4088" spans="1:12" x14ac:dyDescent="0.15">
      <c r="A4088" s="109">
        <v>42489</v>
      </c>
      <c r="B4088" s="53" t="s">
        <v>403</v>
      </c>
      <c r="C4088" s="53" t="s">
        <v>404</v>
      </c>
      <c r="D4088" s="53">
        <v>55174</v>
      </c>
      <c r="E4088" s="53">
        <v>-9.7749996185302734</v>
      </c>
      <c r="F4088" s="53">
        <v>-5.1125913159921765E-4</v>
      </c>
      <c r="G4088" s="53">
        <v>43750</v>
      </c>
      <c r="H4088" s="53">
        <v>-9.7749996185302734</v>
      </c>
      <c r="I4088" s="53">
        <v>1.172495E-2</v>
      </c>
      <c r="J4088" s="80">
        <f t="shared" si="128"/>
        <v>-427656.23331069946</v>
      </c>
      <c r="K4088" s="53"/>
      <c r="L4088" s="53"/>
    </row>
    <row r="4089" spans="1:12" x14ac:dyDescent="0.15">
      <c r="A4089" s="109">
        <v>42521</v>
      </c>
      <c r="B4089" s="53" t="s">
        <v>403</v>
      </c>
      <c r="C4089" s="53" t="s">
        <v>404</v>
      </c>
      <c r="D4089" s="53">
        <v>55174</v>
      </c>
      <c r="E4089" s="53">
        <v>-9.8150005340576172</v>
      </c>
      <c r="F4089" s="53">
        <v>4.0921652689576149E-3</v>
      </c>
      <c r="G4089" s="53">
        <v>43750</v>
      </c>
      <c r="H4089" s="53">
        <v>-9.8150005340576172</v>
      </c>
      <c r="I4089" s="53">
        <v>1.4353880000000001E-2</v>
      </c>
      <c r="J4089" s="80">
        <f t="shared" si="128"/>
        <v>-429406.27336502075</v>
      </c>
      <c r="K4089" s="53"/>
      <c r="L4089" s="53"/>
    </row>
    <row r="4090" spans="1:12" x14ac:dyDescent="0.15">
      <c r="A4090" s="109">
        <v>42551</v>
      </c>
      <c r="B4090" s="53" t="s">
        <v>403</v>
      </c>
      <c r="C4090" s="53" t="s">
        <v>404</v>
      </c>
      <c r="D4090" s="53">
        <v>55174</v>
      </c>
      <c r="E4090" s="53">
        <v>9.8900003433227539</v>
      </c>
      <c r="F4090" s="53">
        <v>7.6413452625274658E-3</v>
      </c>
      <c r="G4090" s="53">
        <v>43750</v>
      </c>
      <c r="H4090" s="53">
        <v>9.8900003433227539</v>
      </c>
      <c r="I4090" s="53">
        <v>2.9293580000000004E-3</v>
      </c>
      <c r="J4090" s="80">
        <f t="shared" si="128"/>
        <v>432687.51502037048</v>
      </c>
      <c r="K4090" s="53"/>
      <c r="L4090" s="53"/>
    </row>
    <row r="4091" spans="1:12" x14ac:dyDescent="0.15">
      <c r="A4091" s="109">
        <v>42580</v>
      </c>
      <c r="B4091" s="53" t="s">
        <v>403</v>
      </c>
      <c r="C4091" s="53" t="s">
        <v>404</v>
      </c>
      <c r="D4091" s="53">
        <v>55174</v>
      </c>
      <c r="E4091" s="53">
        <v>9.8900003433227539</v>
      </c>
      <c r="F4091" s="53">
        <v>0</v>
      </c>
      <c r="G4091" s="53">
        <v>43750</v>
      </c>
      <c r="H4091" s="53">
        <v>9.8900003433227539</v>
      </c>
      <c r="I4091" s="53">
        <v>3.8848899999999999E-2</v>
      </c>
      <c r="J4091" s="80">
        <f t="shared" si="128"/>
        <v>432687.51502037048</v>
      </c>
      <c r="K4091" s="53"/>
      <c r="L4091" s="53"/>
    </row>
    <row r="4092" spans="1:12" x14ac:dyDescent="0.15">
      <c r="A4092" s="109">
        <v>42613</v>
      </c>
      <c r="B4092" s="53" t="s">
        <v>403</v>
      </c>
      <c r="C4092" s="53" t="s">
        <v>404</v>
      </c>
      <c r="D4092" s="53">
        <v>55174</v>
      </c>
      <c r="E4092" s="53">
        <v>9.9098997116088867</v>
      </c>
      <c r="F4092" s="53">
        <v>2.0120695699006319E-3</v>
      </c>
      <c r="G4092" s="53">
        <v>43750</v>
      </c>
      <c r="H4092" s="53">
        <v>9.9098997116088867</v>
      </c>
      <c r="I4092" s="53">
        <v>2.8064370000000002E-3</v>
      </c>
      <c r="J4092" s="80">
        <f t="shared" si="128"/>
        <v>433558.11238288879</v>
      </c>
      <c r="K4092" s="53"/>
      <c r="L4092" s="53"/>
    </row>
    <row r="4093" spans="1:12" x14ac:dyDescent="0.15">
      <c r="A4093" s="109">
        <v>42643</v>
      </c>
      <c r="B4093" s="53" t="s">
        <v>403</v>
      </c>
      <c r="C4093" s="53" t="s">
        <v>404</v>
      </c>
      <c r="D4093" s="53">
        <v>55174</v>
      </c>
      <c r="E4093" s="53">
        <v>9.9098997116088867</v>
      </c>
      <c r="F4093" s="53">
        <v>0</v>
      </c>
      <c r="G4093" s="53">
        <v>43750</v>
      </c>
      <c r="H4093" s="53">
        <v>9.9098997116088867</v>
      </c>
      <c r="I4093" s="53">
        <v>3.0154160000000004E-3</v>
      </c>
      <c r="J4093" s="80">
        <f t="shared" si="128"/>
        <v>433558.11238288879</v>
      </c>
      <c r="K4093" s="53"/>
      <c r="L4093" s="53"/>
    </row>
    <row r="4094" spans="1:12" x14ac:dyDescent="0.15">
      <c r="A4094" s="109">
        <v>42674</v>
      </c>
      <c r="B4094" s="53" t="s">
        <v>403</v>
      </c>
      <c r="C4094" s="53" t="s">
        <v>404</v>
      </c>
      <c r="D4094" s="53">
        <v>55174</v>
      </c>
      <c r="E4094" s="53">
        <v>-9.9249992370605469</v>
      </c>
      <c r="F4094" s="53">
        <v>1.5236809849739075E-3</v>
      </c>
      <c r="G4094" s="53">
        <v>43750</v>
      </c>
      <c r="H4094" s="53">
        <v>-9.9249992370605469</v>
      </c>
      <c r="I4094" s="53">
        <v>-2.1565560000000001E-2</v>
      </c>
      <c r="J4094" s="80">
        <f t="shared" si="128"/>
        <v>-434218.71662139893</v>
      </c>
      <c r="K4094" s="53"/>
      <c r="L4094" s="53"/>
    </row>
    <row r="4095" spans="1:12" x14ac:dyDescent="0.15">
      <c r="A4095" s="109">
        <v>42704</v>
      </c>
      <c r="B4095" s="53" t="s">
        <v>403</v>
      </c>
      <c r="C4095" s="53" t="s">
        <v>404</v>
      </c>
      <c r="D4095" s="53">
        <v>55174</v>
      </c>
      <c r="E4095" s="53">
        <v>-9.9400005340576172</v>
      </c>
      <c r="F4095" s="53">
        <v>1.5114657580852509E-3</v>
      </c>
      <c r="G4095" s="53">
        <v>43750</v>
      </c>
      <c r="H4095" s="53">
        <v>-9.9400005340576172</v>
      </c>
      <c r="I4095" s="53">
        <v>4.0542750000000002E-2</v>
      </c>
      <c r="J4095" s="80">
        <f t="shared" si="128"/>
        <v>-434875.02336502075</v>
      </c>
      <c r="K4095" s="53"/>
      <c r="L4095" s="53"/>
    </row>
    <row r="4096" spans="1:12" x14ac:dyDescent="0.15">
      <c r="A4096" s="109">
        <v>42734</v>
      </c>
      <c r="B4096" s="53" t="s">
        <v>403</v>
      </c>
      <c r="C4096" s="53" t="s">
        <v>404</v>
      </c>
      <c r="D4096" s="53">
        <v>55174</v>
      </c>
      <c r="E4096" s="53">
        <v>9.9499998092651367</v>
      </c>
      <c r="F4096" s="53">
        <v>1.0059631895273924E-3</v>
      </c>
      <c r="G4096" s="53">
        <v>43750</v>
      </c>
      <c r="H4096" s="53">
        <v>9.9499998092651367</v>
      </c>
      <c r="I4096" s="53">
        <v>1.8772179999999999E-2</v>
      </c>
      <c r="J4096" s="80">
        <f t="shared" si="128"/>
        <v>435312.49165534973</v>
      </c>
      <c r="K4096" s="53"/>
      <c r="L4096" s="53"/>
    </row>
    <row r="4097" spans="1:12" x14ac:dyDescent="0.15">
      <c r="A4097" s="109">
        <v>42766</v>
      </c>
      <c r="B4097" s="53" t="s">
        <v>403</v>
      </c>
      <c r="C4097" s="53" t="s">
        <v>404</v>
      </c>
      <c r="D4097" s="53">
        <v>55174</v>
      </c>
      <c r="E4097" s="53">
        <v>-10.024999618530273</v>
      </c>
      <c r="F4097" s="53">
        <v>7.5376695021986961E-3</v>
      </c>
      <c r="G4097" s="53">
        <v>43750</v>
      </c>
      <c r="H4097" s="53">
        <v>-10.024999618530273</v>
      </c>
      <c r="I4097" s="53">
        <v>2.2173040000000001E-2</v>
      </c>
      <c r="J4097" s="80">
        <f t="shared" si="128"/>
        <v>-438593.73331069946</v>
      </c>
      <c r="K4097" s="53"/>
      <c r="L4097" s="53"/>
    </row>
    <row r="4098" spans="1:12" x14ac:dyDescent="0.15">
      <c r="A4098" s="109">
        <v>42794</v>
      </c>
      <c r="B4098" s="53" t="s">
        <v>403</v>
      </c>
      <c r="C4098" s="53" t="s">
        <v>404</v>
      </c>
      <c r="D4098" s="53">
        <v>55174</v>
      </c>
      <c r="E4098" s="53">
        <v>10.079999923706055</v>
      </c>
      <c r="F4098" s="53">
        <v>5.4863151162862778E-3</v>
      </c>
      <c r="G4098" s="53">
        <v>43750</v>
      </c>
      <c r="H4098" s="53">
        <v>10.079999923706055</v>
      </c>
      <c r="I4098" s="53">
        <v>3.2623440000000004E-2</v>
      </c>
      <c r="J4098" s="80">
        <f t="shared" si="128"/>
        <v>440999.99666213989</v>
      </c>
      <c r="K4098" s="53"/>
      <c r="L4098" s="53"/>
    </row>
    <row r="4099" spans="1:12" x14ac:dyDescent="0.15">
      <c r="A4099" s="109">
        <v>42825</v>
      </c>
      <c r="B4099" s="53" t="s">
        <v>403</v>
      </c>
      <c r="C4099" s="53" t="s">
        <v>404</v>
      </c>
      <c r="D4099" s="53">
        <v>55174</v>
      </c>
      <c r="E4099" s="53">
        <v>9.9700002670288086</v>
      </c>
      <c r="F4099" s="53">
        <v>-1.0912664234638214E-2</v>
      </c>
      <c r="G4099" s="53">
        <v>28849</v>
      </c>
      <c r="H4099" s="53">
        <v>9.9700002670288086</v>
      </c>
      <c r="I4099" s="53">
        <v>2.0642049999999999E-3</v>
      </c>
      <c r="J4099" s="80">
        <f t="shared" si="128"/>
        <v>287624.5377035141</v>
      </c>
      <c r="K4099" s="53"/>
      <c r="L4099" s="53"/>
    </row>
    <row r="4100" spans="1:12" x14ac:dyDescent="0.15">
      <c r="A4100" s="109">
        <v>42853</v>
      </c>
      <c r="B4100" s="53" t="s">
        <v>403</v>
      </c>
      <c r="C4100" s="53" t="s">
        <v>404</v>
      </c>
      <c r="D4100" s="53">
        <v>55174</v>
      </c>
      <c r="E4100" s="53">
        <v>10</v>
      </c>
      <c r="F4100" s="53">
        <v>3.0090003274381161E-3</v>
      </c>
      <c r="G4100" s="53">
        <v>28849</v>
      </c>
      <c r="H4100" s="53">
        <v>10</v>
      </c>
      <c r="I4100" s="53">
        <v>9.656754E-3</v>
      </c>
      <c r="J4100" s="80">
        <f t="shared" si="128"/>
        <v>288490</v>
      </c>
      <c r="K4100" s="53"/>
      <c r="L4100" s="53"/>
    </row>
    <row r="4101" spans="1:12" x14ac:dyDescent="0.15">
      <c r="A4101" s="109">
        <v>42886</v>
      </c>
      <c r="B4101" s="53" t="s">
        <v>403</v>
      </c>
      <c r="C4101" s="53" t="s">
        <v>404</v>
      </c>
      <c r="D4101" s="53">
        <v>55174</v>
      </c>
      <c r="E4101" s="53">
        <v>9.9700002670288086</v>
      </c>
      <c r="F4101" s="53">
        <v>-2.9999732505530119E-3</v>
      </c>
      <c r="G4101" s="53">
        <v>28849</v>
      </c>
      <c r="H4101" s="53">
        <v>9.9700002670288086</v>
      </c>
      <c r="I4101" s="53">
        <v>9.3348820000000009E-3</v>
      </c>
      <c r="J4101" s="80">
        <f t="shared" si="128"/>
        <v>287624.5377035141</v>
      </c>
      <c r="K4101" s="53"/>
      <c r="L4101" s="53"/>
    </row>
    <row r="4102" spans="1:12" x14ac:dyDescent="0.15">
      <c r="A4102" s="109">
        <v>42916</v>
      </c>
      <c r="B4102" s="53" t="s">
        <v>403</v>
      </c>
      <c r="C4102" s="53" t="s">
        <v>404</v>
      </c>
      <c r="D4102" s="53">
        <v>55174</v>
      </c>
      <c r="E4102" s="53">
        <v>9.9200000762939453</v>
      </c>
      <c r="F4102" s="55">
        <v>-5.0150640308856964E-3</v>
      </c>
      <c r="G4102" s="53">
        <v>28849</v>
      </c>
      <c r="H4102" s="53">
        <v>9.9200000762939453</v>
      </c>
      <c r="I4102" s="53">
        <v>9.5796500000000003E-3</v>
      </c>
      <c r="J4102" s="80">
        <f t="shared" si="127"/>
        <v>286182.08220100403</v>
      </c>
      <c r="K4102" s="55" t="str">
        <f>IFERROR(#REF!-#REF!,"")</f>
        <v/>
      </c>
    </row>
    <row r="4103" spans="1:12" x14ac:dyDescent="0.15">
      <c r="A4103" s="109">
        <v>42947</v>
      </c>
      <c r="B4103" s="53" t="s">
        <v>405</v>
      </c>
      <c r="C4103" s="53" t="s">
        <v>406</v>
      </c>
      <c r="D4103" s="53">
        <v>55174</v>
      </c>
      <c r="E4103" s="53">
        <v>6.8899998664855957</v>
      </c>
      <c r="F4103" s="55">
        <v>-0.30544355511665344</v>
      </c>
      <c r="G4103" s="53">
        <v>146911</v>
      </c>
      <c r="H4103" s="53">
        <v>6.8899998664855957</v>
      </c>
      <c r="I4103" s="53">
        <v>2.029371E-2</v>
      </c>
      <c r="J4103" s="80">
        <f t="shared" si="127"/>
        <v>1012216.7703852654</v>
      </c>
      <c r="K4103" s="55" t="str">
        <f>IFERROR(#REF!-#REF!,"")</f>
        <v/>
      </c>
    </row>
    <row r="4104" spans="1:12" x14ac:dyDescent="0.15">
      <c r="A4104" s="109">
        <v>42978</v>
      </c>
      <c r="B4104" s="53" t="s">
        <v>405</v>
      </c>
      <c r="C4104" s="53" t="s">
        <v>406</v>
      </c>
      <c r="D4104" s="53">
        <v>55174</v>
      </c>
      <c r="E4104" s="53">
        <v>5.5300002098083496</v>
      </c>
      <c r="F4104" s="55">
        <v>-0.19738747179508209</v>
      </c>
      <c r="G4104" s="53">
        <v>146911</v>
      </c>
      <c r="H4104" s="53">
        <v>5.5300002098083496</v>
      </c>
      <c r="I4104" s="53">
        <v>1.593433E-3</v>
      </c>
      <c r="J4104" s="80">
        <f t="shared" si="127"/>
        <v>812417.86082315445</v>
      </c>
      <c r="K4104" s="55" t="str">
        <f>IFERROR(#REF!-#REF!,"")</f>
        <v/>
      </c>
    </row>
    <row r="4105" spans="1:12" ht="16" x14ac:dyDescent="0.2">
      <c r="A4105" s="111">
        <v>43007</v>
      </c>
      <c r="B4105" s="112" t="s">
        <v>405</v>
      </c>
      <c r="C4105" s="112" t="s">
        <v>406</v>
      </c>
      <c r="D4105" s="112">
        <v>55174</v>
      </c>
      <c r="E4105" s="112">
        <v>4.9000000953674316</v>
      </c>
      <c r="F4105" s="58">
        <v>-0.1139240637421608</v>
      </c>
      <c r="G4105" s="112">
        <v>150578</v>
      </c>
      <c r="H4105" s="112">
        <v>4.9000000953674316</v>
      </c>
      <c r="I4105" s="112">
        <v>2.375789E-2</v>
      </c>
      <c r="J4105" s="80">
        <f t="shared" si="127"/>
        <v>737832.21436023712</v>
      </c>
      <c r="K4105" s="55" t="str">
        <f>IFERROR(#REF!-#REF!,"")</f>
        <v/>
      </c>
    </row>
    <row r="4106" spans="1:12" x14ac:dyDescent="0.15">
      <c r="A4106" s="109">
        <v>43039</v>
      </c>
      <c r="B4106" s="53" t="s">
        <v>405</v>
      </c>
      <c r="C4106" s="53" t="s">
        <v>406</v>
      </c>
      <c r="D4106" s="53">
        <v>55174</v>
      </c>
      <c r="E4106" s="53">
        <v>5.75</v>
      </c>
      <c r="F4106" s="55">
        <v>0.17346936464309692</v>
      </c>
      <c r="G4106" s="53">
        <v>150578</v>
      </c>
      <c r="H4106" s="53">
        <v>5.75</v>
      </c>
      <c r="I4106" s="53">
        <v>1.9294260000000001E-2</v>
      </c>
      <c r="J4106" s="80">
        <f t="shared" si="127"/>
        <v>865823.5</v>
      </c>
      <c r="K4106" s="55" t="str">
        <f>IFERROR(#REF!-#REF!,"")</f>
        <v/>
      </c>
    </row>
    <row r="4107" spans="1:12" x14ac:dyDescent="0.15">
      <c r="A4107" s="109">
        <v>43069</v>
      </c>
      <c r="B4107" s="53" t="s">
        <v>405</v>
      </c>
      <c r="C4107" s="53" t="s">
        <v>406</v>
      </c>
      <c r="D4107" s="53">
        <v>55174</v>
      </c>
      <c r="E4107" s="53">
        <v>5.0500001907348633</v>
      </c>
      <c r="F4107" s="55">
        <v>-0.12173909693956375</v>
      </c>
      <c r="G4107" s="53">
        <v>150578</v>
      </c>
      <c r="H4107" s="53">
        <v>5.0500001907348633</v>
      </c>
      <c r="I4107" s="53">
        <v>2.725955E-2</v>
      </c>
      <c r="J4107" s="80">
        <f t="shared" si="127"/>
        <v>760418.92872047424</v>
      </c>
      <c r="K4107" s="55" t="str">
        <f>IFERROR(#REF!-#REF!,"")</f>
        <v/>
      </c>
    </row>
    <row r="4108" spans="1:12" x14ac:dyDescent="0.15">
      <c r="A4108" s="109">
        <v>43098</v>
      </c>
      <c r="B4108" s="53" t="s">
        <v>405</v>
      </c>
      <c r="C4108" s="53" t="s">
        <v>406</v>
      </c>
      <c r="D4108" s="53">
        <v>55174</v>
      </c>
      <c r="E4108" s="53">
        <v>5.1500000953674316</v>
      </c>
      <c r="F4108" s="55">
        <v>1.980196125805378E-2</v>
      </c>
      <c r="G4108" s="53">
        <v>150529</v>
      </c>
      <c r="H4108" s="53">
        <v>5.1500000953674316</v>
      </c>
      <c r="I4108" s="53">
        <v>1.2128949999999999E-2</v>
      </c>
      <c r="J4108" s="80">
        <f t="shared" si="127"/>
        <v>775224.36435556412</v>
      </c>
      <c r="K4108" s="55" t="str">
        <f>IFERROR(#REF!-#REF!,"")</f>
        <v/>
      </c>
    </row>
    <row r="4109" spans="1:12" x14ac:dyDescent="0.15">
      <c r="A4109" s="109">
        <v>43131</v>
      </c>
      <c r="B4109" s="53" t="s">
        <v>405</v>
      </c>
      <c r="C4109" s="53" t="s">
        <v>406</v>
      </c>
      <c r="D4109" s="53">
        <v>55174</v>
      </c>
      <c r="E4109" s="53">
        <v>5.7100000381469727</v>
      </c>
      <c r="F4109" s="55">
        <v>0.10873784869909286</v>
      </c>
      <c r="G4109" s="53">
        <v>150529</v>
      </c>
      <c r="H4109" s="53">
        <v>5.7100000381469727</v>
      </c>
      <c r="I4109" s="53">
        <v>5.0638450000000002E-2</v>
      </c>
      <c r="J4109" s="80">
        <f t="shared" si="127"/>
        <v>859520.59574222565</v>
      </c>
      <c r="K4109" s="55" t="str">
        <f>IFERROR(#REF!-#REF!,"")</f>
        <v/>
      </c>
    </row>
    <row r="4110" spans="1:12" x14ac:dyDescent="0.15">
      <c r="A4110" s="109">
        <v>43159</v>
      </c>
      <c r="B4110" s="53" t="s">
        <v>405</v>
      </c>
      <c r="C4110" s="53" t="s">
        <v>406</v>
      </c>
      <c r="D4110" s="53">
        <v>55174</v>
      </c>
      <c r="E4110" s="53">
        <v>5.7600002288818359</v>
      </c>
      <c r="F4110" s="55">
        <v>8.7566003203392029E-3</v>
      </c>
      <c r="G4110" s="53">
        <v>150529</v>
      </c>
      <c r="H4110" s="53">
        <v>5.7600002288818359</v>
      </c>
      <c r="I4110" s="53">
        <v>-3.9481330000000002E-2</v>
      </c>
      <c r="J4110" s="80">
        <f t="shared" si="127"/>
        <v>867047.07445335388</v>
      </c>
      <c r="K4110" s="55" t="str">
        <f>IFERROR(#REF!-#REF!,"")</f>
        <v/>
      </c>
    </row>
    <row r="4111" spans="1:12" x14ac:dyDescent="0.15">
      <c r="A4111" s="109">
        <v>43188</v>
      </c>
      <c r="B4111" s="53" t="s">
        <v>405</v>
      </c>
      <c r="C4111" s="53" t="s">
        <v>406</v>
      </c>
      <c r="D4111" s="53">
        <v>55174</v>
      </c>
      <c r="E4111" s="53">
        <v>5.5300002098083496</v>
      </c>
      <c r="F4111" s="55">
        <v>-3.99305559694767E-2</v>
      </c>
      <c r="G4111" s="53">
        <v>152516</v>
      </c>
      <c r="H4111" s="53">
        <v>5.5300002098083496</v>
      </c>
      <c r="I4111" s="53">
        <v>-1.8445340000000001E-2</v>
      </c>
      <c r="J4111" s="80">
        <f t="shared" si="127"/>
        <v>843413.51199913025</v>
      </c>
      <c r="K4111" s="55" t="str">
        <f>IFERROR(#REF!-#REF!,"")</f>
        <v/>
      </c>
    </row>
    <row r="4112" spans="1:12" x14ac:dyDescent="0.15">
      <c r="A4112" s="109">
        <v>43220</v>
      </c>
      <c r="B4112" s="53" t="s">
        <v>405</v>
      </c>
      <c r="C4112" s="53" t="s">
        <v>406</v>
      </c>
      <c r="D4112" s="53">
        <v>55174</v>
      </c>
      <c r="E4112" s="53">
        <v>4.5199999809265137</v>
      </c>
      <c r="F4112" s="55">
        <v>-0.18264017999172211</v>
      </c>
      <c r="G4112" s="53">
        <v>152516</v>
      </c>
      <c r="H4112" s="53">
        <v>4.5199999809265137</v>
      </c>
      <c r="I4112" s="53">
        <v>4.6918850000000007E-3</v>
      </c>
      <c r="J4112" s="80">
        <f t="shared" si="127"/>
        <v>689372.31709098816</v>
      </c>
      <c r="K4112" s="55" t="str">
        <f>IFERROR(#REF!-#REF!,"")</f>
        <v/>
      </c>
    </row>
    <row r="4113" spans="1:12" ht="16" x14ac:dyDescent="0.2">
      <c r="A4113" s="109">
        <v>43251</v>
      </c>
      <c r="B4113" s="53" t="s">
        <v>405</v>
      </c>
      <c r="C4113" s="53" t="s">
        <v>406</v>
      </c>
      <c r="D4113" s="53">
        <v>55174</v>
      </c>
      <c r="E4113" s="53">
        <v>4.7199997901916504</v>
      </c>
      <c r="F4113" s="55">
        <v>4.4247746467590332E-2</v>
      </c>
      <c r="G4113" s="53">
        <v>152565</v>
      </c>
      <c r="H4113" s="53">
        <v>4.7199997901916504</v>
      </c>
      <c r="I4113" s="53">
        <v>2.6164449999999999E-2</v>
      </c>
      <c r="J4113" s="80">
        <f t="shared" si="127"/>
        <v>720106.76799058914</v>
      </c>
      <c r="K4113" s="55" t="str">
        <f>IFERROR(#REF!-#REF!,"")</f>
        <v/>
      </c>
      <c r="L4113" s="122"/>
    </row>
    <row r="4114" spans="1:12" ht="16" x14ac:dyDescent="0.2">
      <c r="A4114" s="113">
        <v>43280</v>
      </c>
      <c r="B4114" s="114" t="s">
        <v>405</v>
      </c>
      <c r="C4114" s="114" t="s">
        <v>406</v>
      </c>
      <c r="D4114" s="114">
        <v>55174</v>
      </c>
      <c r="E4114" s="114">
        <v>4.75</v>
      </c>
      <c r="F4114" s="58">
        <v>6.355977151542902E-3</v>
      </c>
      <c r="G4114" s="114">
        <v>151747</v>
      </c>
      <c r="H4114" s="114">
        <v>4.75</v>
      </c>
      <c r="I4114" s="114">
        <v>5.365018E-3</v>
      </c>
      <c r="J4114" s="80">
        <f t="shared" si="127"/>
        <v>720798.25</v>
      </c>
      <c r="K4114" s="55" t="str">
        <f>IFERROR(#REF!-#REF!,"")</f>
        <v/>
      </c>
    </row>
    <row r="4115" spans="1:12" x14ac:dyDescent="0.15">
      <c r="A4115" s="109">
        <v>43312</v>
      </c>
      <c r="B4115" s="53" t="s">
        <v>405</v>
      </c>
      <c r="C4115" s="53" t="s">
        <v>406</v>
      </c>
      <c r="D4115" s="53">
        <v>55174</v>
      </c>
      <c r="E4115" s="53">
        <v>5.0100002288818359</v>
      </c>
      <c r="F4115" s="55">
        <v>5.4736889898777008E-2</v>
      </c>
      <c r="G4115" s="53">
        <v>151747</v>
      </c>
      <c r="H4115" s="53">
        <v>5.0100002288818359</v>
      </c>
      <c r="I4115" s="53">
        <v>3.1603569999999997E-2</v>
      </c>
      <c r="J4115" s="80">
        <f t="shared" si="127"/>
        <v>760252.50473213196</v>
      </c>
      <c r="K4115" s="55" t="str">
        <f>IFERROR(#REF!-#REF!,"")</f>
        <v/>
      </c>
    </row>
    <row r="4116" spans="1:12" x14ac:dyDescent="0.15">
      <c r="A4116" s="109">
        <v>43343</v>
      </c>
      <c r="B4116" s="53" t="s">
        <v>405</v>
      </c>
      <c r="C4116" s="53" t="s">
        <v>406</v>
      </c>
      <c r="D4116" s="53">
        <v>55174</v>
      </c>
      <c r="E4116" s="53">
        <v>5.9800000190734863</v>
      </c>
      <c r="F4116" s="55">
        <v>0.1936127245426178</v>
      </c>
      <c r="G4116" s="53">
        <v>151122</v>
      </c>
      <c r="H4116" s="53">
        <v>5.9800000190734863</v>
      </c>
      <c r="I4116" s="53">
        <v>3.0233019999999999E-2</v>
      </c>
      <c r="J4116" s="80">
        <f t="shared" si="127"/>
        <v>903709.5628824234</v>
      </c>
      <c r="K4116" s="55" t="str">
        <f>IFERROR(#REF!-#REF!,"")</f>
        <v/>
      </c>
    </row>
    <row r="4117" spans="1:12" x14ac:dyDescent="0.15">
      <c r="A4117" s="109">
        <v>43371</v>
      </c>
      <c r="B4117" s="53" t="s">
        <v>405</v>
      </c>
      <c r="C4117" s="53" t="s">
        <v>406</v>
      </c>
      <c r="D4117" s="53">
        <v>55174</v>
      </c>
      <c r="E4117" s="53">
        <v>7.130000114440918</v>
      </c>
      <c r="F4117" s="55">
        <v>0.19230771064758301</v>
      </c>
      <c r="G4117" s="53">
        <v>151649</v>
      </c>
      <c r="H4117" s="53">
        <v>7.130000114440918</v>
      </c>
      <c r="I4117" s="53">
        <v>4.2462880000000003E-4</v>
      </c>
      <c r="J4117" s="80">
        <f t="shared" si="127"/>
        <v>1081257.3873548508</v>
      </c>
      <c r="K4117" s="55" t="str">
        <f>IFERROR(#REF!-#REF!,"")</f>
        <v/>
      </c>
    </row>
    <row r="4118" spans="1:12" x14ac:dyDescent="0.15">
      <c r="A4118" s="109">
        <v>43404</v>
      </c>
      <c r="B4118" s="53" t="s">
        <v>405</v>
      </c>
      <c r="C4118" s="53" t="s">
        <v>406</v>
      </c>
      <c r="D4118" s="53">
        <v>55174</v>
      </c>
      <c r="E4118" s="53">
        <v>6.0999999046325684</v>
      </c>
      <c r="F4118" s="55">
        <v>-0.1444600522518158</v>
      </c>
      <c r="G4118" s="53">
        <v>151649</v>
      </c>
      <c r="H4118" s="53">
        <v>6.0999999046325684</v>
      </c>
      <c r="I4118" s="53">
        <v>-7.4045410000000006E-2</v>
      </c>
      <c r="J4118" s="80">
        <f t="shared" si="127"/>
        <v>925058.88553762436</v>
      </c>
      <c r="K4118" s="55" t="str">
        <f>IFERROR(#REF!-#REF!,"")</f>
        <v/>
      </c>
    </row>
    <row r="4119" spans="1:12" x14ac:dyDescent="0.15">
      <c r="A4119" s="109">
        <v>43434</v>
      </c>
      <c r="B4119" s="53" t="s">
        <v>405</v>
      </c>
      <c r="C4119" s="53" t="s">
        <v>406</v>
      </c>
      <c r="D4119" s="53">
        <v>55174</v>
      </c>
      <c r="E4119" s="53">
        <v>4.5399999618530273</v>
      </c>
      <c r="F4119" s="55">
        <v>-0.25573769211769104</v>
      </c>
      <c r="G4119" s="53">
        <v>151649</v>
      </c>
      <c r="H4119" s="53">
        <v>4.5399999618530273</v>
      </c>
      <c r="I4119" s="53">
        <v>1.8512150000000002E-2</v>
      </c>
      <c r="J4119" s="80">
        <f t="shared" si="127"/>
        <v>688486.45421504974</v>
      </c>
      <c r="K4119" s="55" t="str">
        <f>IFERROR(#REF!-#REF!,"")</f>
        <v/>
      </c>
    </row>
    <row r="4120" spans="1:12" x14ac:dyDescent="0.15">
      <c r="A4120" s="109">
        <v>43465</v>
      </c>
      <c r="B4120" s="53" t="s">
        <v>405</v>
      </c>
      <c r="C4120" s="53" t="s">
        <v>406</v>
      </c>
      <c r="D4120" s="53">
        <v>55174</v>
      </c>
      <c r="E4120" s="53">
        <v>3.8900001049041748</v>
      </c>
      <c r="F4120" s="55">
        <v>-0.1431717723608017</v>
      </c>
      <c r="G4120" s="53">
        <v>150143</v>
      </c>
      <c r="H4120" s="53">
        <v>3.8900001049041748</v>
      </c>
      <c r="I4120" s="53">
        <v>-8.9890029999999996E-2</v>
      </c>
      <c r="J4120" s="80">
        <f t="shared" si="127"/>
        <v>584056.28575062752</v>
      </c>
      <c r="K4120" s="55" t="str">
        <f>IFERROR(#REF!-#REF!,"")</f>
        <v/>
      </c>
    </row>
    <row r="4121" spans="1:12" x14ac:dyDescent="0.15">
      <c r="A4121" s="109">
        <v>43496</v>
      </c>
      <c r="B4121" s="53" t="s">
        <v>405</v>
      </c>
      <c r="C4121" s="53" t="s">
        <v>406</v>
      </c>
      <c r="D4121" s="53">
        <v>55174</v>
      </c>
      <c r="E4121" s="53">
        <v>3.940000057220459</v>
      </c>
      <c r="F4121" s="55">
        <v>1.2853457592427731E-2</v>
      </c>
      <c r="G4121" s="53">
        <v>150143</v>
      </c>
      <c r="H4121" s="53">
        <v>3.940000057220459</v>
      </c>
      <c r="I4121" s="53">
        <v>8.8293910000000003E-2</v>
      </c>
      <c r="J4121" s="80">
        <f t="shared" si="127"/>
        <v>591563.42859125137</v>
      </c>
      <c r="K4121" s="55" t="str">
        <f>IFERROR(#REF!-#REF!,"")</f>
        <v/>
      </c>
    </row>
    <row r="4122" spans="1:12" x14ac:dyDescent="0.15">
      <c r="A4122" s="109">
        <v>43524</v>
      </c>
      <c r="B4122" s="53" t="s">
        <v>405</v>
      </c>
      <c r="C4122" s="53" t="s">
        <v>406</v>
      </c>
      <c r="D4122" s="53">
        <v>55174</v>
      </c>
      <c r="E4122" s="53">
        <v>3.9800000190734863</v>
      </c>
      <c r="F4122" s="55">
        <v>1.0152274742722511E-2</v>
      </c>
      <c r="G4122" s="53">
        <v>150143</v>
      </c>
      <c r="H4122" s="53">
        <v>3.9800000190734863</v>
      </c>
      <c r="I4122" s="53">
        <v>3.2724210000000004E-2</v>
      </c>
      <c r="J4122" s="80">
        <f t="shared" si="127"/>
        <v>597569.14286375046</v>
      </c>
      <c r="K4122" s="55" t="str">
        <f>IFERROR(#REF!-#REF!,"")</f>
        <v/>
      </c>
    </row>
    <row r="4123" spans="1:12" x14ac:dyDescent="0.15">
      <c r="A4123" s="109">
        <v>43553</v>
      </c>
      <c r="B4123" s="53" t="s">
        <v>405</v>
      </c>
      <c r="C4123" s="53" t="s">
        <v>406</v>
      </c>
      <c r="D4123" s="53">
        <v>55174</v>
      </c>
      <c r="E4123" s="53">
        <v>3.3399999141693115</v>
      </c>
      <c r="F4123" s="55">
        <v>-0.16080404818058014</v>
      </c>
      <c r="G4123" s="53">
        <v>152692</v>
      </c>
      <c r="H4123" s="53">
        <v>3.3399999141693115</v>
      </c>
      <c r="I4123" s="53">
        <v>1.296229E-2</v>
      </c>
      <c r="J4123" s="80">
        <f t="shared" si="127"/>
        <v>509991.26689434052</v>
      </c>
      <c r="K4123" s="55" t="str">
        <f>IFERROR(#REF!-#REF!,"")</f>
        <v/>
      </c>
    </row>
    <row r="4124" spans="1:12" x14ac:dyDescent="0.15">
      <c r="A4124" s="109">
        <v>43585</v>
      </c>
      <c r="B4124" s="53" t="s">
        <v>405</v>
      </c>
      <c r="C4124" s="53" t="s">
        <v>406</v>
      </c>
      <c r="D4124" s="53">
        <v>55174</v>
      </c>
      <c r="E4124" s="53">
        <v>3.2899999618530273</v>
      </c>
      <c r="F4124" s="55">
        <v>-1.4970045536756516E-2</v>
      </c>
      <c r="G4124" s="53">
        <v>150143</v>
      </c>
      <c r="H4124" s="53">
        <v>3.2899999618530273</v>
      </c>
      <c r="I4124" s="53">
        <v>3.789327E-2</v>
      </c>
      <c r="J4124" s="80">
        <f t="shared" si="127"/>
        <v>493970.46427249908</v>
      </c>
      <c r="K4124" s="55" t="str">
        <f>IFERROR(#REF!-#REF!,"")</f>
        <v/>
      </c>
    </row>
    <row r="4125" spans="1:12" x14ac:dyDescent="0.15">
      <c r="A4125" s="109">
        <v>43616</v>
      </c>
      <c r="B4125" s="53" t="s">
        <v>405</v>
      </c>
      <c r="C4125" s="53" t="s">
        <v>406</v>
      </c>
      <c r="D4125" s="53">
        <v>55174</v>
      </c>
      <c r="E4125" s="53">
        <v>2.190000057220459</v>
      </c>
      <c r="F4125" s="55">
        <v>-0.3343464732170105</v>
      </c>
      <c r="G4125" s="53">
        <v>150143</v>
      </c>
      <c r="H4125" s="53">
        <v>2.190000057220459</v>
      </c>
      <c r="I4125" s="53">
        <v>-6.167856E-2</v>
      </c>
      <c r="J4125" s="80">
        <f t="shared" si="127"/>
        <v>328813.17859125137</v>
      </c>
      <c r="K4125" s="55" t="str">
        <f>IFERROR(#REF!-#REF!,"")</f>
        <v/>
      </c>
    </row>
    <row r="4126" spans="1:12" x14ac:dyDescent="0.15">
      <c r="A4126" s="109">
        <v>43644</v>
      </c>
      <c r="B4126" s="53" t="s">
        <v>405</v>
      </c>
      <c r="C4126" s="53" t="s">
        <v>406</v>
      </c>
      <c r="D4126" s="53">
        <v>55174</v>
      </c>
      <c r="E4126" s="53">
        <v>2.190000057220459</v>
      </c>
      <c r="F4126" s="55">
        <v>0</v>
      </c>
      <c r="G4126" s="53">
        <v>150007</v>
      </c>
      <c r="H4126" s="53">
        <v>2.190000057220459</v>
      </c>
      <c r="I4126" s="53">
        <v>6.7278859999999996E-2</v>
      </c>
      <c r="J4126" s="80">
        <f t="shared" si="127"/>
        <v>328515.33858346939</v>
      </c>
      <c r="K4126" s="55" t="str">
        <f>IFERROR(#REF!-#REF!,"")</f>
        <v/>
      </c>
    </row>
    <row r="4127" spans="1:12" x14ac:dyDescent="0.15">
      <c r="A4127" s="109">
        <v>43677</v>
      </c>
      <c r="B4127" s="53" t="s">
        <v>405</v>
      </c>
      <c r="C4127" s="53" t="s">
        <v>406</v>
      </c>
      <c r="D4127" s="53">
        <v>55174</v>
      </c>
      <c r="E4127" s="53">
        <v>2.6500000953674316</v>
      </c>
      <c r="F4127" s="55">
        <v>0.21004568040370941</v>
      </c>
      <c r="G4127" s="53">
        <v>150007</v>
      </c>
      <c r="H4127" s="53">
        <v>2.6500000953674316</v>
      </c>
      <c r="I4127" s="53">
        <v>1.185431E-2</v>
      </c>
      <c r="J4127" s="80">
        <f t="shared" si="127"/>
        <v>397518.56430578232</v>
      </c>
      <c r="K4127" s="55" t="str">
        <f>IFERROR(#REF!-#REF!,"")</f>
        <v/>
      </c>
    </row>
    <row r="4128" spans="1:12" x14ac:dyDescent="0.15">
      <c r="A4128" s="109">
        <v>43707</v>
      </c>
      <c r="B4128" s="53" t="s">
        <v>405</v>
      </c>
      <c r="C4128" s="53" t="s">
        <v>406</v>
      </c>
      <c r="D4128" s="53">
        <v>55174</v>
      </c>
      <c r="E4128" s="53">
        <v>1.1499999761581421</v>
      </c>
      <c r="F4128" s="55">
        <v>-0.56603777408599854</v>
      </c>
      <c r="G4128" s="53">
        <v>150007</v>
      </c>
      <c r="H4128" s="53">
        <v>1.1499999761581421</v>
      </c>
      <c r="I4128" s="53">
        <v>-2.0339329999999999E-2</v>
      </c>
      <c r="J4128" s="80">
        <f t="shared" si="127"/>
        <v>172508.04642355442</v>
      </c>
      <c r="K4128" s="55" t="str">
        <f>IFERROR(#REF!-#REF!,"")</f>
        <v/>
      </c>
    </row>
    <row r="4129" spans="1:12" x14ac:dyDescent="0.15">
      <c r="A4129" s="109">
        <v>43738</v>
      </c>
      <c r="B4129" s="53" t="s">
        <v>405</v>
      </c>
      <c r="C4129" s="53" t="s">
        <v>406</v>
      </c>
      <c r="D4129" s="53">
        <v>55174</v>
      </c>
      <c r="E4129" s="53">
        <v>1.1799999475479126</v>
      </c>
      <c r="F4129" s="55">
        <v>2.6086932048201561E-2</v>
      </c>
      <c r="G4129" s="53">
        <v>150699</v>
      </c>
      <c r="H4129" s="53">
        <v>1.1799999475479126</v>
      </c>
      <c r="I4129" s="53">
        <v>1.6032970000000001E-2</v>
      </c>
      <c r="J4129" s="80">
        <f t="shared" si="127"/>
        <v>177824.81209552288</v>
      </c>
      <c r="K4129" s="55" t="str">
        <f>IFERROR(#REF!-#REF!,"")</f>
        <v/>
      </c>
    </row>
    <row r="4130" spans="1:12" x14ac:dyDescent="0.15">
      <c r="A4130" s="109">
        <v>43769</v>
      </c>
      <c r="B4130" s="53" t="s">
        <v>405</v>
      </c>
      <c r="C4130" s="53" t="s">
        <v>406</v>
      </c>
      <c r="D4130" s="53">
        <v>55174</v>
      </c>
      <c r="E4130" s="53">
        <v>0.61110001802444458</v>
      </c>
      <c r="F4130" s="55">
        <v>-0.48211860656738281</v>
      </c>
      <c r="G4130" s="53">
        <v>150699</v>
      </c>
      <c r="H4130" s="53">
        <v>0.61110001802444458</v>
      </c>
      <c r="I4130" s="53">
        <v>1.9255939999999999E-2</v>
      </c>
      <c r="J4130" s="80">
        <f t="shared" si="127"/>
        <v>92092.161616265774</v>
      </c>
      <c r="K4130" s="55" t="str">
        <f>IFERROR(#REF!-#REF!,"")</f>
        <v/>
      </c>
    </row>
    <row r="4131" spans="1:12" x14ac:dyDescent="0.15">
      <c r="A4131" s="109">
        <v>43798</v>
      </c>
      <c r="B4131" s="53" t="s">
        <v>405</v>
      </c>
      <c r="C4131" s="53" t="s">
        <v>406</v>
      </c>
      <c r="D4131" s="53">
        <v>55174</v>
      </c>
      <c r="E4131" s="53">
        <v>0.3239000141620636</v>
      </c>
      <c r="F4131" s="55">
        <v>-0.469972163438797</v>
      </c>
      <c r="G4131" s="53">
        <v>150699</v>
      </c>
      <c r="H4131" s="53">
        <v>0.3239000141620636</v>
      </c>
      <c r="I4131" s="53">
        <v>3.4996520000000003E-2</v>
      </c>
      <c r="J4131" s="80">
        <f t="shared" si="127"/>
        <v>48811.408234208822</v>
      </c>
      <c r="K4131" s="55" t="str">
        <f>IFERROR(#REF!-#REF!,"")</f>
        <v/>
      </c>
    </row>
    <row r="4132" spans="1:12" x14ac:dyDescent="0.15">
      <c r="A4132" s="109">
        <v>43830</v>
      </c>
      <c r="B4132" s="53" t="s">
        <v>405</v>
      </c>
      <c r="C4132" s="53" t="s">
        <v>406</v>
      </c>
      <c r="D4132" s="53">
        <v>55174</v>
      </c>
      <c r="E4132" s="53">
        <v>0.40770000219345093</v>
      </c>
      <c r="F4132" s="55">
        <v>0.25872176885604858</v>
      </c>
      <c r="G4132" s="53">
        <v>147511</v>
      </c>
      <c r="H4132" s="53">
        <v>0.40770000219345093</v>
      </c>
      <c r="I4132" s="53">
        <v>2.8490680000000001E-2</v>
      </c>
      <c r="J4132" s="80">
        <f t="shared" si="127"/>
        <v>60140.23502355814</v>
      </c>
      <c r="K4132" s="55" t="str">
        <f>IFERROR(#REF!-#REF!,"")</f>
        <v/>
      </c>
    </row>
    <row r="4133" spans="1:12" x14ac:dyDescent="0.15">
      <c r="A4133" s="109">
        <v>43861</v>
      </c>
      <c r="B4133" s="53" t="s">
        <v>405</v>
      </c>
      <c r="C4133" s="53" t="s">
        <v>406</v>
      </c>
      <c r="D4133" s="53">
        <v>55174</v>
      </c>
      <c r="E4133" s="53">
        <v>0.37560001015663147</v>
      </c>
      <c r="F4133" s="55">
        <v>-7.8734345734119415E-2</v>
      </c>
      <c r="G4133" s="53">
        <v>147511</v>
      </c>
      <c r="H4133" s="53">
        <v>0.37560001015663147</v>
      </c>
      <c r="I4133" s="53">
        <v>-1.7277760000000001E-3</v>
      </c>
      <c r="J4133" s="80">
        <f t="shared" si="127"/>
        <v>55405.133098214865</v>
      </c>
      <c r="K4133" s="55" t="str">
        <f>IFERROR(#REF!-#REF!,"")</f>
        <v/>
      </c>
    </row>
    <row r="4134" spans="1:12" x14ac:dyDescent="0.15">
      <c r="A4134" s="109">
        <v>43889</v>
      </c>
      <c r="B4134" s="53" t="s">
        <v>405</v>
      </c>
      <c r="C4134" s="53" t="s">
        <v>406</v>
      </c>
      <c r="D4134" s="53">
        <v>55174</v>
      </c>
      <c r="E4134" s="53">
        <v>0.25699999928474426</v>
      </c>
      <c r="F4134" s="55">
        <v>-0.31576147675514221</v>
      </c>
      <c r="G4134" s="53">
        <v>147511</v>
      </c>
      <c r="H4134" s="53">
        <v>0.25699999928474426</v>
      </c>
      <c r="I4134" s="53">
        <v>-7.7918070000000006E-2</v>
      </c>
      <c r="J4134" s="80">
        <f t="shared" si="127"/>
        <v>37910.326894491911</v>
      </c>
      <c r="K4134" s="55" t="str">
        <f>IFERROR(#REF!-#REF!,"")</f>
        <v/>
      </c>
    </row>
    <row r="4135" spans="1:12" x14ac:dyDescent="0.15">
      <c r="A4135" s="109">
        <v>43921</v>
      </c>
      <c r="B4135" s="53" t="s">
        <v>405</v>
      </c>
      <c r="C4135" s="53" t="s">
        <v>406</v>
      </c>
      <c r="D4135" s="53">
        <v>55174</v>
      </c>
      <c r="E4135" s="53">
        <v>0.20499999821186066</v>
      </c>
      <c r="F4135" s="55">
        <v>-0.20233464241027832</v>
      </c>
      <c r="G4135" s="53">
        <v>147509</v>
      </c>
      <c r="H4135" s="53">
        <v>0.20499999821186066</v>
      </c>
      <c r="I4135" s="53">
        <v>-0.14173259999999999</v>
      </c>
      <c r="J4135" s="80">
        <f t="shared" si="127"/>
        <v>30239.344736233354</v>
      </c>
      <c r="K4135" s="55" t="str">
        <f>IFERROR(#REF!-#REF!,"")</f>
        <v/>
      </c>
    </row>
    <row r="4136" spans="1:12" ht="16" x14ac:dyDescent="0.2">
      <c r="A4136" s="109">
        <v>43951</v>
      </c>
      <c r="B4136" s="53" t="s">
        <v>405</v>
      </c>
      <c r="C4136" s="53" t="s">
        <v>406</v>
      </c>
      <c r="D4136" s="53">
        <v>55174</v>
      </c>
      <c r="E4136" s="53">
        <v>0.35499998927116394</v>
      </c>
      <c r="F4136" s="55">
        <v>0.73170727491378784</v>
      </c>
      <c r="G4136" s="53">
        <v>147509</v>
      </c>
      <c r="H4136" s="53">
        <v>0.35499998927116394</v>
      </c>
      <c r="I4136" s="53">
        <v>0.12967380000000001</v>
      </c>
      <c r="J4136" s="80">
        <f t="shared" si="127"/>
        <v>52365.693417400122</v>
      </c>
      <c r="K4136" s="55" t="str">
        <f>IFERROR(#REF!-#REF!,"")</f>
        <v/>
      </c>
      <c r="L4136" s="120"/>
    </row>
    <row r="4137" spans="1:12" x14ac:dyDescent="0.15">
      <c r="A4137" s="109">
        <v>43980</v>
      </c>
      <c r="B4137" s="53" t="s">
        <v>405</v>
      </c>
      <c r="C4137" s="53" t="s">
        <v>406</v>
      </c>
      <c r="D4137" s="53">
        <v>55174</v>
      </c>
      <c r="E4137" s="53">
        <v>0.32480001449584961</v>
      </c>
      <c r="F4137" s="55">
        <v>-8.5070356726646423E-2</v>
      </c>
      <c r="G4137" s="53">
        <v>147509</v>
      </c>
      <c r="H4137" s="53">
        <v>0.32480001449584961</v>
      </c>
      <c r="I4137" s="53">
        <v>5.3738750000000002E-2</v>
      </c>
      <c r="J4137" s="80">
        <f t="shared" si="127"/>
        <v>47910.92533826828</v>
      </c>
      <c r="K4137" s="55" t="str">
        <f>IFERROR(#REF!-#REF!,"")</f>
        <v/>
      </c>
    </row>
    <row r="4138" spans="1:12" ht="16" x14ac:dyDescent="0.2">
      <c r="A4138" s="115">
        <v>44012</v>
      </c>
      <c r="B4138" s="116" t="s">
        <v>405</v>
      </c>
      <c r="C4138" s="116" t="s">
        <v>406</v>
      </c>
      <c r="D4138" s="116">
        <v>55174</v>
      </c>
      <c r="E4138" s="116">
        <v>0.55419999361038208</v>
      </c>
      <c r="F4138" s="58">
        <v>0.70628070831298828</v>
      </c>
      <c r="G4138" s="116">
        <v>147511</v>
      </c>
      <c r="H4138" s="116">
        <v>0.55419999361038208</v>
      </c>
      <c r="I4138" s="116">
        <v>2.5299080000000002E-2</v>
      </c>
      <c r="J4138" s="80">
        <f t="shared" si="127"/>
        <v>81750.595257461071</v>
      </c>
      <c r="K4138" s="55" t="str">
        <f>IFERROR(#REF!-#REF!,"")</f>
        <v/>
      </c>
    </row>
    <row r="4139" spans="1:12" x14ac:dyDescent="0.15">
      <c r="A4139" s="109">
        <v>44043</v>
      </c>
      <c r="B4139" s="53" t="s">
        <v>405</v>
      </c>
      <c r="C4139" s="53" t="s">
        <v>406</v>
      </c>
      <c r="D4139" s="53">
        <v>55174</v>
      </c>
      <c r="E4139" s="53">
        <v>0.51029998064041138</v>
      </c>
      <c r="F4139" s="55">
        <v>-7.9213306307792664E-2</v>
      </c>
      <c r="G4139" s="53">
        <v>147511</v>
      </c>
      <c r="H4139" s="53">
        <v>0.51029998064041138</v>
      </c>
      <c r="I4139" s="53">
        <v>5.5528970000000004E-2</v>
      </c>
      <c r="J4139" s="80">
        <f t="shared" si="127"/>
        <v>75274.860444247723</v>
      </c>
      <c r="K4139" s="55" t="str">
        <f>IFERROR(#REF!-#REF!,"")</f>
        <v/>
      </c>
    </row>
    <row r="4140" spans="1:12" x14ac:dyDescent="0.15">
      <c r="A4140" s="109">
        <v>44074</v>
      </c>
      <c r="B4140" s="53" t="s">
        <v>405</v>
      </c>
      <c r="C4140" s="53" t="s">
        <v>406</v>
      </c>
      <c r="D4140" s="53">
        <v>55174</v>
      </c>
      <c r="E4140" s="53">
        <v>0.42789998650550842</v>
      </c>
      <c r="F4140" s="55">
        <v>-0.16147363185882568</v>
      </c>
      <c r="G4140" s="53">
        <v>147511</v>
      </c>
      <c r="H4140" s="53">
        <v>0.42789998650550842</v>
      </c>
      <c r="I4140" s="53">
        <v>6.844219E-2</v>
      </c>
      <c r="J4140" s="80">
        <f t="shared" si="127"/>
        <v>63119.954909414053</v>
      </c>
      <c r="K4140" s="55" t="str">
        <f>IFERROR(#REF!-#REF!,"")</f>
        <v/>
      </c>
    </row>
    <row r="4141" spans="1:12" x14ac:dyDescent="0.15">
      <c r="A4141" s="109">
        <v>44104</v>
      </c>
      <c r="B4141" s="53" t="s">
        <v>405</v>
      </c>
      <c r="C4141" s="53" t="s">
        <v>406</v>
      </c>
      <c r="D4141" s="53">
        <v>55174</v>
      </c>
      <c r="E4141" s="53">
        <v>0.38470000028610229</v>
      </c>
      <c r="F4141" s="55">
        <v>-0.10095813870429993</v>
      </c>
      <c r="G4141" s="53">
        <v>147511</v>
      </c>
      <c r="H4141" s="53">
        <v>0.38470000028610229</v>
      </c>
      <c r="I4141" s="53">
        <v>-3.5055990000000002E-2</v>
      </c>
      <c r="J4141" s="80">
        <f t="shared" si="127"/>
        <v>56747.481742203236</v>
      </c>
      <c r="K4141" s="55" t="str">
        <f>IFERROR(#REF!-#REF!,"")</f>
        <v/>
      </c>
    </row>
    <row r="4142" spans="1:12" x14ac:dyDescent="0.15">
      <c r="A4142" s="109">
        <v>44134</v>
      </c>
      <c r="B4142" s="53" t="s">
        <v>405</v>
      </c>
      <c r="C4142" s="53" t="s">
        <v>406</v>
      </c>
      <c r="D4142" s="53">
        <v>55174</v>
      </c>
      <c r="E4142" s="53">
        <v>0.375</v>
      </c>
      <c r="F4142" s="55">
        <v>-2.5214454159140587E-2</v>
      </c>
      <c r="G4142" s="53">
        <v>147511</v>
      </c>
      <c r="H4142" s="53">
        <v>0.375</v>
      </c>
      <c r="I4142" s="53">
        <v>-2.0178310000000001E-2</v>
      </c>
      <c r="J4142" s="80">
        <f t="shared" si="127"/>
        <v>55316.625</v>
      </c>
      <c r="K4142" s="55" t="str">
        <f>IFERROR(#REF!-#REF!,"")</f>
        <v/>
      </c>
    </row>
    <row r="4143" spans="1:12" x14ac:dyDescent="0.15">
      <c r="A4143" s="109">
        <v>44165</v>
      </c>
      <c r="B4143" s="53" t="s">
        <v>405</v>
      </c>
      <c r="C4143" s="53" t="s">
        <v>406</v>
      </c>
      <c r="D4143" s="53">
        <v>55174</v>
      </c>
      <c r="E4143" s="53">
        <v>0.39070001244544983</v>
      </c>
      <c r="F4143" s="55">
        <v>4.186670109629631E-2</v>
      </c>
      <c r="G4143" s="53">
        <v>147511</v>
      </c>
      <c r="H4143" s="53">
        <v>0.39070001244544983</v>
      </c>
      <c r="I4143" s="53">
        <v>0.123707</v>
      </c>
      <c r="J4143" s="80">
        <f t="shared" si="127"/>
        <v>57632.54953584075</v>
      </c>
      <c r="K4143" s="55" t="str">
        <f>IFERROR(#REF!-#REF!,"")</f>
        <v/>
      </c>
    </row>
    <row r="4144" spans="1:12" x14ac:dyDescent="0.15">
      <c r="A4144" s="109">
        <v>44196</v>
      </c>
      <c r="B4144" s="53" t="s">
        <v>405</v>
      </c>
      <c r="C4144" s="53" t="s">
        <v>406</v>
      </c>
      <c r="D4144" s="53">
        <v>55174</v>
      </c>
      <c r="E4144" s="53">
        <v>0.41530001163482666</v>
      </c>
      <c r="F4144" s="55">
        <v>6.2963910400867462E-2</v>
      </c>
      <c r="G4144" s="53">
        <v>147511</v>
      </c>
      <c r="H4144" s="53">
        <v>0.41530001163482666</v>
      </c>
      <c r="I4144" s="53">
        <v>4.5048289999999998E-2</v>
      </c>
      <c r="J4144" s="80">
        <f t="shared" si="127"/>
        <v>61261.320016264915</v>
      </c>
      <c r="K4144" s="55" t="str">
        <f>IFERROR(#REF!-#REF!,"")</f>
        <v/>
      </c>
    </row>
    <row r="4145" spans="1:12" ht="16" x14ac:dyDescent="0.2">
      <c r="A4145" s="109">
        <v>44225</v>
      </c>
      <c r="B4145" s="53" t="s">
        <v>405</v>
      </c>
      <c r="C4145" s="53" t="s">
        <v>406</v>
      </c>
      <c r="D4145" s="53">
        <v>55174</v>
      </c>
      <c r="E4145" s="53">
        <v>2.1500000953674316</v>
      </c>
      <c r="F4145" s="55">
        <v>0.72566008567810059</v>
      </c>
      <c r="G4145" s="53">
        <v>49170</v>
      </c>
      <c r="H4145" s="53">
        <v>2.1500000953674316</v>
      </c>
      <c r="I4145" s="53">
        <v>-6.3113190000000003E-4</v>
      </c>
      <c r="J4145" s="80">
        <f t="shared" si="127"/>
        <v>105715.50468921661</v>
      </c>
      <c r="K4145" s="55" t="str">
        <f>IFERROR(#REF!-#REF!,"")</f>
        <v/>
      </c>
      <c r="L4145" s="121"/>
    </row>
    <row r="4146" spans="1:12" x14ac:dyDescent="0.15">
      <c r="A4146" s="109">
        <v>44253</v>
      </c>
      <c r="B4146" s="53" t="s">
        <v>405</v>
      </c>
      <c r="C4146" s="53" t="s">
        <v>406</v>
      </c>
      <c r="D4146" s="53">
        <v>55174</v>
      </c>
      <c r="E4146" s="53">
        <v>2.1600000858306885</v>
      </c>
      <c r="F4146" s="55">
        <v>4.6511581167578697E-3</v>
      </c>
      <c r="G4146" s="53">
        <v>49170</v>
      </c>
      <c r="H4146" s="53">
        <v>2.1600000858306885</v>
      </c>
      <c r="I4146" s="53">
        <v>2.9196240000000002E-2</v>
      </c>
      <c r="J4146" s="80">
        <f t="shared" si="127"/>
        <v>106207.20422029495</v>
      </c>
      <c r="K4146" s="55" t="str">
        <f>IFERROR(#REF!-#REF!,"")</f>
        <v/>
      </c>
    </row>
    <row r="4147" spans="1:12" x14ac:dyDescent="0.15">
      <c r="A4147" s="109">
        <v>44286</v>
      </c>
      <c r="B4147" s="53" t="s">
        <v>405</v>
      </c>
      <c r="C4147" s="53" t="s">
        <v>406</v>
      </c>
      <c r="D4147" s="53">
        <v>55174</v>
      </c>
      <c r="E4147" s="53">
        <v>2.1800000667572021</v>
      </c>
      <c r="F4147" s="55">
        <v>9.2592500150203705E-3</v>
      </c>
      <c r="G4147" s="53">
        <v>59192</v>
      </c>
      <c r="H4147" s="53">
        <v>2.1800000667572021</v>
      </c>
      <c r="I4147" s="53">
        <v>3.0573309999999999E-2</v>
      </c>
      <c r="J4147" s="80">
        <f t="shared" si="127"/>
        <v>129038.56395149231</v>
      </c>
      <c r="K4147" s="55" t="str">
        <f>IFERROR(#REF!-#REF!,"")</f>
        <v/>
      </c>
    </row>
    <row r="4148" spans="1:12" x14ac:dyDescent="0.15">
      <c r="A4148" s="109">
        <v>44316</v>
      </c>
      <c r="B4148" s="53" t="s">
        <v>405</v>
      </c>
      <c r="C4148" s="53" t="s">
        <v>406</v>
      </c>
      <c r="D4148" s="53">
        <v>55174</v>
      </c>
      <c r="E4148" s="53">
        <v>1.9500000476837158</v>
      </c>
      <c r="F4148" s="55">
        <v>-0.1055045947432518</v>
      </c>
      <c r="G4148" s="53">
        <v>59192</v>
      </c>
      <c r="H4148" s="53">
        <v>1.9500000476837158</v>
      </c>
      <c r="I4148" s="53">
        <v>4.8190200000000002E-2</v>
      </c>
      <c r="J4148" s="80">
        <f t="shared" si="127"/>
        <v>115424.40282249451</v>
      </c>
      <c r="K4148" s="55" t="str">
        <f>IFERROR(#REF!-#REF!,"")</f>
        <v/>
      </c>
    </row>
    <row r="4149" spans="1:12" x14ac:dyDescent="0.15">
      <c r="A4149" s="109">
        <v>44344</v>
      </c>
      <c r="B4149" s="53" t="s">
        <v>405</v>
      </c>
      <c r="C4149" s="53" t="s">
        <v>406</v>
      </c>
      <c r="D4149" s="53">
        <v>55174</v>
      </c>
      <c r="E4149" s="53">
        <v>1.5499999523162842</v>
      </c>
      <c r="F4149" s="55">
        <v>-0.2051282525062561</v>
      </c>
      <c r="G4149" s="53">
        <v>59192</v>
      </c>
      <c r="H4149" s="53">
        <v>1.5499999523162842</v>
      </c>
      <c r="I4149" s="53">
        <v>7.0918620000000009E-3</v>
      </c>
      <c r="J4149" s="80">
        <f t="shared" si="127"/>
        <v>91747.597177505493</v>
      </c>
      <c r="K4149" s="55" t="str">
        <f>IFERROR(#REF!-#REF!,"")</f>
        <v/>
      </c>
    </row>
    <row r="4150" spans="1:12" x14ac:dyDescent="0.15">
      <c r="A4150" s="109">
        <v>44377</v>
      </c>
      <c r="B4150" s="53" t="s">
        <v>405</v>
      </c>
      <c r="C4150" s="53" t="s">
        <v>406</v>
      </c>
      <c r="D4150" s="53">
        <v>55174</v>
      </c>
      <c r="E4150" s="53">
        <v>2.3900001049041748</v>
      </c>
      <c r="F4150" s="55">
        <v>0.54193562269210815</v>
      </c>
      <c r="G4150" s="53">
        <v>70409</v>
      </c>
      <c r="H4150" s="53">
        <v>2.3900001049041748</v>
      </c>
      <c r="I4150" s="53">
        <v>2.3421790000000001E-2</v>
      </c>
      <c r="J4150" s="80">
        <f t="shared" si="127"/>
        <v>168277.51738619804</v>
      </c>
      <c r="K4150" s="55" t="str">
        <f>IFERROR(#REF!-#REF!,"")</f>
        <v/>
      </c>
    </row>
    <row r="4151" spans="1:12" x14ac:dyDescent="0.15">
      <c r="A4151" s="109">
        <v>44407</v>
      </c>
      <c r="B4151" s="53" t="s">
        <v>405</v>
      </c>
      <c r="C4151" s="53" t="s">
        <v>406</v>
      </c>
      <c r="D4151" s="53">
        <v>55174</v>
      </c>
      <c r="E4151" s="53">
        <v>2.630000114440918</v>
      </c>
      <c r="F4151" s="55">
        <v>0.10041841119527817</v>
      </c>
      <c r="G4151" s="53">
        <v>70409</v>
      </c>
      <c r="H4151" s="53">
        <v>2.630000114440918</v>
      </c>
      <c r="I4151" s="53">
        <v>1.182765E-2</v>
      </c>
      <c r="J4151" s="80">
        <f t="shared" ref="J4151:J4230" si="129">H4151*G4151</f>
        <v>185175.67805767059</v>
      </c>
      <c r="K4151" s="55" t="str">
        <f>IFERROR(#REF!-#REF!,"")</f>
        <v/>
      </c>
    </row>
    <row r="4152" spans="1:12" x14ac:dyDescent="0.15">
      <c r="A4152" s="109">
        <v>44439</v>
      </c>
      <c r="B4152" s="53" t="s">
        <v>405</v>
      </c>
      <c r="C4152" s="53" t="s">
        <v>406</v>
      </c>
      <c r="D4152" s="53">
        <v>55174</v>
      </c>
      <c r="E4152" s="53">
        <v>2.5899999141693115</v>
      </c>
      <c r="F4152" s="55">
        <v>-1.5209200792014599E-2</v>
      </c>
      <c r="G4152" s="53">
        <v>144041</v>
      </c>
      <c r="H4152" s="53">
        <v>2.5899999141693115</v>
      </c>
      <c r="I4152" s="53">
        <v>2.71466E-2</v>
      </c>
      <c r="J4152" s="80">
        <f t="shared" si="129"/>
        <v>373066.1776368618</v>
      </c>
      <c r="K4152" s="55" t="str">
        <f>IFERROR(#REF!-#REF!,"")</f>
        <v/>
      </c>
    </row>
    <row r="4153" spans="1:12" x14ac:dyDescent="0.15">
      <c r="A4153" s="109">
        <v>44469</v>
      </c>
      <c r="B4153" s="53" t="s">
        <v>405</v>
      </c>
      <c r="C4153" s="53" t="s">
        <v>406</v>
      </c>
      <c r="D4153" s="53">
        <v>55174</v>
      </c>
      <c r="E4153" s="53">
        <v>1.940000057220459</v>
      </c>
      <c r="F4153" s="55">
        <v>-0.25096520781517029</v>
      </c>
      <c r="G4153" s="53">
        <v>166197</v>
      </c>
      <c r="H4153" s="53">
        <v>1.940000057220459</v>
      </c>
      <c r="I4153" s="53">
        <v>-4.2243370000000002E-2</v>
      </c>
      <c r="J4153" s="80">
        <f t="shared" si="129"/>
        <v>322422.18950986862</v>
      </c>
      <c r="K4153" s="55" t="str">
        <f>IFERROR(#REF!-#REF!,"")</f>
        <v/>
      </c>
    </row>
    <row r="4154" spans="1:12" x14ac:dyDescent="0.15">
      <c r="A4154" s="109">
        <v>44498</v>
      </c>
      <c r="B4154" s="53" t="s">
        <v>405</v>
      </c>
      <c r="C4154" s="53" t="s">
        <v>406</v>
      </c>
      <c r="D4154" s="53">
        <v>55174</v>
      </c>
      <c r="E4154" s="53">
        <v>1.8799999952316284</v>
      </c>
      <c r="F4154" s="55">
        <v>-3.0927866697311401E-2</v>
      </c>
      <c r="G4154" s="53">
        <v>172495</v>
      </c>
      <c r="H4154" s="53">
        <v>1.8799999952316284</v>
      </c>
      <c r="I4154" s="53">
        <v>6.4656619999999998E-2</v>
      </c>
      <c r="J4154" s="80">
        <f t="shared" si="129"/>
        <v>324290.59917747974</v>
      </c>
      <c r="K4154" s="55" t="str">
        <f>IFERROR(#REF!-#REF!,"")</f>
        <v/>
      </c>
    </row>
    <row r="4155" spans="1:12" x14ac:dyDescent="0.15">
      <c r="A4155" s="109">
        <v>44530</v>
      </c>
      <c r="B4155" s="53" t="s">
        <v>405</v>
      </c>
      <c r="C4155" s="53" t="s">
        <v>406</v>
      </c>
      <c r="D4155" s="53">
        <v>55174</v>
      </c>
      <c r="E4155" s="53">
        <v>1.2699999809265137</v>
      </c>
      <c r="F4155" s="55">
        <v>-0.32446810603141785</v>
      </c>
      <c r="G4155" s="53">
        <v>184829</v>
      </c>
      <c r="H4155" s="53">
        <v>1.2699999809265137</v>
      </c>
      <c r="I4155" s="53">
        <v>-1.8346709999999999E-2</v>
      </c>
      <c r="J4155" s="80">
        <f t="shared" si="129"/>
        <v>234732.8264746666</v>
      </c>
      <c r="K4155" s="55" t="str">
        <f>IFERROR(#REF!-#REF!,"")</f>
        <v/>
      </c>
    </row>
    <row r="4156" spans="1:12" x14ac:dyDescent="0.15">
      <c r="A4156" s="109">
        <v>44561</v>
      </c>
      <c r="B4156" s="53" t="s">
        <v>405</v>
      </c>
      <c r="C4156" s="53" t="s">
        <v>406</v>
      </c>
      <c r="D4156" s="53">
        <v>55174</v>
      </c>
      <c r="E4156" s="53">
        <v>0.8773999810218811</v>
      </c>
      <c r="F4156" s="55">
        <v>-0.3091338574886322</v>
      </c>
      <c r="G4156" s="53">
        <v>265195</v>
      </c>
      <c r="H4156" s="53">
        <v>0.8773999810218811</v>
      </c>
      <c r="I4156" s="53">
        <v>3.3344789999999999E-2</v>
      </c>
      <c r="J4156" s="80">
        <f t="shared" si="129"/>
        <v>232682.08796709776</v>
      </c>
      <c r="K4156" s="55" t="str">
        <f>IFERROR(#REF!-#REF!,"")</f>
        <v/>
      </c>
    </row>
    <row r="4157" spans="1:12" x14ac:dyDescent="0.15">
      <c r="J4157" s="80">
        <f t="shared" si="129"/>
        <v>0</v>
      </c>
      <c r="K4157" s="55" t="str">
        <f>IFERROR(#REF!-#REF!,"")</f>
        <v/>
      </c>
    </row>
    <row r="4158" spans="1:12" x14ac:dyDescent="0.15">
      <c r="A4158" s="109">
        <v>42277</v>
      </c>
      <c r="B4158" s="53" t="s">
        <v>282</v>
      </c>
      <c r="C4158" s="53" t="s">
        <v>407</v>
      </c>
      <c r="D4158" s="53">
        <v>55359</v>
      </c>
      <c r="E4158" s="53">
        <v>-9.6499996185302734</v>
      </c>
      <c r="F4158" s="53"/>
      <c r="G4158" s="53">
        <v>24950</v>
      </c>
      <c r="H4158" s="53">
        <v>9.6499996185302699</v>
      </c>
      <c r="I4158" s="53">
        <v>-3.3792870000000003E-2</v>
      </c>
      <c r="J4158" s="80">
        <f t="shared" ref="J4158:J4173" si="130">H4158*G4158</f>
        <v>240767.49048233023</v>
      </c>
      <c r="K4158" s="53"/>
      <c r="L4158" s="53"/>
    </row>
    <row r="4159" spans="1:12" x14ac:dyDescent="0.15">
      <c r="A4159" s="109">
        <v>42307</v>
      </c>
      <c r="B4159" s="53" t="s">
        <v>282</v>
      </c>
      <c r="C4159" s="53" t="s">
        <v>407</v>
      </c>
      <c r="D4159" s="53">
        <v>55359</v>
      </c>
      <c r="E4159" s="53">
        <v>9.6999998092651367</v>
      </c>
      <c r="F4159" s="53">
        <v>5.1813670434057713E-3</v>
      </c>
      <c r="G4159" s="53">
        <v>24950</v>
      </c>
      <c r="H4159" s="53">
        <v>9.6999998092651367</v>
      </c>
      <c r="I4159" s="53">
        <v>7.4005660000000001E-2</v>
      </c>
      <c r="J4159" s="80">
        <f t="shared" si="130"/>
        <v>242014.99524116516</v>
      </c>
      <c r="K4159" s="53"/>
      <c r="L4159" s="53"/>
    </row>
    <row r="4160" spans="1:12" x14ac:dyDescent="0.15">
      <c r="A4160" s="109">
        <v>42338</v>
      </c>
      <c r="B4160" s="53" t="s">
        <v>282</v>
      </c>
      <c r="C4160" s="53" t="s">
        <v>407</v>
      </c>
      <c r="D4160" s="53">
        <v>55359</v>
      </c>
      <c r="E4160" s="53">
        <v>9.6999998092651367</v>
      </c>
      <c r="F4160" s="53">
        <v>0</v>
      </c>
      <c r="G4160" s="53">
        <v>24950</v>
      </c>
      <c r="H4160" s="53">
        <v>9.6999998092651367</v>
      </c>
      <c r="I4160" s="53">
        <v>2.410283E-3</v>
      </c>
      <c r="J4160" s="80">
        <f t="shared" si="130"/>
        <v>242014.99524116516</v>
      </c>
      <c r="K4160" s="53"/>
      <c r="L4160" s="53"/>
    </row>
    <row r="4161" spans="1:12" x14ac:dyDescent="0.15">
      <c r="A4161" s="109">
        <v>42369</v>
      </c>
      <c r="B4161" s="53" t="s">
        <v>282</v>
      </c>
      <c r="C4161" s="53" t="s">
        <v>407</v>
      </c>
      <c r="D4161" s="53">
        <v>55359</v>
      </c>
      <c r="E4161" s="53">
        <v>9.6400003433227539</v>
      </c>
      <c r="F4161" s="53">
        <v>-6.1855120584368706E-3</v>
      </c>
      <c r="G4161" s="53">
        <v>24950</v>
      </c>
      <c r="H4161" s="53">
        <v>9.6400003433227539</v>
      </c>
      <c r="I4161" s="53">
        <v>-2.222741E-2</v>
      </c>
      <c r="J4161" s="80">
        <f t="shared" si="130"/>
        <v>240518.00856590271</v>
      </c>
      <c r="K4161" s="53"/>
      <c r="L4161" s="53"/>
    </row>
    <row r="4162" spans="1:12" x14ac:dyDescent="0.15">
      <c r="A4162" s="109">
        <v>42398</v>
      </c>
      <c r="B4162" s="53" t="s">
        <v>282</v>
      </c>
      <c r="C4162" s="53" t="s">
        <v>407</v>
      </c>
      <c r="D4162" s="53">
        <v>55359</v>
      </c>
      <c r="E4162" s="53">
        <v>9.630000114440918</v>
      </c>
      <c r="F4162" s="53">
        <v>-1.0373680852353573E-3</v>
      </c>
      <c r="G4162" s="53">
        <v>24950</v>
      </c>
      <c r="H4162" s="53">
        <v>9.630000114440918</v>
      </c>
      <c r="I4162" s="53">
        <v>-5.714756E-2</v>
      </c>
      <c r="J4162" s="80">
        <f t="shared" si="130"/>
        <v>240268.5028553009</v>
      </c>
      <c r="K4162" s="53"/>
      <c r="L4162" s="53"/>
    </row>
    <row r="4163" spans="1:12" x14ac:dyDescent="0.15">
      <c r="A4163" s="109">
        <v>42429</v>
      </c>
      <c r="B4163" s="53" t="s">
        <v>282</v>
      </c>
      <c r="C4163" s="53" t="s">
        <v>407</v>
      </c>
      <c r="D4163" s="53">
        <v>55359</v>
      </c>
      <c r="E4163" s="53">
        <v>9.619999885559082</v>
      </c>
      <c r="F4163" s="53">
        <v>-1.0384453926235437E-3</v>
      </c>
      <c r="G4163" s="53">
        <v>24950</v>
      </c>
      <c r="H4163" s="53">
        <v>9.619999885559082</v>
      </c>
      <c r="I4163" s="53">
        <v>6.1252750000000003E-4</v>
      </c>
      <c r="J4163" s="80">
        <f t="shared" si="130"/>
        <v>240018.9971446991</v>
      </c>
      <c r="K4163" s="53"/>
      <c r="L4163" s="53"/>
    </row>
    <row r="4164" spans="1:12" x14ac:dyDescent="0.15">
      <c r="A4164" s="109">
        <v>42460</v>
      </c>
      <c r="B4164" s="53" t="s">
        <v>282</v>
      </c>
      <c r="C4164" s="53" t="s">
        <v>407</v>
      </c>
      <c r="D4164" s="53">
        <v>55359</v>
      </c>
      <c r="E4164" s="53">
        <v>-9.6900005340576172</v>
      </c>
      <c r="F4164" s="53">
        <v>7.2765746153891087E-3</v>
      </c>
      <c r="G4164" s="53">
        <v>24950</v>
      </c>
      <c r="H4164" s="53">
        <v>-9.6900005340576172</v>
      </c>
      <c r="I4164" s="53">
        <v>7.0554110000000003E-2</v>
      </c>
      <c r="J4164" s="80">
        <f t="shared" si="130"/>
        <v>-241765.51332473755</v>
      </c>
      <c r="K4164" s="53"/>
      <c r="L4164" s="53"/>
    </row>
    <row r="4165" spans="1:12" x14ac:dyDescent="0.15">
      <c r="A4165" s="109">
        <v>42489</v>
      </c>
      <c r="B4165" s="53" t="s">
        <v>282</v>
      </c>
      <c r="C4165" s="53" t="s">
        <v>407</v>
      </c>
      <c r="D4165" s="53">
        <v>55359</v>
      </c>
      <c r="E4165" s="53">
        <v>-9.8700008392333984</v>
      </c>
      <c r="F4165" s="53">
        <v>1.8575882539153099E-2</v>
      </c>
      <c r="G4165" s="53">
        <v>24950</v>
      </c>
      <c r="H4165" s="53">
        <v>-9.8700008392333984</v>
      </c>
      <c r="I4165" s="53">
        <v>1.172495E-2</v>
      </c>
      <c r="J4165" s="80">
        <f t="shared" si="130"/>
        <v>-246256.52093887329</v>
      </c>
      <c r="K4165" s="53"/>
      <c r="L4165" s="53"/>
    </row>
    <row r="4166" spans="1:12" x14ac:dyDescent="0.15">
      <c r="A4166" s="109">
        <v>42521</v>
      </c>
      <c r="B4166" s="53" t="s">
        <v>282</v>
      </c>
      <c r="C4166" s="53" t="s">
        <v>407</v>
      </c>
      <c r="D4166" s="53">
        <v>55359</v>
      </c>
      <c r="E4166" s="53">
        <v>9.8358001708984375</v>
      </c>
      <c r="F4166" s="53">
        <v>-3.4651129972189665E-3</v>
      </c>
      <c r="G4166" s="53">
        <v>24950</v>
      </c>
      <c r="H4166" s="53">
        <v>9.8358001708984375</v>
      </c>
      <c r="I4166" s="53">
        <v>1.4353880000000001E-2</v>
      </c>
      <c r="J4166" s="80">
        <f t="shared" si="130"/>
        <v>245403.21426391602</v>
      </c>
      <c r="K4166" s="53"/>
      <c r="L4166" s="53"/>
    </row>
    <row r="4167" spans="1:12" x14ac:dyDescent="0.15">
      <c r="A4167" s="109">
        <v>42551</v>
      </c>
      <c r="B4167" s="53" t="s">
        <v>282</v>
      </c>
      <c r="C4167" s="53" t="s">
        <v>407</v>
      </c>
      <c r="D4167" s="53">
        <v>55359</v>
      </c>
      <c r="E4167" s="53">
        <v>9.7980003356933594</v>
      </c>
      <c r="F4167" s="53">
        <v>-3.8430870044976473E-3</v>
      </c>
      <c r="G4167" s="53">
        <v>24950</v>
      </c>
      <c r="H4167" s="53">
        <v>9.7980003356933594</v>
      </c>
      <c r="I4167" s="53">
        <v>2.9293580000000004E-3</v>
      </c>
      <c r="J4167" s="80">
        <f t="shared" si="130"/>
        <v>244460.10837554932</v>
      </c>
      <c r="K4167" s="53"/>
      <c r="L4167" s="53"/>
    </row>
    <row r="4168" spans="1:12" x14ac:dyDescent="0.15">
      <c r="A4168" s="109">
        <v>42580</v>
      </c>
      <c r="B4168" s="53" t="s">
        <v>282</v>
      </c>
      <c r="C4168" s="53" t="s">
        <v>407</v>
      </c>
      <c r="D4168" s="53">
        <v>55359</v>
      </c>
      <c r="E4168" s="53">
        <v>9.7700004577636719</v>
      </c>
      <c r="F4168" s="53">
        <v>-2.8577134944498539E-3</v>
      </c>
      <c r="G4168" s="53">
        <v>24950</v>
      </c>
      <c r="H4168" s="53">
        <v>9.7700004577636719</v>
      </c>
      <c r="I4168" s="53">
        <v>3.8848899999999999E-2</v>
      </c>
      <c r="J4168" s="80">
        <f t="shared" si="130"/>
        <v>243761.51142120361</v>
      </c>
      <c r="K4168" s="53"/>
      <c r="L4168" s="53"/>
    </row>
    <row r="4169" spans="1:12" x14ac:dyDescent="0.15">
      <c r="A4169" s="109">
        <v>42613</v>
      </c>
      <c r="B4169" s="53" t="s">
        <v>282</v>
      </c>
      <c r="C4169" s="53" t="s">
        <v>407</v>
      </c>
      <c r="D4169" s="53">
        <v>55359</v>
      </c>
      <c r="E4169" s="53">
        <v>9.7829999923706055</v>
      </c>
      <c r="F4169" s="53">
        <v>1.3305562315508723E-3</v>
      </c>
      <c r="G4169" s="53">
        <v>24950</v>
      </c>
      <c r="H4169" s="53">
        <v>9.7829999923706055</v>
      </c>
      <c r="I4169" s="53">
        <v>2.8064370000000002E-3</v>
      </c>
      <c r="J4169" s="80">
        <f t="shared" si="130"/>
        <v>244085.84980964661</v>
      </c>
      <c r="K4169" s="53"/>
      <c r="L4169" s="53"/>
    </row>
    <row r="4170" spans="1:12" x14ac:dyDescent="0.15">
      <c r="A4170" s="109">
        <v>42643</v>
      </c>
      <c r="B4170" s="53" t="s">
        <v>282</v>
      </c>
      <c r="C4170" s="53" t="s">
        <v>407</v>
      </c>
      <c r="D4170" s="53">
        <v>55359</v>
      </c>
      <c r="E4170" s="53">
        <v>-9.8099994659423828</v>
      </c>
      <c r="F4170" s="53">
        <v>2.7598356828093529E-3</v>
      </c>
      <c r="G4170" s="53">
        <v>24950</v>
      </c>
      <c r="H4170" s="53">
        <v>-9.8099994659423828</v>
      </c>
      <c r="I4170" s="53">
        <v>3.0154160000000004E-3</v>
      </c>
      <c r="J4170" s="80">
        <f t="shared" si="130"/>
        <v>-244759.48667526245</v>
      </c>
      <c r="K4170" s="53"/>
      <c r="L4170" s="53"/>
    </row>
    <row r="4171" spans="1:12" x14ac:dyDescent="0.15">
      <c r="A4171" s="109">
        <v>42674</v>
      </c>
      <c r="B4171" s="53" t="s">
        <v>282</v>
      </c>
      <c r="C4171" s="53" t="s">
        <v>407</v>
      </c>
      <c r="D4171" s="53">
        <v>55359</v>
      </c>
      <c r="E4171" s="53">
        <v>9.869999885559082</v>
      </c>
      <c r="F4171" s="53">
        <v>6.1162509955465794E-3</v>
      </c>
      <c r="G4171" s="53">
        <v>24950</v>
      </c>
      <c r="H4171" s="53">
        <v>9.869999885559082</v>
      </c>
      <c r="I4171" s="53">
        <v>-2.1565560000000001E-2</v>
      </c>
      <c r="J4171" s="80">
        <f t="shared" si="130"/>
        <v>246256.4971446991</v>
      </c>
      <c r="K4171" s="53"/>
      <c r="L4171" s="53"/>
    </row>
    <row r="4172" spans="1:12" x14ac:dyDescent="0.15">
      <c r="A4172" s="109">
        <v>42704</v>
      </c>
      <c r="B4172" s="53" t="s">
        <v>282</v>
      </c>
      <c r="C4172" s="53" t="s">
        <v>407</v>
      </c>
      <c r="D4172" s="53">
        <v>55359</v>
      </c>
      <c r="E4172" s="53">
        <v>9.869999885559082</v>
      </c>
      <c r="F4172" s="53">
        <v>0</v>
      </c>
      <c r="G4172" s="53">
        <v>24950</v>
      </c>
      <c r="H4172" s="53">
        <v>9.869999885559082</v>
      </c>
      <c r="I4172" s="53">
        <v>4.0542750000000002E-2</v>
      </c>
      <c r="J4172" s="80">
        <f t="shared" si="130"/>
        <v>246256.4971446991</v>
      </c>
      <c r="K4172" s="53"/>
      <c r="L4172" s="53"/>
    </row>
    <row r="4173" spans="1:12" x14ac:dyDescent="0.15">
      <c r="A4173" s="109">
        <v>42734</v>
      </c>
      <c r="B4173" s="53" t="s">
        <v>282</v>
      </c>
      <c r="C4173" s="53" t="s">
        <v>407</v>
      </c>
      <c r="D4173" s="53">
        <v>55359</v>
      </c>
      <c r="E4173" s="53">
        <v>10.080100059509277</v>
      </c>
      <c r="F4173" s="53">
        <v>2.1286744624376297E-2</v>
      </c>
      <c r="G4173" s="53">
        <v>24950</v>
      </c>
      <c r="H4173" s="53">
        <v>10.080100059509277</v>
      </c>
      <c r="I4173" s="53">
        <v>1.8772179999999999E-2</v>
      </c>
      <c r="J4173" s="80">
        <f t="shared" si="130"/>
        <v>251498.49648475647</v>
      </c>
      <c r="K4173" s="53"/>
      <c r="L4173" s="53"/>
    </row>
    <row r="4174" spans="1:12" x14ac:dyDescent="0.15">
      <c r="A4174" s="109">
        <v>42766</v>
      </c>
      <c r="B4174" s="53" t="s">
        <v>282</v>
      </c>
      <c r="C4174" s="53" t="s">
        <v>407</v>
      </c>
      <c r="D4174" s="53">
        <v>55359</v>
      </c>
      <c r="E4174" s="53">
        <v>10.090000152587891</v>
      </c>
      <c r="F4174" s="55">
        <v>9.8214228637516499E-4</v>
      </c>
      <c r="G4174" s="53">
        <v>24950</v>
      </c>
      <c r="H4174" s="53">
        <v>10.090000152587891</v>
      </c>
      <c r="I4174" s="53">
        <v>2.2173040000000001E-2</v>
      </c>
      <c r="J4174" s="80">
        <f t="shared" si="129"/>
        <v>251745.50380706787</v>
      </c>
      <c r="K4174" s="55" t="str">
        <f>IFERROR(#REF!-#REF!,"")</f>
        <v/>
      </c>
    </row>
    <row r="4175" spans="1:12" x14ac:dyDescent="0.15">
      <c r="A4175" s="109">
        <v>42794</v>
      </c>
      <c r="B4175" s="53" t="s">
        <v>408</v>
      </c>
      <c r="C4175" s="53" t="s">
        <v>409</v>
      </c>
      <c r="D4175" s="53">
        <v>55359</v>
      </c>
      <c r="E4175" s="53">
        <v>10.210000038146973</v>
      </c>
      <c r="F4175" s="55">
        <v>1.1892952024936676E-2</v>
      </c>
      <c r="G4175" s="53">
        <v>24950</v>
      </c>
      <c r="H4175" s="53">
        <v>10.210000038146973</v>
      </c>
      <c r="I4175" s="53">
        <v>3.2623440000000004E-2</v>
      </c>
      <c r="J4175" s="80">
        <f t="shared" si="129"/>
        <v>254739.50095176697</v>
      </c>
      <c r="K4175" s="55" t="str">
        <f>IFERROR(#REF!-#REF!,"")</f>
        <v/>
      </c>
    </row>
    <row r="4176" spans="1:12" x14ac:dyDescent="0.15">
      <c r="A4176" s="109">
        <v>42825</v>
      </c>
      <c r="B4176" s="53" t="s">
        <v>408</v>
      </c>
      <c r="C4176" s="53" t="s">
        <v>409</v>
      </c>
      <c r="D4176" s="53">
        <v>55359</v>
      </c>
      <c r="E4176" s="53">
        <v>10.119999885559082</v>
      </c>
      <c r="F4176" s="55">
        <v>-8.8149020448327065E-3</v>
      </c>
      <c r="G4176" s="53">
        <v>37716</v>
      </c>
      <c r="H4176" s="53">
        <v>10.119999885559082</v>
      </c>
      <c r="I4176" s="53">
        <v>2.0642049999999999E-3</v>
      </c>
      <c r="J4176" s="80">
        <f t="shared" si="129"/>
        <v>381685.91568374634</v>
      </c>
      <c r="K4176" s="55" t="str">
        <f>IFERROR(#REF!-#REF!,"")</f>
        <v/>
      </c>
    </row>
    <row r="4177" spans="1:12" ht="16" x14ac:dyDescent="0.2">
      <c r="A4177" s="111">
        <v>42853</v>
      </c>
      <c r="B4177" s="112" t="s">
        <v>408</v>
      </c>
      <c r="C4177" s="112" t="s">
        <v>409</v>
      </c>
      <c r="D4177" s="112">
        <v>55359</v>
      </c>
      <c r="E4177" s="112">
        <v>10.149999618530273</v>
      </c>
      <c r="F4177" s="58">
        <v>2.9644004534929991E-3</v>
      </c>
      <c r="G4177" s="112">
        <v>37716</v>
      </c>
      <c r="H4177" s="112">
        <v>10.149999618530273</v>
      </c>
      <c r="I4177" s="112">
        <v>9.656754E-3</v>
      </c>
      <c r="J4177" s="80">
        <f t="shared" si="129"/>
        <v>382817.38561248779</v>
      </c>
      <c r="K4177" s="55" t="str">
        <f>IFERROR(#REF!-#REF!,"")</f>
        <v/>
      </c>
    </row>
    <row r="4178" spans="1:12" x14ac:dyDescent="0.15">
      <c r="A4178" s="109">
        <v>42886</v>
      </c>
      <c r="B4178" s="53" t="s">
        <v>408</v>
      </c>
      <c r="C4178" s="53" t="s">
        <v>409</v>
      </c>
      <c r="D4178" s="53">
        <v>55359</v>
      </c>
      <c r="E4178" s="53">
        <v>9.4399995803833008</v>
      </c>
      <c r="F4178" s="55">
        <v>-6.995074450969696E-2</v>
      </c>
      <c r="G4178" s="53">
        <v>37716</v>
      </c>
      <c r="H4178" s="53">
        <v>9.4399995803833008</v>
      </c>
      <c r="I4178" s="53">
        <v>9.3348820000000009E-3</v>
      </c>
      <c r="J4178" s="80">
        <f t="shared" si="129"/>
        <v>356039.02417373657</v>
      </c>
      <c r="K4178" s="55" t="str">
        <f>IFERROR(#REF!-#REF!,"")</f>
        <v/>
      </c>
    </row>
    <row r="4179" spans="1:12" x14ac:dyDescent="0.15">
      <c r="A4179" s="109">
        <v>42916</v>
      </c>
      <c r="B4179" s="53" t="s">
        <v>408</v>
      </c>
      <c r="C4179" s="53" t="s">
        <v>409</v>
      </c>
      <c r="D4179" s="53">
        <v>55359</v>
      </c>
      <c r="E4179" s="53">
        <v>11.130000114440918</v>
      </c>
      <c r="F4179" s="55">
        <v>0.17902548611164093</v>
      </c>
      <c r="G4179" s="53">
        <v>38058</v>
      </c>
      <c r="H4179" s="53">
        <v>11.130000114440918</v>
      </c>
      <c r="I4179" s="53">
        <v>9.5796500000000003E-3</v>
      </c>
      <c r="J4179" s="80">
        <f t="shared" si="129"/>
        <v>423585.54435539246</v>
      </c>
      <c r="K4179" s="55" t="str">
        <f>IFERROR(#REF!-#REF!,"")</f>
        <v/>
      </c>
    </row>
    <row r="4180" spans="1:12" x14ac:dyDescent="0.15">
      <c r="A4180" s="109">
        <v>42947</v>
      </c>
      <c r="B4180" s="53" t="s">
        <v>408</v>
      </c>
      <c r="C4180" s="53" t="s">
        <v>409</v>
      </c>
      <c r="D4180" s="53">
        <v>55359</v>
      </c>
      <c r="E4180" s="53">
        <v>12.189999580383301</v>
      </c>
      <c r="F4180" s="55">
        <v>9.5238044857978821E-2</v>
      </c>
      <c r="G4180" s="53">
        <v>38058</v>
      </c>
      <c r="H4180" s="53">
        <v>12.189999580383301</v>
      </c>
      <c r="I4180" s="53">
        <v>2.029371E-2</v>
      </c>
      <c r="J4180" s="80">
        <f t="shared" si="129"/>
        <v>463927.00403022766</v>
      </c>
      <c r="K4180" s="55" t="str">
        <f>IFERROR(#REF!-#REF!,"")</f>
        <v/>
      </c>
    </row>
    <row r="4181" spans="1:12" x14ac:dyDescent="0.15">
      <c r="A4181" s="109">
        <v>42978</v>
      </c>
      <c r="B4181" s="53" t="s">
        <v>408</v>
      </c>
      <c r="C4181" s="53" t="s">
        <v>409</v>
      </c>
      <c r="D4181" s="53">
        <v>55359</v>
      </c>
      <c r="E4181" s="53">
        <v>13.100000381469727</v>
      </c>
      <c r="F4181" s="55">
        <v>7.4651420116424561E-2</v>
      </c>
      <c r="G4181" s="53">
        <v>38058</v>
      </c>
      <c r="H4181" s="53">
        <v>13.100000381469727</v>
      </c>
      <c r="I4181" s="53">
        <v>1.593433E-3</v>
      </c>
      <c r="J4181" s="80">
        <f t="shared" si="129"/>
        <v>498559.81451797485</v>
      </c>
      <c r="K4181" s="55" t="str">
        <f>IFERROR(#REF!-#REF!,"")</f>
        <v/>
      </c>
    </row>
    <row r="4182" spans="1:12" x14ac:dyDescent="0.15">
      <c r="A4182" s="109">
        <v>43007</v>
      </c>
      <c r="B4182" s="53" t="s">
        <v>408</v>
      </c>
      <c r="C4182" s="53" t="s">
        <v>409</v>
      </c>
      <c r="D4182" s="53">
        <v>55359</v>
      </c>
      <c r="E4182" s="53">
        <v>13.050000190734863</v>
      </c>
      <c r="F4182" s="55">
        <v>-3.8168083410710096E-3</v>
      </c>
      <c r="G4182" s="53">
        <v>44480</v>
      </c>
      <c r="H4182" s="53">
        <v>13.050000190734863</v>
      </c>
      <c r="I4182" s="53">
        <v>2.375789E-2</v>
      </c>
      <c r="J4182" s="80">
        <f t="shared" si="129"/>
        <v>580464.00848388672</v>
      </c>
      <c r="K4182" s="55" t="str">
        <f>IFERROR(#REF!-#REF!,"")</f>
        <v/>
      </c>
    </row>
    <row r="4183" spans="1:12" x14ac:dyDescent="0.15">
      <c r="A4183" s="109">
        <v>43039</v>
      </c>
      <c r="B4183" s="53" t="s">
        <v>408</v>
      </c>
      <c r="C4183" s="53" t="s">
        <v>409</v>
      </c>
      <c r="D4183" s="53">
        <v>55359</v>
      </c>
      <c r="E4183" s="53">
        <v>13.829999923706055</v>
      </c>
      <c r="F4183" s="55">
        <v>5.9770092368125916E-2</v>
      </c>
      <c r="G4183" s="53">
        <v>44480</v>
      </c>
      <c r="H4183" s="53">
        <v>13.829999923706055</v>
      </c>
      <c r="I4183" s="53">
        <v>1.9294260000000001E-2</v>
      </c>
      <c r="J4183" s="80">
        <f t="shared" si="129"/>
        <v>615158.39660644531</v>
      </c>
      <c r="K4183" s="55" t="str">
        <f>IFERROR(#REF!-#REF!,"")</f>
        <v/>
      </c>
    </row>
    <row r="4184" spans="1:12" x14ac:dyDescent="0.15">
      <c r="A4184" s="109">
        <v>43069</v>
      </c>
      <c r="B4184" s="53" t="s">
        <v>408</v>
      </c>
      <c r="C4184" s="53" t="s">
        <v>409</v>
      </c>
      <c r="D4184" s="53">
        <v>55359</v>
      </c>
      <c r="E4184" s="53">
        <v>12.689999580383301</v>
      </c>
      <c r="F4184" s="55">
        <v>-8.242952823638916E-2</v>
      </c>
      <c r="G4184" s="53">
        <v>44392</v>
      </c>
      <c r="H4184" s="53">
        <v>12.689999580383301</v>
      </c>
      <c r="I4184" s="53">
        <v>2.725955E-2</v>
      </c>
      <c r="J4184" s="80">
        <f t="shared" si="129"/>
        <v>563334.46137237549</v>
      </c>
      <c r="K4184" s="55" t="str">
        <f>IFERROR(#REF!-#REF!,"")</f>
        <v/>
      </c>
    </row>
    <row r="4185" spans="1:12" ht="16" x14ac:dyDescent="0.2">
      <c r="A4185" s="109">
        <v>43098</v>
      </c>
      <c r="B4185" s="53" t="s">
        <v>408</v>
      </c>
      <c r="C4185" s="53" t="s">
        <v>409</v>
      </c>
      <c r="D4185" s="53">
        <v>55359</v>
      </c>
      <c r="E4185" s="53">
        <v>14.289999961853027</v>
      </c>
      <c r="F4185" s="55">
        <v>0.12608356773853302</v>
      </c>
      <c r="G4185" s="53">
        <v>48712</v>
      </c>
      <c r="H4185" s="53">
        <v>14.289999961853027</v>
      </c>
      <c r="I4185" s="53">
        <v>1.2128949999999999E-2</v>
      </c>
      <c r="J4185" s="80">
        <f t="shared" si="129"/>
        <v>696094.47814178467</v>
      </c>
      <c r="K4185" s="55" t="str">
        <f>IFERROR(#REF!-#REF!,"")</f>
        <v/>
      </c>
      <c r="L4185" s="122"/>
    </row>
    <row r="4186" spans="1:12" ht="16" x14ac:dyDescent="0.2">
      <c r="A4186" s="113">
        <v>43131</v>
      </c>
      <c r="B4186" s="114" t="s">
        <v>408</v>
      </c>
      <c r="C4186" s="114" t="s">
        <v>409</v>
      </c>
      <c r="D4186" s="114">
        <v>55359</v>
      </c>
      <c r="E4186" s="114">
        <v>13.5</v>
      </c>
      <c r="F4186" s="58">
        <v>-5.5283412337303162E-2</v>
      </c>
      <c r="G4186" s="114">
        <v>48712</v>
      </c>
      <c r="H4186" s="114">
        <v>13.5</v>
      </c>
      <c r="I4186" s="114">
        <v>5.0638450000000002E-2</v>
      </c>
      <c r="J4186" s="80">
        <f t="shared" si="129"/>
        <v>657612</v>
      </c>
      <c r="K4186" s="55" t="str">
        <f>IFERROR(#REF!-#REF!,"")</f>
        <v/>
      </c>
    </row>
    <row r="4187" spans="1:12" x14ac:dyDescent="0.15">
      <c r="A4187" s="109">
        <v>43159</v>
      </c>
      <c r="B4187" s="53" t="s">
        <v>408</v>
      </c>
      <c r="C4187" s="53" t="s">
        <v>409</v>
      </c>
      <c r="D4187" s="53">
        <v>55359</v>
      </c>
      <c r="E4187" s="53">
        <v>10.060000419616699</v>
      </c>
      <c r="F4187" s="55">
        <v>-0.25481477379798889</v>
      </c>
      <c r="G4187" s="53">
        <v>57024</v>
      </c>
      <c r="H4187" s="53">
        <v>10.060000419616699</v>
      </c>
      <c r="I4187" s="53">
        <v>-3.9481330000000002E-2</v>
      </c>
      <c r="J4187" s="80">
        <f t="shared" si="129"/>
        <v>573661.46392822266</v>
      </c>
      <c r="K4187" s="55" t="str">
        <f>IFERROR(#REF!-#REF!,"")</f>
        <v/>
      </c>
    </row>
    <row r="4188" spans="1:12" x14ac:dyDescent="0.15">
      <c r="A4188" s="109">
        <v>43188</v>
      </c>
      <c r="B4188" s="53" t="s">
        <v>408</v>
      </c>
      <c r="C4188" s="53" t="s">
        <v>409</v>
      </c>
      <c r="D4188" s="53">
        <v>55359</v>
      </c>
      <c r="E4188" s="53">
        <v>9.7899999618530273</v>
      </c>
      <c r="F4188" s="55">
        <v>-2.6839010417461395E-2</v>
      </c>
      <c r="G4188" s="53">
        <v>57262</v>
      </c>
      <c r="H4188" s="53">
        <v>9.7899999618530273</v>
      </c>
      <c r="I4188" s="53">
        <v>-1.8445340000000001E-2</v>
      </c>
      <c r="J4188" s="80">
        <f t="shared" si="129"/>
        <v>560594.97781562805</v>
      </c>
      <c r="K4188" s="55" t="str">
        <f>IFERROR(#REF!-#REF!,"")</f>
        <v/>
      </c>
    </row>
    <row r="4189" spans="1:12" x14ac:dyDescent="0.15">
      <c r="A4189" s="109">
        <v>43220</v>
      </c>
      <c r="B4189" s="53" t="s">
        <v>408</v>
      </c>
      <c r="C4189" s="53" t="s">
        <v>409</v>
      </c>
      <c r="D4189" s="53">
        <v>55359</v>
      </c>
      <c r="E4189" s="53">
        <v>8.2799997329711914</v>
      </c>
      <c r="F4189" s="55">
        <v>-0.15423904359340668</v>
      </c>
      <c r="G4189" s="53">
        <v>57262</v>
      </c>
      <c r="H4189" s="53">
        <v>8.2799997329711914</v>
      </c>
      <c r="I4189" s="53">
        <v>4.6918850000000007E-3</v>
      </c>
      <c r="J4189" s="80">
        <f t="shared" si="129"/>
        <v>474129.34470939636</v>
      </c>
      <c r="K4189" s="55" t="str">
        <f>IFERROR(#REF!-#REF!,"")</f>
        <v/>
      </c>
    </row>
    <row r="4190" spans="1:12" x14ac:dyDescent="0.15">
      <c r="A4190" s="109">
        <v>43251</v>
      </c>
      <c r="B4190" s="53" t="s">
        <v>408</v>
      </c>
      <c r="C4190" s="53" t="s">
        <v>409</v>
      </c>
      <c r="D4190" s="53">
        <v>55359</v>
      </c>
      <c r="E4190" s="53">
        <v>9.5200004577636719</v>
      </c>
      <c r="F4190" s="55">
        <v>0.14975854754447937</v>
      </c>
      <c r="G4190" s="53">
        <v>57169</v>
      </c>
      <c r="H4190" s="53">
        <v>9.5200004577636719</v>
      </c>
      <c r="I4190" s="53">
        <v>2.6164449999999999E-2</v>
      </c>
      <c r="J4190" s="80">
        <f t="shared" si="129"/>
        <v>544248.90616989136</v>
      </c>
      <c r="K4190" s="55" t="str">
        <f>IFERROR(#REF!-#REF!,"")</f>
        <v/>
      </c>
    </row>
    <row r="4191" spans="1:12" x14ac:dyDescent="0.15">
      <c r="A4191" s="109">
        <v>43280</v>
      </c>
      <c r="B4191" s="53" t="s">
        <v>408</v>
      </c>
      <c r="C4191" s="53" t="s">
        <v>409</v>
      </c>
      <c r="D4191" s="53">
        <v>55359</v>
      </c>
      <c r="E4191" s="53">
        <v>9.9300003051757812</v>
      </c>
      <c r="F4191" s="55">
        <v>4.3067209422588348E-2</v>
      </c>
      <c r="G4191" s="53">
        <v>63875</v>
      </c>
      <c r="H4191" s="53">
        <v>9.9300003051757812</v>
      </c>
      <c r="I4191" s="53">
        <v>5.365018E-3</v>
      </c>
      <c r="J4191" s="80">
        <f t="shared" si="129"/>
        <v>634278.76949310303</v>
      </c>
      <c r="K4191" s="55" t="str">
        <f>IFERROR(#REF!-#REF!,"")</f>
        <v/>
      </c>
    </row>
    <row r="4192" spans="1:12" x14ac:dyDescent="0.15">
      <c r="A4192" s="109">
        <v>43312</v>
      </c>
      <c r="B4192" s="53" t="s">
        <v>408</v>
      </c>
      <c r="C4192" s="53" t="s">
        <v>409</v>
      </c>
      <c r="D4192" s="53">
        <v>55359</v>
      </c>
      <c r="E4192" s="53">
        <v>8.6899995803833008</v>
      </c>
      <c r="F4192" s="55">
        <v>-0.12487418949604034</v>
      </c>
      <c r="G4192" s="53">
        <v>63875</v>
      </c>
      <c r="H4192" s="53">
        <v>8.6899995803833008</v>
      </c>
      <c r="I4192" s="53">
        <v>3.1603569999999997E-2</v>
      </c>
      <c r="J4192" s="80">
        <f t="shared" si="129"/>
        <v>555073.72319698334</v>
      </c>
      <c r="K4192" s="55" t="str">
        <f>IFERROR(#REF!-#REF!,"")</f>
        <v/>
      </c>
    </row>
    <row r="4193" spans="1:11" x14ac:dyDescent="0.15">
      <c r="A4193" s="109">
        <v>43343</v>
      </c>
      <c r="B4193" s="53" t="s">
        <v>408</v>
      </c>
      <c r="C4193" s="53" t="s">
        <v>409</v>
      </c>
      <c r="D4193" s="53">
        <v>55359</v>
      </c>
      <c r="E4193" s="53">
        <v>8.9899997711181641</v>
      </c>
      <c r="F4193" s="55">
        <v>3.4522462636232376E-2</v>
      </c>
      <c r="G4193" s="53">
        <v>64445</v>
      </c>
      <c r="H4193" s="53">
        <v>8.9899997711181641</v>
      </c>
      <c r="I4193" s="53">
        <v>3.0233019999999999E-2</v>
      </c>
      <c r="J4193" s="80">
        <f t="shared" si="129"/>
        <v>579360.53524971008</v>
      </c>
      <c r="K4193" s="55" t="str">
        <f>IFERROR(#REF!-#REF!,"")</f>
        <v/>
      </c>
    </row>
    <row r="4194" spans="1:11" x14ac:dyDescent="0.15">
      <c r="A4194" s="109">
        <v>43371</v>
      </c>
      <c r="B4194" s="53" t="s">
        <v>408</v>
      </c>
      <c r="C4194" s="53" t="s">
        <v>409</v>
      </c>
      <c r="D4194" s="53">
        <v>55359</v>
      </c>
      <c r="E4194" s="53">
        <v>8.0200004577636719</v>
      </c>
      <c r="F4194" s="55">
        <v>-0.10789758712053299</v>
      </c>
      <c r="G4194" s="53">
        <v>64445</v>
      </c>
      <c r="H4194" s="53">
        <v>8.0200004577636719</v>
      </c>
      <c r="I4194" s="53">
        <v>4.2462880000000003E-4</v>
      </c>
      <c r="J4194" s="80">
        <f t="shared" si="129"/>
        <v>516848.92950057983</v>
      </c>
      <c r="K4194" s="55" t="str">
        <f>IFERROR(#REF!-#REF!,"")</f>
        <v/>
      </c>
    </row>
    <row r="4195" spans="1:11" x14ac:dyDescent="0.15">
      <c r="A4195" s="109">
        <v>43404</v>
      </c>
      <c r="B4195" s="53" t="s">
        <v>408</v>
      </c>
      <c r="C4195" s="53" t="s">
        <v>409</v>
      </c>
      <c r="D4195" s="53">
        <v>55359</v>
      </c>
      <c r="E4195" s="53">
        <v>6.0799999237060547</v>
      </c>
      <c r="F4195" s="55">
        <v>-0.24189531803131104</v>
      </c>
      <c r="G4195" s="53">
        <v>64445</v>
      </c>
      <c r="H4195" s="53">
        <v>6.0799999237060547</v>
      </c>
      <c r="I4195" s="53">
        <v>-7.4045410000000006E-2</v>
      </c>
      <c r="J4195" s="80">
        <f t="shared" si="129"/>
        <v>391825.59508323669</v>
      </c>
      <c r="K4195" s="55" t="str">
        <f>IFERROR(#REF!-#REF!,"")</f>
        <v/>
      </c>
    </row>
    <row r="4196" spans="1:11" x14ac:dyDescent="0.15">
      <c r="A4196" s="109">
        <v>43434</v>
      </c>
      <c r="B4196" s="53" t="s">
        <v>408</v>
      </c>
      <c r="C4196" s="53" t="s">
        <v>409</v>
      </c>
      <c r="D4196" s="53">
        <v>55359</v>
      </c>
      <c r="E4196" s="53">
        <v>4.0199999809265137</v>
      </c>
      <c r="F4196" s="55">
        <v>-0.33881577849388123</v>
      </c>
      <c r="G4196" s="53">
        <v>64454</v>
      </c>
      <c r="H4196" s="53">
        <v>4.0199999809265137</v>
      </c>
      <c r="I4196" s="53">
        <v>1.8512150000000002E-2</v>
      </c>
      <c r="J4196" s="80">
        <f t="shared" si="129"/>
        <v>259105.07877063751</v>
      </c>
      <c r="K4196" s="55" t="str">
        <f>IFERROR(#REF!-#REF!,"")</f>
        <v/>
      </c>
    </row>
    <row r="4197" spans="1:11" x14ac:dyDescent="0.15">
      <c r="A4197" s="109">
        <v>43465</v>
      </c>
      <c r="B4197" s="53" t="s">
        <v>408</v>
      </c>
      <c r="C4197" s="53" t="s">
        <v>409</v>
      </c>
      <c r="D4197" s="53">
        <v>55359</v>
      </c>
      <c r="E4197" s="53">
        <v>3.6800000667572021</v>
      </c>
      <c r="F4197" s="55">
        <v>-8.4577091038227081E-2</v>
      </c>
      <c r="G4197" s="53">
        <v>64470</v>
      </c>
      <c r="H4197" s="53">
        <v>3.6800000667572021</v>
      </c>
      <c r="I4197" s="53">
        <v>-8.9890029999999996E-2</v>
      </c>
      <c r="J4197" s="80">
        <f t="shared" si="129"/>
        <v>237249.60430383682</v>
      </c>
      <c r="K4197" s="55" t="str">
        <f>IFERROR(#REF!-#REF!,"")</f>
        <v/>
      </c>
    </row>
    <row r="4198" spans="1:11" x14ac:dyDescent="0.15">
      <c r="A4198" s="109">
        <v>43496</v>
      </c>
      <c r="B4198" s="53" t="s">
        <v>408</v>
      </c>
      <c r="C4198" s="53" t="s">
        <v>409</v>
      </c>
      <c r="D4198" s="53">
        <v>55359</v>
      </c>
      <c r="E4198" s="53">
        <v>4.1700000762939453</v>
      </c>
      <c r="F4198" s="55">
        <v>0.13315217196941376</v>
      </c>
      <c r="G4198" s="53">
        <v>64470</v>
      </c>
      <c r="H4198" s="53">
        <v>4.1700000762939453</v>
      </c>
      <c r="I4198" s="53">
        <v>8.8293910000000003E-2</v>
      </c>
      <c r="J4198" s="80">
        <f t="shared" si="129"/>
        <v>268839.90491867065</v>
      </c>
      <c r="K4198" s="55" t="str">
        <f>IFERROR(#REF!-#REF!,"")</f>
        <v/>
      </c>
    </row>
    <row r="4199" spans="1:11" x14ac:dyDescent="0.15">
      <c r="A4199" s="109">
        <v>43524</v>
      </c>
      <c r="B4199" s="53" t="s">
        <v>408</v>
      </c>
      <c r="C4199" s="53" t="s">
        <v>409</v>
      </c>
      <c r="D4199" s="53">
        <v>55359</v>
      </c>
      <c r="E4199" s="53">
        <v>4.75</v>
      </c>
      <c r="F4199" s="55">
        <v>0.1390887051820755</v>
      </c>
      <c r="G4199" s="53">
        <v>64470</v>
      </c>
      <c r="H4199" s="53">
        <v>4.75</v>
      </c>
      <c r="I4199" s="53">
        <v>3.2724210000000004E-2</v>
      </c>
      <c r="J4199" s="80">
        <f t="shared" si="129"/>
        <v>306232.5</v>
      </c>
      <c r="K4199" s="55" t="str">
        <f>IFERROR(#REF!-#REF!,"")</f>
        <v/>
      </c>
    </row>
    <row r="4200" spans="1:11" x14ac:dyDescent="0.15">
      <c r="A4200" s="109">
        <v>43553</v>
      </c>
      <c r="B4200" s="53" t="s">
        <v>408</v>
      </c>
      <c r="C4200" s="53" t="s">
        <v>409</v>
      </c>
      <c r="D4200" s="53">
        <v>55359</v>
      </c>
      <c r="E4200" s="53">
        <v>5.0900001525878906</v>
      </c>
      <c r="F4200" s="55">
        <v>7.15789794921875E-2</v>
      </c>
      <c r="G4200" s="53">
        <v>64470</v>
      </c>
      <c r="H4200" s="53">
        <v>5.0900001525878906</v>
      </c>
      <c r="I4200" s="53">
        <v>1.296229E-2</v>
      </c>
      <c r="J4200" s="80">
        <f t="shared" si="129"/>
        <v>328152.30983734131</v>
      </c>
      <c r="K4200" s="55" t="str">
        <f>IFERROR(#REF!-#REF!,"")</f>
        <v/>
      </c>
    </row>
    <row r="4201" spans="1:11" x14ac:dyDescent="0.15">
      <c r="A4201" s="109">
        <v>43585</v>
      </c>
      <c r="B4201" s="53" t="s">
        <v>408</v>
      </c>
      <c r="C4201" s="53" t="s">
        <v>409</v>
      </c>
      <c r="D4201" s="53">
        <v>55359</v>
      </c>
      <c r="E4201" s="53">
        <v>5.1599998474121094</v>
      </c>
      <c r="F4201" s="55">
        <v>1.3752395287156105E-2</v>
      </c>
      <c r="G4201" s="53">
        <v>64470</v>
      </c>
      <c r="H4201" s="53">
        <v>5.1599998474121094</v>
      </c>
      <c r="I4201" s="53">
        <v>3.789327E-2</v>
      </c>
      <c r="J4201" s="80">
        <f t="shared" si="129"/>
        <v>332665.19016265869</v>
      </c>
      <c r="K4201" s="55" t="str">
        <f>IFERROR(#REF!-#REF!,"")</f>
        <v/>
      </c>
    </row>
    <row r="4202" spans="1:11" x14ac:dyDescent="0.15">
      <c r="A4202" s="109">
        <v>43616</v>
      </c>
      <c r="B4202" s="53" t="s">
        <v>408</v>
      </c>
      <c r="C4202" s="53" t="s">
        <v>409</v>
      </c>
      <c r="D4202" s="53">
        <v>55359</v>
      </c>
      <c r="E4202" s="53">
        <v>4.320000171661377</v>
      </c>
      <c r="F4202" s="55">
        <v>-0.16279064118862152</v>
      </c>
      <c r="G4202" s="53">
        <v>64495</v>
      </c>
      <c r="H4202" s="53">
        <v>4.320000171661377</v>
      </c>
      <c r="I4202" s="53">
        <v>-6.167856E-2</v>
      </c>
      <c r="J4202" s="80">
        <f t="shared" si="129"/>
        <v>278618.41107130051</v>
      </c>
      <c r="K4202" s="55" t="str">
        <f>IFERROR(#REF!-#REF!,"")</f>
        <v/>
      </c>
    </row>
    <row r="4203" spans="1:11" x14ac:dyDescent="0.15">
      <c r="A4203" s="109">
        <v>43644</v>
      </c>
      <c r="B4203" s="53" t="s">
        <v>408</v>
      </c>
      <c r="C4203" s="53" t="s">
        <v>409</v>
      </c>
      <c r="D4203" s="53">
        <v>55359</v>
      </c>
      <c r="E4203" s="53">
        <v>3.5999999046325684</v>
      </c>
      <c r="F4203" s="55">
        <v>-0.16666671633720398</v>
      </c>
      <c r="G4203" s="53">
        <v>64580</v>
      </c>
      <c r="H4203" s="53">
        <v>3.5999999046325684</v>
      </c>
      <c r="I4203" s="53">
        <v>6.7278859999999996E-2</v>
      </c>
      <c r="J4203" s="80">
        <f t="shared" si="129"/>
        <v>232487.99384117126</v>
      </c>
      <c r="K4203" s="55" t="str">
        <f>IFERROR(#REF!-#REF!,"")</f>
        <v/>
      </c>
    </row>
    <row r="4204" spans="1:11" x14ac:dyDescent="0.15">
      <c r="A4204" s="109">
        <v>43677</v>
      </c>
      <c r="B4204" s="53" t="s">
        <v>408</v>
      </c>
      <c r="C4204" s="53" t="s">
        <v>409</v>
      </c>
      <c r="D4204" s="53">
        <v>55359</v>
      </c>
      <c r="E4204" s="53">
        <v>3.7000000476837158</v>
      </c>
      <c r="F4204" s="55">
        <v>2.7777818962931633E-2</v>
      </c>
      <c r="G4204" s="53">
        <v>64580</v>
      </c>
      <c r="H4204" s="53">
        <v>3.7000000476837158</v>
      </c>
      <c r="I4204" s="53">
        <v>1.185431E-2</v>
      </c>
      <c r="J4204" s="80">
        <f t="shared" si="129"/>
        <v>238946.00307941437</v>
      </c>
      <c r="K4204" s="55" t="str">
        <f>IFERROR(#REF!-#REF!,"")</f>
        <v/>
      </c>
    </row>
    <row r="4205" spans="1:11" x14ac:dyDescent="0.15">
      <c r="A4205" s="109">
        <v>43707</v>
      </c>
      <c r="B4205" s="53" t="s">
        <v>408</v>
      </c>
      <c r="C4205" s="53" t="s">
        <v>409</v>
      </c>
      <c r="D4205" s="53">
        <v>55359</v>
      </c>
      <c r="E4205" s="53">
        <v>1.7599999904632568</v>
      </c>
      <c r="F4205" s="55">
        <v>-0.52432435750961304</v>
      </c>
      <c r="G4205" s="53">
        <v>64583</v>
      </c>
      <c r="H4205" s="53">
        <v>1.7599999904632568</v>
      </c>
      <c r="I4205" s="53">
        <v>-2.0339329999999999E-2</v>
      </c>
      <c r="J4205" s="80">
        <f t="shared" si="129"/>
        <v>113666.07938408852</v>
      </c>
      <c r="K4205" s="55" t="str">
        <f>IFERROR(#REF!-#REF!,"")</f>
        <v/>
      </c>
    </row>
    <row r="4206" spans="1:11" x14ac:dyDescent="0.15">
      <c r="A4206" s="109">
        <v>43738</v>
      </c>
      <c r="B4206" s="53" t="s">
        <v>408</v>
      </c>
      <c r="C4206" s="53" t="s">
        <v>409</v>
      </c>
      <c r="D4206" s="53">
        <v>55359</v>
      </c>
      <c r="E4206" s="53">
        <v>2.5</v>
      </c>
      <c r="F4206" s="55">
        <v>0.42045456171035767</v>
      </c>
      <c r="G4206" s="53">
        <v>64583</v>
      </c>
      <c r="H4206" s="53">
        <v>2.5</v>
      </c>
      <c r="I4206" s="53">
        <v>1.6032970000000001E-2</v>
      </c>
      <c r="J4206" s="80">
        <f t="shared" si="129"/>
        <v>161457.5</v>
      </c>
      <c r="K4206" s="55" t="str">
        <f>IFERROR(#REF!-#REF!,"")</f>
        <v/>
      </c>
    </row>
    <row r="4207" spans="1:11" x14ac:dyDescent="0.15">
      <c r="A4207" s="109">
        <v>43769</v>
      </c>
      <c r="B4207" s="53" t="s">
        <v>408</v>
      </c>
      <c r="C4207" s="53" t="s">
        <v>409</v>
      </c>
      <c r="D4207" s="53">
        <v>55359</v>
      </c>
      <c r="E4207" s="53">
        <v>2.690000057220459</v>
      </c>
      <c r="F4207" s="55">
        <v>7.6000019907951355E-2</v>
      </c>
      <c r="G4207" s="53">
        <v>64583</v>
      </c>
      <c r="H4207" s="53">
        <v>2.690000057220459</v>
      </c>
      <c r="I4207" s="53">
        <v>1.9255939999999999E-2</v>
      </c>
      <c r="J4207" s="80">
        <f t="shared" si="129"/>
        <v>173728.2736954689</v>
      </c>
      <c r="K4207" s="55" t="str">
        <f>IFERROR(#REF!-#REF!,"")</f>
        <v/>
      </c>
    </row>
    <row r="4208" spans="1:11" x14ac:dyDescent="0.15">
      <c r="A4208" s="109">
        <v>43798</v>
      </c>
      <c r="B4208" s="53" t="s">
        <v>408</v>
      </c>
      <c r="C4208" s="53" t="s">
        <v>409</v>
      </c>
      <c r="D4208" s="53">
        <v>55359</v>
      </c>
      <c r="E4208" s="53">
        <v>2.9500000476837158</v>
      </c>
      <c r="F4208" s="55">
        <v>9.6654266119003296E-2</v>
      </c>
      <c r="G4208" s="53">
        <v>64589</v>
      </c>
      <c r="H4208" s="53">
        <v>2.9500000476837158</v>
      </c>
      <c r="I4208" s="53">
        <v>3.4996520000000003E-2</v>
      </c>
      <c r="J4208" s="80">
        <f t="shared" si="129"/>
        <v>190537.55307984352</v>
      </c>
      <c r="K4208" s="55" t="str">
        <f>IFERROR(#REF!-#REF!,"")</f>
        <v/>
      </c>
    </row>
    <row r="4209" spans="1:12" x14ac:dyDescent="0.15">
      <c r="A4209" s="109">
        <v>43830</v>
      </c>
      <c r="B4209" s="53" t="s">
        <v>408</v>
      </c>
      <c r="C4209" s="53" t="s">
        <v>409</v>
      </c>
      <c r="D4209" s="53">
        <v>55359</v>
      </c>
      <c r="E4209" s="53">
        <v>3.1600000858306885</v>
      </c>
      <c r="F4209" s="55">
        <v>7.1186453104019165E-2</v>
      </c>
      <c r="G4209" s="53">
        <v>64589</v>
      </c>
      <c r="H4209" s="53">
        <v>3.1600000858306885</v>
      </c>
      <c r="I4209" s="53">
        <v>2.8490680000000001E-2</v>
      </c>
      <c r="J4209" s="80">
        <f t="shared" si="129"/>
        <v>204101.24554371834</v>
      </c>
      <c r="K4209" s="55" t="str">
        <f>IFERROR(#REF!-#REF!,"")</f>
        <v/>
      </c>
    </row>
    <row r="4210" spans="1:12" ht="16" x14ac:dyDescent="0.2">
      <c r="A4210" s="115">
        <v>43861</v>
      </c>
      <c r="B4210" s="116" t="s">
        <v>408</v>
      </c>
      <c r="C4210" s="116" t="s">
        <v>409</v>
      </c>
      <c r="D4210" s="116">
        <v>55359</v>
      </c>
      <c r="E4210" s="116">
        <v>3.0350000858306885</v>
      </c>
      <c r="F4210" s="58">
        <v>-3.9556961506605148E-2</v>
      </c>
      <c r="G4210" s="116">
        <v>64589</v>
      </c>
      <c r="H4210" s="116">
        <v>3.0350000858306885</v>
      </c>
      <c r="I4210" s="116">
        <v>-1.7277760000000001E-3</v>
      </c>
      <c r="J4210" s="80">
        <f t="shared" si="129"/>
        <v>196027.62054371834</v>
      </c>
      <c r="K4210" s="55" t="str">
        <f>IFERROR(#REF!-#REF!,"")</f>
        <v/>
      </c>
    </row>
    <row r="4211" spans="1:12" x14ac:dyDescent="0.15">
      <c r="A4211" s="109">
        <v>43889</v>
      </c>
      <c r="B4211" s="53" t="s">
        <v>408</v>
      </c>
      <c r="C4211" s="53" t="s">
        <v>409</v>
      </c>
      <c r="D4211" s="53">
        <v>55359</v>
      </c>
      <c r="E4211" s="53">
        <v>3.2999999523162842</v>
      </c>
      <c r="F4211" s="55">
        <v>8.7314613163471222E-2</v>
      </c>
      <c r="G4211" s="53">
        <v>64589</v>
      </c>
      <c r="H4211" s="53">
        <v>3.2999999523162842</v>
      </c>
      <c r="I4211" s="53">
        <v>-7.7918070000000006E-2</v>
      </c>
      <c r="J4211" s="80">
        <f t="shared" si="129"/>
        <v>213143.69692015648</v>
      </c>
      <c r="K4211" s="55" t="str">
        <f>IFERROR(#REF!-#REF!,"")</f>
        <v/>
      </c>
    </row>
    <row r="4212" spans="1:12" x14ac:dyDescent="0.15">
      <c r="A4212" s="109">
        <v>43921</v>
      </c>
      <c r="B4212" s="53" t="s">
        <v>408</v>
      </c>
      <c r="C4212" s="53" t="s">
        <v>409</v>
      </c>
      <c r="D4212" s="53">
        <v>55359</v>
      </c>
      <c r="E4212" s="53">
        <v>1.3999999761581421</v>
      </c>
      <c r="F4212" s="55">
        <v>-0.57575756311416626</v>
      </c>
      <c r="G4212" s="53">
        <v>64598</v>
      </c>
      <c r="H4212" s="53">
        <v>1.3999999761581421</v>
      </c>
      <c r="I4212" s="53">
        <v>-0.14173259999999999</v>
      </c>
      <c r="J4212" s="80">
        <f t="shared" si="129"/>
        <v>90437.198459863663</v>
      </c>
      <c r="K4212" s="55" t="str">
        <f>IFERROR(#REF!-#REF!,"")</f>
        <v/>
      </c>
    </row>
    <row r="4213" spans="1:12" ht="16" x14ac:dyDescent="0.2">
      <c r="A4213" s="109">
        <v>43951</v>
      </c>
      <c r="B4213" s="53" t="s">
        <v>408</v>
      </c>
      <c r="C4213" s="53" t="s">
        <v>409</v>
      </c>
      <c r="D4213" s="53">
        <v>55359</v>
      </c>
      <c r="E4213" s="53">
        <v>1.7050000429153442</v>
      </c>
      <c r="F4213" s="55">
        <v>0.21785719692707062</v>
      </c>
      <c r="G4213" s="53">
        <v>64598</v>
      </c>
      <c r="H4213" s="53">
        <v>1.7050000429153442</v>
      </c>
      <c r="I4213" s="53">
        <v>0.12967380000000001</v>
      </c>
      <c r="J4213" s="80">
        <f t="shared" si="129"/>
        <v>110139.59277224541</v>
      </c>
      <c r="K4213" s="55" t="str">
        <f>IFERROR(#REF!-#REF!,"")</f>
        <v/>
      </c>
      <c r="L4213" s="120"/>
    </row>
    <row r="4214" spans="1:12" x14ac:dyDescent="0.15">
      <c r="A4214" s="109">
        <v>43980</v>
      </c>
      <c r="B4214" s="53" t="s">
        <v>408</v>
      </c>
      <c r="C4214" s="53" t="s">
        <v>409</v>
      </c>
      <c r="D4214" s="53">
        <v>55359</v>
      </c>
      <c r="E4214" s="53">
        <v>2.7650001049041748</v>
      </c>
      <c r="F4214" s="55">
        <v>0.62170088291168213</v>
      </c>
      <c r="G4214" s="53">
        <v>64616</v>
      </c>
      <c r="H4214" s="53">
        <v>2.7650001049041748</v>
      </c>
      <c r="I4214" s="53">
        <v>5.3738750000000002E-2</v>
      </c>
      <c r="J4214" s="80">
        <f t="shared" si="129"/>
        <v>178663.24677848816</v>
      </c>
      <c r="K4214" s="55" t="str">
        <f>IFERROR(#REF!-#REF!,"")</f>
        <v/>
      </c>
    </row>
    <row r="4215" spans="1:12" x14ac:dyDescent="0.15">
      <c r="A4215" s="109">
        <v>44012</v>
      </c>
      <c r="B4215" s="53" t="s">
        <v>408</v>
      </c>
      <c r="C4215" s="53" t="s">
        <v>409</v>
      </c>
      <c r="D4215" s="53">
        <v>55359</v>
      </c>
      <c r="E4215" s="53">
        <v>3.9300000667572021</v>
      </c>
      <c r="F4215" s="55">
        <v>0.42133811116218567</v>
      </c>
      <c r="G4215" s="53">
        <v>64727</v>
      </c>
      <c r="H4215" s="53">
        <v>3.9300000667572021</v>
      </c>
      <c r="I4215" s="53">
        <v>2.5299080000000002E-2</v>
      </c>
      <c r="J4215" s="80">
        <f t="shared" si="129"/>
        <v>254377.11432099342</v>
      </c>
      <c r="K4215" s="55" t="str">
        <f>IFERROR(#REF!-#REF!,"")</f>
        <v/>
      </c>
    </row>
    <row r="4216" spans="1:12" x14ac:dyDescent="0.15">
      <c r="A4216" s="109">
        <v>44043</v>
      </c>
      <c r="B4216" s="53" t="s">
        <v>408</v>
      </c>
      <c r="C4216" s="53" t="s">
        <v>409</v>
      </c>
      <c r="D4216" s="53">
        <v>55359</v>
      </c>
      <c r="E4216" s="53">
        <v>4.1700000762939453</v>
      </c>
      <c r="F4216" s="55">
        <v>6.106870248913765E-2</v>
      </c>
      <c r="G4216" s="53">
        <v>64727</v>
      </c>
      <c r="H4216" s="53">
        <v>4.1700000762939453</v>
      </c>
      <c r="I4216" s="53">
        <v>5.5528970000000004E-2</v>
      </c>
      <c r="J4216" s="80">
        <f t="shared" si="129"/>
        <v>269911.5949382782</v>
      </c>
      <c r="K4216" s="55" t="str">
        <f>IFERROR(#REF!-#REF!,"")</f>
        <v/>
      </c>
    </row>
    <row r="4217" spans="1:12" x14ac:dyDescent="0.15">
      <c r="A4217" s="109">
        <v>44074</v>
      </c>
      <c r="B4217" s="53" t="s">
        <v>408</v>
      </c>
      <c r="C4217" s="53" t="s">
        <v>409</v>
      </c>
      <c r="D4217" s="53">
        <v>55359</v>
      </c>
      <c r="E4217" s="53">
        <v>6.1500000953674316</v>
      </c>
      <c r="F4217" s="55">
        <v>0.47482013702392578</v>
      </c>
      <c r="G4217" s="53">
        <v>64730</v>
      </c>
      <c r="H4217" s="53">
        <v>6.1500000953674316</v>
      </c>
      <c r="I4217" s="53">
        <v>6.844219E-2</v>
      </c>
      <c r="J4217" s="80">
        <f t="shared" si="129"/>
        <v>398089.50617313385</v>
      </c>
      <c r="K4217" s="55" t="str">
        <f>IFERROR(#REF!-#REF!,"")</f>
        <v/>
      </c>
    </row>
    <row r="4218" spans="1:12" x14ac:dyDescent="0.15">
      <c r="A4218" s="109">
        <v>44104</v>
      </c>
      <c r="B4218" s="53" t="s">
        <v>408</v>
      </c>
      <c r="C4218" s="53" t="s">
        <v>409</v>
      </c>
      <c r="D4218" s="53">
        <v>55359</v>
      </c>
      <c r="E4218" s="53">
        <v>5.369999885559082</v>
      </c>
      <c r="F4218" s="55">
        <v>-0.12682929635047913</v>
      </c>
      <c r="G4218" s="53">
        <v>65019</v>
      </c>
      <c r="H4218" s="53">
        <v>5.369999885559082</v>
      </c>
      <c r="I4218" s="53">
        <v>-3.5055990000000002E-2</v>
      </c>
      <c r="J4218" s="80">
        <f t="shared" si="129"/>
        <v>349152.02255916595</v>
      </c>
      <c r="K4218" s="55" t="str">
        <f>IFERROR(#REF!-#REF!,"")</f>
        <v/>
      </c>
    </row>
    <row r="4219" spans="1:12" x14ac:dyDescent="0.15">
      <c r="A4219" s="109">
        <v>44134</v>
      </c>
      <c r="B4219" s="53" t="s">
        <v>408</v>
      </c>
      <c r="C4219" s="53" t="s">
        <v>409</v>
      </c>
      <c r="D4219" s="53">
        <v>55359</v>
      </c>
      <c r="E4219" s="53">
        <v>6.570000171661377</v>
      </c>
      <c r="F4219" s="55">
        <v>0.2234637439250946</v>
      </c>
      <c r="G4219" s="53">
        <v>65023</v>
      </c>
      <c r="H4219" s="53">
        <v>6.570000171661377</v>
      </c>
      <c r="I4219" s="53">
        <v>-2.0178310000000001E-2</v>
      </c>
      <c r="J4219" s="80">
        <f t="shared" si="129"/>
        <v>427201.12116193771</v>
      </c>
      <c r="K4219" s="55" t="str">
        <f>IFERROR(#REF!-#REF!,"")</f>
        <v/>
      </c>
    </row>
    <row r="4220" spans="1:12" x14ac:dyDescent="0.15">
      <c r="A4220" s="109">
        <v>44165</v>
      </c>
      <c r="B4220" s="53" t="s">
        <v>408</v>
      </c>
      <c r="C4220" s="53" t="s">
        <v>409</v>
      </c>
      <c r="D4220" s="53">
        <v>55359</v>
      </c>
      <c r="E4220" s="53">
        <v>6.75</v>
      </c>
      <c r="F4220" s="55">
        <v>2.7397233992815018E-2</v>
      </c>
      <c r="G4220" s="53">
        <v>65023</v>
      </c>
      <c r="H4220" s="53">
        <v>6.75</v>
      </c>
      <c r="I4220" s="53">
        <v>0.123707</v>
      </c>
      <c r="J4220" s="80">
        <f t="shared" si="129"/>
        <v>438905.25</v>
      </c>
      <c r="K4220" s="55" t="str">
        <f>IFERROR(#REF!-#REF!,"")</f>
        <v/>
      </c>
    </row>
    <row r="4221" spans="1:12" x14ac:dyDescent="0.15">
      <c r="A4221" s="109">
        <v>44196</v>
      </c>
      <c r="B4221" s="53" t="s">
        <v>408</v>
      </c>
      <c r="C4221" s="53" t="s">
        <v>409</v>
      </c>
      <c r="D4221" s="53">
        <v>55359</v>
      </c>
      <c r="E4221" s="53">
        <v>5.809999942779541</v>
      </c>
      <c r="F4221" s="55">
        <v>-0.13925926387310028</v>
      </c>
      <c r="G4221" s="53">
        <v>65023</v>
      </c>
      <c r="H4221" s="53">
        <v>5.809999942779541</v>
      </c>
      <c r="I4221" s="53">
        <v>4.5048289999999998E-2</v>
      </c>
      <c r="J4221" s="80">
        <f t="shared" si="129"/>
        <v>377783.6262793541</v>
      </c>
      <c r="K4221" s="55" t="str">
        <f>IFERROR(#REF!-#REF!,"")</f>
        <v/>
      </c>
    </row>
    <row r="4222" spans="1:12" ht="16" x14ac:dyDescent="0.2">
      <c r="A4222" s="109">
        <v>44225</v>
      </c>
      <c r="B4222" s="53" t="s">
        <v>408</v>
      </c>
      <c r="C4222" s="53" t="s">
        <v>409</v>
      </c>
      <c r="D4222" s="53">
        <v>55359</v>
      </c>
      <c r="E4222" s="53">
        <v>5.2600002288818359</v>
      </c>
      <c r="F4222" s="55">
        <v>-9.4664320349693298E-2</v>
      </c>
      <c r="G4222" s="53">
        <v>65023</v>
      </c>
      <c r="H4222" s="53">
        <v>5.2600002288818359</v>
      </c>
      <c r="I4222" s="53">
        <v>-6.3113190000000003E-4</v>
      </c>
      <c r="J4222" s="80">
        <f t="shared" si="129"/>
        <v>342020.99488258362</v>
      </c>
      <c r="K4222" s="55" t="str">
        <f>IFERROR(#REF!-#REF!,"")</f>
        <v/>
      </c>
      <c r="L4222" s="121"/>
    </row>
    <row r="4223" spans="1:12" x14ac:dyDescent="0.15">
      <c r="A4223" s="109">
        <v>44253</v>
      </c>
      <c r="B4223" s="53" t="s">
        <v>408</v>
      </c>
      <c r="C4223" s="53" t="s">
        <v>409</v>
      </c>
      <c r="D4223" s="53">
        <v>55359</v>
      </c>
      <c r="E4223" s="53">
        <v>5.5199999809265137</v>
      </c>
      <c r="F4223" s="55">
        <v>4.9429606646299362E-2</v>
      </c>
      <c r="G4223" s="53">
        <v>65029</v>
      </c>
      <c r="H4223" s="53">
        <v>5.5199999809265137</v>
      </c>
      <c r="I4223" s="53">
        <v>2.9196240000000002E-2</v>
      </c>
      <c r="J4223" s="80">
        <f t="shared" si="129"/>
        <v>358960.07875967026</v>
      </c>
      <c r="K4223" s="55" t="str">
        <f>IFERROR(#REF!-#REF!,"")</f>
        <v/>
      </c>
    </row>
    <row r="4224" spans="1:12" x14ac:dyDescent="0.15">
      <c r="A4224" s="109">
        <v>44286</v>
      </c>
      <c r="B4224" s="53" t="s">
        <v>408</v>
      </c>
      <c r="C4224" s="53" t="s">
        <v>409</v>
      </c>
      <c r="D4224" s="53">
        <v>55359</v>
      </c>
      <c r="E4224" s="53">
        <v>8.4899997711181641</v>
      </c>
      <c r="F4224" s="55">
        <v>0.53804343938827515</v>
      </c>
      <c r="G4224" s="53">
        <v>65178</v>
      </c>
      <c r="H4224" s="53">
        <v>8.4899997711181641</v>
      </c>
      <c r="I4224" s="53">
        <v>3.0573309999999999E-2</v>
      </c>
      <c r="J4224" s="80">
        <f t="shared" si="129"/>
        <v>553361.2050819397</v>
      </c>
      <c r="K4224" s="55" t="str">
        <f>IFERROR(#REF!-#REF!,"")</f>
        <v/>
      </c>
    </row>
    <row r="4225" spans="1:12" x14ac:dyDescent="0.15">
      <c r="A4225" s="109">
        <v>44316</v>
      </c>
      <c r="B4225" s="53" t="s">
        <v>408</v>
      </c>
      <c r="C4225" s="53" t="s">
        <v>409</v>
      </c>
      <c r="D4225" s="53">
        <v>55359</v>
      </c>
      <c r="E4225" s="53">
        <v>7.5900001525878906</v>
      </c>
      <c r="F4225" s="55">
        <v>-0.10600702464580536</v>
      </c>
      <c r="G4225" s="53">
        <v>65194</v>
      </c>
      <c r="H4225" s="53">
        <v>7.5900001525878906</v>
      </c>
      <c r="I4225" s="53">
        <v>4.8190200000000002E-2</v>
      </c>
      <c r="J4225" s="80">
        <f t="shared" si="129"/>
        <v>494822.46994781494</v>
      </c>
      <c r="K4225" s="55" t="str">
        <f>IFERROR(#REF!-#REF!,"")</f>
        <v/>
      </c>
    </row>
    <row r="4226" spans="1:12" x14ac:dyDescent="0.15">
      <c r="A4226" s="109">
        <v>44344</v>
      </c>
      <c r="B4226" s="53" t="s">
        <v>408</v>
      </c>
      <c r="C4226" s="53" t="s">
        <v>409</v>
      </c>
      <c r="D4226" s="53">
        <v>55359</v>
      </c>
      <c r="E4226" s="53">
        <v>7.2399997711181641</v>
      </c>
      <c r="F4226" s="55">
        <v>-4.6113356947898865E-2</v>
      </c>
      <c r="G4226" s="53">
        <v>65194</v>
      </c>
      <c r="H4226" s="53">
        <v>7.2399997711181641</v>
      </c>
      <c r="I4226" s="53">
        <v>7.0918620000000009E-3</v>
      </c>
      <c r="J4226" s="80">
        <f t="shared" si="129"/>
        <v>472004.54507827759</v>
      </c>
      <c r="K4226" s="55" t="str">
        <f>IFERROR(#REF!-#REF!,"")</f>
        <v/>
      </c>
    </row>
    <row r="4227" spans="1:12" x14ac:dyDescent="0.15">
      <c r="A4227" s="109">
        <v>44377</v>
      </c>
      <c r="B4227" s="53" t="s">
        <v>408</v>
      </c>
      <c r="C4227" s="53" t="s">
        <v>409</v>
      </c>
      <c r="D4227" s="53">
        <v>55359</v>
      </c>
      <c r="E4227" s="53">
        <v>6.4800000190734863</v>
      </c>
      <c r="F4227" s="55">
        <v>-0.10497234761714935</v>
      </c>
      <c r="G4227" s="53">
        <v>63804</v>
      </c>
      <c r="H4227" s="53">
        <v>6.4800000190734863</v>
      </c>
      <c r="I4227" s="53">
        <v>2.3421790000000001E-2</v>
      </c>
      <c r="J4227" s="80">
        <f t="shared" si="129"/>
        <v>413449.92121696472</v>
      </c>
      <c r="K4227" s="55" t="str">
        <f>IFERROR(#REF!-#REF!,"")</f>
        <v/>
      </c>
    </row>
    <row r="4228" spans="1:12" x14ac:dyDescent="0.15">
      <c r="A4228" s="109">
        <v>44407</v>
      </c>
      <c r="B4228" s="53" t="s">
        <v>408</v>
      </c>
      <c r="C4228" s="53" t="s">
        <v>409</v>
      </c>
      <c r="D4228" s="53">
        <v>55359</v>
      </c>
      <c r="E4228" s="53">
        <v>6.9099998474121094</v>
      </c>
      <c r="F4228" s="55">
        <v>6.6358000040054321E-2</v>
      </c>
      <c r="G4228" s="53">
        <v>62324</v>
      </c>
      <c r="H4228" s="53">
        <v>6.9099998474121094</v>
      </c>
      <c r="I4228" s="53">
        <v>1.182765E-2</v>
      </c>
      <c r="J4228" s="80">
        <f t="shared" si="129"/>
        <v>430658.8304901123</v>
      </c>
      <c r="K4228" s="55" t="str">
        <f>IFERROR(#REF!-#REF!,"")</f>
        <v/>
      </c>
    </row>
    <row r="4229" spans="1:12" x14ac:dyDescent="0.15">
      <c r="A4229" s="109">
        <v>44439</v>
      </c>
      <c r="B4229" s="53" t="s">
        <v>408</v>
      </c>
      <c r="C4229" s="53" t="s">
        <v>409</v>
      </c>
      <c r="D4229" s="53">
        <v>55359</v>
      </c>
      <c r="E4229" s="53">
        <v>9.4499998092651367</v>
      </c>
      <c r="F4229" s="55">
        <v>0.36758321523666382</v>
      </c>
      <c r="G4229" s="53">
        <v>62324</v>
      </c>
      <c r="H4229" s="53">
        <v>9.4499998092651367</v>
      </c>
      <c r="I4229" s="53">
        <v>2.71466E-2</v>
      </c>
      <c r="J4229" s="80">
        <f t="shared" si="129"/>
        <v>588961.78811264038</v>
      </c>
      <c r="K4229" s="55" t="str">
        <f>IFERROR(#REF!-#REF!,"")</f>
        <v/>
      </c>
    </row>
    <row r="4230" spans="1:12" x14ac:dyDescent="0.15">
      <c r="A4230" s="109">
        <v>44469</v>
      </c>
      <c r="B4230" s="53" t="s">
        <v>408</v>
      </c>
      <c r="C4230" s="53" t="s">
        <v>409</v>
      </c>
      <c r="D4230" s="53">
        <v>55359</v>
      </c>
      <c r="E4230" s="53">
        <v>9.2100000381469727</v>
      </c>
      <c r="F4230" s="55">
        <v>-2.539680153131485E-2</v>
      </c>
      <c r="G4230" s="53">
        <v>62486</v>
      </c>
      <c r="H4230" s="53">
        <v>9.2100000381469727</v>
      </c>
      <c r="I4230" s="53">
        <v>-4.2243370000000002E-2</v>
      </c>
      <c r="J4230" s="80">
        <f t="shared" si="129"/>
        <v>575496.06238365173</v>
      </c>
      <c r="K4230" s="55" t="str">
        <f>IFERROR(#REF!-#REF!,"")</f>
        <v/>
      </c>
    </row>
    <row r="4231" spans="1:12" x14ac:dyDescent="0.15">
      <c r="A4231" s="109">
        <v>44498</v>
      </c>
      <c r="B4231" s="53" t="s">
        <v>408</v>
      </c>
      <c r="C4231" s="53" t="s">
        <v>409</v>
      </c>
      <c r="D4231" s="53">
        <v>55359</v>
      </c>
      <c r="E4231" s="53">
        <v>9.4499998092651367</v>
      </c>
      <c r="F4231" s="55">
        <v>2.6058606803417206E-2</v>
      </c>
      <c r="G4231" s="53">
        <v>62489</v>
      </c>
      <c r="H4231" s="53">
        <v>9.4499998092651367</v>
      </c>
      <c r="I4231" s="53">
        <v>6.4656619999999998E-2</v>
      </c>
      <c r="J4231" s="80">
        <f t="shared" ref="J4231:J4311" si="131">H4231*G4231</f>
        <v>590521.03808116913</v>
      </c>
      <c r="K4231" s="55" t="str">
        <f>IFERROR(#REF!-#REF!,"")</f>
        <v/>
      </c>
    </row>
    <row r="4232" spans="1:12" x14ac:dyDescent="0.15">
      <c r="A4232" s="109">
        <v>44530</v>
      </c>
      <c r="B4232" s="53" t="s">
        <v>408</v>
      </c>
      <c r="C4232" s="53" t="s">
        <v>409</v>
      </c>
      <c r="D4232" s="53">
        <v>55359</v>
      </c>
      <c r="E4232" s="53">
        <v>9.6499996185302734</v>
      </c>
      <c r="F4232" s="55">
        <v>2.1164001896977425E-2</v>
      </c>
      <c r="G4232" s="53">
        <v>62489</v>
      </c>
      <c r="H4232" s="53">
        <v>9.6499996185302734</v>
      </c>
      <c r="I4232" s="53">
        <v>-1.8346709999999999E-2</v>
      </c>
      <c r="J4232" s="80">
        <f t="shared" si="131"/>
        <v>603018.82616233826</v>
      </c>
      <c r="K4232" s="55" t="str">
        <f>IFERROR(#REF!-#REF!,"")</f>
        <v/>
      </c>
    </row>
    <row r="4233" spans="1:12" x14ac:dyDescent="0.15">
      <c r="A4233" s="109">
        <v>44561</v>
      </c>
      <c r="B4233" s="53" t="s">
        <v>408</v>
      </c>
      <c r="C4233" s="53" t="s">
        <v>409</v>
      </c>
      <c r="D4233" s="53">
        <v>55359</v>
      </c>
      <c r="E4233" s="53">
        <v>10.039999961853027</v>
      </c>
      <c r="F4233" s="55">
        <v>4.0414545685052872E-2</v>
      </c>
      <c r="G4233" s="53">
        <v>62489</v>
      </c>
      <c r="H4233" s="53">
        <v>10.039999961853027</v>
      </c>
      <c r="I4233" s="53">
        <v>3.3344789999999999E-2</v>
      </c>
      <c r="J4233" s="80">
        <f t="shared" si="131"/>
        <v>627389.55761623383</v>
      </c>
      <c r="K4233" s="55" t="str">
        <f>IFERROR(#REF!-#REF!,"")</f>
        <v/>
      </c>
    </row>
    <row r="4234" spans="1:12" x14ac:dyDescent="0.15">
      <c r="J4234" s="80">
        <f t="shared" si="131"/>
        <v>0</v>
      </c>
      <c r="K4234" s="55" t="str">
        <f>IFERROR(#REF!-#REF!,"")</f>
        <v/>
      </c>
    </row>
    <row r="4235" spans="1:12" x14ac:dyDescent="0.15">
      <c r="A4235" s="109">
        <v>42369</v>
      </c>
      <c r="B4235" s="53" t="s">
        <v>48</v>
      </c>
      <c r="C4235" s="53" t="s">
        <v>410</v>
      </c>
      <c r="D4235" s="53">
        <v>55455</v>
      </c>
      <c r="E4235" s="53">
        <v>9.6000003814697266</v>
      </c>
      <c r="F4235" s="53"/>
      <c r="G4235" s="53">
        <v>40625</v>
      </c>
      <c r="H4235" s="53">
        <v>9.6000003814697266</v>
      </c>
      <c r="I4235" s="53">
        <v>-2.222741E-2</v>
      </c>
      <c r="J4235" s="80">
        <f t="shared" ref="J4235:J4251" si="132">H4235*G4235</f>
        <v>390000.01549720764</v>
      </c>
      <c r="K4235" s="53"/>
      <c r="L4235" s="53"/>
    </row>
    <row r="4236" spans="1:12" x14ac:dyDescent="0.15">
      <c r="A4236" s="109">
        <v>42398</v>
      </c>
      <c r="B4236" s="53" t="s">
        <v>48</v>
      </c>
      <c r="C4236" s="53" t="s">
        <v>410</v>
      </c>
      <c r="D4236" s="53">
        <v>55455</v>
      </c>
      <c r="E4236" s="53">
        <v>9.5</v>
      </c>
      <c r="F4236" s="53">
        <v>-1.0416706092655659E-2</v>
      </c>
      <c r="G4236" s="53">
        <v>40625</v>
      </c>
      <c r="H4236" s="53">
        <v>9.5</v>
      </c>
      <c r="I4236" s="53">
        <v>-5.714756E-2</v>
      </c>
      <c r="J4236" s="80">
        <f t="shared" si="132"/>
        <v>385937.5</v>
      </c>
      <c r="K4236" s="53"/>
      <c r="L4236" s="53"/>
    </row>
    <row r="4237" spans="1:12" x14ac:dyDescent="0.15">
      <c r="A4237" s="109">
        <v>42429</v>
      </c>
      <c r="B4237" s="53" t="s">
        <v>48</v>
      </c>
      <c r="C4237" s="53" t="s">
        <v>410</v>
      </c>
      <c r="D4237" s="53">
        <v>55455</v>
      </c>
      <c r="E4237" s="53">
        <v>9.7299995422363281</v>
      </c>
      <c r="F4237" s="53">
        <v>2.4210477247834206E-2</v>
      </c>
      <c r="G4237" s="53">
        <v>40625</v>
      </c>
      <c r="H4237" s="53">
        <v>9.7299995422363281</v>
      </c>
      <c r="I4237" s="53">
        <v>6.1252750000000003E-4</v>
      </c>
      <c r="J4237" s="80">
        <f t="shared" si="132"/>
        <v>395281.23140335083</v>
      </c>
      <c r="K4237" s="53"/>
      <c r="L4237" s="53"/>
    </row>
    <row r="4238" spans="1:12" x14ac:dyDescent="0.15">
      <c r="A4238" s="109">
        <v>42460</v>
      </c>
      <c r="B4238" s="53" t="s">
        <v>48</v>
      </c>
      <c r="C4238" s="53" t="s">
        <v>410</v>
      </c>
      <c r="D4238" s="53">
        <v>55455</v>
      </c>
      <c r="E4238" s="53">
        <v>-9.6800003051757812</v>
      </c>
      <c r="F4238" s="53">
        <v>-5.1386677660048008E-3</v>
      </c>
      <c r="G4238" s="53">
        <v>40625</v>
      </c>
      <c r="H4238" s="53">
        <v>-9.6800003051757812</v>
      </c>
      <c r="I4238" s="53">
        <v>7.0554110000000003E-2</v>
      </c>
      <c r="J4238" s="80">
        <f t="shared" si="132"/>
        <v>-393250.01239776611</v>
      </c>
      <c r="K4238" s="53"/>
      <c r="L4238" s="53"/>
    </row>
    <row r="4239" spans="1:12" x14ac:dyDescent="0.15">
      <c r="A4239" s="109">
        <v>42489</v>
      </c>
      <c r="B4239" s="53" t="s">
        <v>48</v>
      </c>
      <c r="C4239" s="53" t="s">
        <v>410</v>
      </c>
      <c r="D4239" s="53">
        <v>55455</v>
      </c>
      <c r="E4239" s="53">
        <v>-9.6900005340576172</v>
      </c>
      <c r="F4239" s="53">
        <v>1.0330814402550459E-3</v>
      </c>
      <c r="G4239" s="53">
        <v>40625</v>
      </c>
      <c r="H4239" s="53">
        <v>-9.6900005340576172</v>
      </c>
      <c r="I4239" s="53">
        <v>1.172495E-2</v>
      </c>
      <c r="J4239" s="80">
        <f t="shared" si="132"/>
        <v>-393656.2716960907</v>
      </c>
      <c r="K4239" s="53"/>
      <c r="L4239" s="53"/>
    </row>
    <row r="4240" spans="1:12" x14ac:dyDescent="0.15">
      <c r="A4240" s="109">
        <v>42521</v>
      </c>
      <c r="B4240" s="53" t="s">
        <v>48</v>
      </c>
      <c r="C4240" s="53" t="s">
        <v>410</v>
      </c>
      <c r="D4240" s="53">
        <v>55455</v>
      </c>
      <c r="E4240" s="53">
        <v>9.6700000762939453</v>
      </c>
      <c r="F4240" s="53">
        <v>-2.0640306174755096E-3</v>
      </c>
      <c r="G4240" s="53">
        <v>40625</v>
      </c>
      <c r="H4240" s="53">
        <v>9.6700000762939453</v>
      </c>
      <c r="I4240" s="53">
        <v>1.4353880000000001E-2</v>
      </c>
      <c r="J4240" s="80">
        <f t="shared" si="132"/>
        <v>392843.75309944153</v>
      </c>
      <c r="K4240" s="53"/>
      <c r="L4240" s="53"/>
    </row>
    <row r="4241" spans="1:12" x14ac:dyDescent="0.15">
      <c r="A4241" s="109">
        <v>42551</v>
      </c>
      <c r="B4241" s="53" t="s">
        <v>48</v>
      </c>
      <c r="C4241" s="53" t="s">
        <v>410</v>
      </c>
      <c r="D4241" s="53">
        <v>55455</v>
      </c>
      <c r="E4241" s="53">
        <v>-9.6800003051757812</v>
      </c>
      <c r="F4241" s="53">
        <v>1.0341497836634517E-3</v>
      </c>
      <c r="G4241" s="53">
        <v>40625</v>
      </c>
      <c r="H4241" s="53">
        <v>-9.6800003051757812</v>
      </c>
      <c r="I4241" s="53">
        <v>2.9293580000000004E-3</v>
      </c>
      <c r="J4241" s="80">
        <f t="shared" si="132"/>
        <v>-393250.01239776611</v>
      </c>
      <c r="K4241" s="53"/>
      <c r="L4241" s="53"/>
    </row>
    <row r="4242" spans="1:12" x14ac:dyDescent="0.15">
      <c r="A4242" s="109">
        <v>42580</v>
      </c>
      <c r="B4242" s="53" t="s">
        <v>48</v>
      </c>
      <c r="C4242" s="53" t="s">
        <v>410</v>
      </c>
      <c r="D4242" s="53">
        <v>55455</v>
      </c>
      <c r="E4242" s="53">
        <v>-9.7399997711181641</v>
      </c>
      <c r="F4242" s="53">
        <v>6.1982916668057442E-3</v>
      </c>
      <c r="G4242" s="53">
        <v>40625</v>
      </c>
      <c r="H4242" s="53">
        <v>-9.7399997711181641</v>
      </c>
      <c r="I4242" s="53">
        <v>3.8848899999999999E-2</v>
      </c>
      <c r="J4242" s="80">
        <f t="shared" si="132"/>
        <v>-395687.49070167542</v>
      </c>
      <c r="K4242" s="53"/>
      <c r="L4242" s="53"/>
    </row>
    <row r="4243" spans="1:12" x14ac:dyDescent="0.15">
      <c r="A4243" s="109">
        <v>42613</v>
      </c>
      <c r="B4243" s="53" t="s">
        <v>48</v>
      </c>
      <c r="C4243" s="53" t="s">
        <v>410</v>
      </c>
      <c r="D4243" s="53">
        <v>55455</v>
      </c>
      <c r="E4243" s="53">
        <v>9.8008003234863281</v>
      </c>
      <c r="F4243" s="53">
        <v>6.2423567287623882E-3</v>
      </c>
      <c r="G4243" s="53">
        <v>40625</v>
      </c>
      <c r="H4243" s="53">
        <v>9.8008003234863281</v>
      </c>
      <c r="I4243" s="53">
        <v>2.8064370000000002E-3</v>
      </c>
      <c r="J4243" s="80">
        <f t="shared" si="132"/>
        <v>398157.51314163208</v>
      </c>
      <c r="K4243" s="53"/>
      <c r="L4243" s="53"/>
    </row>
    <row r="4244" spans="1:12" x14ac:dyDescent="0.15">
      <c r="A4244" s="109">
        <v>42643</v>
      </c>
      <c r="B4244" s="53" t="s">
        <v>48</v>
      </c>
      <c r="C4244" s="53" t="s">
        <v>410</v>
      </c>
      <c r="D4244" s="53">
        <v>55455</v>
      </c>
      <c r="E4244" s="53">
        <v>-9.8250007629394531</v>
      </c>
      <c r="F4244" s="53">
        <v>2.4692309089004993E-3</v>
      </c>
      <c r="G4244" s="53">
        <v>40625</v>
      </c>
      <c r="H4244" s="53">
        <v>-9.8250007629394531</v>
      </c>
      <c r="I4244" s="53">
        <v>3.0154160000000004E-3</v>
      </c>
      <c r="J4244" s="80">
        <f t="shared" si="132"/>
        <v>-399140.65599441528</v>
      </c>
      <c r="K4244" s="53"/>
      <c r="L4244" s="53"/>
    </row>
    <row r="4245" spans="1:12" x14ac:dyDescent="0.15">
      <c r="A4245" s="109">
        <v>42674</v>
      </c>
      <c r="B4245" s="53" t="s">
        <v>48</v>
      </c>
      <c r="C4245" s="53" t="s">
        <v>410</v>
      </c>
      <c r="D4245" s="53">
        <v>55455</v>
      </c>
      <c r="E4245" s="53">
        <v>-9.8500003814697266</v>
      </c>
      <c r="F4245" s="53">
        <v>2.5444901548326015E-3</v>
      </c>
      <c r="G4245" s="53">
        <v>40625</v>
      </c>
      <c r="H4245" s="53">
        <v>-9.8500003814697266</v>
      </c>
      <c r="I4245" s="53">
        <v>-2.1565560000000001E-2</v>
      </c>
      <c r="J4245" s="80">
        <f t="shared" si="132"/>
        <v>-400156.26549720764</v>
      </c>
      <c r="K4245" s="53"/>
      <c r="L4245" s="53"/>
    </row>
    <row r="4246" spans="1:12" x14ac:dyDescent="0.15">
      <c r="A4246" s="109">
        <v>42704</v>
      </c>
      <c r="B4246" s="53" t="s">
        <v>48</v>
      </c>
      <c r="C4246" s="53" t="s">
        <v>410</v>
      </c>
      <c r="D4246" s="53">
        <v>55455</v>
      </c>
      <c r="E4246" s="53">
        <v>-9.8999996185302734</v>
      </c>
      <c r="F4246" s="53">
        <v>5.0760642625391483E-3</v>
      </c>
      <c r="G4246" s="53">
        <v>40625</v>
      </c>
      <c r="H4246" s="53">
        <v>-9.8999996185302734</v>
      </c>
      <c r="I4246" s="53">
        <v>4.0542750000000002E-2</v>
      </c>
      <c r="J4246" s="80">
        <f t="shared" si="132"/>
        <v>-402187.48450279236</v>
      </c>
      <c r="K4246" s="53"/>
      <c r="L4246" s="53"/>
    </row>
    <row r="4247" spans="1:12" x14ac:dyDescent="0.15">
      <c r="A4247" s="109">
        <v>42734</v>
      </c>
      <c r="B4247" s="53" t="s">
        <v>48</v>
      </c>
      <c r="C4247" s="53" t="s">
        <v>410</v>
      </c>
      <c r="D4247" s="53">
        <v>55455</v>
      </c>
      <c r="E4247" s="53">
        <v>9.9499998092651367</v>
      </c>
      <c r="F4247" s="53">
        <v>5.0505246035754681E-3</v>
      </c>
      <c r="G4247" s="53">
        <v>40625</v>
      </c>
      <c r="H4247" s="53">
        <v>9.9499998092651367</v>
      </c>
      <c r="I4247" s="53">
        <v>1.8772179999999999E-2</v>
      </c>
      <c r="J4247" s="80">
        <f t="shared" si="132"/>
        <v>404218.74225139618</v>
      </c>
      <c r="K4247" s="53"/>
      <c r="L4247" s="53"/>
    </row>
    <row r="4248" spans="1:12" x14ac:dyDescent="0.15">
      <c r="A4248" s="109">
        <v>42766</v>
      </c>
      <c r="B4248" s="53" t="s">
        <v>48</v>
      </c>
      <c r="C4248" s="53" t="s">
        <v>410</v>
      </c>
      <c r="D4248" s="53">
        <v>55455</v>
      </c>
      <c r="E4248" s="53">
        <v>10.050000190734863</v>
      </c>
      <c r="F4248" s="53">
        <v>1.0050289332866669E-2</v>
      </c>
      <c r="G4248" s="53">
        <v>40625</v>
      </c>
      <c r="H4248" s="53">
        <v>10.050000190734863</v>
      </c>
      <c r="I4248" s="53">
        <v>2.2173040000000001E-2</v>
      </c>
      <c r="J4248" s="80">
        <f t="shared" si="132"/>
        <v>408281.25774860382</v>
      </c>
      <c r="K4248" s="53"/>
      <c r="L4248" s="53"/>
    </row>
    <row r="4249" spans="1:12" x14ac:dyDescent="0.15">
      <c r="A4249" s="109">
        <v>42794</v>
      </c>
      <c r="B4249" s="53" t="s">
        <v>48</v>
      </c>
      <c r="C4249" s="53" t="s">
        <v>410</v>
      </c>
      <c r="D4249" s="53">
        <v>55455</v>
      </c>
      <c r="E4249" s="53">
        <v>-10.024999618530273</v>
      </c>
      <c r="F4249" s="53">
        <v>-2.487619174644351E-3</v>
      </c>
      <c r="G4249" s="53">
        <v>40625</v>
      </c>
      <c r="H4249" s="53">
        <v>-10.024999618530273</v>
      </c>
      <c r="I4249" s="53">
        <v>3.2623440000000004E-2</v>
      </c>
      <c r="J4249" s="80">
        <f t="shared" si="132"/>
        <v>-407265.60950279236</v>
      </c>
      <c r="K4249" s="53"/>
      <c r="L4249" s="53"/>
    </row>
    <row r="4250" spans="1:12" x14ac:dyDescent="0.15">
      <c r="A4250" s="109">
        <v>42825</v>
      </c>
      <c r="B4250" s="53" t="s">
        <v>48</v>
      </c>
      <c r="C4250" s="53" t="s">
        <v>410</v>
      </c>
      <c r="D4250" s="53">
        <v>55455</v>
      </c>
      <c r="E4250" s="53">
        <v>10.550000190734863</v>
      </c>
      <c r="F4250" s="53">
        <v>5.2369136363267899E-2</v>
      </c>
      <c r="G4250" s="53">
        <v>40625</v>
      </c>
      <c r="H4250" s="53">
        <v>10.550000190734863</v>
      </c>
      <c r="I4250" s="53">
        <v>2.0642049999999999E-3</v>
      </c>
      <c r="J4250" s="80">
        <f t="shared" si="132"/>
        <v>428593.75774860382</v>
      </c>
      <c r="K4250" s="53"/>
      <c r="L4250" s="53"/>
    </row>
    <row r="4251" spans="1:12" x14ac:dyDescent="0.15">
      <c r="A4251" s="109">
        <v>42853</v>
      </c>
      <c r="B4251" s="53" t="s">
        <v>48</v>
      </c>
      <c r="C4251" s="53" t="s">
        <v>410</v>
      </c>
      <c r="D4251" s="53">
        <v>55455</v>
      </c>
      <c r="E4251" s="53">
        <v>10.550000190734863</v>
      </c>
      <c r="F4251" s="53">
        <v>0</v>
      </c>
      <c r="G4251" s="53">
        <v>40625</v>
      </c>
      <c r="H4251" s="53">
        <v>10.550000190734863</v>
      </c>
      <c r="I4251" s="53">
        <v>9.656754E-3</v>
      </c>
      <c r="J4251" s="80">
        <f t="shared" si="132"/>
        <v>428593.75774860382</v>
      </c>
      <c r="K4251" s="53"/>
      <c r="L4251" s="53"/>
    </row>
    <row r="4252" spans="1:12" x14ac:dyDescent="0.15">
      <c r="A4252" s="109">
        <v>42886</v>
      </c>
      <c r="B4252" s="53" t="s">
        <v>48</v>
      </c>
      <c r="C4252" s="53" t="s">
        <v>410</v>
      </c>
      <c r="D4252" s="53">
        <v>55455</v>
      </c>
      <c r="E4252" s="53">
        <v>10.350000381469727</v>
      </c>
      <c r="F4252" s="55">
        <v>-1.8957328051328659E-2</v>
      </c>
      <c r="G4252" s="53">
        <v>40625</v>
      </c>
      <c r="H4252" s="53">
        <v>10.350000381469727</v>
      </c>
      <c r="I4252" s="53">
        <v>9.3348820000000009E-3</v>
      </c>
      <c r="J4252" s="80">
        <f t="shared" si="131"/>
        <v>420468.76549720764</v>
      </c>
      <c r="K4252" s="55" t="str">
        <f>IFERROR(#REF!-#REF!,"")</f>
        <v/>
      </c>
    </row>
    <row r="4253" spans="1:12" x14ac:dyDescent="0.15">
      <c r="A4253" s="109">
        <v>42916</v>
      </c>
      <c r="B4253" s="53" t="s">
        <v>411</v>
      </c>
      <c r="C4253" s="53" t="s">
        <v>412</v>
      </c>
      <c r="D4253" s="53">
        <v>55455</v>
      </c>
      <c r="E4253" s="53">
        <v>10.289999961853027</v>
      </c>
      <c r="F4253" s="55">
        <v>-5.7971416972577572E-3</v>
      </c>
      <c r="G4253" s="53">
        <v>120512</v>
      </c>
      <c r="H4253" s="53">
        <v>10.289999961853027</v>
      </c>
      <c r="I4253" s="53">
        <v>9.5796500000000003E-3</v>
      </c>
      <c r="J4253" s="80">
        <f t="shared" si="131"/>
        <v>1240068.475402832</v>
      </c>
      <c r="K4253" s="55" t="str">
        <f>IFERROR(#REF!-#REF!,"")</f>
        <v/>
      </c>
    </row>
    <row r="4254" spans="1:12" x14ac:dyDescent="0.15">
      <c r="A4254" s="109">
        <v>42947</v>
      </c>
      <c r="B4254" s="53" t="s">
        <v>411</v>
      </c>
      <c r="C4254" s="53" t="s">
        <v>412</v>
      </c>
      <c r="D4254" s="53">
        <v>55455</v>
      </c>
      <c r="E4254" s="53">
        <v>11.050000190734863</v>
      </c>
      <c r="F4254" s="55">
        <v>7.385813444852829E-2</v>
      </c>
      <c r="G4254" s="53">
        <v>120512</v>
      </c>
      <c r="H4254" s="53">
        <v>11.050000190734863</v>
      </c>
      <c r="I4254" s="53">
        <v>2.029371E-2</v>
      </c>
      <c r="J4254" s="80">
        <f t="shared" si="131"/>
        <v>1331657.6229858398</v>
      </c>
      <c r="K4254" s="55" t="str">
        <f>IFERROR(#REF!-#REF!,"")</f>
        <v/>
      </c>
    </row>
    <row r="4255" spans="1:12" ht="16" x14ac:dyDescent="0.2">
      <c r="A4255" s="111">
        <v>42978</v>
      </c>
      <c r="B4255" s="112" t="s">
        <v>411</v>
      </c>
      <c r="C4255" s="112" t="s">
        <v>412</v>
      </c>
      <c r="D4255" s="112">
        <v>55455</v>
      </c>
      <c r="E4255" s="112">
        <v>12.039999961853027</v>
      </c>
      <c r="F4255" s="58">
        <v>8.9592739939689636E-2</v>
      </c>
      <c r="G4255" s="112">
        <v>120635</v>
      </c>
      <c r="H4255" s="112">
        <v>12.039999961853027</v>
      </c>
      <c r="I4255" s="112">
        <v>1.593433E-3</v>
      </c>
      <c r="J4255" s="80">
        <f t="shared" si="131"/>
        <v>1452445.39539814</v>
      </c>
      <c r="K4255" s="55" t="str">
        <f>IFERROR(#REF!-#REF!,"")</f>
        <v/>
      </c>
    </row>
    <row r="4256" spans="1:12" x14ac:dyDescent="0.15">
      <c r="A4256" s="109">
        <v>43007</v>
      </c>
      <c r="B4256" s="53" t="s">
        <v>411</v>
      </c>
      <c r="C4256" s="53" t="s">
        <v>412</v>
      </c>
      <c r="D4256" s="53">
        <v>55455</v>
      </c>
      <c r="E4256" s="53">
        <v>13.020000457763672</v>
      </c>
      <c r="F4256" s="55">
        <v>8.1395387649536133E-2</v>
      </c>
      <c r="G4256" s="53">
        <v>120635</v>
      </c>
      <c r="H4256" s="53">
        <v>13.020000457763672</v>
      </c>
      <c r="I4256" s="53">
        <v>2.375789E-2</v>
      </c>
      <c r="J4256" s="80">
        <f t="shared" si="131"/>
        <v>1570667.7552223206</v>
      </c>
      <c r="K4256" s="55" t="str">
        <f>IFERROR(#REF!-#REF!,"")</f>
        <v/>
      </c>
    </row>
    <row r="4257" spans="1:11" x14ac:dyDescent="0.15">
      <c r="A4257" s="109">
        <v>43039</v>
      </c>
      <c r="B4257" s="53" t="s">
        <v>411</v>
      </c>
      <c r="C4257" s="53" t="s">
        <v>412</v>
      </c>
      <c r="D4257" s="53">
        <v>55455</v>
      </c>
      <c r="E4257" s="53">
        <v>13.199999809265137</v>
      </c>
      <c r="F4257" s="55">
        <v>1.3824834488332272E-2</v>
      </c>
      <c r="G4257" s="53">
        <v>120635</v>
      </c>
      <c r="H4257" s="53">
        <v>13.199999809265137</v>
      </c>
      <c r="I4257" s="53">
        <v>1.9294260000000001E-2</v>
      </c>
      <c r="J4257" s="80">
        <f t="shared" si="131"/>
        <v>1592381.9769906998</v>
      </c>
      <c r="K4257" s="55" t="str">
        <f>IFERROR(#REF!-#REF!,"")</f>
        <v/>
      </c>
    </row>
    <row r="4258" spans="1:11" x14ac:dyDescent="0.15">
      <c r="A4258" s="109">
        <v>43069</v>
      </c>
      <c r="B4258" s="53" t="s">
        <v>411</v>
      </c>
      <c r="C4258" s="53" t="s">
        <v>412</v>
      </c>
      <c r="D4258" s="53">
        <v>55455</v>
      </c>
      <c r="E4258" s="53">
        <v>11.699999809265137</v>
      </c>
      <c r="F4258" s="55">
        <v>-0.11363636702299118</v>
      </c>
      <c r="G4258" s="53">
        <v>122635</v>
      </c>
      <c r="H4258" s="53">
        <v>11.699999809265137</v>
      </c>
      <c r="I4258" s="53">
        <v>2.725955E-2</v>
      </c>
      <c r="J4258" s="80">
        <f t="shared" si="131"/>
        <v>1434829.47660923</v>
      </c>
      <c r="K4258" s="55" t="str">
        <f>IFERROR(#REF!-#REF!,"")</f>
        <v/>
      </c>
    </row>
    <row r="4259" spans="1:11" x14ac:dyDescent="0.15">
      <c r="A4259" s="109">
        <v>43098</v>
      </c>
      <c r="B4259" s="53" t="s">
        <v>411</v>
      </c>
      <c r="C4259" s="53" t="s">
        <v>412</v>
      </c>
      <c r="D4259" s="53">
        <v>55455</v>
      </c>
      <c r="E4259" s="53">
        <v>11.869999885559082</v>
      </c>
      <c r="F4259" s="55">
        <v>1.4529921114444733E-2</v>
      </c>
      <c r="G4259" s="53">
        <v>122635</v>
      </c>
      <c r="H4259" s="53">
        <v>11.869999885559082</v>
      </c>
      <c r="I4259" s="53">
        <v>1.2128949999999999E-2</v>
      </c>
      <c r="J4259" s="80">
        <f t="shared" si="131"/>
        <v>1455677.435965538</v>
      </c>
      <c r="K4259" s="55" t="str">
        <f>IFERROR(#REF!-#REF!,"")</f>
        <v/>
      </c>
    </row>
    <row r="4260" spans="1:11" x14ac:dyDescent="0.15">
      <c r="A4260" s="109">
        <v>43131</v>
      </c>
      <c r="B4260" s="53" t="s">
        <v>411</v>
      </c>
      <c r="C4260" s="53" t="s">
        <v>412</v>
      </c>
      <c r="D4260" s="53">
        <v>55455</v>
      </c>
      <c r="E4260" s="53">
        <v>11.890000343322754</v>
      </c>
      <c r="F4260" s="55">
        <v>1.6849585808813572E-3</v>
      </c>
      <c r="G4260" s="53">
        <v>122635</v>
      </c>
      <c r="H4260" s="53">
        <v>11.890000343322754</v>
      </c>
      <c r="I4260" s="53">
        <v>5.0638450000000002E-2</v>
      </c>
      <c r="J4260" s="80">
        <f t="shared" si="131"/>
        <v>1458130.1921033859</v>
      </c>
      <c r="K4260" s="55" t="str">
        <f>IFERROR(#REF!-#REF!,"")</f>
        <v/>
      </c>
    </row>
    <row r="4261" spans="1:11" x14ac:dyDescent="0.15">
      <c r="A4261" s="109">
        <v>43159</v>
      </c>
      <c r="B4261" s="53" t="s">
        <v>411</v>
      </c>
      <c r="C4261" s="53" t="s">
        <v>412</v>
      </c>
      <c r="D4261" s="53">
        <v>55455</v>
      </c>
      <c r="E4261" s="53">
        <v>12.039999961853027</v>
      </c>
      <c r="F4261" s="55">
        <v>1.2615610845386982E-2</v>
      </c>
      <c r="G4261" s="53">
        <v>122635</v>
      </c>
      <c r="H4261" s="53">
        <v>12.039999961853027</v>
      </c>
      <c r="I4261" s="53">
        <v>-3.9481330000000002E-2</v>
      </c>
      <c r="J4261" s="80">
        <f t="shared" si="131"/>
        <v>1476525.395321846</v>
      </c>
      <c r="K4261" s="55" t="str">
        <f>IFERROR(#REF!-#REF!,"")</f>
        <v/>
      </c>
    </row>
    <row r="4262" spans="1:11" x14ac:dyDescent="0.15">
      <c r="A4262" s="109">
        <v>43188</v>
      </c>
      <c r="B4262" s="53" t="s">
        <v>411</v>
      </c>
      <c r="C4262" s="53" t="s">
        <v>412</v>
      </c>
      <c r="D4262" s="53">
        <v>55455</v>
      </c>
      <c r="E4262" s="53">
        <v>11.569999694824219</v>
      </c>
      <c r="F4262" s="55">
        <v>-3.9036568254232407E-2</v>
      </c>
      <c r="G4262" s="53">
        <v>124370</v>
      </c>
      <c r="H4262" s="53">
        <v>11.569999694824219</v>
      </c>
      <c r="I4262" s="53">
        <v>-1.8445340000000001E-2</v>
      </c>
      <c r="J4262" s="80">
        <f t="shared" si="131"/>
        <v>1438960.8620452881</v>
      </c>
      <c r="K4262" s="55" t="str">
        <f>IFERROR(H4287-#REF!,"")</f>
        <v/>
      </c>
    </row>
    <row r="4263" spans="1:11" x14ac:dyDescent="0.15">
      <c r="A4263" s="109">
        <v>43220</v>
      </c>
      <c r="B4263" s="53" t="s">
        <v>411</v>
      </c>
      <c r="C4263" s="53" t="s">
        <v>412</v>
      </c>
      <c r="D4263" s="53">
        <v>55455</v>
      </c>
      <c r="E4263" s="53">
        <v>13.390000343322754</v>
      </c>
      <c r="F4263" s="55">
        <v>0.15730343759059906</v>
      </c>
      <c r="G4263" s="53">
        <v>124370</v>
      </c>
      <c r="H4263" s="53">
        <v>13.390000343322754</v>
      </c>
      <c r="I4263" s="53">
        <v>4.6918850000000007E-3</v>
      </c>
      <c r="J4263" s="80">
        <f t="shared" si="131"/>
        <v>1665314.3426990509</v>
      </c>
      <c r="K4263" s="55" t="str">
        <f>IFERROR(H4288-#REF!,"")</f>
        <v/>
      </c>
    </row>
    <row r="4264" spans="1:11" ht="16" x14ac:dyDescent="0.2">
      <c r="A4264" s="113">
        <v>43251</v>
      </c>
      <c r="B4264" s="114" t="s">
        <v>411</v>
      </c>
      <c r="C4264" s="114" t="s">
        <v>412</v>
      </c>
      <c r="D4264" s="114">
        <v>55455</v>
      </c>
      <c r="E4264" s="114">
        <v>14.739999771118164</v>
      </c>
      <c r="F4264" s="58">
        <v>0.10082146525382996</v>
      </c>
      <c r="G4264" s="114">
        <v>130471</v>
      </c>
      <c r="H4264" s="114">
        <v>14.739999771118164</v>
      </c>
      <c r="I4264" s="114">
        <v>2.6164449999999999E-2</v>
      </c>
      <c r="J4264" s="80">
        <f t="shared" si="131"/>
        <v>1923142.510137558</v>
      </c>
      <c r="K4264" s="55" t="str">
        <f>IFERROR(H4289-#REF!,"")</f>
        <v/>
      </c>
    </row>
    <row r="4265" spans="1:11" x14ac:dyDescent="0.15">
      <c r="A4265" s="109">
        <v>43280</v>
      </c>
      <c r="B4265" s="53" t="s">
        <v>411</v>
      </c>
      <c r="C4265" s="53" t="s">
        <v>412</v>
      </c>
      <c r="D4265" s="53">
        <v>55455</v>
      </c>
      <c r="E4265" s="53">
        <v>14.949999809265137</v>
      </c>
      <c r="F4265" s="55">
        <v>1.4246949926018715E-2</v>
      </c>
      <c r="G4265" s="53">
        <v>130714</v>
      </c>
      <c r="H4265" s="53">
        <v>14.949999809265137</v>
      </c>
      <c r="I4265" s="53">
        <v>5.365018E-3</v>
      </c>
      <c r="J4265" s="80">
        <f t="shared" si="131"/>
        <v>1954174.2750682831</v>
      </c>
      <c r="K4265" s="55" t="str">
        <f>IFERROR(H4290-#REF!,"")</f>
        <v/>
      </c>
    </row>
    <row r="4266" spans="1:11" x14ac:dyDescent="0.15">
      <c r="A4266" s="109">
        <v>43312</v>
      </c>
      <c r="B4266" s="53" t="s">
        <v>411</v>
      </c>
      <c r="C4266" s="53" t="s">
        <v>412</v>
      </c>
      <c r="D4266" s="53">
        <v>55455</v>
      </c>
      <c r="E4266" s="53">
        <v>15.079999923706055</v>
      </c>
      <c r="F4266" s="55">
        <v>8.6956601589918137E-3</v>
      </c>
      <c r="G4266" s="53">
        <v>130714</v>
      </c>
      <c r="H4266" s="53">
        <v>15.079999923706055</v>
      </c>
      <c r="I4266" s="53">
        <v>3.1603569999999997E-2</v>
      </c>
      <c r="J4266" s="80">
        <f t="shared" si="131"/>
        <v>1971167.1100273132</v>
      </c>
      <c r="K4266" s="55" t="str">
        <f>IFERROR(H4291-#REF!,"")</f>
        <v/>
      </c>
    </row>
    <row r="4267" spans="1:11" x14ac:dyDescent="0.15">
      <c r="A4267" s="109">
        <v>43343</v>
      </c>
      <c r="B4267" s="53" t="s">
        <v>411</v>
      </c>
      <c r="C4267" s="53" t="s">
        <v>412</v>
      </c>
      <c r="D4267" s="53">
        <v>55455</v>
      </c>
      <c r="E4267" s="53">
        <v>18.110000610351562</v>
      </c>
      <c r="F4267" s="55">
        <v>0.20092843472957611</v>
      </c>
      <c r="G4267" s="53">
        <v>130714</v>
      </c>
      <c r="H4267" s="53">
        <v>18.110000610351562</v>
      </c>
      <c r="I4267" s="53">
        <v>3.0233019999999999E-2</v>
      </c>
      <c r="J4267" s="80">
        <f t="shared" si="131"/>
        <v>2367230.6197814941</v>
      </c>
      <c r="K4267" s="55" t="str">
        <f>IFERROR(H4292-#REF!,"")</f>
        <v/>
      </c>
    </row>
    <row r="4268" spans="1:11" x14ac:dyDescent="0.15">
      <c r="A4268" s="109">
        <v>43371</v>
      </c>
      <c r="B4268" s="53" t="s">
        <v>411</v>
      </c>
      <c r="C4268" s="53" t="s">
        <v>412</v>
      </c>
      <c r="D4268" s="53">
        <v>55455</v>
      </c>
      <c r="E4268" s="53">
        <v>16.799999237060547</v>
      </c>
      <c r="F4268" s="55">
        <v>-7.2335802018642426E-2</v>
      </c>
      <c r="G4268" s="53">
        <v>130714</v>
      </c>
      <c r="H4268" s="53">
        <v>16.799999237060547</v>
      </c>
      <c r="I4268" s="53">
        <v>4.2462880000000003E-4</v>
      </c>
      <c r="J4268" s="80">
        <f t="shared" si="131"/>
        <v>2195995.1002731323</v>
      </c>
      <c r="K4268" s="55" t="str">
        <f>IFERROR(H4293-#REF!,"")</f>
        <v/>
      </c>
    </row>
    <row r="4269" spans="1:11" x14ac:dyDescent="0.15">
      <c r="A4269" s="109">
        <v>43404</v>
      </c>
      <c r="B4269" s="53" t="s">
        <v>411</v>
      </c>
      <c r="C4269" s="53" t="s">
        <v>412</v>
      </c>
      <c r="D4269" s="53">
        <v>55455</v>
      </c>
      <c r="E4269" s="53">
        <v>14.789999961853027</v>
      </c>
      <c r="F4269" s="55">
        <v>-0.11964281648397446</v>
      </c>
      <c r="G4269" s="53">
        <v>130714</v>
      </c>
      <c r="H4269" s="53">
        <v>14.789999961853027</v>
      </c>
      <c r="I4269" s="53">
        <v>-7.4045410000000006E-2</v>
      </c>
      <c r="J4269" s="80">
        <f t="shared" si="131"/>
        <v>1933260.0550136566</v>
      </c>
      <c r="K4269" s="55" t="str">
        <f>IFERROR(H4294-#REF!,"")</f>
        <v/>
      </c>
    </row>
    <row r="4270" spans="1:11" x14ac:dyDescent="0.15">
      <c r="A4270" s="109">
        <v>43434</v>
      </c>
      <c r="B4270" s="53" t="s">
        <v>411</v>
      </c>
      <c r="C4270" s="53" t="s">
        <v>412</v>
      </c>
      <c r="D4270" s="53">
        <v>55455</v>
      </c>
      <c r="E4270" s="53">
        <v>12.520000457763672</v>
      </c>
      <c r="F4270" s="55">
        <v>-0.15348204970359802</v>
      </c>
      <c r="G4270" s="53">
        <v>132714</v>
      </c>
      <c r="H4270" s="53">
        <v>12.520000457763672</v>
      </c>
      <c r="I4270" s="53">
        <v>1.8512150000000002E-2</v>
      </c>
      <c r="J4270" s="80">
        <f t="shared" si="131"/>
        <v>1661579.3407516479</v>
      </c>
      <c r="K4270" s="55" t="str">
        <f>IFERROR(H4295-#REF!,"")</f>
        <v/>
      </c>
    </row>
    <row r="4271" spans="1:11" x14ac:dyDescent="0.15">
      <c r="A4271" s="109">
        <v>43465</v>
      </c>
      <c r="B4271" s="53" t="s">
        <v>411</v>
      </c>
      <c r="C4271" s="53" t="s">
        <v>412</v>
      </c>
      <c r="D4271" s="53">
        <v>55455</v>
      </c>
      <c r="E4271" s="53">
        <v>11.699999809265137</v>
      </c>
      <c r="F4271" s="55">
        <v>-6.5495260059833527E-2</v>
      </c>
      <c r="G4271" s="53">
        <v>132714</v>
      </c>
      <c r="H4271" s="53">
        <v>11.699999809265137</v>
      </c>
      <c r="I4271" s="53">
        <v>-8.9890029999999996E-2</v>
      </c>
      <c r="J4271" s="80">
        <f t="shared" si="131"/>
        <v>1552753.7746868134</v>
      </c>
      <c r="K4271" s="55" t="str">
        <f>IFERROR(H4296-#REF!,"")</f>
        <v/>
      </c>
    </row>
    <row r="4272" spans="1:11" x14ac:dyDescent="0.15">
      <c r="A4272" s="109">
        <v>43496</v>
      </c>
      <c r="B4272" s="53" t="s">
        <v>411</v>
      </c>
      <c r="C4272" s="53" t="s">
        <v>412</v>
      </c>
      <c r="D4272" s="53">
        <v>55455</v>
      </c>
      <c r="E4272" s="53">
        <v>12.399999618530273</v>
      </c>
      <c r="F4272" s="55">
        <v>5.9829045087099075E-2</v>
      </c>
      <c r="G4272" s="53">
        <v>148358</v>
      </c>
      <c r="H4272" s="53">
        <v>12.399999618530273</v>
      </c>
      <c r="I4272" s="53">
        <v>8.8293910000000003E-2</v>
      </c>
      <c r="J4272" s="80">
        <f t="shared" si="131"/>
        <v>1839639.1434059143</v>
      </c>
      <c r="K4272" s="55" t="str">
        <f>IFERROR(H4297-#REF!,"")</f>
        <v/>
      </c>
    </row>
    <row r="4273" spans="1:11" x14ac:dyDescent="0.15">
      <c r="A4273" s="109">
        <v>43524</v>
      </c>
      <c r="B4273" s="53" t="s">
        <v>411</v>
      </c>
      <c r="C4273" s="53" t="s">
        <v>412</v>
      </c>
      <c r="D4273" s="53">
        <v>55455</v>
      </c>
      <c r="E4273" s="53">
        <v>13.020000457763672</v>
      </c>
      <c r="F4273" s="55">
        <v>5.0000067800283432E-2</v>
      </c>
      <c r="G4273" s="53">
        <v>148358</v>
      </c>
      <c r="H4273" s="53">
        <v>13.020000457763672</v>
      </c>
      <c r="I4273" s="53">
        <v>3.2724210000000004E-2</v>
      </c>
      <c r="J4273" s="80">
        <f t="shared" si="131"/>
        <v>1931621.2279129028</v>
      </c>
      <c r="K4273" s="55" t="str">
        <f>IFERROR(H4298-#REF!,"")</f>
        <v/>
      </c>
    </row>
    <row r="4274" spans="1:11" x14ac:dyDescent="0.15">
      <c r="A4274" s="109">
        <v>43553</v>
      </c>
      <c r="B4274" s="53" t="s">
        <v>411</v>
      </c>
      <c r="C4274" s="53" t="s">
        <v>412</v>
      </c>
      <c r="D4274" s="53">
        <v>55455</v>
      </c>
      <c r="E4274" s="53">
        <v>13.770000457763672</v>
      </c>
      <c r="F4274" s="55">
        <v>5.7603683322668076E-2</v>
      </c>
      <c r="G4274" s="53">
        <v>148308</v>
      </c>
      <c r="H4274" s="53">
        <v>13.770000457763672</v>
      </c>
      <c r="I4274" s="53">
        <v>1.296229E-2</v>
      </c>
      <c r="J4274" s="80">
        <f t="shared" si="131"/>
        <v>2042201.2278900146</v>
      </c>
      <c r="K4274" s="55" t="str">
        <f>IFERROR(H4299-#REF!,"")</f>
        <v/>
      </c>
    </row>
    <row r="4275" spans="1:11" x14ac:dyDescent="0.15">
      <c r="A4275" s="109">
        <v>43585</v>
      </c>
      <c r="B4275" s="53" t="s">
        <v>411</v>
      </c>
      <c r="C4275" s="53" t="s">
        <v>412</v>
      </c>
      <c r="D4275" s="53">
        <v>55455</v>
      </c>
      <c r="E4275" s="53">
        <v>12.060000419616699</v>
      </c>
      <c r="F4275" s="55">
        <v>-0.12418300658464432</v>
      </c>
      <c r="G4275" s="53">
        <v>148329</v>
      </c>
      <c r="H4275" s="53">
        <v>12.060000419616699</v>
      </c>
      <c r="I4275" s="53">
        <v>3.789327E-2</v>
      </c>
      <c r="J4275" s="80">
        <f t="shared" si="131"/>
        <v>1788847.8022413254</v>
      </c>
      <c r="K4275" s="55" t="str">
        <f>IFERROR(H4300-#REF!,"")</f>
        <v/>
      </c>
    </row>
    <row r="4276" spans="1:11" x14ac:dyDescent="0.15">
      <c r="A4276" s="109">
        <v>43616</v>
      </c>
      <c r="B4276" s="53" t="s">
        <v>411</v>
      </c>
      <c r="C4276" s="53" t="s">
        <v>412</v>
      </c>
      <c r="D4276" s="53">
        <v>55455</v>
      </c>
      <c r="E4276" s="53">
        <v>10.979999542236328</v>
      </c>
      <c r="F4276" s="55">
        <v>-8.9552305638790131E-2</v>
      </c>
      <c r="G4276" s="53">
        <v>148351</v>
      </c>
      <c r="H4276" s="53">
        <v>10.979999542236328</v>
      </c>
      <c r="I4276" s="53">
        <v>-6.167856E-2</v>
      </c>
      <c r="J4276" s="80">
        <f t="shared" si="131"/>
        <v>1628893.9120903015</v>
      </c>
      <c r="K4276" s="55" t="str">
        <f>IFERROR(H4301-#REF!,"")</f>
        <v/>
      </c>
    </row>
    <row r="4277" spans="1:11" x14ac:dyDescent="0.15">
      <c r="A4277" s="109">
        <v>43644</v>
      </c>
      <c r="B4277" s="53" t="s">
        <v>411</v>
      </c>
      <c r="C4277" s="53" t="s">
        <v>412</v>
      </c>
      <c r="D4277" s="53">
        <v>55455</v>
      </c>
      <c r="E4277" s="53">
        <v>11.729999542236328</v>
      </c>
      <c r="F4277" s="55">
        <v>6.8306013941764832E-2</v>
      </c>
      <c r="G4277" s="53">
        <v>148351</v>
      </c>
      <c r="H4277" s="53">
        <v>11.729999542236328</v>
      </c>
      <c r="I4277" s="53">
        <v>6.7278859999999996E-2</v>
      </c>
      <c r="J4277" s="80">
        <f t="shared" si="131"/>
        <v>1740157.1620903015</v>
      </c>
      <c r="K4277" s="55" t="str">
        <f>IFERROR(H4302-#REF!,"")</f>
        <v/>
      </c>
    </row>
    <row r="4278" spans="1:11" x14ac:dyDescent="0.15">
      <c r="A4278" s="109">
        <v>43677</v>
      </c>
      <c r="B4278" s="53" t="s">
        <v>411</v>
      </c>
      <c r="C4278" s="53" t="s">
        <v>412</v>
      </c>
      <c r="D4278" s="53">
        <v>55455</v>
      </c>
      <c r="E4278" s="53">
        <v>10.390000343322754</v>
      </c>
      <c r="F4278" s="55">
        <v>-0.11423693597316742</v>
      </c>
      <c r="G4278" s="53">
        <v>148351</v>
      </c>
      <c r="H4278" s="53">
        <v>10.390000343322754</v>
      </c>
      <c r="I4278" s="53">
        <v>1.185431E-2</v>
      </c>
      <c r="J4278" s="80">
        <f t="shared" si="131"/>
        <v>1541366.9409322739</v>
      </c>
      <c r="K4278" s="55" t="str">
        <f>IFERROR(H4303-#REF!,"")</f>
        <v/>
      </c>
    </row>
    <row r="4279" spans="1:11" x14ac:dyDescent="0.15">
      <c r="A4279" s="109">
        <v>43707</v>
      </c>
      <c r="B4279" s="53" t="s">
        <v>411</v>
      </c>
      <c r="C4279" s="53" t="s">
        <v>412</v>
      </c>
      <c r="D4279" s="53">
        <v>55455</v>
      </c>
      <c r="E4279" s="53">
        <v>6.9200000762939453</v>
      </c>
      <c r="F4279" s="55">
        <v>-0.33397498726844788</v>
      </c>
      <c r="G4279" s="53">
        <v>148384</v>
      </c>
      <c r="H4279" s="53">
        <v>6.9200000762939453</v>
      </c>
      <c r="I4279" s="53">
        <v>-2.0339329999999999E-2</v>
      </c>
      <c r="J4279" s="80">
        <f t="shared" si="131"/>
        <v>1026817.2913208008</v>
      </c>
      <c r="K4279" s="55" t="str">
        <f>IFERROR(H4304-#REF!,"")</f>
        <v/>
      </c>
    </row>
    <row r="4280" spans="1:11" x14ac:dyDescent="0.15">
      <c r="A4280" s="109">
        <v>43738</v>
      </c>
      <c r="B4280" s="53" t="s">
        <v>411</v>
      </c>
      <c r="C4280" s="53" t="s">
        <v>412</v>
      </c>
      <c r="D4280" s="53">
        <v>55455</v>
      </c>
      <c r="E4280" s="53">
        <v>7.690000057220459</v>
      </c>
      <c r="F4280" s="55">
        <v>0.11127167195081711</v>
      </c>
      <c r="G4280" s="53">
        <v>148384</v>
      </c>
      <c r="H4280" s="53">
        <v>7.690000057220459</v>
      </c>
      <c r="I4280" s="53">
        <v>1.6032970000000001E-2</v>
      </c>
      <c r="J4280" s="80">
        <f t="shared" si="131"/>
        <v>1141072.9684906006</v>
      </c>
      <c r="K4280" s="55" t="str">
        <f>IFERROR(H4305-#REF!,"")</f>
        <v/>
      </c>
    </row>
    <row r="4281" spans="1:11" x14ac:dyDescent="0.15">
      <c r="A4281" s="109">
        <v>43769</v>
      </c>
      <c r="B4281" s="53" t="s">
        <v>411</v>
      </c>
      <c r="C4281" s="53" t="s">
        <v>412</v>
      </c>
      <c r="D4281" s="53">
        <v>55455</v>
      </c>
      <c r="E4281" s="53">
        <v>10.069999694824219</v>
      </c>
      <c r="F4281" s="55">
        <v>0.3094927966594696</v>
      </c>
      <c r="G4281" s="53">
        <v>148479</v>
      </c>
      <c r="H4281" s="53">
        <v>10.069999694824219</v>
      </c>
      <c r="I4281" s="53">
        <v>1.9255939999999999E-2</v>
      </c>
      <c r="J4281" s="80">
        <f t="shared" si="131"/>
        <v>1495183.4846878052</v>
      </c>
      <c r="K4281" s="55" t="str">
        <f>IFERROR(H4306-#REF!,"")</f>
        <v/>
      </c>
    </row>
    <row r="4282" spans="1:11" x14ac:dyDescent="0.15">
      <c r="A4282" s="109">
        <v>43798</v>
      </c>
      <c r="B4282" s="53" t="s">
        <v>411</v>
      </c>
      <c r="C4282" s="53" t="s">
        <v>412</v>
      </c>
      <c r="D4282" s="53">
        <v>55455</v>
      </c>
      <c r="E4282" s="53">
        <v>9.9399995803833008</v>
      </c>
      <c r="F4282" s="55">
        <v>-1.2909644283354282E-2</v>
      </c>
      <c r="G4282" s="53">
        <v>148485</v>
      </c>
      <c r="H4282" s="53">
        <v>9.9399995803833008</v>
      </c>
      <c r="I4282" s="53">
        <v>3.4996520000000003E-2</v>
      </c>
      <c r="J4282" s="80">
        <f t="shared" si="131"/>
        <v>1475940.8376932144</v>
      </c>
      <c r="K4282" s="55" t="str">
        <f>IFERROR(H4307-#REF!,"")</f>
        <v/>
      </c>
    </row>
    <row r="4283" spans="1:11" x14ac:dyDescent="0.15">
      <c r="A4283" s="109">
        <v>43830</v>
      </c>
      <c r="B4283" s="53" t="s">
        <v>411</v>
      </c>
      <c r="C4283" s="53" t="s">
        <v>412</v>
      </c>
      <c r="D4283" s="53">
        <v>55455</v>
      </c>
      <c r="E4283" s="53">
        <v>9.9700002670288086</v>
      </c>
      <c r="F4283" s="55">
        <v>3.0181778129190207E-3</v>
      </c>
      <c r="G4283" s="53">
        <v>148485</v>
      </c>
      <c r="H4283" s="53">
        <v>9.9700002670288086</v>
      </c>
      <c r="I4283" s="53">
        <v>2.8490680000000001E-2</v>
      </c>
      <c r="J4283" s="80">
        <f t="shared" si="131"/>
        <v>1480395.4896497726</v>
      </c>
      <c r="K4283" s="55" t="str">
        <f>IFERROR(H4308-#REF!,"")</f>
        <v/>
      </c>
    </row>
    <row r="4284" spans="1:11" x14ac:dyDescent="0.15">
      <c r="A4284" s="109">
        <v>43861</v>
      </c>
      <c r="B4284" s="53" t="s">
        <v>411</v>
      </c>
      <c r="C4284" s="53" t="s">
        <v>412</v>
      </c>
      <c r="D4284" s="53">
        <v>55455</v>
      </c>
      <c r="G4284" s="53">
        <v>148485</v>
      </c>
      <c r="H4284" s="53">
        <v>9.9899997711181641</v>
      </c>
      <c r="I4284" s="53">
        <v>-1.7277760000000001E-3</v>
      </c>
      <c r="J4284" s="80">
        <f t="shared" si="131"/>
        <v>1483365.1160144806</v>
      </c>
      <c r="K4284" s="55" t="str">
        <f>IFERROR(H4309-#REF!,"")</f>
        <v/>
      </c>
    </row>
    <row r="4285" spans="1:11" x14ac:dyDescent="0.15">
      <c r="J4285" s="80">
        <f t="shared" si="131"/>
        <v>0</v>
      </c>
      <c r="K4285" s="55" t="str">
        <f>IFERROR(H4310-#REF!,"")</f>
        <v/>
      </c>
    </row>
    <row r="4286" spans="1:11" x14ac:dyDescent="0.15">
      <c r="J4286" s="80">
        <f t="shared" si="131"/>
        <v>0</v>
      </c>
      <c r="K4286" s="55" t="str">
        <f>IFERROR(H4311-#REF!,"")</f>
        <v/>
      </c>
    </row>
    <row r="4287" spans="1:11" x14ac:dyDescent="0.15">
      <c r="A4287" s="109">
        <v>41333</v>
      </c>
      <c r="B4287" s="53" t="s">
        <v>6</v>
      </c>
      <c r="C4287" s="53" t="s">
        <v>6</v>
      </c>
      <c r="D4287" s="53">
        <v>54353</v>
      </c>
      <c r="E4287" s="53">
        <f>ABS(E4288)</f>
        <v>10.060000419616699</v>
      </c>
      <c r="H4287" s="53">
        <v>10.020000457763672</v>
      </c>
      <c r="J4287" s="80">
        <f t="shared" si="131"/>
        <v>0</v>
      </c>
      <c r="K4287" s="55" t="str">
        <f>IFERROR(H4312-#REF!,"")</f>
        <v/>
      </c>
    </row>
    <row r="4288" spans="1:11" x14ac:dyDescent="0.15">
      <c r="A4288" s="109">
        <v>41361</v>
      </c>
      <c r="B4288" s="53" t="s">
        <v>454</v>
      </c>
      <c r="C4288" s="53" t="s">
        <v>498</v>
      </c>
      <c r="D4288" s="53">
        <v>54353</v>
      </c>
      <c r="E4288" s="53">
        <v>10.060000419616699</v>
      </c>
      <c r="G4288" s="53">
        <v>21114</v>
      </c>
      <c r="H4288" s="53">
        <v>10.060000419616699</v>
      </c>
      <c r="J4288" s="80">
        <f t="shared" si="131"/>
        <v>212406.84885978699</v>
      </c>
      <c r="K4288" s="55" t="str">
        <f>IFERROR(H4313-#REF!,"")</f>
        <v/>
      </c>
    </row>
    <row r="4289" spans="1:11" x14ac:dyDescent="0.15">
      <c r="A4289" s="109">
        <v>41394</v>
      </c>
      <c r="B4289" s="53" t="s">
        <v>454</v>
      </c>
      <c r="C4289" s="53" t="s">
        <v>498</v>
      </c>
      <c r="D4289" s="53">
        <v>54353</v>
      </c>
      <c r="E4289" s="53">
        <v>10.140000343322754</v>
      </c>
      <c r="F4289" s="55">
        <v>7.9522784799337387E-3</v>
      </c>
      <c r="G4289" s="53">
        <v>23592</v>
      </c>
      <c r="H4289" s="53">
        <v>10.140000343322754</v>
      </c>
      <c r="J4289" s="80">
        <f t="shared" si="131"/>
        <v>239222.88809967041</v>
      </c>
      <c r="K4289" s="55" t="str">
        <f>IFERROR(H4314-#REF!,"")</f>
        <v/>
      </c>
    </row>
    <row r="4290" spans="1:11" x14ac:dyDescent="0.15">
      <c r="A4290" s="109">
        <v>41425</v>
      </c>
      <c r="B4290" s="53" t="s">
        <v>454</v>
      </c>
      <c r="C4290" s="53" t="s">
        <v>498</v>
      </c>
      <c r="D4290" s="53">
        <v>54353</v>
      </c>
      <c r="E4290" s="53">
        <v>10.180000305175781</v>
      </c>
      <c r="F4290" s="55">
        <v>3.9447695016860962E-3</v>
      </c>
      <c r="G4290" s="53">
        <v>23592</v>
      </c>
      <c r="H4290" s="53">
        <v>10.180000305175781</v>
      </c>
      <c r="J4290" s="80">
        <f t="shared" si="131"/>
        <v>240166.56719970703</v>
      </c>
      <c r="K4290" s="55" t="str">
        <f>IFERROR(H4315-#REF!,"")</f>
        <v/>
      </c>
    </row>
    <row r="4291" spans="1:11" x14ac:dyDescent="0.15">
      <c r="A4291" s="109">
        <v>41453</v>
      </c>
      <c r="B4291" s="53" t="s">
        <v>454</v>
      </c>
      <c r="C4291" s="53" t="s">
        <v>498</v>
      </c>
      <c r="D4291" s="53">
        <v>54353</v>
      </c>
      <c r="E4291" s="53">
        <v>10.109999656677246</v>
      </c>
      <c r="F4291" s="55">
        <v>-6.8762912414968014E-3</v>
      </c>
      <c r="G4291" s="53">
        <v>23592</v>
      </c>
      <c r="H4291" s="53">
        <v>10.109999656677246</v>
      </c>
      <c r="J4291" s="80">
        <f t="shared" si="131"/>
        <v>238515.11190032959</v>
      </c>
      <c r="K4291" s="55" t="str">
        <f>IFERROR(H4316-#REF!,"")</f>
        <v/>
      </c>
    </row>
    <row r="4292" spans="1:11" x14ac:dyDescent="0.15">
      <c r="A4292" s="109">
        <v>41486</v>
      </c>
      <c r="B4292" s="53" t="s">
        <v>454</v>
      </c>
      <c r="C4292" s="53" t="s">
        <v>498</v>
      </c>
      <c r="D4292" s="53">
        <v>54353</v>
      </c>
      <c r="E4292" s="53">
        <v>10.149999618530273</v>
      </c>
      <c r="F4292" s="55">
        <v>3.9564752951264381E-3</v>
      </c>
      <c r="G4292" s="53">
        <v>23592</v>
      </c>
      <c r="H4292" s="53">
        <v>10.149999618530273</v>
      </c>
      <c r="J4292" s="80">
        <f t="shared" si="131"/>
        <v>239458.79100036621</v>
      </c>
      <c r="K4292" s="55" t="str">
        <f>IFERROR(H4317-#REF!,"")</f>
        <v/>
      </c>
    </row>
    <row r="4293" spans="1:11" x14ac:dyDescent="0.15">
      <c r="A4293" s="109">
        <v>41516</v>
      </c>
      <c r="B4293" s="53" t="s">
        <v>454</v>
      </c>
      <c r="C4293" s="53" t="s">
        <v>498</v>
      </c>
      <c r="D4293" s="53">
        <v>54353</v>
      </c>
      <c r="E4293" s="53">
        <v>10.145600318908691</v>
      </c>
      <c r="F4293" s="55">
        <v>-4.3342856224626303E-4</v>
      </c>
      <c r="G4293" s="53">
        <v>23592</v>
      </c>
      <c r="H4293" s="53">
        <v>10.145600318908691</v>
      </c>
      <c r="J4293" s="80">
        <f t="shared" si="131"/>
        <v>239355.00272369385</v>
      </c>
      <c r="K4293" s="55" t="str">
        <f>IFERROR(H4318-#REF!,"")</f>
        <v/>
      </c>
    </row>
    <row r="4294" spans="1:11" x14ac:dyDescent="0.15">
      <c r="A4294" s="109">
        <v>41547</v>
      </c>
      <c r="B4294" s="53" t="s">
        <v>454</v>
      </c>
      <c r="C4294" s="53" t="s">
        <v>498</v>
      </c>
      <c r="D4294" s="53">
        <v>54353</v>
      </c>
      <c r="E4294" s="53">
        <v>10.119999885559082</v>
      </c>
      <c r="F4294" s="55">
        <v>-2.5233039632439613E-3</v>
      </c>
      <c r="G4294" s="53">
        <v>23592</v>
      </c>
      <c r="H4294" s="53">
        <v>10.119999885559082</v>
      </c>
      <c r="J4294" s="80">
        <f t="shared" si="131"/>
        <v>238751.03730010986</v>
      </c>
      <c r="K4294" s="55" t="str">
        <f>IFERROR(H4319-#REF!,"")</f>
        <v/>
      </c>
    </row>
    <row r="4295" spans="1:11" x14ac:dyDescent="0.15">
      <c r="A4295" s="109">
        <v>41578</v>
      </c>
      <c r="B4295" s="53" t="s">
        <v>454</v>
      </c>
      <c r="C4295" s="53" t="s">
        <v>498</v>
      </c>
      <c r="D4295" s="53">
        <v>54353</v>
      </c>
      <c r="E4295" s="53">
        <v>10.180000305175781</v>
      </c>
      <c r="F4295" s="55">
        <v>5.9288954362273216E-3</v>
      </c>
      <c r="G4295" s="53">
        <v>23592</v>
      </c>
      <c r="H4295" s="53">
        <v>10.180000305175781</v>
      </c>
      <c r="J4295" s="80">
        <f t="shared" si="131"/>
        <v>240166.56719970703</v>
      </c>
      <c r="K4295" s="55" t="str">
        <f>IFERROR(H4320-#REF!,"")</f>
        <v/>
      </c>
    </row>
    <row r="4296" spans="1:11" x14ac:dyDescent="0.15">
      <c r="A4296" s="109">
        <v>41607</v>
      </c>
      <c r="B4296" s="53" t="s">
        <v>454</v>
      </c>
      <c r="C4296" s="53" t="s">
        <v>498</v>
      </c>
      <c r="D4296" s="53">
        <v>54353</v>
      </c>
      <c r="E4296" s="53">
        <v>-10.199999809265099</v>
      </c>
      <c r="F4296" s="55">
        <v>1.9645877182483673E-3</v>
      </c>
      <c r="G4296" s="53">
        <v>23592</v>
      </c>
      <c r="H4296" s="53">
        <v>-10.199999809265137</v>
      </c>
      <c r="J4296" s="80">
        <f t="shared" si="131"/>
        <v>-240638.39550018311</v>
      </c>
      <c r="K4296" s="55" t="str">
        <f>IFERROR(H4321-#REF!,"")</f>
        <v/>
      </c>
    </row>
    <row r="4297" spans="1:11" x14ac:dyDescent="0.15">
      <c r="A4297" s="109">
        <v>41639</v>
      </c>
      <c r="B4297" s="53" t="s">
        <v>454</v>
      </c>
      <c r="C4297" s="53" t="s">
        <v>498</v>
      </c>
      <c r="D4297" s="53">
        <v>54353</v>
      </c>
      <c r="E4297" s="53">
        <v>10.180000305175781</v>
      </c>
      <c r="F4297" s="55">
        <v>-1.9607357680797577E-3</v>
      </c>
      <c r="G4297" s="53">
        <v>23592</v>
      </c>
      <c r="H4297" s="53">
        <v>10.180000305175781</v>
      </c>
      <c r="J4297" s="80">
        <f t="shared" si="131"/>
        <v>240166.56719970703</v>
      </c>
      <c r="K4297" s="55" t="str">
        <f>IFERROR(H4322-#REF!,"")</f>
        <v/>
      </c>
    </row>
    <row r="4298" spans="1:11" x14ac:dyDescent="0.15">
      <c r="A4298" s="109">
        <v>41670</v>
      </c>
      <c r="B4298" s="53" t="s">
        <v>454</v>
      </c>
      <c r="C4298" s="53" t="s">
        <v>498</v>
      </c>
      <c r="D4298" s="53">
        <v>54353</v>
      </c>
      <c r="E4298" s="53">
        <v>10.210000038146973</v>
      </c>
      <c r="F4298" s="55">
        <v>2.946928609162569E-3</v>
      </c>
      <c r="G4298" s="53">
        <v>23592</v>
      </c>
      <c r="H4298" s="53">
        <v>10.210000038146973</v>
      </c>
      <c r="J4298" s="80">
        <f t="shared" si="131"/>
        <v>240874.32089996338</v>
      </c>
      <c r="K4298" s="55" t="str">
        <f>IFERROR(H4323-#REF!,"")</f>
        <v/>
      </c>
    </row>
    <row r="4299" spans="1:11" x14ac:dyDescent="0.15">
      <c r="A4299" s="109">
        <v>41698</v>
      </c>
      <c r="B4299" s="53" t="s">
        <v>454</v>
      </c>
      <c r="C4299" s="53" t="s">
        <v>498</v>
      </c>
      <c r="D4299" s="53">
        <v>54353</v>
      </c>
      <c r="E4299" s="53">
        <v>10.239999771118164</v>
      </c>
      <c r="F4299" s="55">
        <v>2.9382696375250816E-3</v>
      </c>
      <c r="G4299" s="53">
        <v>23592</v>
      </c>
      <c r="H4299" s="53">
        <v>10.239999771118164</v>
      </c>
      <c r="J4299" s="80">
        <f t="shared" si="131"/>
        <v>241582.07460021973</v>
      </c>
      <c r="K4299" s="55" t="str">
        <f>IFERROR(H4324-#REF!,"")</f>
        <v/>
      </c>
    </row>
    <row r="4300" spans="1:11" x14ac:dyDescent="0.15">
      <c r="A4300" s="109">
        <v>41729</v>
      </c>
      <c r="B4300" s="53" t="s">
        <v>454</v>
      </c>
      <c r="C4300" s="53" t="s">
        <v>498</v>
      </c>
      <c r="D4300" s="53">
        <v>54353</v>
      </c>
      <c r="E4300" s="53">
        <v>10.260000228881836</v>
      </c>
      <c r="F4300" s="55">
        <v>1.9531697034835815E-3</v>
      </c>
      <c r="G4300" s="53">
        <v>23592</v>
      </c>
      <c r="H4300" s="53">
        <v>10.260000228881836</v>
      </c>
      <c r="J4300" s="80">
        <f t="shared" si="131"/>
        <v>242053.92539978027</v>
      </c>
      <c r="K4300" s="55" t="str">
        <f>IFERROR(H4325-#REF!,"")</f>
        <v/>
      </c>
    </row>
    <row r="4301" spans="1:11" x14ac:dyDescent="0.15">
      <c r="A4301" s="109">
        <v>41759</v>
      </c>
      <c r="B4301" s="53" t="s">
        <v>454</v>
      </c>
      <c r="C4301" s="53" t="s">
        <v>498</v>
      </c>
      <c r="D4301" s="53">
        <v>54353</v>
      </c>
      <c r="E4301" s="53">
        <v>10.239999771118164</v>
      </c>
      <c r="F4301" s="55">
        <v>-1.9493623403832316E-3</v>
      </c>
      <c r="G4301" s="53">
        <v>23592</v>
      </c>
      <c r="H4301" s="53">
        <v>10.239999771118164</v>
      </c>
      <c r="J4301" s="80">
        <f t="shared" si="131"/>
        <v>241582.07460021973</v>
      </c>
      <c r="K4301" s="55" t="str">
        <f>IFERROR(H4326-#REF!,"")</f>
        <v/>
      </c>
    </row>
    <row r="4302" spans="1:11" x14ac:dyDescent="0.15">
      <c r="A4302" s="109">
        <v>41789</v>
      </c>
      <c r="B4302" s="53" t="s">
        <v>454</v>
      </c>
      <c r="C4302" s="53" t="s">
        <v>498</v>
      </c>
      <c r="D4302" s="53">
        <v>54353</v>
      </c>
      <c r="E4302" s="53">
        <v>10.470000267028809</v>
      </c>
      <c r="F4302" s="55">
        <v>2.246098592877388E-2</v>
      </c>
      <c r="G4302" s="53">
        <v>23592</v>
      </c>
      <c r="H4302" s="53">
        <v>10.470000267028809</v>
      </c>
      <c r="J4302" s="80">
        <f t="shared" si="131"/>
        <v>247008.24629974365</v>
      </c>
      <c r="K4302" s="55" t="str">
        <f>IFERROR(H4327-#REF!,"")</f>
        <v/>
      </c>
    </row>
    <row r="4303" spans="1:11" x14ac:dyDescent="0.15">
      <c r="A4303" s="109">
        <v>41820</v>
      </c>
      <c r="B4303" s="53" t="s">
        <v>454</v>
      </c>
      <c r="C4303" s="53" t="s">
        <v>498</v>
      </c>
      <c r="D4303" s="53">
        <v>54353</v>
      </c>
      <c r="E4303" s="53">
        <v>10.300000190734863</v>
      </c>
      <c r="F4303" s="55">
        <v>-1.6236873343586922E-2</v>
      </c>
      <c r="G4303" s="53">
        <v>23592</v>
      </c>
      <c r="H4303" s="53">
        <v>10.300000190734863</v>
      </c>
      <c r="J4303" s="80">
        <f t="shared" si="131"/>
        <v>242997.60449981689</v>
      </c>
      <c r="K4303" s="55" t="str">
        <f>IFERROR(H4328-#REF!,"")</f>
        <v/>
      </c>
    </row>
    <row r="4304" spans="1:11" x14ac:dyDescent="0.15">
      <c r="A4304" s="109">
        <v>41851</v>
      </c>
      <c r="B4304" s="53" t="s">
        <v>454</v>
      </c>
      <c r="C4304" s="53" t="s">
        <v>498</v>
      </c>
      <c r="D4304" s="53">
        <v>54353</v>
      </c>
      <c r="E4304" s="53">
        <v>10.310000419616699</v>
      </c>
      <c r="F4304" s="55">
        <v>9.7089598421007395E-4</v>
      </c>
      <c r="G4304" s="53">
        <v>23592</v>
      </c>
      <c r="H4304" s="53">
        <v>10.310000419616699</v>
      </c>
      <c r="J4304" s="80">
        <f t="shared" si="131"/>
        <v>243233.52989959717</v>
      </c>
      <c r="K4304" s="55" t="str">
        <f>IFERROR(H4329-#REF!,"")</f>
        <v/>
      </c>
    </row>
    <row r="4305" spans="1:11" x14ac:dyDescent="0.15">
      <c r="A4305" s="109">
        <v>41880</v>
      </c>
      <c r="B4305" s="53" t="s">
        <v>454</v>
      </c>
      <c r="C4305" s="53" t="s">
        <v>498</v>
      </c>
      <c r="D4305" s="53">
        <v>54353</v>
      </c>
      <c r="E4305" s="53">
        <v>10.289999961853027</v>
      </c>
      <c r="F4305" s="55">
        <v>-1.9399084849283099E-3</v>
      </c>
      <c r="G4305" s="53">
        <v>23592</v>
      </c>
      <c r="H4305" s="53">
        <v>10.289999961853027</v>
      </c>
      <c r="J4305" s="80">
        <f t="shared" si="131"/>
        <v>242761.67910003662</v>
      </c>
      <c r="K4305" s="55" t="str">
        <f>IFERROR(H4330-#REF!,"")</f>
        <v/>
      </c>
    </row>
    <row r="4306" spans="1:11" x14ac:dyDescent="0.15">
      <c r="A4306" s="109">
        <v>41912</v>
      </c>
      <c r="B4306" s="53" t="s">
        <v>454</v>
      </c>
      <c r="C4306" s="53" t="s">
        <v>498</v>
      </c>
      <c r="D4306" s="53">
        <v>54353</v>
      </c>
      <c r="E4306" s="53">
        <v>10.399999618530273</v>
      </c>
      <c r="F4306" s="55">
        <v>1.0689957067370415E-2</v>
      </c>
      <c r="G4306" s="53">
        <v>23592</v>
      </c>
      <c r="H4306" s="53">
        <v>10.399999618530273</v>
      </c>
      <c r="J4306" s="80">
        <f t="shared" si="131"/>
        <v>245356.79100036621</v>
      </c>
      <c r="K4306" s="55" t="str">
        <f>IFERROR(H4331-#REF!,"")</f>
        <v/>
      </c>
    </row>
    <row r="4307" spans="1:11" x14ac:dyDescent="0.15">
      <c r="A4307" s="109">
        <v>41943</v>
      </c>
      <c r="B4307" s="53" t="s">
        <v>454</v>
      </c>
      <c r="C4307" s="53" t="s">
        <v>498</v>
      </c>
      <c r="D4307" s="53">
        <v>54353</v>
      </c>
      <c r="E4307" s="53">
        <v>10.319999694824219</v>
      </c>
      <c r="F4307" s="55">
        <v>-7.6923007145524025E-3</v>
      </c>
      <c r="G4307" s="53">
        <v>23592</v>
      </c>
      <c r="H4307" s="53">
        <v>10.319999694824219</v>
      </c>
      <c r="J4307" s="80">
        <f t="shared" si="131"/>
        <v>243469.43280029297</v>
      </c>
      <c r="K4307" s="55" t="str">
        <f>IFERROR(H4332-#REF!,"")</f>
        <v/>
      </c>
    </row>
    <row r="4308" spans="1:11" x14ac:dyDescent="0.15">
      <c r="A4308" s="109">
        <v>41971</v>
      </c>
      <c r="B4308" s="53" t="s">
        <v>454</v>
      </c>
      <c r="C4308" s="53" t="s">
        <v>498</v>
      </c>
      <c r="D4308" s="53">
        <v>54353</v>
      </c>
      <c r="E4308" s="53">
        <v>-10.465000152587891</v>
      </c>
      <c r="F4308" s="55">
        <v>1.4050432480871677E-2</v>
      </c>
      <c r="G4308" s="53">
        <v>23592</v>
      </c>
      <c r="H4308" s="53">
        <v>-10.465000152587891</v>
      </c>
      <c r="J4308" s="80">
        <f t="shared" si="131"/>
        <v>-246890.28359985352</v>
      </c>
      <c r="K4308" s="55" t="str">
        <f>IFERROR(H4333-#REF!,"")</f>
        <v/>
      </c>
    </row>
    <row r="4309" spans="1:11" x14ac:dyDescent="0.15">
      <c r="A4309" s="109">
        <v>42004</v>
      </c>
      <c r="B4309" s="53" t="s">
        <v>454</v>
      </c>
      <c r="C4309" s="53" t="s">
        <v>498</v>
      </c>
      <c r="D4309" s="53">
        <v>54353</v>
      </c>
      <c r="E4309" s="53">
        <v>10.409999847412109</v>
      </c>
      <c r="F4309" s="55">
        <v>-5.2556428126990795E-3</v>
      </c>
      <c r="G4309" s="53">
        <v>23592</v>
      </c>
      <c r="H4309" s="53">
        <v>10.409999847412109</v>
      </c>
      <c r="J4309" s="80">
        <f t="shared" si="131"/>
        <v>245592.71640014648</v>
      </c>
      <c r="K4309" s="55" t="str">
        <f>IFERROR(H4334-#REF!,"")</f>
        <v/>
      </c>
    </row>
    <row r="4310" spans="1:11" x14ac:dyDescent="0.15">
      <c r="A4310" s="109">
        <v>42034</v>
      </c>
      <c r="B4310" s="53" t="s">
        <v>454</v>
      </c>
      <c r="C4310" s="53" t="s">
        <v>498</v>
      </c>
      <c r="D4310" s="53">
        <v>54353</v>
      </c>
      <c r="E4310" s="53">
        <v>10.5</v>
      </c>
      <c r="F4310" s="55">
        <v>8.645547553896904E-3</v>
      </c>
      <c r="G4310" s="53">
        <v>23592</v>
      </c>
      <c r="H4310" s="53">
        <v>10.5</v>
      </c>
      <c r="J4310" s="80">
        <f t="shared" si="131"/>
        <v>247716</v>
      </c>
      <c r="K4310" s="55" t="str">
        <f>IFERROR(H4335-#REF!,"")</f>
        <v/>
      </c>
    </row>
    <row r="4311" spans="1:11" x14ac:dyDescent="0.15">
      <c r="A4311" s="109">
        <v>42094</v>
      </c>
      <c r="B4311" s="53" t="s">
        <v>455</v>
      </c>
      <c r="C4311" s="53" t="s">
        <v>499</v>
      </c>
      <c r="D4311" s="53">
        <v>54353</v>
      </c>
      <c r="E4311" s="53">
        <v>9.1599998474121094</v>
      </c>
      <c r="F4311" s="55">
        <v>-0.12761905789375305</v>
      </c>
      <c r="G4311" s="53">
        <v>13871</v>
      </c>
      <c r="H4311" s="53">
        <v>9.1599998474121094</v>
      </c>
      <c r="J4311" s="80">
        <f t="shared" si="131"/>
        <v>127058.35788345337</v>
      </c>
      <c r="K4311" s="55" t="str">
        <f>IFERROR(H4336-#REF!,"")</f>
        <v/>
      </c>
    </row>
    <row r="4312" spans="1:11" x14ac:dyDescent="0.15">
      <c r="A4312" s="109">
        <v>42124</v>
      </c>
      <c r="B4312" s="53" t="s">
        <v>455</v>
      </c>
      <c r="C4312" s="53" t="s">
        <v>499</v>
      </c>
      <c r="D4312" s="53">
        <v>54353</v>
      </c>
      <c r="E4312" s="53">
        <v>9.8500003814697266</v>
      </c>
      <c r="F4312" s="55">
        <v>7.5327567756175995E-2</v>
      </c>
      <c r="G4312" s="53">
        <v>13871</v>
      </c>
      <c r="H4312" s="53">
        <v>9.8500003814697266</v>
      </c>
      <c r="J4312" s="80">
        <f t="shared" ref="J4312:J4349" si="133">H4312*G4312</f>
        <v>136629.35529136658</v>
      </c>
      <c r="K4312" s="55" t="str">
        <f>IFERROR(H4337-#REF!,"")</f>
        <v/>
      </c>
    </row>
    <row r="4313" spans="1:11" x14ac:dyDescent="0.15">
      <c r="A4313" s="109">
        <v>42153</v>
      </c>
      <c r="B4313" s="53" t="s">
        <v>455</v>
      </c>
      <c r="C4313" s="53" t="s">
        <v>499</v>
      </c>
      <c r="D4313" s="53">
        <v>54353</v>
      </c>
      <c r="E4313" s="53">
        <v>10.135000228881836</v>
      </c>
      <c r="F4313" s="55">
        <v>2.8933992609381676E-2</v>
      </c>
      <c r="G4313" s="53">
        <v>13871</v>
      </c>
      <c r="H4313" s="53">
        <v>10.135000228881836</v>
      </c>
      <c r="J4313" s="80">
        <f t="shared" si="133"/>
        <v>140582.58817481995</v>
      </c>
      <c r="K4313" s="55" t="str">
        <f>IFERROR(H4338-#REF!,"")</f>
        <v/>
      </c>
    </row>
    <row r="4314" spans="1:11" x14ac:dyDescent="0.15">
      <c r="A4314" s="109">
        <v>42185</v>
      </c>
      <c r="B4314" s="53" t="s">
        <v>455</v>
      </c>
      <c r="C4314" s="53" t="s">
        <v>499</v>
      </c>
      <c r="D4314" s="53">
        <v>54353</v>
      </c>
      <c r="E4314" s="53">
        <v>10.899999618530273</v>
      </c>
      <c r="F4314" s="55">
        <v>7.5480945408344269E-2</v>
      </c>
      <c r="G4314" s="53">
        <v>13871</v>
      </c>
      <c r="H4314" s="53">
        <v>10.899999618530273</v>
      </c>
      <c r="J4314" s="80">
        <f t="shared" si="133"/>
        <v>151193.89470863342</v>
      </c>
      <c r="K4314" s="55" t="str">
        <f>IFERROR(H4339-#REF!,"")</f>
        <v/>
      </c>
    </row>
    <row r="4315" spans="1:11" x14ac:dyDescent="0.15">
      <c r="A4315" s="109">
        <v>42216</v>
      </c>
      <c r="B4315" s="53" t="s">
        <v>455</v>
      </c>
      <c r="C4315" s="53" t="s">
        <v>499</v>
      </c>
      <c r="D4315" s="53">
        <v>54353</v>
      </c>
      <c r="E4315" s="53">
        <v>10.909999847412109</v>
      </c>
      <c r="F4315" s="55">
        <v>9.1745221288874745E-4</v>
      </c>
      <c r="G4315" s="53">
        <v>13871</v>
      </c>
      <c r="H4315" s="53">
        <v>10.909999847412109</v>
      </c>
      <c r="J4315" s="80">
        <f t="shared" si="133"/>
        <v>151332.60788345337</v>
      </c>
      <c r="K4315" s="55" t="str">
        <f>IFERROR(H4340-#REF!,"")</f>
        <v/>
      </c>
    </row>
    <row r="4316" spans="1:11" x14ac:dyDescent="0.15">
      <c r="A4316" s="109">
        <v>42247</v>
      </c>
      <c r="B4316" s="53" t="s">
        <v>455</v>
      </c>
      <c r="C4316" s="53" t="s">
        <v>499</v>
      </c>
      <c r="D4316" s="53">
        <v>54353</v>
      </c>
      <c r="E4316" s="53">
        <v>6.75</v>
      </c>
      <c r="F4316" s="55">
        <v>-0.38130155205726624</v>
      </c>
      <c r="G4316" s="53">
        <v>13871</v>
      </c>
      <c r="H4316" s="53">
        <v>6.75</v>
      </c>
      <c r="J4316" s="80">
        <f t="shared" si="133"/>
        <v>93629.25</v>
      </c>
      <c r="K4316" s="55" t="str">
        <f>IFERROR(H4341-#REF!,"")</f>
        <v/>
      </c>
    </row>
    <row r="4317" spans="1:11" x14ac:dyDescent="0.15">
      <c r="A4317" s="109">
        <v>42277</v>
      </c>
      <c r="B4317" s="53" t="s">
        <v>455</v>
      </c>
      <c r="C4317" s="53" t="s">
        <v>499</v>
      </c>
      <c r="D4317" s="53">
        <v>54353</v>
      </c>
      <c r="E4317" s="53">
        <v>9.4200000762939453</v>
      </c>
      <c r="F4317" s="55">
        <v>0.39555555582046509</v>
      </c>
      <c r="G4317" s="53">
        <v>13871</v>
      </c>
      <c r="H4317" s="53">
        <v>9.4200000762939453</v>
      </c>
      <c r="J4317" s="80">
        <f t="shared" si="133"/>
        <v>130664.82105827332</v>
      </c>
      <c r="K4317" s="55" t="str">
        <f>IFERROR(H4342-#REF!,"")</f>
        <v/>
      </c>
    </row>
    <row r="4318" spans="1:11" x14ac:dyDescent="0.15">
      <c r="A4318" s="109">
        <v>42307</v>
      </c>
      <c r="B4318" s="53" t="s">
        <v>455</v>
      </c>
      <c r="C4318" s="53" t="s">
        <v>499</v>
      </c>
      <c r="D4318" s="53">
        <v>54353</v>
      </c>
      <c r="E4318" s="53">
        <v>10.390000343322754</v>
      </c>
      <c r="F4318" s="55">
        <v>0.10297242552042007</v>
      </c>
      <c r="G4318" s="53">
        <v>13871</v>
      </c>
      <c r="H4318" s="53">
        <v>10.390000343322754</v>
      </c>
      <c r="J4318" s="80">
        <f t="shared" si="133"/>
        <v>144119.69476222992</v>
      </c>
      <c r="K4318" s="55" t="str">
        <f>IFERROR(H4343-#REF!,"")</f>
        <v/>
      </c>
    </row>
    <row r="4319" spans="1:11" x14ac:dyDescent="0.15">
      <c r="A4319" s="109">
        <v>42338</v>
      </c>
      <c r="B4319" s="53" t="s">
        <v>455</v>
      </c>
      <c r="C4319" s="53" t="s">
        <v>499</v>
      </c>
      <c r="D4319" s="53">
        <v>54353</v>
      </c>
      <c r="E4319" s="53">
        <v>10</v>
      </c>
      <c r="F4319" s="55">
        <v>-3.7536125630140305E-2</v>
      </c>
      <c r="G4319" s="53">
        <v>13871</v>
      </c>
      <c r="H4319" s="53">
        <v>10</v>
      </c>
      <c r="J4319" s="80">
        <f t="shared" si="133"/>
        <v>138710</v>
      </c>
      <c r="K4319" s="55" t="str">
        <f>IFERROR(H4344-#REF!,"")</f>
        <v/>
      </c>
    </row>
    <row r="4320" spans="1:11" x14ac:dyDescent="0.15">
      <c r="A4320" s="109">
        <v>42369</v>
      </c>
      <c r="B4320" s="53" t="s">
        <v>455</v>
      </c>
      <c r="C4320" s="53" t="s">
        <v>499</v>
      </c>
      <c r="D4320" s="53">
        <v>54353</v>
      </c>
      <c r="E4320" s="53">
        <v>9.2600002288818359</v>
      </c>
      <c r="F4320" s="55">
        <v>-7.3999978601932526E-2</v>
      </c>
      <c r="G4320" s="53">
        <v>13881</v>
      </c>
      <c r="H4320" s="53">
        <v>9.2600002288818359</v>
      </c>
      <c r="J4320" s="80">
        <f t="shared" si="133"/>
        <v>128538.06317710876</v>
      </c>
      <c r="K4320" s="55" t="str">
        <f>IFERROR(H4345-#REF!,"")</f>
        <v/>
      </c>
    </row>
    <row r="4321" spans="1:11" x14ac:dyDescent="0.15">
      <c r="A4321" s="109">
        <v>42398</v>
      </c>
      <c r="B4321" s="53" t="s">
        <v>455</v>
      </c>
      <c r="C4321" s="53" t="s">
        <v>499</v>
      </c>
      <c r="D4321" s="53">
        <v>54353</v>
      </c>
      <c r="E4321" s="53">
        <v>6.3000001907348633</v>
      </c>
      <c r="F4321" s="55">
        <v>-0.3196544349193573</v>
      </c>
      <c r="G4321" s="53">
        <v>13881</v>
      </c>
      <c r="H4321" s="53">
        <v>6.3000001907348633</v>
      </c>
      <c r="J4321" s="80">
        <f t="shared" si="133"/>
        <v>87450.302647590637</v>
      </c>
      <c r="K4321" s="55" t="str">
        <f>IFERROR(H4346-#REF!,"")</f>
        <v/>
      </c>
    </row>
    <row r="4322" spans="1:11" x14ac:dyDescent="0.15">
      <c r="A4322" s="109">
        <v>42429</v>
      </c>
      <c r="B4322" s="53" t="s">
        <v>455</v>
      </c>
      <c r="C4322" s="53" t="s">
        <v>499</v>
      </c>
      <c r="D4322" s="53">
        <v>54353</v>
      </c>
      <c r="E4322" s="53">
        <v>5.0500001907348633</v>
      </c>
      <c r="F4322" s="55">
        <v>-0.19841268658638</v>
      </c>
      <c r="G4322" s="53">
        <v>13881</v>
      </c>
      <c r="H4322" s="53">
        <v>5.0500001907348633</v>
      </c>
      <c r="J4322" s="80">
        <f t="shared" si="133"/>
        <v>70099.052647590637</v>
      </c>
      <c r="K4322" s="55" t="str">
        <f>IFERROR(H4347-#REF!,"")</f>
        <v/>
      </c>
    </row>
    <row r="4323" spans="1:11" x14ac:dyDescent="0.15">
      <c r="A4323" s="109">
        <v>42460</v>
      </c>
      <c r="B4323" s="53" t="s">
        <v>455</v>
      </c>
      <c r="C4323" s="53" t="s">
        <v>499</v>
      </c>
      <c r="D4323" s="53">
        <v>54353</v>
      </c>
      <c r="E4323" s="53">
        <v>4.8600001335144043</v>
      </c>
      <c r="F4323" s="55">
        <v>-3.7623770534992218E-2</v>
      </c>
      <c r="G4323" s="53">
        <v>13871</v>
      </c>
      <c r="H4323" s="53">
        <v>4.8600001335144043</v>
      </c>
      <c r="J4323" s="80">
        <f t="shared" si="133"/>
        <v>67413.061851978302</v>
      </c>
      <c r="K4323" s="55" t="str">
        <f>IFERROR(H4348-#REF!,"")</f>
        <v/>
      </c>
    </row>
    <row r="4324" spans="1:11" x14ac:dyDescent="0.15">
      <c r="A4324" s="109">
        <v>42489</v>
      </c>
      <c r="B4324" s="53" t="s">
        <v>455</v>
      </c>
      <c r="C4324" s="53" t="s">
        <v>499</v>
      </c>
      <c r="D4324" s="53">
        <v>54353</v>
      </c>
      <c r="E4324" s="53">
        <v>2.7400000095367432</v>
      </c>
      <c r="F4324" s="55">
        <v>-0.43621399998664856</v>
      </c>
      <c r="G4324" s="53">
        <v>13881</v>
      </c>
      <c r="H4324" s="53">
        <v>2.7400000095367432</v>
      </c>
      <c r="J4324" s="80">
        <f t="shared" si="133"/>
        <v>38033.940132379532</v>
      </c>
      <c r="K4324" s="55" t="str">
        <f>IFERROR(H4349-#REF!,"")</f>
        <v/>
      </c>
    </row>
    <row r="4325" spans="1:11" x14ac:dyDescent="0.15">
      <c r="A4325" s="109">
        <v>42521</v>
      </c>
      <c r="B4325" s="53" t="s">
        <v>455</v>
      </c>
      <c r="C4325" s="53" t="s">
        <v>499</v>
      </c>
      <c r="D4325" s="53">
        <v>54353</v>
      </c>
      <c r="E4325" s="53">
        <v>1.7699999809265137</v>
      </c>
      <c r="F4325" s="55">
        <v>-0.35401460528373718</v>
      </c>
      <c r="G4325" s="53">
        <v>13901</v>
      </c>
      <c r="H4325" s="53">
        <v>1.7699999809265137</v>
      </c>
      <c r="J4325" s="80">
        <f t="shared" si="133"/>
        <v>24604.769734859467</v>
      </c>
    </row>
    <row r="4326" spans="1:11" x14ac:dyDescent="0.15">
      <c r="A4326" s="109">
        <v>42551</v>
      </c>
      <c r="B4326" s="53" t="s">
        <v>455</v>
      </c>
      <c r="C4326" s="53" t="s">
        <v>499</v>
      </c>
      <c r="D4326" s="53">
        <v>54353</v>
      </c>
      <c r="E4326" s="53">
        <v>2.809999942779541</v>
      </c>
      <c r="F4326" s="55">
        <v>0.58757060766220093</v>
      </c>
      <c r="G4326" s="53">
        <v>13901</v>
      </c>
      <c r="H4326" s="53">
        <v>2.809999942779541</v>
      </c>
      <c r="J4326" s="80">
        <f t="shared" si="133"/>
        <v>39061.8092045784</v>
      </c>
      <c r="K4326" s="55" t="str">
        <f>IFERROR(H4408-#REF!,"")</f>
        <v/>
      </c>
    </row>
    <row r="4327" spans="1:11" x14ac:dyDescent="0.15">
      <c r="A4327" s="109">
        <v>42580</v>
      </c>
      <c r="B4327" s="53" t="s">
        <v>455</v>
      </c>
      <c r="C4327" s="53" t="s">
        <v>499</v>
      </c>
      <c r="D4327" s="53">
        <v>54353</v>
      </c>
      <c r="E4327" s="53">
        <v>3.0199999809265137</v>
      </c>
      <c r="F4327" s="55">
        <v>7.4733108282089233E-2</v>
      </c>
      <c r="G4327" s="53">
        <v>13901</v>
      </c>
      <c r="H4327" s="53">
        <v>3.0199999809265137</v>
      </c>
      <c r="J4327" s="80">
        <f t="shared" si="133"/>
        <v>41981.019734859467</v>
      </c>
      <c r="K4327" s="55" t="str">
        <f>IFERROR(H4409-#REF!,"")</f>
        <v/>
      </c>
    </row>
    <row r="4328" spans="1:11" x14ac:dyDescent="0.15">
      <c r="A4328" s="109">
        <v>42613</v>
      </c>
      <c r="B4328" s="53" t="s">
        <v>455</v>
      </c>
      <c r="C4328" s="53" t="s">
        <v>499</v>
      </c>
      <c r="D4328" s="53">
        <v>54353</v>
      </c>
      <c r="E4328" s="53">
        <v>2.2000000476837158</v>
      </c>
      <c r="F4328" s="55">
        <v>-0.27152314782142639</v>
      </c>
      <c r="G4328" s="53">
        <v>13901</v>
      </c>
      <c r="H4328" s="53">
        <v>2.2000000476837158</v>
      </c>
      <c r="J4328" s="80">
        <f t="shared" si="133"/>
        <v>30582.200662851334</v>
      </c>
      <c r="K4328" s="55" t="str">
        <f>IFERROR(H4410-#REF!,"")</f>
        <v/>
      </c>
    </row>
    <row r="4329" spans="1:11" x14ac:dyDescent="0.15">
      <c r="A4329" s="109">
        <v>42643</v>
      </c>
      <c r="B4329" s="53" t="s">
        <v>455</v>
      </c>
      <c r="C4329" s="53" t="s">
        <v>499</v>
      </c>
      <c r="D4329" s="53">
        <v>54353</v>
      </c>
      <c r="E4329" s="53">
        <v>2.2999999523162842</v>
      </c>
      <c r="F4329" s="55">
        <v>4.5454502105712891E-2</v>
      </c>
      <c r="G4329" s="53">
        <v>13901</v>
      </c>
      <c r="H4329" s="53">
        <v>2.2999999523162842</v>
      </c>
      <c r="J4329" s="80">
        <f t="shared" si="133"/>
        <v>31972.299337148666</v>
      </c>
      <c r="K4329" s="55" t="str">
        <f>IFERROR(H4411-#REF!,"")</f>
        <v/>
      </c>
    </row>
    <row r="4330" spans="1:11" x14ac:dyDescent="0.15">
      <c r="A4330" s="109">
        <v>42674</v>
      </c>
      <c r="B4330" s="53" t="s">
        <v>455</v>
      </c>
      <c r="C4330" s="53" t="s">
        <v>499</v>
      </c>
      <c r="D4330" s="53">
        <v>54353</v>
      </c>
      <c r="E4330" s="53">
        <v>1.7599999904632568</v>
      </c>
      <c r="F4330" s="55">
        <v>-0.23478259146213531</v>
      </c>
      <c r="G4330" s="53">
        <v>13901</v>
      </c>
      <c r="H4330" s="53">
        <v>1.7599999904632568</v>
      </c>
      <c r="J4330" s="80">
        <f t="shared" si="133"/>
        <v>24465.759867429733</v>
      </c>
      <c r="K4330" s="55" t="str">
        <f>IFERROR(H4412-#REF!,"")</f>
        <v/>
      </c>
    </row>
    <row r="4331" spans="1:11" x14ac:dyDescent="0.15">
      <c r="A4331" s="109">
        <v>42704</v>
      </c>
      <c r="B4331" s="53" t="s">
        <v>455</v>
      </c>
      <c r="C4331" s="53" t="s">
        <v>499</v>
      </c>
      <c r="D4331" s="53">
        <v>54353</v>
      </c>
      <c r="E4331" s="53">
        <v>1.440000057220459</v>
      </c>
      <c r="F4331" s="55">
        <v>-0.18181814253330231</v>
      </c>
      <c r="G4331" s="53">
        <v>13901</v>
      </c>
      <c r="H4331" s="53">
        <v>1.440000057220459</v>
      </c>
      <c r="J4331" s="80">
        <f t="shared" si="133"/>
        <v>20017.4407954216</v>
      </c>
      <c r="K4331" s="55" t="str">
        <f>IFERROR(H4413-#REF!,"")</f>
        <v/>
      </c>
    </row>
    <row r="4332" spans="1:11" x14ac:dyDescent="0.15">
      <c r="A4332" s="109">
        <v>42734</v>
      </c>
      <c r="B4332" s="53" t="s">
        <v>455</v>
      </c>
      <c r="C4332" s="53" t="s">
        <v>499</v>
      </c>
      <c r="D4332" s="53">
        <v>54353</v>
      </c>
      <c r="E4332" s="53">
        <v>1.4700000286102295</v>
      </c>
      <c r="F4332" s="55">
        <v>2.0833313465118408E-2</v>
      </c>
      <c r="G4332" s="53">
        <v>13901</v>
      </c>
      <c r="H4332" s="53">
        <v>1.4700000286102295</v>
      </c>
      <c r="J4332" s="80">
        <f t="shared" si="133"/>
        <v>20434.4703977108</v>
      </c>
      <c r="K4332" s="55" t="str">
        <f>IFERROR(H4414-#REF!,"")</f>
        <v/>
      </c>
    </row>
    <row r="4333" spans="1:11" x14ac:dyDescent="0.15">
      <c r="A4333" s="109">
        <v>42766</v>
      </c>
      <c r="B4333" s="53" t="s">
        <v>455</v>
      </c>
      <c r="C4333" s="53" t="s">
        <v>499</v>
      </c>
      <c r="D4333" s="53">
        <v>54353</v>
      </c>
      <c r="E4333" s="53">
        <v>1.7200000286102295</v>
      </c>
      <c r="F4333" s="55">
        <v>0.17006802558898926</v>
      </c>
      <c r="G4333" s="53">
        <v>13901</v>
      </c>
      <c r="H4333" s="53">
        <v>1.7200000286102295</v>
      </c>
      <c r="J4333" s="80">
        <f t="shared" si="133"/>
        <v>23909.7203977108</v>
      </c>
      <c r="K4333" s="55" t="str">
        <f>IFERROR(H4415-#REF!,"")</f>
        <v/>
      </c>
    </row>
    <row r="4334" spans="1:11" x14ac:dyDescent="0.15">
      <c r="A4334" s="109">
        <v>42794</v>
      </c>
      <c r="B4334" s="53" t="s">
        <v>455</v>
      </c>
      <c r="C4334" s="53" t="s">
        <v>499</v>
      </c>
      <c r="D4334" s="53">
        <v>54353</v>
      </c>
      <c r="E4334" s="53">
        <v>2.7100000381469727</v>
      </c>
      <c r="F4334" s="55">
        <v>0.57558137178421021</v>
      </c>
      <c r="G4334" s="53">
        <v>13901</v>
      </c>
      <c r="H4334" s="53">
        <v>2.7100000381469727</v>
      </c>
      <c r="J4334" s="80">
        <f t="shared" si="133"/>
        <v>37671.710530281067</v>
      </c>
      <c r="K4334" s="55" t="str">
        <f>IFERROR(H4416-#REF!,"")</f>
        <v/>
      </c>
    </row>
    <row r="4335" spans="1:11" x14ac:dyDescent="0.15">
      <c r="A4335" s="109">
        <v>42825</v>
      </c>
      <c r="B4335" s="53" t="s">
        <v>455</v>
      </c>
      <c r="C4335" s="53" t="s">
        <v>499</v>
      </c>
      <c r="D4335" s="53">
        <v>54353</v>
      </c>
      <c r="E4335" s="53">
        <v>2.7000000476837158</v>
      </c>
      <c r="F4335" s="55">
        <v>-3.6900332197546959E-3</v>
      </c>
      <c r="G4335" s="53">
        <v>14450</v>
      </c>
      <c r="H4335" s="53">
        <v>2.7000000476837158</v>
      </c>
      <c r="J4335" s="80">
        <f t="shared" si="133"/>
        <v>39015.000689029694</v>
      </c>
      <c r="K4335" s="55" t="str">
        <f>IFERROR(H4417-#REF!,"")</f>
        <v/>
      </c>
    </row>
    <row r="4336" spans="1:11" x14ac:dyDescent="0.15">
      <c r="A4336" s="109">
        <v>42853</v>
      </c>
      <c r="B4336" s="53" t="s">
        <v>455</v>
      </c>
      <c r="C4336" s="53" t="s">
        <v>499</v>
      </c>
      <c r="D4336" s="53">
        <v>54353</v>
      </c>
      <c r="E4336" s="53">
        <v>2.369999885559082</v>
      </c>
      <c r="F4336" s="55">
        <v>-0.12222228199243546</v>
      </c>
      <c r="G4336" s="53">
        <v>14450</v>
      </c>
      <c r="H4336" s="53">
        <v>2.369999885559082</v>
      </c>
      <c r="J4336" s="80">
        <f t="shared" si="133"/>
        <v>34246.498346328735</v>
      </c>
      <c r="K4336" s="55" t="str">
        <f>IFERROR(H4418-#REF!,"")</f>
        <v/>
      </c>
    </row>
    <row r="4337" spans="1:11" x14ac:dyDescent="0.15">
      <c r="A4337" s="109">
        <v>42886</v>
      </c>
      <c r="B4337" s="53" t="s">
        <v>455</v>
      </c>
      <c r="C4337" s="53" t="s">
        <v>499</v>
      </c>
      <c r="D4337" s="53">
        <v>54353</v>
      </c>
      <c r="E4337" s="53">
        <v>2.2599999904632568</v>
      </c>
      <c r="F4337" s="55">
        <v>-4.641345888376236E-2</v>
      </c>
      <c r="G4337" s="53">
        <v>14481</v>
      </c>
      <c r="H4337" s="53">
        <v>2.2599999904632568</v>
      </c>
      <c r="J4337" s="80">
        <f t="shared" si="133"/>
        <v>32727.059861898422</v>
      </c>
      <c r="K4337" s="55" t="str">
        <f>IFERROR(H4419-#REF!,"")</f>
        <v/>
      </c>
    </row>
    <row r="4338" spans="1:11" x14ac:dyDescent="0.15">
      <c r="A4338" s="109">
        <v>42916</v>
      </c>
      <c r="B4338" s="53" t="s">
        <v>455</v>
      </c>
      <c r="C4338" s="53" t="s">
        <v>499</v>
      </c>
      <c r="D4338" s="53">
        <v>54353</v>
      </c>
      <c r="E4338" s="53">
        <v>2.3299999237060547</v>
      </c>
      <c r="F4338" s="55">
        <v>3.0973421409726143E-2</v>
      </c>
      <c r="G4338" s="53">
        <v>14481</v>
      </c>
      <c r="H4338" s="53">
        <v>2.3299999237060547</v>
      </c>
      <c r="J4338" s="80">
        <f t="shared" si="133"/>
        <v>33740.728895187378</v>
      </c>
      <c r="K4338" s="55" t="str">
        <f>IFERROR(H4420-#REF!,"")</f>
        <v/>
      </c>
    </row>
    <row r="4339" spans="1:11" x14ac:dyDescent="0.15">
      <c r="A4339" s="109">
        <v>42947</v>
      </c>
      <c r="B4339" s="53" t="s">
        <v>455</v>
      </c>
      <c r="C4339" s="53" t="s">
        <v>499</v>
      </c>
      <c r="D4339" s="53">
        <v>54353</v>
      </c>
      <c r="E4339" s="53">
        <v>2.1500000953674316</v>
      </c>
      <c r="F4339" s="55">
        <v>-7.7253147959709167E-2</v>
      </c>
      <c r="G4339" s="53">
        <v>14481</v>
      </c>
      <c r="H4339" s="53">
        <v>2.1500000953674316</v>
      </c>
      <c r="J4339" s="80">
        <f t="shared" si="133"/>
        <v>31134.151381015778</v>
      </c>
      <c r="K4339" s="55" t="str">
        <f>IFERROR(H4421-#REF!,"")</f>
        <v/>
      </c>
    </row>
    <row r="4340" spans="1:11" x14ac:dyDescent="0.15">
      <c r="A4340" s="109">
        <v>42978</v>
      </c>
      <c r="B4340" s="53" t="s">
        <v>455</v>
      </c>
      <c r="C4340" s="53" t="s">
        <v>499</v>
      </c>
      <c r="D4340" s="53">
        <v>54353</v>
      </c>
      <c r="E4340" s="53">
        <v>1.8500000238418579</v>
      </c>
      <c r="F4340" s="55">
        <v>-0.13953490555286407</v>
      </c>
      <c r="G4340" s="53">
        <v>14481</v>
      </c>
      <c r="H4340" s="53">
        <v>1.8500000238418579</v>
      </c>
      <c r="J4340" s="80">
        <f t="shared" si="133"/>
        <v>26789.850345253944</v>
      </c>
      <c r="K4340" s="55" t="str">
        <f>IFERROR(H4422-#REF!,"")</f>
        <v/>
      </c>
    </row>
    <row r="4341" spans="1:11" x14ac:dyDescent="0.15">
      <c r="A4341" s="109">
        <v>43007</v>
      </c>
      <c r="B4341" s="53" t="s">
        <v>455</v>
      </c>
      <c r="C4341" s="53" t="s">
        <v>499</v>
      </c>
      <c r="D4341" s="53">
        <v>54353</v>
      </c>
      <c r="E4341" s="53">
        <v>3.6500000953674316</v>
      </c>
      <c r="F4341" s="55">
        <v>0.97297298908233643</v>
      </c>
      <c r="G4341" s="53">
        <v>14481</v>
      </c>
      <c r="H4341" s="53">
        <v>3.6500000953674316</v>
      </c>
      <c r="J4341" s="80">
        <f t="shared" si="133"/>
        <v>52855.651381015778</v>
      </c>
      <c r="K4341" s="55" t="str">
        <f>IFERROR(H4423-#REF!,"")</f>
        <v/>
      </c>
    </row>
    <row r="4342" spans="1:11" x14ac:dyDescent="0.15">
      <c r="A4342" s="109">
        <v>43039</v>
      </c>
      <c r="B4342" s="53" t="s">
        <v>455</v>
      </c>
      <c r="C4342" s="53" t="s">
        <v>499</v>
      </c>
      <c r="D4342" s="53">
        <v>54353</v>
      </c>
      <c r="E4342" s="53">
        <v>3.7699999809265137</v>
      </c>
      <c r="F4342" s="55">
        <v>3.2876681536436081E-2</v>
      </c>
      <c r="G4342" s="53">
        <v>14481</v>
      </c>
      <c r="H4342" s="53">
        <v>3.7699999809265137</v>
      </c>
      <c r="J4342" s="80">
        <f t="shared" si="133"/>
        <v>54593.369723796844</v>
      </c>
      <c r="K4342" s="55" t="str">
        <f>IFERROR(H4424-#REF!,"")</f>
        <v/>
      </c>
    </row>
    <row r="4343" spans="1:11" x14ac:dyDescent="0.15">
      <c r="A4343" s="109">
        <v>43069</v>
      </c>
      <c r="B4343" s="53" t="s">
        <v>455</v>
      </c>
      <c r="C4343" s="53" t="s">
        <v>499</v>
      </c>
      <c r="D4343" s="53">
        <v>54353</v>
      </c>
      <c r="E4343" s="53">
        <v>3.7400000095367432</v>
      </c>
      <c r="F4343" s="55">
        <v>-7.9575525596737862E-3</v>
      </c>
      <c r="G4343" s="53">
        <v>14555</v>
      </c>
      <c r="H4343" s="53">
        <v>3.7400000095367432</v>
      </c>
      <c r="J4343" s="80">
        <f t="shared" si="133"/>
        <v>54435.700138807297</v>
      </c>
      <c r="K4343" s="55" t="str">
        <f>IFERROR(H4425-#REF!,"")</f>
        <v/>
      </c>
    </row>
    <row r="4344" spans="1:11" x14ac:dyDescent="0.15">
      <c r="A4344" s="109">
        <v>43098</v>
      </c>
      <c r="B4344" s="53" t="s">
        <v>455</v>
      </c>
      <c r="C4344" s="53" t="s">
        <v>499</v>
      </c>
      <c r="D4344" s="53">
        <v>54353</v>
      </c>
      <c r="E4344" s="53">
        <v>3.880000114440918</v>
      </c>
      <c r="F4344" s="55">
        <v>3.7433184683322906E-2</v>
      </c>
      <c r="G4344" s="53">
        <v>14555</v>
      </c>
      <c r="H4344" s="53">
        <v>3.880000114440918</v>
      </c>
      <c r="J4344" s="80">
        <f t="shared" si="133"/>
        <v>56473.401665687561</v>
      </c>
      <c r="K4344" s="55" t="str">
        <f>IFERROR(H4426-#REF!,"")</f>
        <v/>
      </c>
    </row>
    <row r="4345" spans="1:11" x14ac:dyDescent="0.15">
      <c r="A4345" s="109">
        <v>43131</v>
      </c>
      <c r="B4345" s="53" t="s">
        <v>455</v>
      </c>
      <c r="C4345" s="53" t="s">
        <v>499</v>
      </c>
      <c r="D4345" s="53">
        <v>54353</v>
      </c>
      <c r="E4345" s="53">
        <v>4.0500001907348633</v>
      </c>
      <c r="F4345" s="55">
        <v>4.381445050239563E-2</v>
      </c>
      <c r="G4345" s="53">
        <v>14555</v>
      </c>
      <c r="H4345" s="53">
        <v>4.0500001907348633</v>
      </c>
      <c r="J4345" s="80">
        <f t="shared" si="133"/>
        <v>58947.752776145935</v>
      </c>
      <c r="K4345" s="55" t="str">
        <f>IFERROR(H4427-#REF!,"")</f>
        <v/>
      </c>
    </row>
    <row r="4346" spans="1:11" x14ac:dyDescent="0.15">
      <c r="A4346" s="109">
        <v>43159</v>
      </c>
      <c r="B4346" s="53" t="s">
        <v>455</v>
      </c>
      <c r="C4346" s="53" t="s">
        <v>499</v>
      </c>
      <c r="D4346" s="53">
        <v>54353</v>
      </c>
      <c r="E4346" s="53">
        <v>4.0300002098083496</v>
      </c>
      <c r="F4346" s="55">
        <v>-4.9382667057216167E-3</v>
      </c>
      <c r="G4346" s="53">
        <v>14555</v>
      </c>
      <c r="H4346" s="53">
        <v>4.0300002098083496</v>
      </c>
      <c r="J4346" s="80">
        <f t="shared" si="133"/>
        <v>58656.653053760529</v>
      </c>
      <c r="K4346" s="55" t="str">
        <f>IFERROR(H4428-#REF!,"")</f>
        <v/>
      </c>
    </row>
    <row r="4347" spans="1:11" x14ac:dyDescent="0.15">
      <c r="A4347" s="109">
        <v>43188</v>
      </c>
      <c r="B4347" s="53" t="s">
        <v>455</v>
      </c>
      <c r="C4347" s="53" t="s">
        <v>499</v>
      </c>
      <c r="D4347" s="53">
        <v>54353</v>
      </c>
      <c r="E4347" s="53">
        <v>4.0588998794555664</v>
      </c>
      <c r="F4347" s="55">
        <v>7.1711335331201553E-3</v>
      </c>
      <c r="G4347" s="53">
        <v>14555</v>
      </c>
      <c r="H4347" s="53">
        <v>4.0588998794555664</v>
      </c>
      <c r="J4347" s="80">
        <f t="shared" si="133"/>
        <v>59077.287745475769</v>
      </c>
      <c r="K4347" s="55" t="str">
        <f>IFERROR(H4429-#REF!,"")</f>
        <v/>
      </c>
    </row>
    <row r="4348" spans="1:11" x14ac:dyDescent="0.15">
      <c r="A4348" s="109">
        <v>43220</v>
      </c>
      <c r="B4348" s="53" t="s">
        <v>455</v>
      </c>
      <c r="C4348" s="53" t="s">
        <v>499</v>
      </c>
      <c r="D4348" s="53">
        <v>54353</v>
      </c>
      <c r="E4348" s="53">
        <v>4.070000171661377</v>
      </c>
      <c r="F4348" s="55">
        <v>2.7348031289875507E-3</v>
      </c>
      <c r="G4348" s="53">
        <v>14555</v>
      </c>
      <c r="H4348" s="53">
        <v>4.070000171661377</v>
      </c>
      <c r="J4348" s="80">
        <f t="shared" si="133"/>
        <v>59238.852498531342</v>
      </c>
      <c r="K4348" s="55" t="str">
        <f>IFERROR(H4430-#REF!,"")</f>
        <v/>
      </c>
    </row>
    <row r="4349" spans="1:11" x14ac:dyDescent="0.15">
      <c r="A4349" s="109">
        <v>43251</v>
      </c>
      <c r="B4349" s="53" t="s">
        <v>455</v>
      </c>
      <c r="C4349" s="53" t="s">
        <v>499</v>
      </c>
      <c r="D4349" s="53">
        <v>54353</v>
      </c>
      <c r="G4349" s="53">
        <v>14618</v>
      </c>
      <c r="H4349" s="53">
        <v>4.0900001525878906</v>
      </c>
      <c r="J4349" s="80">
        <f t="shared" si="133"/>
        <v>59787.622230529785</v>
      </c>
      <c r="K4349" s="55" t="str">
        <f>IFERROR(H4431-#REF!,"")</f>
        <v/>
      </c>
    </row>
    <row r="4350" spans="1:11" x14ac:dyDescent="0.15">
      <c r="A4350" s="109"/>
      <c r="J4350" s="80">
        <f>H4350*G4350</f>
        <v>0</v>
      </c>
      <c r="K4350" s="55" t="str">
        <f>IFERROR(H4432-#REF!,"")</f>
        <v/>
      </c>
    </row>
    <row r="4351" spans="1:11" x14ac:dyDescent="0.15">
      <c r="A4351" s="109"/>
      <c r="B4351" s="53" t="s">
        <v>6</v>
      </c>
      <c r="C4351" s="53" t="s">
        <v>6</v>
      </c>
      <c r="D4351" s="53">
        <v>54478</v>
      </c>
      <c r="I4351" s="53">
        <v>-2.5760669999999999E-2</v>
      </c>
      <c r="J4351" s="80">
        <f>H4351*G4351</f>
        <v>0</v>
      </c>
      <c r="K4351" s="55" t="str">
        <f>IFERROR(H4433-#REF!,"")</f>
        <v/>
      </c>
    </row>
    <row r="4352" spans="1:11" x14ac:dyDescent="0.15">
      <c r="A4352" s="109">
        <v>41547</v>
      </c>
      <c r="B4352" s="53" t="s">
        <v>26</v>
      </c>
      <c r="C4352" s="53" t="s">
        <v>500</v>
      </c>
      <c r="D4352" s="53">
        <v>54478</v>
      </c>
      <c r="E4352" s="53">
        <v>10.000100135803223</v>
      </c>
      <c r="G4352" s="53">
        <v>40625</v>
      </c>
      <c r="H4352" s="53">
        <v>10.000100135803223</v>
      </c>
      <c r="I4352" s="53">
        <v>3.7513950000000004E-2</v>
      </c>
      <c r="J4352" s="80">
        <f t="shared" ref="J4352:J4415" si="134">H4352*G4352</f>
        <v>406254.06801700592</v>
      </c>
      <c r="K4352" s="55" t="str">
        <f>IFERROR(H4434-#REF!,"")</f>
        <v/>
      </c>
    </row>
    <row r="4353" spans="1:14" x14ac:dyDescent="0.15">
      <c r="A4353" s="109">
        <v>41578</v>
      </c>
      <c r="B4353" s="53" t="s">
        <v>26</v>
      </c>
      <c r="C4353" s="53" t="s">
        <v>500</v>
      </c>
      <c r="D4353" s="53">
        <v>54478</v>
      </c>
      <c r="E4353" s="53">
        <v>9.8000001907348633</v>
      </c>
      <c r="F4353" s="55">
        <v>-2.0009793341159821E-2</v>
      </c>
      <c r="G4353" s="53">
        <v>40625</v>
      </c>
      <c r="H4353" s="53">
        <v>9.8000001907348633</v>
      </c>
      <c r="I4353" s="53">
        <v>3.990784E-2</v>
      </c>
      <c r="J4353" s="80">
        <f t="shared" si="134"/>
        <v>398125.00774860382</v>
      </c>
      <c r="K4353" s="55" t="str">
        <f>IFERROR(H4435-#REF!,"")</f>
        <v/>
      </c>
    </row>
    <row r="4354" spans="1:14" x14ac:dyDescent="0.15">
      <c r="A4354" s="109">
        <v>41607</v>
      </c>
      <c r="B4354" s="53" t="s">
        <v>26</v>
      </c>
      <c r="C4354" s="53" t="s">
        <v>500</v>
      </c>
      <c r="D4354" s="53">
        <v>54478</v>
      </c>
      <c r="E4354" s="53">
        <v>9.5</v>
      </c>
      <c r="F4354" s="55">
        <v>-3.0612263828516006E-2</v>
      </c>
      <c r="G4354" s="53">
        <v>40625</v>
      </c>
      <c r="H4354" s="53">
        <v>9.5</v>
      </c>
      <c r="I4354" s="53">
        <v>2.49728E-2</v>
      </c>
      <c r="J4354" s="80">
        <f t="shared" si="134"/>
        <v>385937.5</v>
      </c>
      <c r="K4354" s="55" t="str">
        <f>IFERROR(H4436-#REF!,"")</f>
        <v/>
      </c>
    </row>
    <row r="4355" spans="1:14" x14ac:dyDescent="0.15">
      <c r="A4355" s="109">
        <v>41639</v>
      </c>
      <c r="B4355" s="53" t="s">
        <v>26</v>
      </c>
      <c r="C4355" s="53" t="s">
        <v>500</v>
      </c>
      <c r="D4355" s="53">
        <v>54478</v>
      </c>
      <c r="E4355" s="53">
        <v>9.6800003051757812</v>
      </c>
      <c r="F4355" s="55">
        <v>1.8947400152683258E-2</v>
      </c>
      <c r="G4355" s="53">
        <v>40625</v>
      </c>
      <c r="H4355" s="53">
        <v>9.6800003051757812</v>
      </c>
      <c r="I4355" s="53">
        <v>2.6159350000000001E-2</v>
      </c>
      <c r="J4355" s="80">
        <f t="shared" si="134"/>
        <v>393250.01239776611</v>
      </c>
      <c r="K4355" s="55" t="str">
        <f>IFERROR(H4437-#REF!,"")</f>
        <v/>
      </c>
    </row>
    <row r="4356" spans="1:14" x14ac:dyDescent="0.15">
      <c r="A4356" s="109">
        <v>41670</v>
      </c>
      <c r="B4356" s="53" t="s">
        <v>26</v>
      </c>
      <c r="C4356" s="53" t="s">
        <v>500</v>
      </c>
      <c r="D4356" s="53">
        <v>54478</v>
      </c>
      <c r="E4356" s="53">
        <v>9.6700000762939453</v>
      </c>
      <c r="F4356" s="55">
        <v>-1.0330814402550459E-3</v>
      </c>
      <c r="G4356" s="53">
        <v>40625</v>
      </c>
      <c r="H4356" s="53">
        <v>9.6700000762939453</v>
      </c>
      <c r="I4356" s="53">
        <v>-3.004685E-2</v>
      </c>
      <c r="J4356" s="80">
        <f t="shared" si="134"/>
        <v>392843.75309944153</v>
      </c>
      <c r="K4356" s="55" t="str">
        <f>IFERROR(H4438-#REF!,"")</f>
        <v/>
      </c>
    </row>
    <row r="4357" spans="1:14" x14ac:dyDescent="0.15">
      <c r="A4357" s="109">
        <v>41698</v>
      </c>
      <c r="B4357" s="53" t="s">
        <v>26</v>
      </c>
      <c r="C4357" s="53" t="s">
        <v>500</v>
      </c>
      <c r="D4357" s="53">
        <v>54478</v>
      </c>
      <c r="E4357" s="53">
        <v>9.6599998474121094</v>
      </c>
      <c r="F4357" s="55">
        <v>-1.0341497836634517E-3</v>
      </c>
      <c r="G4357" s="53">
        <v>40625</v>
      </c>
      <c r="H4357" s="53">
        <v>9.6599998474121094</v>
      </c>
      <c r="I4357" s="53">
        <v>4.6225389999999998E-2</v>
      </c>
      <c r="J4357" s="80">
        <f t="shared" si="134"/>
        <v>392437.49380111694</v>
      </c>
      <c r="K4357" s="55" t="str">
        <f>IFERROR(H4439-#REF!,"")</f>
        <v/>
      </c>
    </row>
    <row r="4358" spans="1:14" x14ac:dyDescent="0.15">
      <c r="A4358" s="109">
        <v>41729</v>
      </c>
      <c r="B4358" s="53" t="s">
        <v>26</v>
      </c>
      <c r="C4358" s="53" t="s">
        <v>500</v>
      </c>
      <c r="D4358" s="53">
        <v>54478</v>
      </c>
      <c r="E4358" s="53">
        <v>-9.7049999237060547</v>
      </c>
      <c r="F4358" s="55">
        <v>4.6583930961787701E-3</v>
      </c>
      <c r="G4358" s="53">
        <v>40625</v>
      </c>
      <c r="H4358" s="53">
        <v>-9.7049999237060547</v>
      </c>
      <c r="I4358" s="53">
        <v>4.544167E-3</v>
      </c>
      <c r="J4358" s="80">
        <f t="shared" si="134"/>
        <v>-394265.62190055847</v>
      </c>
      <c r="K4358" s="55" t="str">
        <f>IFERROR(H4440-#REF!,"")</f>
        <v/>
      </c>
      <c r="N4358" s="53" t="e">
        <f>(M4358/M4357)-1</f>
        <v>#DIV/0!</v>
      </c>
    </row>
    <row r="4359" spans="1:14" x14ac:dyDescent="0.15">
      <c r="A4359" s="109">
        <v>41759</v>
      </c>
      <c r="B4359" s="53" t="s">
        <v>26</v>
      </c>
      <c r="C4359" s="53" t="s">
        <v>500</v>
      </c>
      <c r="D4359" s="53">
        <v>54478</v>
      </c>
      <c r="E4359" s="53">
        <v>9.7799997329711914</v>
      </c>
      <c r="F4359" s="55">
        <v>7.7279554679989815E-3</v>
      </c>
      <c r="G4359" s="53">
        <v>40625</v>
      </c>
      <c r="H4359" s="53">
        <v>9.7799997329711914</v>
      </c>
      <c r="I4359" s="53">
        <v>1.5690830000000002E-3</v>
      </c>
      <c r="J4359" s="80">
        <f t="shared" si="134"/>
        <v>397312.48915195465</v>
      </c>
      <c r="K4359" s="55" t="str">
        <f>IFERROR(H4441-#REF!,"")</f>
        <v/>
      </c>
      <c r="N4359" s="53" t="e">
        <f>(M4359/M4358)-1</f>
        <v>#DIV/0!</v>
      </c>
    </row>
    <row r="4360" spans="1:14" x14ac:dyDescent="0.15">
      <c r="A4360" s="109">
        <v>41789</v>
      </c>
      <c r="B4360" s="53" t="s">
        <v>26</v>
      </c>
      <c r="C4360" s="53" t="s">
        <v>500</v>
      </c>
      <c r="D4360" s="53">
        <v>54478</v>
      </c>
      <c r="E4360" s="53">
        <v>9.8000001907348633</v>
      </c>
      <c r="F4360" s="55">
        <v>2.0450365263968706E-3</v>
      </c>
      <c r="G4360" s="53">
        <v>40625</v>
      </c>
      <c r="H4360" s="53">
        <v>9.8000001907348633</v>
      </c>
      <c r="I4360" s="53">
        <v>2.026029E-2</v>
      </c>
      <c r="J4360" s="80">
        <f t="shared" si="134"/>
        <v>398125.00774860382</v>
      </c>
      <c r="K4360" s="55" t="str">
        <f>IFERROR(H4442-#REF!,"")</f>
        <v/>
      </c>
      <c r="N4360" s="53" t="e">
        <f>(M4360/M4359)-1</f>
        <v>#DIV/0!</v>
      </c>
    </row>
    <row r="4361" spans="1:14" x14ac:dyDescent="0.15">
      <c r="A4361" s="109">
        <v>41820</v>
      </c>
      <c r="B4361" s="53" t="s">
        <v>26</v>
      </c>
      <c r="C4361" s="53" t="s">
        <v>500</v>
      </c>
      <c r="D4361" s="53">
        <v>54478</v>
      </c>
      <c r="E4361" s="53">
        <v>-9.7899999618530273</v>
      </c>
      <c r="F4361" s="55">
        <v>-1.0204315185546875E-3</v>
      </c>
      <c r="G4361" s="53">
        <v>40625</v>
      </c>
      <c r="H4361" s="53">
        <v>-9.7899999618530273</v>
      </c>
      <c r="I4361" s="53">
        <v>2.7990500000000001E-2</v>
      </c>
      <c r="J4361" s="80">
        <f t="shared" si="134"/>
        <v>-397718.74845027924</v>
      </c>
      <c r="K4361" s="55" t="str">
        <f>IFERROR(H4443-#REF!,"")</f>
        <v/>
      </c>
      <c r="N4361" s="53" t="e">
        <f>(M4361/M4360)-1</f>
        <v>#DIV/0!</v>
      </c>
    </row>
    <row r="4362" spans="1:14" x14ac:dyDescent="0.15">
      <c r="A4362" s="109">
        <v>41851</v>
      </c>
      <c r="B4362" s="53" t="s">
        <v>26</v>
      </c>
      <c r="C4362" s="53" t="s">
        <v>500</v>
      </c>
      <c r="D4362" s="53">
        <v>54478</v>
      </c>
      <c r="E4362" s="53">
        <v>9.7700004577636719</v>
      </c>
      <c r="F4362" s="55">
        <v>-2.0428502466529608E-3</v>
      </c>
      <c r="G4362" s="53">
        <v>40625</v>
      </c>
      <c r="H4362" s="53">
        <v>9.7700004577636719</v>
      </c>
      <c r="I4362" s="53">
        <v>-2.056651E-2</v>
      </c>
      <c r="J4362" s="80">
        <f t="shared" si="134"/>
        <v>396906.26859664917</v>
      </c>
      <c r="K4362" s="55" t="str">
        <f>IFERROR(H4444-#REF!,"")</f>
        <v/>
      </c>
      <c r="N4362" s="53" t="e">
        <f>(M4362/M4361)-1</f>
        <v>#DIV/0!</v>
      </c>
    </row>
    <row r="4363" spans="1:14" x14ac:dyDescent="0.15">
      <c r="A4363" s="109">
        <v>41880</v>
      </c>
      <c r="B4363" s="53" t="s">
        <v>26</v>
      </c>
      <c r="C4363" s="53" t="s">
        <v>500</v>
      </c>
      <c r="D4363" s="53">
        <v>54478</v>
      </c>
      <c r="E4363" s="53">
        <v>9.8100004196166992</v>
      </c>
      <c r="F4363" s="55">
        <v>4.0941615588963032E-3</v>
      </c>
      <c r="G4363" s="53">
        <v>40625</v>
      </c>
      <c r="H4363" s="53">
        <v>9.8100004196166992</v>
      </c>
      <c r="I4363" s="53">
        <v>4.0225000000000004E-2</v>
      </c>
      <c r="J4363" s="80">
        <f t="shared" si="134"/>
        <v>398531.26704692841</v>
      </c>
      <c r="K4363" s="55" t="str">
        <f>IFERROR(H4445-#REF!,"")</f>
        <v/>
      </c>
      <c r="N4363" s="53">
        <v>6.2892804853618145E-3</v>
      </c>
    </row>
    <row r="4364" spans="1:14" x14ac:dyDescent="0.15">
      <c r="A4364" s="109">
        <v>41912</v>
      </c>
      <c r="B4364" s="53" t="s">
        <v>26</v>
      </c>
      <c r="C4364" s="53" t="s">
        <v>500</v>
      </c>
      <c r="D4364" s="53">
        <v>54478</v>
      </c>
      <c r="E4364" s="53">
        <v>9.9399995803833008</v>
      </c>
      <c r="F4364" s="55">
        <v>1.3251697644591331E-2</v>
      </c>
      <c r="G4364" s="53">
        <v>40625</v>
      </c>
      <c r="H4364" s="53">
        <v>9.9399995803833008</v>
      </c>
      <c r="I4364" s="53">
        <v>-2.5208730000000002E-2</v>
      </c>
      <c r="J4364" s="80">
        <f t="shared" si="134"/>
        <v>403812.48295307159</v>
      </c>
      <c r="K4364" s="55" t="str">
        <f>IFERROR(H4446-#REF!,"")</f>
        <v/>
      </c>
      <c r="N4364" s="53">
        <v>0.12589284777641296</v>
      </c>
    </row>
    <row r="4365" spans="1:14" x14ac:dyDescent="0.15">
      <c r="A4365" s="109">
        <v>41943</v>
      </c>
      <c r="B4365" s="53" t="s">
        <v>26</v>
      </c>
      <c r="C4365" s="53" t="s">
        <v>500</v>
      </c>
      <c r="D4365" s="53">
        <v>54478</v>
      </c>
      <c r="E4365" s="53">
        <v>-9.8199996948242188</v>
      </c>
      <c r="F4365" s="55">
        <v>-1.2072423473000526E-2</v>
      </c>
      <c r="G4365" s="53">
        <v>40625</v>
      </c>
      <c r="H4365" s="53">
        <v>-9.8199996948242188</v>
      </c>
      <c r="I4365" s="53">
        <v>2.1173859999999999E-2</v>
      </c>
      <c r="J4365" s="80">
        <f t="shared" si="134"/>
        <v>-398937.48760223389</v>
      </c>
      <c r="K4365" s="55" t="str">
        <f>IFERROR(H4447-#REF!,"")</f>
        <v/>
      </c>
      <c r="N4365" s="53">
        <v>1.4274409972131252E-2</v>
      </c>
    </row>
    <row r="4366" spans="1:14" x14ac:dyDescent="0.15">
      <c r="A4366" s="109">
        <v>41971</v>
      </c>
      <c r="B4366" s="53" t="s">
        <v>26</v>
      </c>
      <c r="C4366" s="53" t="s">
        <v>500</v>
      </c>
      <c r="D4366" s="53">
        <v>54478</v>
      </c>
      <c r="E4366" s="53">
        <v>9.8250007629394496</v>
      </c>
      <c r="F4366" s="55">
        <v>5.0927372649312019E-4</v>
      </c>
      <c r="G4366" s="53">
        <v>40625</v>
      </c>
      <c r="H4366" s="53">
        <v>-9.8250007629394531</v>
      </c>
      <c r="I4366" s="53">
        <v>2.111406E-2</v>
      </c>
      <c r="J4366" s="80">
        <f t="shared" si="134"/>
        <v>-399140.65599441528</v>
      </c>
      <c r="K4366" s="55" t="str">
        <f>IFERROR(H4448-#REF!,"")</f>
        <v/>
      </c>
      <c r="N4366" s="53">
        <v>-0.14464429020881653</v>
      </c>
    </row>
    <row r="4367" spans="1:14" x14ac:dyDescent="0.15">
      <c r="A4367" s="109">
        <v>42004</v>
      </c>
      <c r="B4367" s="53" t="s">
        <v>26</v>
      </c>
      <c r="C4367" s="53" t="s">
        <v>500</v>
      </c>
      <c r="D4367" s="53">
        <v>54478</v>
      </c>
      <c r="E4367" s="53">
        <f>H4367</f>
        <v>9.8449993133544904</v>
      </c>
      <c r="F4367" s="55">
        <f>(E4367/E4366)-1</f>
        <v>2.0354757111549215E-3</v>
      </c>
      <c r="G4367" s="53">
        <v>40625</v>
      </c>
      <c r="H4367" s="53">
        <v>9.8449993133544904</v>
      </c>
      <c r="I4367" s="53">
        <v>-3.6622160000000003E-3</v>
      </c>
      <c r="J4367" s="80">
        <f t="shared" si="134"/>
        <v>399953.09710502619</v>
      </c>
      <c r="K4367" s="55" t="str">
        <f>IFERROR(H4449-#REF!,"")</f>
        <v/>
      </c>
      <c r="N4367" s="53">
        <v>-0.11791590601205826</v>
      </c>
    </row>
    <row r="4368" spans="1:14" x14ac:dyDescent="0.15">
      <c r="A4368" s="109">
        <v>42035</v>
      </c>
      <c r="B4368" s="53" t="s">
        <v>26</v>
      </c>
      <c r="E4368" s="53">
        <v>10</v>
      </c>
      <c r="F4368" s="55">
        <f>(E4368/E4367)-1</f>
        <v>1.5744103347498983E-2</v>
      </c>
      <c r="G4368" s="53">
        <f>G4367</f>
        <v>40625</v>
      </c>
      <c r="H4368" s="53">
        <v>10</v>
      </c>
      <c r="J4368" s="80">
        <f>H4368*G4368</f>
        <v>406250</v>
      </c>
      <c r="K4368" s="55" t="str">
        <f>IFERROR(H4450-#REF!,"")</f>
        <v/>
      </c>
      <c r="N4368" s="53">
        <v>1.2435320764780045E-2</v>
      </c>
    </row>
    <row r="4369" spans="1:14" x14ac:dyDescent="0.15">
      <c r="A4369" s="109">
        <v>42063</v>
      </c>
      <c r="B4369" s="53" t="s">
        <v>26</v>
      </c>
      <c r="E4369" s="53">
        <v>10</v>
      </c>
      <c r="F4369" s="55">
        <f>(E4369/E4368)-1</f>
        <v>0</v>
      </c>
      <c r="G4369" s="53">
        <f>G4368</f>
        <v>40625</v>
      </c>
      <c r="H4369" s="53">
        <v>10</v>
      </c>
      <c r="J4369" s="80">
        <f t="shared" si="134"/>
        <v>406250</v>
      </c>
      <c r="K4369" s="55" t="str">
        <f>IFERROR(H4451-#REF!,"")</f>
        <v/>
      </c>
      <c r="N4369" s="53">
        <v>-0.11258959025144577</v>
      </c>
    </row>
    <row r="4370" spans="1:14" x14ac:dyDescent="0.15">
      <c r="A4370" s="109">
        <v>42094</v>
      </c>
      <c r="B4370" s="53" t="s">
        <v>6</v>
      </c>
      <c r="C4370" s="53" t="s">
        <v>6</v>
      </c>
      <c r="D4370" s="53">
        <v>55234</v>
      </c>
      <c r="E4370" s="53">
        <f>H4370</f>
        <v>12.050000190734863</v>
      </c>
      <c r="F4370" s="55">
        <f>(E4370/E4369)-1</f>
        <v>0.20500001907348642</v>
      </c>
      <c r="G4370" s="53">
        <f>G4371</f>
        <v>98250</v>
      </c>
      <c r="H4370" s="53">
        <v>12.050000190734863</v>
      </c>
      <c r="I4370" s="53">
        <v>-1.0409720000000001E-2</v>
      </c>
      <c r="J4370" s="80">
        <f t="shared" si="134"/>
        <v>1183912.5187397003</v>
      </c>
      <c r="K4370" s="55" t="str">
        <f>IFERROR(H4452-#REF!,"")</f>
        <v/>
      </c>
      <c r="N4370" s="53">
        <v>2.4221457540988922E-2</v>
      </c>
    </row>
    <row r="4371" spans="1:14" x14ac:dyDescent="0.15">
      <c r="A4371" s="109">
        <v>42124</v>
      </c>
      <c r="B4371" s="53" t="s">
        <v>435</v>
      </c>
      <c r="C4371" s="53" t="s">
        <v>501</v>
      </c>
      <c r="D4371" s="53">
        <v>55234</v>
      </c>
      <c r="E4371" s="53">
        <v>11.130000114440918</v>
      </c>
      <c r="F4371" s="55">
        <f>(E4371/E4370)-1</f>
        <v>-7.634855284079789E-2</v>
      </c>
      <c r="G4371" s="53">
        <v>98250</v>
      </c>
      <c r="H4371" s="53">
        <v>11.130000114440918</v>
      </c>
      <c r="I4371" s="53">
        <v>8.7762480000000004E-3</v>
      </c>
      <c r="J4371" s="80">
        <f t="shared" si="134"/>
        <v>1093522.5112438202</v>
      </c>
      <c r="K4371" s="55" t="str">
        <f>IFERROR(H4453-#REF!,"")</f>
        <v/>
      </c>
      <c r="N4371" s="53">
        <v>-0.25450453162193298</v>
      </c>
    </row>
    <row r="4372" spans="1:14" x14ac:dyDescent="0.15">
      <c r="A4372" s="109">
        <v>42153</v>
      </c>
      <c r="B4372" s="53" t="s">
        <v>435</v>
      </c>
      <c r="C4372" s="53" t="s">
        <v>501</v>
      </c>
      <c r="D4372" s="53">
        <v>55234</v>
      </c>
      <c r="E4372" s="53">
        <v>11.199999809265137</v>
      </c>
      <c r="F4372" s="55">
        <v>6.2892804853618145E-3</v>
      </c>
      <c r="G4372" s="53">
        <v>98250</v>
      </c>
      <c r="H4372" s="53">
        <v>11.199999809265137</v>
      </c>
      <c r="I4372" s="53">
        <v>1.029037E-2</v>
      </c>
      <c r="J4372" s="80">
        <f t="shared" si="134"/>
        <v>1100399.9812602997</v>
      </c>
      <c r="K4372" s="55" t="str">
        <f>IFERROR(H4454-#REF!,"")</f>
        <v/>
      </c>
      <c r="N4372" s="53">
        <v>-7.8549847006797791E-2</v>
      </c>
    </row>
    <row r="4373" spans="1:14" x14ac:dyDescent="0.15">
      <c r="A4373" s="109">
        <v>42185</v>
      </c>
      <c r="B4373" s="53" t="s">
        <v>435</v>
      </c>
      <c r="C4373" s="53" t="s">
        <v>501</v>
      </c>
      <c r="D4373" s="53">
        <v>55234</v>
      </c>
      <c r="E4373" s="53">
        <v>12.609999656677246</v>
      </c>
      <c r="F4373" s="55">
        <v>0.12589284777641296</v>
      </c>
      <c r="G4373" s="53">
        <v>98250</v>
      </c>
      <c r="H4373" s="53">
        <v>12.609999656677246</v>
      </c>
      <c r="I4373" s="53">
        <v>-1.9237859999999999E-2</v>
      </c>
      <c r="J4373" s="80">
        <f t="shared" si="134"/>
        <v>1238932.4662685394</v>
      </c>
      <c r="K4373" s="55" t="str">
        <f>IFERROR(H4455-#REF!,"")</f>
        <v/>
      </c>
      <c r="N4373" s="53">
        <v>0.20655742287635803</v>
      </c>
    </row>
    <row r="4374" spans="1:14" x14ac:dyDescent="0.15">
      <c r="A4374" s="109">
        <v>42216</v>
      </c>
      <c r="B4374" s="53" t="s">
        <v>435</v>
      </c>
      <c r="C4374" s="53" t="s">
        <v>501</v>
      </c>
      <c r="D4374" s="53">
        <v>55234</v>
      </c>
      <c r="E4374" s="53">
        <v>12.789999961853027</v>
      </c>
      <c r="F4374" s="55">
        <v>1.4274409972131252E-2</v>
      </c>
      <c r="G4374" s="53">
        <v>98250</v>
      </c>
      <c r="H4374" s="53">
        <v>12.789999961853027</v>
      </c>
      <c r="I4374" s="53">
        <v>1.211042E-2</v>
      </c>
      <c r="J4374" s="80">
        <f t="shared" si="134"/>
        <v>1256617.4962520599</v>
      </c>
      <c r="K4374" s="55" t="str">
        <f>IFERROR(H4456-#REF!,"")</f>
        <v/>
      </c>
      <c r="N4374" s="53">
        <v>5.8423887938261032E-2</v>
      </c>
    </row>
    <row r="4375" spans="1:14" x14ac:dyDescent="0.15">
      <c r="A4375" s="109">
        <v>42247</v>
      </c>
      <c r="B4375" s="53" t="s">
        <v>435</v>
      </c>
      <c r="C4375" s="53" t="s">
        <v>501</v>
      </c>
      <c r="D4375" s="53">
        <v>55234</v>
      </c>
      <c r="E4375" s="53">
        <v>10.939999580383301</v>
      </c>
      <c r="F4375" s="55">
        <v>-0.14464429020881653</v>
      </c>
      <c r="G4375" s="53">
        <v>98250</v>
      </c>
      <c r="H4375" s="53">
        <v>10.939999580383301</v>
      </c>
      <c r="I4375" s="53">
        <v>-5.9982380000000002E-2</v>
      </c>
      <c r="J4375" s="80">
        <f t="shared" si="134"/>
        <v>1074854.9587726593</v>
      </c>
      <c r="K4375" s="55" t="str">
        <f>IFERROR(H4457-#REF!,"")</f>
        <v/>
      </c>
      <c r="N4375" s="53">
        <v>0.14505778253078461</v>
      </c>
    </row>
    <row r="4376" spans="1:14" x14ac:dyDescent="0.15">
      <c r="A4376" s="109">
        <v>42277</v>
      </c>
      <c r="B4376" s="53" t="s">
        <v>435</v>
      </c>
      <c r="C4376" s="53" t="s">
        <v>501</v>
      </c>
      <c r="D4376" s="53">
        <v>55234</v>
      </c>
      <c r="E4376" s="53">
        <v>9.6499996185302734</v>
      </c>
      <c r="F4376" s="55">
        <v>-0.11791590601205826</v>
      </c>
      <c r="G4376" s="53">
        <v>98250</v>
      </c>
      <c r="H4376" s="53">
        <v>9.6499996185302734</v>
      </c>
      <c r="I4376" s="53">
        <v>-3.3792870000000003E-2</v>
      </c>
      <c r="J4376" s="80">
        <f t="shared" si="134"/>
        <v>948112.46252059937</v>
      </c>
      <c r="K4376" s="55" t="str">
        <f>IFERROR(H4458-#REF!,"")</f>
        <v/>
      </c>
      <c r="N4376" s="53">
        <v>-4.9327414482831955E-2</v>
      </c>
    </row>
    <row r="4377" spans="1:14" x14ac:dyDescent="0.15">
      <c r="A4377" s="109">
        <v>42307</v>
      </c>
      <c r="B4377" s="53" t="s">
        <v>435</v>
      </c>
      <c r="C4377" s="53" t="s">
        <v>501</v>
      </c>
      <c r="D4377" s="53">
        <v>55234</v>
      </c>
      <c r="E4377" s="53">
        <v>9.7700004577636719</v>
      </c>
      <c r="F4377" s="55">
        <v>1.2435320764780045E-2</v>
      </c>
      <c r="G4377" s="53">
        <v>98250</v>
      </c>
      <c r="H4377" s="53">
        <v>9.7700004577636719</v>
      </c>
      <c r="I4377" s="53">
        <v>7.4005660000000001E-2</v>
      </c>
      <c r="J4377" s="80">
        <f t="shared" si="134"/>
        <v>959902.54497528076</v>
      </c>
      <c r="K4377" s="55" t="str">
        <f>IFERROR(H4459-#REF!,"")</f>
        <v/>
      </c>
      <c r="N4377" s="53">
        <v>0.16863211989402771</v>
      </c>
    </row>
    <row r="4378" spans="1:14" x14ac:dyDescent="0.15">
      <c r="A4378" s="109">
        <v>42338</v>
      </c>
      <c r="B4378" s="53" t="s">
        <v>435</v>
      </c>
      <c r="C4378" s="53" t="s">
        <v>501</v>
      </c>
      <c r="D4378" s="53">
        <v>55234</v>
      </c>
      <c r="E4378" s="53">
        <v>8.6700000762939453</v>
      </c>
      <c r="F4378" s="55">
        <v>-0.11258959025144577</v>
      </c>
      <c r="G4378" s="53">
        <v>98250</v>
      </c>
      <c r="H4378" s="53">
        <v>8.6700000762939453</v>
      </c>
      <c r="I4378" s="53">
        <v>2.410283E-3</v>
      </c>
      <c r="J4378" s="80">
        <f t="shared" si="134"/>
        <v>851827.50749588013</v>
      </c>
      <c r="K4378" s="55" t="str">
        <f>IFERROR(H4460-#REF!,"")</f>
        <v/>
      </c>
      <c r="N4378" s="53">
        <v>-1.5136187896132469E-2</v>
      </c>
    </row>
    <row r="4379" spans="1:14" x14ac:dyDescent="0.15">
      <c r="A4379" s="109">
        <v>42369</v>
      </c>
      <c r="B4379" s="53" t="s">
        <v>435</v>
      </c>
      <c r="C4379" s="53" t="s">
        <v>501</v>
      </c>
      <c r="D4379" s="53">
        <v>55234</v>
      </c>
      <c r="E4379" s="53">
        <v>8.880000114440918</v>
      </c>
      <c r="F4379" s="55">
        <v>2.4221457540988922E-2</v>
      </c>
      <c r="G4379" s="53">
        <v>98250</v>
      </c>
      <c r="H4379" s="53">
        <v>8.880000114440918</v>
      </c>
      <c r="I4379" s="53">
        <v>-2.222741E-2</v>
      </c>
      <c r="J4379" s="80">
        <f t="shared" si="134"/>
        <v>872460.01124382019</v>
      </c>
      <c r="K4379" s="55" t="str">
        <f>IFERROR(H4461-#REF!,"")</f>
        <v/>
      </c>
      <c r="N4379" s="53">
        <v>2.049129456281662E-3</v>
      </c>
    </row>
    <row r="4380" spans="1:14" x14ac:dyDescent="0.15">
      <c r="A4380" s="109">
        <v>42398</v>
      </c>
      <c r="B4380" s="53" t="s">
        <v>435</v>
      </c>
      <c r="C4380" s="53" t="s">
        <v>501</v>
      </c>
      <c r="D4380" s="53">
        <v>55234</v>
      </c>
      <c r="E4380" s="53">
        <v>6.619999885559082</v>
      </c>
      <c r="F4380" s="55">
        <v>-0.25450453162193298</v>
      </c>
      <c r="G4380" s="53">
        <v>98250</v>
      </c>
      <c r="H4380" s="53">
        <v>6.619999885559082</v>
      </c>
      <c r="I4380" s="53">
        <v>-5.714756E-2</v>
      </c>
      <c r="J4380" s="80">
        <f t="shared" si="134"/>
        <v>650414.98875617981</v>
      </c>
      <c r="K4380" s="55" t="str">
        <f>IFERROR(H4462-#REF!,"")</f>
        <v/>
      </c>
      <c r="N4380" s="53">
        <v>-4.1922274976968765E-2</v>
      </c>
    </row>
    <row r="4381" spans="1:14" x14ac:dyDescent="0.15">
      <c r="A4381" s="109">
        <v>42429</v>
      </c>
      <c r="B4381" s="53" t="s">
        <v>435</v>
      </c>
      <c r="C4381" s="53" t="s">
        <v>501</v>
      </c>
      <c r="D4381" s="53">
        <v>55234</v>
      </c>
      <c r="E4381" s="53">
        <v>6.0999999046325684</v>
      </c>
      <c r="F4381" s="55">
        <v>-7.8549847006797791E-2</v>
      </c>
      <c r="G4381" s="53">
        <v>98250</v>
      </c>
      <c r="H4381" s="53">
        <v>6.0999999046325684</v>
      </c>
      <c r="I4381" s="53">
        <v>6.1252750000000003E-4</v>
      </c>
      <c r="J4381" s="80">
        <f t="shared" si="134"/>
        <v>599324.99063014984</v>
      </c>
      <c r="K4381" s="55" t="str">
        <f>IFERROR(H4463-#REF!,"")</f>
        <v/>
      </c>
      <c r="N4381" s="53">
        <v>-3.2016790937632322E-3</v>
      </c>
    </row>
    <row r="4382" spans="1:14" x14ac:dyDescent="0.15">
      <c r="A4382" s="109">
        <v>42460</v>
      </c>
      <c r="B4382" s="53" t="s">
        <v>435</v>
      </c>
      <c r="C4382" s="53" t="s">
        <v>501</v>
      </c>
      <c r="D4382" s="53">
        <v>55234</v>
      </c>
      <c r="E4382" s="53">
        <v>7.3600001335144043</v>
      </c>
      <c r="F4382" s="55">
        <v>0.20655742287635803</v>
      </c>
      <c r="G4382" s="53">
        <v>98250</v>
      </c>
      <c r="H4382" s="53">
        <v>7.3600001335144043</v>
      </c>
      <c r="I4382" s="53">
        <v>7.0554110000000003E-2</v>
      </c>
      <c r="J4382" s="80">
        <f t="shared" si="134"/>
        <v>723120.01311779022</v>
      </c>
      <c r="K4382" s="55" t="str">
        <f>IFERROR(H4464-#REF!,"")</f>
        <v/>
      </c>
      <c r="N4382" s="53">
        <v>-0.11991433054208755</v>
      </c>
    </row>
    <row r="4383" spans="1:14" x14ac:dyDescent="0.15">
      <c r="A4383" s="109">
        <v>42489</v>
      </c>
      <c r="B4383" s="53" t="s">
        <v>435</v>
      </c>
      <c r="C4383" s="53" t="s">
        <v>501</v>
      </c>
      <c r="D4383" s="53">
        <v>55234</v>
      </c>
      <c r="E4383" s="53">
        <v>7.7899999618530273</v>
      </c>
      <c r="F4383" s="55">
        <v>5.8423887938261032E-2</v>
      </c>
      <c r="G4383" s="53">
        <v>98250</v>
      </c>
      <c r="H4383" s="53">
        <v>7.7899999618530273</v>
      </c>
      <c r="I4383" s="53">
        <v>1.172495E-2</v>
      </c>
      <c r="J4383" s="80">
        <f t="shared" si="134"/>
        <v>765367.49625205994</v>
      </c>
      <c r="K4383" s="55" t="str">
        <f>IFERROR(H4465-#REF!,"")</f>
        <v/>
      </c>
      <c r="N4383" s="53">
        <v>8.7591156363487244E-2</v>
      </c>
    </row>
    <row r="4384" spans="1:14" x14ac:dyDescent="0.15">
      <c r="A4384" s="109">
        <v>42521</v>
      </c>
      <c r="B4384" s="53" t="s">
        <v>435</v>
      </c>
      <c r="C4384" s="53" t="s">
        <v>501</v>
      </c>
      <c r="D4384" s="53">
        <v>55234</v>
      </c>
      <c r="E4384" s="53">
        <v>8.9200000762939453</v>
      </c>
      <c r="F4384" s="55">
        <v>0.14505778253078461</v>
      </c>
      <c r="G4384" s="53">
        <v>98250</v>
      </c>
      <c r="H4384" s="53">
        <v>8.9200000762939453</v>
      </c>
      <c r="I4384" s="53">
        <v>1.4353880000000001E-2</v>
      </c>
      <c r="J4384" s="80">
        <f t="shared" si="134"/>
        <v>876390.00749588013</v>
      </c>
      <c r="K4384" s="55" t="str">
        <f>IFERROR(H4466-#REF!,"")</f>
        <v/>
      </c>
      <c r="N4384" s="53">
        <v>7.7181272208690643E-2</v>
      </c>
    </row>
    <row r="4385" spans="1:14" x14ac:dyDescent="0.15">
      <c r="A4385" s="109">
        <v>42551</v>
      </c>
      <c r="B4385" s="53" t="s">
        <v>435</v>
      </c>
      <c r="C4385" s="53" t="s">
        <v>501</v>
      </c>
      <c r="D4385" s="53">
        <v>55234</v>
      </c>
      <c r="E4385" s="53">
        <v>8.4799995422363281</v>
      </c>
      <c r="F4385" s="55">
        <v>-4.9327414482831955E-2</v>
      </c>
      <c r="G4385" s="53">
        <v>98250</v>
      </c>
      <c r="H4385" s="53">
        <v>8.4799995422363281</v>
      </c>
      <c r="I4385" s="53">
        <v>2.9293580000000004E-3</v>
      </c>
      <c r="J4385" s="80">
        <f t="shared" si="134"/>
        <v>833159.95502471924</v>
      </c>
      <c r="K4385" s="55" t="str">
        <f>IFERROR(H4467-#REF!,"")</f>
        <v/>
      </c>
      <c r="N4385" s="53">
        <v>0.19418482482433319</v>
      </c>
    </row>
    <row r="4386" spans="1:14" x14ac:dyDescent="0.15">
      <c r="A4386" s="109">
        <v>42580</v>
      </c>
      <c r="B4386" s="53" t="s">
        <v>435</v>
      </c>
      <c r="C4386" s="53" t="s">
        <v>501</v>
      </c>
      <c r="D4386" s="53">
        <v>55234</v>
      </c>
      <c r="E4386" s="53">
        <v>9.9099998474121094</v>
      </c>
      <c r="F4386" s="55">
        <v>0.16863211989402771</v>
      </c>
      <c r="G4386" s="53">
        <v>98250</v>
      </c>
      <c r="H4386" s="53">
        <v>9.9099998474121094</v>
      </c>
      <c r="I4386" s="53">
        <v>3.8848899999999999E-2</v>
      </c>
      <c r="J4386" s="80">
        <f t="shared" si="134"/>
        <v>973657.48500823975</v>
      </c>
      <c r="K4386" s="55" t="str">
        <f>IFERROR(H4468-#REF!,"")</f>
        <v/>
      </c>
      <c r="N4386" s="53">
        <v>-6.7826062440872192E-2</v>
      </c>
    </row>
    <row r="4387" spans="1:14" x14ac:dyDescent="0.15">
      <c r="A4387" s="109">
        <v>42613</v>
      </c>
      <c r="B4387" s="53" t="s">
        <v>435</v>
      </c>
      <c r="C4387" s="53" t="s">
        <v>501</v>
      </c>
      <c r="D4387" s="53">
        <v>55234</v>
      </c>
      <c r="E4387" s="53">
        <v>9.7600002288818359</v>
      </c>
      <c r="F4387" s="55">
        <v>-1.5136187896132469E-2</v>
      </c>
      <c r="G4387" s="53">
        <v>98250</v>
      </c>
      <c r="H4387" s="53">
        <v>9.7600002288818359</v>
      </c>
      <c r="I4387" s="53">
        <v>2.8064370000000002E-3</v>
      </c>
      <c r="J4387" s="80">
        <f t="shared" si="134"/>
        <v>958920.02248764038</v>
      </c>
      <c r="K4387" s="55" t="str">
        <f>IFERROR(H4469-#REF!,"")</f>
        <v/>
      </c>
      <c r="N4387" s="53">
        <v>-4.4776163995265961E-2</v>
      </c>
    </row>
    <row r="4388" spans="1:14" x14ac:dyDescent="0.15">
      <c r="A4388" s="109">
        <v>42643</v>
      </c>
      <c r="B4388" s="53" t="s">
        <v>435</v>
      </c>
      <c r="C4388" s="53" t="s">
        <v>501</v>
      </c>
      <c r="D4388" s="53">
        <v>55234</v>
      </c>
      <c r="E4388" s="53">
        <v>9.7799997329711914</v>
      </c>
      <c r="F4388" s="55">
        <v>2.049129456281662E-3</v>
      </c>
      <c r="G4388" s="53">
        <v>98250</v>
      </c>
      <c r="H4388" s="53">
        <v>9.7799997329711914</v>
      </c>
      <c r="I4388" s="53">
        <v>3.0154160000000004E-3</v>
      </c>
      <c r="J4388" s="80">
        <f t="shared" si="134"/>
        <v>960884.97376441956</v>
      </c>
      <c r="K4388" s="55" t="str">
        <f>IFERROR(H4470-#REF!,"")</f>
        <v/>
      </c>
      <c r="N4388" s="53">
        <v>-4.8828125E-2</v>
      </c>
    </row>
    <row r="4389" spans="1:14" x14ac:dyDescent="0.15">
      <c r="A4389" s="109">
        <v>42674</v>
      </c>
      <c r="B4389" s="53" t="s">
        <v>435</v>
      </c>
      <c r="C4389" s="53" t="s">
        <v>501</v>
      </c>
      <c r="D4389" s="53">
        <v>55234</v>
      </c>
      <c r="E4389" s="53">
        <v>9.369999885559082</v>
      </c>
      <c r="F4389" s="55">
        <v>-4.1922274976968765E-2</v>
      </c>
      <c r="G4389" s="53">
        <v>98250</v>
      </c>
      <c r="H4389" s="53">
        <v>9.369999885559082</v>
      </c>
      <c r="I4389" s="53">
        <v>-2.1565560000000001E-2</v>
      </c>
      <c r="J4389" s="80">
        <f t="shared" si="134"/>
        <v>920602.48875617981</v>
      </c>
      <c r="K4389" s="55" t="str">
        <f>IFERROR(H4471-#REF!,"")</f>
        <v/>
      </c>
      <c r="N4389" s="53">
        <v>-6.7761793732643127E-2</v>
      </c>
    </row>
    <row r="4390" spans="1:14" x14ac:dyDescent="0.15">
      <c r="A4390" s="109">
        <v>42704</v>
      </c>
      <c r="B4390" s="53" t="s">
        <v>435</v>
      </c>
      <c r="C4390" s="53" t="s">
        <v>501</v>
      </c>
      <c r="D4390" s="53">
        <v>55234</v>
      </c>
      <c r="E4390" s="53">
        <v>9.3400001525878906</v>
      </c>
      <c r="F4390" s="55">
        <v>-3.2016790937632322E-3</v>
      </c>
      <c r="G4390" s="53">
        <v>98250</v>
      </c>
      <c r="H4390" s="53">
        <v>9.3400001525878906</v>
      </c>
      <c r="I4390" s="53">
        <v>4.0542750000000002E-2</v>
      </c>
      <c r="J4390" s="80">
        <f t="shared" si="134"/>
        <v>917655.01499176025</v>
      </c>
      <c r="K4390" s="55" t="str">
        <f>IFERROR(H4472-#REF!,"")</f>
        <v/>
      </c>
      <c r="N4390" s="53">
        <v>1.3215846382081509E-2</v>
      </c>
    </row>
    <row r="4391" spans="1:14" x14ac:dyDescent="0.15">
      <c r="A4391" s="109">
        <v>42734</v>
      </c>
      <c r="B4391" s="53" t="s">
        <v>435</v>
      </c>
      <c r="C4391" s="53" t="s">
        <v>501</v>
      </c>
      <c r="D4391" s="53">
        <v>55234</v>
      </c>
      <c r="E4391" s="53">
        <v>8.2200002670288086</v>
      </c>
      <c r="F4391" s="55">
        <v>-0.11991433054208755</v>
      </c>
      <c r="G4391" s="53">
        <v>420065</v>
      </c>
      <c r="H4391" s="53">
        <v>8.2200002670288086</v>
      </c>
      <c r="I4391" s="53">
        <v>1.8772179999999999E-2</v>
      </c>
      <c r="J4391" s="80">
        <f t="shared" si="134"/>
        <v>3452934.4121694565</v>
      </c>
      <c r="K4391" s="55" t="str">
        <f>IFERROR(H4473-#REF!,"")</f>
        <v/>
      </c>
      <c r="N4391" s="53">
        <v>-3.2608717679977417E-2</v>
      </c>
    </row>
    <row r="4392" spans="1:14" x14ac:dyDescent="0.15">
      <c r="A4392" s="109">
        <v>42766</v>
      </c>
      <c r="B4392" s="53" t="s">
        <v>435</v>
      </c>
      <c r="C4392" s="53" t="s">
        <v>501</v>
      </c>
      <c r="D4392" s="53">
        <v>55234</v>
      </c>
      <c r="E4392" s="53">
        <v>8.9399995803833008</v>
      </c>
      <c r="F4392" s="55">
        <v>8.7591156363487244E-2</v>
      </c>
      <c r="G4392" s="53">
        <v>420065</v>
      </c>
      <c r="H4392" s="53">
        <v>8.9399995803833008</v>
      </c>
      <c r="I4392" s="53">
        <v>2.2173040000000001E-2</v>
      </c>
      <c r="J4392" s="80">
        <f t="shared" si="134"/>
        <v>3755380.9237337112</v>
      </c>
      <c r="K4392" s="55" t="str">
        <f>IFERROR(H4474-#REF!,"")</f>
        <v/>
      </c>
      <c r="N4392" s="53">
        <v>-2.1348267793655396E-2</v>
      </c>
    </row>
    <row r="4393" spans="1:14" x14ac:dyDescent="0.15">
      <c r="A4393" s="109">
        <v>42794</v>
      </c>
      <c r="B4393" s="53" t="s">
        <v>435</v>
      </c>
      <c r="C4393" s="53" t="s">
        <v>501</v>
      </c>
      <c r="D4393" s="53">
        <v>55234</v>
      </c>
      <c r="E4393" s="53">
        <v>9.630000114440918</v>
      </c>
      <c r="F4393" s="55">
        <v>7.7181272208690643E-2</v>
      </c>
      <c r="G4393" s="53">
        <v>420065</v>
      </c>
      <c r="H4393" s="53">
        <v>9.630000114440918</v>
      </c>
      <c r="I4393" s="53">
        <v>3.2623440000000004E-2</v>
      </c>
      <c r="J4393" s="80">
        <f t="shared" si="134"/>
        <v>4045225.9980726242</v>
      </c>
      <c r="K4393" s="55" t="str">
        <f>IFERROR(H4475-#REF!,"")</f>
        <v/>
      </c>
      <c r="N4393" s="53">
        <v>9.5292754471302032E-2</v>
      </c>
    </row>
    <row r="4394" spans="1:14" x14ac:dyDescent="0.15">
      <c r="A4394" s="109">
        <v>42825</v>
      </c>
      <c r="B4394" s="53" t="s">
        <v>435</v>
      </c>
      <c r="C4394" s="53" t="s">
        <v>501</v>
      </c>
      <c r="D4394" s="53">
        <v>55234</v>
      </c>
      <c r="E4394" s="53">
        <v>11.5</v>
      </c>
      <c r="F4394" s="55">
        <v>0.19418482482433319</v>
      </c>
      <c r="G4394" s="53">
        <v>420065</v>
      </c>
      <c r="H4394" s="53">
        <v>11.5</v>
      </c>
      <c r="I4394" s="53">
        <v>2.0642049999999999E-3</v>
      </c>
      <c r="J4394" s="80">
        <f t="shared" si="134"/>
        <v>4830747.5</v>
      </c>
      <c r="K4394" s="55" t="str">
        <f>IFERROR(H4476-#REF!,"")</f>
        <v/>
      </c>
      <c r="N4394" s="53">
        <v>-3.1446260400116444E-3</v>
      </c>
    </row>
    <row r="4395" spans="1:14" x14ac:dyDescent="0.15">
      <c r="A4395" s="109">
        <v>42853</v>
      </c>
      <c r="B4395" s="53" t="s">
        <v>435</v>
      </c>
      <c r="C4395" s="53" t="s">
        <v>501</v>
      </c>
      <c r="D4395" s="53">
        <v>55234</v>
      </c>
      <c r="E4395" s="53">
        <v>10.720000267028809</v>
      </c>
      <c r="F4395" s="55">
        <v>-6.7826062440872192E-2</v>
      </c>
      <c r="G4395" s="53">
        <v>420065</v>
      </c>
      <c r="H4395" s="53">
        <v>10.720000267028809</v>
      </c>
      <c r="I4395" s="53">
        <v>9.656754E-3</v>
      </c>
      <c r="J4395" s="80">
        <f t="shared" si="134"/>
        <v>4503096.9121694565</v>
      </c>
      <c r="K4395" s="55" t="str">
        <f>IFERROR(H4477-#REF!,"")</f>
        <v/>
      </c>
    </row>
    <row r="4396" spans="1:14" x14ac:dyDescent="0.15">
      <c r="A4396" s="109">
        <v>42886</v>
      </c>
      <c r="B4396" s="53" t="s">
        <v>435</v>
      </c>
      <c r="C4396" s="53" t="s">
        <v>501</v>
      </c>
      <c r="D4396" s="53">
        <v>55234</v>
      </c>
      <c r="E4396" s="53">
        <v>10.239999771118164</v>
      </c>
      <c r="F4396" s="55">
        <v>-4.4776163995265961E-2</v>
      </c>
      <c r="G4396" s="53">
        <v>420065</v>
      </c>
      <c r="H4396" s="53">
        <v>10.239999771118164</v>
      </c>
      <c r="I4396" s="53">
        <v>9.3348820000000009E-3</v>
      </c>
      <c r="J4396" s="80">
        <f t="shared" si="134"/>
        <v>4301465.5038547516</v>
      </c>
      <c r="K4396" s="55" t="str">
        <f>IFERROR(H4478-#REF!,"")</f>
        <v/>
      </c>
    </row>
    <row r="4397" spans="1:14" x14ac:dyDescent="0.15">
      <c r="A4397" s="109">
        <v>42916</v>
      </c>
      <c r="B4397" s="53" t="s">
        <v>435</v>
      </c>
      <c r="C4397" s="53" t="s">
        <v>501</v>
      </c>
      <c r="D4397" s="53">
        <v>55234</v>
      </c>
      <c r="E4397" s="53">
        <v>9.7399997711181641</v>
      </c>
      <c r="F4397" s="55">
        <v>-4.8828125E-2</v>
      </c>
      <c r="G4397" s="53">
        <v>105016</v>
      </c>
      <c r="H4397" s="53">
        <v>9.7399997711181641</v>
      </c>
      <c r="I4397" s="53">
        <v>9.5796500000000003E-3</v>
      </c>
      <c r="J4397" s="80">
        <f t="shared" si="134"/>
        <v>1022855.8159637451</v>
      </c>
      <c r="K4397" s="55" t="str">
        <f>IFERROR(H4479-#REF!,"")</f>
        <v/>
      </c>
    </row>
    <row r="4398" spans="1:14" x14ac:dyDescent="0.15">
      <c r="A4398" s="109">
        <v>42947</v>
      </c>
      <c r="B4398" s="53" t="s">
        <v>435</v>
      </c>
      <c r="C4398" s="53" t="s">
        <v>501</v>
      </c>
      <c r="D4398" s="53">
        <v>55234</v>
      </c>
      <c r="E4398" s="53">
        <v>9.0799999237060547</v>
      </c>
      <c r="F4398" s="55">
        <v>-6.7761793732643127E-2</v>
      </c>
      <c r="G4398" s="53">
        <v>105016</v>
      </c>
      <c r="H4398" s="53">
        <v>9.0799999237060547</v>
      </c>
      <c r="I4398" s="53">
        <v>2.029371E-2</v>
      </c>
      <c r="J4398" s="80">
        <f t="shared" si="134"/>
        <v>953545.27198791504</v>
      </c>
      <c r="K4398" s="55" t="str">
        <f>IFERROR(H4480-#REF!,"")</f>
        <v/>
      </c>
    </row>
    <row r="4399" spans="1:14" x14ac:dyDescent="0.15">
      <c r="A4399" s="109">
        <v>42978</v>
      </c>
      <c r="B4399" s="53" t="s">
        <v>435</v>
      </c>
      <c r="C4399" s="53" t="s">
        <v>501</v>
      </c>
      <c r="D4399" s="53">
        <v>55234</v>
      </c>
      <c r="E4399" s="53">
        <v>9.1999998092651367</v>
      </c>
      <c r="F4399" s="55">
        <v>1.3215846382081509E-2</v>
      </c>
      <c r="G4399" s="53">
        <v>105016</v>
      </c>
      <c r="H4399" s="53">
        <v>9.1999998092651367</v>
      </c>
      <c r="I4399" s="53">
        <v>1.593433E-3</v>
      </c>
      <c r="J4399" s="80">
        <f t="shared" si="134"/>
        <v>966147.1799697876</v>
      </c>
      <c r="K4399" s="55" t="str">
        <f>IFERROR(H4481-#REF!,"")</f>
        <v/>
      </c>
    </row>
    <row r="4400" spans="1:14" x14ac:dyDescent="0.15">
      <c r="A4400" s="109">
        <v>43007</v>
      </c>
      <c r="B4400" s="53" t="s">
        <v>435</v>
      </c>
      <c r="C4400" s="53" t="s">
        <v>501</v>
      </c>
      <c r="D4400" s="53">
        <v>55234</v>
      </c>
      <c r="E4400" s="53">
        <v>8.8999996185302734</v>
      </c>
      <c r="F4400" s="55">
        <v>-3.2608717679977417E-2</v>
      </c>
      <c r="G4400" s="53">
        <v>105450</v>
      </c>
      <c r="H4400" s="53">
        <v>8.8999996185302734</v>
      </c>
      <c r="I4400" s="53">
        <v>2.375789E-2</v>
      </c>
      <c r="J4400" s="80">
        <f t="shared" si="134"/>
        <v>938504.95977401733</v>
      </c>
      <c r="K4400" s="55" t="str">
        <f>IFERROR(H4482-#REF!,"")</f>
        <v/>
      </c>
    </row>
    <row r="4401" spans="1:11" x14ac:dyDescent="0.15">
      <c r="A4401" s="109">
        <v>43039</v>
      </c>
      <c r="B4401" s="53" t="s">
        <v>435</v>
      </c>
      <c r="C4401" s="53" t="s">
        <v>501</v>
      </c>
      <c r="D4401" s="53">
        <v>55234</v>
      </c>
      <c r="E4401" s="53">
        <v>8.7100000381469727</v>
      </c>
      <c r="F4401" s="55">
        <v>-2.1348267793655396E-2</v>
      </c>
      <c r="G4401" s="53">
        <v>105450</v>
      </c>
      <c r="H4401" s="53">
        <v>8.7100000381469727</v>
      </c>
      <c r="I4401" s="53">
        <v>1.9294260000000001E-2</v>
      </c>
      <c r="J4401" s="80">
        <f t="shared" si="134"/>
        <v>918469.50402259827</v>
      </c>
      <c r="K4401" s="55" t="str">
        <f>IFERROR(H4483-#REF!,"")</f>
        <v/>
      </c>
    </row>
    <row r="4402" spans="1:11" x14ac:dyDescent="0.15">
      <c r="A4402" s="109">
        <v>43069</v>
      </c>
      <c r="B4402" s="53" t="s">
        <v>435</v>
      </c>
      <c r="C4402" s="53" t="s">
        <v>501</v>
      </c>
      <c r="D4402" s="53">
        <v>55234</v>
      </c>
      <c r="E4402" s="53">
        <v>9.5399999618530273</v>
      </c>
      <c r="F4402" s="55">
        <v>9.5292754471302032E-2</v>
      </c>
      <c r="G4402" s="53">
        <v>105450</v>
      </c>
      <c r="H4402" s="53">
        <v>9.5399999618530273</v>
      </c>
      <c r="I4402" s="53">
        <v>2.725955E-2</v>
      </c>
      <c r="J4402" s="80">
        <f t="shared" si="134"/>
        <v>1005992.9959774017</v>
      </c>
      <c r="K4402" s="55" t="str">
        <f>IFERROR(H4484-#REF!,"")</f>
        <v/>
      </c>
    </row>
    <row r="4403" spans="1:11" x14ac:dyDescent="0.15">
      <c r="A4403" s="109">
        <v>43098</v>
      </c>
      <c r="B4403" s="53" t="s">
        <v>435</v>
      </c>
      <c r="C4403" s="53" t="s">
        <v>501</v>
      </c>
      <c r="D4403" s="53">
        <v>55234</v>
      </c>
      <c r="E4403" s="53">
        <v>9.5100002288818359</v>
      </c>
      <c r="F4403" s="55">
        <v>-3.1446260400116444E-3</v>
      </c>
      <c r="G4403" s="53">
        <v>106366</v>
      </c>
      <c r="H4403" s="53">
        <v>9.5100002288818359</v>
      </c>
      <c r="I4403" s="53">
        <v>1.2128949999999999E-2</v>
      </c>
      <c r="J4403" s="80">
        <f t="shared" si="134"/>
        <v>1011540.6843452454</v>
      </c>
      <c r="K4403" s="55" t="str">
        <f>IFERROR(H4485-#REF!,"")</f>
        <v/>
      </c>
    </row>
    <row r="4404" spans="1:11" x14ac:dyDescent="0.15">
      <c r="A4404" s="109">
        <v>43131</v>
      </c>
      <c r="B4404" s="53" t="s">
        <v>435</v>
      </c>
      <c r="C4404" s="53" t="s">
        <v>501</v>
      </c>
      <c r="D4404" s="53">
        <v>55234</v>
      </c>
      <c r="E4404" s="53">
        <v>8.6750001907348633</v>
      </c>
      <c r="F4404" s="55">
        <v>-8.7802313268184662E-2</v>
      </c>
      <c r="G4404" s="53">
        <v>106366</v>
      </c>
      <c r="H4404" s="53">
        <v>8.6750001907348633</v>
      </c>
      <c r="I4404" s="53">
        <v>5.0638450000000002E-2</v>
      </c>
      <c r="J4404" s="80">
        <f t="shared" si="134"/>
        <v>922725.07028770447</v>
      </c>
      <c r="K4404" s="55" t="str">
        <f>IFERROR(H4486-#REF!,"")</f>
        <v/>
      </c>
    </row>
    <row r="4405" spans="1:11" x14ac:dyDescent="0.15">
      <c r="A4405" s="109">
        <v>43159</v>
      </c>
      <c r="B4405" s="53" t="s">
        <v>435</v>
      </c>
      <c r="C4405" s="53" t="s">
        <v>501</v>
      </c>
      <c r="D4405" s="53">
        <v>55234</v>
      </c>
      <c r="E4405" s="53">
        <v>8.3000001907348633</v>
      </c>
      <c r="F4405" s="55">
        <v>-4.32276651263237E-2</v>
      </c>
      <c r="G4405" s="53">
        <v>106366</v>
      </c>
      <c r="H4405" s="53">
        <v>8.3000001907348633</v>
      </c>
      <c r="I4405" s="53">
        <v>-3.9481330000000002E-2</v>
      </c>
      <c r="J4405" s="80">
        <f t="shared" si="134"/>
        <v>882837.82028770447</v>
      </c>
      <c r="K4405" s="55" t="str">
        <f>IFERROR(H4487-#REF!,"")</f>
        <v/>
      </c>
    </row>
    <row r="4406" spans="1:11" x14ac:dyDescent="0.15">
      <c r="A4406" s="109">
        <v>43188</v>
      </c>
      <c r="B4406" s="53" t="s">
        <v>435</v>
      </c>
      <c r="C4406" s="53" t="s">
        <v>501</v>
      </c>
      <c r="D4406" s="53">
        <v>55234</v>
      </c>
      <c r="E4406" s="53">
        <v>8.1999998092651367</v>
      </c>
      <c r="F4406" s="55">
        <v>-1.2048238888382912E-2</v>
      </c>
      <c r="G4406" s="53">
        <v>106366</v>
      </c>
      <c r="H4406" s="53">
        <v>8.1999998092651367</v>
      </c>
      <c r="I4406" s="53">
        <v>-1.8445340000000001E-2</v>
      </c>
      <c r="J4406" s="80">
        <f t="shared" si="134"/>
        <v>872201.17971229553</v>
      </c>
      <c r="K4406" s="55" t="str">
        <f>IFERROR(H4488-#REF!,"")</f>
        <v/>
      </c>
    </row>
    <row r="4407" spans="1:11" x14ac:dyDescent="0.15">
      <c r="A4407" s="109">
        <v>43220</v>
      </c>
      <c r="B4407" s="53" t="s">
        <v>435</v>
      </c>
      <c r="C4407" s="53" t="s">
        <v>501</v>
      </c>
      <c r="D4407" s="53">
        <v>55234</v>
      </c>
      <c r="G4407" s="53">
        <v>106366</v>
      </c>
      <c r="H4407" s="53">
        <v>9.125</v>
      </c>
      <c r="I4407" s="53">
        <v>4.6918850000000007E-3</v>
      </c>
      <c r="J4407" s="80">
        <f t="shared" si="134"/>
        <v>970589.75</v>
      </c>
      <c r="K4407" s="55" t="str">
        <f>IFERROR(H4489-#REF!,"")</f>
        <v/>
      </c>
    </row>
    <row r="4408" spans="1:11" x14ac:dyDescent="0.15">
      <c r="A4408" s="109"/>
      <c r="J4408" s="80">
        <f t="shared" si="134"/>
        <v>0</v>
      </c>
      <c r="K4408" s="55" t="str">
        <f>IFERROR(H4490-#REF!,"")</f>
        <v/>
      </c>
    </row>
    <row r="4409" spans="1:11" x14ac:dyDescent="0.15">
      <c r="A4409" s="109">
        <v>41547</v>
      </c>
      <c r="B4409" s="53" t="s">
        <v>403</v>
      </c>
      <c r="C4409" s="53" t="s">
        <v>502</v>
      </c>
      <c r="D4409" s="53">
        <v>54511</v>
      </c>
      <c r="E4409" s="53">
        <v>-10.024999618530273</v>
      </c>
      <c r="G4409" s="53">
        <v>24608</v>
      </c>
      <c r="H4409" s="53">
        <v>10.0249996185303</v>
      </c>
      <c r="I4409" s="53">
        <v>3.7513950000000004E-2</v>
      </c>
      <c r="J4409" s="80">
        <f>H4409*G4409</f>
        <v>246695.19061279364</v>
      </c>
      <c r="K4409" s="55" t="str">
        <f>IFERROR(H4491-#REF!,"")</f>
        <v/>
      </c>
    </row>
    <row r="4410" spans="1:11" x14ac:dyDescent="0.15">
      <c r="A4410" s="109">
        <v>41578</v>
      </c>
      <c r="B4410" s="53" t="s">
        <v>403</v>
      </c>
      <c r="C4410" s="53" t="s">
        <v>502</v>
      </c>
      <c r="D4410" s="53">
        <v>54511</v>
      </c>
      <c r="E4410" s="53">
        <v>-9.875</v>
      </c>
      <c r="F4410" s="55">
        <v>-1.4962555840611458E-2</v>
      </c>
      <c r="G4410" s="53">
        <v>24608</v>
      </c>
      <c r="H4410" s="53">
        <v>-9.875</v>
      </c>
      <c r="I4410" s="53">
        <v>3.990784E-2</v>
      </c>
      <c r="J4410" s="80">
        <f t="shared" si="134"/>
        <v>-243004</v>
      </c>
      <c r="K4410" s="55" t="str">
        <f>IFERROR(H4492-#REF!,"")</f>
        <v/>
      </c>
    </row>
    <row r="4411" spans="1:11" x14ac:dyDescent="0.15">
      <c r="A4411" s="109">
        <v>41607</v>
      </c>
      <c r="B4411" s="53" t="s">
        <v>403</v>
      </c>
      <c r="C4411" s="53" t="s">
        <v>502</v>
      </c>
      <c r="D4411" s="53">
        <v>54511</v>
      </c>
      <c r="E4411" s="53">
        <v>-9.9799995422363281</v>
      </c>
      <c r="F4411" s="55">
        <v>1.0632865130901337E-2</v>
      </c>
      <c r="G4411" s="53">
        <v>24608</v>
      </c>
      <c r="H4411" s="53">
        <v>-9.9799995422363281</v>
      </c>
      <c r="I4411" s="53">
        <v>2.49728E-2</v>
      </c>
      <c r="J4411" s="80">
        <f t="shared" si="134"/>
        <v>-245587.82873535156</v>
      </c>
      <c r="K4411" s="55" t="str">
        <f>IFERROR(H4493-#REF!,"")</f>
        <v/>
      </c>
    </row>
    <row r="4412" spans="1:11" x14ac:dyDescent="0.15">
      <c r="A4412" s="109">
        <v>41639</v>
      </c>
      <c r="B4412" s="53" t="s">
        <v>403</v>
      </c>
      <c r="C4412" s="53" t="s">
        <v>502</v>
      </c>
      <c r="D4412" s="53">
        <v>54511</v>
      </c>
      <c r="E4412" s="53">
        <v>10.100000381469727</v>
      </c>
      <c r="F4412" s="55">
        <v>1.2024132534861565E-2</v>
      </c>
      <c r="G4412" s="53">
        <v>24608</v>
      </c>
      <c r="H4412" s="53">
        <v>10.100000381469727</v>
      </c>
      <c r="I4412" s="53">
        <v>2.6159350000000001E-2</v>
      </c>
      <c r="J4412" s="80">
        <f t="shared" si="134"/>
        <v>248540.80938720703</v>
      </c>
      <c r="K4412" s="55" t="str">
        <f>IFERROR(H4494-#REF!,"")</f>
        <v/>
      </c>
    </row>
    <row r="4413" spans="1:11" x14ac:dyDescent="0.15">
      <c r="A4413" s="109">
        <v>41670</v>
      </c>
      <c r="B4413" s="53" t="s">
        <v>403</v>
      </c>
      <c r="C4413" s="53" t="s">
        <v>502</v>
      </c>
      <c r="D4413" s="53">
        <v>54511</v>
      </c>
      <c r="E4413" s="53">
        <v>10</v>
      </c>
      <c r="F4413" s="55">
        <v>-9.9010271951556206E-3</v>
      </c>
      <c r="G4413" s="53">
        <v>24608</v>
      </c>
      <c r="H4413" s="53">
        <v>10</v>
      </c>
      <c r="I4413" s="53">
        <v>-3.004685E-2</v>
      </c>
      <c r="J4413" s="80">
        <f t="shared" si="134"/>
        <v>246080</v>
      </c>
      <c r="K4413" s="55" t="str">
        <f>IFERROR(H4495-#REF!,"")</f>
        <v/>
      </c>
    </row>
    <row r="4414" spans="1:11" x14ac:dyDescent="0.15">
      <c r="A4414" s="109">
        <v>41698</v>
      </c>
      <c r="B4414" s="53" t="s">
        <v>403</v>
      </c>
      <c r="C4414" s="53" t="s">
        <v>502</v>
      </c>
      <c r="D4414" s="53">
        <v>54511</v>
      </c>
      <c r="E4414" s="53">
        <v>10.100000381469727</v>
      </c>
      <c r="F4414" s="55">
        <v>1.0000037960708141E-2</v>
      </c>
      <c r="G4414" s="53">
        <v>24608</v>
      </c>
      <c r="H4414" s="53">
        <v>10.100000381469727</v>
      </c>
      <c r="I4414" s="53">
        <v>4.6225389999999998E-2</v>
      </c>
      <c r="J4414" s="80">
        <f t="shared" si="134"/>
        <v>248540.80938720703</v>
      </c>
      <c r="K4414" s="55" t="str">
        <f>IFERROR(H4496-#REF!,"")</f>
        <v/>
      </c>
    </row>
    <row r="4415" spans="1:11" x14ac:dyDescent="0.15">
      <c r="A4415" s="109">
        <v>41729</v>
      </c>
      <c r="B4415" s="53" t="s">
        <v>403</v>
      </c>
      <c r="C4415" s="53" t="s">
        <v>502</v>
      </c>
      <c r="D4415" s="53">
        <v>54511</v>
      </c>
      <c r="E4415" s="53">
        <v>-10.284999847412109</v>
      </c>
      <c r="F4415" s="55">
        <v>1.8316777423024178E-2</v>
      </c>
      <c r="G4415" s="53">
        <v>24608</v>
      </c>
      <c r="H4415" s="53">
        <v>-10.284999847412109</v>
      </c>
      <c r="I4415" s="53">
        <v>4.544167E-3</v>
      </c>
      <c r="J4415" s="80">
        <f t="shared" si="134"/>
        <v>-253093.27624511719</v>
      </c>
      <c r="K4415" s="55" t="str">
        <f>IFERROR(H4497-#REF!,"")</f>
        <v/>
      </c>
    </row>
    <row r="4416" spans="1:11" x14ac:dyDescent="0.15">
      <c r="A4416" s="109">
        <v>41759</v>
      </c>
      <c r="B4416" s="53" t="s">
        <v>403</v>
      </c>
      <c r="C4416" s="53" t="s">
        <v>502</v>
      </c>
      <c r="D4416" s="53">
        <v>54511</v>
      </c>
      <c r="E4416" s="53">
        <v>10.159999847412109</v>
      </c>
      <c r="F4416" s="55">
        <v>-1.2153621762990952E-2</v>
      </c>
      <c r="G4416" s="53">
        <v>24608</v>
      </c>
      <c r="H4416" s="53">
        <v>10.159999847412109</v>
      </c>
      <c r="I4416" s="53">
        <v>1.5690830000000002E-3</v>
      </c>
      <c r="J4416" s="80">
        <f t="shared" ref="J4416:J4479" si="135">H4416*G4416</f>
        <v>250017.27624511719</v>
      </c>
      <c r="K4416" s="55" t="str">
        <f>IFERROR(H4498-#REF!,"")</f>
        <v/>
      </c>
    </row>
    <row r="4417" spans="1:11" x14ac:dyDescent="0.15">
      <c r="A4417" s="109">
        <v>41789</v>
      </c>
      <c r="B4417" s="53" t="s">
        <v>403</v>
      </c>
      <c r="C4417" s="53" t="s">
        <v>502</v>
      </c>
      <c r="D4417" s="53">
        <v>54511</v>
      </c>
      <c r="E4417" s="53">
        <v>10.260000228881836</v>
      </c>
      <c r="F4417" s="55">
        <v>9.8425578325986862E-3</v>
      </c>
      <c r="G4417" s="53">
        <v>24608</v>
      </c>
      <c r="H4417" s="53">
        <v>10.260000228881836</v>
      </c>
      <c r="I4417" s="53">
        <v>2.026029E-2</v>
      </c>
      <c r="J4417" s="80">
        <f t="shared" si="135"/>
        <v>252478.08563232422</v>
      </c>
      <c r="K4417" s="55" t="str">
        <f>IFERROR(H4499-#REF!,"")</f>
        <v/>
      </c>
    </row>
    <row r="4418" spans="1:11" x14ac:dyDescent="0.15">
      <c r="A4418" s="109">
        <v>41820</v>
      </c>
      <c r="B4418" s="53" t="s">
        <v>403</v>
      </c>
      <c r="C4418" s="53" t="s">
        <v>502</v>
      </c>
      <c r="D4418" s="53">
        <v>54511</v>
      </c>
      <c r="E4418" s="53">
        <v>10.489999771118164</v>
      </c>
      <c r="F4418" s="55">
        <v>2.2417109459638596E-2</v>
      </c>
      <c r="G4418" s="53">
        <v>24608</v>
      </c>
      <c r="H4418" s="53">
        <v>10.489999771118164</v>
      </c>
      <c r="I4418" s="53">
        <v>2.7990500000000001E-2</v>
      </c>
      <c r="J4418" s="80">
        <f t="shared" si="135"/>
        <v>258137.91436767578</v>
      </c>
      <c r="K4418" s="55" t="str">
        <f>IFERROR(H4500-#REF!,"")</f>
        <v/>
      </c>
    </row>
    <row r="4419" spans="1:11" x14ac:dyDescent="0.15">
      <c r="A4419" s="109">
        <v>41851</v>
      </c>
      <c r="B4419" s="53" t="s">
        <v>483</v>
      </c>
      <c r="C4419" s="53" t="s">
        <v>503</v>
      </c>
      <c r="D4419" s="53">
        <v>54511</v>
      </c>
      <c r="E4419" s="53">
        <v>10.430000305175781</v>
      </c>
      <c r="F4419" s="55">
        <v>-5.7196822017431259E-3</v>
      </c>
      <c r="G4419" s="53">
        <v>24608</v>
      </c>
      <c r="H4419" s="53">
        <v>10.430000305175781</v>
      </c>
      <c r="I4419" s="53">
        <v>-2.056651E-2</v>
      </c>
      <c r="J4419" s="80">
        <f t="shared" si="135"/>
        <v>256661.44750976562</v>
      </c>
      <c r="K4419" s="55" t="str">
        <f>IFERROR(H4501-#REF!,"")</f>
        <v/>
      </c>
    </row>
    <row r="4420" spans="1:11" x14ac:dyDescent="0.15">
      <c r="A4420" s="109">
        <v>41880</v>
      </c>
      <c r="B4420" s="53" t="s">
        <v>483</v>
      </c>
      <c r="C4420" s="53" t="s">
        <v>503</v>
      </c>
      <c r="D4420" s="53">
        <v>54511</v>
      </c>
      <c r="E4420" s="53">
        <v>10.550000190734863</v>
      </c>
      <c r="F4420" s="55">
        <v>1.1505261994898319E-2</v>
      </c>
      <c r="G4420" s="53">
        <v>21991</v>
      </c>
      <c r="H4420" s="53">
        <v>10.550000190734863</v>
      </c>
      <c r="I4420" s="53">
        <v>4.0225000000000004E-2</v>
      </c>
      <c r="J4420" s="80">
        <f t="shared" si="135"/>
        <v>232005.05419445038</v>
      </c>
      <c r="K4420" s="55" t="str">
        <f>IFERROR(H4502-#REF!,"")</f>
        <v/>
      </c>
    </row>
    <row r="4421" spans="1:11" x14ac:dyDescent="0.15">
      <c r="A4421" s="109">
        <v>41912</v>
      </c>
      <c r="B4421" s="53" t="s">
        <v>483</v>
      </c>
      <c r="C4421" s="53" t="s">
        <v>503</v>
      </c>
      <c r="D4421" s="53">
        <v>54511</v>
      </c>
      <c r="E4421" s="53">
        <v>10.350000381469727</v>
      </c>
      <c r="F4421" s="55">
        <v>-1.8957328051328659E-2</v>
      </c>
      <c r="G4421" s="53">
        <v>21991</v>
      </c>
      <c r="H4421" s="53">
        <v>10.350000381469727</v>
      </c>
      <c r="I4421" s="53">
        <v>-2.5208730000000002E-2</v>
      </c>
      <c r="J4421" s="80">
        <f t="shared" si="135"/>
        <v>227606.85838890076</v>
      </c>
      <c r="K4421" s="55" t="str">
        <f>IFERROR(H4503-#REF!,"")</f>
        <v/>
      </c>
    </row>
    <row r="4422" spans="1:11" x14ac:dyDescent="0.15">
      <c r="A4422" s="109">
        <v>41943</v>
      </c>
      <c r="B4422" s="53" t="s">
        <v>483</v>
      </c>
      <c r="C4422" s="53" t="s">
        <v>503</v>
      </c>
      <c r="D4422" s="53">
        <v>54511</v>
      </c>
      <c r="E4422" s="53">
        <v>8.8000001907348633</v>
      </c>
      <c r="F4422" s="55">
        <v>-0.1497584730386734</v>
      </c>
      <c r="G4422" s="53">
        <v>21991</v>
      </c>
      <c r="H4422" s="53">
        <v>8.8000001907348633</v>
      </c>
      <c r="I4422" s="53">
        <v>2.1173859999999999E-2</v>
      </c>
      <c r="J4422" s="80">
        <f t="shared" si="135"/>
        <v>193520.80419445038</v>
      </c>
      <c r="K4422" s="55" t="str">
        <f>IFERROR(H4504-#REF!,"")</f>
        <v/>
      </c>
    </row>
    <row r="4423" spans="1:11" x14ac:dyDescent="0.15">
      <c r="A4423" s="109">
        <v>41971</v>
      </c>
      <c r="B4423" s="53" t="s">
        <v>483</v>
      </c>
      <c r="C4423" s="53" t="s">
        <v>503</v>
      </c>
      <c r="D4423" s="53">
        <v>54511</v>
      </c>
      <c r="E4423" s="53">
        <v>8.0500001907348633</v>
      </c>
      <c r="F4423" s="55">
        <v>-8.5227273404598236E-2</v>
      </c>
      <c r="G4423" s="53">
        <v>21991</v>
      </c>
      <c r="H4423" s="53">
        <v>8.0500001907348633</v>
      </c>
      <c r="I4423" s="53">
        <v>2.111406E-2</v>
      </c>
      <c r="J4423" s="80">
        <f t="shared" si="135"/>
        <v>177027.55419445038</v>
      </c>
      <c r="K4423" s="55" t="str">
        <f>IFERROR(H4505-#REF!,"")</f>
        <v/>
      </c>
    </row>
    <row r="4424" spans="1:11" x14ac:dyDescent="0.15">
      <c r="A4424" s="109">
        <v>42004</v>
      </c>
      <c r="B4424" s="53" t="s">
        <v>483</v>
      </c>
      <c r="C4424" s="53" t="s">
        <v>503</v>
      </c>
      <c r="D4424" s="53">
        <v>54511</v>
      </c>
      <c r="E4424" s="53">
        <v>9.8500003814697266</v>
      </c>
      <c r="F4424" s="55">
        <v>0.22360250353813171</v>
      </c>
      <c r="G4424" s="53">
        <v>21991</v>
      </c>
      <c r="H4424" s="53">
        <v>9.8500003814697266</v>
      </c>
      <c r="I4424" s="53">
        <v>-3.6622160000000003E-3</v>
      </c>
      <c r="J4424" s="80">
        <f t="shared" si="135"/>
        <v>216611.35838890076</v>
      </c>
      <c r="K4424" s="55" t="str">
        <f>IFERROR(H4506-#REF!,"")</f>
        <v/>
      </c>
    </row>
    <row r="4425" spans="1:11" x14ac:dyDescent="0.15">
      <c r="A4425" s="109">
        <v>42034</v>
      </c>
      <c r="B4425" s="53" t="s">
        <v>483</v>
      </c>
      <c r="C4425" s="53" t="s">
        <v>503</v>
      </c>
      <c r="D4425" s="53">
        <v>54511</v>
      </c>
      <c r="E4425" s="53">
        <v>8.0399999618530273</v>
      </c>
      <c r="F4425" s="55">
        <v>-0.18375638127326965</v>
      </c>
      <c r="G4425" s="53">
        <v>21991</v>
      </c>
      <c r="H4425" s="53">
        <v>8.0399999618530273</v>
      </c>
      <c r="I4425" s="53">
        <v>-2.7206540000000001E-2</v>
      </c>
      <c r="J4425" s="80">
        <f t="shared" si="135"/>
        <v>176807.63916110992</v>
      </c>
      <c r="K4425" s="55" t="str">
        <f>IFERROR(H4507-#REF!,"")</f>
        <v/>
      </c>
    </row>
    <row r="4426" spans="1:11" x14ac:dyDescent="0.15">
      <c r="A4426" s="109">
        <v>42062</v>
      </c>
      <c r="B4426" s="53" t="s">
        <v>483</v>
      </c>
      <c r="C4426" s="53" t="s">
        <v>503</v>
      </c>
      <c r="D4426" s="53">
        <v>54511</v>
      </c>
      <c r="E4426" s="53">
        <v>7.1500000953674316</v>
      </c>
      <c r="F4426" s="55">
        <v>-0.11069650202989578</v>
      </c>
      <c r="G4426" s="53">
        <v>21991</v>
      </c>
      <c r="H4426" s="53">
        <v>7.1500000953674316</v>
      </c>
      <c r="I4426" s="53">
        <v>5.5974429999999999E-2</v>
      </c>
      <c r="J4426" s="80">
        <f t="shared" si="135"/>
        <v>157235.65209722519</v>
      </c>
      <c r="K4426" s="55" t="str">
        <f>IFERROR(H4508-#REF!,"")</f>
        <v/>
      </c>
    </row>
    <row r="4427" spans="1:11" x14ac:dyDescent="0.15">
      <c r="A4427" s="109">
        <v>42094</v>
      </c>
      <c r="B4427" s="53" t="s">
        <v>483</v>
      </c>
      <c r="C4427" s="53" t="s">
        <v>503</v>
      </c>
      <c r="D4427" s="53">
        <v>54511</v>
      </c>
      <c r="E4427" s="53">
        <v>7.0799999237060547</v>
      </c>
      <c r="F4427" s="55">
        <v>-9.7902333363890648E-3</v>
      </c>
      <c r="G4427" s="53">
        <v>21991</v>
      </c>
      <c r="H4427" s="53">
        <v>7.0799999237060547</v>
      </c>
      <c r="I4427" s="53">
        <v>-1.0409720000000001E-2</v>
      </c>
      <c r="J4427" s="80">
        <f t="shared" si="135"/>
        <v>155696.27832221985</v>
      </c>
      <c r="K4427" s="55" t="str">
        <f>IFERROR(H4509-#REF!,"")</f>
        <v/>
      </c>
    </row>
    <row r="4428" spans="1:11" x14ac:dyDescent="0.15">
      <c r="A4428" s="109">
        <v>42124</v>
      </c>
      <c r="B4428" s="53" t="s">
        <v>483</v>
      </c>
      <c r="C4428" s="53" t="s">
        <v>503</v>
      </c>
      <c r="D4428" s="53">
        <v>54511</v>
      </c>
      <c r="E4428" s="53">
        <v>7.3449997901916504</v>
      </c>
      <c r="F4428" s="55">
        <v>3.7429358810186386E-2</v>
      </c>
      <c r="G4428" s="53">
        <v>21991</v>
      </c>
      <c r="H4428" s="53">
        <v>7.3449997901916504</v>
      </c>
      <c r="I4428" s="53">
        <v>8.7762480000000004E-3</v>
      </c>
      <c r="J4428" s="80">
        <f t="shared" si="135"/>
        <v>161523.89038610458</v>
      </c>
      <c r="K4428" s="55" t="str">
        <f>IFERROR(H4510-#REF!,"")</f>
        <v/>
      </c>
    </row>
    <row r="4429" spans="1:11" x14ac:dyDescent="0.15">
      <c r="A4429" s="109">
        <v>42153</v>
      </c>
      <c r="B4429" s="53" t="s">
        <v>483</v>
      </c>
      <c r="C4429" s="53" t="s">
        <v>503</v>
      </c>
      <c r="D4429" s="53">
        <v>54511</v>
      </c>
      <c r="E4429" s="53">
        <v>6.7600002288818359</v>
      </c>
      <c r="F4429" s="55">
        <v>-7.964596152305603E-2</v>
      </c>
      <c r="G4429" s="53">
        <v>21991</v>
      </c>
      <c r="H4429" s="53">
        <v>6.7600002288818359</v>
      </c>
      <c r="I4429" s="53">
        <v>1.029037E-2</v>
      </c>
      <c r="J4429" s="80">
        <f t="shared" si="135"/>
        <v>148659.16503334045</v>
      </c>
      <c r="K4429" s="55" t="str">
        <f>IFERROR(H4511-#REF!,"")</f>
        <v/>
      </c>
    </row>
    <row r="4430" spans="1:11" x14ac:dyDescent="0.15">
      <c r="A4430" s="109">
        <v>42185</v>
      </c>
      <c r="B4430" s="53" t="s">
        <v>483</v>
      </c>
      <c r="C4430" s="53" t="s">
        <v>503</v>
      </c>
      <c r="D4430" s="53">
        <v>54511</v>
      </c>
      <c r="E4430" s="53">
        <v>6.809999942779541</v>
      </c>
      <c r="F4430" s="55">
        <v>7.3964069597423077E-3</v>
      </c>
      <c r="G4430" s="53">
        <v>22058</v>
      </c>
      <c r="H4430" s="53">
        <v>6.809999942779541</v>
      </c>
      <c r="I4430" s="53">
        <v>-1.9237859999999999E-2</v>
      </c>
      <c r="J4430" s="80">
        <f t="shared" si="135"/>
        <v>150214.97873783112</v>
      </c>
      <c r="K4430" s="55" t="str">
        <f>IFERROR(H4512-#REF!,"")</f>
        <v/>
      </c>
    </row>
    <row r="4431" spans="1:11" x14ac:dyDescent="0.15">
      <c r="A4431" s="109">
        <v>42216</v>
      </c>
      <c r="B4431" s="53" t="s">
        <v>483</v>
      </c>
      <c r="C4431" s="53" t="s">
        <v>503</v>
      </c>
      <c r="D4431" s="53">
        <v>54511</v>
      </c>
      <c r="E4431" s="53">
        <v>5.880000114440918</v>
      </c>
      <c r="F4431" s="55">
        <v>-0.13656385242938995</v>
      </c>
      <c r="G4431" s="53">
        <v>22189</v>
      </c>
      <c r="H4431" s="53">
        <v>5.880000114440918</v>
      </c>
      <c r="I4431" s="53">
        <v>1.211042E-2</v>
      </c>
      <c r="J4431" s="80">
        <f t="shared" si="135"/>
        <v>130471.32253932953</v>
      </c>
      <c r="K4431" s="55" t="str">
        <f>IFERROR(H4513-#REF!,"")</f>
        <v/>
      </c>
    </row>
    <row r="4432" spans="1:11" x14ac:dyDescent="0.15">
      <c r="A4432" s="109">
        <v>42247</v>
      </c>
      <c r="B4432" s="53" t="s">
        <v>483</v>
      </c>
      <c r="C4432" s="53" t="s">
        <v>503</v>
      </c>
      <c r="D4432" s="53">
        <v>54511</v>
      </c>
      <c r="E4432" s="53">
        <v>5</v>
      </c>
      <c r="F4432" s="55">
        <v>-0.1496598869562149</v>
      </c>
      <c r="G4432" s="53">
        <v>22189</v>
      </c>
      <c r="H4432" s="53">
        <v>5</v>
      </c>
      <c r="I4432" s="53">
        <v>-5.9982380000000002E-2</v>
      </c>
      <c r="J4432" s="80">
        <f t="shared" si="135"/>
        <v>110945</v>
      </c>
      <c r="K4432" s="55" t="str">
        <f>IFERROR(H4514-#REF!,"")</f>
        <v/>
      </c>
    </row>
    <row r="4433" spans="1:11" x14ac:dyDescent="0.15">
      <c r="A4433" s="109">
        <v>42277</v>
      </c>
      <c r="B4433" s="53" t="s">
        <v>483</v>
      </c>
      <c r="C4433" s="53" t="s">
        <v>503</v>
      </c>
      <c r="D4433" s="53">
        <v>54511</v>
      </c>
      <c r="E4433" s="53">
        <v>4.380000114440918</v>
      </c>
      <c r="F4433" s="55">
        <v>-0.12399997562170029</v>
      </c>
      <c r="G4433" s="53">
        <v>22189</v>
      </c>
      <c r="H4433" s="53">
        <v>4.380000114440918</v>
      </c>
      <c r="I4433" s="53">
        <v>-3.3792870000000003E-2</v>
      </c>
      <c r="J4433" s="80">
        <f t="shared" si="135"/>
        <v>97187.822539329529</v>
      </c>
      <c r="K4433" s="55" t="str">
        <f>IFERROR(H4515-#REF!,"")</f>
        <v/>
      </c>
    </row>
    <row r="4434" spans="1:11" x14ac:dyDescent="0.15">
      <c r="A4434" s="109">
        <v>42307</v>
      </c>
      <c r="B4434" s="53" t="s">
        <v>483</v>
      </c>
      <c r="C4434" s="53" t="s">
        <v>503</v>
      </c>
      <c r="D4434" s="53">
        <v>54511</v>
      </c>
      <c r="E4434" s="53">
        <v>3.3301000595092773</v>
      </c>
      <c r="F4434" s="55">
        <v>-0.23970320820808411</v>
      </c>
      <c r="G4434" s="53">
        <v>22189</v>
      </c>
      <c r="H4434" s="53">
        <v>3.3301000595092773</v>
      </c>
      <c r="I4434" s="53">
        <v>7.4005660000000001E-2</v>
      </c>
      <c r="J4434" s="80">
        <f t="shared" si="135"/>
        <v>73891.590220451355</v>
      </c>
      <c r="K4434" s="55" t="str">
        <f>IFERROR(H4516-#REF!,"")</f>
        <v/>
      </c>
    </row>
    <row r="4435" spans="1:11" x14ac:dyDescent="0.15">
      <c r="A4435" s="109">
        <v>42338</v>
      </c>
      <c r="B4435" s="53" t="s">
        <v>483</v>
      </c>
      <c r="C4435" s="53" t="s">
        <v>503</v>
      </c>
      <c r="D4435" s="53">
        <v>54511</v>
      </c>
      <c r="E4435" s="53">
        <v>3.5399999618530273</v>
      </c>
      <c r="F4435" s="55">
        <v>6.3031107187271118E-2</v>
      </c>
      <c r="G4435" s="53">
        <v>22189</v>
      </c>
      <c r="H4435" s="53">
        <v>3.5399999618530273</v>
      </c>
      <c r="I4435" s="53">
        <v>2.410283E-3</v>
      </c>
      <c r="J4435" s="80">
        <f t="shared" si="135"/>
        <v>78549.059153556824</v>
      </c>
      <c r="K4435" s="55" t="str">
        <f>IFERROR(H4517-#REF!,"")</f>
        <v/>
      </c>
    </row>
    <row r="4436" spans="1:11" x14ac:dyDescent="0.15">
      <c r="A4436" s="109">
        <v>42369</v>
      </c>
      <c r="B4436" s="53" t="s">
        <v>483</v>
      </c>
      <c r="C4436" s="53" t="s">
        <v>503</v>
      </c>
      <c r="D4436" s="53">
        <v>54511</v>
      </c>
      <c r="E4436" s="53">
        <v>3.7799999713897705</v>
      </c>
      <c r="F4436" s="55">
        <v>6.7796610295772552E-2</v>
      </c>
      <c r="G4436" s="53">
        <v>22295</v>
      </c>
      <c r="H4436" s="53">
        <v>3.7799999713897705</v>
      </c>
      <c r="I4436" s="53">
        <v>-2.222741E-2</v>
      </c>
      <c r="J4436" s="80">
        <f t="shared" si="135"/>
        <v>84275.099362134933</v>
      </c>
      <c r="K4436" s="55" t="str">
        <f>IFERROR(H4518-#REF!,"")</f>
        <v/>
      </c>
    </row>
    <row r="4437" spans="1:11" x14ac:dyDescent="0.15">
      <c r="A4437" s="109">
        <v>42398</v>
      </c>
      <c r="B4437" s="53" t="s">
        <v>483</v>
      </c>
      <c r="C4437" s="53" t="s">
        <v>503</v>
      </c>
      <c r="D4437" s="53">
        <v>54511</v>
      </c>
      <c r="E4437" s="53">
        <v>3.4100000858306885</v>
      </c>
      <c r="F4437" s="55">
        <v>-9.7883567214012146E-2</v>
      </c>
      <c r="G4437" s="53">
        <v>22295</v>
      </c>
      <c r="H4437" s="53">
        <v>3.4100000858306885</v>
      </c>
      <c r="I4437" s="53">
        <v>-5.714756E-2</v>
      </c>
      <c r="J4437" s="80">
        <f t="shared" si="135"/>
        <v>76025.9519135952</v>
      </c>
      <c r="K4437" s="55" t="str">
        <f>IFERROR(H4519-#REF!,"")</f>
        <v/>
      </c>
    </row>
    <row r="4438" spans="1:11" x14ac:dyDescent="0.15">
      <c r="A4438" s="109">
        <v>42429</v>
      </c>
      <c r="B4438" s="53" t="s">
        <v>483</v>
      </c>
      <c r="C4438" s="53" t="s">
        <v>503</v>
      </c>
      <c r="D4438" s="53">
        <v>54511</v>
      </c>
      <c r="E4438" s="53">
        <v>2.9500000476837158</v>
      </c>
      <c r="F4438" s="55">
        <v>-0.13489736616611481</v>
      </c>
      <c r="G4438" s="53">
        <v>22295</v>
      </c>
      <c r="H4438" s="53">
        <v>2.9500000476837158</v>
      </c>
      <c r="I4438" s="53">
        <v>6.1252750000000003E-4</v>
      </c>
      <c r="J4438" s="80">
        <f t="shared" si="135"/>
        <v>65770.251063108444</v>
      </c>
      <c r="K4438" s="55" t="str">
        <f>IFERROR(H4520-#REF!,"")</f>
        <v/>
      </c>
    </row>
    <row r="4439" spans="1:11" x14ac:dyDescent="0.15">
      <c r="A4439" s="109">
        <v>42460</v>
      </c>
      <c r="B4439" s="53" t="s">
        <v>483</v>
      </c>
      <c r="C4439" s="53" t="s">
        <v>503</v>
      </c>
      <c r="D4439" s="53">
        <v>54511</v>
      </c>
      <c r="E4439" s="53">
        <v>3.5</v>
      </c>
      <c r="F4439" s="55">
        <v>0.18644066154956818</v>
      </c>
      <c r="G4439" s="53">
        <v>22310</v>
      </c>
      <c r="H4439" s="53">
        <v>3.5</v>
      </c>
      <c r="I4439" s="53">
        <v>7.0554110000000003E-2</v>
      </c>
      <c r="J4439" s="80">
        <f t="shared" si="135"/>
        <v>78085</v>
      </c>
      <c r="K4439" s="55" t="str">
        <f>IFERROR(H4521-#REF!,"")</f>
        <v/>
      </c>
    </row>
    <row r="4440" spans="1:11" x14ac:dyDescent="0.15">
      <c r="A4440" s="109">
        <v>42489</v>
      </c>
      <c r="B4440" s="53" t="s">
        <v>483</v>
      </c>
      <c r="C4440" s="53" t="s">
        <v>503</v>
      </c>
      <c r="D4440" s="53">
        <v>54511</v>
      </c>
      <c r="E4440" s="53">
        <v>3.9900000095367432</v>
      </c>
      <c r="F4440" s="55">
        <v>0.14000000059604645</v>
      </c>
      <c r="G4440" s="53">
        <v>22327</v>
      </c>
      <c r="H4440" s="53">
        <v>3.9900000095367432</v>
      </c>
      <c r="I4440" s="53">
        <v>1.172495E-2</v>
      </c>
      <c r="J4440" s="80">
        <f t="shared" si="135"/>
        <v>89084.730212926865</v>
      </c>
      <c r="K4440" s="55" t="str">
        <f>IFERROR(H4522-#REF!,"")</f>
        <v/>
      </c>
    </row>
    <row r="4441" spans="1:11" x14ac:dyDescent="0.15">
      <c r="A4441" s="109">
        <v>42521</v>
      </c>
      <c r="B4441" s="53" t="s">
        <v>483</v>
      </c>
      <c r="C4441" s="53" t="s">
        <v>503</v>
      </c>
      <c r="D4441" s="53">
        <v>54511</v>
      </c>
      <c r="E4441" s="53">
        <v>3.9300000667572021</v>
      </c>
      <c r="F4441" s="55">
        <v>-1.5037579461932182E-2</v>
      </c>
      <c r="G4441" s="53">
        <v>22329</v>
      </c>
      <c r="H4441" s="53">
        <v>3.9300000667572021</v>
      </c>
      <c r="I4441" s="53">
        <v>1.4353880000000001E-2</v>
      </c>
      <c r="J4441" s="80">
        <f t="shared" si="135"/>
        <v>87752.971490621567</v>
      </c>
      <c r="K4441" s="55" t="str">
        <f>IFERROR(H4523-#REF!,"")</f>
        <v/>
      </c>
    </row>
    <row r="4442" spans="1:11" x14ac:dyDescent="0.15">
      <c r="A4442" s="109">
        <v>42551</v>
      </c>
      <c r="B4442" s="53" t="s">
        <v>483</v>
      </c>
      <c r="C4442" s="53" t="s">
        <v>503</v>
      </c>
      <c r="D4442" s="53">
        <v>54511</v>
      </c>
      <c r="E4442" s="53">
        <v>3.6099998950958252</v>
      </c>
      <c r="F4442" s="55">
        <v>-8.1424981355667114E-2</v>
      </c>
      <c r="G4442" s="53">
        <v>22329</v>
      </c>
      <c r="H4442" s="53">
        <v>3.6099998950958252</v>
      </c>
      <c r="I4442" s="53">
        <v>2.9293580000000004E-3</v>
      </c>
      <c r="J4442" s="80">
        <f t="shared" si="135"/>
        <v>80607.687657594681</v>
      </c>
      <c r="K4442" s="55" t="str">
        <f>IFERROR(H4524-#REF!,"")</f>
        <v/>
      </c>
    </row>
    <row r="4443" spans="1:11" x14ac:dyDescent="0.15">
      <c r="A4443" s="109">
        <v>42580</v>
      </c>
      <c r="B4443" s="53" t="s">
        <v>483</v>
      </c>
      <c r="C4443" s="53" t="s">
        <v>503</v>
      </c>
      <c r="D4443" s="53">
        <v>54511</v>
      </c>
      <c r="E4443" s="53">
        <v>3.8199999332427979</v>
      </c>
      <c r="F4443" s="55">
        <v>5.8171756565570831E-2</v>
      </c>
      <c r="G4443" s="53">
        <v>22396</v>
      </c>
      <c r="H4443" s="53">
        <v>3.8199999332427979</v>
      </c>
      <c r="I4443" s="53">
        <v>3.8848899999999999E-2</v>
      </c>
      <c r="J4443" s="80">
        <f t="shared" si="135"/>
        <v>85552.718504905701</v>
      </c>
      <c r="K4443" s="55" t="str">
        <f>IFERROR(H4525-#REF!,"")</f>
        <v/>
      </c>
    </row>
    <row r="4444" spans="1:11" x14ac:dyDescent="0.15">
      <c r="A4444" s="109">
        <v>42613</v>
      </c>
      <c r="B4444" s="53" t="s">
        <v>483</v>
      </c>
      <c r="C4444" s="53" t="s">
        <v>503</v>
      </c>
      <c r="D4444" s="53">
        <v>54511</v>
      </c>
      <c r="E4444" s="53">
        <v>1.9658000469207764</v>
      </c>
      <c r="F4444" s="55">
        <v>-0.48539265990257263</v>
      </c>
      <c r="G4444" s="53">
        <v>22396</v>
      </c>
      <c r="H4444" s="53">
        <v>1.9658000469207764</v>
      </c>
      <c r="I4444" s="53">
        <v>2.8064370000000002E-3</v>
      </c>
      <c r="J4444" s="80">
        <f t="shared" si="135"/>
        <v>44026.057850837708</v>
      </c>
      <c r="K4444" s="55" t="str">
        <f>IFERROR(H4526-#REF!,"")</f>
        <v/>
      </c>
    </row>
    <row r="4445" spans="1:11" x14ac:dyDescent="0.15">
      <c r="A4445" s="109">
        <v>42643</v>
      </c>
      <c r="B4445" s="53" t="s">
        <v>483</v>
      </c>
      <c r="C4445" s="53" t="s">
        <v>503</v>
      </c>
      <c r="D4445" s="53">
        <v>54511</v>
      </c>
      <c r="E4445" s="53">
        <v>2.2200000286102295</v>
      </c>
      <c r="F4445" s="55">
        <v>0.129311203956604</v>
      </c>
      <c r="G4445" s="53">
        <v>22396</v>
      </c>
      <c r="H4445" s="53">
        <v>2.2200000286102295</v>
      </c>
      <c r="I4445" s="53">
        <v>3.0154160000000004E-3</v>
      </c>
      <c r="J4445" s="80">
        <f t="shared" si="135"/>
        <v>49719.1206407547</v>
      </c>
      <c r="K4445" s="55" t="str">
        <f>IFERROR(H4527-#REF!,"")</f>
        <v/>
      </c>
    </row>
    <row r="4446" spans="1:11" x14ac:dyDescent="0.15">
      <c r="A4446" s="109">
        <v>42674</v>
      </c>
      <c r="B4446" s="53" t="s">
        <v>483</v>
      </c>
      <c r="C4446" s="53" t="s">
        <v>503</v>
      </c>
      <c r="D4446" s="53">
        <v>54511</v>
      </c>
      <c r="E4446" s="53">
        <v>2</v>
      </c>
      <c r="F4446" s="55">
        <v>-9.9099107086658478E-2</v>
      </c>
      <c r="G4446" s="53">
        <v>22396</v>
      </c>
      <c r="H4446" s="53">
        <v>2</v>
      </c>
      <c r="I4446" s="53">
        <v>-2.1565560000000001E-2</v>
      </c>
      <c r="J4446" s="80">
        <f t="shared" si="135"/>
        <v>44792</v>
      </c>
      <c r="K4446" s="55" t="str">
        <f>IFERROR(H4528-#REF!,"")</f>
        <v/>
      </c>
    </row>
    <row r="4447" spans="1:11" x14ac:dyDescent="0.15">
      <c r="A4447" s="109">
        <v>42704</v>
      </c>
      <c r="B4447" s="53" t="s">
        <v>483</v>
      </c>
      <c r="C4447" s="53" t="s">
        <v>503</v>
      </c>
      <c r="D4447" s="53">
        <v>54511</v>
      </c>
      <c r="E4447" s="53">
        <v>1.7498999834060669</v>
      </c>
      <c r="F4447" s="55">
        <v>-0.12505000829696655</v>
      </c>
      <c r="G4447" s="53">
        <v>22396</v>
      </c>
      <c r="H4447" s="53">
        <v>1.7498999834060669</v>
      </c>
      <c r="I4447" s="53">
        <v>4.0542750000000002E-2</v>
      </c>
      <c r="J4447" s="80">
        <f t="shared" si="135"/>
        <v>39190.760028362274</v>
      </c>
      <c r="K4447" s="55" t="str">
        <f>IFERROR(H4529-#REF!,"")</f>
        <v/>
      </c>
    </row>
    <row r="4448" spans="1:11" x14ac:dyDescent="0.15">
      <c r="A4448" s="109">
        <v>42734</v>
      </c>
      <c r="B4448" s="53" t="s">
        <v>483</v>
      </c>
      <c r="C4448" s="53" t="s">
        <v>503</v>
      </c>
      <c r="D4448" s="53">
        <v>54511</v>
      </c>
      <c r="E4448" s="53">
        <v>1.7999999523162842</v>
      </c>
      <c r="F4448" s="55">
        <v>2.8630189597606659E-2</v>
      </c>
      <c r="G4448" s="53">
        <v>24802</v>
      </c>
      <c r="H4448" s="53">
        <v>1.7999999523162842</v>
      </c>
      <c r="I4448" s="53">
        <v>1.8772179999999999E-2</v>
      </c>
      <c r="J4448" s="80">
        <f t="shared" si="135"/>
        <v>44643.59881734848</v>
      </c>
      <c r="K4448" s="55" t="str">
        <f>IFERROR(H4530-#REF!,"")</f>
        <v/>
      </c>
    </row>
    <row r="4449" spans="1:11" x14ac:dyDescent="0.15">
      <c r="A4449" s="109">
        <v>42766</v>
      </c>
      <c r="B4449" s="53" t="s">
        <v>483</v>
      </c>
      <c r="C4449" s="53" t="s">
        <v>503</v>
      </c>
      <c r="D4449" s="53">
        <v>54511</v>
      </c>
      <c r="E4449" s="53">
        <v>1.6100000143051147</v>
      </c>
      <c r="F4449" s="55">
        <v>-0.10555552691221237</v>
      </c>
      <c r="G4449" s="53">
        <v>24802</v>
      </c>
      <c r="H4449" s="53">
        <v>1.6100000143051147</v>
      </c>
      <c r="I4449" s="53">
        <v>2.2173040000000001E-2</v>
      </c>
      <c r="J4449" s="80">
        <f t="shared" si="135"/>
        <v>39931.220354795456</v>
      </c>
      <c r="K4449" s="55" t="str">
        <f>IFERROR(H4531-#REF!,"")</f>
        <v/>
      </c>
    </row>
    <row r="4450" spans="1:11" x14ac:dyDescent="0.15">
      <c r="A4450" s="109">
        <v>42794</v>
      </c>
      <c r="B4450" s="53" t="s">
        <v>483</v>
      </c>
      <c r="C4450" s="53" t="s">
        <v>503</v>
      </c>
      <c r="D4450" s="53">
        <v>54511</v>
      </c>
      <c r="E4450" s="53">
        <v>1.3700000047683716</v>
      </c>
      <c r="F4450" s="55">
        <v>-0.14906832575798035</v>
      </c>
      <c r="G4450" s="53">
        <v>25886</v>
      </c>
      <c r="H4450" s="53">
        <v>1.3700000047683716</v>
      </c>
      <c r="I4450" s="53">
        <v>3.2623440000000004E-2</v>
      </c>
      <c r="J4450" s="80">
        <f t="shared" si="135"/>
        <v>35463.820123434067</v>
      </c>
      <c r="K4450" s="55" t="str">
        <f>IFERROR(H4532-#REF!,"")</f>
        <v/>
      </c>
    </row>
    <row r="4451" spans="1:11" x14ac:dyDescent="0.15">
      <c r="A4451" s="109">
        <v>42825</v>
      </c>
      <c r="B4451" s="53" t="s">
        <v>483</v>
      </c>
      <c r="C4451" s="53" t="s">
        <v>503</v>
      </c>
      <c r="D4451" s="53">
        <v>54511</v>
      </c>
      <c r="E4451" s="53">
        <v>1.4800000190734863</v>
      </c>
      <c r="F4451" s="55">
        <v>8.0291979014873505E-2</v>
      </c>
      <c r="G4451" s="53">
        <v>25898</v>
      </c>
      <c r="H4451" s="53">
        <v>1.4800000190734863</v>
      </c>
      <c r="I4451" s="53">
        <v>2.0642049999999999E-3</v>
      </c>
      <c r="J4451" s="80">
        <f t="shared" si="135"/>
        <v>38329.040493965149</v>
      </c>
      <c r="K4451" s="55" t="str">
        <f>IFERROR(H4533-#REF!,"")</f>
        <v/>
      </c>
    </row>
    <row r="4452" spans="1:11" x14ac:dyDescent="0.15">
      <c r="A4452" s="109">
        <v>42853</v>
      </c>
      <c r="B4452" s="53" t="s">
        <v>483</v>
      </c>
      <c r="C4452" s="53" t="s">
        <v>503</v>
      </c>
      <c r="D4452" s="53">
        <v>54511</v>
      </c>
      <c r="E4452" s="53">
        <v>1.4099999666213989</v>
      </c>
      <c r="F4452" s="55">
        <v>-4.7297332435846329E-2</v>
      </c>
      <c r="G4452" s="53">
        <v>25918</v>
      </c>
      <c r="H4452" s="53">
        <v>1.4099999666213989</v>
      </c>
      <c r="I4452" s="53">
        <v>9.656754E-3</v>
      </c>
      <c r="J4452" s="80">
        <f t="shared" si="135"/>
        <v>36544.379134893417</v>
      </c>
      <c r="K4452" s="55" t="str">
        <f>IFERROR(H4534-#REF!,"")</f>
        <v/>
      </c>
    </row>
    <row r="4453" spans="1:11" x14ac:dyDescent="0.15">
      <c r="A4453" s="109">
        <v>42886</v>
      </c>
      <c r="B4453" s="53" t="s">
        <v>483</v>
      </c>
      <c r="C4453" s="53" t="s">
        <v>503</v>
      </c>
      <c r="D4453" s="53">
        <v>54511</v>
      </c>
      <c r="E4453" s="53">
        <v>1.3400000333786011</v>
      </c>
      <c r="F4453" s="55">
        <v>-4.9645345658063889E-2</v>
      </c>
      <c r="G4453" s="53">
        <v>25918</v>
      </c>
      <c r="H4453" s="53">
        <v>1.3400000333786011</v>
      </c>
      <c r="I4453" s="53">
        <v>9.3348820000000009E-3</v>
      </c>
      <c r="J4453" s="80">
        <f t="shared" si="135"/>
        <v>34730.120865106583</v>
      </c>
      <c r="K4453" s="55" t="str">
        <f>IFERROR(H4535-#REF!,"")</f>
        <v/>
      </c>
    </row>
    <row r="4454" spans="1:11" x14ac:dyDescent="0.15">
      <c r="A4454" s="109">
        <v>42916</v>
      </c>
      <c r="B4454" s="53" t="s">
        <v>483</v>
      </c>
      <c r="C4454" s="53" t="s">
        <v>503</v>
      </c>
      <c r="D4454" s="53">
        <v>54511</v>
      </c>
      <c r="E4454" s="53">
        <v>1.2899999618530273</v>
      </c>
      <c r="F4454" s="55">
        <v>-3.7313483655452728E-2</v>
      </c>
      <c r="G4454" s="53">
        <v>25966</v>
      </c>
      <c r="H4454" s="53">
        <v>1.2899999618530273</v>
      </c>
      <c r="I4454" s="53">
        <v>9.5796500000000003E-3</v>
      </c>
      <c r="J4454" s="80">
        <f t="shared" si="135"/>
        <v>33496.139009475708</v>
      </c>
      <c r="K4454" s="55" t="str">
        <f>IFERROR(H4536-#REF!,"")</f>
        <v/>
      </c>
    </row>
    <row r="4455" spans="1:11" x14ac:dyDescent="0.15">
      <c r="A4455" s="109">
        <v>42947</v>
      </c>
      <c r="B4455" s="53" t="s">
        <v>483</v>
      </c>
      <c r="C4455" s="53" t="s">
        <v>503</v>
      </c>
      <c r="D4455" s="53">
        <v>54511</v>
      </c>
      <c r="E4455" s="53">
        <v>1.2000000476837158</v>
      </c>
      <c r="F4455" s="55">
        <v>-6.9767378270626068E-2</v>
      </c>
      <c r="G4455" s="53">
        <v>25966</v>
      </c>
      <c r="H4455" s="53">
        <v>1.2000000476837158</v>
      </c>
      <c r="I4455" s="53">
        <v>2.029371E-2</v>
      </c>
      <c r="J4455" s="80">
        <f t="shared" si="135"/>
        <v>31159.201238155365</v>
      </c>
      <c r="K4455" s="55" t="str">
        <f>IFERROR(H4537-#REF!,"")</f>
        <v/>
      </c>
    </row>
    <row r="4456" spans="1:11" x14ac:dyDescent="0.15">
      <c r="A4456" s="109">
        <v>42978</v>
      </c>
      <c r="B4456" s="53" t="s">
        <v>483</v>
      </c>
      <c r="C4456" s="53" t="s">
        <v>503</v>
      </c>
      <c r="D4456" s="53">
        <v>54511</v>
      </c>
      <c r="E4456" s="53">
        <v>1.2400000095367432</v>
      </c>
      <c r="F4456" s="55">
        <v>3.3333301544189453E-2</v>
      </c>
      <c r="G4456" s="53">
        <v>25966</v>
      </c>
      <c r="H4456" s="53">
        <v>1.2400000095367432</v>
      </c>
      <c r="I4456" s="53">
        <v>1.593433E-3</v>
      </c>
      <c r="J4456" s="80">
        <f t="shared" si="135"/>
        <v>32197.840247631073</v>
      </c>
      <c r="K4456" s="55" t="str">
        <f>IFERROR(H4538-#REF!,"")</f>
        <v/>
      </c>
    </row>
    <row r="4457" spans="1:11" x14ac:dyDescent="0.15">
      <c r="A4457" s="109">
        <v>43007</v>
      </c>
      <c r="B4457" s="53" t="s">
        <v>483</v>
      </c>
      <c r="C4457" s="53" t="s">
        <v>503</v>
      </c>
      <c r="D4457" s="53">
        <v>54511</v>
      </c>
      <c r="E4457" s="53">
        <v>1.5900000333786011</v>
      </c>
      <c r="F4457" s="55">
        <v>0.28225809335708618</v>
      </c>
      <c r="G4457" s="53">
        <v>25966</v>
      </c>
      <c r="H4457" s="53">
        <v>1.5900000333786011</v>
      </c>
      <c r="I4457" s="53">
        <v>2.375789E-2</v>
      </c>
      <c r="J4457" s="80">
        <f t="shared" si="135"/>
        <v>41285.940866708755</v>
      </c>
      <c r="K4457" s="55" t="str">
        <f>IFERROR(H4539-#REF!,"")</f>
        <v/>
      </c>
    </row>
    <row r="4458" spans="1:11" x14ac:dyDescent="0.15">
      <c r="A4458" s="109">
        <v>43039</v>
      </c>
      <c r="B4458" s="53" t="s">
        <v>483</v>
      </c>
      <c r="C4458" s="53" t="s">
        <v>503</v>
      </c>
      <c r="D4458" s="53">
        <v>54511</v>
      </c>
      <c r="E4458" s="53">
        <v>1.75</v>
      </c>
      <c r="F4458" s="55">
        <v>0.10062890499830246</v>
      </c>
      <c r="G4458" s="53">
        <v>25966</v>
      </c>
      <c r="H4458" s="53">
        <v>1.75</v>
      </c>
      <c r="I4458" s="53">
        <v>1.9294260000000001E-2</v>
      </c>
      <c r="J4458" s="80">
        <f t="shared" si="135"/>
        <v>45440.5</v>
      </c>
      <c r="K4458" s="55" t="str">
        <f>IFERROR(H4540-#REF!,"")</f>
        <v/>
      </c>
    </row>
    <row r="4459" spans="1:11" x14ac:dyDescent="0.15">
      <c r="A4459" s="109">
        <v>43069</v>
      </c>
      <c r="B4459" s="53" t="s">
        <v>483</v>
      </c>
      <c r="C4459" s="53" t="s">
        <v>503</v>
      </c>
      <c r="D4459" s="53">
        <v>54511</v>
      </c>
      <c r="E4459" s="53">
        <v>2</v>
      </c>
      <c r="F4459" s="55">
        <v>0.1428571492433548</v>
      </c>
      <c r="G4459" s="53">
        <v>25966</v>
      </c>
      <c r="H4459" s="53">
        <v>2</v>
      </c>
      <c r="I4459" s="53">
        <v>2.725955E-2</v>
      </c>
      <c r="J4459" s="80">
        <f t="shared" si="135"/>
        <v>51932</v>
      </c>
      <c r="K4459" s="55" t="str">
        <f>IFERROR(H4541-#REF!,"")</f>
        <v/>
      </c>
    </row>
    <row r="4460" spans="1:11" x14ac:dyDescent="0.15">
      <c r="A4460" s="109">
        <v>43098</v>
      </c>
      <c r="B4460" s="53" t="s">
        <v>483</v>
      </c>
      <c r="C4460" s="53" t="s">
        <v>503</v>
      </c>
      <c r="D4460" s="53">
        <v>54511</v>
      </c>
      <c r="E4460" s="53">
        <v>2.369999885559082</v>
      </c>
      <c r="F4460" s="55">
        <v>0.18499994277954102</v>
      </c>
      <c r="G4460" s="53">
        <v>25966</v>
      </c>
      <c r="H4460" s="53">
        <v>2.369999885559082</v>
      </c>
      <c r="I4460" s="53">
        <v>1.2128949999999999E-2</v>
      </c>
      <c r="J4460" s="80">
        <f t="shared" si="135"/>
        <v>61539.417028427124</v>
      </c>
      <c r="K4460" s="55" t="str">
        <f>IFERROR(H4542-#REF!,"")</f>
        <v/>
      </c>
    </row>
    <row r="4461" spans="1:11" x14ac:dyDescent="0.15">
      <c r="A4461" s="109">
        <v>43131</v>
      </c>
      <c r="B4461" s="53" t="s">
        <v>483</v>
      </c>
      <c r="C4461" s="53" t="s">
        <v>503</v>
      </c>
      <c r="D4461" s="53">
        <v>54511</v>
      </c>
      <c r="E4461" s="53">
        <v>2.3199999332427979</v>
      </c>
      <c r="F4461" s="55">
        <v>-2.1097026765346527E-2</v>
      </c>
      <c r="G4461" s="53">
        <v>25966</v>
      </c>
      <c r="H4461" s="53">
        <v>2.3199999332427979</v>
      </c>
      <c r="I4461" s="53">
        <v>5.0638450000000002E-2</v>
      </c>
      <c r="J4461" s="80">
        <f t="shared" si="135"/>
        <v>60241.118266582489</v>
      </c>
      <c r="K4461" s="55" t="str">
        <f>IFERROR(H4543-#REF!,"")</f>
        <v/>
      </c>
    </row>
    <row r="4462" spans="1:11" x14ac:dyDescent="0.15">
      <c r="A4462" s="109">
        <v>43159</v>
      </c>
      <c r="B4462" s="53" t="s">
        <v>483</v>
      </c>
      <c r="C4462" s="53" t="s">
        <v>503</v>
      </c>
      <c r="D4462" s="53">
        <v>54511</v>
      </c>
      <c r="E4462" s="53">
        <v>2.190000057220459</v>
      </c>
      <c r="F4462" s="55">
        <v>-5.6034430861473083E-2</v>
      </c>
      <c r="G4462" s="53">
        <v>27374</v>
      </c>
      <c r="H4462" s="53">
        <v>2.190000057220459</v>
      </c>
      <c r="I4462" s="53">
        <v>-3.9481330000000002E-2</v>
      </c>
      <c r="J4462" s="80">
        <f t="shared" si="135"/>
        <v>59949.061566352844</v>
      </c>
      <c r="K4462" s="55" t="str">
        <f>IFERROR(H4544-#REF!,"")</f>
        <v/>
      </c>
    </row>
    <row r="4463" spans="1:11" x14ac:dyDescent="0.15">
      <c r="A4463" s="109">
        <v>43188</v>
      </c>
      <c r="B4463" s="53" t="s">
        <v>483</v>
      </c>
      <c r="C4463" s="53" t="s">
        <v>503</v>
      </c>
      <c r="D4463" s="53">
        <v>54511</v>
      </c>
      <c r="E4463" s="53">
        <v>3.1099998950958252</v>
      </c>
      <c r="F4463" s="55">
        <v>0.42009124159812927</v>
      </c>
      <c r="G4463" s="53">
        <v>27374</v>
      </c>
      <c r="H4463" s="53">
        <v>3.1099998950958252</v>
      </c>
      <c r="I4463" s="53">
        <v>-1.8445340000000001E-2</v>
      </c>
      <c r="J4463" s="80">
        <f t="shared" si="135"/>
        <v>85133.137128353119</v>
      </c>
      <c r="K4463" s="55" t="str">
        <f>IFERROR(H4545-#REF!,"")</f>
        <v/>
      </c>
    </row>
    <row r="4464" spans="1:11" x14ac:dyDescent="0.15">
      <c r="A4464" s="109">
        <v>43220</v>
      </c>
      <c r="B4464" s="53" t="s">
        <v>483</v>
      </c>
      <c r="C4464" s="53" t="s">
        <v>503</v>
      </c>
      <c r="D4464" s="53">
        <v>54511</v>
      </c>
      <c r="E4464" s="53">
        <v>2.7999999523162842</v>
      </c>
      <c r="F4464" s="55">
        <v>-9.9678441882133484E-2</v>
      </c>
      <c r="G4464" s="53">
        <v>27394</v>
      </c>
      <c r="H4464" s="53">
        <v>2.7999999523162842</v>
      </c>
      <c r="I4464" s="53">
        <v>4.6918850000000007E-3</v>
      </c>
      <c r="J4464" s="80">
        <f t="shared" si="135"/>
        <v>76703.198693752289</v>
      </c>
      <c r="K4464" s="55" t="str">
        <f>IFERROR(H4546-#REF!,"")</f>
        <v/>
      </c>
    </row>
    <row r="4465" spans="1:11" x14ac:dyDescent="0.15">
      <c r="A4465" s="109">
        <v>43251</v>
      </c>
      <c r="B4465" s="53" t="s">
        <v>483</v>
      </c>
      <c r="C4465" s="53" t="s">
        <v>503</v>
      </c>
      <c r="D4465" s="53">
        <v>54511</v>
      </c>
      <c r="E4465" s="53">
        <v>2.9300000667572021</v>
      </c>
      <c r="F4465" s="55">
        <v>4.6428613364696503E-2</v>
      </c>
      <c r="G4465" s="53">
        <v>27394</v>
      </c>
      <c r="H4465" s="53">
        <v>2.9300000667572021</v>
      </c>
      <c r="I4465" s="53">
        <v>2.6164449999999999E-2</v>
      </c>
      <c r="J4465" s="80">
        <f t="shared" si="135"/>
        <v>80264.421828746796</v>
      </c>
      <c r="K4465" s="55" t="str">
        <f>IFERROR(H4547-#REF!,"")</f>
        <v/>
      </c>
    </row>
    <row r="4466" spans="1:11" x14ac:dyDescent="0.15">
      <c r="A4466" s="109">
        <v>43280</v>
      </c>
      <c r="B4466" s="53" t="s">
        <v>483</v>
      </c>
      <c r="C4466" s="53" t="s">
        <v>503</v>
      </c>
      <c r="D4466" s="53">
        <v>54511</v>
      </c>
      <c r="E4466" s="53">
        <v>2.3199999332427979</v>
      </c>
      <c r="F4466" s="55">
        <v>-0.2081911712884903</v>
      </c>
      <c r="G4466" s="53">
        <v>27395</v>
      </c>
      <c r="H4466" s="53">
        <v>2.3199999332427979</v>
      </c>
      <c r="I4466" s="53">
        <v>5.365018E-3</v>
      </c>
      <c r="J4466" s="80">
        <f t="shared" si="135"/>
        <v>63556.398171186447</v>
      </c>
      <c r="K4466" s="55" t="str">
        <f>IFERROR(H4548-#REF!,"")</f>
        <v/>
      </c>
    </row>
    <row r="4467" spans="1:11" x14ac:dyDescent="0.15">
      <c r="A4467" s="109">
        <v>43312</v>
      </c>
      <c r="B4467" s="53" t="s">
        <v>483</v>
      </c>
      <c r="C4467" s="53" t="s">
        <v>503</v>
      </c>
      <c r="D4467" s="53">
        <v>54511</v>
      </c>
      <c r="E4467" s="53">
        <v>2.2999999523162842</v>
      </c>
      <c r="F4467" s="55">
        <v>-8.6206812411546707E-3</v>
      </c>
      <c r="G4467" s="53">
        <v>27395</v>
      </c>
      <c r="H4467" s="53">
        <v>2.2999999523162842</v>
      </c>
      <c r="I4467" s="53">
        <v>3.1603569999999997E-2</v>
      </c>
      <c r="J4467" s="80">
        <f t="shared" si="135"/>
        <v>63008.498693704605</v>
      </c>
      <c r="K4467" s="55" t="str">
        <f>IFERROR(H4549-#REF!,"")</f>
        <v/>
      </c>
    </row>
    <row r="4468" spans="1:11" x14ac:dyDescent="0.15">
      <c r="A4468" s="109">
        <v>43343</v>
      </c>
      <c r="B4468" s="53" t="s">
        <v>483</v>
      </c>
      <c r="C4468" s="53" t="s">
        <v>503</v>
      </c>
      <c r="D4468" s="53">
        <v>54511</v>
      </c>
      <c r="E4468" s="53">
        <v>2.7699999809265137</v>
      </c>
      <c r="F4468" s="55">
        <v>0.20434784889221191</v>
      </c>
      <c r="G4468" s="53">
        <v>27395</v>
      </c>
      <c r="H4468" s="53">
        <v>2.7699999809265137</v>
      </c>
      <c r="I4468" s="53">
        <v>3.0233019999999999E-2</v>
      </c>
      <c r="J4468" s="80">
        <f t="shared" si="135"/>
        <v>75884.149477481842</v>
      </c>
      <c r="K4468" s="55" t="str">
        <f>IFERROR(H4550-#REF!,"")</f>
        <v/>
      </c>
    </row>
    <row r="4469" spans="1:11" x14ac:dyDescent="0.15">
      <c r="A4469" s="109">
        <v>43371</v>
      </c>
      <c r="B4469" s="53" t="s">
        <v>483</v>
      </c>
      <c r="C4469" s="53" t="s">
        <v>503</v>
      </c>
      <c r="D4469" s="53">
        <v>54511</v>
      </c>
      <c r="E4469" s="53">
        <v>3.369999885559082</v>
      </c>
      <c r="F4469" s="55">
        <v>0.21660646796226501</v>
      </c>
      <c r="G4469" s="53">
        <v>27395</v>
      </c>
      <c r="H4469" s="53">
        <v>3.369999885559082</v>
      </c>
      <c r="I4469" s="53">
        <v>4.2462880000000003E-4</v>
      </c>
      <c r="J4469" s="80">
        <f t="shared" si="135"/>
        <v>92321.146864891052</v>
      </c>
      <c r="K4469" s="55" t="str">
        <f>IFERROR(H4551-#REF!,"")</f>
        <v/>
      </c>
    </row>
    <row r="4470" spans="1:11" x14ac:dyDescent="0.15">
      <c r="A4470" s="109">
        <v>43404</v>
      </c>
      <c r="B4470" s="53" t="s">
        <v>483</v>
      </c>
      <c r="C4470" s="53" t="s">
        <v>503</v>
      </c>
      <c r="D4470" s="53">
        <v>54511</v>
      </c>
      <c r="E4470" s="53">
        <v>2.2899999618530273</v>
      </c>
      <c r="F4470" s="55">
        <v>-0.320474773645401</v>
      </c>
      <c r="G4470" s="53">
        <v>27395</v>
      </c>
      <c r="H4470" s="53">
        <v>2.2899999618530273</v>
      </c>
      <c r="I4470" s="53">
        <v>-7.4045410000000006E-2</v>
      </c>
      <c r="J4470" s="80">
        <f t="shared" si="135"/>
        <v>62734.548954963684</v>
      </c>
      <c r="K4470" s="55" t="str">
        <f>IFERROR(H4552-#REF!,"")</f>
        <v/>
      </c>
    </row>
    <row r="4471" spans="1:11" x14ac:dyDescent="0.15">
      <c r="A4471" s="109">
        <v>43434</v>
      </c>
      <c r="B4471" s="53" t="s">
        <v>483</v>
      </c>
      <c r="C4471" s="53" t="s">
        <v>503</v>
      </c>
      <c r="D4471" s="53">
        <v>54511</v>
      </c>
      <c r="E4471" s="53">
        <v>1.8899999856948853</v>
      </c>
      <c r="F4471" s="55">
        <v>-0.17467248439788818</v>
      </c>
      <c r="G4471" s="53">
        <v>27395</v>
      </c>
      <c r="H4471" s="53">
        <v>1.8899999856948853</v>
      </c>
      <c r="I4471" s="53">
        <v>1.8512150000000002E-2</v>
      </c>
      <c r="J4471" s="80">
        <f t="shared" si="135"/>
        <v>51776.549608111382</v>
      </c>
      <c r="K4471" s="55" t="str">
        <f>IFERROR(H4553-#REF!,"")</f>
        <v/>
      </c>
    </row>
    <row r="4472" spans="1:11" x14ac:dyDescent="0.15">
      <c r="A4472" s="109">
        <v>43465</v>
      </c>
      <c r="B4472" s="53" t="s">
        <v>483</v>
      </c>
      <c r="C4472" s="53" t="s">
        <v>503</v>
      </c>
      <c r="D4472" s="53">
        <v>54511</v>
      </c>
      <c r="E4472" s="53">
        <v>1.3700000047683716</v>
      </c>
      <c r="F4472" s="55">
        <v>-0.27513226866722107</v>
      </c>
      <c r="G4472" s="53">
        <v>27395</v>
      </c>
      <c r="H4472" s="53">
        <v>1.3700000047683716</v>
      </c>
      <c r="I4472" s="53">
        <v>-8.9890029999999996E-2</v>
      </c>
      <c r="J4472" s="80">
        <f t="shared" si="135"/>
        <v>37531.150130629539</v>
      </c>
      <c r="K4472" s="55" t="str">
        <f>IFERROR(H4554-#REF!,"")</f>
        <v/>
      </c>
    </row>
    <row r="4473" spans="1:11" x14ac:dyDescent="0.15">
      <c r="A4473" s="109">
        <v>43496</v>
      </c>
      <c r="B4473" s="53" t="s">
        <v>483</v>
      </c>
      <c r="C4473" s="53" t="s">
        <v>503</v>
      </c>
      <c r="D4473" s="53">
        <v>54511</v>
      </c>
      <c r="E4473" s="53">
        <v>1.375</v>
      </c>
      <c r="F4473" s="55">
        <v>3.6496315151453018E-3</v>
      </c>
      <c r="G4473" s="53">
        <v>27395</v>
      </c>
      <c r="H4473" s="53">
        <v>1.375</v>
      </c>
      <c r="I4473" s="53">
        <v>8.8293910000000003E-2</v>
      </c>
      <c r="J4473" s="80">
        <f t="shared" si="135"/>
        <v>37668.125</v>
      </c>
      <c r="K4473" s="55" t="str">
        <f>IFERROR(H4555-#REF!,"")</f>
        <v/>
      </c>
    </row>
    <row r="4474" spans="1:11" x14ac:dyDescent="0.15">
      <c r="A4474" s="109">
        <v>43524</v>
      </c>
      <c r="B4474" s="53" t="s">
        <v>483</v>
      </c>
      <c r="C4474" s="53" t="s">
        <v>503</v>
      </c>
      <c r="D4474" s="53">
        <v>54511</v>
      </c>
      <c r="E4474" s="53">
        <v>2.5699999332427979</v>
      </c>
      <c r="F4474" s="55">
        <v>0.86909085512161255</v>
      </c>
      <c r="G4474" s="53">
        <v>27645</v>
      </c>
      <c r="H4474" s="53">
        <v>2.5699999332427979</v>
      </c>
      <c r="I4474" s="53">
        <v>3.2724210000000004E-2</v>
      </c>
      <c r="J4474" s="80">
        <f t="shared" si="135"/>
        <v>71047.648154497147</v>
      </c>
      <c r="K4474" s="55" t="str">
        <f>IFERROR(H4556-#REF!,"")</f>
        <v/>
      </c>
    </row>
    <row r="4475" spans="1:11" x14ac:dyDescent="0.15">
      <c r="A4475" s="109">
        <v>43553</v>
      </c>
      <c r="B4475" s="53" t="s">
        <v>483</v>
      </c>
      <c r="C4475" s="53" t="s">
        <v>503</v>
      </c>
      <c r="D4475" s="53">
        <v>54511</v>
      </c>
      <c r="E4475" s="53">
        <v>1.3999999761581421</v>
      </c>
      <c r="F4475" s="55">
        <v>-0.45525291562080383</v>
      </c>
      <c r="G4475" s="53">
        <v>27998</v>
      </c>
      <c r="H4475" s="53">
        <v>1.3999999761581421</v>
      </c>
      <c r="I4475" s="53">
        <v>1.296229E-2</v>
      </c>
      <c r="J4475" s="80">
        <f t="shared" si="135"/>
        <v>39197.199332475662</v>
      </c>
      <c r="K4475" s="55" t="str">
        <f>IFERROR(H4557-#REF!,"")</f>
        <v/>
      </c>
    </row>
    <row r="4476" spans="1:11" x14ac:dyDescent="0.15">
      <c r="A4476" s="109">
        <v>43585</v>
      </c>
      <c r="B4476" s="53" t="s">
        <v>483</v>
      </c>
      <c r="C4476" s="53" t="s">
        <v>503</v>
      </c>
      <c r="D4476" s="53">
        <v>54511</v>
      </c>
      <c r="E4476" s="53">
        <v>1.4800000190734863</v>
      </c>
      <c r="F4476" s="55">
        <v>5.7142887264490128E-2</v>
      </c>
      <c r="G4476" s="53">
        <v>27998</v>
      </c>
      <c r="H4476" s="53">
        <v>1.4800000190734863</v>
      </c>
      <c r="I4476" s="53">
        <v>3.789327E-2</v>
      </c>
      <c r="J4476" s="80">
        <f t="shared" si="135"/>
        <v>41437.04053401947</v>
      </c>
      <c r="K4476" s="55" t="str">
        <f>IFERROR(H4558-#REF!,"")</f>
        <v/>
      </c>
    </row>
    <row r="4477" spans="1:11" x14ac:dyDescent="0.15">
      <c r="A4477" s="109">
        <v>43616</v>
      </c>
      <c r="B4477" s="53" t="s">
        <v>483</v>
      </c>
      <c r="C4477" s="53" t="s">
        <v>503</v>
      </c>
      <c r="D4477" s="53">
        <v>54511</v>
      </c>
      <c r="E4477" s="53">
        <v>0.92000001668930054</v>
      </c>
      <c r="F4477" s="55">
        <v>-0.37837836146354675</v>
      </c>
      <c r="G4477" s="53">
        <v>28091</v>
      </c>
      <c r="H4477" s="53">
        <v>0.92000001668930054</v>
      </c>
      <c r="I4477" s="53">
        <v>-6.167856E-2</v>
      </c>
      <c r="J4477" s="80">
        <f t="shared" si="135"/>
        <v>25843.720468819141</v>
      </c>
      <c r="K4477" s="55" t="str">
        <f>IFERROR(H4559-#REF!,"")</f>
        <v/>
      </c>
    </row>
    <row r="4478" spans="1:11" x14ac:dyDescent="0.15">
      <c r="A4478" s="109">
        <v>43644</v>
      </c>
      <c r="B4478" s="53" t="s">
        <v>483</v>
      </c>
      <c r="C4478" s="53" t="s">
        <v>503</v>
      </c>
      <c r="D4478" s="53">
        <v>54511</v>
      </c>
      <c r="E4478" s="53">
        <v>0.64999997615814209</v>
      </c>
      <c r="F4478" s="55">
        <v>-0.29347831010818481</v>
      </c>
      <c r="G4478" s="53">
        <v>28099</v>
      </c>
      <c r="H4478" s="53">
        <v>0.64999997615814209</v>
      </c>
      <c r="I4478" s="53">
        <v>6.7278859999999996E-2</v>
      </c>
      <c r="J4478" s="80">
        <f t="shared" si="135"/>
        <v>18264.349330067635</v>
      </c>
      <c r="K4478" s="55" t="str">
        <f>IFERROR(H4560-#REF!,"")</f>
        <v/>
      </c>
    </row>
    <row r="4479" spans="1:11" x14ac:dyDescent="0.15">
      <c r="A4479" s="109">
        <v>43677</v>
      </c>
      <c r="B4479" s="53" t="s">
        <v>483</v>
      </c>
      <c r="C4479" s="53" t="s">
        <v>503</v>
      </c>
      <c r="D4479" s="53">
        <v>54511</v>
      </c>
      <c r="E4479" s="53">
        <v>0.47999998927116394</v>
      </c>
      <c r="F4479" s="55">
        <v>-0.26153844594955444</v>
      </c>
      <c r="G4479" s="53">
        <v>28099</v>
      </c>
      <c r="H4479" s="53">
        <v>0.47999998927116394</v>
      </c>
      <c r="I4479" s="53">
        <v>1.185431E-2</v>
      </c>
      <c r="J4479" s="80">
        <f t="shared" si="135"/>
        <v>13487.519698530436</v>
      </c>
      <c r="K4479" s="55" t="str">
        <f>IFERROR(H4561-#REF!,"")</f>
        <v/>
      </c>
    </row>
    <row r="4480" spans="1:11" x14ac:dyDescent="0.15">
      <c r="A4480" s="109">
        <v>43707</v>
      </c>
      <c r="B4480" s="53" t="s">
        <v>483</v>
      </c>
      <c r="C4480" s="53" t="s">
        <v>503</v>
      </c>
      <c r="D4480" s="53">
        <v>54511</v>
      </c>
      <c r="E4480" s="53">
        <v>0.50470000505447388</v>
      </c>
      <c r="F4480" s="55">
        <v>5.1458366215229034E-2</v>
      </c>
      <c r="G4480" s="53">
        <v>28119</v>
      </c>
      <c r="H4480" s="53">
        <v>0.50470000505447388</v>
      </c>
      <c r="I4480" s="53">
        <v>-2.0339329999999999E-2</v>
      </c>
      <c r="J4480" s="80">
        <f t="shared" ref="J4480:J4543" si="136">H4480*G4480</f>
        <v>14191.659442126751</v>
      </c>
      <c r="K4480" s="55" t="str">
        <f>IFERROR(H4562-#REF!,"")</f>
        <v/>
      </c>
    </row>
    <row r="4481" spans="1:11" x14ac:dyDescent="0.15">
      <c r="A4481" s="109">
        <v>43738</v>
      </c>
      <c r="B4481" s="53" t="s">
        <v>483</v>
      </c>
      <c r="C4481" s="53" t="s">
        <v>503</v>
      </c>
      <c r="D4481" s="53">
        <v>54511</v>
      </c>
      <c r="E4481" s="53">
        <v>0.35499998927116394</v>
      </c>
      <c r="F4481" s="55">
        <v>-0.29661187529563904</v>
      </c>
      <c r="G4481" s="53">
        <v>28413</v>
      </c>
      <c r="H4481" s="53">
        <v>0.35499998927116394</v>
      </c>
      <c r="I4481" s="53">
        <v>1.6032970000000001E-2</v>
      </c>
      <c r="J4481" s="80">
        <f t="shared" si="136"/>
        <v>10086.614695161581</v>
      </c>
      <c r="K4481" s="55" t="str">
        <f>IFERROR(H4563-#REF!,"")</f>
        <v/>
      </c>
    </row>
    <row r="4482" spans="1:11" x14ac:dyDescent="0.15">
      <c r="A4482" s="109">
        <v>43769</v>
      </c>
      <c r="B4482" s="53" t="s">
        <v>483</v>
      </c>
      <c r="C4482" s="53" t="s">
        <v>503</v>
      </c>
      <c r="D4482" s="53">
        <v>54511</v>
      </c>
      <c r="E4482" s="53">
        <v>0.24529999494552612</v>
      </c>
      <c r="F4482" s="55">
        <v>-0.30901408195495605</v>
      </c>
      <c r="G4482" s="53">
        <v>28413</v>
      </c>
      <c r="H4482" s="53">
        <v>0.24529999494552612</v>
      </c>
      <c r="I4482" s="53">
        <v>1.9255939999999999E-2</v>
      </c>
      <c r="J4482" s="80">
        <f t="shared" si="136"/>
        <v>6969.7087563872337</v>
      </c>
      <c r="K4482" s="55" t="str">
        <f>IFERROR(H4564-#REF!,"")</f>
        <v/>
      </c>
    </row>
    <row r="4483" spans="1:11" x14ac:dyDescent="0.15">
      <c r="A4483" s="109">
        <v>43798</v>
      </c>
      <c r="B4483" s="53" t="s">
        <v>483</v>
      </c>
      <c r="C4483" s="53" t="s">
        <v>503</v>
      </c>
      <c r="D4483" s="53">
        <v>54511</v>
      </c>
      <c r="E4483" s="53">
        <v>0.17399999499320984</v>
      </c>
      <c r="F4483" s="55">
        <v>-0.29066449403762817</v>
      </c>
      <c r="G4483" s="53">
        <v>28413</v>
      </c>
      <c r="H4483" s="53">
        <v>0.17399999499320984</v>
      </c>
      <c r="I4483" s="53">
        <v>3.4996520000000003E-2</v>
      </c>
      <c r="J4483" s="80">
        <f t="shared" si="136"/>
        <v>4943.8618577420712</v>
      </c>
      <c r="K4483" s="55" t="str">
        <f>IFERROR(H4565-#REF!,"")</f>
        <v/>
      </c>
    </row>
    <row r="4484" spans="1:11" x14ac:dyDescent="0.15">
      <c r="A4484" s="109">
        <v>43830</v>
      </c>
      <c r="B4484" s="53" t="s">
        <v>483</v>
      </c>
      <c r="C4484" s="53" t="s">
        <v>503</v>
      </c>
      <c r="D4484" s="53">
        <v>54511</v>
      </c>
      <c r="E4484" s="53">
        <v>0.37229999899864197</v>
      </c>
      <c r="F4484" s="55">
        <v>1.1396552324295044</v>
      </c>
      <c r="G4484" s="53">
        <v>28413</v>
      </c>
      <c r="H4484" s="53">
        <v>0.37229999899864197</v>
      </c>
      <c r="I4484" s="53">
        <v>2.8490680000000001E-2</v>
      </c>
      <c r="J4484" s="80">
        <f t="shared" si="136"/>
        <v>10578.159871548414</v>
      </c>
      <c r="K4484" s="55" t="str">
        <f>IFERROR(H4566-#REF!,"")</f>
        <v/>
      </c>
    </row>
    <row r="4485" spans="1:11" x14ac:dyDescent="0.15">
      <c r="A4485" s="109">
        <v>43861</v>
      </c>
      <c r="B4485" s="53" t="s">
        <v>483</v>
      </c>
      <c r="C4485" s="53" t="s">
        <v>503</v>
      </c>
      <c r="D4485" s="53">
        <v>54511</v>
      </c>
      <c r="G4485" s="53">
        <v>28413</v>
      </c>
      <c r="H4485" s="53">
        <v>0.24009999632835388</v>
      </c>
      <c r="I4485" s="53">
        <v>-1.7277760000000001E-3</v>
      </c>
      <c r="J4485" s="80">
        <f t="shared" si="136"/>
        <v>6821.9611956775188</v>
      </c>
      <c r="K4485" s="55" t="str">
        <f>IFERROR(H4567-#REF!,"")</f>
        <v/>
      </c>
    </row>
    <row r="4486" spans="1:11" x14ac:dyDescent="0.15">
      <c r="A4486" s="109"/>
      <c r="J4486" s="80">
        <f t="shared" si="136"/>
        <v>0</v>
      </c>
      <c r="K4486" s="55" t="str">
        <f>IFERROR(H4568-#REF!,"")</f>
        <v/>
      </c>
    </row>
    <row r="4487" spans="1:11" x14ac:dyDescent="0.15">
      <c r="A4487" s="109">
        <v>41639</v>
      </c>
      <c r="B4487" s="53" t="s">
        <v>484</v>
      </c>
      <c r="C4487" s="53" t="s">
        <v>504</v>
      </c>
      <c r="D4487" s="53">
        <v>54616</v>
      </c>
      <c r="E4487" s="53">
        <v>-9.6700000762939453</v>
      </c>
      <c r="G4487" s="53">
        <v>12683</v>
      </c>
      <c r="H4487" s="53">
        <v>9.6700000762939506</v>
      </c>
      <c r="I4487" s="53">
        <v>2.6159350000000001E-2</v>
      </c>
      <c r="J4487" s="80">
        <f t="shared" si="136"/>
        <v>122644.61096763618</v>
      </c>
      <c r="K4487" s="55" t="str">
        <f>IFERROR(H4569-#REF!,"")</f>
        <v/>
      </c>
    </row>
    <row r="4488" spans="1:11" x14ac:dyDescent="0.15">
      <c r="A4488" s="109">
        <v>41670</v>
      </c>
      <c r="B4488" s="53" t="s">
        <v>484</v>
      </c>
      <c r="C4488" s="53" t="s">
        <v>504</v>
      </c>
      <c r="D4488" s="53">
        <v>54616</v>
      </c>
      <c r="E4488" s="53">
        <v>9.7399997711181641</v>
      </c>
      <c r="F4488" s="55">
        <v>7.2388513945043087E-3</v>
      </c>
      <c r="G4488" s="53">
        <v>12683</v>
      </c>
      <c r="H4488" s="53">
        <v>9.7399997711181641</v>
      </c>
      <c r="I4488" s="53">
        <v>-3.004685E-2</v>
      </c>
      <c r="J4488" s="80">
        <f t="shared" si="136"/>
        <v>123532.41709709167</v>
      </c>
      <c r="K4488" s="55" t="str">
        <f>IFERROR(H4570-#REF!,"")</f>
        <v/>
      </c>
    </row>
    <row r="4489" spans="1:11" x14ac:dyDescent="0.15">
      <c r="A4489" s="109">
        <v>41698</v>
      </c>
      <c r="B4489" s="53" t="s">
        <v>484</v>
      </c>
      <c r="C4489" s="53" t="s">
        <v>504</v>
      </c>
      <c r="D4489" s="53">
        <v>54616</v>
      </c>
      <c r="E4489" s="53">
        <v>-9.7350006103515625</v>
      </c>
      <c r="F4489" s="55">
        <v>-5.132608930580318E-4</v>
      </c>
      <c r="G4489" s="53">
        <v>12683</v>
      </c>
      <c r="H4489" s="53">
        <v>-9.7350006103515625</v>
      </c>
      <c r="I4489" s="53">
        <v>4.6225389999999998E-2</v>
      </c>
      <c r="J4489" s="80">
        <f t="shared" si="136"/>
        <v>-123469.01274108887</v>
      </c>
      <c r="K4489" s="55" t="str">
        <f>IFERROR(H4571-#REF!,"")</f>
        <v/>
      </c>
    </row>
    <row r="4490" spans="1:11" x14ac:dyDescent="0.15">
      <c r="A4490" s="109">
        <v>41729</v>
      </c>
      <c r="B4490" s="53" t="s">
        <v>484</v>
      </c>
      <c r="C4490" s="53" t="s">
        <v>504</v>
      </c>
      <c r="D4490" s="53">
        <v>54616</v>
      </c>
      <c r="E4490" s="53">
        <v>9.8000001907348633</v>
      </c>
      <c r="F4490" s="55">
        <v>6.6768955439329147E-3</v>
      </c>
      <c r="G4490" s="53">
        <v>12683</v>
      </c>
      <c r="H4490" s="53">
        <v>9.8000001907348633</v>
      </c>
      <c r="I4490" s="53">
        <v>4.544167E-3</v>
      </c>
      <c r="J4490" s="80">
        <f t="shared" si="136"/>
        <v>124293.40241909027</v>
      </c>
      <c r="K4490" s="55" t="str">
        <f>IFERROR(H4572-#REF!,"")</f>
        <v/>
      </c>
    </row>
    <row r="4491" spans="1:11" x14ac:dyDescent="0.15">
      <c r="A4491" s="109">
        <v>41759</v>
      </c>
      <c r="B4491" s="53" t="s">
        <v>484</v>
      </c>
      <c r="C4491" s="53" t="s">
        <v>504</v>
      </c>
      <c r="D4491" s="53">
        <v>54616</v>
      </c>
      <c r="E4491" s="53">
        <v>-9.869999885559082</v>
      </c>
      <c r="F4491" s="55">
        <v>7.1428259834647179E-3</v>
      </c>
      <c r="G4491" s="53">
        <v>12683</v>
      </c>
      <c r="H4491" s="53">
        <v>-9.869999885559082</v>
      </c>
      <c r="I4491" s="53">
        <v>1.5690830000000002E-3</v>
      </c>
      <c r="J4491" s="80">
        <f t="shared" si="136"/>
        <v>-125181.20854854584</v>
      </c>
      <c r="K4491" s="55" t="str">
        <f>IFERROR(H4573-#REF!,"")</f>
        <v/>
      </c>
    </row>
    <row r="4492" spans="1:11" x14ac:dyDescent="0.15">
      <c r="A4492" s="109">
        <v>41789</v>
      </c>
      <c r="B4492" s="53" t="s">
        <v>484</v>
      </c>
      <c r="C4492" s="53" t="s">
        <v>504</v>
      </c>
      <c r="D4492" s="53">
        <v>54616</v>
      </c>
      <c r="E4492" s="53">
        <v>10.020000457763672</v>
      </c>
      <c r="F4492" s="55">
        <v>1.5197626315057278E-2</v>
      </c>
      <c r="G4492" s="53">
        <v>12683</v>
      </c>
      <c r="H4492" s="53">
        <v>10.020000457763672</v>
      </c>
      <c r="I4492" s="53">
        <v>2.026029E-2</v>
      </c>
      <c r="J4492" s="80">
        <f t="shared" si="136"/>
        <v>127083.66580581665</v>
      </c>
      <c r="K4492" s="55" t="str">
        <f>IFERROR(H4574-#REF!,"")</f>
        <v/>
      </c>
    </row>
    <row r="4493" spans="1:11" x14ac:dyDescent="0.15">
      <c r="A4493" s="109">
        <v>41820</v>
      </c>
      <c r="B4493" s="53" t="s">
        <v>484</v>
      </c>
      <c r="C4493" s="53" t="s">
        <v>504</v>
      </c>
      <c r="D4493" s="53">
        <v>54616</v>
      </c>
      <c r="E4493" s="53">
        <v>10.039999961853027</v>
      </c>
      <c r="F4493" s="55">
        <v>1.9959583878517151E-3</v>
      </c>
      <c r="G4493" s="53">
        <v>12683</v>
      </c>
      <c r="H4493" s="53">
        <v>10.039999961853027</v>
      </c>
      <c r="I4493" s="53">
        <v>2.7990500000000001E-2</v>
      </c>
      <c r="J4493" s="80">
        <f t="shared" si="136"/>
        <v>127337.31951618195</v>
      </c>
      <c r="K4493" s="55" t="str">
        <f>IFERROR(H4575-#REF!,"")</f>
        <v/>
      </c>
    </row>
    <row r="4494" spans="1:11" x14ac:dyDescent="0.15">
      <c r="A4494" s="109">
        <v>41851</v>
      </c>
      <c r="B4494" s="53" t="s">
        <v>484</v>
      </c>
      <c r="C4494" s="53" t="s">
        <v>504</v>
      </c>
      <c r="D4494" s="53">
        <v>54616</v>
      </c>
      <c r="E4494" s="53">
        <v>9.9700002670288086</v>
      </c>
      <c r="F4494" s="55">
        <v>-6.9720810279250145E-3</v>
      </c>
      <c r="G4494" s="53">
        <v>12683</v>
      </c>
      <c r="H4494" s="53">
        <v>9.9700002670288086</v>
      </c>
      <c r="I4494" s="53">
        <v>-2.056651E-2</v>
      </c>
      <c r="J4494" s="80">
        <f t="shared" si="136"/>
        <v>126449.51338672638</v>
      </c>
      <c r="K4494" s="55" t="str">
        <f>IFERROR(H4576-#REF!,"")</f>
        <v/>
      </c>
    </row>
    <row r="4495" spans="1:11" x14ac:dyDescent="0.15">
      <c r="A4495" s="109">
        <v>41880</v>
      </c>
      <c r="B4495" s="53" t="s">
        <v>484</v>
      </c>
      <c r="C4495" s="53" t="s">
        <v>504</v>
      </c>
      <c r="D4495" s="53">
        <v>54616</v>
      </c>
      <c r="E4495" s="53">
        <v>10.049900054931641</v>
      </c>
      <c r="F4495" s="55">
        <v>8.0140205100178719E-3</v>
      </c>
      <c r="G4495" s="53">
        <v>12683</v>
      </c>
      <c r="H4495" s="53">
        <v>10.049900054931641</v>
      </c>
      <c r="I4495" s="53">
        <v>4.0225000000000004E-2</v>
      </c>
      <c r="J4495" s="80">
        <f t="shared" si="136"/>
        <v>127462.882396698</v>
      </c>
      <c r="K4495" s="55" t="str">
        <f>IFERROR(H4577-#REF!,"")</f>
        <v/>
      </c>
    </row>
    <row r="4496" spans="1:11" x14ac:dyDescent="0.15">
      <c r="A4496" s="109">
        <v>41912</v>
      </c>
      <c r="B4496" s="53" t="s">
        <v>484</v>
      </c>
      <c r="C4496" s="53" t="s">
        <v>504</v>
      </c>
      <c r="D4496" s="53">
        <v>54616</v>
      </c>
      <c r="E4496" s="53">
        <v>9.5799999237060547</v>
      </c>
      <c r="F4496" s="55">
        <v>-4.6756695955991745E-2</v>
      </c>
      <c r="G4496" s="53">
        <v>12683</v>
      </c>
      <c r="H4496" s="53">
        <v>9.5799999237060547</v>
      </c>
      <c r="I4496" s="53">
        <v>-2.5208730000000002E-2</v>
      </c>
      <c r="J4496" s="80">
        <f t="shared" si="136"/>
        <v>121503.13903236389</v>
      </c>
      <c r="K4496" s="55" t="str">
        <f>IFERROR(H4578-#REF!,"")</f>
        <v/>
      </c>
    </row>
    <row r="4497" spans="1:11" x14ac:dyDescent="0.15">
      <c r="A4497" s="109">
        <v>41943</v>
      </c>
      <c r="B4497" s="53" t="s">
        <v>485</v>
      </c>
      <c r="C4497" s="53" t="s">
        <v>505</v>
      </c>
      <c r="D4497" s="53">
        <v>54616</v>
      </c>
      <c r="E4497" s="53">
        <v>6.4000000953674316</v>
      </c>
      <c r="F4497" s="55">
        <v>-0.33194151520729065</v>
      </c>
      <c r="G4497" s="53">
        <v>34611</v>
      </c>
      <c r="H4497" s="53">
        <v>6.4000000953674316</v>
      </c>
      <c r="I4497" s="53">
        <v>2.1173859999999999E-2</v>
      </c>
      <c r="J4497" s="80">
        <f t="shared" si="136"/>
        <v>221510.40330076218</v>
      </c>
      <c r="K4497" s="55" t="str">
        <f>IFERROR(H4579-#REF!,"")</f>
        <v/>
      </c>
    </row>
    <row r="4498" spans="1:11" x14ac:dyDescent="0.15">
      <c r="A4498" s="109">
        <v>41971</v>
      </c>
      <c r="B4498" s="53" t="s">
        <v>485</v>
      </c>
      <c r="C4498" s="53" t="s">
        <v>505</v>
      </c>
      <c r="D4498" s="53">
        <v>54616</v>
      </c>
      <c r="E4498" s="53">
        <v>5.2368001937866211</v>
      </c>
      <c r="F4498" s="55">
        <v>-0.18174998462200165</v>
      </c>
      <c r="G4498" s="53">
        <v>34611</v>
      </c>
      <c r="H4498" s="53">
        <v>5.2368001937866211</v>
      </c>
      <c r="I4498" s="53">
        <v>2.111406E-2</v>
      </c>
      <c r="J4498" s="80">
        <f t="shared" si="136"/>
        <v>181250.89150714874</v>
      </c>
      <c r="K4498" s="55" t="str">
        <f>IFERROR(H4580-#REF!,"")</f>
        <v/>
      </c>
    </row>
    <row r="4499" spans="1:11" x14ac:dyDescent="0.15">
      <c r="A4499" s="109">
        <v>42004</v>
      </c>
      <c r="B4499" s="53" t="s">
        <v>485</v>
      </c>
      <c r="C4499" s="53" t="s">
        <v>505</v>
      </c>
      <c r="D4499" s="53">
        <v>54616</v>
      </c>
      <c r="E4499" s="53">
        <v>4.75</v>
      </c>
      <c r="F4499" s="55">
        <v>-9.2957563698291779E-2</v>
      </c>
      <c r="G4499" s="53">
        <v>34757</v>
      </c>
      <c r="H4499" s="53">
        <v>4.75</v>
      </c>
      <c r="I4499" s="53">
        <v>-3.6622160000000003E-3</v>
      </c>
      <c r="J4499" s="80">
        <f t="shared" si="136"/>
        <v>165095.75</v>
      </c>
      <c r="K4499" s="55" t="str">
        <f>IFERROR(H4581-#REF!,"")</f>
        <v/>
      </c>
    </row>
    <row r="4500" spans="1:11" x14ac:dyDescent="0.15">
      <c r="A4500" s="109">
        <v>42034</v>
      </c>
      <c r="B4500" s="53" t="s">
        <v>485</v>
      </c>
      <c r="C4500" s="53" t="s">
        <v>505</v>
      </c>
      <c r="D4500" s="53">
        <v>54616</v>
      </c>
      <c r="E4500" s="53">
        <v>3.9900000095367432</v>
      </c>
      <c r="F4500" s="55">
        <v>-0.15999999642372131</v>
      </c>
      <c r="G4500" s="53">
        <v>34757</v>
      </c>
      <c r="H4500" s="53">
        <v>3.9900000095367432</v>
      </c>
      <c r="I4500" s="53">
        <v>-2.7206540000000001E-2</v>
      </c>
      <c r="J4500" s="80">
        <f t="shared" si="136"/>
        <v>138680.43033146858</v>
      </c>
      <c r="K4500" s="55" t="str">
        <f>IFERROR(H4582-#REF!,"")</f>
        <v/>
      </c>
    </row>
    <row r="4501" spans="1:11" x14ac:dyDescent="0.15">
      <c r="A4501" s="109">
        <v>42062</v>
      </c>
      <c r="B4501" s="53" t="s">
        <v>485</v>
      </c>
      <c r="C4501" s="53" t="s">
        <v>505</v>
      </c>
      <c r="D4501" s="53">
        <v>54616</v>
      </c>
      <c r="E4501" s="53">
        <v>2.8399999141693115</v>
      </c>
      <c r="F4501" s="55">
        <v>-0.28822058439254761</v>
      </c>
      <c r="G4501" s="53">
        <v>34757</v>
      </c>
      <c r="H4501" s="53">
        <v>2.8399999141693115</v>
      </c>
      <c r="I4501" s="53">
        <v>5.5974429999999999E-2</v>
      </c>
      <c r="J4501" s="80">
        <f t="shared" si="136"/>
        <v>98709.877016782761</v>
      </c>
      <c r="K4501" s="55" t="str">
        <f>IFERROR(H4583-#REF!,"")</f>
        <v/>
      </c>
    </row>
    <row r="4502" spans="1:11" x14ac:dyDescent="0.15">
      <c r="A4502" s="109">
        <v>42094</v>
      </c>
      <c r="B4502" s="53" t="s">
        <v>485</v>
      </c>
      <c r="C4502" s="53" t="s">
        <v>505</v>
      </c>
      <c r="D4502" s="53">
        <v>54616</v>
      </c>
      <c r="E4502" s="53">
        <v>2.7360000610351562</v>
      </c>
      <c r="F4502" s="55">
        <v>-3.6619666963815689E-2</v>
      </c>
      <c r="G4502" s="53">
        <v>34757</v>
      </c>
      <c r="H4502" s="53">
        <v>2.7360000610351562</v>
      </c>
      <c r="I4502" s="53">
        <v>-1.0409720000000001E-2</v>
      </c>
      <c r="J4502" s="80">
        <f t="shared" si="136"/>
        <v>95095.154121398926</v>
      </c>
      <c r="K4502" s="55" t="str">
        <f>IFERROR(H4585-#REF!,"")</f>
        <v/>
      </c>
    </row>
    <row r="4503" spans="1:11" x14ac:dyDescent="0.15">
      <c r="A4503" s="109">
        <v>42124</v>
      </c>
      <c r="B4503" s="53" t="s">
        <v>485</v>
      </c>
      <c r="C4503" s="53" t="s">
        <v>505</v>
      </c>
      <c r="D4503" s="53">
        <v>54616</v>
      </c>
      <c r="E4503" s="53">
        <v>2.3499999046325684</v>
      </c>
      <c r="F4503" s="55">
        <v>-0.14108192920684814</v>
      </c>
      <c r="G4503" s="53">
        <v>34757</v>
      </c>
      <c r="H4503" s="53">
        <v>2.3499999046325684</v>
      </c>
      <c r="I4503" s="53">
        <v>8.7762480000000004E-3</v>
      </c>
      <c r="J4503" s="80">
        <f t="shared" si="136"/>
        <v>81678.946685314178</v>
      </c>
      <c r="K4503" s="55" t="str">
        <f>IFERROR(H4586-#REF!,"")</f>
        <v/>
      </c>
    </row>
    <row r="4504" spans="1:11" x14ac:dyDescent="0.15">
      <c r="A4504" s="109">
        <v>42153</v>
      </c>
      <c r="B4504" s="53" t="s">
        <v>485</v>
      </c>
      <c r="C4504" s="53" t="s">
        <v>505</v>
      </c>
      <c r="D4504" s="53">
        <v>54616</v>
      </c>
      <c r="E4504" s="53">
        <v>3.4000000953674316</v>
      </c>
      <c r="F4504" s="55">
        <v>0.44680860638618469</v>
      </c>
      <c r="G4504" s="53">
        <v>34757</v>
      </c>
      <c r="H4504" s="53">
        <v>3.4000000953674316</v>
      </c>
      <c r="I4504" s="53">
        <v>1.029037E-2</v>
      </c>
      <c r="J4504" s="80">
        <f t="shared" si="136"/>
        <v>118173.80331468582</v>
      </c>
      <c r="K4504" s="55" t="str">
        <f>IFERROR(H4587-#REF!,"")</f>
        <v/>
      </c>
    </row>
    <row r="4505" spans="1:11" x14ac:dyDescent="0.15">
      <c r="A4505" s="109">
        <v>42185</v>
      </c>
      <c r="B4505" s="53" t="s">
        <v>485</v>
      </c>
      <c r="C4505" s="53" t="s">
        <v>505</v>
      </c>
      <c r="D4505" s="53">
        <v>54616</v>
      </c>
      <c r="E4505" s="53">
        <v>3.2300000190734863</v>
      </c>
      <c r="F4505" s="55">
        <v>-5.0000019371509552E-2</v>
      </c>
      <c r="G4505" s="53">
        <v>35485</v>
      </c>
      <c r="H4505" s="53">
        <v>3.2300000190734863</v>
      </c>
      <c r="I4505" s="53">
        <v>-1.9237859999999999E-2</v>
      </c>
      <c r="J4505" s="80">
        <f t="shared" si="136"/>
        <v>114616.55067682266</v>
      </c>
      <c r="K4505" s="55" t="str">
        <f>IFERROR(H4588-#REF!,"")</f>
        <v/>
      </c>
    </row>
    <row r="4506" spans="1:11" x14ac:dyDescent="0.15">
      <c r="A4506" s="109">
        <v>42216</v>
      </c>
      <c r="B4506" s="53" t="s">
        <v>485</v>
      </c>
      <c r="C4506" s="53" t="s">
        <v>505</v>
      </c>
      <c r="D4506" s="53">
        <v>54616</v>
      </c>
      <c r="E4506" s="53">
        <v>-3.309999942779541</v>
      </c>
      <c r="F4506" s="55">
        <v>2.4767778813838959E-2</v>
      </c>
      <c r="G4506" s="53">
        <v>35485</v>
      </c>
      <c r="H4506" s="53">
        <v>3.3099999427795401</v>
      </c>
      <c r="I4506" s="53">
        <v>1.211042E-2</v>
      </c>
      <c r="J4506" s="80">
        <f t="shared" si="136"/>
        <v>117455.34796953198</v>
      </c>
      <c r="K4506" s="55" t="str">
        <f>IFERROR(H4589-#REF!,"")</f>
        <v/>
      </c>
    </row>
    <row r="4507" spans="1:11" x14ac:dyDescent="0.15">
      <c r="A4507" s="109">
        <v>42247</v>
      </c>
      <c r="B4507" s="53" t="s">
        <v>485</v>
      </c>
      <c r="C4507" s="53" t="s">
        <v>505</v>
      </c>
      <c r="D4507" s="53">
        <v>54616</v>
      </c>
      <c r="E4507" s="53">
        <v>3.2000000476837158</v>
      </c>
      <c r="F4507" s="55">
        <v>-3.3232595771551132E-2</v>
      </c>
      <c r="G4507" s="53">
        <v>35485</v>
      </c>
      <c r="H4507" s="53">
        <v>3.2000000476837158</v>
      </c>
      <c r="I4507" s="53">
        <v>-5.9982380000000002E-2</v>
      </c>
      <c r="J4507" s="80">
        <f t="shared" si="136"/>
        <v>113552.00169205666</v>
      </c>
      <c r="K4507" s="55" t="str">
        <f>IFERROR(H4590-#REF!,"")</f>
        <v/>
      </c>
    </row>
    <row r="4508" spans="1:11" x14ac:dyDescent="0.15">
      <c r="A4508" s="109">
        <v>42277</v>
      </c>
      <c r="B4508" s="53" t="s">
        <v>485</v>
      </c>
      <c r="C4508" s="53" t="s">
        <v>505</v>
      </c>
      <c r="D4508" s="53">
        <v>54616</v>
      </c>
      <c r="E4508" s="53">
        <v>3.0999999046325684</v>
      </c>
      <c r="F4508" s="55">
        <v>-3.1250044703483582E-2</v>
      </c>
      <c r="G4508" s="53">
        <v>35537</v>
      </c>
      <c r="H4508" s="53">
        <v>3.0999999046325684</v>
      </c>
      <c r="I4508" s="53">
        <v>-3.3792870000000003E-2</v>
      </c>
      <c r="J4508" s="80">
        <f t="shared" si="136"/>
        <v>110164.69661092758</v>
      </c>
      <c r="K4508" s="55" t="str">
        <f>IFERROR(H4591-#REF!,"")</f>
        <v/>
      </c>
    </row>
    <row r="4509" spans="1:11" x14ac:dyDescent="0.15">
      <c r="A4509" s="109">
        <v>42307</v>
      </c>
      <c r="B4509" s="53" t="s">
        <v>485</v>
      </c>
      <c r="C4509" s="53" t="s">
        <v>505</v>
      </c>
      <c r="D4509" s="53">
        <v>54616</v>
      </c>
      <c r="E4509" s="53">
        <v>3.0299999713897705</v>
      </c>
      <c r="F4509" s="55">
        <v>-2.2580623626708984E-2</v>
      </c>
      <c r="G4509" s="53">
        <v>35537</v>
      </c>
      <c r="H4509" s="53">
        <v>3.0299999713897705</v>
      </c>
      <c r="I4509" s="53">
        <v>7.4005660000000001E-2</v>
      </c>
      <c r="J4509" s="80">
        <f t="shared" si="136"/>
        <v>107677.10898327827</v>
      </c>
      <c r="K4509" s="55" t="str">
        <f>IFERROR(H4592-#REF!,"")</f>
        <v/>
      </c>
    </row>
    <row r="4510" spans="1:11" x14ac:dyDescent="0.15">
      <c r="A4510" s="109">
        <v>42338</v>
      </c>
      <c r="B4510" s="53" t="s">
        <v>485</v>
      </c>
      <c r="C4510" s="53" t="s">
        <v>505</v>
      </c>
      <c r="D4510" s="53">
        <v>54616</v>
      </c>
      <c r="E4510" s="53">
        <v>2.940000057220459</v>
      </c>
      <c r="F4510" s="55">
        <v>-2.9702942818403244E-2</v>
      </c>
      <c r="G4510" s="53">
        <v>35937</v>
      </c>
      <c r="H4510" s="53">
        <v>2.940000057220459</v>
      </c>
      <c r="I4510" s="53">
        <v>2.410283E-3</v>
      </c>
      <c r="J4510" s="80">
        <f t="shared" si="136"/>
        <v>105654.78205633163</v>
      </c>
      <c r="K4510" s="55" t="str">
        <f>IFERROR(H4593-#REF!,"")</f>
        <v/>
      </c>
    </row>
    <row r="4511" spans="1:11" x14ac:dyDescent="0.15">
      <c r="A4511" s="109">
        <v>42369</v>
      </c>
      <c r="B4511" s="53" t="s">
        <v>485</v>
      </c>
      <c r="C4511" s="53" t="s">
        <v>505</v>
      </c>
      <c r="D4511" s="53">
        <v>54616</v>
      </c>
      <c r="E4511" s="53">
        <v>2.6400001049041748</v>
      </c>
      <c r="F4511" s="55">
        <v>-0.10204079747200012</v>
      </c>
      <c r="G4511" s="53">
        <v>36504</v>
      </c>
      <c r="H4511" s="53">
        <v>2.6400001049041748</v>
      </c>
      <c r="I4511" s="53">
        <v>-2.222741E-2</v>
      </c>
      <c r="J4511" s="80">
        <f t="shared" si="136"/>
        <v>96370.563829421997</v>
      </c>
      <c r="K4511" s="55" t="str">
        <f>IFERROR(H4594-#REF!,"")</f>
        <v/>
      </c>
    </row>
    <row r="4512" spans="1:11" x14ac:dyDescent="0.15">
      <c r="A4512" s="109">
        <v>42398</v>
      </c>
      <c r="B4512" s="53" t="s">
        <v>485</v>
      </c>
      <c r="C4512" s="53" t="s">
        <v>505</v>
      </c>
      <c r="D4512" s="53">
        <v>54616</v>
      </c>
      <c r="E4512" s="53">
        <v>2.3399999141693115</v>
      </c>
      <c r="F4512" s="55">
        <v>-0.11363643407821655</v>
      </c>
      <c r="G4512" s="53">
        <v>36504</v>
      </c>
      <c r="H4512" s="53">
        <v>2.3399999141693115</v>
      </c>
      <c r="I4512" s="53">
        <v>-5.714756E-2</v>
      </c>
      <c r="J4512" s="80">
        <f t="shared" si="136"/>
        <v>85419.356866836548</v>
      </c>
      <c r="K4512" s="55" t="str">
        <f>IFERROR(H4595-#REF!,"")</f>
        <v/>
      </c>
    </row>
    <row r="4513" spans="1:11" x14ac:dyDescent="0.15">
      <c r="A4513" s="109">
        <v>42429</v>
      </c>
      <c r="B4513" s="53" t="s">
        <v>485</v>
      </c>
      <c r="C4513" s="53" t="s">
        <v>505</v>
      </c>
      <c r="D4513" s="53">
        <v>54616</v>
      </c>
      <c r="E4513" s="53">
        <v>2.2100000381469727</v>
      </c>
      <c r="F4513" s="55">
        <v>-5.5555503815412521E-2</v>
      </c>
      <c r="G4513" s="53">
        <v>36504</v>
      </c>
      <c r="H4513" s="53">
        <v>2.2100000381469727</v>
      </c>
      <c r="I4513" s="53">
        <v>6.1252750000000003E-4</v>
      </c>
      <c r="J4513" s="80">
        <f t="shared" si="136"/>
        <v>80673.84139251709</v>
      </c>
      <c r="K4513" s="55" t="str">
        <f>IFERROR(H4596-#REF!,"")</f>
        <v/>
      </c>
    </row>
    <row r="4514" spans="1:11" x14ac:dyDescent="0.15">
      <c r="A4514" s="109">
        <v>42460</v>
      </c>
      <c r="B4514" s="53" t="s">
        <v>485</v>
      </c>
      <c r="C4514" s="53" t="s">
        <v>505</v>
      </c>
      <c r="D4514" s="53">
        <v>54616</v>
      </c>
      <c r="E4514" s="53">
        <v>2.2999999523162842</v>
      </c>
      <c r="F4514" s="55">
        <v>4.0723942220211029E-2</v>
      </c>
      <c r="G4514" s="53">
        <v>36500</v>
      </c>
      <c r="H4514" s="53">
        <v>2.2999999523162842</v>
      </c>
      <c r="I4514" s="53">
        <v>7.0554110000000003E-2</v>
      </c>
      <c r="J4514" s="80">
        <f t="shared" si="136"/>
        <v>83949.998259544373</v>
      </c>
      <c r="K4514" s="55" t="str">
        <f>IFERROR(H4597-#REF!,"")</f>
        <v/>
      </c>
    </row>
    <row r="4515" spans="1:11" x14ac:dyDescent="0.15">
      <c r="A4515" s="109">
        <v>42489</v>
      </c>
      <c r="B4515" s="53" t="s">
        <v>485</v>
      </c>
      <c r="C4515" s="53" t="s">
        <v>505</v>
      </c>
      <c r="D4515" s="53">
        <v>54616</v>
      </c>
      <c r="E4515" s="53">
        <v>2.7999999523162842</v>
      </c>
      <c r="F4515" s="55">
        <v>0.21739131212234497</v>
      </c>
      <c r="G4515" s="53">
        <v>36500</v>
      </c>
      <c r="H4515" s="53">
        <v>2.7999999523162842</v>
      </c>
      <c r="I4515" s="53">
        <v>1.172495E-2</v>
      </c>
      <c r="J4515" s="80">
        <f t="shared" si="136"/>
        <v>102199.99825954437</v>
      </c>
      <c r="K4515" s="55" t="str">
        <f>IFERROR(H4598-#REF!,"")</f>
        <v/>
      </c>
    </row>
    <row r="4516" spans="1:11" x14ac:dyDescent="0.15">
      <c r="A4516" s="109">
        <v>42521</v>
      </c>
      <c r="B4516" s="53" t="s">
        <v>485</v>
      </c>
      <c r="C4516" s="53" t="s">
        <v>505</v>
      </c>
      <c r="D4516" s="53">
        <v>54616</v>
      </c>
      <c r="E4516" s="53">
        <v>2.2899999618530273</v>
      </c>
      <c r="F4516" s="55">
        <v>-0.18214285373687744</v>
      </c>
      <c r="G4516" s="53">
        <v>36500</v>
      </c>
      <c r="H4516" s="53">
        <v>2.2899999618530273</v>
      </c>
      <c r="I4516" s="53">
        <v>1.4353880000000001E-2</v>
      </c>
      <c r="J4516" s="80">
        <f t="shared" si="136"/>
        <v>83584.998607635498</v>
      </c>
      <c r="K4516" s="55" t="str">
        <f>IFERROR(H4599-#REF!,"")</f>
        <v/>
      </c>
    </row>
    <row r="4517" spans="1:11" x14ac:dyDescent="0.15">
      <c r="A4517" s="109">
        <v>42551</v>
      </c>
      <c r="B4517" s="53" t="s">
        <v>485</v>
      </c>
      <c r="C4517" s="53" t="s">
        <v>505</v>
      </c>
      <c r="D4517" s="53">
        <v>54616</v>
      </c>
      <c r="E4517" s="53">
        <v>2.380000114440918</v>
      </c>
      <c r="F4517" s="55">
        <v>3.9301376789808273E-2</v>
      </c>
      <c r="G4517" s="53">
        <v>36525</v>
      </c>
      <c r="H4517" s="53">
        <v>2.380000114440918</v>
      </c>
      <c r="I4517" s="53">
        <v>2.9293580000000004E-3</v>
      </c>
      <c r="J4517" s="80">
        <f t="shared" si="136"/>
        <v>86929.504179954529</v>
      </c>
      <c r="K4517" s="55" t="str">
        <f>IFERROR(H4600-#REF!,"")</f>
        <v/>
      </c>
    </row>
    <row r="4518" spans="1:11" x14ac:dyDescent="0.15">
      <c r="A4518" s="109">
        <v>42580</v>
      </c>
      <c r="B4518" s="53" t="s">
        <v>485</v>
      </c>
      <c r="C4518" s="53" t="s">
        <v>505</v>
      </c>
      <c r="D4518" s="53">
        <v>54616</v>
      </c>
      <c r="E4518" s="53">
        <v>-2.440000057220459</v>
      </c>
      <c r="F4518" s="55">
        <v>2.5210058316588402E-2</v>
      </c>
      <c r="G4518" s="53">
        <v>36525</v>
      </c>
      <c r="H4518" s="53">
        <v>2.4400000572204599</v>
      </c>
      <c r="I4518" s="53">
        <v>3.8848899999999999E-2</v>
      </c>
      <c r="J4518" s="80">
        <f t="shared" si="136"/>
        <v>89121.002089977294</v>
      </c>
      <c r="K4518" s="55" t="str">
        <f>IFERROR(H4601-#REF!,"")</f>
        <v/>
      </c>
    </row>
    <row r="4519" spans="1:11" x14ac:dyDescent="0.15">
      <c r="A4519" s="109">
        <v>42613</v>
      </c>
      <c r="B4519" s="53" t="s">
        <v>485</v>
      </c>
      <c r="C4519" s="53" t="s">
        <v>505</v>
      </c>
      <c r="D4519" s="53">
        <v>54616</v>
      </c>
      <c r="E4519" s="53">
        <v>2.5999999046325684</v>
      </c>
      <c r="F4519" s="55">
        <v>6.5573707222938538E-2</v>
      </c>
      <c r="G4519" s="53">
        <v>36525</v>
      </c>
      <c r="H4519" s="53">
        <v>2.5999999046325684</v>
      </c>
      <c r="I4519" s="53">
        <v>2.8064370000000002E-3</v>
      </c>
      <c r="J4519" s="80">
        <f t="shared" si="136"/>
        <v>94964.996516704559</v>
      </c>
      <c r="K4519" s="55" t="str">
        <f>IFERROR(H4602-#REF!,"")</f>
        <v/>
      </c>
    </row>
    <row r="4520" spans="1:11" x14ac:dyDescent="0.15">
      <c r="A4520" s="109">
        <v>42643</v>
      </c>
      <c r="B4520" s="53" t="s">
        <v>485</v>
      </c>
      <c r="C4520" s="53" t="s">
        <v>505</v>
      </c>
      <c r="D4520" s="53">
        <v>54616</v>
      </c>
      <c r="E4520" s="53">
        <v>2.5</v>
      </c>
      <c r="F4520" s="55">
        <v>-3.8461502641439438E-2</v>
      </c>
      <c r="G4520" s="53">
        <v>36575</v>
      </c>
      <c r="H4520" s="53">
        <v>2.5</v>
      </c>
      <c r="I4520" s="53">
        <v>3.0154160000000004E-3</v>
      </c>
      <c r="J4520" s="80">
        <f t="shared" si="136"/>
        <v>91437.5</v>
      </c>
      <c r="K4520" s="55" t="str">
        <f>IFERROR(H4603-#REF!,"")</f>
        <v/>
      </c>
    </row>
    <row r="4521" spans="1:11" x14ac:dyDescent="0.15">
      <c r="A4521" s="109">
        <v>42674</v>
      </c>
      <c r="B4521" s="53" t="s">
        <v>485</v>
      </c>
      <c r="C4521" s="53" t="s">
        <v>505</v>
      </c>
      <c r="D4521" s="53">
        <v>54616</v>
      </c>
      <c r="E4521" s="53">
        <v>2.559999942779541</v>
      </c>
      <c r="F4521" s="55">
        <v>2.3999977856874466E-2</v>
      </c>
      <c r="G4521" s="53">
        <v>36575</v>
      </c>
      <c r="H4521" s="53">
        <v>2.559999942779541</v>
      </c>
      <c r="I4521" s="53">
        <v>-2.1565560000000001E-2</v>
      </c>
      <c r="J4521" s="80">
        <f t="shared" si="136"/>
        <v>93631.997907161713</v>
      </c>
      <c r="K4521" s="55" t="str">
        <f>IFERROR(H4604-#REF!,"")</f>
        <v/>
      </c>
    </row>
    <row r="4522" spans="1:11" x14ac:dyDescent="0.15">
      <c r="A4522" s="109">
        <v>42704</v>
      </c>
      <c r="B4522" s="53" t="s">
        <v>485</v>
      </c>
      <c r="C4522" s="53" t="s">
        <v>505</v>
      </c>
      <c r="D4522" s="53">
        <v>54616</v>
      </c>
      <c r="E4522" s="53">
        <v>3.2300000190734863</v>
      </c>
      <c r="F4522" s="55">
        <v>0.26171877980232239</v>
      </c>
      <c r="G4522" s="53">
        <v>36605</v>
      </c>
      <c r="H4522" s="53">
        <v>3.2300000190734863</v>
      </c>
      <c r="I4522" s="53">
        <v>4.0542750000000002E-2</v>
      </c>
      <c r="J4522" s="80">
        <f t="shared" si="136"/>
        <v>118234.15069818497</v>
      </c>
      <c r="K4522" s="55" t="str">
        <f>IFERROR(H4605-#REF!,"")</f>
        <v/>
      </c>
    </row>
    <row r="4523" spans="1:11" x14ac:dyDescent="0.15">
      <c r="A4523" s="109">
        <v>42734</v>
      </c>
      <c r="B4523" s="53" t="s">
        <v>485</v>
      </c>
      <c r="C4523" s="53" t="s">
        <v>505</v>
      </c>
      <c r="D4523" s="53">
        <v>54616</v>
      </c>
      <c r="E4523" s="53">
        <v>3.4000000953674316</v>
      </c>
      <c r="F4523" s="55">
        <v>5.2631601691246033E-2</v>
      </c>
      <c r="G4523" s="53">
        <v>36590</v>
      </c>
      <c r="H4523" s="53">
        <v>3.4000000953674316</v>
      </c>
      <c r="I4523" s="53">
        <v>1.8772179999999999E-2</v>
      </c>
      <c r="J4523" s="80">
        <f t="shared" si="136"/>
        <v>124406.00348949432</v>
      </c>
      <c r="K4523" s="55" t="str">
        <f>IFERROR(H4606-#REF!,"")</f>
        <v/>
      </c>
    </row>
    <row r="4524" spans="1:11" x14ac:dyDescent="0.15">
      <c r="A4524" s="109">
        <v>42766</v>
      </c>
      <c r="B4524" s="53" t="s">
        <v>485</v>
      </c>
      <c r="C4524" s="53" t="s">
        <v>505</v>
      </c>
      <c r="D4524" s="53">
        <v>54616</v>
      </c>
      <c r="E4524" s="53">
        <v>3.1519999504089355</v>
      </c>
      <c r="F4524" s="55">
        <v>-7.2941213846206665E-2</v>
      </c>
      <c r="G4524" s="53">
        <v>36590</v>
      </c>
      <c r="H4524" s="53">
        <v>3.1519999504089355</v>
      </c>
      <c r="I4524" s="53">
        <v>2.2173040000000001E-2</v>
      </c>
      <c r="J4524" s="80">
        <f t="shared" si="136"/>
        <v>115331.67818546295</v>
      </c>
      <c r="K4524" s="55" t="str">
        <f>IFERROR(H4607-#REF!,"")</f>
        <v/>
      </c>
    </row>
    <row r="4525" spans="1:11" x14ac:dyDescent="0.15">
      <c r="A4525" s="109">
        <v>42794</v>
      </c>
      <c r="B4525" s="53" t="s">
        <v>485</v>
      </c>
      <c r="C4525" s="53" t="s">
        <v>505</v>
      </c>
      <c r="D4525" s="53">
        <v>54616</v>
      </c>
      <c r="E4525" s="53">
        <v>3.0999999046325684</v>
      </c>
      <c r="F4525" s="55">
        <v>-1.6497476026415825E-2</v>
      </c>
      <c r="G4525" s="53">
        <v>36590</v>
      </c>
      <c r="H4525" s="53">
        <v>3.0999999046325684</v>
      </c>
      <c r="I4525" s="53">
        <v>3.2623440000000004E-2</v>
      </c>
      <c r="J4525" s="80">
        <f t="shared" si="136"/>
        <v>113428.99651050568</v>
      </c>
      <c r="K4525" s="55" t="str">
        <f>IFERROR(H4608-#REF!,"")</f>
        <v/>
      </c>
    </row>
    <row r="4526" spans="1:11" x14ac:dyDescent="0.15">
      <c r="A4526" s="109">
        <v>42825</v>
      </c>
      <c r="B4526" s="53" t="s">
        <v>485</v>
      </c>
      <c r="C4526" s="53" t="s">
        <v>505</v>
      </c>
      <c r="D4526" s="53">
        <v>54616</v>
      </c>
      <c r="E4526" s="53">
        <v>3.4100000858306885</v>
      </c>
      <c r="F4526" s="55">
        <v>0.10000006109476089</v>
      </c>
      <c r="G4526" s="53">
        <v>37262</v>
      </c>
      <c r="H4526" s="53">
        <v>3.4100000858306885</v>
      </c>
      <c r="I4526" s="53">
        <v>2.0642049999999999E-3</v>
      </c>
      <c r="J4526" s="80">
        <f t="shared" si="136"/>
        <v>127063.42319822311</v>
      </c>
      <c r="K4526" s="55" t="str">
        <f>IFERROR(H4609-#REF!,"")</f>
        <v/>
      </c>
    </row>
    <row r="4527" spans="1:11" x14ac:dyDescent="0.15">
      <c r="A4527" s="109">
        <v>42853</v>
      </c>
      <c r="B4527" s="53" t="s">
        <v>485</v>
      </c>
      <c r="C4527" s="53" t="s">
        <v>505</v>
      </c>
      <c r="D4527" s="53">
        <v>54616</v>
      </c>
      <c r="E4527" s="53">
        <v>3.2799999713897705</v>
      </c>
      <c r="F4527" s="55">
        <v>-3.8123201578855515E-2</v>
      </c>
      <c r="G4527" s="53">
        <v>37262</v>
      </c>
      <c r="H4527" s="53">
        <v>3.2799999713897705</v>
      </c>
      <c r="I4527" s="53">
        <v>9.656754E-3</v>
      </c>
      <c r="J4527" s="80">
        <f t="shared" si="136"/>
        <v>122219.35893392563</v>
      </c>
      <c r="K4527" s="55" t="str">
        <f>IFERROR(H4610-#REF!,"")</f>
        <v/>
      </c>
    </row>
    <row r="4528" spans="1:11" x14ac:dyDescent="0.15">
      <c r="A4528" s="109">
        <v>42886</v>
      </c>
      <c r="B4528" s="53" t="s">
        <v>485</v>
      </c>
      <c r="C4528" s="53" t="s">
        <v>505</v>
      </c>
      <c r="D4528" s="53">
        <v>54616</v>
      </c>
      <c r="E4528" s="53">
        <v>3.1400001049041748</v>
      </c>
      <c r="F4528" s="55">
        <v>-4.2682886123657227E-2</v>
      </c>
      <c r="G4528" s="53">
        <v>37262</v>
      </c>
      <c r="H4528" s="53">
        <v>3.1400001049041748</v>
      </c>
      <c r="I4528" s="53">
        <v>9.3348820000000009E-3</v>
      </c>
      <c r="J4528" s="80">
        <f t="shared" si="136"/>
        <v>117002.68390893936</v>
      </c>
      <c r="K4528" s="55" t="str">
        <f>IFERROR(H4611-#REF!,"")</f>
        <v/>
      </c>
    </row>
    <row r="4529" spans="1:11" x14ac:dyDescent="0.15">
      <c r="A4529" s="109">
        <v>42916</v>
      </c>
      <c r="B4529" s="53" t="s">
        <v>485</v>
      </c>
      <c r="C4529" s="53" t="s">
        <v>505</v>
      </c>
      <c r="D4529" s="53">
        <v>54616</v>
      </c>
      <c r="E4529" s="53">
        <v>2.7799999713897705</v>
      </c>
      <c r="F4529" s="55">
        <v>-0.11464972048997879</v>
      </c>
      <c r="G4529" s="53">
        <v>41197</v>
      </c>
      <c r="H4529" s="53">
        <v>2.7799999713897705</v>
      </c>
      <c r="I4529" s="53">
        <v>9.5796500000000003E-3</v>
      </c>
      <c r="J4529" s="80">
        <f t="shared" si="136"/>
        <v>114527.65882134438</v>
      </c>
      <c r="K4529" s="55" t="str">
        <f>IFERROR(H4612-#REF!,"")</f>
        <v/>
      </c>
    </row>
    <row r="4530" spans="1:11" x14ac:dyDescent="0.15">
      <c r="A4530" s="109">
        <v>42947</v>
      </c>
      <c r="B4530" s="53" t="s">
        <v>485</v>
      </c>
      <c r="C4530" s="53" t="s">
        <v>505</v>
      </c>
      <c r="D4530" s="53">
        <v>54616</v>
      </c>
      <c r="E4530" s="53">
        <v>2.690000057220459</v>
      </c>
      <c r="F4530" s="55">
        <v>-3.2374069094657898E-2</v>
      </c>
      <c r="G4530" s="53">
        <v>41197</v>
      </c>
      <c r="H4530" s="53">
        <v>2.690000057220459</v>
      </c>
      <c r="I4530" s="53">
        <v>2.029371E-2</v>
      </c>
      <c r="J4530" s="80">
        <f t="shared" si="136"/>
        <v>110819.93235731125</v>
      </c>
      <c r="K4530" s="55" t="str">
        <f>IFERROR(H4613-#REF!,"")</f>
        <v/>
      </c>
    </row>
    <row r="4531" spans="1:11" x14ac:dyDescent="0.15">
      <c r="A4531" s="109">
        <v>42978</v>
      </c>
      <c r="B4531" s="53" t="s">
        <v>485</v>
      </c>
      <c r="C4531" s="53" t="s">
        <v>505</v>
      </c>
      <c r="D4531" s="53">
        <v>54616</v>
      </c>
      <c r="E4531" s="53">
        <v>2.4700000286102295</v>
      </c>
      <c r="F4531" s="55">
        <v>-8.178439736366272E-2</v>
      </c>
      <c r="G4531" s="53">
        <v>43795</v>
      </c>
      <c r="H4531" s="53">
        <v>2.4700000286102295</v>
      </c>
      <c r="I4531" s="53">
        <v>1.593433E-3</v>
      </c>
      <c r="J4531" s="80">
        <f t="shared" si="136"/>
        <v>108173.651252985</v>
      </c>
      <c r="K4531" s="55" t="str">
        <f>IFERROR(H4614-#REF!,"")</f>
        <v/>
      </c>
    </row>
    <row r="4532" spans="1:11" x14ac:dyDescent="0.15">
      <c r="A4532" s="109">
        <v>43007</v>
      </c>
      <c r="B4532" s="53" t="s">
        <v>485</v>
      </c>
      <c r="C4532" s="53" t="s">
        <v>505</v>
      </c>
      <c r="D4532" s="53">
        <v>54616</v>
      </c>
      <c r="E4532" s="53">
        <v>2.4600000381469727</v>
      </c>
      <c r="F4532" s="55">
        <v>-4.0485789068043232E-3</v>
      </c>
      <c r="G4532" s="53">
        <v>43795</v>
      </c>
      <c r="H4532" s="53">
        <v>2.4600000381469727</v>
      </c>
      <c r="I4532" s="53">
        <v>2.375789E-2</v>
      </c>
      <c r="J4532" s="80">
        <f t="shared" si="136"/>
        <v>107735.70167064667</v>
      </c>
      <c r="K4532" s="55" t="str">
        <f>IFERROR(H4615-#REF!,"")</f>
        <v/>
      </c>
    </row>
    <row r="4533" spans="1:11" x14ac:dyDescent="0.15">
      <c r="A4533" s="109">
        <v>43039</v>
      </c>
      <c r="B4533" s="53" t="s">
        <v>485</v>
      </c>
      <c r="C4533" s="53" t="s">
        <v>505</v>
      </c>
      <c r="D4533" s="53">
        <v>54616</v>
      </c>
      <c r="E4533" s="53">
        <v>2.4000000953674316</v>
      </c>
      <c r="F4533" s="55">
        <v>-2.4390220642089844E-2</v>
      </c>
      <c r="G4533" s="53">
        <v>43795</v>
      </c>
      <c r="H4533" s="53">
        <v>2.4000000953674316</v>
      </c>
      <c r="I4533" s="53">
        <v>1.9294260000000001E-2</v>
      </c>
      <c r="J4533" s="80">
        <f t="shared" si="136"/>
        <v>105108.00417661667</v>
      </c>
      <c r="K4533" s="55" t="str">
        <f>IFERROR(H4616-#REF!,"")</f>
        <v/>
      </c>
    </row>
    <row r="4534" spans="1:11" x14ac:dyDescent="0.15">
      <c r="A4534" s="109">
        <v>43069</v>
      </c>
      <c r="B4534" s="53" t="s">
        <v>485</v>
      </c>
      <c r="C4534" s="53" t="s">
        <v>505</v>
      </c>
      <c r="D4534" s="53">
        <v>54616</v>
      </c>
      <c r="E4534" s="53">
        <v>4.4099998474121094</v>
      </c>
      <c r="F4534" s="55">
        <v>0.83749985694885254</v>
      </c>
      <c r="G4534" s="53">
        <v>43795</v>
      </c>
      <c r="H4534" s="53">
        <v>4.4099998474121094</v>
      </c>
      <c r="I4534" s="53">
        <v>2.725955E-2</v>
      </c>
      <c r="J4534" s="80">
        <f t="shared" si="136"/>
        <v>193135.94331741333</v>
      </c>
      <c r="K4534" s="55" t="str">
        <f>IFERROR(H4617-#REF!,"")</f>
        <v/>
      </c>
    </row>
    <row r="4535" spans="1:11" x14ac:dyDescent="0.15">
      <c r="A4535" s="109">
        <v>43098</v>
      </c>
      <c r="B4535" s="53" t="s">
        <v>485</v>
      </c>
      <c r="C4535" s="53" t="s">
        <v>505</v>
      </c>
      <c r="D4535" s="53">
        <v>54616</v>
      </c>
      <c r="E4535" s="53">
        <v>3.6800000667572021</v>
      </c>
      <c r="F4535" s="55">
        <v>-0.16553284227848053</v>
      </c>
      <c r="G4535" s="53">
        <v>43795</v>
      </c>
      <c r="H4535" s="53">
        <v>3.6800000667572021</v>
      </c>
      <c r="I4535" s="53">
        <v>1.2128949999999999E-2</v>
      </c>
      <c r="J4535" s="80">
        <f t="shared" si="136"/>
        <v>161165.60292363167</v>
      </c>
      <c r="K4535" s="55" t="str">
        <f>IFERROR(H4618-#REF!,"")</f>
        <v/>
      </c>
    </row>
    <row r="4536" spans="1:11" x14ac:dyDescent="0.15">
      <c r="A4536" s="109">
        <v>43131</v>
      </c>
      <c r="B4536" s="53" t="s">
        <v>485</v>
      </c>
      <c r="C4536" s="53" t="s">
        <v>505</v>
      </c>
      <c r="D4536" s="53">
        <v>54616</v>
      </c>
      <c r="E4536" s="53">
        <v>2.4300000667572021</v>
      </c>
      <c r="F4536" s="55">
        <v>-0.33967390656471252</v>
      </c>
      <c r="G4536" s="53">
        <v>43795</v>
      </c>
      <c r="H4536" s="53">
        <v>2.4300000667572021</v>
      </c>
      <c r="I4536" s="53">
        <v>5.0638450000000002E-2</v>
      </c>
      <c r="J4536" s="80">
        <f t="shared" si="136"/>
        <v>106421.85292363167</v>
      </c>
      <c r="K4536" s="55" t="str">
        <f>IFERROR(H4619-#REF!,"")</f>
        <v/>
      </c>
    </row>
    <row r="4537" spans="1:11" x14ac:dyDescent="0.15">
      <c r="A4537" s="109">
        <v>43159</v>
      </c>
      <c r="B4537" s="53" t="s">
        <v>485</v>
      </c>
      <c r="C4537" s="53" t="s">
        <v>505</v>
      </c>
      <c r="D4537" s="53">
        <v>54616</v>
      </c>
      <c r="E4537" s="53">
        <v>2.7000000476837158</v>
      </c>
      <c r="F4537" s="55">
        <v>0.11111109703779221</v>
      </c>
      <c r="G4537" s="53">
        <v>43795</v>
      </c>
      <c r="H4537" s="53">
        <v>2.7000000476837158</v>
      </c>
      <c r="I4537" s="53">
        <v>-3.9481330000000002E-2</v>
      </c>
      <c r="J4537" s="80">
        <f t="shared" si="136"/>
        <v>118246.50208830833</v>
      </c>
      <c r="K4537" s="55" t="str">
        <f>IFERROR(H4620-#REF!,"")</f>
        <v/>
      </c>
    </row>
    <row r="4538" spans="1:11" x14ac:dyDescent="0.15">
      <c r="A4538" s="109">
        <v>43188</v>
      </c>
      <c r="B4538" s="53" t="s">
        <v>485</v>
      </c>
      <c r="C4538" s="53" t="s">
        <v>505</v>
      </c>
      <c r="D4538" s="53">
        <v>54616</v>
      </c>
      <c r="E4538" s="53">
        <v>2.6500000953674316</v>
      </c>
      <c r="F4538" s="55">
        <v>-1.8518500030040741E-2</v>
      </c>
      <c r="G4538" s="53">
        <v>44097</v>
      </c>
      <c r="H4538" s="53">
        <v>2.6500000953674316</v>
      </c>
      <c r="I4538" s="53">
        <v>-1.8445340000000001E-2</v>
      </c>
      <c r="J4538" s="80">
        <f t="shared" si="136"/>
        <v>116857.05420541763</v>
      </c>
      <c r="K4538" s="55" t="str">
        <f>IFERROR(H4621-#REF!,"")</f>
        <v/>
      </c>
    </row>
    <row r="4539" spans="1:11" x14ac:dyDescent="0.15">
      <c r="A4539" s="109">
        <v>43220</v>
      </c>
      <c r="B4539" s="53" t="s">
        <v>485</v>
      </c>
      <c r="C4539" s="53" t="s">
        <v>505</v>
      </c>
      <c r="D4539" s="53">
        <v>54616</v>
      </c>
      <c r="E4539" s="53">
        <v>3.0459001064300537</v>
      </c>
      <c r="F4539" s="55">
        <v>0.14939622581005096</v>
      </c>
      <c r="G4539" s="53">
        <v>44097</v>
      </c>
      <c r="H4539" s="53">
        <v>3.0459001064300537</v>
      </c>
      <c r="I4539" s="53">
        <v>4.6918850000000007E-3</v>
      </c>
      <c r="J4539" s="80">
        <f t="shared" si="136"/>
        <v>134315.05699324608</v>
      </c>
      <c r="K4539" s="55" t="str">
        <f>IFERROR(H4622-#REF!,"")</f>
        <v/>
      </c>
    </row>
    <row r="4540" spans="1:11" x14ac:dyDescent="0.15">
      <c r="A4540" s="109">
        <v>43251</v>
      </c>
      <c r="B4540" s="53" t="s">
        <v>485</v>
      </c>
      <c r="C4540" s="53" t="s">
        <v>505</v>
      </c>
      <c r="D4540" s="53">
        <v>54616</v>
      </c>
      <c r="E4540" s="53">
        <v>3.2000000476837158</v>
      </c>
      <c r="F4540" s="55">
        <v>5.0592578947544098E-2</v>
      </c>
      <c r="G4540" s="53">
        <v>44097</v>
      </c>
      <c r="H4540" s="53">
        <v>3.2000000476837158</v>
      </c>
      <c r="I4540" s="53">
        <v>2.6164449999999999E-2</v>
      </c>
      <c r="J4540" s="80">
        <f t="shared" si="136"/>
        <v>141110.40210270882</v>
      </c>
      <c r="K4540" s="55" t="str">
        <f>IFERROR(H4623-#REF!,"")</f>
        <v/>
      </c>
    </row>
    <row r="4541" spans="1:11" x14ac:dyDescent="0.15">
      <c r="A4541" s="109">
        <v>43280</v>
      </c>
      <c r="B4541" s="53" t="s">
        <v>485</v>
      </c>
      <c r="C4541" s="53" t="s">
        <v>505</v>
      </c>
      <c r="D4541" s="53">
        <v>54616</v>
      </c>
      <c r="E4541" s="53">
        <v>3.0099999904632568</v>
      </c>
      <c r="F4541" s="55">
        <v>-5.9375017881393433E-2</v>
      </c>
      <c r="G4541" s="53">
        <v>44064</v>
      </c>
      <c r="H4541" s="53">
        <v>3.0099999904632568</v>
      </c>
      <c r="I4541" s="53">
        <v>5.365018E-3</v>
      </c>
      <c r="J4541" s="80">
        <f t="shared" si="136"/>
        <v>132632.63957977295</v>
      </c>
      <c r="K4541" s="55" t="str">
        <f>IFERROR(H4624-#REF!,"")</f>
        <v/>
      </c>
    </row>
    <row r="4542" spans="1:11" x14ac:dyDescent="0.15">
      <c r="A4542" s="109">
        <v>43312</v>
      </c>
      <c r="B4542" s="53" t="s">
        <v>485</v>
      </c>
      <c r="C4542" s="53" t="s">
        <v>505</v>
      </c>
      <c r="D4542" s="53">
        <v>54616</v>
      </c>
      <c r="E4542" s="53">
        <v>3.1800000667572021</v>
      </c>
      <c r="F4542" s="55">
        <v>5.6478429585695267E-2</v>
      </c>
      <c r="G4542" s="53">
        <v>44064</v>
      </c>
      <c r="H4542" s="53">
        <v>3.1800000667572021</v>
      </c>
      <c r="I4542" s="53">
        <v>3.1603569999999997E-2</v>
      </c>
      <c r="J4542" s="80">
        <f t="shared" si="136"/>
        <v>140123.52294158936</v>
      </c>
      <c r="K4542" s="55" t="str">
        <f>IFERROR(H4625-#REF!,"")</f>
        <v/>
      </c>
    </row>
    <row r="4543" spans="1:11" x14ac:dyDescent="0.15">
      <c r="A4543" s="109">
        <v>43343</v>
      </c>
      <c r="B4543" s="53" t="s">
        <v>485</v>
      </c>
      <c r="C4543" s="53" t="s">
        <v>505</v>
      </c>
      <c r="D4543" s="53">
        <v>54616</v>
      </c>
      <c r="E4543" s="53">
        <v>3.3499999046325684</v>
      </c>
      <c r="F4543" s="55">
        <v>5.3459066897630692E-2</v>
      </c>
      <c r="G4543" s="53">
        <v>44064</v>
      </c>
      <c r="H4543" s="53">
        <v>3.3499999046325684</v>
      </c>
      <c r="I4543" s="53">
        <v>3.0233019999999999E-2</v>
      </c>
      <c r="J4543" s="80">
        <f t="shared" si="136"/>
        <v>147614.39579772949</v>
      </c>
      <c r="K4543" s="55" t="str">
        <f>IFERROR(H4626-#REF!,"")</f>
        <v/>
      </c>
    </row>
    <row r="4544" spans="1:11" x14ac:dyDescent="0.15">
      <c r="A4544" s="109">
        <v>43371</v>
      </c>
      <c r="B4544" s="53" t="s">
        <v>485</v>
      </c>
      <c r="C4544" s="53" t="s">
        <v>505</v>
      </c>
      <c r="D4544" s="53">
        <v>54616</v>
      </c>
      <c r="E4544" s="53">
        <v>3.5</v>
      </c>
      <c r="F4544" s="55">
        <v>4.4776149094104767E-2</v>
      </c>
      <c r="G4544" s="53">
        <v>44049</v>
      </c>
      <c r="H4544" s="53">
        <v>3.5</v>
      </c>
      <c r="I4544" s="53">
        <v>4.2462880000000003E-4</v>
      </c>
      <c r="J4544" s="80">
        <f t="shared" ref="J4544:J4583" si="137">H4544*G4544</f>
        <v>154171.5</v>
      </c>
      <c r="K4544" s="55" t="str">
        <f>IFERROR(H4627-#REF!,"")</f>
        <v/>
      </c>
    </row>
    <row r="4545" spans="1:11" x14ac:dyDescent="0.15">
      <c r="A4545" s="109">
        <v>43404</v>
      </c>
      <c r="B4545" s="53" t="s">
        <v>485</v>
      </c>
      <c r="C4545" s="53" t="s">
        <v>505</v>
      </c>
      <c r="D4545" s="53">
        <v>54616</v>
      </c>
      <c r="E4545" s="53">
        <v>3.3900001049041748</v>
      </c>
      <c r="F4545" s="55">
        <v>-3.1428541988134384E-2</v>
      </c>
      <c r="G4545" s="53">
        <v>44049</v>
      </c>
      <c r="H4545" s="53">
        <v>3.3900001049041748</v>
      </c>
      <c r="I4545" s="53">
        <v>-7.4045410000000006E-2</v>
      </c>
      <c r="J4545" s="80">
        <f t="shared" si="137"/>
        <v>149326.114620924</v>
      </c>
      <c r="K4545" s="55" t="str">
        <f>IFERROR(H4628-#REF!,"")</f>
        <v/>
      </c>
    </row>
    <row r="4546" spans="1:11" x14ac:dyDescent="0.15">
      <c r="A4546" s="109">
        <v>43434</v>
      </c>
      <c r="B4546" s="53" t="s">
        <v>485</v>
      </c>
      <c r="C4546" s="53" t="s">
        <v>505</v>
      </c>
      <c r="D4546" s="53">
        <v>54616</v>
      </c>
      <c r="E4546" s="53">
        <v>3.0199999809265137</v>
      </c>
      <c r="F4546" s="55">
        <v>-0.10914457589387894</v>
      </c>
      <c r="G4546" s="53">
        <v>44049</v>
      </c>
      <c r="H4546" s="53">
        <v>3.0199999809265137</v>
      </c>
      <c r="I4546" s="53">
        <v>1.8512150000000002E-2</v>
      </c>
      <c r="J4546" s="80">
        <f t="shared" si="137"/>
        <v>133027.979159832</v>
      </c>
      <c r="K4546" s="55" t="str">
        <f>IFERROR(H4629-#REF!,"")</f>
        <v/>
      </c>
    </row>
    <row r="4547" spans="1:11" x14ac:dyDescent="0.15">
      <c r="A4547" s="109">
        <v>43465</v>
      </c>
      <c r="B4547" s="53" t="s">
        <v>485</v>
      </c>
      <c r="C4547" s="53" t="s">
        <v>505</v>
      </c>
      <c r="D4547" s="53">
        <v>54616</v>
      </c>
      <c r="E4547" s="53">
        <v>3.0299999713897705</v>
      </c>
      <c r="F4547" s="55">
        <v>3.3112552482634783E-3</v>
      </c>
      <c r="G4547" s="53">
        <v>43999</v>
      </c>
      <c r="H4547" s="53">
        <v>3.0299999713897705</v>
      </c>
      <c r="I4547" s="53">
        <v>-8.9890029999999996E-2</v>
      </c>
      <c r="J4547" s="80">
        <f t="shared" si="137"/>
        <v>133316.96874117851</v>
      </c>
      <c r="K4547" s="55" t="str">
        <f>IFERROR(H4630-#REF!,"")</f>
        <v/>
      </c>
    </row>
    <row r="4548" spans="1:11" x14ac:dyDescent="0.15">
      <c r="A4548" s="109">
        <v>43496</v>
      </c>
      <c r="B4548" s="53" t="s">
        <v>485</v>
      </c>
      <c r="C4548" s="53" t="s">
        <v>505</v>
      </c>
      <c r="D4548" s="53">
        <v>54616</v>
      </c>
      <c r="E4548" s="53">
        <v>3.0499999523162842</v>
      </c>
      <c r="F4548" s="55">
        <v>6.6006537526845932E-3</v>
      </c>
      <c r="G4548" s="53">
        <v>43999</v>
      </c>
      <c r="H4548" s="53">
        <v>3.0499999523162842</v>
      </c>
      <c r="I4548" s="53">
        <v>8.8293910000000003E-2</v>
      </c>
      <c r="J4548" s="80">
        <f t="shared" si="137"/>
        <v>134196.94790196419</v>
      </c>
      <c r="K4548" s="55" t="str">
        <f>IFERROR(H4631-#REF!,"")</f>
        <v/>
      </c>
    </row>
    <row r="4549" spans="1:11" x14ac:dyDescent="0.15">
      <c r="A4549" s="109">
        <v>43524</v>
      </c>
      <c r="B4549" s="53" t="s">
        <v>485</v>
      </c>
      <c r="C4549" s="53" t="s">
        <v>505</v>
      </c>
      <c r="D4549" s="53">
        <v>54616</v>
      </c>
      <c r="E4549" s="53">
        <v>3.619999885559082</v>
      </c>
      <c r="F4549" s="55">
        <v>0.18688522279262543</v>
      </c>
      <c r="G4549" s="53">
        <v>43999</v>
      </c>
      <c r="H4549" s="53">
        <v>3.619999885559082</v>
      </c>
      <c r="I4549" s="53">
        <v>3.2724210000000004E-2</v>
      </c>
      <c r="J4549" s="80">
        <f t="shared" si="137"/>
        <v>159276.37496471405</v>
      </c>
      <c r="K4549" s="55" t="str">
        <f>IFERROR(H4632-#REF!,"")</f>
        <v/>
      </c>
    </row>
    <row r="4550" spans="1:11" x14ac:dyDescent="0.15">
      <c r="A4550" s="109">
        <v>43553</v>
      </c>
      <c r="B4550" s="53" t="s">
        <v>485</v>
      </c>
      <c r="C4550" s="53" t="s">
        <v>505</v>
      </c>
      <c r="D4550" s="53">
        <v>54616</v>
      </c>
      <c r="E4550" s="53">
        <v>3.0699999332427979</v>
      </c>
      <c r="F4550" s="55">
        <v>-0.1519336998462677</v>
      </c>
      <c r="G4550" s="53">
        <v>44504</v>
      </c>
      <c r="H4550" s="53">
        <v>3.0699999332427979</v>
      </c>
      <c r="I4550" s="53">
        <v>1.296229E-2</v>
      </c>
      <c r="J4550" s="80">
        <f t="shared" si="137"/>
        <v>136627.27702903748</v>
      </c>
      <c r="K4550" s="55" t="str">
        <f>IFERROR(H4633-#REF!,"")</f>
        <v/>
      </c>
    </row>
    <row r="4551" spans="1:11" x14ac:dyDescent="0.15">
      <c r="A4551" s="109">
        <v>43585</v>
      </c>
      <c r="B4551" s="53" t="s">
        <v>485</v>
      </c>
      <c r="C4551" s="53" t="s">
        <v>505</v>
      </c>
      <c r="D4551" s="53">
        <v>54616</v>
      </c>
      <c r="E4551" s="53">
        <v>3.4800000190734863</v>
      </c>
      <c r="F4551" s="55">
        <v>0.13355052471160889</v>
      </c>
      <c r="G4551" s="53">
        <v>44504</v>
      </c>
      <c r="H4551" s="53">
        <v>3.4800000190734863</v>
      </c>
      <c r="I4551" s="53">
        <v>3.789327E-2</v>
      </c>
      <c r="J4551" s="80">
        <f t="shared" si="137"/>
        <v>154873.92084884644</v>
      </c>
      <c r="K4551" s="55" t="str">
        <f>IFERROR(H4634-#REF!,"")</f>
        <v/>
      </c>
    </row>
    <row r="4552" spans="1:11" x14ac:dyDescent="0.15">
      <c r="A4552" s="109">
        <v>43616</v>
      </c>
      <c r="B4552" s="53" t="s">
        <v>485</v>
      </c>
      <c r="C4552" s="53" t="s">
        <v>505</v>
      </c>
      <c r="D4552" s="53">
        <v>54616</v>
      </c>
      <c r="E4552" s="53">
        <v>3.4500000476837158</v>
      </c>
      <c r="F4552" s="55">
        <v>1.4367898693308234E-3</v>
      </c>
      <c r="G4552" s="53">
        <v>44500</v>
      </c>
      <c r="H4552" s="53">
        <v>3.4500000476837158</v>
      </c>
      <c r="I4552" s="53">
        <v>-6.167856E-2</v>
      </c>
      <c r="J4552" s="80">
        <f t="shared" si="137"/>
        <v>153525.00212192535</v>
      </c>
      <c r="K4552" s="55" t="str">
        <f>IFERROR(H4635-#REF!,"")</f>
        <v/>
      </c>
    </row>
    <row r="4553" spans="1:11" x14ac:dyDescent="0.15">
      <c r="A4553" s="109">
        <v>43644</v>
      </c>
      <c r="B4553" s="53" t="s">
        <v>485</v>
      </c>
      <c r="C4553" s="53" t="s">
        <v>505</v>
      </c>
      <c r="D4553" s="53">
        <v>54616</v>
      </c>
      <c r="E4553" s="53">
        <v>3.3499999046325684</v>
      </c>
      <c r="F4553" s="55">
        <v>-2.8985548764467239E-2</v>
      </c>
      <c r="G4553" s="53">
        <v>44452</v>
      </c>
      <c r="H4553" s="53">
        <v>3.3499999046325684</v>
      </c>
      <c r="I4553" s="53">
        <v>6.7278859999999996E-2</v>
      </c>
      <c r="J4553" s="80">
        <f t="shared" si="137"/>
        <v>148914.19576072693</v>
      </c>
      <c r="K4553" s="55" t="str">
        <f>IFERROR(H4636-#REF!,"")</f>
        <v/>
      </c>
    </row>
    <row r="4554" spans="1:11" x14ac:dyDescent="0.15">
      <c r="A4554" s="109">
        <v>43677</v>
      </c>
      <c r="B4554" s="53" t="s">
        <v>485</v>
      </c>
      <c r="C4554" s="53" t="s">
        <v>505</v>
      </c>
      <c r="D4554" s="53">
        <v>54616</v>
      </c>
      <c r="E4554" s="53">
        <v>3.5399999618530273</v>
      </c>
      <c r="F4554" s="55">
        <v>5.6716438382863998E-2</v>
      </c>
      <c r="G4554" s="53">
        <v>44452</v>
      </c>
      <c r="H4554" s="53">
        <v>3.5399999618530273</v>
      </c>
      <c r="I4554" s="53">
        <v>1.185431E-2</v>
      </c>
      <c r="J4554" s="80">
        <f t="shared" si="137"/>
        <v>157360.07830429077</v>
      </c>
      <c r="K4554" s="55" t="str">
        <f>IFERROR(H4637-#REF!,"")</f>
        <v/>
      </c>
    </row>
    <row r="4555" spans="1:11" x14ac:dyDescent="0.15">
      <c r="A4555" s="109">
        <v>43707</v>
      </c>
      <c r="B4555" s="53" t="s">
        <v>485</v>
      </c>
      <c r="C4555" s="53" t="s">
        <v>505</v>
      </c>
      <c r="D4555" s="53">
        <v>54616</v>
      </c>
      <c r="E4555" s="53">
        <v>3.119999885559082</v>
      </c>
      <c r="F4555" s="55">
        <v>-0.10875708609819412</v>
      </c>
      <c r="G4555" s="53">
        <v>44452</v>
      </c>
      <c r="H4555" s="53">
        <v>3.119999885559082</v>
      </c>
      <c r="I4555" s="53">
        <v>-2.0339329999999999E-2</v>
      </c>
      <c r="J4555" s="80">
        <f t="shared" si="137"/>
        <v>138690.23491287231</v>
      </c>
      <c r="K4555" s="55" t="str">
        <f>IFERROR(H4638-#REF!,"")</f>
        <v/>
      </c>
    </row>
    <row r="4556" spans="1:11" x14ac:dyDescent="0.15">
      <c r="A4556" s="109">
        <v>43738</v>
      </c>
      <c r="B4556" s="53" t="s">
        <v>485</v>
      </c>
      <c r="C4556" s="53" t="s">
        <v>505</v>
      </c>
      <c r="D4556" s="53">
        <v>54616</v>
      </c>
      <c r="E4556" s="53">
        <v>3.2100000381469727</v>
      </c>
      <c r="F4556" s="55">
        <v>2.8846204280853271E-2</v>
      </c>
      <c r="G4556" s="53">
        <v>44452</v>
      </c>
      <c r="H4556" s="53">
        <v>3.2100000381469727</v>
      </c>
      <c r="I4556" s="53">
        <v>1.6032970000000001E-2</v>
      </c>
      <c r="J4556" s="80">
        <f t="shared" si="137"/>
        <v>142690.92169570923</v>
      </c>
      <c r="K4556" s="55" t="str">
        <f>IFERROR(H4639-#REF!,"")</f>
        <v/>
      </c>
    </row>
    <row r="4557" spans="1:11" x14ac:dyDescent="0.15">
      <c r="A4557" s="109">
        <v>43769</v>
      </c>
      <c r="B4557" s="53" t="s">
        <v>485</v>
      </c>
      <c r="C4557" s="53" t="s">
        <v>505</v>
      </c>
      <c r="D4557" s="53">
        <v>54616</v>
      </c>
      <c r="E4557" s="53">
        <v>3.25</v>
      </c>
      <c r="F4557" s="55">
        <v>1.2461047619581223E-2</v>
      </c>
      <c r="G4557" s="53">
        <v>44452</v>
      </c>
      <c r="H4557" s="53">
        <v>3.25</v>
      </c>
      <c r="I4557" s="53">
        <v>1.9255939999999999E-2</v>
      </c>
      <c r="J4557" s="80">
        <f t="shared" si="137"/>
        <v>144469</v>
      </c>
      <c r="K4557" s="55" t="str">
        <f>IFERROR(H4640-#REF!,"")</f>
        <v/>
      </c>
    </row>
    <row r="4558" spans="1:11" x14ac:dyDescent="0.15">
      <c r="A4558" s="109">
        <v>43798</v>
      </c>
      <c r="B4558" s="53" t="s">
        <v>485</v>
      </c>
      <c r="C4558" s="53" t="s">
        <v>505</v>
      </c>
      <c r="D4558" s="53">
        <v>54616</v>
      </c>
      <c r="E4558" s="53">
        <v>3.0399999618530273</v>
      </c>
      <c r="F4558" s="55">
        <v>-5.3846165537834167E-2</v>
      </c>
      <c r="G4558" s="53">
        <v>44452</v>
      </c>
      <c r="H4558" s="53">
        <v>3.0399999618530273</v>
      </c>
      <c r="I4558" s="53">
        <v>3.4996520000000003E-2</v>
      </c>
      <c r="J4558" s="80">
        <f t="shared" si="137"/>
        <v>135134.07830429077</v>
      </c>
      <c r="K4558" s="55" t="str">
        <f>IFERROR(H4641-#REF!,"")</f>
        <v/>
      </c>
    </row>
    <row r="4559" spans="1:11" x14ac:dyDescent="0.15">
      <c r="A4559" s="109">
        <v>43830</v>
      </c>
      <c r="B4559" s="53" t="s">
        <v>485</v>
      </c>
      <c r="C4559" s="53" t="s">
        <v>505</v>
      </c>
      <c r="D4559" s="53">
        <v>54616</v>
      </c>
      <c r="E4559" s="53">
        <v>2.9500000476837158</v>
      </c>
      <c r="F4559" s="55">
        <v>-2.9605235904455185E-2</v>
      </c>
      <c r="G4559" s="53">
        <v>44886</v>
      </c>
      <c r="H4559" s="53">
        <v>2.9500000476837158</v>
      </c>
      <c r="I4559" s="53">
        <v>2.8490680000000001E-2</v>
      </c>
      <c r="J4559" s="80">
        <f t="shared" si="137"/>
        <v>132413.70214033127</v>
      </c>
    </row>
    <row r="4560" spans="1:11" x14ac:dyDescent="0.15">
      <c r="A4560" s="109">
        <v>43861</v>
      </c>
      <c r="B4560" s="53" t="s">
        <v>485</v>
      </c>
      <c r="C4560" s="53" t="s">
        <v>505</v>
      </c>
      <c r="D4560" s="53">
        <v>54616</v>
      </c>
      <c r="E4560" s="53">
        <v>2.9200000762939453</v>
      </c>
      <c r="F4560" s="55">
        <v>-1.0169481858611107E-2</v>
      </c>
      <c r="G4560" s="53">
        <v>44886</v>
      </c>
      <c r="H4560" s="53">
        <v>2.9200000762939453</v>
      </c>
      <c r="I4560" s="53">
        <v>-1.7277760000000001E-3</v>
      </c>
      <c r="J4560" s="80">
        <f t="shared" si="137"/>
        <v>131067.12342453003</v>
      </c>
      <c r="K4560" s="55" t="str">
        <f>IFERROR(H4642-#REF!,"")</f>
        <v/>
      </c>
    </row>
    <row r="4561" spans="1:11" x14ac:dyDescent="0.15">
      <c r="A4561" s="109">
        <v>43889</v>
      </c>
      <c r="B4561" s="53" t="s">
        <v>485</v>
      </c>
      <c r="C4561" s="53" t="s">
        <v>505</v>
      </c>
      <c r="D4561" s="53">
        <v>54616</v>
      </c>
      <c r="E4561" s="53">
        <v>2.75</v>
      </c>
      <c r="F4561" s="55">
        <v>-5.8219201862812042E-2</v>
      </c>
      <c r="G4561" s="53">
        <v>44886</v>
      </c>
      <c r="H4561" s="53">
        <v>2.75</v>
      </c>
      <c r="I4561" s="53">
        <v>-7.7918070000000006E-2</v>
      </c>
      <c r="J4561" s="80">
        <f t="shared" si="137"/>
        <v>123436.5</v>
      </c>
      <c r="K4561" s="55" t="str">
        <f>IFERROR(H4643-#REF!,"")</f>
        <v/>
      </c>
    </row>
    <row r="4562" spans="1:11" x14ac:dyDescent="0.15">
      <c r="A4562" s="109">
        <v>43921</v>
      </c>
      <c r="B4562" s="53" t="s">
        <v>485</v>
      </c>
      <c r="C4562" s="53" t="s">
        <v>505</v>
      </c>
      <c r="D4562" s="53">
        <v>54616</v>
      </c>
      <c r="E4562" s="53">
        <v>2</v>
      </c>
      <c r="F4562" s="55">
        <v>-0.27272728085517883</v>
      </c>
      <c r="G4562" s="53">
        <v>45112</v>
      </c>
      <c r="H4562" s="53">
        <v>2</v>
      </c>
      <c r="I4562" s="53">
        <v>-0.14173259999999999</v>
      </c>
      <c r="J4562" s="80">
        <f t="shared" si="137"/>
        <v>90224</v>
      </c>
      <c r="K4562" s="55" t="str">
        <f>IFERROR(H4644-#REF!,"")</f>
        <v/>
      </c>
    </row>
    <row r="4563" spans="1:11" x14ac:dyDescent="0.15">
      <c r="A4563" s="109">
        <v>43951</v>
      </c>
      <c r="B4563" s="53" t="s">
        <v>485</v>
      </c>
      <c r="C4563" s="53" t="s">
        <v>505</v>
      </c>
      <c r="D4563" s="53">
        <v>54616</v>
      </c>
      <c r="E4563" s="53">
        <v>2.380000114440918</v>
      </c>
      <c r="F4563" s="55">
        <v>0.19000005722045898</v>
      </c>
      <c r="G4563" s="53">
        <v>45112</v>
      </c>
      <c r="H4563" s="53">
        <v>2.380000114440918</v>
      </c>
      <c r="I4563" s="53">
        <v>0.12967380000000001</v>
      </c>
      <c r="J4563" s="80">
        <f t="shared" si="137"/>
        <v>107366.56516265869</v>
      </c>
      <c r="K4563" s="55" t="str">
        <f>IFERROR(H4645-#REF!,"")</f>
        <v/>
      </c>
    </row>
    <row r="4564" spans="1:11" x14ac:dyDescent="0.15">
      <c r="A4564" s="109">
        <v>43980</v>
      </c>
      <c r="B4564" s="53" t="s">
        <v>485</v>
      </c>
      <c r="C4564" s="53" t="s">
        <v>505</v>
      </c>
      <c r="D4564" s="53">
        <v>54616</v>
      </c>
      <c r="E4564" s="53">
        <v>2.0799999237060547</v>
      </c>
      <c r="F4564" s="55">
        <v>-0.12605048716068268</v>
      </c>
      <c r="G4564" s="53">
        <v>45061</v>
      </c>
      <c r="H4564" s="53">
        <v>2.0799999237060547</v>
      </c>
      <c r="I4564" s="53">
        <v>5.3738750000000002E-2</v>
      </c>
      <c r="J4564" s="80">
        <f t="shared" si="137"/>
        <v>93726.87656211853</v>
      </c>
      <c r="K4564" s="55" t="str">
        <f>IFERROR(H4646-#REF!,"")</f>
        <v/>
      </c>
    </row>
    <row r="4565" spans="1:11" x14ac:dyDescent="0.15">
      <c r="A4565" s="109">
        <v>44012</v>
      </c>
      <c r="B4565" s="53" t="s">
        <v>485</v>
      </c>
      <c r="C4565" s="53" t="s">
        <v>505</v>
      </c>
      <c r="D4565" s="53">
        <v>54616</v>
      </c>
      <c r="E4565" s="53">
        <v>2.5099999904632568</v>
      </c>
      <c r="F4565" s="55">
        <v>0.20673081278800964</v>
      </c>
      <c r="G4565" s="53">
        <v>45066</v>
      </c>
      <c r="H4565" s="53">
        <v>2.5099999904632568</v>
      </c>
      <c r="I4565" s="53">
        <v>2.5299080000000002E-2</v>
      </c>
      <c r="J4565" s="80">
        <f t="shared" si="137"/>
        <v>113115.65957021713</v>
      </c>
      <c r="K4565" s="55" t="str">
        <f>IFERROR(H4647-#REF!,"")</f>
        <v/>
      </c>
    </row>
    <row r="4566" spans="1:11" x14ac:dyDescent="0.15">
      <c r="A4566" s="109">
        <v>44043</v>
      </c>
      <c r="B4566" s="53" t="s">
        <v>485</v>
      </c>
      <c r="C4566" s="53" t="s">
        <v>505</v>
      </c>
      <c r="D4566" s="53">
        <v>54616</v>
      </c>
      <c r="E4566" s="53">
        <v>2.0399999618530273</v>
      </c>
      <c r="F4566" s="55">
        <v>-0.18725100159645081</v>
      </c>
      <c r="G4566" s="53">
        <v>45066</v>
      </c>
      <c r="H4566" s="53">
        <v>2.0399999618530273</v>
      </c>
      <c r="I4566" s="53">
        <v>5.5528970000000004E-2</v>
      </c>
      <c r="J4566" s="80">
        <f t="shared" si="137"/>
        <v>91934.63828086853</v>
      </c>
      <c r="K4566" s="55" t="str">
        <f>IFERROR(H4648-#REF!,"")</f>
        <v/>
      </c>
    </row>
    <row r="4567" spans="1:11" x14ac:dyDescent="0.15">
      <c r="A4567" s="109">
        <v>44074</v>
      </c>
      <c r="B4567" s="53" t="s">
        <v>485</v>
      </c>
      <c r="C4567" s="53" t="s">
        <v>505</v>
      </c>
      <c r="D4567" s="53">
        <v>54616</v>
      </c>
      <c r="E4567" s="53">
        <v>2.4500000476837158</v>
      </c>
      <c r="F4567" s="55">
        <v>0.20098043978214264</v>
      </c>
      <c r="G4567" s="53">
        <v>45066</v>
      </c>
      <c r="H4567" s="53">
        <v>2.4500000476837158</v>
      </c>
      <c r="I4567" s="53">
        <v>6.844219E-2</v>
      </c>
      <c r="J4567" s="80">
        <f t="shared" si="137"/>
        <v>110411.70214891434</v>
      </c>
      <c r="K4567" s="55" t="str">
        <f>IFERROR(H4649-#REF!,"")</f>
        <v/>
      </c>
    </row>
    <row r="4568" spans="1:11" x14ac:dyDescent="0.15">
      <c r="A4568" s="109">
        <v>44104</v>
      </c>
      <c r="B4568" s="53" t="s">
        <v>485</v>
      </c>
      <c r="C4568" s="53" t="s">
        <v>505</v>
      </c>
      <c r="D4568" s="53">
        <v>54616</v>
      </c>
      <c r="E4568" s="53">
        <v>2.5899999141693115</v>
      </c>
      <c r="F4568" s="55">
        <v>5.7142801582813263E-2</v>
      </c>
      <c r="G4568" s="53">
        <v>45066</v>
      </c>
      <c r="H4568" s="53">
        <v>2.5899999141693115</v>
      </c>
      <c r="I4568" s="53">
        <v>-3.5055990000000002E-2</v>
      </c>
      <c r="J4568" s="80">
        <f t="shared" si="137"/>
        <v>116720.93613195419</v>
      </c>
      <c r="K4568" s="55" t="str">
        <f>IFERROR(H4650-#REF!,"")</f>
        <v/>
      </c>
    </row>
    <row r="4569" spans="1:11" x14ac:dyDescent="0.15">
      <c r="A4569" s="109">
        <v>44134</v>
      </c>
      <c r="B4569" s="53" t="s">
        <v>485</v>
      </c>
      <c r="C4569" s="53" t="s">
        <v>505</v>
      </c>
      <c r="D4569" s="53">
        <v>54616</v>
      </c>
      <c r="E4569" s="53">
        <v>2.6700000762939453</v>
      </c>
      <c r="F4569" s="55">
        <v>3.0888093635439873E-2</v>
      </c>
      <c r="G4569" s="53">
        <v>45066</v>
      </c>
      <c r="H4569" s="53">
        <v>2.6700000762939453</v>
      </c>
      <c r="I4569" s="53">
        <v>-2.0178310000000001E-2</v>
      </c>
      <c r="J4569" s="80">
        <f t="shared" si="137"/>
        <v>120326.22343826294</v>
      </c>
      <c r="K4569" s="55" t="str">
        <f>IFERROR(H4651-#REF!,"")</f>
        <v/>
      </c>
    </row>
    <row r="4570" spans="1:11" x14ac:dyDescent="0.15">
      <c r="A4570" s="109">
        <v>44165</v>
      </c>
      <c r="B4570" s="53" t="s">
        <v>485</v>
      </c>
      <c r="C4570" s="53" t="s">
        <v>505</v>
      </c>
      <c r="D4570" s="53">
        <v>54616</v>
      </c>
      <c r="E4570" s="53">
        <v>2.6400001049041748</v>
      </c>
      <c r="F4570" s="55">
        <v>-1.1235943995416164E-2</v>
      </c>
      <c r="G4570" s="53">
        <v>45066</v>
      </c>
      <c r="H4570" s="53">
        <v>2.6400001049041748</v>
      </c>
      <c r="I4570" s="53">
        <v>0.123707</v>
      </c>
      <c r="J4570" s="80">
        <f t="shared" si="137"/>
        <v>118974.24472761154</v>
      </c>
      <c r="K4570" s="55" t="str">
        <f>IFERROR(H4652-#REF!,"")</f>
        <v/>
      </c>
    </row>
    <row r="4571" spans="1:11" x14ac:dyDescent="0.15">
      <c r="A4571" s="109">
        <v>44196</v>
      </c>
      <c r="B4571" s="53" t="s">
        <v>485</v>
      </c>
      <c r="C4571" s="53" t="s">
        <v>505</v>
      </c>
      <c r="D4571" s="53">
        <v>54616</v>
      </c>
      <c r="E4571" s="53">
        <v>2.7699999809265137</v>
      </c>
      <c r="F4571" s="55">
        <v>4.9242373555898666E-2</v>
      </c>
      <c r="G4571" s="53">
        <v>45448</v>
      </c>
      <c r="H4571" s="53">
        <v>2.7699999809265137</v>
      </c>
      <c r="I4571" s="53">
        <v>4.5048289999999998E-2</v>
      </c>
      <c r="J4571" s="80">
        <f t="shared" si="137"/>
        <v>125890.95913314819</v>
      </c>
      <c r="K4571" s="55" t="str">
        <f>IFERROR(H4653-#REF!,"")</f>
        <v/>
      </c>
    </row>
    <row r="4572" spans="1:11" x14ac:dyDescent="0.15">
      <c r="A4572" s="109">
        <v>44225</v>
      </c>
      <c r="B4572" s="53" t="s">
        <v>485</v>
      </c>
      <c r="C4572" s="53" t="s">
        <v>505</v>
      </c>
      <c r="D4572" s="53">
        <v>54616</v>
      </c>
      <c r="E4572" s="53">
        <v>2.7799999713897705</v>
      </c>
      <c r="F4572" s="55">
        <v>3.610104788094759E-3</v>
      </c>
      <c r="G4572" s="53">
        <v>45448</v>
      </c>
      <c r="H4572" s="53">
        <v>2.7799999713897705</v>
      </c>
      <c r="I4572" s="53">
        <v>-6.3113190000000003E-4</v>
      </c>
      <c r="J4572" s="80">
        <f t="shared" si="137"/>
        <v>126345.43869972229</v>
      </c>
      <c r="K4572" s="55" t="str">
        <f>IFERROR(H4654-#REF!,"")</f>
        <v/>
      </c>
    </row>
    <row r="4573" spans="1:11" x14ac:dyDescent="0.15">
      <c r="A4573" s="109">
        <v>44253</v>
      </c>
      <c r="B4573" s="53" t="s">
        <v>485</v>
      </c>
      <c r="C4573" s="53" t="s">
        <v>505</v>
      </c>
      <c r="D4573" s="53">
        <v>54616</v>
      </c>
      <c r="E4573" s="53">
        <v>3.005000114440918</v>
      </c>
      <c r="F4573" s="55">
        <v>8.8129550218582153E-2</v>
      </c>
      <c r="G4573" s="53">
        <v>45448</v>
      </c>
      <c r="H4573" s="53">
        <v>3.005000114440918</v>
      </c>
      <c r="I4573" s="53">
        <v>2.9196240000000002E-2</v>
      </c>
      <c r="J4573" s="80">
        <f t="shared" si="137"/>
        <v>136571.24520111084</v>
      </c>
      <c r="K4573" s="55" t="str">
        <f>IFERROR(H4655-#REF!,"")</f>
        <v/>
      </c>
    </row>
    <row r="4574" spans="1:11" x14ac:dyDescent="0.15">
      <c r="A4574" s="109">
        <v>44286</v>
      </c>
      <c r="B4574" s="53" t="s">
        <v>485</v>
      </c>
      <c r="C4574" s="53" t="s">
        <v>505</v>
      </c>
      <c r="D4574" s="53">
        <v>54616</v>
      </c>
      <c r="E4574" s="53">
        <v>3.1600000858306885</v>
      </c>
      <c r="F4574" s="55">
        <v>5.1580686122179031E-2</v>
      </c>
      <c r="G4574" s="53">
        <v>45572</v>
      </c>
      <c r="H4574" s="53">
        <v>3.1600000858306885</v>
      </c>
      <c r="I4574" s="53">
        <v>3.0573309999999999E-2</v>
      </c>
      <c r="J4574" s="80">
        <f t="shared" si="137"/>
        <v>144007.52391147614</v>
      </c>
      <c r="K4574" s="55" t="str">
        <f>IFERROR(H4656-#REF!,"")</f>
        <v/>
      </c>
    </row>
    <row r="4575" spans="1:11" x14ac:dyDescent="0.15">
      <c r="A4575" s="109">
        <v>44316</v>
      </c>
      <c r="B4575" s="53" t="s">
        <v>485</v>
      </c>
      <c r="C4575" s="53" t="s">
        <v>505</v>
      </c>
      <c r="D4575" s="53">
        <v>54616</v>
      </c>
      <c r="E4575" s="53">
        <v>3.8599998950958252</v>
      </c>
      <c r="F4575" s="55">
        <v>0.22151891887187958</v>
      </c>
      <c r="G4575" s="53">
        <v>45572</v>
      </c>
      <c r="H4575" s="53">
        <v>3.8599998950958252</v>
      </c>
      <c r="I4575" s="53">
        <v>4.8190200000000002E-2</v>
      </c>
      <c r="J4575" s="80">
        <f t="shared" si="137"/>
        <v>175907.91521930695</v>
      </c>
      <c r="K4575" s="55" t="str">
        <f>IFERROR(H4657-#REF!,"")</f>
        <v/>
      </c>
    </row>
    <row r="4576" spans="1:11" x14ac:dyDescent="0.15">
      <c r="A4576" s="109">
        <v>44344</v>
      </c>
      <c r="B4576" s="53" t="s">
        <v>485</v>
      </c>
      <c r="C4576" s="53" t="s">
        <v>505</v>
      </c>
      <c r="D4576" s="53">
        <v>54616</v>
      </c>
      <c r="E4576" s="53">
        <v>4.0500001907348633</v>
      </c>
      <c r="F4576" s="55">
        <v>5.8290231972932816E-2</v>
      </c>
      <c r="G4576" s="53">
        <v>45627</v>
      </c>
      <c r="H4576" s="53">
        <v>4.0500001907348633</v>
      </c>
      <c r="I4576" s="53">
        <v>7.0918620000000009E-3</v>
      </c>
      <c r="J4576" s="80">
        <f t="shared" si="137"/>
        <v>184789.35870265961</v>
      </c>
      <c r="K4576" s="55" t="str">
        <f>IFERROR(H4658-#REF!,"")</f>
        <v/>
      </c>
    </row>
    <row r="4577" spans="1:11" x14ac:dyDescent="0.15">
      <c r="A4577" s="109">
        <v>44377</v>
      </c>
      <c r="B4577" s="53" t="s">
        <v>485</v>
      </c>
      <c r="C4577" s="53" t="s">
        <v>505</v>
      </c>
      <c r="D4577" s="53">
        <v>54616</v>
      </c>
      <c r="E4577" s="53">
        <v>5.0199999809265137</v>
      </c>
      <c r="F4577" s="55">
        <v>0.23950611054897308</v>
      </c>
      <c r="G4577" s="53">
        <v>45641</v>
      </c>
      <c r="H4577" s="53">
        <v>5.0199999809265137</v>
      </c>
      <c r="I4577" s="53">
        <v>2.3421790000000001E-2</v>
      </c>
      <c r="J4577" s="80">
        <f t="shared" si="137"/>
        <v>229117.81912946701</v>
      </c>
      <c r="K4577" s="55" t="str">
        <f>IFERROR(H4659-#REF!,"")</f>
        <v/>
      </c>
    </row>
    <row r="4578" spans="1:11" x14ac:dyDescent="0.15">
      <c r="A4578" s="109">
        <v>44407</v>
      </c>
      <c r="B4578" s="53" t="s">
        <v>485</v>
      </c>
      <c r="C4578" s="53" t="s">
        <v>505</v>
      </c>
      <c r="D4578" s="53">
        <v>54616</v>
      </c>
      <c r="E4578" s="53">
        <v>4.7100000381469727</v>
      </c>
      <c r="F4578" s="55">
        <v>-6.1752978712320328E-2</v>
      </c>
      <c r="G4578" s="53">
        <v>45641</v>
      </c>
      <c r="H4578" s="53">
        <v>4.7100000381469727</v>
      </c>
      <c r="I4578" s="53">
        <v>1.182765E-2</v>
      </c>
      <c r="J4578" s="80">
        <f t="shared" si="137"/>
        <v>214969.11174106598</v>
      </c>
      <c r="K4578" s="55" t="str">
        <f>IFERROR(H4660-#REF!,"")</f>
        <v/>
      </c>
    </row>
    <row r="4579" spans="1:11" x14ac:dyDescent="0.15">
      <c r="A4579" s="109">
        <v>44439</v>
      </c>
      <c r="B4579" s="53" t="s">
        <v>485</v>
      </c>
      <c r="C4579" s="53" t="s">
        <v>505</v>
      </c>
      <c r="D4579" s="53">
        <v>54616</v>
      </c>
      <c r="E4579" s="53">
        <v>4.9000000953674316</v>
      </c>
      <c r="F4579" s="55">
        <v>4.7770712524652481E-2</v>
      </c>
      <c r="G4579" s="53">
        <v>45614</v>
      </c>
      <c r="H4579" s="53">
        <v>4.9000000953674316</v>
      </c>
      <c r="I4579" s="53">
        <v>2.71466E-2</v>
      </c>
      <c r="J4579" s="80">
        <f t="shared" si="137"/>
        <v>223508.60435009003</v>
      </c>
      <c r="K4579" s="55" t="str">
        <f>IFERROR(H4661-#REF!,"")</f>
        <v/>
      </c>
    </row>
    <row r="4580" spans="1:11" x14ac:dyDescent="0.15">
      <c r="A4580" s="109">
        <v>44469</v>
      </c>
      <c r="B4580" s="53" t="s">
        <v>485</v>
      </c>
      <c r="C4580" s="53" t="s">
        <v>505</v>
      </c>
      <c r="D4580" s="53">
        <v>54616</v>
      </c>
      <c r="E4580" s="53">
        <v>5.0500001907348633</v>
      </c>
      <c r="F4580" s="55">
        <v>3.0612263828516006E-2</v>
      </c>
      <c r="G4580" s="53">
        <v>45641</v>
      </c>
      <c r="H4580" s="53">
        <v>5.0500001907348633</v>
      </c>
      <c r="I4580" s="53">
        <v>-4.2243370000000002E-2</v>
      </c>
      <c r="J4580" s="80">
        <f t="shared" si="137"/>
        <v>230487.0587053299</v>
      </c>
      <c r="K4580" s="55" t="str">
        <f>IFERROR(H4662-#REF!,"")</f>
        <v/>
      </c>
    </row>
    <row r="4581" spans="1:11" x14ac:dyDescent="0.15">
      <c r="A4581" s="109">
        <v>44498</v>
      </c>
      <c r="B4581" s="53" t="s">
        <v>485</v>
      </c>
      <c r="C4581" s="53" t="s">
        <v>505</v>
      </c>
      <c r="D4581" s="53">
        <v>54616</v>
      </c>
      <c r="E4581" s="53">
        <v>4.5199999809265137</v>
      </c>
      <c r="F4581" s="55">
        <v>-0.10495053231716156</v>
      </c>
      <c r="G4581" s="53">
        <v>45641</v>
      </c>
      <c r="H4581" s="53">
        <v>4.5199999809265137</v>
      </c>
      <c r="I4581" s="53">
        <v>6.4656619999999998E-2</v>
      </c>
      <c r="J4581" s="80">
        <f t="shared" si="137"/>
        <v>206297.31912946701</v>
      </c>
      <c r="K4581" s="55" t="str">
        <f>IFERROR(H4663-#REF!,"")</f>
        <v/>
      </c>
    </row>
    <row r="4582" spans="1:11" x14ac:dyDescent="0.15">
      <c r="A4582" s="109">
        <v>44530</v>
      </c>
      <c r="B4582" s="53" t="s">
        <v>485</v>
      </c>
      <c r="C4582" s="53" t="s">
        <v>505</v>
      </c>
      <c r="D4582" s="53">
        <v>54616</v>
      </c>
      <c r="E4582" s="53">
        <v>3.8199999332427979</v>
      </c>
      <c r="F4582" s="55">
        <v>-0.14712390303611755</v>
      </c>
      <c r="G4582" s="53">
        <v>45641</v>
      </c>
      <c r="H4582" s="53">
        <v>3.8199999332427979</v>
      </c>
      <c r="I4582" s="53">
        <v>-1.8346709999999999E-2</v>
      </c>
      <c r="J4582" s="80">
        <f t="shared" si="137"/>
        <v>174348.61695313454</v>
      </c>
      <c r="K4582" s="55" t="str">
        <f>IFERROR(H4664-#REF!,"")</f>
        <v/>
      </c>
    </row>
    <row r="4583" spans="1:11" x14ac:dyDescent="0.15">
      <c r="A4583" s="109">
        <v>44561</v>
      </c>
      <c r="B4583" s="53" t="s">
        <v>485</v>
      </c>
      <c r="C4583" s="53" t="s">
        <v>505</v>
      </c>
      <c r="D4583" s="53">
        <v>54616</v>
      </c>
      <c r="E4583" s="53">
        <v>3.7799999713897705</v>
      </c>
      <c r="F4583" s="55">
        <v>-1.0471194051206112E-2</v>
      </c>
      <c r="G4583" s="53">
        <v>45618</v>
      </c>
      <c r="H4583" s="53">
        <v>3.7799999713897705</v>
      </c>
      <c r="I4583" s="53">
        <v>3.3344789999999999E-2</v>
      </c>
      <c r="J4583" s="80">
        <f t="shared" si="137"/>
        <v>172436.03869485855</v>
      </c>
      <c r="K4583" s="55" t="str">
        <f>IFERROR(H4665-#REF!,"")</f>
        <v/>
      </c>
    </row>
    <row r="4584" spans="1:11" x14ac:dyDescent="0.15">
      <c r="A4584" s="109"/>
      <c r="J4584" s="80">
        <f>H4584*G4584</f>
        <v>0</v>
      </c>
      <c r="K4584" s="55" t="str">
        <f>IFERROR(H4666-#REF!,"")</f>
        <v/>
      </c>
    </row>
    <row r="4585" spans="1:11" x14ac:dyDescent="0.15">
      <c r="A4585" s="109">
        <v>41639</v>
      </c>
      <c r="B4585" s="53" t="s">
        <v>6</v>
      </c>
      <c r="C4585" s="53" t="s">
        <v>6</v>
      </c>
      <c r="D4585" s="53">
        <v>54656</v>
      </c>
      <c r="H4585" s="53">
        <v>10</v>
      </c>
      <c r="I4585" s="53">
        <v>2.6159350000000001E-2</v>
      </c>
      <c r="J4585" s="80">
        <f>H4585*G4585</f>
        <v>0</v>
      </c>
      <c r="K4585" s="55" t="str">
        <f>IFERROR(H4667-#REF!,"")</f>
        <v/>
      </c>
    </row>
    <row r="4586" spans="1:11" x14ac:dyDescent="0.15">
      <c r="A4586" s="109">
        <v>41670</v>
      </c>
      <c r="B4586" s="53" t="s">
        <v>466</v>
      </c>
      <c r="C4586" s="53" t="s">
        <v>506</v>
      </c>
      <c r="D4586" s="53">
        <v>54656</v>
      </c>
      <c r="E4586" s="53">
        <v>9.6099996566772461</v>
      </c>
      <c r="G4586" s="53">
        <v>18750</v>
      </c>
      <c r="H4586" s="53">
        <v>9.6099996566772461</v>
      </c>
      <c r="I4586" s="53">
        <v>-3.004685E-2</v>
      </c>
      <c r="J4586" s="80">
        <f t="shared" ref="J4586:J4649" si="138">H4586*G4586</f>
        <v>180187.49356269836</v>
      </c>
      <c r="K4586" s="55" t="str">
        <f>IFERROR(H4668-#REF!,"")</f>
        <v/>
      </c>
    </row>
    <row r="4587" spans="1:11" x14ac:dyDescent="0.15">
      <c r="A4587" s="109">
        <v>41698</v>
      </c>
      <c r="B4587" s="53" t="s">
        <v>466</v>
      </c>
      <c r="C4587" s="53" t="s">
        <v>506</v>
      </c>
      <c r="D4587" s="53">
        <v>54656</v>
      </c>
      <c r="E4587" s="53">
        <v>-9.7250003814697266</v>
      </c>
      <c r="F4587" s="55">
        <v>1.196677703410387E-2</v>
      </c>
      <c r="G4587" s="53">
        <v>18750</v>
      </c>
      <c r="H4587" s="53">
        <v>-9.7250003814697266</v>
      </c>
      <c r="I4587" s="53">
        <v>4.6225389999999998E-2</v>
      </c>
      <c r="J4587" s="80">
        <f t="shared" si="138"/>
        <v>-182343.75715255737</v>
      </c>
      <c r="K4587" s="55" t="str">
        <f>IFERROR(H4669-#REF!,"")</f>
        <v/>
      </c>
    </row>
    <row r="4588" spans="1:11" x14ac:dyDescent="0.15">
      <c r="A4588" s="109">
        <v>41729</v>
      </c>
      <c r="B4588" s="53" t="s">
        <v>466</v>
      </c>
      <c r="C4588" s="53" t="s">
        <v>506</v>
      </c>
      <c r="D4588" s="53">
        <v>54656</v>
      </c>
      <c r="E4588" s="53">
        <v>9.6899995803833008</v>
      </c>
      <c r="F4588" s="55">
        <v>-3.5990539472550154E-3</v>
      </c>
      <c r="G4588" s="53">
        <v>18750</v>
      </c>
      <c r="H4588" s="53">
        <v>9.6899995803833008</v>
      </c>
      <c r="I4588" s="53">
        <v>4.544167E-3</v>
      </c>
      <c r="J4588" s="80">
        <f t="shared" si="138"/>
        <v>181687.49213218689</v>
      </c>
      <c r="K4588" s="55" t="str">
        <f>IFERROR(H4670-#REF!,"")</f>
        <v/>
      </c>
    </row>
    <row r="4589" spans="1:11" x14ac:dyDescent="0.15">
      <c r="A4589" s="109">
        <v>41759</v>
      </c>
      <c r="B4589" s="53" t="s">
        <v>466</v>
      </c>
      <c r="C4589" s="53" t="s">
        <v>506</v>
      </c>
      <c r="D4589" s="53">
        <v>54656</v>
      </c>
      <c r="E4589" s="53">
        <v>9.6789999008178711</v>
      </c>
      <c r="F4589" s="55">
        <v>-1.1351578868925571E-3</v>
      </c>
      <c r="G4589" s="53">
        <v>18750</v>
      </c>
      <c r="H4589" s="53">
        <v>9.6789999008178711</v>
      </c>
      <c r="I4589" s="53">
        <v>1.5690830000000002E-3</v>
      </c>
      <c r="J4589" s="80">
        <f t="shared" si="138"/>
        <v>181481.24814033508</v>
      </c>
      <c r="K4589" s="55" t="str">
        <f>IFERROR(H4671-#REF!,"")</f>
        <v/>
      </c>
    </row>
    <row r="4590" spans="1:11" x14ac:dyDescent="0.15">
      <c r="A4590" s="109">
        <v>41789</v>
      </c>
      <c r="B4590" s="53" t="s">
        <v>466</v>
      </c>
      <c r="C4590" s="53" t="s">
        <v>506</v>
      </c>
      <c r="D4590" s="53">
        <v>54656</v>
      </c>
      <c r="E4590" s="53">
        <v>9.6999998092651367</v>
      </c>
      <c r="F4590" s="55">
        <v>2.1696360781788826E-3</v>
      </c>
      <c r="G4590" s="53">
        <v>18750</v>
      </c>
      <c r="H4590" s="53">
        <v>9.6999998092651367</v>
      </c>
      <c r="I4590" s="53">
        <v>2.026029E-2</v>
      </c>
      <c r="J4590" s="80">
        <f t="shared" si="138"/>
        <v>181874.99642372131</v>
      </c>
      <c r="K4590" s="55" t="str">
        <f>IFERROR(H4672-#REF!,"")</f>
        <v/>
      </c>
    </row>
    <row r="4591" spans="1:11" x14ac:dyDescent="0.15">
      <c r="A4591" s="109">
        <v>41820</v>
      </c>
      <c r="B4591" s="53" t="s">
        <v>466</v>
      </c>
      <c r="C4591" s="53" t="s">
        <v>506</v>
      </c>
      <c r="D4591" s="53">
        <v>54656</v>
      </c>
      <c r="E4591" s="53">
        <v>9.7399997711181641</v>
      </c>
      <c r="F4591" s="55">
        <v>4.1237073019146919E-3</v>
      </c>
      <c r="G4591" s="53">
        <v>18750</v>
      </c>
      <c r="H4591" s="53">
        <v>9.7399997711181641</v>
      </c>
      <c r="I4591" s="53">
        <v>2.7990500000000001E-2</v>
      </c>
      <c r="J4591" s="80">
        <f t="shared" si="138"/>
        <v>182624.99570846558</v>
      </c>
      <c r="K4591" s="55" t="str">
        <f>IFERROR(H4673-#REF!,"")</f>
        <v/>
      </c>
    </row>
    <row r="4592" spans="1:11" x14ac:dyDescent="0.15">
      <c r="A4592" s="109">
        <v>41851</v>
      </c>
      <c r="B4592" s="53" t="s">
        <v>466</v>
      </c>
      <c r="C4592" s="53" t="s">
        <v>506</v>
      </c>
      <c r="D4592" s="53">
        <v>54656</v>
      </c>
      <c r="E4592" s="53">
        <v>9.6599998474121094</v>
      </c>
      <c r="F4592" s="55">
        <v>-8.2135442644357681E-3</v>
      </c>
      <c r="G4592" s="53">
        <v>18750</v>
      </c>
      <c r="H4592" s="53">
        <v>9.6599998474121094</v>
      </c>
      <c r="I4592" s="53">
        <v>-2.056651E-2</v>
      </c>
      <c r="J4592" s="80">
        <f t="shared" si="138"/>
        <v>181124.99713897705</v>
      </c>
      <c r="K4592" s="55" t="str">
        <f>IFERROR(H4674-#REF!,"")</f>
        <v/>
      </c>
    </row>
    <row r="4593" spans="1:11" x14ac:dyDescent="0.15">
      <c r="A4593" s="109">
        <v>41880</v>
      </c>
      <c r="B4593" s="53" t="s">
        <v>466</v>
      </c>
      <c r="C4593" s="53" t="s">
        <v>506</v>
      </c>
      <c r="D4593" s="53">
        <v>54656</v>
      </c>
      <c r="E4593" s="53">
        <v>9.7030000686645508</v>
      </c>
      <c r="F4593" s="55">
        <v>4.451368935406208E-3</v>
      </c>
      <c r="G4593" s="53">
        <v>18750</v>
      </c>
      <c r="H4593" s="53">
        <v>9.7030000686645508</v>
      </c>
      <c r="I4593" s="53">
        <v>4.0225000000000004E-2</v>
      </c>
      <c r="J4593" s="80">
        <f t="shared" si="138"/>
        <v>181931.25128746033</v>
      </c>
      <c r="K4593" s="55" t="str">
        <f>IFERROR(H4675-#REF!,"")</f>
        <v/>
      </c>
    </row>
    <row r="4594" spans="1:11" x14ac:dyDescent="0.15">
      <c r="A4594" s="109">
        <v>41912</v>
      </c>
      <c r="B4594" s="53" t="s">
        <v>466</v>
      </c>
      <c r="C4594" s="53" t="s">
        <v>506</v>
      </c>
      <c r="D4594" s="53">
        <v>54656</v>
      </c>
      <c r="E4594" s="53">
        <v>9.6800003051757812</v>
      </c>
      <c r="F4594" s="55">
        <v>-2.370376605540514E-3</v>
      </c>
      <c r="G4594" s="53">
        <v>18750</v>
      </c>
      <c r="H4594" s="53">
        <v>9.6800003051757812</v>
      </c>
      <c r="I4594" s="53">
        <v>-2.5208730000000002E-2</v>
      </c>
      <c r="J4594" s="80">
        <f t="shared" si="138"/>
        <v>181500.0057220459</v>
      </c>
      <c r="K4594" s="55" t="str">
        <f>IFERROR(H4676-#REF!,"")</f>
        <v/>
      </c>
    </row>
    <row r="4595" spans="1:11" x14ac:dyDescent="0.15">
      <c r="A4595" s="109">
        <v>41943</v>
      </c>
      <c r="B4595" s="53" t="s">
        <v>466</v>
      </c>
      <c r="C4595" s="53" t="s">
        <v>506</v>
      </c>
      <c r="D4595" s="53">
        <v>54656</v>
      </c>
      <c r="E4595" s="53">
        <v>-9.7350006103515625</v>
      </c>
      <c r="F4595" s="55">
        <v>5.6818495504558086E-3</v>
      </c>
      <c r="G4595" s="53">
        <v>18750</v>
      </c>
      <c r="H4595" s="53">
        <v>-9.7350006103515625</v>
      </c>
      <c r="I4595" s="53">
        <v>2.1173859999999999E-2</v>
      </c>
      <c r="J4595" s="80">
        <f t="shared" si="138"/>
        <v>-182531.2614440918</v>
      </c>
      <c r="K4595" s="55" t="str">
        <f>IFERROR(H4677-#REF!,"")</f>
        <v/>
      </c>
    </row>
    <row r="4596" spans="1:11" x14ac:dyDescent="0.15">
      <c r="A4596" s="109">
        <v>41971</v>
      </c>
      <c r="B4596" s="53" t="s">
        <v>466</v>
      </c>
      <c r="C4596" s="53" t="s">
        <v>506</v>
      </c>
      <c r="D4596" s="53">
        <v>54656</v>
      </c>
      <c r="E4596" s="53">
        <v>9.6700000762939453</v>
      </c>
      <c r="F4596" s="55">
        <v>-6.6769933328032494E-3</v>
      </c>
      <c r="G4596" s="53">
        <v>18750</v>
      </c>
      <c r="H4596" s="53">
        <v>9.6700000762939453</v>
      </c>
      <c r="I4596" s="53">
        <v>2.111406E-2</v>
      </c>
      <c r="J4596" s="80">
        <f t="shared" si="138"/>
        <v>181312.50143051147</v>
      </c>
      <c r="K4596" s="55" t="str">
        <f>IFERROR(H4678-#REF!,"")</f>
        <v/>
      </c>
    </row>
    <row r="4597" spans="1:11" x14ac:dyDescent="0.15">
      <c r="A4597" s="109">
        <v>42004</v>
      </c>
      <c r="B4597" s="53" t="s">
        <v>466</v>
      </c>
      <c r="C4597" s="53" t="s">
        <v>506</v>
      </c>
      <c r="D4597" s="53">
        <v>54656</v>
      </c>
      <c r="E4597" s="53">
        <v>-9.7800006866455078</v>
      </c>
      <c r="F4597" s="55">
        <v>1.1375450529158115E-2</v>
      </c>
      <c r="G4597" s="53">
        <v>18750</v>
      </c>
      <c r="H4597" s="53">
        <v>-9.7800006866455078</v>
      </c>
      <c r="I4597" s="53">
        <v>-3.6622160000000003E-3</v>
      </c>
      <c r="J4597" s="80">
        <f t="shared" si="138"/>
        <v>-183375.01287460327</v>
      </c>
      <c r="K4597" s="55" t="str">
        <f>IFERROR(H4679-#REF!,"")</f>
        <v/>
      </c>
    </row>
    <row r="4598" spans="1:11" x14ac:dyDescent="0.15">
      <c r="A4598" s="109">
        <v>42034</v>
      </c>
      <c r="B4598" s="53" t="s">
        <v>466</v>
      </c>
      <c r="C4598" s="53" t="s">
        <v>506</v>
      </c>
      <c r="D4598" s="53">
        <v>54656</v>
      </c>
      <c r="E4598" s="53">
        <v>9.9200000762939453</v>
      </c>
      <c r="F4598" s="55">
        <v>1.4314864762127399E-2</v>
      </c>
      <c r="G4598" s="53">
        <v>18750</v>
      </c>
      <c r="H4598" s="53">
        <v>9.9200000762939453</v>
      </c>
      <c r="I4598" s="53">
        <v>-2.7206540000000001E-2</v>
      </c>
      <c r="J4598" s="80">
        <f t="shared" si="138"/>
        <v>186000.00143051147</v>
      </c>
      <c r="K4598" s="55" t="str">
        <f>IFERROR(H4680-#REF!,"")</f>
        <v/>
      </c>
    </row>
    <row r="4599" spans="1:11" x14ac:dyDescent="0.15">
      <c r="A4599" s="109">
        <v>42062</v>
      </c>
      <c r="B4599" s="53" t="s">
        <v>466</v>
      </c>
      <c r="C4599" s="53" t="s">
        <v>506</v>
      </c>
      <c r="D4599" s="53">
        <v>54656</v>
      </c>
      <c r="E4599" s="53">
        <v>10</v>
      </c>
      <c r="F4599" s="55">
        <v>8.0645084381103516E-3</v>
      </c>
      <c r="G4599" s="53">
        <v>18750</v>
      </c>
      <c r="H4599" s="53">
        <v>10</v>
      </c>
      <c r="I4599" s="53">
        <v>5.5974429999999999E-2</v>
      </c>
      <c r="J4599" s="80">
        <f t="shared" si="138"/>
        <v>187500</v>
      </c>
      <c r="K4599" s="55" t="str">
        <f>IFERROR(H4681-#REF!,"")</f>
        <v/>
      </c>
    </row>
    <row r="4600" spans="1:11" x14ac:dyDescent="0.15">
      <c r="A4600" s="109">
        <v>42094</v>
      </c>
      <c r="B4600" s="53" t="s">
        <v>466</v>
      </c>
      <c r="C4600" s="53" t="s">
        <v>506</v>
      </c>
      <c r="D4600" s="53">
        <v>54656</v>
      </c>
      <c r="E4600" s="53">
        <v>13.149999618530273</v>
      </c>
      <c r="F4600" s="55">
        <v>0.31499996781349182</v>
      </c>
      <c r="G4600" s="53">
        <v>18750</v>
      </c>
      <c r="H4600" s="53">
        <v>13.149999618530273</v>
      </c>
      <c r="I4600" s="53">
        <v>-1.0409720000000001E-2</v>
      </c>
      <c r="J4600" s="80">
        <f t="shared" si="138"/>
        <v>246562.49284744263</v>
      </c>
      <c r="K4600" s="55" t="str">
        <f>IFERROR(#REF!-#REF!,"")</f>
        <v/>
      </c>
    </row>
    <row r="4601" spans="1:11" x14ac:dyDescent="0.15">
      <c r="A4601" s="109">
        <v>42124</v>
      </c>
      <c r="B4601" s="53" t="s">
        <v>467</v>
      </c>
      <c r="C4601" s="53" t="s">
        <v>506</v>
      </c>
      <c r="D4601" s="53">
        <v>54656</v>
      </c>
      <c r="E4601" s="53">
        <v>14.430000305175781</v>
      </c>
      <c r="F4601" s="55">
        <v>9.7338460385799408E-2</v>
      </c>
      <c r="G4601" s="53">
        <v>18750</v>
      </c>
      <c r="H4601" s="53">
        <v>14.430000305175781</v>
      </c>
      <c r="I4601" s="53">
        <v>8.7762480000000004E-3</v>
      </c>
      <c r="J4601" s="80">
        <f t="shared" si="138"/>
        <v>270562.5057220459</v>
      </c>
      <c r="K4601" s="55" t="str">
        <f>IFERROR(H4773-#REF!,"")</f>
        <v/>
      </c>
    </row>
    <row r="4602" spans="1:11" x14ac:dyDescent="0.15">
      <c r="A4602" s="109">
        <v>42153</v>
      </c>
      <c r="B4602" s="53" t="s">
        <v>467</v>
      </c>
      <c r="C4602" s="53" t="s">
        <v>506</v>
      </c>
      <c r="D4602" s="53">
        <v>54656</v>
      </c>
      <c r="E4602" s="53">
        <v>16.149999618530273</v>
      </c>
      <c r="F4602" s="55">
        <v>0.11919607222080231</v>
      </c>
      <c r="G4602" s="53">
        <v>18750</v>
      </c>
      <c r="H4602" s="53">
        <v>16.149999618530273</v>
      </c>
      <c r="I4602" s="53">
        <v>1.029037E-2</v>
      </c>
      <c r="J4602" s="80">
        <f t="shared" si="138"/>
        <v>302812.49284744263</v>
      </c>
      <c r="K4602" s="55" t="str">
        <f>IFERROR(H4774-#REF!,"")</f>
        <v/>
      </c>
    </row>
    <row r="4603" spans="1:11" x14ac:dyDescent="0.15">
      <c r="A4603" s="109">
        <v>42185</v>
      </c>
      <c r="B4603" s="53" t="s">
        <v>467</v>
      </c>
      <c r="C4603" s="53" t="s">
        <v>506</v>
      </c>
      <c r="D4603" s="53">
        <v>54656</v>
      </c>
      <c r="E4603" s="53">
        <v>15.220000267028809</v>
      </c>
      <c r="F4603" s="55">
        <v>-5.7585101574659348E-2</v>
      </c>
      <c r="G4603" s="53">
        <v>18750</v>
      </c>
      <c r="H4603" s="53">
        <v>15.220000267028809</v>
      </c>
      <c r="I4603" s="53">
        <v>-1.9237859999999999E-2</v>
      </c>
      <c r="J4603" s="80">
        <f t="shared" si="138"/>
        <v>285375.00500679016</v>
      </c>
      <c r="K4603" s="55" t="str">
        <f>IFERROR(H4775-#REF!,"")</f>
        <v/>
      </c>
    </row>
    <row r="4604" spans="1:11" x14ac:dyDescent="0.15">
      <c r="A4604" s="109">
        <v>42216</v>
      </c>
      <c r="B4604" s="53" t="s">
        <v>467</v>
      </c>
      <c r="C4604" s="53" t="s">
        <v>507</v>
      </c>
      <c r="D4604" s="53">
        <v>54656</v>
      </c>
      <c r="E4604" s="53">
        <v>15.699999809265137</v>
      </c>
      <c r="F4604" s="55">
        <v>3.1537421047687531E-2</v>
      </c>
      <c r="G4604" s="53">
        <v>38802</v>
      </c>
      <c r="H4604" s="53">
        <v>15.699999809265137</v>
      </c>
      <c r="I4604" s="53">
        <v>1.211042E-2</v>
      </c>
      <c r="J4604" s="80">
        <f t="shared" si="138"/>
        <v>609191.39259910583</v>
      </c>
      <c r="K4604" s="55" t="str">
        <f>IFERROR(H4776-#REF!,"")</f>
        <v/>
      </c>
    </row>
    <row r="4605" spans="1:11" x14ac:dyDescent="0.15">
      <c r="A4605" s="109">
        <v>42247</v>
      </c>
      <c r="B4605" s="53" t="s">
        <v>467</v>
      </c>
      <c r="C4605" s="53" t="s">
        <v>507</v>
      </c>
      <c r="D4605" s="53">
        <v>54656</v>
      </c>
      <c r="E4605" s="53">
        <v>12.689999580383301</v>
      </c>
      <c r="F4605" s="55">
        <v>-0.19171975553035736</v>
      </c>
      <c r="G4605" s="53">
        <v>38802</v>
      </c>
      <c r="H4605" s="53">
        <v>12.689999580383301</v>
      </c>
      <c r="I4605" s="53">
        <v>-5.9982380000000002E-2</v>
      </c>
      <c r="J4605" s="80">
        <f t="shared" si="138"/>
        <v>492397.36371803284</v>
      </c>
      <c r="K4605" s="55" t="str">
        <f>IFERROR(H4777-#REF!,"")</f>
        <v/>
      </c>
    </row>
    <row r="4606" spans="1:11" x14ac:dyDescent="0.15">
      <c r="A4606" s="109">
        <v>42277</v>
      </c>
      <c r="B4606" s="53" t="s">
        <v>467</v>
      </c>
      <c r="C4606" s="53" t="s">
        <v>507</v>
      </c>
      <c r="D4606" s="53">
        <v>54656</v>
      </c>
      <c r="E4606" s="53">
        <v>14</v>
      </c>
      <c r="F4606" s="55">
        <v>0.10323092341423035</v>
      </c>
      <c r="G4606" s="53">
        <v>38802</v>
      </c>
      <c r="H4606" s="53">
        <v>14</v>
      </c>
      <c r="I4606" s="53">
        <v>-3.3792870000000003E-2</v>
      </c>
      <c r="J4606" s="80">
        <f t="shared" si="138"/>
        <v>543228</v>
      </c>
      <c r="K4606" s="55" t="str">
        <f>IFERROR(H4778-#REF!,"")</f>
        <v/>
      </c>
    </row>
    <row r="4607" spans="1:11" x14ac:dyDescent="0.15">
      <c r="A4607" s="109">
        <v>42307</v>
      </c>
      <c r="B4607" s="53" t="s">
        <v>467</v>
      </c>
      <c r="C4607" s="53" t="s">
        <v>507</v>
      </c>
      <c r="D4607" s="53">
        <v>54656</v>
      </c>
      <c r="E4607" s="53">
        <v>11.729999542236328</v>
      </c>
      <c r="F4607" s="55">
        <v>-0.16214288771152496</v>
      </c>
      <c r="G4607" s="53">
        <v>38802</v>
      </c>
      <c r="H4607" s="53">
        <v>11.729999542236328</v>
      </c>
      <c r="I4607" s="53">
        <v>7.4005660000000001E-2</v>
      </c>
      <c r="J4607" s="80">
        <f t="shared" si="138"/>
        <v>455147.442237854</v>
      </c>
      <c r="K4607" s="55" t="str">
        <f>IFERROR(H4779-#REF!,"")</f>
        <v/>
      </c>
    </row>
    <row r="4608" spans="1:11" x14ac:dyDescent="0.15">
      <c r="A4608" s="109">
        <v>42338</v>
      </c>
      <c r="B4608" s="53" t="s">
        <v>467</v>
      </c>
      <c r="C4608" s="53" t="s">
        <v>507</v>
      </c>
      <c r="D4608" s="53">
        <v>54656</v>
      </c>
      <c r="E4608" s="53">
        <v>11.039999961853027</v>
      </c>
      <c r="F4608" s="55">
        <v>-5.8823496103286743E-2</v>
      </c>
      <c r="G4608" s="53">
        <v>38802</v>
      </c>
      <c r="H4608" s="53">
        <v>11.039999961853027</v>
      </c>
      <c r="I4608" s="53">
        <v>2.410283E-3</v>
      </c>
      <c r="J4608" s="80">
        <f t="shared" si="138"/>
        <v>428374.07851982117</v>
      </c>
      <c r="K4608" s="55" t="str">
        <f>IFERROR(H4780-#REF!,"")</f>
        <v/>
      </c>
    </row>
    <row r="4609" spans="1:11" x14ac:dyDescent="0.15">
      <c r="A4609" s="109">
        <v>42369</v>
      </c>
      <c r="B4609" s="53" t="s">
        <v>467</v>
      </c>
      <c r="C4609" s="53" t="s">
        <v>507</v>
      </c>
      <c r="D4609" s="53">
        <v>54656</v>
      </c>
      <c r="E4609" s="53">
        <v>10.649999618530273</v>
      </c>
      <c r="F4609" s="55">
        <v>-3.5326119512319565E-2</v>
      </c>
      <c r="G4609" s="53">
        <v>38802</v>
      </c>
      <c r="H4609" s="53">
        <v>10.649999618530273</v>
      </c>
      <c r="I4609" s="53">
        <v>-2.222741E-2</v>
      </c>
      <c r="J4609" s="80">
        <f t="shared" si="138"/>
        <v>413241.28519821167</v>
      </c>
      <c r="K4609" s="55" t="str">
        <f>IFERROR(H4781-#REF!,"")</f>
        <v/>
      </c>
    </row>
    <row r="4610" spans="1:11" x14ac:dyDescent="0.15">
      <c r="A4610" s="109">
        <v>42398</v>
      </c>
      <c r="B4610" s="53" t="s">
        <v>467</v>
      </c>
      <c r="C4610" s="53" t="s">
        <v>507</v>
      </c>
      <c r="D4610" s="53">
        <v>54656</v>
      </c>
      <c r="E4610" s="53">
        <v>9.6700000762939453</v>
      </c>
      <c r="F4610" s="55">
        <v>-9.2018738389015198E-2</v>
      </c>
      <c r="G4610" s="53">
        <v>38802</v>
      </c>
      <c r="H4610" s="53">
        <v>9.6700000762939453</v>
      </c>
      <c r="I4610" s="53">
        <v>-5.714756E-2</v>
      </c>
      <c r="J4610" s="80">
        <f t="shared" si="138"/>
        <v>375215.34296035767</v>
      </c>
      <c r="K4610" s="55" t="str">
        <f>IFERROR(H4782-#REF!,"")</f>
        <v/>
      </c>
    </row>
    <row r="4611" spans="1:11" x14ac:dyDescent="0.15">
      <c r="A4611" s="109">
        <v>42429</v>
      </c>
      <c r="B4611" s="53" t="s">
        <v>467</v>
      </c>
      <c r="C4611" s="53" t="s">
        <v>507</v>
      </c>
      <c r="D4611" s="53">
        <v>54656</v>
      </c>
      <c r="E4611" s="53">
        <v>10.829999923706055</v>
      </c>
      <c r="F4611" s="55">
        <v>0.11995861679315567</v>
      </c>
      <c r="G4611" s="53">
        <v>38802</v>
      </c>
      <c r="H4611" s="53">
        <v>10.829999923706055</v>
      </c>
      <c r="I4611" s="53">
        <v>6.1252750000000003E-4</v>
      </c>
      <c r="J4611" s="80">
        <f t="shared" si="138"/>
        <v>420225.65703964233</v>
      </c>
      <c r="K4611" s="55" t="str">
        <f>IFERROR(H4783-#REF!,"")</f>
        <v/>
      </c>
    </row>
    <row r="4612" spans="1:11" x14ac:dyDescent="0.15">
      <c r="A4612" s="109">
        <v>42460</v>
      </c>
      <c r="B4612" s="53" t="s">
        <v>467</v>
      </c>
      <c r="C4612" s="53" t="s">
        <v>507</v>
      </c>
      <c r="D4612" s="53">
        <v>54656</v>
      </c>
      <c r="E4612" s="53">
        <v>10.329999923706055</v>
      </c>
      <c r="F4612" s="55">
        <v>-4.6168051660060883E-2</v>
      </c>
      <c r="G4612" s="53">
        <v>38604</v>
      </c>
      <c r="H4612" s="53">
        <v>10.329999923706055</v>
      </c>
      <c r="I4612" s="53">
        <v>7.0554110000000003E-2</v>
      </c>
      <c r="J4612" s="80">
        <f t="shared" si="138"/>
        <v>398779.31705474854</v>
      </c>
      <c r="K4612" s="55" t="str">
        <f>IFERROR(H4784-#REF!,"")</f>
        <v/>
      </c>
    </row>
    <row r="4613" spans="1:11" x14ac:dyDescent="0.15">
      <c r="A4613" s="109">
        <v>42489</v>
      </c>
      <c r="B4613" s="53" t="s">
        <v>467</v>
      </c>
      <c r="C4613" s="53" t="s">
        <v>507</v>
      </c>
      <c r="D4613" s="53">
        <v>54656</v>
      </c>
      <c r="E4613" s="53">
        <v>9.0500001907348633</v>
      </c>
      <c r="F4613" s="55">
        <v>-0.12391091138124466</v>
      </c>
      <c r="G4613" s="53">
        <v>38205</v>
      </c>
      <c r="H4613" s="53">
        <v>9.0500001907348633</v>
      </c>
      <c r="I4613" s="53">
        <v>1.172495E-2</v>
      </c>
      <c r="J4613" s="80">
        <f t="shared" si="138"/>
        <v>345755.25728702545</v>
      </c>
      <c r="K4613" s="55" t="str">
        <f>IFERROR(H4785-#REF!,"")</f>
        <v/>
      </c>
    </row>
    <row r="4614" spans="1:11" x14ac:dyDescent="0.15">
      <c r="A4614" s="109">
        <v>42521</v>
      </c>
      <c r="B4614" s="53" t="s">
        <v>467</v>
      </c>
      <c r="C4614" s="53" t="s">
        <v>507</v>
      </c>
      <c r="D4614" s="53">
        <v>54656</v>
      </c>
      <c r="E4614" s="53">
        <v>9.3400001525878906</v>
      </c>
      <c r="F4614" s="55">
        <v>3.2044194638729095E-2</v>
      </c>
      <c r="G4614" s="53">
        <v>38205</v>
      </c>
      <c r="H4614" s="53">
        <v>9.3400001525878906</v>
      </c>
      <c r="I4614" s="53">
        <v>1.4353880000000001E-2</v>
      </c>
      <c r="J4614" s="80">
        <f t="shared" si="138"/>
        <v>356834.70582962036</v>
      </c>
      <c r="K4614" s="55" t="str">
        <f>IFERROR(H4786-#REF!,"")</f>
        <v/>
      </c>
    </row>
    <row r="4615" spans="1:11" x14ac:dyDescent="0.15">
      <c r="A4615" s="109">
        <v>42551</v>
      </c>
      <c r="B4615" s="53" t="s">
        <v>467</v>
      </c>
      <c r="C4615" s="53" t="s">
        <v>507</v>
      </c>
      <c r="D4615" s="53">
        <v>54656</v>
      </c>
      <c r="E4615" s="53">
        <v>9.1000003814697266</v>
      </c>
      <c r="F4615" s="55">
        <v>-2.5695906952023506E-2</v>
      </c>
      <c r="G4615" s="53">
        <v>38173</v>
      </c>
      <c r="H4615" s="53">
        <v>9.1000003814697266</v>
      </c>
      <c r="I4615" s="53">
        <v>2.9293580000000004E-3</v>
      </c>
      <c r="J4615" s="80">
        <f t="shared" si="138"/>
        <v>347374.31456184387</v>
      </c>
      <c r="K4615" s="55" t="str">
        <f>IFERROR(H4787-#REF!,"")</f>
        <v/>
      </c>
    </row>
    <row r="4616" spans="1:11" x14ac:dyDescent="0.15">
      <c r="A4616" s="109">
        <v>42580</v>
      </c>
      <c r="B4616" s="53" t="s">
        <v>467</v>
      </c>
      <c r="C4616" s="53" t="s">
        <v>507</v>
      </c>
      <c r="D4616" s="53">
        <v>54656</v>
      </c>
      <c r="E4616" s="53">
        <v>10.510000228881836</v>
      </c>
      <c r="F4616" s="55">
        <v>0.15494503080844879</v>
      </c>
      <c r="G4616" s="53">
        <v>37976</v>
      </c>
      <c r="H4616" s="53">
        <v>10.510000228881836</v>
      </c>
      <c r="I4616" s="53">
        <v>3.8848899999999999E-2</v>
      </c>
      <c r="J4616" s="80">
        <f t="shared" si="138"/>
        <v>399127.7686920166</v>
      </c>
      <c r="K4616" s="55" t="str">
        <f>IFERROR(H4788-#REF!,"")</f>
        <v/>
      </c>
    </row>
    <row r="4617" spans="1:11" x14ac:dyDescent="0.15">
      <c r="A4617" s="109">
        <v>42613</v>
      </c>
      <c r="B4617" s="53" t="s">
        <v>467</v>
      </c>
      <c r="C4617" s="53" t="s">
        <v>507</v>
      </c>
      <c r="D4617" s="53">
        <v>54656</v>
      </c>
      <c r="E4617" s="53">
        <v>11.229999542236328</v>
      </c>
      <c r="F4617" s="55">
        <v>6.8506114184856415E-2</v>
      </c>
      <c r="G4617" s="53">
        <v>37976</v>
      </c>
      <c r="H4617" s="53">
        <v>11.229999542236328</v>
      </c>
      <c r="I4617" s="53">
        <v>2.8064370000000002E-3</v>
      </c>
      <c r="J4617" s="80">
        <f t="shared" si="138"/>
        <v>426470.4626159668</v>
      </c>
      <c r="K4617" s="55" t="str">
        <f>IFERROR(H4789-#REF!,"")</f>
        <v/>
      </c>
    </row>
    <row r="4618" spans="1:11" x14ac:dyDescent="0.15">
      <c r="A4618" s="109">
        <v>42643</v>
      </c>
      <c r="B4618" s="53" t="s">
        <v>467</v>
      </c>
      <c r="C4618" s="53" t="s">
        <v>507</v>
      </c>
      <c r="D4618" s="53">
        <v>54656</v>
      </c>
      <c r="E4618" s="53">
        <v>11.920000076293945</v>
      </c>
      <c r="F4618" s="55">
        <v>6.144261360168457E-2</v>
      </c>
      <c r="G4618" s="53">
        <v>39366</v>
      </c>
      <c r="H4618" s="53">
        <v>11.920000076293945</v>
      </c>
      <c r="I4618" s="53">
        <v>3.0154160000000004E-3</v>
      </c>
      <c r="J4618" s="80">
        <f t="shared" si="138"/>
        <v>469242.72300338745</v>
      </c>
      <c r="K4618" s="55" t="str">
        <f>IFERROR(H4790-#REF!,"")</f>
        <v/>
      </c>
    </row>
    <row r="4619" spans="1:11" x14ac:dyDescent="0.15">
      <c r="A4619" s="109">
        <v>42674</v>
      </c>
      <c r="B4619" s="53" t="s">
        <v>467</v>
      </c>
      <c r="C4619" s="53" t="s">
        <v>507</v>
      </c>
      <c r="D4619" s="53">
        <v>54656</v>
      </c>
      <c r="E4619" s="53">
        <v>13.409999847412109</v>
      </c>
      <c r="F4619" s="55">
        <v>0.12499997764825821</v>
      </c>
      <c r="G4619" s="53">
        <v>39153</v>
      </c>
      <c r="H4619" s="53">
        <v>13.409999847412109</v>
      </c>
      <c r="I4619" s="53">
        <v>-2.1565560000000001E-2</v>
      </c>
      <c r="J4619" s="80">
        <f t="shared" si="138"/>
        <v>525041.72402572632</v>
      </c>
      <c r="K4619" s="55" t="str">
        <f>IFERROR(H4791-#REF!,"")</f>
        <v/>
      </c>
    </row>
    <row r="4620" spans="1:11" x14ac:dyDescent="0.15">
      <c r="A4620" s="109">
        <v>42704</v>
      </c>
      <c r="B4620" s="53" t="s">
        <v>467</v>
      </c>
      <c r="C4620" s="53" t="s">
        <v>507</v>
      </c>
      <c r="D4620" s="53">
        <v>54656</v>
      </c>
      <c r="E4620" s="53">
        <v>14.520000457763672</v>
      </c>
      <c r="F4620" s="55">
        <v>8.2774095237255096E-2</v>
      </c>
      <c r="G4620" s="53">
        <v>39153</v>
      </c>
      <c r="H4620" s="53">
        <v>14.520000457763672</v>
      </c>
      <c r="I4620" s="53">
        <v>4.0542750000000002E-2</v>
      </c>
      <c r="J4620" s="80">
        <f t="shared" si="138"/>
        <v>568501.57792282104</v>
      </c>
      <c r="K4620" s="55" t="str">
        <f>IFERROR(H4792-#REF!,"")</f>
        <v/>
      </c>
    </row>
    <row r="4621" spans="1:11" x14ac:dyDescent="0.15">
      <c r="A4621" s="109">
        <v>42734</v>
      </c>
      <c r="B4621" s="53" t="s">
        <v>467</v>
      </c>
      <c r="C4621" s="53" t="s">
        <v>507</v>
      </c>
      <c r="D4621" s="53">
        <v>54656</v>
      </c>
      <c r="E4621" s="53">
        <v>14.119999885559082</v>
      </c>
      <c r="F4621" s="55">
        <v>-2.7548247948288918E-2</v>
      </c>
      <c r="G4621" s="53">
        <v>39153</v>
      </c>
      <c r="H4621" s="53">
        <v>14.119999885559082</v>
      </c>
      <c r="I4621" s="53">
        <v>1.8772179999999999E-2</v>
      </c>
      <c r="J4621" s="80">
        <f t="shared" si="138"/>
        <v>552840.35551929474</v>
      </c>
      <c r="K4621" s="55" t="str">
        <f>IFERROR(H4793-#REF!,"")</f>
        <v/>
      </c>
    </row>
    <row r="4622" spans="1:11" x14ac:dyDescent="0.15">
      <c r="A4622" s="109">
        <v>42766</v>
      </c>
      <c r="B4622" s="53" t="s">
        <v>467</v>
      </c>
      <c r="C4622" s="53" t="s">
        <v>507</v>
      </c>
      <c r="D4622" s="53">
        <v>54656</v>
      </c>
      <c r="E4622" s="53">
        <v>13.640000343322754</v>
      </c>
      <c r="F4622" s="55">
        <v>-3.3994302153587341E-2</v>
      </c>
      <c r="G4622" s="53">
        <v>39154</v>
      </c>
      <c r="H4622" s="53">
        <v>13.640000343322754</v>
      </c>
      <c r="I4622" s="53">
        <v>2.2173040000000001E-2</v>
      </c>
      <c r="J4622" s="80">
        <f t="shared" si="138"/>
        <v>534060.57344245911</v>
      </c>
      <c r="K4622" s="55" t="str">
        <f>IFERROR(H4794-#REF!,"")</f>
        <v/>
      </c>
    </row>
    <row r="4623" spans="1:11" x14ac:dyDescent="0.15">
      <c r="A4623" s="109">
        <v>42794</v>
      </c>
      <c r="B4623" s="53" t="s">
        <v>467</v>
      </c>
      <c r="C4623" s="53" t="s">
        <v>507</v>
      </c>
      <c r="D4623" s="53">
        <v>54656</v>
      </c>
      <c r="E4623" s="53">
        <v>12.409999847412109</v>
      </c>
      <c r="F4623" s="55">
        <v>-9.0175986289978027E-2</v>
      </c>
      <c r="G4623" s="53">
        <v>39154</v>
      </c>
      <c r="H4623" s="53">
        <v>12.409999847412109</v>
      </c>
      <c r="I4623" s="53">
        <v>3.2623440000000004E-2</v>
      </c>
      <c r="J4623" s="80">
        <f t="shared" si="138"/>
        <v>485901.13402557373</v>
      </c>
      <c r="K4623" s="55" t="str">
        <f>IFERROR(H4795-#REF!,"")</f>
        <v/>
      </c>
    </row>
    <row r="4624" spans="1:11" x14ac:dyDescent="0.15">
      <c r="A4624" s="109">
        <v>42825</v>
      </c>
      <c r="B4624" s="53" t="s">
        <v>467</v>
      </c>
      <c r="C4624" s="53" t="s">
        <v>507</v>
      </c>
      <c r="D4624" s="53">
        <v>54656</v>
      </c>
      <c r="E4624" s="53">
        <v>13.260000228881836</v>
      </c>
      <c r="F4624" s="55">
        <v>6.8493179976940155E-2</v>
      </c>
      <c r="G4624" s="53">
        <v>38519</v>
      </c>
      <c r="H4624" s="53">
        <v>13.260000228881836</v>
      </c>
      <c r="I4624" s="53">
        <v>2.0642049999999999E-3</v>
      </c>
      <c r="J4624" s="80">
        <f t="shared" si="138"/>
        <v>510761.94881629944</v>
      </c>
      <c r="K4624" s="55" t="str">
        <f>IFERROR(H4796-#REF!,"")</f>
        <v/>
      </c>
    </row>
    <row r="4625" spans="1:11" x14ac:dyDescent="0.15">
      <c r="A4625" s="109">
        <v>42853</v>
      </c>
      <c r="B4625" s="53" t="s">
        <v>467</v>
      </c>
      <c r="C4625" s="53" t="s">
        <v>507</v>
      </c>
      <c r="D4625" s="53">
        <v>54656</v>
      </c>
      <c r="E4625" s="53">
        <v>13.149999618530273</v>
      </c>
      <c r="F4625" s="55">
        <v>-8.2956720143556595E-3</v>
      </c>
      <c r="G4625" s="53">
        <v>38519</v>
      </c>
      <c r="H4625" s="53">
        <v>13.149999618530273</v>
      </c>
      <c r="I4625" s="53">
        <v>9.656754E-3</v>
      </c>
      <c r="J4625" s="80">
        <f t="shared" si="138"/>
        <v>506524.8353061676</v>
      </c>
      <c r="K4625" s="55" t="str">
        <f>IFERROR(H4797-#REF!,"")</f>
        <v/>
      </c>
    </row>
    <row r="4626" spans="1:11" x14ac:dyDescent="0.15">
      <c r="A4626" s="109">
        <v>42886</v>
      </c>
      <c r="B4626" s="53" t="s">
        <v>467</v>
      </c>
      <c r="C4626" s="53" t="s">
        <v>507</v>
      </c>
      <c r="D4626" s="53">
        <v>54656</v>
      </c>
      <c r="E4626" s="53">
        <v>12.829999923706055</v>
      </c>
      <c r="F4626" s="55">
        <v>-2.4334577843546867E-2</v>
      </c>
      <c r="G4626" s="53">
        <v>38519</v>
      </c>
      <c r="H4626" s="53">
        <v>12.829999923706055</v>
      </c>
      <c r="I4626" s="53">
        <v>9.3348820000000009E-3</v>
      </c>
      <c r="J4626" s="80">
        <f t="shared" si="138"/>
        <v>494198.76706123352</v>
      </c>
      <c r="K4626" s="55" t="str">
        <f>IFERROR(H4798-#REF!,"")</f>
        <v/>
      </c>
    </row>
    <row r="4627" spans="1:11" x14ac:dyDescent="0.15">
      <c r="A4627" s="109">
        <v>42916</v>
      </c>
      <c r="B4627" s="53" t="s">
        <v>467</v>
      </c>
      <c r="C4627" s="53" t="s">
        <v>507</v>
      </c>
      <c r="D4627" s="53">
        <v>54656</v>
      </c>
      <c r="E4627" s="53">
        <v>13.75</v>
      </c>
      <c r="F4627" s="55">
        <v>7.1706943213939667E-2</v>
      </c>
      <c r="G4627" s="53">
        <v>38573</v>
      </c>
      <c r="H4627" s="53">
        <v>13.75</v>
      </c>
      <c r="I4627" s="53">
        <v>9.5796500000000003E-3</v>
      </c>
      <c r="J4627" s="80">
        <f t="shared" si="138"/>
        <v>530378.75</v>
      </c>
      <c r="K4627" s="55" t="str">
        <f>IFERROR(H4799-#REF!,"")</f>
        <v/>
      </c>
    </row>
    <row r="4628" spans="1:11" x14ac:dyDescent="0.15">
      <c r="A4628" s="109">
        <v>42947</v>
      </c>
      <c r="B4628" s="53" t="s">
        <v>467</v>
      </c>
      <c r="C4628" s="53" t="s">
        <v>507</v>
      </c>
      <c r="D4628" s="53">
        <v>54656</v>
      </c>
      <c r="E4628" s="53">
        <v>13.090000152587891</v>
      </c>
      <c r="F4628" s="55">
        <v>-4.7999989241361618E-2</v>
      </c>
      <c r="G4628" s="53">
        <v>38686</v>
      </c>
      <c r="H4628" s="53">
        <v>13.090000152587891</v>
      </c>
      <c r="I4628" s="53">
        <v>2.029371E-2</v>
      </c>
      <c r="J4628" s="80">
        <f t="shared" si="138"/>
        <v>506399.74590301514</v>
      </c>
      <c r="K4628" s="55" t="str">
        <f>IFERROR(H4800-#REF!,"")</f>
        <v/>
      </c>
    </row>
    <row r="4629" spans="1:11" x14ac:dyDescent="0.15">
      <c r="A4629" s="109">
        <v>42978</v>
      </c>
      <c r="B4629" s="53" t="s">
        <v>467</v>
      </c>
      <c r="C4629" s="53" t="s">
        <v>507</v>
      </c>
      <c r="D4629" s="53">
        <v>54656</v>
      </c>
      <c r="E4629" s="53">
        <v>14.079999923706055</v>
      </c>
      <c r="F4629" s="55">
        <v>7.5630232691764832E-2</v>
      </c>
      <c r="G4629" s="53">
        <v>38686</v>
      </c>
      <c r="H4629" s="53">
        <v>14.079999923706055</v>
      </c>
      <c r="I4629" s="53">
        <v>1.593433E-3</v>
      </c>
      <c r="J4629" s="80">
        <f t="shared" si="138"/>
        <v>544698.87704849243</v>
      </c>
      <c r="K4629" s="55" t="str">
        <f>IFERROR(H4801-#REF!,"")</f>
        <v/>
      </c>
    </row>
    <row r="4630" spans="1:11" x14ac:dyDescent="0.15">
      <c r="A4630" s="109">
        <v>43007</v>
      </c>
      <c r="B4630" s="53" t="s">
        <v>467</v>
      </c>
      <c r="C4630" s="53" t="s">
        <v>507</v>
      </c>
      <c r="D4630" s="53">
        <v>54656</v>
      </c>
      <c r="E4630" s="53">
        <v>15.340000152587891</v>
      </c>
      <c r="F4630" s="55">
        <v>8.948865532875061E-2</v>
      </c>
      <c r="G4630" s="53">
        <v>38677</v>
      </c>
      <c r="H4630" s="53">
        <v>15.340000152587891</v>
      </c>
      <c r="I4630" s="53">
        <v>2.375789E-2</v>
      </c>
      <c r="J4630" s="80">
        <f t="shared" si="138"/>
        <v>593305.18590164185</v>
      </c>
      <c r="K4630" s="55" t="str">
        <f>IFERROR(H4802-#REF!,"")</f>
        <v/>
      </c>
    </row>
    <row r="4631" spans="1:11" x14ac:dyDescent="0.15">
      <c r="A4631" s="109">
        <v>43039</v>
      </c>
      <c r="B4631" s="53" t="s">
        <v>467</v>
      </c>
      <c r="C4631" s="53" t="s">
        <v>507</v>
      </c>
      <c r="D4631" s="53">
        <v>54656</v>
      </c>
      <c r="E4631" s="53">
        <v>12.689999580383301</v>
      </c>
      <c r="F4631" s="55">
        <v>-0.17275100946426392</v>
      </c>
      <c r="G4631" s="53">
        <v>38677</v>
      </c>
      <c r="H4631" s="53">
        <v>12.689999580383301</v>
      </c>
      <c r="I4631" s="53">
        <v>1.9294260000000001E-2</v>
      </c>
      <c r="J4631" s="80">
        <f t="shared" si="138"/>
        <v>490811.11377048492</v>
      </c>
      <c r="K4631" s="55" t="str">
        <f>IFERROR(H4803-#REF!,"")</f>
        <v/>
      </c>
    </row>
    <row r="4632" spans="1:11" x14ac:dyDescent="0.15">
      <c r="A4632" s="109">
        <v>43069</v>
      </c>
      <c r="B4632" s="53" t="s">
        <v>467</v>
      </c>
      <c r="C4632" s="53" t="s">
        <v>507</v>
      </c>
      <c r="D4632" s="53">
        <v>54656</v>
      </c>
      <c r="E4632" s="53">
        <v>12.279999732971191</v>
      </c>
      <c r="F4632" s="55">
        <v>-3.2308895140886307E-2</v>
      </c>
      <c r="G4632" s="53">
        <v>38677</v>
      </c>
      <c r="H4632" s="53">
        <v>12.279999732971191</v>
      </c>
      <c r="I4632" s="53">
        <v>2.725955E-2</v>
      </c>
      <c r="J4632" s="80">
        <f t="shared" si="138"/>
        <v>474953.54967212677</v>
      </c>
      <c r="K4632" s="55" t="str">
        <f>IFERROR(H4804-#REF!,"")</f>
        <v/>
      </c>
    </row>
    <row r="4633" spans="1:11" x14ac:dyDescent="0.15">
      <c r="A4633" s="109">
        <v>43098</v>
      </c>
      <c r="B4633" s="53" t="s">
        <v>467</v>
      </c>
      <c r="C4633" s="53" t="s">
        <v>507</v>
      </c>
      <c r="D4633" s="53">
        <v>54656</v>
      </c>
      <c r="E4633" s="53">
        <v>12.119999885559082</v>
      </c>
      <c r="F4633" s="55">
        <v>-1.3029303401708603E-2</v>
      </c>
      <c r="G4633" s="53">
        <v>38677</v>
      </c>
      <c r="H4633" s="53">
        <v>12.119999885559082</v>
      </c>
      <c r="I4633" s="53">
        <v>1.2128949999999999E-2</v>
      </c>
      <c r="J4633" s="80">
        <f t="shared" si="138"/>
        <v>468765.23557376862</v>
      </c>
      <c r="K4633" s="55" t="str">
        <f>IFERROR(H4805-#REF!,"")</f>
        <v/>
      </c>
    </row>
    <row r="4634" spans="1:11" x14ac:dyDescent="0.15">
      <c r="A4634" s="109">
        <v>43131</v>
      </c>
      <c r="B4634" s="53" t="s">
        <v>467</v>
      </c>
      <c r="C4634" s="53" t="s">
        <v>507</v>
      </c>
      <c r="D4634" s="53">
        <v>54656</v>
      </c>
      <c r="E4634" s="53">
        <v>12.670000076293945</v>
      </c>
      <c r="F4634" s="55">
        <v>4.5379552990198135E-2</v>
      </c>
      <c r="G4634" s="53">
        <v>38434</v>
      </c>
      <c r="H4634" s="53">
        <v>12.670000076293945</v>
      </c>
      <c r="I4634" s="53">
        <v>5.0638450000000002E-2</v>
      </c>
      <c r="J4634" s="80">
        <f t="shared" si="138"/>
        <v>486958.78293228149</v>
      </c>
      <c r="K4634" s="55" t="str">
        <f>IFERROR(H4806-#REF!,"")</f>
        <v/>
      </c>
    </row>
    <row r="4635" spans="1:11" x14ac:dyDescent="0.15">
      <c r="A4635" s="109">
        <v>43159</v>
      </c>
      <c r="B4635" s="53" t="s">
        <v>467</v>
      </c>
      <c r="C4635" s="53" t="s">
        <v>507</v>
      </c>
      <c r="D4635" s="53">
        <v>54656</v>
      </c>
      <c r="E4635" s="53">
        <v>12.600000381469727</v>
      </c>
      <c r="F4635" s="55">
        <v>-5.5248378776013851E-3</v>
      </c>
      <c r="G4635" s="53">
        <v>38434</v>
      </c>
      <c r="H4635" s="53">
        <v>12.600000381469727</v>
      </c>
      <c r="I4635" s="53">
        <v>-3.9481330000000002E-2</v>
      </c>
      <c r="J4635" s="80">
        <f t="shared" si="138"/>
        <v>484268.41466140747</v>
      </c>
      <c r="K4635" s="55" t="str">
        <f>IFERROR(H4807-#REF!,"")</f>
        <v/>
      </c>
    </row>
    <row r="4636" spans="1:11" x14ac:dyDescent="0.15">
      <c r="A4636" s="109">
        <v>43188</v>
      </c>
      <c r="B4636" s="53" t="s">
        <v>467</v>
      </c>
      <c r="C4636" s="53" t="s">
        <v>507</v>
      </c>
      <c r="D4636" s="53">
        <v>54656</v>
      </c>
      <c r="E4636" s="53">
        <v>10.359999656677246</v>
      </c>
      <c r="F4636" s="55">
        <v>-0.17777782678604126</v>
      </c>
      <c r="G4636" s="53">
        <v>38449</v>
      </c>
      <c r="H4636" s="53">
        <v>10.359999656677246</v>
      </c>
      <c r="I4636" s="53">
        <v>-1.8445340000000001E-2</v>
      </c>
      <c r="J4636" s="80">
        <f t="shared" si="138"/>
        <v>398331.62679958344</v>
      </c>
      <c r="K4636" s="55" t="str">
        <f>IFERROR(H4808-#REF!,"")</f>
        <v/>
      </c>
    </row>
    <row r="4637" spans="1:11" x14ac:dyDescent="0.15">
      <c r="A4637" s="109">
        <v>43220</v>
      </c>
      <c r="B4637" s="53" t="s">
        <v>467</v>
      </c>
      <c r="C4637" s="53" t="s">
        <v>507</v>
      </c>
      <c r="D4637" s="53">
        <v>54656</v>
      </c>
      <c r="E4637" s="53">
        <v>11.159999847412109</v>
      </c>
      <c r="F4637" s="55">
        <v>7.7220097184181213E-2</v>
      </c>
      <c r="G4637" s="53">
        <v>38449</v>
      </c>
      <c r="H4637" s="53">
        <v>11.159999847412109</v>
      </c>
      <c r="I4637" s="53">
        <v>4.6918850000000007E-3</v>
      </c>
      <c r="J4637" s="80">
        <f t="shared" si="138"/>
        <v>429090.83413314819</v>
      </c>
      <c r="K4637" s="55" t="str">
        <f>IFERROR(H4809-#REF!,"")</f>
        <v/>
      </c>
    </row>
    <row r="4638" spans="1:11" x14ac:dyDescent="0.15">
      <c r="A4638" s="109">
        <v>43251</v>
      </c>
      <c r="B4638" s="53" t="s">
        <v>467</v>
      </c>
      <c r="C4638" s="53" t="s">
        <v>507</v>
      </c>
      <c r="D4638" s="53">
        <v>54656</v>
      </c>
      <c r="E4638" s="53">
        <v>12.039999961853027</v>
      </c>
      <c r="F4638" s="55">
        <v>7.8853055834770203E-2</v>
      </c>
      <c r="G4638" s="53">
        <v>38453</v>
      </c>
      <c r="H4638" s="53">
        <v>12.039999961853027</v>
      </c>
      <c r="I4638" s="53">
        <v>2.6164449999999999E-2</v>
      </c>
      <c r="J4638" s="80">
        <f t="shared" si="138"/>
        <v>462974.11853313446</v>
      </c>
      <c r="K4638" s="55" t="str">
        <f>IFERROR(H4810-#REF!,"")</f>
        <v/>
      </c>
    </row>
    <row r="4639" spans="1:11" x14ac:dyDescent="0.15">
      <c r="A4639" s="109">
        <v>43280</v>
      </c>
      <c r="B4639" s="53" t="s">
        <v>467</v>
      </c>
      <c r="C4639" s="53" t="s">
        <v>507</v>
      </c>
      <c r="D4639" s="53">
        <v>54656</v>
      </c>
      <c r="E4639" s="53">
        <v>14.180000305175781</v>
      </c>
      <c r="F4639" s="55">
        <v>0.17774088680744171</v>
      </c>
      <c r="G4639" s="53">
        <v>38091</v>
      </c>
      <c r="H4639" s="53">
        <v>14.180000305175781</v>
      </c>
      <c r="I4639" s="53">
        <v>5.365018E-3</v>
      </c>
      <c r="J4639" s="80">
        <f t="shared" si="138"/>
        <v>540130.39162445068</v>
      </c>
      <c r="K4639" s="55" t="str">
        <f>IFERROR(H4811-#REF!,"")</f>
        <v/>
      </c>
    </row>
    <row r="4640" spans="1:11" x14ac:dyDescent="0.15">
      <c r="A4640" s="109">
        <v>43312</v>
      </c>
      <c r="B4640" s="53" t="s">
        <v>467</v>
      </c>
      <c r="C4640" s="53" t="s">
        <v>507</v>
      </c>
      <c r="D4640" s="53">
        <v>54656</v>
      </c>
      <c r="E4640" s="53">
        <v>12.939999580383301</v>
      </c>
      <c r="F4640" s="55">
        <v>-8.7447158992290497E-2</v>
      </c>
      <c r="G4640" s="53">
        <v>38300</v>
      </c>
      <c r="H4640" s="53">
        <v>12.939999580383301</v>
      </c>
      <c r="I4640" s="53">
        <v>3.1603569999999997E-2</v>
      </c>
      <c r="J4640" s="80">
        <f t="shared" si="138"/>
        <v>495601.98392868042</v>
      </c>
      <c r="K4640" s="55" t="str">
        <f>IFERROR(H4812-#REF!,"")</f>
        <v/>
      </c>
    </row>
    <row r="4641" spans="1:11" x14ac:dyDescent="0.15">
      <c r="A4641" s="109">
        <v>43343</v>
      </c>
      <c r="B4641" s="53" t="s">
        <v>467</v>
      </c>
      <c r="C4641" s="53" t="s">
        <v>507</v>
      </c>
      <c r="D4641" s="53">
        <v>54656</v>
      </c>
      <c r="E4641" s="53">
        <v>12.930000305175781</v>
      </c>
      <c r="F4641" s="55">
        <v>-7.72741565015167E-4</v>
      </c>
      <c r="G4641" s="53">
        <v>38300</v>
      </c>
      <c r="H4641" s="53">
        <v>12.930000305175781</v>
      </c>
      <c r="I4641" s="53">
        <v>3.0233019999999999E-2</v>
      </c>
      <c r="J4641" s="80">
        <f t="shared" si="138"/>
        <v>495219.01168823242</v>
      </c>
      <c r="K4641" s="55" t="str">
        <f>IFERROR(H4813-#REF!,"")</f>
        <v/>
      </c>
    </row>
    <row r="4642" spans="1:11" x14ac:dyDescent="0.15">
      <c r="A4642" s="109">
        <v>43371</v>
      </c>
      <c r="B4642" s="53" t="s">
        <v>467</v>
      </c>
      <c r="C4642" s="53" t="s">
        <v>507</v>
      </c>
      <c r="D4642" s="53">
        <v>54656</v>
      </c>
      <c r="E4642" s="53">
        <v>11.810000419616699</v>
      </c>
      <c r="F4642" s="55">
        <v>-8.6620248854160309E-2</v>
      </c>
      <c r="G4642" s="53">
        <v>38067</v>
      </c>
      <c r="H4642" s="53">
        <v>11.810000419616699</v>
      </c>
      <c r="I4642" s="53">
        <v>4.2462880000000003E-4</v>
      </c>
      <c r="J4642" s="80">
        <f t="shared" si="138"/>
        <v>449571.28597354889</v>
      </c>
      <c r="K4642" s="55" t="str">
        <f>IFERROR(H4814-#REF!,"")</f>
        <v/>
      </c>
    </row>
    <row r="4643" spans="1:11" x14ac:dyDescent="0.15">
      <c r="A4643" s="109">
        <v>43404</v>
      </c>
      <c r="B4643" s="53" t="s">
        <v>467</v>
      </c>
      <c r="C4643" s="53" t="s">
        <v>507</v>
      </c>
      <c r="D4643" s="53">
        <v>54656</v>
      </c>
      <c r="E4643" s="53">
        <v>10.899999618530273</v>
      </c>
      <c r="F4643" s="55">
        <v>-7.7053412795066833E-2</v>
      </c>
      <c r="G4643" s="53">
        <v>37764</v>
      </c>
      <c r="H4643" s="53">
        <v>10.899999618530273</v>
      </c>
      <c r="I4643" s="53">
        <v>-7.4045410000000006E-2</v>
      </c>
      <c r="J4643" s="80">
        <f t="shared" si="138"/>
        <v>411627.58559417725</v>
      </c>
      <c r="K4643" s="55" t="str">
        <f>IFERROR(H4815-#REF!,"")</f>
        <v/>
      </c>
    </row>
    <row r="4644" spans="1:11" x14ac:dyDescent="0.15">
      <c r="A4644" s="109">
        <v>43434</v>
      </c>
      <c r="B4644" s="53" t="s">
        <v>467</v>
      </c>
      <c r="C4644" s="53" t="s">
        <v>507</v>
      </c>
      <c r="D4644" s="53">
        <v>54656</v>
      </c>
      <c r="E4644" s="53">
        <v>10.710000038146973</v>
      </c>
      <c r="F4644" s="55">
        <v>-1.7431154847145081E-2</v>
      </c>
      <c r="G4644" s="53">
        <v>37764</v>
      </c>
      <c r="H4644" s="53">
        <v>10.710000038146973</v>
      </c>
      <c r="I4644" s="53">
        <v>1.8512150000000002E-2</v>
      </c>
      <c r="J4644" s="80">
        <f t="shared" si="138"/>
        <v>404452.44144058228</v>
      </c>
      <c r="K4644" s="55" t="str">
        <f>IFERROR(H4816-#REF!,"")</f>
        <v/>
      </c>
    </row>
    <row r="4645" spans="1:11" x14ac:dyDescent="0.15">
      <c r="A4645" s="109">
        <v>43465</v>
      </c>
      <c r="B4645" s="53" t="s">
        <v>467</v>
      </c>
      <c r="C4645" s="53" t="s">
        <v>507</v>
      </c>
      <c r="D4645" s="53">
        <v>54656</v>
      </c>
      <c r="E4645" s="53">
        <v>9.9899997711181641</v>
      </c>
      <c r="F4645" s="55">
        <v>-6.7226916551589966E-2</v>
      </c>
      <c r="G4645" s="53">
        <v>37305</v>
      </c>
      <c r="H4645" s="53">
        <v>9.9899997711181641</v>
      </c>
      <c r="I4645" s="53">
        <v>-8.9890029999999996E-2</v>
      </c>
      <c r="J4645" s="80">
        <f t="shared" si="138"/>
        <v>372676.94146156311</v>
      </c>
      <c r="K4645" s="55" t="str">
        <f>IFERROR(H4817-#REF!,"")</f>
        <v/>
      </c>
    </row>
    <row r="4646" spans="1:11" x14ac:dyDescent="0.15">
      <c r="A4646" s="109">
        <v>43496</v>
      </c>
      <c r="B4646" s="53" t="s">
        <v>467</v>
      </c>
      <c r="C4646" s="53" t="s">
        <v>507</v>
      </c>
      <c r="D4646" s="53">
        <v>54656</v>
      </c>
      <c r="E4646" s="53">
        <v>10.390000343322754</v>
      </c>
      <c r="F4646" s="55">
        <v>4.0040098130702972E-2</v>
      </c>
      <c r="G4646" s="53">
        <v>37305</v>
      </c>
      <c r="H4646" s="53">
        <v>10.390000343322754</v>
      </c>
      <c r="I4646" s="53">
        <v>8.8293910000000003E-2</v>
      </c>
      <c r="J4646" s="80">
        <f t="shared" si="138"/>
        <v>387598.96280765533</v>
      </c>
      <c r="K4646" s="55" t="str">
        <f>IFERROR(H4818-#REF!,"")</f>
        <v/>
      </c>
    </row>
    <row r="4647" spans="1:11" x14ac:dyDescent="0.15">
      <c r="A4647" s="109">
        <v>43524</v>
      </c>
      <c r="B4647" s="53" t="s">
        <v>467</v>
      </c>
      <c r="C4647" s="53" t="s">
        <v>507</v>
      </c>
      <c r="D4647" s="53">
        <v>54656</v>
      </c>
      <c r="E4647" s="53">
        <v>10.340000152587891</v>
      </c>
      <c r="F4647" s="55">
        <v>-4.8123379237949848E-3</v>
      </c>
      <c r="G4647" s="53">
        <v>37305</v>
      </c>
      <c r="H4647" s="53">
        <v>10.340000152587891</v>
      </c>
      <c r="I4647" s="53">
        <v>3.2724210000000004E-2</v>
      </c>
      <c r="J4647" s="80">
        <f t="shared" si="138"/>
        <v>385733.70569229126</v>
      </c>
      <c r="K4647" s="55" t="str">
        <f>IFERROR(H4819-#REF!,"")</f>
        <v/>
      </c>
    </row>
    <row r="4648" spans="1:11" x14ac:dyDescent="0.15">
      <c r="A4648" s="109">
        <v>43553</v>
      </c>
      <c r="B4648" s="53" t="s">
        <v>467</v>
      </c>
      <c r="C4648" s="53" t="s">
        <v>507</v>
      </c>
      <c r="D4648" s="53">
        <v>54656</v>
      </c>
      <c r="E4648" s="53">
        <v>10.060000419616699</v>
      </c>
      <c r="F4648" s="55">
        <v>-2.7079276740550995E-2</v>
      </c>
      <c r="G4648" s="53">
        <v>37049</v>
      </c>
      <c r="H4648" s="53">
        <v>10.060000419616699</v>
      </c>
      <c r="I4648" s="53">
        <v>1.296229E-2</v>
      </c>
      <c r="J4648" s="80">
        <f t="shared" si="138"/>
        <v>372712.95554637909</v>
      </c>
      <c r="K4648" s="55" t="str">
        <f>IFERROR(H4820-#REF!,"")</f>
        <v/>
      </c>
    </row>
    <row r="4649" spans="1:11" x14ac:dyDescent="0.15">
      <c r="A4649" s="109">
        <v>43585</v>
      </c>
      <c r="B4649" s="53" t="s">
        <v>467</v>
      </c>
      <c r="C4649" s="53" t="s">
        <v>507</v>
      </c>
      <c r="D4649" s="53">
        <v>54656</v>
      </c>
      <c r="E4649" s="53">
        <v>10.050000190734863</v>
      </c>
      <c r="F4649" s="55">
        <v>-9.9405844230204821E-4</v>
      </c>
      <c r="G4649" s="53">
        <v>36896</v>
      </c>
      <c r="H4649" s="53">
        <v>10.050000190734863</v>
      </c>
      <c r="I4649" s="53">
        <v>3.789327E-2</v>
      </c>
      <c r="J4649" s="80">
        <f t="shared" si="138"/>
        <v>370804.80703735352</v>
      </c>
      <c r="K4649" s="55" t="str">
        <f>IFERROR(H4821-#REF!,"")</f>
        <v/>
      </c>
    </row>
    <row r="4650" spans="1:11" x14ac:dyDescent="0.15">
      <c r="A4650" s="109">
        <v>43616</v>
      </c>
      <c r="B4650" s="53" t="s">
        <v>467</v>
      </c>
      <c r="C4650" s="53" t="s">
        <v>507</v>
      </c>
      <c r="D4650" s="53">
        <v>54656</v>
      </c>
      <c r="E4650" s="53">
        <v>10.819999694824219</v>
      </c>
      <c r="F4650" s="55">
        <v>7.6616860926151276E-2</v>
      </c>
      <c r="G4650" s="53">
        <v>36746</v>
      </c>
      <c r="H4650" s="53">
        <v>10.819999694824219</v>
      </c>
      <c r="I4650" s="53">
        <v>-6.167856E-2</v>
      </c>
      <c r="J4650" s="80">
        <f t="shared" ref="J4650:J4681" si="139">H4650*G4650</f>
        <v>397591.70878601074</v>
      </c>
      <c r="K4650" s="55" t="str">
        <f>IFERROR(H4822-#REF!,"")</f>
        <v/>
      </c>
    </row>
    <row r="4651" spans="1:11" x14ac:dyDescent="0.15">
      <c r="A4651" s="109">
        <v>43644</v>
      </c>
      <c r="B4651" s="53" t="s">
        <v>467</v>
      </c>
      <c r="C4651" s="53" t="s">
        <v>507</v>
      </c>
      <c r="D4651" s="53">
        <v>54656</v>
      </c>
      <c r="E4651" s="53">
        <v>12.819999694824219</v>
      </c>
      <c r="F4651" s="55">
        <v>0.18484288454055786</v>
      </c>
      <c r="G4651" s="53">
        <v>36796</v>
      </c>
      <c r="H4651" s="53">
        <v>12.819999694824219</v>
      </c>
      <c r="I4651" s="53">
        <v>6.7278859999999996E-2</v>
      </c>
      <c r="J4651" s="80">
        <f t="shared" si="139"/>
        <v>471724.70877075195</v>
      </c>
      <c r="K4651" s="55" t="str">
        <f>IFERROR(H4823-#REF!,"")</f>
        <v/>
      </c>
    </row>
    <row r="4652" spans="1:11" x14ac:dyDescent="0.15">
      <c r="A4652" s="109">
        <v>43677</v>
      </c>
      <c r="B4652" s="53" t="s">
        <v>467</v>
      </c>
      <c r="C4652" s="53" t="s">
        <v>507</v>
      </c>
      <c r="D4652" s="53">
        <v>54656</v>
      </c>
      <c r="E4652" s="53">
        <v>12.119999885559082</v>
      </c>
      <c r="F4652" s="55">
        <v>-5.460217222571373E-2</v>
      </c>
      <c r="G4652" s="53">
        <v>37056</v>
      </c>
      <c r="H4652" s="53">
        <v>12.119999885559082</v>
      </c>
      <c r="I4652" s="53">
        <v>1.185431E-2</v>
      </c>
      <c r="J4652" s="80">
        <f t="shared" si="139"/>
        <v>449118.71575927734</v>
      </c>
      <c r="K4652" s="55" t="str">
        <f>IFERROR(H4824-#REF!,"")</f>
        <v/>
      </c>
    </row>
    <row r="4653" spans="1:11" x14ac:dyDescent="0.15">
      <c r="A4653" s="109">
        <v>43707</v>
      </c>
      <c r="B4653" s="53" t="s">
        <v>467</v>
      </c>
      <c r="C4653" s="53" t="s">
        <v>507</v>
      </c>
      <c r="D4653" s="53">
        <v>54656</v>
      </c>
      <c r="E4653" s="53">
        <v>11.180000305175781</v>
      </c>
      <c r="F4653" s="55">
        <v>-7.7557720243930817E-2</v>
      </c>
      <c r="G4653" s="53">
        <v>37056</v>
      </c>
      <c r="H4653" s="53">
        <v>11.180000305175781</v>
      </c>
      <c r="I4653" s="53">
        <v>-2.0339329999999999E-2</v>
      </c>
      <c r="J4653" s="80">
        <f t="shared" si="139"/>
        <v>414286.09130859375</v>
      </c>
      <c r="K4653" s="55" t="str">
        <f>IFERROR(H4825-#REF!,"")</f>
        <v/>
      </c>
    </row>
    <row r="4654" spans="1:11" x14ac:dyDescent="0.15">
      <c r="A4654" s="109">
        <v>43738</v>
      </c>
      <c r="B4654" s="53" t="s">
        <v>467</v>
      </c>
      <c r="C4654" s="53" t="s">
        <v>507</v>
      </c>
      <c r="D4654" s="53">
        <v>54656</v>
      </c>
      <c r="E4654" s="53">
        <v>10.225000381469727</v>
      </c>
      <c r="F4654" s="55">
        <v>-8.5420385003089905E-2</v>
      </c>
      <c r="G4654" s="53">
        <v>37059</v>
      </c>
      <c r="H4654" s="53">
        <v>10.225000381469727</v>
      </c>
      <c r="I4654" s="53">
        <v>1.6032970000000001E-2</v>
      </c>
      <c r="J4654" s="80">
        <f t="shared" si="139"/>
        <v>378928.2891368866</v>
      </c>
      <c r="K4654" s="55" t="str">
        <f>IFERROR(H4826-#REF!,"")</f>
        <v/>
      </c>
    </row>
    <row r="4655" spans="1:11" x14ac:dyDescent="0.15">
      <c r="A4655" s="109">
        <v>43769</v>
      </c>
      <c r="B4655" s="53" t="s">
        <v>467</v>
      </c>
      <c r="C4655" s="53" t="s">
        <v>507</v>
      </c>
      <c r="D4655" s="53">
        <v>54656</v>
      </c>
      <c r="E4655" s="53">
        <v>7.6350002288818359</v>
      </c>
      <c r="F4655" s="55">
        <v>-0.25330072641372681</v>
      </c>
      <c r="G4655" s="53">
        <v>37059</v>
      </c>
      <c r="H4655" s="53">
        <v>7.6350002288818359</v>
      </c>
      <c r="I4655" s="53">
        <v>1.9255939999999999E-2</v>
      </c>
      <c r="J4655" s="80">
        <f t="shared" si="139"/>
        <v>282945.47348213196</v>
      </c>
      <c r="K4655" s="55" t="str">
        <f>IFERROR(H4827-#REF!,"")</f>
        <v/>
      </c>
    </row>
    <row r="4656" spans="1:11" x14ac:dyDescent="0.15">
      <c r="A4656" s="109">
        <v>43798</v>
      </c>
      <c r="B4656" s="53" t="s">
        <v>467</v>
      </c>
      <c r="C4656" s="53" t="s">
        <v>507</v>
      </c>
      <c r="D4656" s="53">
        <v>54656</v>
      </c>
      <c r="E4656" s="53">
        <v>7.4899997711181641</v>
      </c>
      <c r="F4656" s="55">
        <v>-1.8991546705365181E-2</v>
      </c>
      <c r="G4656" s="53">
        <v>37059</v>
      </c>
      <c r="H4656" s="53">
        <v>7.4899997711181641</v>
      </c>
      <c r="I4656" s="53">
        <v>3.4996520000000003E-2</v>
      </c>
      <c r="J4656" s="80">
        <f t="shared" si="139"/>
        <v>277571.90151786804</v>
      </c>
      <c r="K4656" s="55" t="str">
        <f>IFERROR(H4828-#REF!,"")</f>
        <v/>
      </c>
    </row>
    <row r="4657" spans="1:11" x14ac:dyDescent="0.15">
      <c r="A4657" s="109">
        <v>43830</v>
      </c>
      <c r="B4657" s="53" t="s">
        <v>467</v>
      </c>
      <c r="C4657" s="53" t="s">
        <v>507</v>
      </c>
      <c r="D4657" s="53">
        <v>54656</v>
      </c>
      <c r="E4657" s="53">
        <v>7.9050002098083496</v>
      </c>
      <c r="F4657" s="55">
        <v>5.5407270789146423E-2</v>
      </c>
      <c r="G4657" s="53">
        <v>37081</v>
      </c>
      <c r="H4657" s="53">
        <v>7.9050002098083496</v>
      </c>
      <c r="I4657" s="53">
        <v>2.8490680000000001E-2</v>
      </c>
      <c r="J4657" s="80">
        <f t="shared" si="139"/>
        <v>293125.31277990341</v>
      </c>
    </row>
    <row r="4658" spans="1:11" x14ac:dyDescent="0.15">
      <c r="A4658" s="109">
        <v>43861</v>
      </c>
      <c r="B4658" s="53" t="s">
        <v>467</v>
      </c>
      <c r="C4658" s="53" t="s">
        <v>507</v>
      </c>
      <c r="D4658" s="53">
        <v>54656</v>
      </c>
      <c r="E4658" s="53">
        <v>7.5399999618530273</v>
      </c>
      <c r="F4658" s="55">
        <v>-4.61733378469944E-2</v>
      </c>
      <c r="G4658" s="53">
        <v>37081</v>
      </c>
      <c r="H4658" s="53">
        <v>7.5399999618530273</v>
      </c>
      <c r="I4658" s="53">
        <v>-1.7277760000000001E-3</v>
      </c>
      <c r="J4658" s="80">
        <f t="shared" si="139"/>
        <v>279590.73858547211</v>
      </c>
      <c r="K4658" s="55" t="str">
        <f>IFERROR(H4830-#REF!,"")</f>
        <v/>
      </c>
    </row>
    <row r="4659" spans="1:11" x14ac:dyDescent="0.15">
      <c r="A4659" s="109">
        <v>43889</v>
      </c>
      <c r="B4659" s="53" t="s">
        <v>467</v>
      </c>
      <c r="C4659" s="53" t="s">
        <v>507</v>
      </c>
      <c r="D4659" s="53">
        <v>54656</v>
      </c>
      <c r="E4659" s="53">
        <v>6.4000000953674316</v>
      </c>
      <c r="F4659" s="55">
        <v>-0.15119361877441406</v>
      </c>
      <c r="G4659" s="53">
        <v>37081</v>
      </c>
      <c r="H4659" s="53">
        <v>6.4000000953674316</v>
      </c>
      <c r="I4659" s="53">
        <v>-7.7918070000000006E-2</v>
      </c>
      <c r="J4659" s="80">
        <f t="shared" si="139"/>
        <v>237318.40353631973</v>
      </c>
      <c r="K4659" s="55" t="str">
        <f>IFERROR(H4831-#REF!,"")</f>
        <v/>
      </c>
    </row>
    <row r="4660" spans="1:11" x14ac:dyDescent="0.15">
      <c r="A4660" s="109">
        <v>43921</v>
      </c>
      <c r="B4660" s="53" t="s">
        <v>467</v>
      </c>
      <c r="C4660" s="53" t="s">
        <v>507</v>
      </c>
      <c r="D4660" s="53">
        <v>54656</v>
      </c>
      <c r="E4660" s="53">
        <v>3.4300000667572021</v>
      </c>
      <c r="F4660" s="55">
        <v>-0.46406251192092896</v>
      </c>
      <c r="G4660" s="53">
        <v>37081</v>
      </c>
      <c r="H4660" s="53">
        <v>3.4300000667572021</v>
      </c>
      <c r="I4660" s="53">
        <v>-0.14173259999999999</v>
      </c>
      <c r="J4660" s="80">
        <f t="shared" si="139"/>
        <v>127187.83247542381</v>
      </c>
      <c r="K4660" s="55" t="str">
        <f>IFERROR(H4832-#REF!,"")</f>
        <v/>
      </c>
    </row>
    <row r="4661" spans="1:11" x14ac:dyDescent="0.15">
      <c r="A4661" s="109">
        <v>43951</v>
      </c>
      <c r="B4661" s="53" t="s">
        <v>467</v>
      </c>
      <c r="C4661" s="53" t="s">
        <v>507</v>
      </c>
      <c r="D4661" s="53">
        <v>54656</v>
      </c>
      <c r="E4661" s="53">
        <v>5.880000114440918</v>
      </c>
      <c r="F4661" s="55">
        <v>0.71428573131561279</v>
      </c>
      <c r="G4661" s="53">
        <v>37081</v>
      </c>
      <c r="H4661" s="53">
        <v>5.880000114440918</v>
      </c>
      <c r="I4661" s="53">
        <v>0.12967380000000001</v>
      </c>
      <c r="J4661" s="80">
        <f t="shared" si="139"/>
        <v>218036.28424358368</v>
      </c>
      <c r="K4661" s="55" t="str">
        <f>IFERROR(H4833-#REF!,"")</f>
        <v/>
      </c>
    </row>
    <row r="4662" spans="1:11" x14ac:dyDescent="0.15">
      <c r="A4662" s="109">
        <v>43980</v>
      </c>
      <c r="B4662" s="53" t="s">
        <v>467</v>
      </c>
      <c r="C4662" s="53" t="s">
        <v>507</v>
      </c>
      <c r="D4662" s="53">
        <v>54656</v>
      </c>
      <c r="E4662" s="53">
        <v>6.0999999046325684</v>
      </c>
      <c r="F4662" s="55">
        <v>3.7414930760860443E-2</v>
      </c>
      <c r="G4662" s="53">
        <v>37081</v>
      </c>
      <c r="H4662" s="53">
        <v>6.0999999046325684</v>
      </c>
      <c r="I4662" s="53">
        <v>5.3738750000000002E-2</v>
      </c>
      <c r="J4662" s="80">
        <f t="shared" si="139"/>
        <v>226194.09646368027</v>
      </c>
      <c r="K4662" s="55" t="str">
        <f>IFERROR(H4834-#REF!,"")</f>
        <v/>
      </c>
    </row>
    <row r="4663" spans="1:11" x14ac:dyDescent="0.15">
      <c r="A4663" s="109">
        <v>44012</v>
      </c>
      <c r="B4663" s="53" t="s">
        <v>467</v>
      </c>
      <c r="C4663" s="53" t="s">
        <v>507</v>
      </c>
      <c r="D4663" s="53">
        <v>54656</v>
      </c>
      <c r="E4663" s="53">
        <v>5.929999828338623</v>
      </c>
      <c r="F4663" s="55">
        <v>-2.7868865057826042E-2</v>
      </c>
      <c r="G4663" s="53">
        <v>37123</v>
      </c>
      <c r="H4663" s="53">
        <v>5.929999828338623</v>
      </c>
      <c r="I4663" s="53">
        <v>2.5299080000000002E-2</v>
      </c>
      <c r="J4663" s="80">
        <f t="shared" si="139"/>
        <v>220139.3836274147</v>
      </c>
      <c r="K4663" s="55" t="str">
        <f>IFERROR(H4835-#REF!,"")</f>
        <v/>
      </c>
    </row>
    <row r="4664" spans="1:11" x14ac:dyDescent="0.15">
      <c r="A4664" s="109">
        <v>44043</v>
      </c>
      <c r="B4664" s="53" t="s">
        <v>467</v>
      </c>
      <c r="C4664" s="53" t="s">
        <v>507</v>
      </c>
      <c r="D4664" s="53">
        <v>54656</v>
      </c>
      <c r="E4664" s="53">
        <v>7.6500000953674316</v>
      </c>
      <c r="F4664" s="55">
        <v>0.29005065560340881</v>
      </c>
      <c r="G4664" s="53">
        <v>37325</v>
      </c>
      <c r="H4664" s="53">
        <v>7.6500000953674316</v>
      </c>
      <c r="I4664" s="53">
        <v>5.5528970000000004E-2</v>
      </c>
      <c r="J4664" s="80">
        <f t="shared" si="139"/>
        <v>285536.25355958939</v>
      </c>
      <c r="K4664" s="55" t="str">
        <f>IFERROR(H4836-#REF!,"")</f>
        <v/>
      </c>
    </row>
    <row r="4665" spans="1:11" x14ac:dyDescent="0.15">
      <c r="A4665" s="109">
        <v>44074</v>
      </c>
      <c r="B4665" s="53" t="s">
        <v>467</v>
      </c>
      <c r="C4665" s="53" t="s">
        <v>507</v>
      </c>
      <c r="D4665" s="53">
        <v>54656</v>
      </c>
      <c r="E4665" s="53">
        <v>8.4099998474121094</v>
      </c>
      <c r="F4665" s="55">
        <v>9.9346369504928589E-2</v>
      </c>
      <c r="G4665" s="53">
        <v>37325</v>
      </c>
      <c r="H4665" s="53">
        <v>8.4099998474121094</v>
      </c>
      <c r="I4665" s="53">
        <v>6.844219E-2</v>
      </c>
      <c r="J4665" s="80">
        <f t="shared" si="139"/>
        <v>313903.24430465698</v>
      </c>
      <c r="K4665" s="55" t="str">
        <f>IFERROR(H4837-#REF!,"")</f>
        <v/>
      </c>
    </row>
    <row r="4666" spans="1:11" x14ac:dyDescent="0.15">
      <c r="A4666" s="109">
        <v>44104</v>
      </c>
      <c r="B4666" s="53" t="s">
        <v>467</v>
      </c>
      <c r="C4666" s="53" t="s">
        <v>507</v>
      </c>
      <c r="D4666" s="53">
        <v>54656</v>
      </c>
      <c r="E4666" s="53">
        <v>8.1999998092651367</v>
      </c>
      <c r="F4666" s="55">
        <v>-2.4970278143882751E-2</v>
      </c>
      <c r="G4666" s="53">
        <v>37325</v>
      </c>
      <c r="H4666" s="53">
        <v>8.1999998092651367</v>
      </c>
      <c r="I4666" s="53">
        <v>-3.5055990000000002E-2</v>
      </c>
      <c r="J4666" s="80">
        <f t="shared" si="139"/>
        <v>306064.99288082123</v>
      </c>
      <c r="K4666" s="55" t="str">
        <f>IFERROR(H4838-#REF!,"")</f>
        <v/>
      </c>
    </row>
    <row r="4667" spans="1:11" x14ac:dyDescent="0.15">
      <c r="A4667" s="109">
        <v>44134</v>
      </c>
      <c r="B4667" s="53" t="s">
        <v>467</v>
      </c>
      <c r="C4667" s="53" t="s">
        <v>507</v>
      </c>
      <c r="D4667" s="53">
        <v>54656</v>
      </c>
      <c r="E4667" s="53">
        <v>7.4149999618530273</v>
      </c>
      <c r="F4667" s="55">
        <v>-9.5731690526008606E-2</v>
      </c>
      <c r="G4667" s="53">
        <v>37325</v>
      </c>
      <c r="H4667" s="53">
        <v>7.4149999618530273</v>
      </c>
      <c r="I4667" s="53">
        <v>-2.0178310000000001E-2</v>
      </c>
      <c r="J4667" s="80">
        <f t="shared" si="139"/>
        <v>276764.87357616425</v>
      </c>
      <c r="K4667" s="55" t="str">
        <f>IFERROR(H4839-#REF!,"")</f>
        <v/>
      </c>
    </row>
    <row r="4668" spans="1:11" x14ac:dyDescent="0.15">
      <c r="A4668" s="109">
        <v>44165</v>
      </c>
      <c r="B4668" s="53" t="s">
        <v>467</v>
      </c>
      <c r="C4668" s="53" t="s">
        <v>507</v>
      </c>
      <c r="D4668" s="53">
        <v>54656</v>
      </c>
      <c r="E4668" s="53">
        <v>8.8500003814697266</v>
      </c>
      <c r="F4668" s="55">
        <v>0.19352670013904572</v>
      </c>
      <c r="G4668" s="53">
        <v>37325</v>
      </c>
      <c r="H4668" s="53">
        <v>8.8500003814697266</v>
      </c>
      <c r="I4668" s="53">
        <v>0.123707</v>
      </c>
      <c r="J4668" s="80">
        <f t="shared" si="139"/>
        <v>330326.26423835754</v>
      </c>
      <c r="K4668" s="55" t="str">
        <f>IFERROR(H4840-#REF!,"")</f>
        <v/>
      </c>
    </row>
    <row r="4669" spans="1:11" x14ac:dyDescent="0.15">
      <c r="A4669" s="109">
        <v>44196</v>
      </c>
      <c r="B4669" s="53" t="s">
        <v>467</v>
      </c>
      <c r="C4669" s="53" t="s">
        <v>507</v>
      </c>
      <c r="D4669" s="53">
        <v>54656</v>
      </c>
      <c r="E4669" s="53">
        <v>9.0600004196166992</v>
      </c>
      <c r="F4669" s="55">
        <v>2.3728817701339722E-2</v>
      </c>
      <c r="G4669" s="53">
        <v>36828</v>
      </c>
      <c r="H4669" s="53">
        <v>9.0600004196166992</v>
      </c>
      <c r="I4669" s="53">
        <v>4.5048289999999998E-2</v>
      </c>
      <c r="J4669" s="80">
        <f t="shared" si="139"/>
        <v>333661.6954536438</v>
      </c>
      <c r="K4669" s="55" t="str">
        <f>IFERROR(H4841-#REF!,"")</f>
        <v/>
      </c>
    </row>
    <row r="4670" spans="1:11" x14ac:dyDescent="0.15">
      <c r="A4670" s="109">
        <v>44225</v>
      </c>
      <c r="B4670" s="53" t="s">
        <v>467</v>
      </c>
      <c r="C4670" s="53" t="s">
        <v>507</v>
      </c>
      <c r="D4670" s="53">
        <v>54656</v>
      </c>
      <c r="E4670" s="53">
        <v>9.619999885559082</v>
      </c>
      <c r="F4670" s="55">
        <v>6.1810091137886047E-2</v>
      </c>
      <c r="G4670" s="53">
        <v>36828</v>
      </c>
      <c r="H4670" s="53">
        <v>9.619999885559082</v>
      </c>
      <c r="I4670" s="53">
        <v>-6.3113190000000003E-4</v>
      </c>
      <c r="J4670" s="80">
        <f t="shared" si="139"/>
        <v>354285.35578536987</v>
      </c>
      <c r="K4670" s="55" t="str">
        <f>IFERROR(H4842-#REF!,"")</f>
        <v/>
      </c>
    </row>
    <row r="4671" spans="1:11" x14ac:dyDescent="0.15">
      <c r="A4671" s="109">
        <v>44253</v>
      </c>
      <c r="B4671" s="53" t="s">
        <v>467</v>
      </c>
      <c r="C4671" s="53" t="s">
        <v>507</v>
      </c>
      <c r="D4671" s="53">
        <v>54656</v>
      </c>
      <c r="E4671" s="53">
        <v>10.039999961853027</v>
      </c>
      <c r="F4671" s="55">
        <v>4.7817055135965347E-2</v>
      </c>
      <c r="G4671" s="53">
        <v>36828</v>
      </c>
      <c r="H4671" s="53">
        <v>10.039999961853027</v>
      </c>
      <c r="I4671" s="53">
        <v>2.9196240000000002E-2</v>
      </c>
      <c r="J4671" s="80">
        <f t="shared" si="139"/>
        <v>369753.11859512329</v>
      </c>
      <c r="K4671" s="55" t="str">
        <f>IFERROR(H4843-#REF!,"")</f>
        <v/>
      </c>
    </row>
    <row r="4672" spans="1:11" x14ac:dyDescent="0.15">
      <c r="A4672" s="109">
        <v>44286</v>
      </c>
      <c r="B4672" s="53" t="s">
        <v>467</v>
      </c>
      <c r="C4672" s="53" t="s">
        <v>507</v>
      </c>
      <c r="D4672" s="53">
        <v>54656</v>
      </c>
      <c r="E4672" s="53">
        <v>9.5799999237060547</v>
      </c>
      <c r="F4672" s="55">
        <v>-4.5816738158464432E-2</v>
      </c>
      <c r="G4672" s="53">
        <v>36757</v>
      </c>
      <c r="H4672" s="53">
        <v>9.5799999237060547</v>
      </c>
      <c r="I4672" s="53">
        <v>3.0573309999999999E-2</v>
      </c>
      <c r="J4672" s="80">
        <f t="shared" si="139"/>
        <v>352132.05719566345</v>
      </c>
      <c r="K4672" s="55" t="str">
        <f>IFERROR(H4844-#REF!,"")</f>
        <v/>
      </c>
    </row>
    <row r="4673" spans="1:11" x14ac:dyDescent="0.15">
      <c r="A4673" s="109">
        <v>44316</v>
      </c>
      <c r="B4673" s="53" t="s">
        <v>467</v>
      </c>
      <c r="C4673" s="53" t="s">
        <v>507</v>
      </c>
      <c r="D4673" s="53">
        <v>54656</v>
      </c>
      <c r="E4673" s="53">
        <v>11.399999618530273</v>
      </c>
      <c r="F4673" s="55">
        <v>0.18997909128665924</v>
      </c>
      <c r="G4673" s="53">
        <v>36757</v>
      </c>
      <c r="H4673" s="53">
        <v>11.399999618530273</v>
      </c>
      <c r="I4673" s="53">
        <v>4.8190200000000002E-2</v>
      </c>
      <c r="J4673" s="80">
        <f t="shared" si="139"/>
        <v>419029.78597831726</v>
      </c>
      <c r="K4673" s="55" t="str">
        <f>IFERROR(H4845-#REF!,"")</f>
        <v/>
      </c>
    </row>
    <row r="4674" spans="1:11" x14ac:dyDescent="0.15">
      <c r="A4674" s="109">
        <v>44344</v>
      </c>
      <c r="B4674" s="53" t="s">
        <v>467</v>
      </c>
      <c r="C4674" s="53" t="s">
        <v>507</v>
      </c>
      <c r="D4674" s="53">
        <v>54656</v>
      </c>
      <c r="E4674" s="53">
        <v>10.159999847412109</v>
      </c>
      <c r="F4674" s="55">
        <v>-0.10526314377784729</v>
      </c>
      <c r="G4674" s="53">
        <v>36757</v>
      </c>
      <c r="H4674" s="53">
        <v>10.159999847412109</v>
      </c>
      <c r="I4674" s="53">
        <v>7.0918620000000009E-3</v>
      </c>
      <c r="J4674" s="80">
        <f t="shared" si="139"/>
        <v>373451.1143913269</v>
      </c>
      <c r="K4674" s="55" t="str">
        <f>IFERROR(H4846-#REF!,"")</f>
        <v/>
      </c>
    </row>
    <row r="4675" spans="1:11" x14ac:dyDescent="0.15">
      <c r="A4675" s="109">
        <v>44377</v>
      </c>
      <c r="B4675" s="53" t="s">
        <v>467</v>
      </c>
      <c r="C4675" s="53" t="s">
        <v>507</v>
      </c>
      <c r="D4675" s="53">
        <v>54656</v>
      </c>
      <c r="E4675" s="53">
        <v>10.010000228881836</v>
      </c>
      <c r="F4675" s="55">
        <v>-1.4763741753995419E-2</v>
      </c>
      <c r="G4675" s="53">
        <v>36549</v>
      </c>
      <c r="H4675" s="53">
        <v>10.010000228881836</v>
      </c>
      <c r="I4675" s="53">
        <v>2.3421790000000001E-2</v>
      </c>
      <c r="J4675" s="80">
        <f t="shared" si="139"/>
        <v>365855.49836540222</v>
      </c>
      <c r="K4675" s="55" t="str">
        <f>IFERROR(H4847-#REF!,"")</f>
        <v/>
      </c>
    </row>
    <row r="4676" spans="1:11" x14ac:dyDescent="0.15">
      <c r="A4676" s="109">
        <v>44407</v>
      </c>
      <c r="B4676" s="53" t="s">
        <v>467</v>
      </c>
      <c r="C4676" s="53" t="s">
        <v>507</v>
      </c>
      <c r="D4676" s="53">
        <v>54656</v>
      </c>
      <c r="E4676" s="53">
        <v>8.5100002288818359</v>
      </c>
      <c r="F4676" s="55">
        <v>-0.14985014498233795</v>
      </c>
      <c r="G4676" s="53">
        <v>36392</v>
      </c>
      <c r="H4676" s="53">
        <v>8.5100002288818359</v>
      </c>
      <c r="I4676" s="53">
        <v>1.182765E-2</v>
      </c>
      <c r="J4676" s="80">
        <f t="shared" si="139"/>
        <v>309695.92832946777</v>
      </c>
      <c r="K4676" s="55" t="str">
        <f>IFERROR(H4849-#REF!,"")</f>
        <v/>
      </c>
    </row>
    <row r="4677" spans="1:11" x14ac:dyDescent="0.15">
      <c r="A4677" s="109">
        <v>44439</v>
      </c>
      <c r="B4677" s="53" t="s">
        <v>467</v>
      </c>
      <c r="C4677" s="53" t="s">
        <v>507</v>
      </c>
      <c r="D4677" s="53">
        <v>54656</v>
      </c>
      <c r="E4677" s="53">
        <v>8.8000001907348633</v>
      </c>
      <c r="F4677" s="55">
        <v>3.8777902722358704E-2</v>
      </c>
      <c r="G4677" s="53">
        <v>36392</v>
      </c>
      <c r="H4677" s="53">
        <v>8.8000001907348633</v>
      </c>
      <c r="I4677" s="53">
        <v>2.71466E-2</v>
      </c>
      <c r="J4677" s="80">
        <f t="shared" si="139"/>
        <v>320249.60694122314</v>
      </c>
      <c r="K4677" s="55" t="str">
        <f>IFERROR(H4850-#REF!,"")</f>
        <v/>
      </c>
    </row>
    <row r="4678" spans="1:11" x14ac:dyDescent="0.15">
      <c r="A4678" s="109">
        <v>44469</v>
      </c>
      <c r="B4678" s="53" t="s">
        <v>467</v>
      </c>
      <c r="C4678" s="53" t="s">
        <v>507</v>
      </c>
      <c r="D4678" s="53">
        <v>54656</v>
      </c>
      <c r="E4678" s="53">
        <v>8.7299995422363281</v>
      </c>
      <c r="F4678" s="55">
        <v>-7.9546188935637474E-3</v>
      </c>
      <c r="G4678" s="53">
        <v>36392</v>
      </c>
      <c r="H4678" s="53">
        <v>8.7299995422363281</v>
      </c>
      <c r="I4678" s="53">
        <v>-4.2243370000000002E-2</v>
      </c>
      <c r="J4678" s="80">
        <f t="shared" si="139"/>
        <v>317702.14334106445</v>
      </c>
      <c r="K4678" s="55" t="str">
        <f>IFERROR(H4851-#REF!,"")</f>
        <v/>
      </c>
    </row>
    <row r="4679" spans="1:11" x14ac:dyDescent="0.15">
      <c r="A4679" s="109">
        <v>44498</v>
      </c>
      <c r="B4679" s="53" t="s">
        <v>467</v>
      </c>
      <c r="C4679" s="53" t="s">
        <v>507</v>
      </c>
      <c r="D4679" s="53">
        <v>54656</v>
      </c>
      <c r="E4679" s="53">
        <v>8.3400001525878906</v>
      </c>
      <c r="F4679" s="55">
        <v>-4.467347264289856E-2</v>
      </c>
      <c r="G4679" s="53">
        <v>36392</v>
      </c>
      <c r="H4679" s="53">
        <v>8.3400001525878906</v>
      </c>
      <c r="I4679" s="53">
        <v>6.4656619999999998E-2</v>
      </c>
      <c r="J4679" s="80">
        <f t="shared" si="139"/>
        <v>303509.28555297852</v>
      </c>
      <c r="K4679" s="55" t="str">
        <f>IFERROR(H4852-#REF!,"")</f>
        <v/>
      </c>
    </row>
    <row r="4680" spans="1:11" x14ac:dyDescent="0.15">
      <c r="A4680" s="109">
        <v>44530</v>
      </c>
      <c r="B4680" s="53" t="s">
        <v>467</v>
      </c>
      <c r="C4680" s="53" t="s">
        <v>507</v>
      </c>
      <c r="D4680" s="53">
        <v>54656</v>
      </c>
      <c r="E4680" s="53">
        <v>7.6599998474121094</v>
      </c>
      <c r="F4680" s="55">
        <v>-7.6738648116588593E-2</v>
      </c>
      <c r="G4680" s="53">
        <v>36392</v>
      </c>
      <c r="H4680" s="53">
        <v>7.6599998474121094</v>
      </c>
      <c r="I4680" s="53">
        <v>-1.8346709999999999E-2</v>
      </c>
      <c r="J4680" s="80">
        <f t="shared" si="139"/>
        <v>278762.71444702148</v>
      </c>
      <c r="K4680" s="55" t="str">
        <f>IFERROR(H4853-#REF!,"")</f>
        <v/>
      </c>
    </row>
    <row r="4681" spans="1:11" x14ac:dyDescent="0.15">
      <c r="A4681" s="109">
        <v>44561</v>
      </c>
      <c r="B4681" s="53" t="s">
        <v>467</v>
      </c>
      <c r="C4681" s="53" t="s">
        <v>507</v>
      </c>
      <c r="D4681" s="53">
        <v>54656</v>
      </c>
      <c r="E4681" s="53">
        <v>12.449999809265137</v>
      </c>
      <c r="F4681" s="55">
        <v>0.62532639503479004</v>
      </c>
      <c r="G4681" s="53">
        <v>36392</v>
      </c>
      <c r="H4681" s="53">
        <v>12.449999809265137</v>
      </c>
      <c r="I4681" s="53">
        <v>3.3344789999999999E-2</v>
      </c>
      <c r="J4681" s="80">
        <f t="shared" si="139"/>
        <v>453080.39305877686</v>
      </c>
      <c r="K4681" s="55" t="str">
        <f>IFERROR(H4854-#REF!,"")</f>
        <v/>
      </c>
    </row>
    <row r="4682" spans="1:11" x14ac:dyDescent="0.15">
      <c r="A4682" s="109"/>
      <c r="J4682" s="80">
        <f>H4682*G4682</f>
        <v>0</v>
      </c>
      <c r="K4682" s="55" t="str">
        <f>IFERROR(H4855-#REF!,"")</f>
        <v/>
      </c>
    </row>
    <row r="4683" spans="1:11" x14ac:dyDescent="0.15">
      <c r="A4683" s="109">
        <v>41851</v>
      </c>
      <c r="B4683" s="53" t="s">
        <v>6</v>
      </c>
      <c r="C4683" s="53" t="s">
        <v>6</v>
      </c>
      <c r="D4683" s="53">
        <v>54977</v>
      </c>
      <c r="H4683" s="53">
        <v>10</v>
      </c>
      <c r="I4683" s="53">
        <v>-2.056651E-2</v>
      </c>
      <c r="J4683" s="80">
        <f>H4683*G4683</f>
        <v>0</v>
      </c>
      <c r="K4683" s="55" t="str">
        <f>IFERROR(H4856-#REF!,"")</f>
        <v/>
      </c>
    </row>
    <row r="4684" spans="1:11" x14ac:dyDescent="0.15">
      <c r="A4684" s="109">
        <v>41880</v>
      </c>
      <c r="B4684" s="53" t="s">
        <v>493</v>
      </c>
      <c r="C4684" s="53" t="s">
        <v>508</v>
      </c>
      <c r="D4684" s="53">
        <v>54977</v>
      </c>
      <c r="E4684" s="53">
        <v>-9.75</v>
      </c>
      <c r="G4684" s="53">
        <v>21275</v>
      </c>
      <c r="H4684" s="53">
        <v>9.75</v>
      </c>
      <c r="I4684" s="53">
        <v>4.0225000000000004E-2</v>
      </c>
      <c r="J4684" s="80">
        <f t="shared" ref="J4684:J4747" si="140">H4684*G4684</f>
        <v>207431.25</v>
      </c>
      <c r="K4684" s="55" t="str">
        <f>IFERROR(H4857-#REF!,"")</f>
        <v/>
      </c>
    </row>
    <row r="4685" spans="1:11" x14ac:dyDescent="0.15">
      <c r="A4685" s="109">
        <v>41912</v>
      </c>
      <c r="B4685" s="53" t="s">
        <v>493</v>
      </c>
      <c r="C4685" s="53" t="s">
        <v>508</v>
      </c>
      <c r="D4685" s="53">
        <v>54977</v>
      </c>
      <c r="E4685" s="53">
        <v>-9.7749996185302734</v>
      </c>
      <c r="F4685" s="55">
        <v>2.5640635285526514E-3</v>
      </c>
      <c r="G4685" s="53">
        <v>21275</v>
      </c>
      <c r="H4685" s="53">
        <v>9.7749996185302699</v>
      </c>
      <c r="I4685" s="53">
        <v>-2.5208730000000002E-2</v>
      </c>
      <c r="J4685" s="80">
        <f t="shared" si="140"/>
        <v>207963.11688423148</v>
      </c>
      <c r="K4685" s="55" t="str">
        <f>IFERROR(H4858-#REF!,"")</f>
        <v/>
      </c>
    </row>
    <row r="4686" spans="1:11" x14ac:dyDescent="0.15">
      <c r="A4686" s="109">
        <v>41943</v>
      </c>
      <c r="B4686" s="53" t="s">
        <v>493</v>
      </c>
      <c r="C4686" s="53" t="s">
        <v>508</v>
      </c>
      <c r="D4686" s="53">
        <v>54977</v>
      </c>
      <c r="E4686" s="53">
        <v>-9.7749996185302734</v>
      </c>
      <c r="F4686" s="55">
        <v>0</v>
      </c>
      <c r="G4686" s="53">
        <v>21275</v>
      </c>
      <c r="H4686" s="53">
        <v>-9.7749996185302734</v>
      </c>
      <c r="I4686" s="53">
        <v>2.1173859999999999E-2</v>
      </c>
      <c r="J4686" s="80">
        <f t="shared" si="140"/>
        <v>-207963.11688423157</v>
      </c>
      <c r="K4686" s="55" t="str">
        <f>IFERROR(H4859-#REF!,"")</f>
        <v/>
      </c>
    </row>
    <row r="4687" spans="1:11" x14ac:dyDescent="0.15">
      <c r="A4687" s="109">
        <v>41971</v>
      </c>
      <c r="B4687" s="53" t="s">
        <v>493</v>
      </c>
      <c r="C4687" s="53" t="s">
        <v>508</v>
      </c>
      <c r="D4687" s="53">
        <v>54977</v>
      </c>
      <c r="E4687" s="53">
        <v>-9.7749996185302734</v>
      </c>
      <c r="F4687" s="55">
        <v>0</v>
      </c>
      <c r="G4687" s="53">
        <v>21275</v>
      </c>
      <c r="H4687" s="53">
        <v>-9.7749996185302734</v>
      </c>
      <c r="I4687" s="53">
        <v>2.111406E-2</v>
      </c>
      <c r="J4687" s="80">
        <f t="shared" si="140"/>
        <v>-207963.11688423157</v>
      </c>
      <c r="K4687" s="55" t="str">
        <f>IFERROR(H4860-#REF!,"")</f>
        <v/>
      </c>
    </row>
    <row r="4688" spans="1:11" x14ac:dyDescent="0.15">
      <c r="A4688" s="109">
        <v>42004</v>
      </c>
      <c r="B4688" s="53" t="s">
        <v>493</v>
      </c>
      <c r="C4688" s="53" t="s">
        <v>508</v>
      </c>
      <c r="D4688" s="53">
        <v>54977</v>
      </c>
      <c r="E4688" s="53">
        <v>-9.7899999618530273</v>
      </c>
      <c r="F4688" s="55">
        <v>1.5345620922744274E-3</v>
      </c>
      <c r="G4688" s="53">
        <v>21275</v>
      </c>
      <c r="H4688" s="53">
        <v>-9.7899999618530273</v>
      </c>
      <c r="I4688" s="53">
        <v>-3.6622160000000003E-3</v>
      </c>
      <c r="J4688" s="80">
        <f t="shared" si="140"/>
        <v>-208282.24918842316</v>
      </c>
      <c r="K4688" s="55" t="str">
        <f>IFERROR(H4861-#REF!,"")</f>
        <v/>
      </c>
    </row>
    <row r="4689" spans="1:11" x14ac:dyDescent="0.15">
      <c r="A4689" s="109">
        <v>42034</v>
      </c>
      <c r="B4689" s="53" t="s">
        <v>493</v>
      </c>
      <c r="C4689" s="53" t="s">
        <v>508</v>
      </c>
      <c r="D4689" s="53">
        <v>54977</v>
      </c>
      <c r="E4689" s="53">
        <v>-9.6999998092651367</v>
      </c>
      <c r="F4689" s="55">
        <v>-9.19306930154562E-3</v>
      </c>
      <c r="G4689" s="53">
        <v>21275</v>
      </c>
      <c r="H4689" s="53">
        <v>-9.6999998092651367</v>
      </c>
      <c r="I4689" s="53">
        <v>-2.7206540000000001E-2</v>
      </c>
      <c r="J4689" s="80">
        <f t="shared" si="140"/>
        <v>-206367.49594211578</v>
      </c>
      <c r="K4689" s="55" t="str">
        <f>IFERROR(H4862-#REF!,"")</f>
        <v/>
      </c>
    </row>
    <row r="4690" spans="1:11" x14ac:dyDescent="0.15">
      <c r="A4690" s="109">
        <v>42062</v>
      </c>
      <c r="B4690" s="53" t="s">
        <v>493</v>
      </c>
      <c r="C4690" s="53" t="s">
        <v>508</v>
      </c>
      <c r="D4690" s="53">
        <v>54977</v>
      </c>
      <c r="E4690" s="53">
        <v>-9.6999998092651367</v>
      </c>
      <c r="F4690" s="55">
        <v>0</v>
      </c>
      <c r="G4690" s="53">
        <v>21275</v>
      </c>
      <c r="H4690" s="53">
        <v>-9.6999998092651367</v>
      </c>
      <c r="I4690" s="53">
        <v>5.5974429999999999E-2</v>
      </c>
      <c r="J4690" s="80">
        <f t="shared" si="140"/>
        <v>-206367.49594211578</v>
      </c>
      <c r="K4690" s="55" t="str">
        <f>IFERROR(H4863-#REF!,"")</f>
        <v/>
      </c>
    </row>
    <row r="4691" spans="1:11" x14ac:dyDescent="0.15">
      <c r="A4691" s="109">
        <v>42094</v>
      </c>
      <c r="B4691" s="53" t="s">
        <v>493</v>
      </c>
      <c r="C4691" s="53" t="s">
        <v>508</v>
      </c>
      <c r="D4691" s="53">
        <v>54977</v>
      </c>
      <c r="E4691" s="53">
        <v>-9.7450008392333984</v>
      </c>
      <c r="F4691" s="55">
        <v>4.6392814256250858E-3</v>
      </c>
      <c r="G4691" s="53">
        <v>21275</v>
      </c>
      <c r="H4691" s="53">
        <v>-9.7450008392333984</v>
      </c>
      <c r="I4691" s="53">
        <v>-1.0409720000000001E-2</v>
      </c>
      <c r="J4691" s="80">
        <f t="shared" si="140"/>
        <v>-207324.89285469055</v>
      </c>
      <c r="K4691" s="55" t="str">
        <f>IFERROR(H4864-#REF!,"")</f>
        <v/>
      </c>
    </row>
    <row r="4692" spans="1:11" x14ac:dyDescent="0.15">
      <c r="A4692" s="109">
        <v>42124</v>
      </c>
      <c r="B4692" s="53" t="s">
        <v>493</v>
      </c>
      <c r="C4692" s="53" t="s">
        <v>508</v>
      </c>
      <c r="D4692" s="53">
        <v>54977</v>
      </c>
      <c r="E4692" s="53">
        <v>9.8999996185302734</v>
      </c>
      <c r="F4692" s="55">
        <v>1.5905465930700302E-2</v>
      </c>
      <c r="G4692" s="53">
        <v>21275</v>
      </c>
      <c r="H4692" s="53">
        <v>9.8999996185302734</v>
      </c>
      <c r="I4692" s="53">
        <v>8.7762480000000004E-3</v>
      </c>
      <c r="J4692" s="80">
        <f t="shared" si="140"/>
        <v>210622.49188423157</v>
      </c>
      <c r="K4692" s="55" t="str">
        <f>IFERROR(H4865-#REF!,"")</f>
        <v/>
      </c>
    </row>
    <row r="4693" spans="1:11" x14ac:dyDescent="0.15">
      <c r="A4693" s="109">
        <v>42153</v>
      </c>
      <c r="B4693" s="53" t="s">
        <v>493</v>
      </c>
      <c r="C4693" s="53" t="s">
        <v>508</v>
      </c>
      <c r="D4693" s="53">
        <v>54977</v>
      </c>
      <c r="E4693" s="53">
        <v>-9.6000003814697266</v>
      </c>
      <c r="F4693" s="55">
        <v>-3.0302954837679863E-2</v>
      </c>
      <c r="G4693" s="53">
        <v>21275</v>
      </c>
      <c r="H4693" s="53">
        <v>-9.6000003814697266</v>
      </c>
      <c r="I4693" s="53">
        <v>1.029037E-2</v>
      </c>
      <c r="J4693" s="80">
        <f t="shared" si="140"/>
        <v>-204240.00811576843</v>
      </c>
      <c r="K4693" s="55" t="str">
        <f>IFERROR(H4866-#REF!,"")</f>
        <v/>
      </c>
    </row>
    <row r="4694" spans="1:11" x14ac:dyDescent="0.15">
      <c r="A4694" s="109">
        <v>42185</v>
      </c>
      <c r="B4694" s="53" t="s">
        <v>493</v>
      </c>
      <c r="C4694" s="53" t="s">
        <v>508</v>
      </c>
      <c r="D4694" s="53">
        <v>54977</v>
      </c>
      <c r="E4694" s="53">
        <v>-10.049999237060547</v>
      </c>
      <c r="F4694" s="55">
        <v>4.6874880790710449E-2</v>
      </c>
      <c r="G4694" s="53">
        <v>21275</v>
      </c>
      <c r="H4694" s="53">
        <v>-10.049999237060547</v>
      </c>
      <c r="I4694" s="53">
        <v>-1.9237859999999999E-2</v>
      </c>
      <c r="J4694" s="80">
        <f t="shared" si="140"/>
        <v>-213813.73376846313</v>
      </c>
      <c r="K4694" s="55" t="str">
        <f>IFERROR(H4867-#REF!,"")</f>
        <v/>
      </c>
    </row>
    <row r="4695" spans="1:11" x14ac:dyDescent="0.15">
      <c r="A4695" s="109">
        <v>42216</v>
      </c>
      <c r="B4695" s="53" t="s">
        <v>493</v>
      </c>
      <c r="C4695" s="53" t="s">
        <v>508</v>
      </c>
      <c r="D4695" s="53">
        <v>54977</v>
      </c>
      <c r="E4695" s="53">
        <v>-10.130000114440918</v>
      </c>
      <c r="F4695" s="55">
        <v>7.9602869227528572E-3</v>
      </c>
      <c r="G4695" s="53">
        <v>21275</v>
      </c>
      <c r="H4695" s="53">
        <v>-10.130000114440918</v>
      </c>
      <c r="I4695" s="53">
        <v>1.211042E-2</v>
      </c>
      <c r="J4695" s="80">
        <f t="shared" si="140"/>
        <v>-215515.75243473053</v>
      </c>
      <c r="K4695" s="55" t="str">
        <f>IFERROR(H4868-#REF!,"")</f>
        <v/>
      </c>
    </row>
    <row r="4696" spans="1:11" x14ac:dyDescent="0.15">
      <c r="A4696" s="109">
        <v>42247</v>
      </c>
      <c r="B4696" s="53" t="s">
        <v>493</v>
      </c>
      <c r="C4696" s="53" t="s">
        <v>508</v>
      </c>
      <c r="D4696" s="53">
        <v>54977</v>
      </c>
      <c r="E4696" s="53">
        <v>-10</v>
      </c>
      <c r="F4696" s="55">
        <v>-1.2833179906010628E-2</v>
      </c>
      <c r="G4696" s="53">
        <v>21275</v>
      </c>
      <c r="H4696" s="53">
        <v>-10</v>
      </c>
      <c r="I4696" s="53">
        <v>-5.9982380000000002E-2</v>
      </c>
      <c r="J4696" s="80">
        <f t="shared" si="140"/>
        <v>-212750</v>
      </c>
      <c r="K4696" s="55" t="str">
        <f>IFERROR(H4869-#REF!,"")</f>
        <v/>
      </c>
    </row>
    <row r="4697" spans="1:11" x14ac:dyDescent="0.15">
      <c r="A4697" s="109">
        <v>42277</v>
      </c>
      <c r="B4697" s="53" t="s">
        <v>493</v>
      </c>
      <c r="C4697" s="53" t="s">
        <v>508</v>
      </c>
      <c r="D4697" s="53">
        <v>54977</v>
      </c>
      <c r="E4697" s="53">
        <v>9.880000114440918</v>
      </c>
      <c r="F4697" s="55">
        <v>-1.1999988928437233E-2</v>
      </c>
      <c r="G4697" s="53">
        <v>21275</v>
      </c>
      <c r="H4697" s="53">
        <v>9.880000114440918</v>
      </c>
      <c r="I4697" s="53">
        <v>-3.3792870000000003E-2</v>
      </c>
      <c r="J4697" s="80">
        <f t="shared" si="140"/>
        <v>210197.00243473053</v>
      </c>
      <c r="K4697" s="55" t="str">
        <f>IFERROR(H4870-#REF!,"")</f>
        <v/>
      </c>
    </row>
    <row r="4698" spans="1:11" x14ac:dyDescent="0.15">
      <c r="A4698" s="109">
        <v>42307</v>
      </c>
      <c r="B4698" s="53" t="s">
        <v>493</v>
      </c>
      <c r="C4698" s="53" t="s">
        <v>508</v>
      </c>
      <c r="D4698" s="53">
        <v>54977</v>
      </c>
      <c r="E4698" s="53">
        <v>-9.8599996566772461</v>
      </c>
      <c r="F4698" s="55">
        <v>-2.0243378821760416E-3</v>
      </c>
      <c r="G4698" s="53">
        <v>21275</v>
      </c>
      <c r="H4698" s="53">
        <v>-9.8599996566772461</v>
      </c>
      <c r="I4698" s="53">
        <v>7.4005660000000001E-2</v>
      </c>
      <c r="J4698" s="80">
        <f t="shared" si="140"/>
        <v>-209771.49269580841</v>
      </c>
      <c r="K4698" s="55" t="str">
        <f>IFERROR(H4871-#REF!,"")</f>
        <v/>
      </c>
    </row>
    <row r="4699" spans="1:11" x14ac:dyDescent="0.15">
      <c r="A4699" s="109">
        <v>42338</v>
      </c>
      <c r="B4699" s="53" t="s">
        <v>493</v>
      </c>
      <c r="C4699" s="53" t="s">
        <v>508</v>
      </c>
      <c r="D4699" s="53">
        <v>54977</v>
      </c>
      <c r="E4699" s="53">
        <v>-9.8449993133544922</v>
      </c>
      <c r="F4699" s="55">
        <v>-1.52133300434798E-3</v>
      </c>
      <c r="G4699" s="53">
        <v>21275</v>
      </c>
      <c r="H4699" s="53">
        <v>-9.8449993133544922</v>
      </c>
      <c r="I4699" s="53">
        <v>2.410283E-3</v>
      </c>
      <c r="J4699" s="80">
        <f t="shared" si="140"/>
        <v>-209452.36039161682</v>
      </c>
      <c r="K4699" s="55" t="str">
        <f>IFERROR(H4872-#REF!,"")</f>
        <v/>
      </c>
    </row>
    <row r="4700" spans="1:11" x14ac:dyDescent="0.15">
      <c r="A4700" s="109">
        <v>42369</v>
      </c>
      <c r="B4700" s="53" t="s">
        <v>493</v>
      </c>
      <c r="C4700" s="53" t="s">
        <v>508</v>
      </c>
      <c r="D4700" s="53">
        <v>54977</v>
      </c>
      <c r="E4700" s="53">
        <v>9.8599996566772461</v>
      </c>
      <c r="F4700" s="55">
        <v>1.5236510662361979E-3</v>
      </c>
      <c r="G4700" s="53">
        <v>21275</v>
      </c>
      <c r="H4700" s="53">
        <v>9.8599996566772461</v>
      </c>
      <c r="I4700" s="53">
        <v>-2.222741E-2</v>
      </c>
      <c r="J4700" s="80">
        <f t="shared" si="140"/>
        <v>209771.49269580841</v>
      </c>
      <c r="K4700" s="55" t="str">
        <f>IFERROR(H4873-#REF!,"")</f>
        <v/>
      </c>
    </row>
    <row r="4701" spans="1:11" x14ac:dyDescent="0.15">
      <c r="A4701" s="109">
        <v>42398</v>
      </c>
      <c r="B4701" s="53" t="s">
        <v>493</v>
      </c>
      <c r="C4701" s="53" t="s">
        <v>508</v>
      </c>
      <c r="D4701" s="53">
        <v>54977</v>
      </c>
      <c r="E4701" s="53">
        <v>-9.8900003433227539</v>
      </c>
      <c r="F4701" s="55">
        <v>3.04266600869596E-3</v>
      </c>
      <c r="G4701" s="53">
        <v>21275</v>
      </c>
      <c r="H4701" s="53">
        <v>-9.8900003433227539</v>
      </c>
      <c r="I4701" s="53">
        <v>-5.714756E-2</v>
      </c>
      <c r="J4701" s="80">
        <f t="shared" si="140"/>
        <v>-210409.75730419159</v>
      </c>
      <c r="K4701" s="55" t="str">
        <f>IFERROR(H4874-#REF!,"")</f>
        <v/>
      </c>
    </row>
    <row r="4702" spans="1:11" x14ac:dyDescent="0.15">
      <c r="A4702" s="109">
        <v>42429</v>
      </c>
      <c r="B4702" s="53" t="s">
        <v>493</v>
      </c>
      <c r="C4702" s="53" t="s">
        <v>508</v>
      </c>
      <c r="D4702" s="53">
        <v>54977</v>
      </c>
      <c r="E4702" s="53">
        <v>-9.8999996185302734</v>
      </c>
      <c r="F4702" s="55">
        <v>1.0110490256920457E-3</v>
      </c>
      <c r="G4702" s="53">
        <v>21275</v>
      </c>
      <c r="H4702" s="53">
        <v>-9.8999996185302734</v>
      </c>
      <c r="I4702" s="53">
        <v>6.1252750000000003E-4</v>
      </c>
      <c r="J4702" s="80">
        <f t="shared" si="140"/>
        <v>-210622.49188423157</v>
      </c>
      <c r="K4702" s="55" t="str">
        <f>IFERROR(H4875-#REF!,"")</f>
        <v/>
      </c>
    </row>
    <row r="4703" spans="1:11" x14ac:dyDescent="0.15">
      <c r="A4703" s="109">
        <v>42460</v>
      </c>
      <c r="B4703" s="53" t="s">
        <v>493</v>
      </c>
      <c r="C4703" s="53" t="s">
        <v>508</v>
      </c>
      <c r="D4703" s="53">
        <v>54977</v>
      </c>
      <c r="E4703" s="53">
        <v>9.8999996185302734</v>
      </c>
      <c r="F4703" s="55">
        <v>0</v>
      </c>
      <c r="G4703" s="53">
        <v>21275</v>
      </c>
      <c r="H4703" s="53">
        <v>9.8999996185302734</v>
      </c>
      <c r="I4703" s="53">
        <v>7.0554110000000003E-2</v>
      </c>
      <c r="J4703" s="80">
        <f t="shared" si="140"/>
        <v>210622.49188423157</v>
      </c>
      <c r="K4703" s="55" t="str">
        <f>IFERROR(H4876-#REF!,"")</f>
        <v/>
      </c>
    </row>
    <row r="4704" spans="1:11" x14ac:dyDescent="0.15">
      <c r="A4704" s="109">
        <v>42489</v>
      </c>
      <c r="B4704" s="53" t="s">
        <v>493</v>
      </c>
      <c r="C4704" s="53" t="s">
        <v>508</v>
      </c>
      <c r="D4704" s="53">
        <v>54977</v>
      </c>
      <c r="E4704" s="53">
        <v>-9.9249992370605469</v>
      </c>
      <c r="F4704" s="55">
        <v>2.5252141058444977E-3</v>
      </c>
      <c r="G4704" s="53">
        <v>21275</v>
      </c>
      <c r="H4704" s="53">
        <v>-9.9249992370605469</v>
      </c>
      <c r="I4704" s="53">
        <v>1.172495E-2</v>
      </c>
      <c r="J4704" s="80">
        <f t="shared" si="140"/>
        <v>-211154.35876846313</v>
      </c>
      <c r="K4704" s="55" t="str">
        <f>IFERROR(H4877-#REF!,"")</f>
        <v/>
      </c>
    </row>
    <row r="4705" spans="1:11" x14ac:dyDescent="0.15">
      <c r="A4705" s="109">
        <v>42521</v>
      </c>
      <c r="B4705" s="53" t="s">
        <v>493</v>
      </c>
      <c r="C4705" s="53" t="s">
        <v>508</v>
      </c>
      <c r="D4705" s="53">
        <v>54977</v>
      </c>
      <c r="E4705" s="53">
        <v>-9.9499998092651367</v>
      </c>
      <c r="F4705" s="55">
        <v>2.5189495645463467E-3</v>
      </c>
      <c r="G4705" s="53">
        <v>21275</v>
      </c>
      <c r="H4705" s="53">
        <v>-9.9499998092651367</v>
      </c>
      <c r="I4705" s="53">
        <v>1.4353880000000001E-2</v>
      </c>
      <c r="J4705" s="80">
        <f t="shared" si="140"/>
        <v>-211686.24594211578</v>
      </c>
      <c r="K4705" s="55" t="str">
        <f>IFERROR(H4879-#REF!,"")</f>
        <v/>
      </c>
    </row>
    <row r="4706" spans="1:11" x14ac:dyDescent="0.15">
      <c r="A4706" s="109">
        <v>42551</v>
      </c>
      <c r="B4706" s="53" t="s">
        <v>493</v>
      </c>
      <c r="C4706" s="53" t="s">
        <v>508</v>
      </c>
      <c r="D4706" s="53">
        <v>54977</v>
      </c>
      <c r="E4706" s="53">
        <v>9.9600000381469727</v>
      </c>
      <c r="F4706" s="55">
        <v>1.0050481650978327E-3</v>
      </c>
      <c r="G4706" s="53">
        <v>21275</v>
      </c>
      <c r="H4706" s="53">
        <v>9.9600000381469727</v>
      </c>
      <c r="I4706" s="53">
        <v>2.9293580000000004E-3</v>
      </c>
      <c r="J4706" s="80">
        <f t="shared" si="140"/>
        <v>211899.00081157684</v>
      </c>
      <c r="K4706" s="55" t="str">
        <f>IFERROR(H4880-#REF!,"")</f>
        <v/>
      </c>
    </row>
    <row r="4707" spans="1:11" x14ac:dyDescent="0.15">
      <c r="A4707" s="109">
        <v>42580</v>
      </c>
      <c r="B4707" s="53" t="s">
        <v>493</v>
      </c>
      <c r="C4707" s="53" t="s">
        <v>508</v>
      </c>
      <c r="D4707" s="53">
        <v>54977</v>
      </c>
      <c r="E4707" s="53">
        <v>-9.5</v>
      </c>
      <c r="F4707" s="55">
        <v>-4.6184740960597992E-2</v>
      </c>
      <c r="G4707" s="53">
        <v>9938</v>
      </c>
      <c r="H4707" s="53">
        <v>-9.5</v>
      </c>
      <c r="I4707" s="53">
        <v>3.8848899999999999E-2</v>
      </c>
      <c r="J4707" s="80">
        <f t="shared" si="140"/>
        <v>-94411</v>
      </c>
      <c r="K4707" s="55" t="str">
        <f>IFERROR(H4881-#REF!,"")</f>
        <v/>
      </c>
    </row>
    <row r="4708" spans="1:11" x14ac:dyDescent="0.15">
      <c r="A4708" s="109">
        <v>42613</v>
      </c>
      <c r="B4708" s="53" t="s">
        <v>493</v>
      </c>
      <c r="C4708" s="53" t="s">
        <v>508</v>
      </c>
      <c r="D4708" s="53">
        <v>54977</v>
      </c>
      <c r="E4708" s="53">
        <v>9.5500001907348597</v>
      </c>
      <c r="F4708" s="55">
        <v>5.2631781436502934E-3</v>
      </c>
      <c r="G4708" s="53">
        <v>9938</v>
      </c>
      <c r="H4708" s="53">
        <v>-9.5500001907348633</v>
      </c>
      <c r="I4708" s="53">
        <v>2.8064370000000002E-3</v>
      </c>
      <c r="J4708" s="80">
        <f t="shared" si="140"/>
        <v>-94907.901895523071</v>
      </c>
      <c r="K4708" s="55" t="str">
        <f>IFERROR(H4882-#REF!,"")</f>
        <v/>
      </c>
    </row>
    <row r="4709" spans="1:11" x14ac:dyDescent="0.15">
      <c r="A4709" s="109">
        <v>42643</v>
      </c>
      <c r="B4709" s="53" t="s">
        <v>493</v>
      </c>
      <c r="C4709" s="53" t="s">
        <v>508</v>
      </c>
      <c r="D4709" s="53">
        <v>54977</v>
      </c>
      <c r="E4709" s="53">
        <f>H4709</f>
        <v>9.9331998825073242</v>
      </c>
      <c r="F4709" s="55">
        <f>(E4709/E4708)-1</f>
        <v>4.0125621373728659E-2</v>
      </c>
      <c r="G4709" s="53">
        <v>9938</v>
      </c>
      <c r="H4709" s="53">
        <v>9.9331998825073242</v>
      </c>
      <c r="I4709" s="53">
        <v>3.0154160000000004E-3</v>
      </c>
      <c r="J4709" s="80">
        <f t="shared" si="140"/>
        <v>98716.140432357788</v>
      </c>
      <c r="K4709" s="55" t="str">
        <f>IFERROR(H4883-#REF!,"")</f>
        <v/>
      </c>
    </row>
    <row r="4710" spans="1:11" x14ac:dyDescent="0.15">
      <c r="A4710" s="109">
        <v>42674</v>
      </c>
      <c r="B4710" s="53" t="s">
        <v>493</v>
      </c>
      <c r="C4710" s="53" t="s">
        <v>508</v>
      </c>
      <c r="D4710" s="53">
        <v>54977</v>
      </c>
      <c r="E4710" s="53">
        <v>10.039899826049805</v>
      </c>
      <c r="F4710" s="55">
        <v>5.1298391073942184E-2</v>
      </c>
      <c r="G4710" s="53">
        <v>9938</v>
      </c>
      <c r="H4710" s="53">
        <v>10.039899826049805</v>
      </c>
      <c r="I4710" s="53">
        <v>-2.1565560000000001E-2</v>
      </c>
      <c r="J4710" s="80">
        <f t="shared" si="140"/>
        <v>99776.524471282959</v>
      </c>
      <c r="K4710" s="55" t="str">
        <f>IFERROR(H4884-#REF!,"")</f>
        <v/>
      </c>
    </row>
    <row r="4711" spans="1:11" x14ac:dyDescent="0.15">
      <c r="A4711" s="109">
        <v>42704</v>
      </c>
      <c r="B4711" s="53" t="s">
        <v>493</v>
      </c>
      <c r="C4711" s="53" t="s">
        <v>508</v>
      </c>
      <c r="D4711" s="53">
        <v>54977</v>
      </c>
      <c r="E4711" s="53">
        <v>10.050000190734863</v>
      </c>
      <c r="F4711" s="55">
        <v>1.0060224449262023E-3</v>
      </c>
      <c r="G4711" s="53">
        <v>9938</v>
      </c>
      <c r="H4711" s="53">
        <v>10.050000190734863</v>
      </c>
      <c r="I4711" s="53">
        <v>4.0542750000000002E-2</v>
      </c>
      <c r="J4711" s="80">
        <f>H4711*G4711</f>
        <v>99876.901895523071</v>
      </c>
      <c r="K4711" s="55" t="str">
        <f>IFERROR(H4885-#REF!,"")</f>
        <v/>
      </c>
    </row>
    <row r="4712" spans="1:11" x14ac:dyDescent="0.15">
      <c r="A4712" s="109">
        <v>42734</v>
      </c>
      <c r="B4712" s="53" t="s">
        <v>494</v>
      </c>
      <c r="C4712" s="53" t="s">
        <v>509</v>
      </c>
      <c r="D4712" s="53">
        <v>55832</v>
      </c>
      <c r="E4712" s="53">
        <v>9.3500003814697266</v>
      </c>
      <c r="F4712" s="55">
        <f>(E4712/E4711)-1</f>
        <v>-6.9651720993047284E-2</v>
      </c>
      <c r="G4712" s="53">
        <v>32109</v>
      </c>
      <c r="H4712" s="53">
        <v>9.3500003814697266</v>
      </c>
      <c r="I4712" s="53">
        <v>1.8772179999999999E-2</v>
      </c>
      <c r="J4712" s="80">
        <f t="shared" si="140"/>
        <v>300219.16224861145</v>
      </c>
      <c r="K4712" s="55" t="str">
        <f>IFERROR(H4886-#REF!,"")</f>
        <v/>
      </c>
    </row>
    <row r="4713" spans="1:11" x14ac:dyDescent="0.15">
      <c r="A4713" s="109">
        <v>42766</v>
      </c>
      <c r="B4713" s="53" t="s">
        <v>494</v>
      </c>
      <c r="C4713" s="53" t="s">
        <v>509</v>
      </c>
      <c r="D4713" s="53">
        <v>55832</v>
      </c>
      <c r="E4713" s="53">
        <v>9.7600002288818359</v>
      </c>
      <c r="F4713" s="55">
        <v>4.3850250542163849E-2</v>
      </c>
      <c r="G4713" s="53">
        <v>32109</v>
      </c>
      <c r="H4713" s="53">
        <v>9.7600002288818359</v>
      </c>
      <c r="I4713" s="53">
        <v>2.2173040000000001E-2</v>
      </c>
      <c r="J4713" s="80">
        <f t="shared" si="140"/>
        <v>313383.84734916687</v>
      </c>
      <c r="K4713" s="55" t="str">
        <f>IFERROR(H4887-#REF!,"")</f>
        <v/>
      </c>
    </row>
    <row r="4714" spans="1:11" x14ac:dyDescent="0.15">
      <c r="A4714" s="109">
        <v>42794</v>
      </c>
      <c r="B4714" s="53" t="s">
        <v>494</v>
      </c>
      <c r="C4714" s="53" t="s">
        <v>509</v>
      </c>
      <c r="D4714" s="53">
        <v>55832</v>
      </c>
      <c r="E4714" s="53">
        <v>8.5</v>
      </c>
      <c r="F4714" s="55">
        <v>-0.12909838557243347</v>
      </c>
      <c r="G4714" s="53">
        <v>32109</v>
      </c>
      <c r="H4714" s="53">
        <v>8.5</v>
      </c>
      <c r="I4714" s="53">
        <v>3.2623440000000004E-2</v>
      </c>
      <c r="J4714" s="80">
        <f t="shared" si="140"/>
        <v>272926.5</v>
      </c>
      <c r="K4714" s="55" t="str">
        <f>IFERROR(H4888-#REF!,"")</f>
        <v/>
      </c>
    </row>
    <row r="4715" spans="1:11" x14ac:dyDescent="0.15">
      <c r="A4715" s="109">
        <v>42825</v>
      </c>
      <c r="B4715" s="53" t="s">
        <v>494</v>
      </c>
      <c r="C4715" s="53" t="s">
        <v>509</v>
      </c>
      <c r="D4715" s="53">
        <v>55832</v>
      </c>
      <c r="E4715" s="53">
        <v>9.5</v>
      </c>
      <c r="F4715" s="55">
        <v>0.11764705926179886</v>
      </c>
      <c r="G4715" s="53">
        <v>32109</v>
      </c>
      <c r="H4715" s="53">
        <v>9.5</v>
      </c>
      <c r="I4715" s="53">
        <v>2.0642049999999999E-3</v>
      </c>
      <c r="J4715" s="80">
        <f t="shared" si="140"/>
        <v>305035.5</v>
      </c>
      <c r="K4715" s="55" t="str">
        <f>IFERROR(H4889-#REF!,"")</f>
        <v/>
      </c>
    </row>
    <row r="4716" spans="1:11" x14ac:dyDescent="0.15">
      <c r="A4716" s="109">
        <v>42853</v>
      </c>
      <c r="B4716" s="53" t="s">
        <v>494</v>
      </c>
      <c r="C4716" s="53" t="s">
        <v>509</v>
      </c>
      <c r="D4716" s="53">
        <v>55832</v>
      </c>
      <c r="E4716" s="53">
        <v>9.130000114440918</v>
      </c>
      <c r="F4716" s="55">
        <v>-3.8947355002164841E-2</v>
      </c>
      <c r="G4716" s="53">
        <v>32109</v>
      </c>
      <c r="H4716" s="53">
        <v>9.130000114440918</v>
      </c>
      <c r="I4716" s="53">
        <v>9.656754E-3</v>
      </c>
      <c r="J4716" s="80">
        <f t="shared" si="140"/>
        <v>293155.17367458344</v>
      </c>
      <c r="K4716" s="55" t="str">
        <f>IFERROR(H4890-#REF!,"")</f>
        <v/>
      </c>
    </row>
    <row r="4717" spans="1:11" x14ac:dyDescent="0.15">
      <c r="A4717" s="109">
        <v>42886</v>
      </c>
      <c r="B4717" s="53" t="s">
        <v>494</v>
      </c>
      <c r="C4717" s="53" t="s">
        <v>509</v>
      </c>
      <c r="D4717" s="53">
        <v>55832</v>
      </c>
      <c r="E4717" s="53">
        <v>9.1599998474121094</v>
      </c>
      <c r="F4717" s="55">
        <v>3.2858415506780148E-3</v>
      </c>
      <c r="G4717" s="53">
        <v>32109</v>
      </c>
      <c r="H4717" s="53">
        <v>9.1599998474121094</v>
      </c>
      <c r="I4717" s="53">
        <v>9.3348820000000009E-3</v>
      </c>
      <c r="J4717" s="80">
        <f t="shared" si="140"/>
        <v>294118.43510055542</v>
      </c>
      <c r="K4717" s="55" t="str">
        <f>IFERROR(H4891-#REF!,"")</f>
        <v/>
      </c>
    </row>
    <row r="4718" spans="1:11" x14ac:dyDescent="0.15">
      <c r="A4718" s="109">
        <v>42916</v>
      </c>
      <c r="B4718" s="53" t="s">
        <v>494</v>
      </c>
      <c r="C4718" s="53" t="s">
        <v>509</v>
      </c>
      <c r="D4718" s="53">
        <v>55832</v>
      </c>
      <c r="E4718" s="53">
        <v>11.244999885559082</v>
      </c>
      <c r="F4718" s="55">
        <v>0.22762009501457214</v>
      </c>
      <c r="G4718" s="53">
        <v>32109</v>
      </c>
      <c r="H4718" s="53">
        <v>11.244999885559082</v>
      </c>
      <c r="I4718" s="53">
        <v>9.5796500000000003E-3</v>
      </c>
      <c r="J4718" s="80">
        <f t="shared" si="140"/>
        <v>361065.70132541656</v>
      </c>
      <c r="K4718" s="55" t="str">
        <f>IFERROR(H4892-#REF!,"")</f>
        <v/>
      </c>
    </row>
    <row r="4719" spans="1:11" x14ac:dyDescent="0.15">
      <c r="A4719" s="109">
        <v>42947</v>
      </c>
      <c r="B4719" s="53" t="s">
        <v>494</v>
      </c>
      <c r="C4719" s="53" t="s">
        <v>509</v>
      </c>
      <c r="D4719" s="53">
        <v>55832</v>
      </c>
      <c r="E4719" s="53">
        <v>10.979999542236328</v>
      </c>
      <c r="F4719" s="55">
        <v>-2.3566059768199921E-2</v>
      </c>
      <c r="G4719" s="53">
        <v>32109</v>
      </c>
      <c r="H4719" s="53">
        <v>10.979999542236328</v>
      </c>
      <c r="I4719" s="53">
        <v>2.029371E-2</v>
      </c>
      <c r="J4719" s="80">
        <f t="shared" si="140"/>
        <v>352556.80530166626</v>
      </c>
      <c r="K4719" s="55" t="str">
        <f>IFERROR(H4893-#REF!,"")</f>
        <v/>
      </c>
    </row>
    <row r="4720" spans="1:11" x14ac:dyDescent="0.15">
      <c r="A4720" s="109">
        <v>42978</v>
      </c>
      <c r="B4720" s="53" t="s">
        <v>494</v>
      </c>
      <c r="C4720" s="53" t="s">
        <v>509</v>
      </c>
      <c r="D4720" s="53">
        <v>55832</v>
      </c>
      <c r="E4720" s="53">
        <v>10.270000457763672</v>
      </c>
      <c r="F4720" s="55">
        <v>-6.4662940800189972E-2</v>
      </c>
      <c r="G4720" s="53">
        <v>32109</v>
      </c>
      <c r="H4720" s="53">
        <v>10.270000457763672</v>
      </c>
      <c r="I4720" s="53">
        <v>1.593433E-3</v>
      </c>
      <c r="J4720" s="80">
        <f t="shared" si="140"/>
        <v>329759.44469833374</v>
      </c>
      <c r="K4720" s="55" t="str">
        <f>IFERROR(H4894-#REF!,"")</f>
        <v/>
      </c>
    </row>
    <row r="4721" spans="1:11" x14ac:dyDescent="0.15">
      <c r="A4721" s="109">
        <v>43007</v>
      </c>
      <c r="B4721" s="53" t="s">
        <v>494</v>
      </c>
      <c r="C4721" s="53" t="s">
        <v>509</v>
      </c>
      <c r="D4721" s="53">
        <v>55832</v>
      </c>
      <c r="E4721" s="53">
        <v>10.829999923706055</v>
      </c>
      <c r="F4721" s="55">
        <v>5.4527696222066879E-2</v>
      </c>
      <c r="G4721" s="53">
        <v>32109</v>
      </c>
      <c r="H4721" s="53">
        <v>10.829999923706055</v>
      </c>
      <c r="I4721" s="53">
        <v>2.375789E-2</v>
      </c>
      <c r="J4721" s="80">
        <f t="shared" si="140"/>
        <v>347740.46755027771</v>
      </c>
      <c r="K4721" s="55" t="str">
        <f>IFERROR(H4895-#REF!,"")</f>
        <v/>
      </c>
    </row>
    <row r="4722" spans="1:11" x14ac:dyDescent="0.15">
      <c r="A4722" s="109">
        <v>43039</v>
      </c>
      <c r="B4722" s="53" t="s">
        <v>494</v>
      </c>
      <c r="C4722" s="53" t="s">
        <v>509</v>
      </c>
      <c r="D4722" s="53">
        <v>55832</v>
      </c>
      <c r="E4722" s="53">
        <v>8.8000001907348633</v>
      </c>
      <c r="F4722" s="55">
        <v>-0.18744227290153503</v>
      </c>
      <c r="G4722" s="53">
        <v>32109</v>
      </c>
      <c r="H4722" s="53">
        <v>8.8000001907348633</v>
      </c>
      <c r="I4722" s="53">
        <v>1.9294260000000001E-2</v>
      </c>
      <c r="J4722" s="80">
        <f t="shared" si="140"/>
        <v>282559.20612430573</v>
      </c>
      <c r="K4722" s="55" t="str">
        <f>IFERROR(H4896-#REF!,"")</f>
        <v/>
      </c>
    </row>
    <row r="4723" spans="1:11" x14ac:dyDescent="0.15">
      <c r="A4723" s="109">
        <v>43069</v>
      </c>
      <c r="B4723" s="53" t="s">
        <v>494</v>
      </c>
      <c r="C4723" s="53" t="s">
        <v>509</v>
      </c>
      <c r="D4723" s="53">
        <v>55832</v>
      </c>
      <c r="E4723" s="53">
        <v>8.869999885559082</v>
      </c>
      <c r="F4723" s="55">
        <v>7.954510860145092E-3</v>
      </c>
      <c r="G4723" s="53">
        <v>32109</v>
      </c>
      <c r="H4723" s="53">
        <v>8.869999885559082</v>
      </c>
      <c r="I4723" s="53">
        <v>2.725955E-2</v>
      </c>
      <c r="J4723" s="80">
        <f t="shared" si="140"/>
        <v>284806.82632541656</v>
      </c>
      <c r="K4723" s="55" t="str">
        <f>IFERROR(H4897-#REF!,"")</f>
        <v/>
      </c>
    </row>
    <row r="4724" spans="1:11" x14ac:dyDescent="0.15">
      <c r="A4724" s="109">
        <v>43098</v>
      </c>
      <c r="B4724" s="53" t="s">
        <v>494</v>
      </c>
      <c r="C4724" s="53" t="s">
        <v>509</v>
      </c>
      <c r="D4724" s="53">
        <v>55832</v>
      </c>
      <c r="E4724" s="53">
        <v>7.4800000190734863</v>
      </c>
      <c r="F4724" s="55">
        <v>-0.15670798718929291</v>
      </c>
      <c r="G4724" s="53">
        <v>32109</v>
      </c>
      <c r="H4724" s="53">
        <v>7.4800000190734863</v>
      </c>
      <c r="I4724" s="53">
        <v>1.2128949999999999E-2</v>
      </c>
      <c r="J4724" s="80">
        <f t="shared" si="140"/>
        <v>240175.32061243057</v>
      </c>
      <c r="K4724" s="55" t="str">
        <f>IFERROR(H4898-#REF!,"")</f>
        <v/>
      </c>
    </row>
    <row r="4725" spans="1:11" x14ac:dyDescent="0.15">
      <c r="A4725" s="109">
        <v>43131</v>
      </c>
      <c r="B4725" s="53" t="s">
        <v>494</v>
      </c>
      <c r="C4725" s="53" t="s">
        <v>509</v>
      </c>
      <c r="D4725" s="53">
        <v>55832</v>
      </c>
      <c r="E4725" s="53">
        <v>6.630000114440918</v>
      </c>
      <c r="F4725" s="55">
        <v>-0.11363635212182999</v>
      </c>
      <c r="G4725" s="53">
        <v>32109</v>
      </c>
      <c r="H4725" s="53">
        <v>6.630000114440918</v>
      </c>
      <c r="I4725" s="53">
        <v>5.0638450000000002E-2</v>
      </c>
      <c r="J4725" s="80">
        <f t="shared" si="140"/>
        <v>212882.67367458344</v>
      </c>
      <c r="K4725" s="55" t="str">
        <f>IFERROR(H4899-#REF!,"")</f>
        <v/>
      </c>
    </row>
    <row r="4726" spans="1:11" x14ac:dyDescent="0.15">
      <c r="A4726" s="109">
        <v>43159</v>
      </c>
      <c r="B4726" s="53" t="s">
        <v>494</v>
      </c>
      <c r="C4726" s="53" t="s">
        <v>509</v>
      </c>
      <c r="D4726" s="53">
        <v>55832</v>
      </c>
      <c r="E4726" s="53">
        <v>6.8000001907348633</v>
      </c>
      <c r="F4726" s="55">
        <v>2.5641037151217461E-2</v>
      </c>
      <c r="G4726" s="53">
        <v>32109</v>
      </c>
      <c r="H4726" s="53">
        <v>6.8000001907348633</v>
      </c>
      <c r="I4726" s="53">
        <v>-3.9481330000000002E-2</v>
      </c>
      <c r="J4726" s="80">
        <f t="shared" si="140"/>
        <v>218341.20612430573</v>
      </c>
      <c r="K4726" s="55" t="str">
        <f>IFERROR(H4900-#REF!,"")</f>
        <v/>
      </c>
    </row>
    <row r="4727" spans="1:11" x14ac:dyDescent="0.15">
      <c r="A4727" s="109">
        <v>43188</v>
      </c>
      <c r="B4727" s="53" t="s">
        <v>494</v>
      </c>
      <c r="C4727" s="53" t="s">
        <v>509</v>
      </c>
      <c r="D4727" s="53">
        <v>55832</v>
      </c>
      <c r="E4727" s="53">
        <v>6.6100001335144043</v>
      </c>
      <c r="F4727" s="55">
        <v>-2.7941184118390083E-2</v>
      </c>
      <c r="G4727" s="53">
        <v>29077</v>
      </c>
      <c r="H4727" s="53">
        <v>6.6100001335144043</v>
      </c>
      <c r="I4727" s="53">
        <v>-1.8445340000000001E-2</v>
      </c>
      <c r="J4727" s="80">
        <f t="shared" si="140"/>
        <v>192198.97388219833</v>
      </c>
      <c r="K4727" s="55" t="str">
        <f>IFERROR(H4901-#REF!,"")</f>
        <v/>
      </c>
    </row>
    <row r="4728" spans="1:11" x14ac:dyDescent="0.15">
      <c r="A4728" s="109">
        <v>43220</v>
      </c>
      <c r="B4728" s="53" t="s">
        <v>494</v>
      </c>
      <c r="C4728" s="53" t="s">
        <v>509</v>
      </c>
      <c r="D4728" s="53">
        <v>55832</v>
      </c>
      <c r="E4728" s="53">
        <v>7.6999998092651367</v>
      </c>
      <c r="F4728" s="55">
        <v>0.16490161418914795</v>
      </c>
      <c r="G4728" s="53">
        <v>29077</v>
      </c>
      <c r="H4728" s="53">
        <v>7.6999998092651367</v>
      </c>
      <c r="I4728" s="53">
        <v>4.6918850000000007E-3</v>
      </c>
      <c r="J4728" s="80">
        <f t="shared" si="140"/>
        <v>223892.89445400238</v>
      </c>
      <c r="K4728" s="55" t="str">
        <f>IFERROR(H4902-#REF!,"")</f>
        <v/>
      </c>
    </row>
    <row r="4729" spans="1:11" x14ac:dyDescent="0.15">
      <c r="A4729" s="109">
        <v>43251</v>
      </c>
      <c r="B4729" s="53" t="s">
        <v>494</v>
      </c>
      <c r="C4729" s="53" t="s">
        <v>509</v>
      </c>
      <c r="D4729" s="53">
        <v>55832</v>
      </c>
      <c r="E4729" s="53">
        <v>7.5399999618530273</v>
      </c>
      <c r="F4729" s="55">
        <v>-2.07792017608881E-2</v>
      </c>
      <c r="G4729" s="53">
        <v>29077</v>
      </c>
      <c r="H4729" s="53">
        <v>7.5399999618530273</v>
      </c>
      <c r="I4729" s="53">
        <v>2.6164449999999999E-2</v>
      </c>
      <c r="J4729" s="80">
        <f t="shared" si="140"/>
        <v>219240.57889080048</v>
      </c>
      <c r="K4729" s="55" t="str">
        <f>IFERROR(H4903-#REF!,"")</f>
        <v/>
      </c>
    </row>
    <row r="4730" spans="1:11" x14ac:dyDescent="0.15">
      <c r="A4730" s="109">
        <v>43280</v>
      </c>
      <c r="B4730" s="53" t="s">
        <v>494</v>
      </c>
      <c r="C4730" s="53" t="s">
        <v>509</v>
      </c>
      <c r="D4730" s="53">
        <v>55832</v>
      </c>
      <c r="E4730" s="53">
        <v>5.3600001335144043</v>
      </c>
      <c r="F4730" s="55">
        <v>-0.28912463784217834</v>
      </c>
      <c r="G4730" s="53">
        <v>39427</v>
      </c>
      <c r="H4730" s="53">
        <v>5.3600001335144043</v>
      </c>
      <c r="I4730" s="53">
        <v>5.365018E-3</v>
      </c>
      <c r="J4730" s="80">
        <f t="shared" si="140"/>
        <v>211328.72526407242</v>
      </c>
      <c r="K4730" s="55" t="str">
        <f>IFERROR(H4904-#REF!,"")</f>
        <v/>
      </c>
    </row>
    <row r="4731" spans="1:11" x14ac:dyDescent="0.15">
      <c r="A4731" s="109">
        <v>43312</v>
      </c>
      <c r="B4731" s="53" t="s">
        <v>494</v>
      </c>
      <c r="C4731" s="53" t="s">
        <v>509</v>
      </c>
      <c r="D4731" s="53">
        <v>55832</v>
      </c>
      <c r="E4731" s="53">
        <v>5.679999828338623</v>
      </c>
      <c r="F4731" s="55">
        <v>5.9701435267925262E-2</v>
      </c>
      <c r="G4731" s="53">
        <v>39427</v>
      </c>
      <c r="H4731" s="53">
        <v>5.679999828338623</v>
      </c>
      <c r="I4731" s="53">
        <v>3.1603569999999997E-2</v>
      </c>
      <c r="J4731" s="80">
        <f t="shared" si="140"/>
        <v>223945.35323190689</v>
      </c>
      <c r="K4731" s="55" t="str">
        <f>IFERROR(H4905-#REF!,"")</f>
        <v/>
      </c>
    </row>
    <row r="4732" spans="1:11" x14ac:dyDescent="0.15">
      <c r="A4732" s="109">
        <v>43343</v>
      </c>
      <c r="B4732" s="53" t="s">
        <v>494</v>
      </c>
      <c r="C4732" s="53" t="s">
        <v>509</v>
      </c>
      <c r="D4732" s="53">
        <v>55832</v>
      </c>
      <c r="E4732" s="53">
        <v>5.190000057220459</v>
      </c>
      <c r="F4732" s="55">
        <v>-8.6267568171024323E-2</v>
      </c>
      <c r="G4732" s="53">
        <v>39427</v>
      </c>
      <c r="H4732" s="53">
        <v>5.190000057220459</v>
      </c>
      <c r="I4732" s="53">
        <v>3.0233019999999999E-2</v>
      </c>
      <c r="J4732" s="80">
        <f t="shared" si="140"/>
        <v>204626.13225603104</v>
      </c>
      <c r="K4732" s="55" t="str">
        <f>IFERROR(H4906-#REF!,"")</f>
        <v/>
      </c>
    </row>
    <row r="4733" spans="1:11" x14ac:dyDescent="0.15">
      <c r="A4733" s="109">
        <v>43371</v>
      </c>
      <c r="B4733" s="53" t="s">
        <v>494</v>
      </c>
      <c r="C4733" s="53" t="s">
        <v>509</v>
      </c>
      <c r="D4733" s="53">
        <v>55832</v>
      </c>
      <c r="E4733" s="53">
        <v>5.5799999237060547</v>
      </c>
      <c r="F4733" s="55">
        <v>7.5144484639167786E-2</v>
      </c>
      <c r="G4733" s="53">
        <v>39427</v>
      </c>
      <c r="H4733" s="53">
        <v>5.5799999237060547</v>
      </c>
      <c r="I4733" s="53">
        <v>4.2462880000000003E-4</v>
      </c>
      <c r="J4733" s="80">
        <f t="shared" si="140"/>
        <v>220002.65699195862</v>
      </c>
      <c r="K4733" s="55" t="str">
        <f>IFERROR(H4907-#REF!,"")</f>
        <v/>
      </c>
    </row>
    <row r="4734" spans="1:11" x14ac:dyDescent="0.15">
      <c r="A4734" s="109">
        <v>43404</v>
      </c>
      <c r="B4734" s="53" t="s">
        <v>494</v>
      </c>
      <c r="C4734" s="53" t="s">
        <v>509</v>
      </c>
      <c r="D4734" s="53">
        <v>55832</v>
      </c>
      <c r="E4734" s="53">
        <v>4.440000057220459</v>
      </c>
      <c r="F4734" s="55">
        <v>-0.20430105924606323</v>
      </c>
      <c r="G4734" s="53">
        <v>39427</v>
      </c>
      <c r="H4734" s="53">
        <v>4.440000057220459</v>
      </c>
      <c r="I4734" s="53">
        <v>-7.4045410000000006E-2</v>
      </c>
      <c r="J4734" s="80">
        <f t="shared" si="140"/>
        <v>175055.88225603104</v>
      </c>
      <c r="K4734" s="55" t="str">
        <f>IFERROR(H4908-#REF!,"")</f>
        <v/>
      </c>
    </row>
    <row r="4735" spans="1:11" x14ac:dyDescent="0.15">
      <c r="A4735" s="109">
        <v>43434</v>
      </c>
      <c r="B4735" s="53" t="s">
        <v>494</v>
      </c>
      <c r="C4735" s="53" t="s">
        <v>509</v>
      </c>
      <c r="D4735" s="53">
        <v>55832</v>
      </c>
      <c r="E4735" s="53">
        <v>5.25</v>
      </c>
      <c r="F4735" s="55">
        <v>0.18243241310119629</v>
      </c>
      <c r="G4735" s="53">
        <v>39427</v>
      </c>
      <c r="H4735" s="53">
        <v>5.25</v>
      </c>
      <c r="I4735" s="53">
        <v>1.8512150000000002E-2</v>
      </c>
      <c r="J4735" s="80">
        <f t="shared" si="140"/>
        <v>206991.75</v>
      </c>
      <c r="K4735" s="55" t="str">
        <f>IFERROR(H4909-#REF!,"")</f>
        <v/>
      </c>
    </row>
    <row r="4736" spans="1:11" x14ac:dyDescent="0.15">
      <c r="A4736" s="109">
        <v>43465</v>
      </c>
      <c r="B4736" s="53" t="s">
        <v>494</v>
      </c>
      <c r="C4736" s="53" t="s">
        <v>509</v>
      </c>
      <c r="D4736" s="53">
        <v>55832</v>
      </c>
      <c r="E4736" s="53">
        <v>4.0199999809265137</v>
      </c>
      <c r="F4736" s="55">
        <v>-0.23428571224212646</v>
      </c>
      <c r="G4736" s="53">
        <v>39427</v>
      </c>
      <c r="H4736" s="53">
        <v>4.0199999809265137</v>
      </c>
      <c r="I4736" s="53">
        <v>-8.9890029999999996E-2</v>
      </c>
      <c r="J4736" s="80">
        <f t="shared" si="140"/>
        <v>158496.53924798965</v>
      </c>
      <c r="K4736" s="55" t="str">
        <f>IFERROR(H4910-#REF!,"")</f>
        <v/>
      </c>
    </row>
    <row r="4737" spans="1:11" x14ac:dyDescent="0.15">
      <c r="A4737" s="109">
        <v>43496</v>
      </c>
      <c r="B4737" s="53" t="s">
        <v>494</v>
      </c>
      <c r="C4737" s="53" t="s">
        <v>509</v>
      </c>
      <c r="D4737" s="53">
        <v>55832</v>
      </c>
      <c r="E4737" s="53">
        <v>5.0999999046325684</v>
      </c>
      <c r="F4737" s="55">
        <v>0.26865670084953308</v>
      </c>
      <c r="G4737" s="53">
        <v>39427</v>
      </c>
      <c r="H4737" s="53">
        <v>5.0999999046325684</v>
      </c>
      <c r="I4737" s="53">
        <v>8.8293910000000003E-2</v>
      </c>
      <c r="J4737" s="80">
        <f t="shared" si="140"/>
        <v>201077.69623994827</v>
      </c>
      <c r="K4737" s="55" t="str">
        <f>IFERROR(H4911-#REF!,"")</f>
        <v/>
      </c>
    </row>
    <row r="4738" spans="1:11" x14ac:dyDescent="0.15">
      <c r="A4738" s="109">
        <v>43524</v>
      </c>
      <c r="B4738" s="53" t="s">
        <v>494</v>
      </c>
      <c r="C4738" s="53" t="s">
        <v>509</v>
      </c>
      <c r="D4738" s="53">
        <v>55832</v>
      </c>
      <c r="E4738" s="53">
        <v>3.8299999237060547</v>
      </c>
      <c r="F4738" s="55">
        <v>-0.24901960790157318</v>
      </c>
      <c r="G4738" s="53">
        <v>39427</v>
      </c>
      <c r="H4738" s="53">
        <v>3.8299999237060547</v>
      </c>
      <c r="I4738" s="53">
        <v>3.2724210000000004E-2</v>
      </c>
      <c r="J4738" s="80">
        <f t="shared" si="140"/>
        <v>151005.40699195862</v>
      </c>
      <c r="K4738" s="55" t="str">
        <f>IFERROR(H4912-#REF!,"")</f>
        <v/>
      </c>
    </row>
    <row r="4739" spans="1:11" x14ac:dyDescent="0.15">
      <c r="A4739" s="109">
        <v>43553</v>
      </c>
      <c r="B4739" s="53" t="s">
        <v>494</v>
      </c>
      <c r="C4739" s="53" t="s">
        <v>509</v>
      </c>
      <c r="D4739" s="53">
        <v>55832</v>
      </c>
      <c r="E4739" s="53">
        <v>4.9099998474121094</v>
      </c>
      <c r="F4739" s="55">
        <v>0.28198432922363281</v>
      </c>
      <c r="G4739" s="53">
        <v>39596</v>
      </c>
      <c r="H4739" s="53">
        <v>4.9099998474121094</v>
      </c>
      <c r="I4739" s="53">
        <v>1.296229E-2</v>
      </c>
      <c r="J4739" s="80">
        <f t="shared" si="140"/>
        <v>194416.35395812988</v>
      </c>
      <c r="K4739" s="55" t="str">
        <f>IFERROR(H4913-#REF!,"")</f>
        <v/>
      </c>
    </row>
    <row r="4740" spans="1:11" x14ac:dyDescent="0.15">
      <c r="A4740" s="109">
        <v>43585</v>
      </c>
      <c r="B4740" s="53" t="s">
        <v>494</v>
      </c>
      <c r="C4740" s="53" t="s">
        <v>509</v>
      </c>
      <c r="D4740" s="53">
        <v>55832</v>
      </c>
      <c r="E4740" s="53">
        <v>4.570000171661377</v>
      </c>
      <c r="F4740" s="55">
        <v>-6.9246374070644379E-2</v>
      </c>
      <c r="G4740" s="53">
        <v>39596</v>
      </c>
      <c r="H4740" s="53">
        <v>4.570000171661377</v>
      </c>
      <c r="I4740" s="53">
        <v>3.789327E-2</v>
      </c>
      <c r="J4740" s="80">
        <f t="shared" si="140"/>
        <v>180953.72679710388</v>
      </c>
      <c r="K4740" s="55" t="str">
        <f>IFERROR(H4914-#REF!,"")</f>
        <v/>
      </c>
    </row>
    <row r="4741" spans="1:11" x14ac:dyDescent="0.15">
      <c r="A4741" s="109">
        <v>43616</v>
      </c>
      <c r="B4741" s="53" t="s">
        <v>494</v>
      </c>
      <c r="C4741" s="53" t="s">
        <v>509</v>
      </c>
      <c r="D4741" s="53">
        <v>55832</v>
      </c>
      <c r="E4741" s="53">
        <v>4.2800002098083496</v>
      </c>
      <c r="F4741" s="55">
        <v>-6.3457317650318146E-2</v>
      </c>
      <c r="G4741" s="53">
        <v>39596</v>
      </c>
      <c r="H4741" s="53">
        <v>4.2800002098083496</v>
      </c>
      <c r="I4741" s="53">
        <v>-6.167856E-2</v>
      </c>
      <c r="J4741" s="80">
        <f t="shared" si="140"/>
        <v>169470.88830757141</v>
      </c>
      <c r="K4741" s="55" t="str">
        <f>IFERROR(H4915-#REF!,"")</f>
        <v/>
      </c>
    </row>
    <row r="4742" spans="1:11" x14ac:dyDescent="0.15">
      <c r="A4742" s="109">
        <v>43644</v>
      </c>
      <c r="B4742" s="53" t="s">
        <v>494</v>
      </c>
      <c r="C4742" s="53" t="s">
        <v>509</v>
      </c>
      <c r="D4742" s="53">
        <v>55832</v>
      </c>
      <c r="E4742" s="53">
        <v>3.7400000095367432</v>
      </c>
      <c r="F4742" s="55">
        <v>-0.12616826593875885</v>
      </c>
      <c r="G4742" s="53">
        <v>39596</v>
      </c>
      <c r="H4742" s="53">
        <v>3.7400000095367432</v>
      </c>
      <c r="I4742" s="53">
        <v>6.7278859999999996E-2</v>
      </c>
      <c r="J4742" s="80">
        <f t="shared" si="140"/>
        <v>148089.04037761688</v>
      </c>
      <c r="K4742" s="55" t="str">
        <f>IFERROR(H4916-#REF!,"")</f>
        <v/>
      </c>
    </row>
    <row r="4743" spans="1:11" x14ac:dyDescent="0.15">
      <c r="A4743" s="109">
        <v>43677</v>
      </c>
      <c r="B4743" s="53" t="s">
        <v>494</v>
      </c>
      <c r="C4743" s="53" t="s">
        <v>509</v>
      </c>
      <c r="D4743" s="53">
        <v>55832</v>
      </c>
      <c r="E4743" s="53">
        <v>4.5900001525878906</v>
      </c>
      <c r="F4743" s="55">
        <v>0.22727276384830475</v>
      </c>
      <c r="G4743" s="53">
        <v>39596</v>
      </c>
      <c r="H4743" s="53">
        <v>4.5900001525878906</v>
      </c>
      <c r="I4743" s="53">
        <v>1.185431E-2</v>
      </c>
      <c r="J4743" s="80">
        <f t="shared" si="140"/>
        <v>181745.64604187012</v>
      </c>
      <c r="K4743" s="55" t="str">
        <f>IFERROR(H4917-#REF!,"")</f>
        <v/>
      </c>
    </row>
    <row r="4744" spans="1:11" x14ac:dyDescent="0.15">
      <c r="A4744" s="109">
        <v>43707</v>
      </c>
      <c r="B4744" s="53" t="s">
        <v>494</v>
      </c>
      <c r="C4744" s="53" t="s">
        <v>509</v>
      </c>
      <c r="D4744" s="53">
        <v>55832</v>
      </c>
      <c r="E4744" s="53">
        <v>4.059999942779541</v>
      </c>
      <c r="F4744" s="55">
        <v>-0.11546844989061356</v>
      </c>
      <c r="G4744" s="53">
        <v>39596</v>
      </c>
      <c r="H4744" s="53">
        <v>4.059999942779541</v>
      </c>
      <c r="I4744" s="53">
        <v>-2.0339329999999999E-2</v>
      </c>
      <c r="J4744" s="80">
        <f t="shared" si="140"/>
        <v>160759.75773429871</v>
      </c>
      <c r="K4744" s="55" t="str">
        <f>IFERROR(H4918-#REF!,"")</f>
        <v/>
      </c>
    </row>
    <row r="4745" spans="1:11" x14ac:dyDescent="0.15">
      <c r="A4745" s="109">
        <v>43738</v>
      </c>
      <c r="B4745" s="53" t="s">
        <v>494</v>
      </c>
      <c r="C4745" s="53" t="s">
        <v>509</v>
      </c>
      <c r="D4745" s="53">
        <v>55832</v>
      </c>
      <c r="E4745" s="53">
        <v>4.119999885559082</v>
      </c>
      <c r="F4745" s="55">
        <v>1.4778311364352703E-2</v>
      </c>
      <c r="G4745" s="53">
        <v>39596</v>
      </c>
      <c r="H4745" s="53">
        <v>4.119999885559082</v>
      </c>
      <c r="I4745" s="53">
        <v>1.6032970000000001E-2</v>
      </c>
      <c r="J4745" s="80">
        <f t="shared" si="140"/>
        <v>163135.51546859741</v>
      </c>
      <c r="K4745" s="55" t="str">
        <f>IFERROR(H4919-#REF!,"")</f>
        <v/>
      </c>
    </row>
    <row r="4746" spans="1:11" x14ac:dyDescent="0.15">
      <c r="A4746" s="109">
        <v>43769</v>
      </c>
      <c r="B4746" s="53" t="s">
        <v>494</v>
      </c>
      <c r="C4746" s="53" t="s">
        <v>509</v>
      </c>
      <c r="D4746" s="53">
        <v>55832</v>
      </c>
      <c r="E4746" s="53">
        <v>4.25</v>
      </c>
      <c r="F4746" s="55">
        <v>3.1553424894809723E-2</v>
      </c>
      <c r="G4746" s="53">
        <v>39596</v>
      </c>
      <c r="H4746" s="53">
        <v>4.25</v>
      </c>
      <c r="I4746" s="53">
        <v>1.9255939999999999E-2</v>
      </c>
      <c r="J4746" s="80">
        <f t="shared" si="140"/>
        <v>168283</v>
      </c>
      <c r="K4746" s="55" t="str">
        <f>IFERROR(H4920-#REF!,"")</f>
        <v/>
      </c>
    </row>
    <row r="4747" spans="1:11" x14ac:dyDescent="0.15">
      <c r="A4747" s="109">
        <v>43798</v>
      </c>
      <c r="B4747" s="53" t="s">
        <v>494</v>
      </c>
      <c r="C4747" s="53" t="s">
        <v>509</v>
      </c>
      <c r="D4747" s="53">
        <v>55832</v>
      </c>
      <c r="E4747" s="53">
        <v>3.5899999141693115</v>
      </c>
      <c r="F4747" s="55">
        <v>-0.15529413521289825</v>
      </c>
      <c r="G4747" s="53">
        <v>39596</v>
      </c>
      <c r="H4747" s="53">
        <v>3.5899999141693115</v>
      </c>
      <c r="I4747" s="53">
        <v>3.4996520000000003E-2</v>
      </c>
      <c r="J4747" s="80">
        <f t="shared" si="140"/>
        <v>142149.63660144806</v>
      </c>
      <c r="K4747" s="55" t="str">
        <f>IFERROR(H4921-#REF!,"")</f>
        <v/>
      </c>
    </row>
    <row r="4748" spans="1:11" x14ac:dyDescent="0.15">
      <c r="A4748" s="109">
        <v>43830</v>
      </c>
      <c r="B4748" s="53" t="s">
        <v>494</v>
      </c>
      <c r="C4748" s="53" t="s">
        <v>509</v>
      </c>
      <c r="D4748" s="53">
        <v>55832</v>
      </c>
      <c r="E4748" s="53">
        <v>3.1500000953674316</v>
      </c>
      <c r="F4748" s="55">
        <v>-0.12256262451410294</v>
      </c>
      <c r="G4748" s="53">
        <v>39596</v>
      </c>
      <c r="H4748" s="53">
        <v>3.1500000953674316</v>
      </c>
      <c r="I4748" s="53">
        <v>2.8490680000000001E-2</v>
      </c>
      <c r="J4748" s="80">
        <f t="shared" ref="J4748:J4811" si="141">H4748*G4748</f>
        <v>124727.40377616882</v>
      </c>
      <c r="K4748" s="55" t="str">
        <f>IFERROR(H4922-#REF!,"")</f>
        <v/>
      </c>
    </row>
    <row r="4749" spans="1:11" x14ac:dyDescent="0.15">
      <c r="A4749" s="109">
        <v>43861</v>
      </c>
      <c r="B4749" s="53" t="s">
        <v>494</v>
      </c>
      <c r="C4749" s="53" t="s">
        <v>509</v>
      </c>
      <c r="D4749" s="53">
        <v>55832</v>
      </c>
      <c r="E4749" s="53">
        <v>3.5899999141693115</v>
      </c>
      <c r="F4749" s="55">
        <v>0.13968247175216675</v>
      </c>
      <c r="G4749" s="53">
        <v>39596</v>
      </c>
      <c r="H4749" s="53">
        <v>3.5899999141693115</v>
      </c>
      <c r="I4749" s="53">
        <v>-1.7277760000000001E-3</v>
      </c>
      <c r="J4749" s="80">
        <f t="shared" si="141"/>
        <v>142149.63660144806</v>
      </c>
      <c r="K4749" s="55" t="str">
        <f>IFERROR(H4923-#REF!,"")</f>
        <v/>
      </c>
    </row>
    <row r="4750" spans="1:11" x14ac:dyDescent="0.15">
      <c r="A4750" s="109">
        <v>43889</v>
      </c>
      <c r="B4750" s="53" t="s">
        <v>494</v>
      </c>
      <c r="C4750" s="53" t="s">
        <v>509</v>
      </c>
      <c r="D4750" s="53">
        <v>55832</v>
      </c>
      <c r="E4750" s="53">
        <v>2.8499999046325684</v>
      </c>
      <c r="F4750" s="55">
        <v>-0.20612813532352448</v>
      </c>
      <c r="G4750" s="53">
        <v>39596</v>
      </c>
      <c r="H4750" s="53">
        <v>2.8499999046325684</v>
      </c>
      <c r="I4750" s="53">
        <v>-7.7918070000000006E-2</v>
      </c>
      <c r="J4750" s="80">
        <f t="shared" si="141"/>
        <v>112848.59622383118</v>
      </c>
      <c r="K4750" s="55" t="str">
        <f>IFERROR(H4924-#REF!,"")</f>
        <v/>
      </c>
    </row>
    <row r="4751" spans="1:11" x14ac:dyDescent="0.15">
      <c r="A4751" s="109">
        <v>43921</v>
      </c>
      <c r="B4751" s="53" t="s">
        <v>494</v>
      </c>
      <c r="C4751" s="53" t="s">
        <v>509</v>
      </c>
      <c r="D4751" s="53">
        <v>55832</v>
      </c>
      <c r="E4751" s="53">
        <v>1.0299999713897705</v>
      </c>
      <c r="F4751" s="55">
        <v>-0.63859647512435913</v>
      </c>
      <c r="G4751" s="53">
        <v>41132</v>
      </c>
      <c r="H4751" s="53">
        <v>1.0299999713897705</v>
      </c>
      <c r="I4751" s="53">
        <v>-0.14173259999999999</v>
      </c>
      <c r="J4751" s="80">
        <f t="shared" si="141"/>
        <v>42365.958823204041</v>
      </c>
      <c r="K4751" s="55" t="str">
        <f>IFERROR(H4925-#REF!,"")</f>
        <v/>
      </c>
    </row>
    <row r="4752" spans="1:11" x14ac:dyDescent="0.15">
      <c r="A4752" s="109">
        <v>43951</v>
      </c>
      <c r="B4752" s="53" t="s">
        <v>494</v>
      </c>
      <c r="C4752" s="53" t="s">
        <v>509</v>
      </c>
      <c r="D4752" s="53">
        <v>55832</v>
      </c>
      <c r="E4752" s="53">
        <v>1.1499999761581421</v>
      </c>
      <c r="F4752" s="55">
        <v>0.11650486290454865</v>
      </c>
      <c r="G4752" s="53">
        <v>41132</v>
      </c>
      <c r="H4752" s="53">
        <v>1.1499999761581421</v>
      </c>
      <c r="I4752" s="53">
        <v>0.12967380000000001</v>
      </c>
      <c r="J4752" s="80">
        <f t="shared" si="141"/>
        <v>47301.7990193367</v>
      </c>
      <c r="K4752" s="55" t="str">
        <f>IFERROR(H4926-#REF!,"")</f>
        <v/>
      </c>
    </row>
    <row r="4753" spans="1:11" x14ac:dyDescent="0.15">
      <c r="A4753" s="109">
        <v>43980</v>
      </c>
      <c r="B4753" s="53" t="s">
        <v>494</v>
      </c>
      <c r="C4753" s="53" t="s">
        <v>509</v>
      </c>
      <c r="D4753" s="53">
        <v>55832</v>
      </c>
      <c r="E4753" s="53">
        <v>1.1499999761581421</v>
      </c>
      <c r="F4753" s="55">
        <v>0</v>
      </c>
      <c r="G4753" s="53">
        <v>41132</v>
      </c>
      <c r="H4753" s="53">
        <v>1.1499999761581421</v>
      </c>
      <c r="I4753" s="53">
        <v>5.3738750000000002E-2</v>
      </c>
      <c r="J4753" s="80">
        <f t="shared" si="141"/>
        <v>47301.7990193367</v>
      </c>
      <c r="K4753" s="55" t="str">
        <f>IFERROR(H4927-#REF!,"")</f>
        <v/>
      </c>
    </row>
    <row r="4754" spans="1:11" x14ac:dyDescent="0.15">
      <c r="A4754" s="109">
        <v>44012</v>
      </c>
      <c r="B4754" s="53" t="s">
        <v>494</v>
      </c>
      <c r="C4754" s="53" t="s">
        <v>509</v>
      </c>
      <c r="D4754" s="53">
        <v>55832</v>
      </c>
      <c r="E4754" s="53">
        <v>0.67919999361038208</v>
      </c>
      <c r="F4754" s="55">
        <v>-0.40939128398895264</v>
      </c>
      <c r="G4754" s="53">
        <v>58865</v>
      </c>
      <c r="H4754" s="53">
        <v>0.67919999361038208</v>
      </c>
      <c r="I4754" s="53">
        <v>2.5299080000000002E-2</v>
      </c>
      <c r="J4754" s="80">
        <f t="shared" si="141"/>
        <v>39981.107623875141</v>
      </c>
      <c r="K4754" s="55" t="str">
        <f>IFERROR(H4928-#REF!,"")</f>
        <v/>
      </c>
    </row>
    <row r="4755" spans="1:11" x14ac:dyDescent="0.15">
      <c r="A4755" s="109">
        <v>44043</v>
      </c>
      <c r="B4755" s="53" t="s">
        <v>494</v>
      </c>
      <c r="C4755" s="53" t="s">
        <v>509</v>
      </c>
      <c r="D4755" s="53">
        <v>55832</v>
      </c>
      <c r="E4755" s="53">
        <v>0.72409999370574951</v>
      </c>
      <c r="F4755" s="55">
        <v>6.6107183694839478E-2</v>
      </c>
      <c r="G4755" s="53">
        <v>58865</v>
      </c>
      <c r="H4755" s="53">
        <v>0.72409999370574951</v>
      </c>
      <c r="I4755" s="53">
        <v>5.5528970000000004E-2</v>
      </c>
      <c r="J4755" s="80">
        <f t="shared" si="141"/>
        <v>42624.146129488945</v>
      </c>
      <c r="K4755" s="55" t="str">
        <f>IFERROR(H4929-#REF!,"")</f>
        <v/>
      </c>
    </row>
    <row r="4756" spans="1:11" x14ac:dyDescent="0.15">
      <c r="A4756" s="109">
        <v>44074</v>
      </c>
      <c r="B4756" s="53" t="s">
        <v>494</v>
      </c>
      <c r="C4756" s="53" t="s">
        <v>509</v>
      </c>
      <c r="D4756" s="53">
        <v>55832</v>
      </c>
      <c r="E4756" s="53">
        <v>0.69379997253417969</v>
      </c>
      <c r="F4756" s="55">
        <v>-4.1845079511404037E-2</v>
      </c>
      <c r="G4756" s="53">
        <v>58865</v>
      </c>
      <c r="H4756" s="53">
        <v>0.69379997253417969</v>
      </c>
      <c r="I4756" s="53">
        <v>6.844219E-2</v>
      </c>
      <c r="J4756" s="80">
        <f t="shared" si="141"/>
        <v>40840.535383224487</v>
      </c>
      <c r="K4756" s="55" t="str">
        <f>IFERROR(H4930-#REF!,"")</f>
        <v/>
      </c>
    </row>
    <row r="4757" spans="1:11" x14ac:dyDescent="0.15">
      <c r="A4757" s="109">
        <v>44104</v>
      </c>
      <c r="B4757" s="53" t="s">
        <v>494</v>
      </c>
      <c r="C4757" s="53" t="s">
        <v>509</v>
      </c>
      <c r="D4757" s="53">
        <v>55832</v>
      </c>
      <c r="E4757" s="53">
        <v>0.75</v>
      </c>
      <c r="F4757" s="55">
        <v>8.1003211438655853E-2</v>
      </c>
      <c r="G4757" s="53">
        <v>58865</v>
      </c>
      <c r="H4757" s="53">
        <v>0.75</v>
      </c>
      <c r="I4757" s="53">
        <v>-3.5055990000000002E-2</v>
      </c>
      <c r="J4757" s="80">
        <f t="shared" si="141"/>
        <v>44148.75</v>
      </c>
      <c r="K4757" s="55" t="str">
        <f>IFERROR(H4931-#REF!,"")</f>
        <v/>
      </c>
    </row>
    <row r="4758" spans="1:11" x14ac:dyDescent="0.15">
      <c r="A4758" s="109">
        <v>44134</v>
      </c>
      <c r="B4758" s="53" t="s">
        <v>494</v>
      </c>
      <c r="C4758" s="53" t="s">
        <v>509</v>
      </c>
      <c r="D4758" s="53">
        <v>55832</v>
      </c>
      <c r="E4758" s="53">
        <v>1</v>
      </c>
      <c r="F4758" s="55">
        <v>0.3333333432674408</v>
      </c>
      <c r="G4758" s="53">
        <v>58865</v>
      </c>
      <c r="H4758" s="53">
        <v>1</v>
      </c>
      <c r="I4758" s="53">
        <v>-2.0178310000000001E-2</v>
      </c>
      <c r="J4758" s="80">
        <f t="shared" si="141"/>
        <v>58865</v>
      </c>
      <c r="K4758" s="55" t="str">
        <f>IFERROR(H4932-#REF!,"")</f>
        <v/>
      </c>
    </row>
    <row r="4759" spans="1:11" x14ac:dyDescent="0.15">
      <c r="A4759" s="109">
        <v>44165</v>
      </c>
      <c r="B4759" s="53" t="s">
        <v>494</v>
      </c>
      <c r="C4759" s="53" t="s">
        <v>509</v>
      </c>
      <c r="D4759" s="53">
        <v>55832</v>
      </c>
      <c r="E4759" s="53">
        <v>1.690000057220459</v>
      </c>
      <c r="F4759" s="55">
        <v>0.69000005722045898</v>
      </c>
      <c r="G4759" s="53">
        <v>58865</v>
      </c>
      <c r="H4759" s="53">
        <v>1.690000057220459</v>
      </c>
      <c r="I4759" s="53">
        <v>0.123707</v>
      </c>
      <c r="J4759" s="80">
        <f t="shared" si="141"/>
        <v>99481.853368282318</v>
      </c>
      <c r="K4759" s="55" t="str">
        <f>IFERROR(H4933-#REF!,"")</f>
        <v/>
      </c>
    </row>
    <row r="4760" spans="1:11" x14ac:dyDescent="0.15">
      <c r="A4760" s="109">
        <v>44196</v>
      </c>
      <c r="B4760" s="53" t="s">
        <v>494</v>
      </c>
      <c r="C4760" s="53" t="s">
        <v>509</v>
      </c>
      <c r="D4760" s="53">
        <v>55832</v>
      </c>
      <c r="E4760" s="53">
        <v>1.9299999475479126</v>
      </c>
      <c r="F4760" s="55">
        <v>0.14201176166534424</v>
      </c>
      <c r="G4760" s="53">
        <v>61420</v>
      </c>
      <c r="H4760" s="53">
        <v>1.9299999475479126</v>
      </c>
      <c r="I4760" s="53">
        <v>4.5048289999999998E-2</v>
      </c>
      <c r="J4760" s="80">
        <f t="shared" si="141"/>
        <v>118540.59677839279</v>
      </c>
      <c r="K4760" s="55" t="str">
        <f>IFERROR(H4934-#REF!,"")</f>
        <v/>
      </c>
    </row>
    <row r="4761" spans="1:11" x14ac:dyDescent="0.15">
      <c r="A4761" s="109">
        <v>44225</v>
      </c>
      <c r="B4761" s="53" t="s">
        <v>494</v>
      </c>
      <c r="C4761" s="53" t="s">
        <v>509</v>
      </c>
      <c r="D4761" s="53">
        <v>55832</v>
      </c>
      <c r="E4761" s="53">
        <v>1.9600000381469727</v>
      </c>
      <c r="F4761" s="55">
        <v>1.5544088557362556E-2</v>
      </c>
      <c r="G4761" s="53">
        <v>61420</v>
      </c>
      <c r="H4761" s="53">
        <v>1.9600000381469727</v>
      </c>
      <c r="I4761" s="53">
        <v>-6.3113190000000003E-4</v>
      </c>
      <c r="J4761" s="80">
        <f t="shared" si="141"/>
        <v>120383.20234298706</v>
      </c>
      <c r="K4761" s="55" t="str">
        <f>IFERROR(H4935-#REF!,"")</f>
        <v/>
      </c>
    </row>
    <row r="4762" spans="1:11" x14ac:dyDescent="0.15">
      <c r="A4762" s="109">
        <v>44253</v>
      </c>
      <c r="B4762" s="53" t="s">
        <v>494</v>
      </c>
      <c r="C4762" s="53" t="s">
        <v>509</v>
      </c>
      <c r="D4762" s="53">
        <v>55832</v>
      </c>
      <c r="E4762" s="53">
        <v>2.309999942779541</v>
      </c>
      <c r="F4762" s="55">
        <v>0.17857137322425842</v>
      </c>
      <c r="G4762" s="53">
        <v>61420</v>
      </c>
      <c r="H4762" s="53">
        <v>2.309999942779541</v>
      </c>
      <c r="I4762" s="53">
        <v>2.9196240000000002E-2</v>
      </c>
      <c r="J4762" s="80">
        <f t="shared" si="141"/>
        <v>141880.19648551941</v>
      </c>
      <c r="K4762" s="55" t="str">
        <f>IFERROR(H4936-#REF!,"")</f>
        <v/>
      </c>
    </row>
    <row r="4763" spans="1:11" x14ac:dyDescent="0.15">
      <c r="A4763" s="109">
        <v>44286</v>
      </c>
      <c r="B4763" s="53" t="s">
        <v>494</v>
      </c>
      <c r="C4763" s="53" t="s">
        <v>509</v>
      </c>
      <c r="D4763" s="53">
        <v>55832</v>
      </c>
      <c r="E4763" s="53">
        <v>2.3299999237060547</v>
      </c>
      <c r="F4763" s="55">
        <v>8.6580002680420876E-3</v>
      </c>
      <c r="G4763" s="53">
        <v>57658</v>
      </c>
      <c r="H4763" s="53">
        <v>2.3299999237060547</v>
      </c>
      <c r="I4763" s="53">
        <v>3.0573309999999999E-2</v>
      </c>
      <c r="J4763" s="80">
        <f t="shared" si="141"/>
        <v>134343.1356010437</v>
      </c>
      <c r="K4763" s="55" t="str">
        <f>IFERROR(H4937-#REF!,"")</f>
        <v/>
      </c>
    </row>
    <row r="4764" spans="1:11" x14ac:dyDescent="0.15">
      <c r="A4764" s="109">
        <v>44316</v>
      </c>
      <c r="B4764" s="53" t="s">
        <v>494</v>
      </c>
      <c r="C4764" s="53" t="s">
        <v>509</v>
      </c>
      <c r="D4764" s="53">
        <v>55832</v>
      </c>
      <c r="E4764" s="53">
        <v>2.0499999523162842</v>
      </c>
      <c r="F4764" s="55">
        <v>-0.12017166614532471</v>
      </c>
      <c r="G4764" s="53">
        <v>57658</v>
      </c>
      <c r="H4764" s="53">
        <v>2.0499999523162842</v>
      </c>
      <c r="I4764" s="53">
        <v>4.8190200000000002E-2</v>
      </c>
      <c r="J4764" s="80">
        <f t="shared" si="141"/>
        <v>118198.89725065231</v>
      </c>
      <c r="K4764" s="55" t="str">
        <f>IFERROR(H4938-#REF!,"")</f>
        <v/>
      </c>
    </row>
    <row r="4765" spans="1:11" x14ac:dyDescent="0.15">
      <c r="A4765" s="109">
        <v>44344</v>
      </c>
      <c r="B4765" s="53" t="s">
        <v>494</v>
      </c>
      <c r="C4765" s="53" t="s">
        <v>509</v>
      </c>
      <c r="D4765" s="53">
        <v>55832</v>
      </c>
      <c r="E4765" s="53">
        <v>2.1099998950958252</v>
      </c>
      <c r="F4765" s="55">
        <v>2.9268264770507812E-2</v>
      </c>
      <c r="G4765" s="53">
        <v>57658</v>
      </c>
      <c r="H4765" s="53">
        <v>2.1099998950958252</v>
      </c>
      <c r="I4765" s="53">
        <v>7.0918620000000009E-3</v>
      </c>
      <c r="J4765" s="80">
        <f t="shared" si="141"/>
        <v>121658.37395143509</v>
      </c>
      <c r="K4765" s="55" t="str">
        <f>IFERROR(H4939-#REF!,"")</f>
        <v/>
      </c>
    </row>
    <row r="4766" spans="1:11" x14ac:dyDescent="0.15">
      <c r="A4766" s="109">
        <v>44377</v>
      </c>
      <c r="B4766" s="53" t="s">
        <v>494</v>
      </c>
      <c r="C4766" s="53" t="s">
        <v>509</v>
      </c>
      <c r="D4766" s="53">
        <v>55832</v>
      </c>
      <c r="E4766" s="53">
        <v>2.2599999904632568</v>
      </c>
      <c r="F4766" s="55">
        <v>7.1090094745159149E-2</v>
      </c>
      <c r="G4766" s="53">
        <v>57658</v>
      </c>
      <c r="H4766" s="53">
        <v>2.2599999904632568</v>
      </c>
      <c r="I4766" s="53">
        <v>2.3421790000000001E-2</v>
      </c>
      <c r="J4766" s="80">
        <f t="shared" si="141"/>
        <v>130307.07945013046</v>
      </c>
      <c r="K4766" s="55" t="str">
        <f>IFERROR(H4940-#REF!,"")</f>
        <v/>
      </c>
    </row>
    <row r="4767" spans="1:11" x14ac:dyDescent="0.15">
      <c r="A4767" s="109">
        <v>44407</v>
      </c>
      <c r="B4767" s="53" t="s">
        <v>494</v>
      </c>
      <c r="C4767" s="53" t="s">
        <v>509</v>
      </c>
      <c r="D4767" s="53">
        <v>55832</v>
      </c>
      <c r="E4767" s="53">
        <v>1.8700000047683716</v>
      </c>
      <c r="F4767" s="55">
        <v>-0.17256636917591095</v>
      </c>
      <c r="G4767" s="53">
        <v>57658</v>
      </c>
      <c r="H4767" s="53">
        <v>1.8700000047683716</v>
      </c>
      <c r="I4767" s="53">
        <v>1.182765E-2</v>
      </c>
      <c r="J4767" s="80">
        <f t="shared" si="141"/>
        <v>107820.46027493477</v>
      </c>
      <c r="K4767" s="55" t="str">
        <f>IFERROR(H4941-#REF!,"")</f>
        <v/>
      </c>
    </row>
    <row r="4768" spans="1:11" x14ac:dyDescent="0.15">
      <c r="A4768" s="109">
        <v>44439</v>
      </c>
      <c r="B4768" s="53" t="s">
        <v>494</v>
      </c>
      <c r="C4768" s="53" t="s">
        <v>509</v>
      </c>
      <c r="D4768" s="53">
        <v>55832</v>
      </c>
      <c r="E4768" s="53">
        <v>1.8700000047683716</v>
      </c>
      <c r="F4768" s="55">
        <v>0</v>
      </c>
      <c r="G4768" s="53">
        <v>57658</v>
      </c>
      <c r="H4768" s="53">
        <v>1.8700000047683716</v>
      </c>
      <c r="I4768" s="53">
        <v>2.71466E-2</v>
      </c>
      <c r="J4768" s="80">
        <f t="shared" si="141"/>
        <v>107820.46027493477</v>
      </c>
      <c r="K4768" s="55" t="str">
        <f>IFERROR(H4942-#REF!,"")</f>
        <v/>
      </c>
    </row>
    <row r="4769" spans="1:11" x14ac:dyDescent="0.15">
      <c r="A4769" s="109">
        <v>44469</v>
      </c>
      <c r="B4769" s="53" t="s">
        <v>494</v>
      </c>
      <c r="C4769" s="53" t="s">
        <v>509</v>
      </c>
      <c r="D4769" s="53">
        <v>55832</v>
      </c>
      <c r="E4769" s="53">
        <v>2.0199999809265137</v>
      </c>
      <c r="F4769" s="55">
        <v>8.0213889479637146E-2</v>
      </c>
      <c r="G4769" s="53">
        <v>57658</v>
      </c>
      <c r="H4769" s="53">
        <v>2.0199999809265137</v>
      </c>
      <c r="I4769" s="53">
        <v>-4.2243370000000002E-2</v>
      </c>
      <c r="J4769" s="80">
        <f t="shared" si="141"/>
        <v>116469.15890026093</v>
      </c>
      <c r="K4769" s="55" t="str">
        <f>IFERROR(H4943-#REF!,"")</f>
        <v/>
      </c>
    </row>
    <row r="4770" spans="1:11" x14ac:dyDescent="0.15">
      <c r="A4770" s="109">
        <v>44498</v>
      </c>
      <c r="B4770" s="53" t="s">
        <v>494</v>
      </c>
      <c r="C4770" s="53" t="s">
        <v>509</v>
      </c>
      <c r="D4770" s="53">
        <v>55832</v>
      </c>
      <c r="E4770" s="53">
        <v>2.3499999046325684</v>
      </c>
      <c r="F4770" s="55">
        <v>0.16336630284786224</v>
      </c>
      <c r="G4770" s="53">
        <v>57658</v>
      </c>
      <c r="H4770" s="53">
        <v>2.3499999046325684</v>
      </c>
      <c r="I4770" s="53">
        <v>6.4656619999999998E-2</v>
      </c>
      <c r="J4770" s="80">
        <f t="shared" si="141"/>
        <v>135496.29450130463</v>
      </c>
      <c r="K4770" s="55" t="str">
        <f>IFERROR(H4944-#REF!,"")</f>
        <v/>
      </c>
    </row>
    <row r="4771" spans="1:11" x14ac:dyDescent="0.15">
      <c r="A4771" s="109">
        <v>44530</v>
      </c>
      <c r="B4771" s="53" t="s">
        <v>494</v>
      </c>
      <c r="C4771" s="53" t="s">
        <v>509</v>
      </c>
      <c r="D4771" s="53">
        <v>55832</v>
      </c>
      <c r="E4771" s="53">
        <v>2.0099999904632568</v>
      </c>
      <c r="F4771" s="55">
        <v>-0.14468082785606384</v>
      </c>
      <c r="G4771" s="53">
        <v>57658</v>
      </c>
      <c r="H4771" s="53">
        <v>2.0099999904632568</v>
      </c>
      <c r="I4771" s="53">
        <v>-1.8346709999999999E-2</v>
      </c>
      <c r="J4771" s="80">
        <f t="shared" si="141"/>
        <v>115892.57945013046</v>
      </c>
      <c r="K4771" s="55" t="str">
        <f>IFERROR(H4945-#REF!,"")</f>
        <v/>
      </c>
    </row>
    <row r="4772" spans="1:11" x14ac:dyDescent="0.15">
      <c r="A4772" s="109">
        <v>44561</v>
      </c>
      <c r="B4772" s="53" t="s">
        <v>494</v>
      </c>
      <c r="C4772" s="53" t="s">
        <v>509</v>
      </c>
      <c r="D4772" s="53">
        <v>55832</v>
      </c>
      <c r="E4772" s="53">
        <v>1.7300000190734863</v>
      </c>
      <c r="F4772" s="55">
        <v>-0.13930347561836243</v>
      </c>
      <c r="G4772" s="53">
        <v>57658</v>
      </c>
      <c r="H4772" s="53">
        <v>1.7300000190734863</v>
      </c>
      <c r="I4772" s="53">
        <v>3.3344789999999999E-2</v>
      </c>
      <c r="J4772" s="80">
        <f t="shared" si="141"/>
        <v>99748.341099739075</v>
      </c>
      <c r="K4772" s="55" t="str">
        <f>IFERROR(H4946-#REF!,"")</f>
        <v/>
      </c>
    </row>
    <row r="4773" spans="1:11" x14ac:dyDescent="0.15">
      <c r="A4773" s="109"/>
      <c r="J4773" s="80">
        <f t="shared" si="141"/>
        <v>0</v>
      </c>
      <c r="K4773" s="55" t="str">
        <f>IFERROR(H4947-#REF!,"")</f>
        <v/>
      </c>
    </row>
    <row r="4774" spans="1:11" x14ac:dyDescent="0.15">
      <c r="A4774" s="109">
        <v>41912</v>
      </c>
      <c r="B4774" s="53" t="s">
        <v>6</v>
      </c>
      <c r="C4774" s="53" t="s">
        <v>6</v>
      </c>
      <c r="D4774" s="53">
        <v>54997</v>
      </c>
      <c r="H4774" s="53">
        <v>9.625</v>
      </c>
      <c r="I4774" s="53">
        <v>-2.5208730000000002E-2</v>
      </c>
      <c r="J4774" s="80">
        <f t="shared" si="141"/>
        <v>0</v>
      </c>
      <c r="K4774" s="55" t="str">
        <f>IFERROR(H4948-#REF!,"")</f>
        <v/>
      </c>
    </row>
    <row r="4775" spans="1:11" x14ac:dyDescent="0.15">
      <c r="A4775" s="109">
        <v>41943</v>
      </c>
      <c r="B4775" s="53" t="s">
        <v>486</v>
      </c>
      <c r="C4775" s="53" t="s">
        <v>510</v>
      </c>
      <c r="D4775" s="53">
        <v>54997</v>
      </c>
      <c r="E4775" s="53">
        <v>-9.625</v>
      </c>
      <c r="G4775" s="53">
        <v>5310</v>
      </c>
      <c r="H4775" s="53">
        <v>9.625</v>
      </c>
      <c r="I4775" s="53">
        <v>2.1173859999999999E-2</v>
      </c>
      <c r="J4775" s="80">
        <f t="shared" si="141"/>
        <v>51108.75</v>
      </c>
      <c r="K4775" s="55" t="str">
        <f>IFERROR(H4949-#REF!,"")</f>
        <v/>
      </c>
    </row>
    <row r="4776" spans="1:11" x14ac:dyDescent="0.15">
      <c r="A4776" s="109">
        <v>41971</v>
      </c>
      <c r="B4776" s="53" t="s">
        <v>486</v>
      </c>
      <c r="C4776" s="53" t="s">
        <v>510</v>
      </c>
      <c r="D4776" s="53">
        <v>54997</v>
      </c>
      <c r="E4776" s="53">
        <v>-9.625</v>
      </c>
      <c r="F4776" s="55">
        <v>0</v>
      </c>
      <c r="G4776" s="53">
        <v>5310</v>
      </c>
      <c r="H4776" s="53">
        <v>-9.625</v>
      </c>
      <c r="I4776" s="53">
        <v>2.111406E-2</v>
      </c>
      <c r="J4776" s="80">
        <f t="shared" si="141"/>
        <v>-51108.75</v>
      </c>
      <c r="K4776" s="55" t="str">
        <f>IFERROR(H4950-#REF!,"")</f>
        <v/>
      </c>
    </row>
    <row r="4777" spans="1:11" x14ac:dyDescent="0.15">
      <c r="A4777" s="109">
        <v>42004</v>
      </c>
      <c r="B4777" s="53" t="s">
        <v>486</v>
      </c>
      <c r="C4777" s="53" t="s">
        <v>510</v>
      </c>
      <c r="D4777" s="53">
        <v>54997</v>
      </c>
      <c r="E4777" s="53">
        <v>-9.9200000762939453</v>
      </c>
      <c r="F4777" s="55">
        <v>3.0649358406662941E-2</v>
      </c>
      <c r="G4777" s="53">
        <v>5310</v>
      </c>
      <c r="H4777" s="53">
        <v>-9.9200000762939453</v>
      </c>
      <c r="I4777" s="53">
        <v>-3.6622160000000003E-3</v>
      </c>
      <c r="J4777" s="80">
        <f t="shared" si="141"/>
        <v>-52675.20040512085</v>
      </c>
      <c r="K4777" s="55" t="str">
        <f>IFERROR(H4951-#REF!,"")</f>
        <v/>
      </c>
    </row>
    <row r="4778" spans="1:11" x14ac:dyDescent="0.15">
      <c r="A4778" s="109">
        <v>42034</v>
      </c>
      <c r="B4778" s="53" t="s">
        <v>486</v>
      </c>
      <c r="C4778" s="53" t="s">
        <v>510</v>
      </c>
      <c r="D4778" s="53">
        <v>54997</v>
      </c>
      <c r="E4778" s="53">
        <v>-9.7450008392333984</v>
      </c>
      <c r="F4778" s="55">
        <v>-1.7641052603721619E-2</v>
      </c>
      <c r="G4778" s="53">
        <v>5310</v>
      </c>
      <c r="H4778" s="53">
        <v>-9.7450008392333984</v>
      </c>
      <c r="I4778" s="53">
        <v>-2.7206540000000001E-2</v>
      </c>
      <c r="J4778" s="80">
        <f t="shared" si="141"/>
        <v>-51745.954456329346</v>
      </c>
      <c r="K4778" s="55" t="str">
        <f>IFERROR(H4952-#REF!,"")</f>
        <v/>
      </c>
    </row>
    <row r="4779" spans="1:11" x14ac:dyDescent="0.15">
      <c r="A4779" s="109">
        <v>42062</v>
      </c>
      <c r="B4779" s="53" t="s">
        <v>486</v>
      </c>
      <c r="C4779" s="53" t="s">
        <v>510</v>
      </c>
      <c r="D4779" s="53">
        <v>54997</v>
      </c>
      <c r="E4779" s="53">
        <v>-9.8450002670288086</v>
      </c>
      <c r="F4779" s="55">
        <v>1.0261612944304943E-2</v>
      </c>
      <c r="G4779" s="53">
        <v>5310</v>
      </c>
      <c r="H4779" s="53">
        <v>-9.8450002670288086</v>
      </c>
      <c r="I4779" s="53">
        <v>5.5974429999999999E-2</v>
      </c>
      <c r="J4779" s="80">
        <f t="shared" si="141"/>
        <v>-52276.951417922974</v>
      </c>
      <c r="K4779" s="55" t="str">
        <f>IFERROR(H4953-#REF!,"")</f>
        <v/>
      </c>
    </row>
    <row r="4780" spans="1:11" x14ac:dyDescent="0.15">
      <c r="A4780" s="109">
        <v>42094</v>
      </c>
      <c r="B4780" s="53" t="s">
        <v>486</v>
      </c>
      <c r="C4780" s="53" t="s">
        <v>510</v>
      </c>
      <c r="D4780" s="53">
        <v>54997</v>
      </c>
      <c r="E4780" s="53">
        <v>-9.8450002670288086</v>
      </c>
      <c r="F4780" s="55">
        <v>0</v>
      </c>
      <c r="G4780" s="53">
        <v>5310</v>
      </c>
      <c r="H4780" s="53">
        <v>-9.8450002670288086</v>
      </c>
      <c r="I4780" s="53">
        <v>-1.0409720000000001E-2</v>
      </c>
      <c r="J4780" s="80">
        <f t="shared" si="141"/>
        <v>-52276.951417922974</v>
      </c>
      <c r="K4780" s="55" t="str">
        <f>IFERROR(H4954-#REF!,"")</f>
        <v/>
      </c>
    </row>
    <row r="4781" spans="1:11" x14ac:dyDescent="0.15">
      <c r="A4781" s="109">
        <v>42124</v>
      </c>
      <c r="B4781" s="53" t="s">
        <v>486</v>
      </c>
      <c r="C4781" s="53" t="s">
        <v>510</v>
      </c>
      <c r="D4781" s="53">
        <v>54997</v>
      </c>
      <c r="E4781" s="53">
        <v>-9.4699993133544922</v>
      </c>
      <c r="F4781" s="55">
        <v>-3.8090497255325317E-2</v>
      </c>
      <c r="G4781" s="53">
        <v>5310</v>
      </c>
      <c r="H4781" s="53">
        <v>-9.4699993133544922</v>
      </c>
      <c r="I4781" s="53">
        <v>8.7762480000000004E-3</v>
      </c>
      <c r="J4781" s="80">
        <f t="shared" si="141"/>
        <v>-50285.696353912354</v>
      </c>
      <c r="K4781" s="55" t="str">
        <f>IFERROR(H4955-#REF!,"")</f>
        <v/>
      </c>
    </row>
    <row r="4782" spans="1:11" x14ac:dyDescent="0.15">
      <c r="A4782" s="109">
        <v>42153</v>
      </c>
      <c r="B4782" s="53" t="s">
        <v>486</v>
      </c>
      <c r="C4782" s="53" t="s">
        <v>510</v>
      </c>
      <c r="D4782" s="53">
        <v>54997</v>
      </c>
      <c r="E4782" s="53">
        <v>-9.5749998092651367</v>
      </c>
      <c r="F4782" s="55">
        <v>1.1087697930634022E-2</v>
      </c>
      <c r="G4782" s="53">
        <v>5310</v>
      </c>
      <c r="H4782" s="53">
        <v>-9.5749998092651367</v>
      </c>
      <c r="I4782" s="53">
        <v>1.029037E-2</v>
      </c>
      <c r="J4782" s="80">
        <f t="shared" si="141"/>
        <v>-50843.248987197876</v>
      </c>
      <c r="K4782" s="55" t="str">
        <f>IFERROR(H4956-#REF!,"")</f>
        <v/>
      </c>
    </row>
    <row r="4783" spans="1:11" x14ac:dyDescent="0.15">
      <c r="A4783" s="109">
        <v>42185</v>
      </c>
      <c r="B4783" s="53" t="s">
        <v>486</v>
      </c>
      <c r="C4783" s="53" t="s">
        <v>510</v>
      </c>
      <c r="D4783" s="53">
        <v>54997</v>
      </c>
      <c r="E4783" s="53">
        <v>9.9499998092651367</v>
      </c>
      <c r="F4783" s="55">
        <v>3.916449099779129E-2</v>
      </c>
      <c r="G4783" s="53">
        <v>5310</v>
      </c>
      <c r="H4783" s="53">
        <v>9.9499998092651367</v>
      </c>
      <c r="I4783" s="53">
        <v>-1.9237859999999999E-2</v>
      </c>
      <c r="J4783" s="80">
        <f t="shared" si="141"/>
        <v>52834.498987197876</v>
      </c>
      <c r="K4783" s="55" t="str">
        <f>IFERROR(H4957-#REF!,"")</f>
        <v/>
      </c>
    </row>
    <row r="4784" spans="1:11" x14ac:dyDescent="0.15">
      <c r="A4784" s="109">
        <v>42216</v>
      </c>
      <c r="B4784" s="53" t="s">
        <v>486</v>
      </c>
      <c r="C4784" s="53" t="s">
        <v>510</v>
      </c>
      <c r="D4784" s="53">
        <v>54997</v>
      </c>
      <c r="E4784" s="53">
        <v>-9.8500003814697266</v>
      </c>
      <c r="F4784" s="55">
        <v>-1.0050194337964058E-2</v>
      </c>
      <c r="G4784" s="53">
        <v>5310</v>
      </c>
      <c r="H4784" s="53">
        <v>-9.8500003814697266</v>
      </c>
      <c r="I4784" s="53">
        <v>1.211042E-2</v>
      </c>
      <c r="J4784" s="80">
        <f t="shared" si="141"/>
        <v>-52303.502025604248</v>
      </c>
      <c r="K4784" s="55" t="str">
        <f>IFERROR(H4958-#REF!,"")</f>
        <v/>
      </c>
    </row>
    <row r="4785" spans="1:11" x14ac:dyDescent="0.15">
      <c r="A4785" s="109">
        <v>42247</v>
      </c>
      <c r="B4785" s="53" t="s">
        <v>486</v>
      </c>
      <c r="C4785" s="53" t="s">
        <v>510</v>
      </c>
      <c r="D4785" s="53">
        <v>54997</v>
      </c>
      <c r="E4785" s="53">
        <v>-9.8500003814697266</v>
      </c>
      <c r="F4785" s="55">
        <v>0</v>
      </c>
      <c r="G4785" s="53">
        <v>5310</v>
      </c>
      <c r="H4785" s="53">
        <v>-9.8500003814697266</v>
      </c>
      <c r="I4785" s="53">
        <v>-5.9982380000000002E-2</v>
      </c>
      <c r="J4785" s="80">
        <f t="shared" si="141"/>
        <v>-52303.502025604248</v>
      </c>
      <c r="K4785" s="55" t="str">
        <f>IFERROR(H4959-#REF!,"")</f>
        <v/>
      </c>
    </row>
    <row r="4786" spans="1:11" x14ac:dyDescent="0.15">
      <c r="A4786" s="109">
        <v>42277</v>
      </c>
      <c r="B4786" s="53" t="s">
        <v>486</v>
      </c>
      <c r="C4786" s="53" t="s">
        <v>510</v>
      </c>
      <c r="D4786" s="53">
        <v>54997</v>
      </c>
      <c r="E4786" s="53">
        <v>-9.8099994659423828</v>
      </c>
      <c r="F4786" s="55">
        <v>-4.0610064752399921E-3</v>
      </c>
      <c r="G4786" s="53">
        <v>5310</v>
      </c>
      <c r="H4786" s="53">
        <v>9.8099994659423793</v>
      </c>
      <c r="I4786" s="53">
        <v>-3.3792870000000003E-2</v>
      </c>
      <c r="J4786" s="80">
        <f t="shared" si="141"/>
        <v>52091.097164154031</v>
      </c>
      <c r="K4786" s="55" t="str">
        <f>IFERROR(H4960-#REF!,"")</f>
        <v/>
      </c>
    </row>
    <row r="4787" spans="1:11" x14ac:dyDescent="0.15">
      <c r="A4787" s="109">
        <v>42307</v>
      </c>
      <c r="B4787" s="53" t="s">
        <v>487</v>
      </c>
      <c r="C4787" s="53" t="s">
        <v>511</v>
      </c>
      <c r="D4787" s="53">
        <v>54997</v>
      </c>
      <c r="E4787" s="53">
        <v>6.7100000381469727</v>
      </c>
      <c r="F4787" s="55">
        <v>-0.31600403785705566</v>
      </c>
      <c r="G4787" s="53">
        <v>5310</v>
      </c>
      <c r="H4787" s="53">
        <v>6.7100000381469727</v>
      </c>
      <c r="I4787" s="53">
        <v>7.4005660000000001E-2</v>
      </c>
      <c r="J4787" s="80">
        <f t="shared" si="141"/>
        <v>35630.100202560425</v>
      </c>
      <c r="K4787" s="55" t="str">
        <f>IFERROR(H4961-#REF!,"")</f>
        <v/>
      </c>
    </row>
    <row r="4788" spans="1:11" x14ac:dyDescent="0.15">
      <c r="A4788" s="109">
        <v>42338</v>
      </c>
      <c r="B4788" s="53" t="s">
        <v>487</v>
      </c>
      <c r="C4788" s="53" t="s">
        <v>511</v>
      </c>
      <c r="D4788" s="53">
        <v>54997</v>
      </c>
      <c r="E4788" s="53">
        <v>10.25</v>
      </c>
      <c r="F4788" s="55">
        <v>0.52757078409194946</v>
      </c>
      <c r="G4788" s="53">
        <v>21527</v>
      </c>
      <c r="H4788" s="53">
        <v>10.25</v>
      </c>
      <c r="I4788" s="53">
        <v>2.410283E-3</v>
      </c>
      <c r="J4788" s="80">
        <f t="shared" si="141"/>
        <v>220651.75</v>
      </c>
      <c r="K4788" s="55" t="str">
        <f>IFERROR(H4962-#REF!,"")</f>
        <v/>
      </c>
    </row>
    <row r="4789" spans="1:11" x14ac:dyDescent="0.15">
      <c r="A4789" s="109">
        <v>42369</v>
      </c>
      <c r="B4789" s="53" t="s">
        <v>487</v>
      </c>
      <c r="C4789" s="53" t="s">
        <v>511</v>
      </c>
      <c r="D4789" s="53">
        <v>54997</v>
      </c>
      <c r="E4789" s="53">
        <v>12</v>
      </c>
      <c r="F4789" s="55">
        <v>0.17073170840740204</v>
      </c>
      <c r="G4789" s="53">
        <v>21527</v>
      </c>
      <c r="H4789" s="53">
        <v>12</v>
      </c>
      <c r="I4789" s="53">
        <v>-2.222741E-2</v>
      </c>
      <c r="J4789" s="80">
        <f t="shared" si="141"/>
        <v>258324</v>
      </c>
      <c r="K4789" s="55" t="str">
        <f>IFERROR(H4963-#REF!,"")</f>
        <v/>
      </c>
    </row>
    <row r="4790" spans="1:11" x14ac:dyDescent="0.15">
      <c r="A4790" s="109">
        <v>42398</v>
      </c>
      <c r="B4790" s="53" t="s">
        <v>487</v>
      </c>
      <c r="C4790" s="53" t="s">
        <v>511</v>
      </c>
      <c r="D4790" s="53">
        <v>54997</v>
      </c>
      <c r="E4790" s="53">
        <v>12.21399974822998</v>
      </c>
      <c r="F4790" s="55">
        <v>1.7833312973380089E-2</v>
      </c>
      <c r="G4790" s="53">
        <v>21527</v>
      </c>
      <c r="H4790" s="53">
        <v>12.21399974822998</v>
      </c>
      <c r="I4790" s="53">
        <v>-5.714756E-2</v>
      </c>
      <c r="J4790" s="80">
        <f t="shared" si="141"/>
        <v>262930.77258014679</v>
      </c>
      <c r="K4790" s="55" t="str">
        <f>IFERROR(H4964-#REF!,"")</f>
        <v/>
      </c>
    </row>
    <row r="4791" spans="1:11" x14ac:dyDescent="0.15">
      <c r="A4791" s="109">
        <v>42429</v>
      </c>
      <c r="B4791" s="53" t="s">
        <v>487</v>
      </c>
      <c r="C4791" s="53" t="s">
        <v>511</v>
      </c>
      <c r="D4791" s="53">
        <v>54997</v>
      </c>
      <c r="E4791" s="53">
        <v>11.5</v>
      </c>
      <c r="F4791" s="55">
        <v>-5.8457490056753159E-2</v>
      </c>
      <c r="G4791" s="53">
        <v>21527</v>
      </c>
      <c r="H4791" s="53">
        <v>11.5</v>
      </c>
      <c r="I4791" s="53">
        <v>6.1252750000000003E-4</v>
      </c>
      <c r="J4791" s="80">
        <f t="shared" si="141"/>
        <v>247560.5</v>
      </c>
      <c r="K4791" s="55" t="str">
        <f>IFERROR(H4965-#REF!,"")</f>
        <v/>
      </c>
    </row>
    <row r="4792" spans="1:11" x14ac:dyDescent="0.15">
      <c r="A4792" s="109">
        <v>42460</v>
      </c>
      <c r="B4792" s="53" t="s">
        <v>487</v>
      </c>
      <c r="C4792" s="53" t="s">
        <v>511</v>
      </c>
      <c r="D4792" s="53">
        <v>54997</v>
      </c>
      <c r="E4792" s="53">
        <v>11.390000343322754</v>
      </c>
      <c r="F4792" s="55">
        <v>-9.5651876181364059E-3</v>
      </c>
      <c r="G4792" s="53">
        <v>21527</v>
      </c>
      <c r="H4792" s="53">
        <v>11.390000343322754</v>
      </c>
      <c r="I4792" s="53">
        <v>7.0554110000000003E-2</v>
      </c>
      <c r="J4792" s="80">
        <f t="shared" si="141"/>
        <v>245192.53739070892</v>
      </c>
      <c r="K4792" s="55" t="str">
        <f>IFERROR(H4966-#REF!,"")</f>
        <v/>
      </c>
    </row>
    <row r="4793" spans="1:11" x14ac:dyDescent="0.15">
      <c r="A4793" s="109">
        <v>42489</v>
      </c>
      <c r="B4793" s="53" t="s">
        <v>487</v>
      </c>
      <c r="C4793" s="53" t="s">
        <v>511</v>
      </c>
      <c r="D4793" s="53">
        <v>54997</v>
      </c>
      <c r="E4793" s="53">
        <v>-11.210000038146973</v>
      </c>
      <c r="F4793" s="55">
        <v>-1.5803363174200058E-2</v>
      </c>
      <c r="G4793" s="53">
        <v>21527</v>
      </c>
      <c r="H4793" s="53">
        <v>11.210000038146999</v>
      </c>
      <c r="I4793" s="53">
        <v>1.172495E-2</v>
      </c>
      <c r="J4793" s="80">
        <f t="shared" si="141"/>
        <v>241317.67082119046</v>
      </c>
      <c r="K4793" s="55" t="str">
        <f>IFERROR(H4967-#REF!,"")</f>
        <v/>
      </c>
    </row>
    <row r="4794" spans="1:11" x14ac:dyDescent="0.15">
      <c r="A4794" s="109">
        <v>42521</v>
      </c>
      <c r="B4794" s="53" t="s">
        <v>487</v>
      </c>
      <c r="C4794" s="53" t="s">
        <v>511</v>
      </c>
      <c r="D4794" s="53">
        <v>54997</v>
      </c>
      <c r="E4794" s="53">
        <v>12.989999771118164</v>
      </c>
      <c r="F4794" s="55">
        <v>0.15878677368164062</v>
      </c>
      <c r="G4794" s="53">
        <v>21527</v>
      </c>
      <c r="H4794" s="53">
        <v>12.989999771118164</v>
      </c>
      <c r="I4794" s="53">
        <v>1.4353880000000001E-2</v>
      </c>
      <c r="J4794" s="80">
        <f t="shared" si="141"/>
        <v>279635.72507286072</v>
      </c>
      <c r="K4794" s="55" t="str">
        <f>IFERROR(H4968-#REF!,"")</f>
        <v/>
      </c>
    </row>
    <row r="4795" spans="1:11" x14ac:dyDescent="0.15">
      <c r="A4795" s="109">
        <v>42551</v>
      </c>
      <c r="B4795" s="53" t="s">
        <v>487</v>
      </c>
      <c r="C4795" s="53" t="s">
        <v>511</v>
      </c>
      <c r="D4795" s="53">
        <v>54997</v>
      </c>
      <c r="E4795" s="53">
        <v>15.5</v>
      </c>
      <c r="F4795" s="55">
        <v>0.19322557747364044</v>
      </c>
      <c r="G4795" s="53">
        <v>20042</v>
      </c>
      <c r="H4795" s="53">
        <v>15.5</v>
      </c>
      <c r="I4795" s="53">
        <v>2.9293580000000004E-3</v>
      </c>
      <c r="J4795" s="80">
        <f t="shared" si="141"/>
        <v>310651</v>
      </c>
      <c r="K4795" s="55" t="str">
        <f>IFERROR(H4969-#REF!,"")</f>
        <v/>
      </c>
    </row>
    <row r="4796" spans="1:11" x14ac:dyDescent="0.15">
      <c r="A4796" s="109">
        <v>42580</v>
      </c>
      <c r="B4796" s="53" t="s">
        <v>487</v>
      </c>
      <c r="C4796" s="53" t="s">
        <v>511</v>
      </c>
      <c r="D4796" s="53">
        <v>54997</v>
      </c>
      <c r="E4796" s="53">
        <v>20.399999618530273</v>
      </c>
      <c r="F4796" s="55">
        <v>0.31612899899482727</v>
      </c>
      <c r="G4796" s="53">
        <v>20042</v>
      </c>
      <c r="H4796" s="53">
        <v>20.399999618530273</v>
      </c>
      <c r="I4796" s="53">
        <v>3.8848899999999999E-2</v>
      </c>
      <c r="J4796" s="80">
        <f t="shared" si="141"/>
        <v>408856.79235458374</v>
      </c>
      <c r="K4796" s="55" t="str">
        <f>IFERROR(H4970-#REF!,"")</f>
        <v/>
      </c>
    </row>
    <row r="4797" spans="1:11" x14ac:dyDescent="0.15">
      <c r="A4797" s="109">
        <v>42613</v>
      </c>
      <c r="B4797" s="53" t="s">
        <v>487</v>
      </c>
      <c r="C4797" s="53" t="s">
        <v>511</v>
      </c>
      <c r="D4797" s="53">
        <v>54997</v>
      </c>
      <c r="E4797" s="53">
        <v>25.409999847412109</v>
      </c>
      <c r="F4797" s="55">
        <v>0.24558825790882111</v>
      </c>
      <c r="G4797" s="53">
        <v>20042</v>
      </c>
      <c r="H4797" s="53">
        <v>25.409999847412109</v>
      </c>
      <c r="I4797" s="53">
        <v>2.8064370000000002E-3</v>
      </c>
      <c r="J4797" s="80">
        <f t="shared" si="141"/>
        <v>509267.2169418335</v>
      </c>
      <c r="K4797" s="55" t="str">
        <f>IFERROR(H4971-#REF!,"")</f>
        <v/>
      </c>
    </row>
    <row r="4798" spans="1:11" x14ac:dyDescent="0.15">
      <c r="A4798" s="109">
        <v>42643</v>
      </c>
      <c r="B4798" s="53" t="s">
        <v>487</v>
      </c>
      <c r="C4798" s="53" t="s">
        <v>511</v>
      </c>
      <c r="D4798" s="53">
        <v>54997</v>
      </c>
      <c r="E4798" s="53">
        <v>29.569999694824219</v>
      </c>
      <c r="F4798" s="55">
        <v>0.16371506452560425</v>
      </c>
      <c r="G4798" s="53">
        <v>20042</v>
      </c>
      <c r="H4798" s="53">
        <v>29.569999694824219</v>
      </c>
      <c r="I4798" s="53">
        <v>3.0154160000000004E-3</v>
      </c>
      <c r="J4798" s="80">
        <f t="shared" si="141"/>
        <v>592641.93388366699</v>
      </c>
      <c r="K4798" s="55" t="str">
        <f>IFERROR(H4972-#REF!,"")</f>
        <v/>
      </c>
    </row>
    <row r="4799" spans="1:11" x14ac:dyDescent="0.15">
      <c r="A4799" s="109">
        <v>42674</v>
      </c>
      <c r="B4799" s="53" t="s">
        <v>487</v>
      </c>
      <c r="C4799" s="53" t="s">
        <v>511</v>
      </c>
      <c r="D4799" s="53">
        <v>54997</v>
      </c>
      <c r="E4799" s="53">
        <v>29.5</v>
      </c>
      <c r="F4799" s="55">
        <v>-2.3672538809478283E-3</v>
      </c>
      <c r="G4799" s="53">
        <v>20042</v>
      </c>
      <c r="H4799" s="53">
        <v>29.5</v>
      </c>
      <c r="I4799" s="53">
        <v>-2.1565560000000001E-2</v>
      </c>
      <c r="J4799" s="80">
        <f t="shared" si="141"/>
        <v>591239</v>
      </c>
      <c r="K4799" s="55" t="str">
        <f>IFERROR(H4973-#REF!,"")</f>
        <v/>
      </c>
    </row>
    <row r="4800" spans="1:11" x14ac:dyDescent="0.15">
      <c r="A4800" s="109">
        <v>42704</v>
      </c>
      <c r="B4800" s="53" t="s">
        <v>487</v>
      </c>
      <c r="C4800" s="53" t="s">
        <v>511</v>
      </c>
      <c r="D4800" s="53">
        <v>54997</v>
      </c>
      <c r="E4800" s="53">
        <v>152.55999755859375</v>
      </c>
      <c r="F4800" s="55">
        <v>4.1715254783630371</v>
      </c>
      <c r="G4800" s="53">
        <v>20042</v>
      </c>
      <c r="H4800" s="53">
        <v>152.55999755859375</v>
      </c>
      <c r="I4800" s="53">
        <v>4.0542750000000002E-2</v>
      </c>
      <c r="J4800" s="80">
        <f t="shared" si="141"/>
        <v>3057607.4710693359</v>
      </c>
      <c r="K4800" s="55" t="str">
        <f>IFERROR(H4974-#REF!,"")</f>
        <v/>
      </c>
    </row>
    <row r="4801" spans="1:11" x14ac:dyDescent="0.15">
      <c r="A4801" s="109">
        <v>42734</v>
      </c>
      <c r="B4801" s="53" t="s">
        <v>487</v>
      </c>
      <c r="C4801" s="53" t="s">
        <v>511</v>
      </c>
      <c r="D4801" s="53">
        <v>54997</v>
      </c>
      <c r="E4801" s="53">
        <v>180</v>
      </c>
      <c r="F4801" s="55">
        <v>0.17986367642879486</v>
      </c>
      <c r="G4801" s="53">
        <v>20042</v>
      </c>
      <c r="H4801" s="53">
        <v>180</v>
      </c>
      <c r="I4801" s="53">
        <v>1.8772179999999999E-2</v>
      </c>
      <c r="J4801" s="80">
        <f t="shared" si="141"/>
        <v>3607560</v>
      </c>
      <c r="K4801" s="55" t="str">
        <f>IFERROR(H4975-#REF!,"")</f>
        <v/>
      </c>
    </row>
    <row r="4802" spans="1:11" x14ac:dyDescent="0.15">
      <c r="A4802" s="109">
        <v>42766</v>
      </c>
      <c r="B4802" s="53" t="s">
        <v>487</v>
      </c>
      <c r="C4802" s="53" t="s">
        <v>511</v>
      </c>
      <c r="D4802" s="53">
        <v>54997</v>
      </c>
      <c r="E4802" s="53">
        <v>242.17999267578125</v>
      </c>
      <c r="F4802" s="55">
        <v>0.34544441103935242</v>
      </c>
      <c r="G4802" s="53">
        <v>20042</v>
      </c>
      <c r="H4802" s="53">
        <v>242.17999267578125</v>
      </c>
      <c r="I4802" s="53">
        <v>2.2173040000000001E-2</v>
      </c>
      <c r="J4802" s="80">
        <f t="shared" si="141"/>
        <v>4853771.4132080078</v>
      </c>
      <c r="K4802" s="55" t="str">
        <f>IFERROR(H4976-#REF!,"")</f>
        <v/>
      </c>
    </row>
    <row r="4803" spans="1:11" x14ac:dyDescent="0.15">
      <c r="A4803" s="109">
        <v>42794</v>
      </c>
      <c r="B4803" s="53" t="s">
        <v>487</v>
      </c>
      <c r="C4803" s="53" t="s">
        <v>511</v>
      </c>
      <c r="D4803" s="53">
        <v>54997</v>
      </c>
      <c r="E4803" s="53">
        <v>279.1199951171875</v>
      </c>
      <c r="F4803" s="55">
        <v>0.15253119170665741</v>
      </c>
      <c r="G4803" s="53">
        <v>20042</v>
      </c>
      <c r="H4803" s="53">
        <v>279.1199951171875</v>
      </c>
      <c r="I4803" s="53">
        <v>3.2623440000000004E-2</v>
      </c>
      <c r="J4803" s="80">
        <f t="shared" si="141"/>
        <v>5594122.9421386719</v>
      </c>
      <c r="K4803" s="55" t="str">
        <f>IFERROR(H4977-#REF!,"")</f>
        <v/>
      </c>
    </row>
    <row r="4804" spans="1:11" x14ac:dyDescent="0.15">
      <c r="A4804" s="109">
        <v>42825</v>
      </c>
      <c r="B4804" s="53" t="s">
        <v>487</v>
      </c>
      <c r="C4804" s="53" t="s">
        <v>511</v>
      </c>
      <c r="D4804" s="53">
        <v>54997</v>
      </c>
      <c r="E4804" s="53">
        <v>144.99000549316406</v>
      </c>
      <c r="F4804" s="55">
        <v>-0.48054596781730652</v>
      </c>
      <c r="G4804" s="53">
        <v>20042</v>
      </c>
      <c r="H4804" s="53">
        <v>144.99000549316406</v>
      </c>
      <c r="I4804" s="53">
        <v>2.0642049999999999E-3</v>
      </c>
      <c r="J4804" s="80">
        <f t="shared" si="141"/>
        <v>2905889.6900939941</v>
      </c>
      <c r="K4804" s="55" t="str">
        <f>IFERROR(H4978-#REF!,"")</f>
        <v/>
      </c>
    </row>
    <row r="4805" spans="1:11" x14ac:dyDescent="0.15">
      <c r="A4805" s="109">
        <v>42853</v>
      </c>
      <c r="B4805" s="53" t="s">
        <v>487</v>
      </c>
      <c r="C4805" s="53" t="s">
        <v>511</v>
      </c>
      <c r="D4805" s="53">
        <v>54997</v>
      </c>
      <c r="E4805" s="53">
        <v>45.840000152587891</v>
      </c>
      <c r="F4805" s="55">
        <v>-0.68384027481079102</v>
      </c>
      <c r="G4805" s="53">
        <v>20042</v>
      </c>
      <c r="H4805" s="53">
        <v>45.840000152587891</v>
      </c>
      <c r="I4805" s="53">
        <v>9.656754E-3</v>
      </c>
      <c r="J4805" s="80">
        <f t="shared" si="141"/>
        <v>918725.2830581665</v>
      </c>
      <c r="K4805" s="55" t="str">
        <f>IFERROR(H4979-#REF!,"")</f>
        <v/>
      </c>
    </row>
    <row r="4806" spans="1:11" x14ac:dyDescent="0.15">
      <c r="A4806" s="109">
        <v>42886</v>
      </c>
      <c r="B4806" s="53" t="s">
        <v>487</v>
      </c>
      <c r="C4806" s="53" t="s">
        <v>511</v>
      </c>
      <c r="D4806" s="53">
        <v>54997</v>
      </c>
      <c r="E4806" s="53">
        <v>20.700000762939453</v>
      </c>
      <c r="F4806" s="55">
        <v>-0.54842931032180786</v>
      </c>
      <c r="G4806" s="53">
        <v>20042</v>
      </c>
      <c r="H4806" s="53">
        <v>20.700000762939453</v>
      </c>
      <c r="I4806" s="53">
        <v>9.3348820000000009E-3</v>
      </c>
      <c r="J4806" s="80">
        <f t="shared" si="141"/>
        <v>414869.41529083252</v>
      </c>
      <c r="K4806" s="55" t="str">
        <f>IFERROR(H4980-#REF!,"")</f>
        <v/>
      </c>
    </row>
    <row r="4807" spans="1:11" x14ac:dyDescent="0.15">
      <c r="A4807" s="109">
        <v>42916</v>
      </c>
      <c r="B4807" s="53" t="s">
        <v>487</v>
      </c>
      <c r="C4807" s="53" t="s">
        <v>511</v>
      </c>
      <c r="D4807" s="53">
        <v>54997</v>
      </c>
      <c r="E4807" s="123">
        <f>H4807</f>
        <v>205.009995</v>
      </c>
      <c r="F4807" s="55">
        <f>(H4807/E4806)-1</f>
        <v>8.9038641277271164</v>
      </c>
      <c r="G4807" s="53">
        <v>19838</v>
      </c>
      <c r="H4807" s="79">
        <v>205.009995</v>
      </c>
      <c r="I4807" s="53">
        <v>9.5796500000000003E-3</v>
      </c>
      <c r="J4807" s="80">
        <f t="shared" si="141"/>
        <v>4066988.2808099999</v>
      </c>
      <c r="K4807" s="55" t="str">
        <f>IFERROR(H4981-#REF!,"")</f>
        <v/>
      </c>
    </row>
    <row r="4808" spans="1:11" x14ac:dyDescent="0.15">
      <c r="A4808" s="109">
        <v>42947</v>
      </c>
      <c r="B4808" s="53" t="s">
        <v>487</v>
      </c>
      <c r="C4808" s="53" t="s">
        <v>511</v>
      </c>
      <c r="D4808" s="53">
        <v>54997</v>
      </c>
      <c r="E4808" s="123">
        <f t="shared" ref="E4808:E4812" si="142">H4808</f>
        <v>205.009995</v>
      </c>
      <c r="F4808" s="55">
        <v>0</v>
      </c>
      <c r="G4808" s="53">
        <v>19838</v>
      </c>
      <c r="H4808" s="79">
        <v>205.009995</v>
      </c>
      <c r="I4808" s="53">
        <v>2.029371E-2</v>
      </c>
      <c r="J4808" s="80">
        <f t="shared" si="141"/>
        <v>4066988.2808099999</v>
      </c>
      <c r="K4808" s="55" t="str">
        <f>IFERROR(H4982-#REF!,"")</f>
        <v/>
      </c>
    </row>
    <row r="4809" spans="1:11" x14ac:dyDescent="0.15">
      <c r="A4809" s="109">
        <v>42978</v>
      </c>
      <c r="B4809" s="53" t="s">
        <v>487</v>
      </c>
      <c r="C4809" s="53" t="s">
        <v>511</v>
      </c>
      <c r="D4809" s="53">
        <v>54997</v>
      </c>
      <c r="E4809" s="123">
        <f t="shared" si="142"/>
        <v>205.009995</v>
      </c>
      <c r="F4809" s="55">
        <v>0</v>
      </c>
      <c r="G4809" s="53">
        <v>19838</v>
      </c>
      <c r="H4809" s="79">
        <v>205.009995</v>
      </c>
      <c r="I4809" s="53">
        <v>1.593433E-3</v>
      </c>
      <c r="J4809" s="80">
        <f t="shared" si="141"/>
        <v>4066988.2808099999</v>
      </c>
      <c r="K4809" s="55" t="str">
        <f>IFERROR(H4983-#REF!,"")</f>
        <v/>
      </c>
    </row>
    <row r="4810" spans="1:11" x14ac:dyDescent="0.15">
      <c r="A4810" s="109">
        <v>43007</v>
      </c>
      <c r="B4810" s="53" t="s">
        <v>487</v>
      </c>
      <c r="C4810" s="53" t="s">
        <v>511</v>
      </c>
      <c r="D4810" s="53">
        <v>54997</v>
      </c>
      <c r="E4810" s="123">
        <f t="shared" si="142"/>
        <v>205.009995</v>
      </c>
      <c r="F4810" s="55">
        <v>0</v>
      </c>
      <c r="G4810" s="53">
        <v>19838</v>
      </c>
      <c r="H4810" s="79">
        <v>205.009995</v>
      </c>
      <c r="I4810" s="53">
        <v>2.375789E-2</v>
      </c>
      <c r="J4810" s="80">
        <f t="shared" si="141"/>
        <v>4066988.2808099999</v>
      </c>
      <c r="K4810" s="55" t="str">
        <f>IFERROR(H4984-#REF!,"")</f>
        <v/>
      </c>
    </row>
    <row r="4811" spans="1:11" x14ac:dyDescent="0.15">
      <c r="A4811" s="109">
        <v>43039</v>
      </c>
      <c r="B4811" s="53" t="s">
        <v>487</v>
      </c>
      <c r="C4811" s="53" t="s">
        <v>511</v>
      </c>
      <c r="D4811" s="53">
        <v>54997</v>
      </c>
      <c r="E4811" s="123">
        <f t="shared" si="142"/>
        <v>205.009995</v>
      </c>
      <c r="F4811" s="55">
        <v>0</v>
      </c>
      <c r="G4811" s="53">
        <v>19838</v>
      </c>
      <c r="H4811" s="79">
        <v>205.009995</v>
      </c>
      <c r="I4811" s="53">
        <v>1.9294260000000001E-2</v>
      </c>
      <c r="J4811" s="80">
        <f t="shared" si="141"/>
        <v>4066988.2808099999</v>
      </c>
      <c r="K4811" s="55" t="str">
        <f>IFERROR(H4985-#REF!,"")</f>
        <v/>
      </c>
    </row>
    <row r="4812" spans="1:11" x14ac:dyDescent="0.15">
      <c r="A4812" s="109">
        <v>43069</v>
      </c>
      <c r="B4812" s="53" t="s">
        <v>487</v>
      </c>
      <c r="C4812" s="53" t="s">
        <v>511</v>
      </c>
      <c r="D4812" s="53">
        <v>54997</v>
      </c>
      <c r="E4812" s="123">
        <f t="shared" si="142"/>
        <v>205.009995</v>
      </c>
      <c r="F4812" s="55">
        <v>0</v>
      </c>
      <c r="G4812" s="53">
        <v>19838</v>
      </c>
      <c r="H4812" s="79">
        <v>205.009995</v>
      </c>
      <c r="I4812" s="53">
        <v>2.725955E-2</v>
      </c>
      <c r="J4812" s="80">
        <f t="shared" ref="J4812:J4847" si="143">H4812*G4812</f>
        <v>4066988.2808099999</v>
      </c>
      <c r="K4812" s="55" t="str">
        <f>IFERROR(H4986-#REF!,"")</f>
        <v/>
      </c>
    </row>
    <row r="4813" spans="1:11" x14ac:dyDescent="0.15">
      <c r="A4813" s="109">
        <v>43098</v>
      </c>
      <c r="B4813" s="53" t="s">
        <v>487</v>
      </c>
      <c r="C4813" s="53" t="s">
        <v>511</v>
      </c>
      <c r="D4813" s="53">
        <v>54997</v>
      </c>
      <c r="E4813" s="53">
        <v>180</v>
      </c>
      <c r="F4813" s="55">
        <v>7.6956520080566406</v>
      </c>
      <c r="G4813" s="53">
        <v>19838</v>
      </c>
      <c r="H4813" s="53">
        <v>180</v>
      </c>
      <c r="I4813" s="53">
        <v>1.2128949999999999E-2</v>
      </c>
      <c r="J4813" s="80">
        <f t="shared" si="143"/>
        <v>3570840</v>
      </c>
      <c r="K4813" s="55" t="str">
        <f>IFERROR(H4987-#REF!,"")</f>
        <v/>
      </c>
    </row>
    <row r="4814" spans="1:11" x14ac:dyDescent="0.15">
      <c r="A4814" s="109">
        <v>43131</v>
      </c>
      <c r="B4814" s="53" t="s">
        <v>487</v>
      </c>
      <c r="C4814" s="53" t="s">
        <v>511</v>
      </c>
      <c r="D4814" s="53">
        <v>54997</v>
      </c>
      <c r="E4814" s="53">
        <v>135</v>
      </c>
      <c r="F4814" s="55">
        <v>-0.25</v>
      </c>
      <c r="G4814" s="53">
        <v>19838</v>
      </c>
      <c r="H4814" s="53">
        <v>135</v>
      </c>
      <c r="I4814" s="53">
        <v>5.0638450000000002E-2</v>
      </c>
      <c r="J4814" s="80">
        <f t="shared" si="143"/>
        <v>2678130</v>
      </c>
      <c r="K4814" s="55" t="str">
        <f>IFERROR(H4988-#REF!,"")</f>
        <v/>
      </c>
    </row>
    <row r="4815" spans="1:11" x14ac:dyDescent="0.15">
      <c r="A4815" s="109">
        <v>43159</v>
      </c>
      <c r="B4815" s="53" t="s">
        <v>487</v>
      </c>
      <c r="C4815" s="53" t="s">
        <v>511</v>
      </c>
      <c r="D4815" s="53">
        <v>54997</v>
      </c>
      <c r="E4815" s="53">
        <v>-139</v>
      </c>
      <c r="F4815" s="55">
        <v>2.9629629105329514E-2</v>
      </c>
      <c r="G4815" s="53">
        <v>19838</v>
      </c>
      <c r="H4815" s="53">
        <v>-139</v>
      </c>
      <c r="I4815" s="53">
        <v>-3.9481330000000002E-2</v>
      </c>
      <c r="J4815" s="80">
        <f t="shared" si="143"/>
        <v>-2757482</v>
      </c>
      <c r="K4815" s="55" t="str">
        <f>IFERROR(H4989-#REF!,"")</f>
        <v/>
      </c>
    </row>
    <row r="4816" spans="1:11" x14ac:dyDescent="0.15">
      <c r="A4816" s="109">
        <v>43188</v>
      </c>
      <c r="B4816" s="53" t="s">
        <v>487</v>
      </c>
      <c r="C4816" s="53" t="s">
        <v>511</v>
      </c>
      <c r="D4816" s="53">
        <v>54997</v>
      </c>
      <c r="E4816" s="53">
        <v>137</v>
      </c>
      <c r="F4816" s="55">
        <v>-1.4388489536941051E-2</v>
      </c>
      <c r="G4816" s="53">
        <v>19838</v>
      </c>
      <c r="H4816" s="53">
        <v>137</v>
      </c>
      <c r="I4816" s="53">
        <v>-1.8445340000000001E-2</v>
      </c>
      <c r="J4816" s="80">
        <f t="shared" si="143"/>
        <v>2717806</v>
      </c>
      <c r="K4816" s="55" t="str">
        <f>IFERROR(H4990-#REF!,"")</f>
        <v/>
      </c>
    </row>
    <row r="4817" spans="1:11" x14ac:dyDescent="0.15">
      <c r="A4817" s="109">
        <v>43220</v>
      </c>
      <c r="B4817" s="53" t="s">
        <v>487</v>
      </c>
      <c r="C4817" s="53" t="s">
        <v>511</v>
      </c>
      <c r="D4817" s="53">
        <v>54997</v>
      </c>
      <c r="E4817" s="53">
        <v>140</v>
      </c>
      <c r="F4817" s="55">
        <v>2.1897809579968452E-2</v>
      </c>
      <c r="G4817" s="53">
        <v>19838</v>
      </c>
      <c r="H4817" s="53">
        <v>140</v>
      </c>
      <c r="I4817" s="53">
        <v>4.6918850000000007E-3</v>
      </c>
      <c r="J4817" s="80">
        <f t="shared" si="143"/>
        <v>2777320</v>
      </c>
      <c r="K4817" s="55" t="str">
        <f>IFERROR(H4991-#REF!,"")</f>
        <v/>
      </c>
    </row>
    <row r="4818" spans="1:11" x14ac:dyDescent="0.15">
      <c r="A4818" s="109">
        <v>43251</v>
      </c>
      <c r="B4818" s="53" t="s">
        <v>487</v>
      </c>
      <c r="C4818" s="53" t="s">
        <v>511</v>
      </c>
      <c r="D4818" s="53">
        <v>54997</v>
      </c>
      <c r="E4818" s="53">
        <v>-108.88500213623047</v>
      </c>
      <c r="F4818" s="55">
        <v>-0.22224998474121094</v>
      </c>
      <c r="G4818" s="53">
        <v>19838</v>
      </c>
      <c r="H4818" s="53">
        <v>-108.88500213623047</v>
      </c>
      <c r="I4818" s="53">
        <v>2.6164449999999999E-2</v>
      </c>
      <c r="J4818" s="80">
        <f t="shared" si="143"/>
        <v>-2160060.67237854</v>
      </c>
      <c r="K4818" s="55" t="str">
        <f>IFERROR(H4992-#REF!,"")</f>
        <v/>
      </c>
    </row>
    <row r="4819" spans="1:11" x14ac:dyDescent="0.15">
      <c r="A4819" s="109">
        <v>43280</v>
      </c>
      <c r="B4819" s="53" t="s">
        <v>487</v>
      </c>
      <c r="C4819" s="53" t="s">
        <v>511</v>
      </c>
      <c r="D4819" s="53">
        <v>54997</v>
      </c>
      <c r="E4819" s="53">
        <v>-80.080001831054688</v>
      </c>
      <c r="F4819" s="55">
        <v>-0.26454517245292664</v>
      </c>
      <c r="G4819" s="53">
        <v>19838</v>
      </c>
      <c r="H4819" s="53">
        <v>-80.080001831054688</v>
      </c>
      <c r="I4819" s="53">
        <v>5.365018E-3</v>
      </c>
      <c r="J4819" s="80">
        <f t="shared" si="143"/>
        <v>-1588627.0763244629</v>
      </c>
      <c r="K4819" s="55" t="str">
        <f>IFERROR(H4993-#REF!,"")</f>
        <v/>
      </c>
    </row>
    <row r="4820" spans="1:11" x14ac:dyDescent="0.15">
      <c r="A4820" s="109">
        <v>43312</v>
      </c>
      <c r="B4820" s="53" t="s">
        <v>487</v>
      </c>
      <c r="C4820" s="53" t="s">
        <v>511</v>
      </c>
      <c r="D4820" s="53">
        <v>54997</v>
      </c>
      <c r="E4820" s="53">
        <v>44.799999237060547</v>
      </c>
      <c r="F4820" s="55">
        <v>-0.44055947661399841</v>
      </c>
      <c r="G4820" s="53">
        <v>19838</v>
      </c>
      <c r="H4820" s="53">
        <v>44.799999237060547</v>
      </c>
      <c r="I4820" s="53">
        <v>3.1603569999999997E-2</v>
      </c>
      <c r="J4820" s="80">
        <f t="shared" si="143"/>
        <v>888742.38486480713</v>
      </c>
      <c r="K4820" s="55" t="str">
        <f>IFERROR(H4994-#REF!,"")</f>
        <v/>
      </c>
    </row>
    <row r="4821" spans="1:11" x14ac:dyDescent="0.15">
      <c r="A4821" s="109">
        <v>43343</v>
      </c>
      <c r="B4821" s="53" t="s">
        <v>487</v>
      </c>
      <c r="C4821" s="53" t="s">
        <v>511</v>
      </c>
      <c r="D4821" s="53">
        <v>54997</v>
      </c>
      <c r="E4821" s="53">
        <v>-73.169998168945312</v>
      </c>
      <c r="F4821" s="55">
        <v>0.63325893878936768</v>
      </c>
      <c r="G4821" s="53">
        <v>19838</v>
      </c>
      <c r="H4821" s="53">
        <v>-73.169998168945312</v>
      </c>
      <c r="I4821" s="53">
        <v>3.0233019999999999E-2</v>
      </c>
      <c r="J4821" s="80">
        <f t="shared" si="143"/>
        <v>-1451546.4236755371</v>
      </c>
      <c r="K4821" s="55" t="str">
        <f>IFERROR(H4995-#REF!,"")</f>
        <v/>
      </c>
    </row>
    <row r="4822" spans="1:11" x14ac:dyDescent="0.15">
      <c r="A4822" s="109">
        <v>43371</v>
      </c>
      <c r="B4822" s="53" t="s">
        <v>487</v>
      </c>
      <c r="C4822" s="53" t="s">
        <v>511</v>
      </c>
      <c r="D4822" s="53">
        <v>54997</v>
      </c>
      <c r="E4822" s="53">
        <v>48.5</v>
      </c>
      <c r="F4822" s="55">
        <v>-0.33716002106666565</v>
      </c>
      <c r="G4822" s="53">
        <v>19838</v>
      </c>
      <c r="H4822" s="53">
        <v>48.5</v>
      </c>
      <c r="I4822" s="53">
        <v>4.2462880000000003E-4</v>
      </c>
      <c r="J4822" s="80">
        <f t="shared" si="143"/>
        <v>962143</v>
      </c>
      <c r="K4822" s="55" t="str">
        <f>IFERROR(H4996-#REF!,"")</f>
        <v/>
      </c>
    </row>
    <row r="4823" spans="1:11" x14ac:dyDescent="0.15">
      <c r="A4823" s="109">
        <v>43404</v>
      </c>
      <c r="B4823" s="53" t="s">
        <v>487</v>
      </c>
      <c r="C4823" s="53" t="s">
        <v>511</v>
      </c>
      <c r="D4823" s="53">
        <v>54997</v>
      </c>
      <c r="E4823" s="53">
        <v>36.499900817871094</v>
      </c>
      <c r="F4823" s="55">
        <v>-0.24742472171783447</v>
      </c>
      <c r="G4823" s="53">
        <v>19838</v>
      </c>
      <c r="H4823" s="53">
        <v>36.499900817871094</v>
      </c>
      <c r="I4823" s="53">
        <v>-7.4045410000000006E-2</v>
      </c>
      <c r="J4823" s="80">
        <f t="shared" si="143"/>
        <v>724085.03242492676</v>
      </c>
    </row>
    <row r="4824" spans="1:11" x14ac:dyDescent="0.15">
      <c r="A4824" s="109">
        <v>43434</v>
      </c>
      <c r="B4824" s="53" t="s">
        <v>487</v>
      </c>
      <c r="C4824" s="53" t="s">
        <v>511</v>
      </c>
      <c r="D4824" s="53">
        <v>54997</v>
      </c>
      <c r="E4824" s="53">
        <v>28</v>
      </c>
      <c r="F4824" s="55">
        <v>-0.23287463188171387</v>
      </c>
      <c r="G4824" s="53">
        <v>19838</v>
      </c>
      <c r="H4824" s="53">
        <v>28</v>
      </c>
      <c r="I4824" s="53">
        <v>1.8512150000000002E-2</v>
      </c>
      <c r="J4824" s="80">
        <f t="shared" si="143"/>
        <v>555464</v>
      </c>
      <c r="K4824" s="55" t="str">
        <f>IFERROR(H4997-#REF!,"")</f>
        <v/>
      </c>
    </row>
    <row r="4825" spans="1:11" x14ac:dyDescent="0.15">
      <c r="A4825" s="109">
        <v>43465</v>
      </c>
      <c r="B4825" s="53" t="s">
        <v>487</v>
      </c>
      <c r="C4825" s="53" t="s">
        <v>511</v>
      </c>
      <c r="D4825" s="53">
        <v>54997</v>
      </c>
      <c r="E4825" s="53">
        <v>21.510000228881836</v>
      </c>
      <c r="F4825" s="55">
        <v>-0.23178569972515106</v>
      </c>
      <c r="G4825" s="53">
        <v>19838</v>
      </c>
      <c r="H4825" s="53">
        <v>21.510000228881836</v>
      </c>
      <c r="I4825" s="53">
        <v>-8.9890029999999996E-2</v>
      </c>
      <c r="J4825" s="80">
        <f t="shared" si="143"/>
        <v>426715.38454055786</v>
      </c>
      <c r="K4825" s="55" t="str">
        <f>IFERROR(H4998-#REF!,"")</f>
        <v/>
      </c>
    </row>
    <row r="4826" spans="1:11" x14ac:dyDescent="0.15">
      <c r="A4826" s="109">
        <v>43496</v>
      </c>
      <c r="B4826" s="53" t="s">
        <v>487</v>
      </c>
      <c r="C4826" s="53" t="s">
        <v>511</v>
      </c>
      <c r="D4826" s="53">
        <v>54997</v>
      </c>
      <c r="E4826" s="53">
        <v>24</v>
      </c>
      <c r="F4826" s="55">
        <v>0.11576010286808014</v>
      </c>
      <c r="G4826" s="53">
        <v>19838</v>
      </c>
      <c r="H4826" s="53">
        <v>24</v>
      </c>
      <c r="I4826" s="53">
        <v>8.8293910000000003E-2</v>
      </c>
      <c r="J4826" s="80">
        <f t="shared" si="143"/>
        <v>476112</v>
      </c>
      <c r="K4826" s="55" t="str">
        <f>IFERROR(H4999-#REF!,"")</f>
        <v/>
      </c>
    </row>
    <row r="4827" spans="1:11" x14ac:dyDescent="0.15">
      <c r="A4827" s="109">
        <v>43524</v>
      </c>
      <c r="B4827" s="53" t="s">
        <v>487</v>
      </c>
      <c r="C4827" s="53" t="s">
        <v>511</v>
      </c>
      <c r="D4827" s="53">
        <v>54997</v>
      </c>
      <c r="E4827" s="53">
        <v>24.899999618530273</v>
      </c>
      <c r="F4827" s="55">
        <v>3.7499982863664627E-2</v>
      </c>
      <c r="G4827" s="53">
        <v>19838</v>
      </c>
      <c r="H4827" s="53">
        <v>24.899999618530273</v>
      </c>
      <c r="I4827" s="53">
        <v>3.2724210000000004E-2</v>
      </c>
      <c r="J4827" s="80">
        <f t="shared" si="143"/>
        <v>493966.19243240356</v>
      </c>
      <c r="K4827" s="55" t="str">
        <f>IFERROR(H5000-#REF!,"")</f>
        <v/>
      </c>
    </row>
    <row r="4828" spans="1:11" x14ac:dyDescent="0.15">
      <c r="A4828" s="109">
        <v>43553</v>
      </c>
      <c r="B4828" s="53" t="s">
        <v>487</v>
      </c>
      <c r="C4828" s="53" t="s">
        <v>511</v>
      </c>
      <c r="D4828" s="53">
        <v>54997</v>
      </c>
      <c r="E4828" s="53">
        <v>24.5</v>
      </c>
      <c r="F4828" s="55">
        <v>-1.6064241528511047E-2</v>
      </c>
      <c r="G4828" s="53">
        <v>19838</v>
      </c>
      <c r="H4828" s="53">
        <v>24.5</v>
      </c>
      <c r="I4828" s="53">
        <v>1.296229E-2</v>
      </c>
      <c r="J4828" s="80">
        <f t="shared" si="143"/>
        <v>486031</v>
      </c>
      <c r="K4828" s="55" t="str">
        <f>IFERROR(H5001-#REF!,"")</f>
        <v/>
      </c>
    </row>
    <row r="4829" spans="1:11" x14ac:dyDescent="0.15">
      <c r="A4829" s="109">
        <v>43585</v>
      </c>
      <c r="B4829" s="53" t="s">
        <v>487</v>
      </c>
      <c r="C4829" s="53" t="s">
        <v>511</v>
      </c>
      <c r="D4829" s="53">
        <v>54997</v>
      </c>
      <c r="E4829" s="53">
        <v>21.399999618530273</v>
      </c>
      <c r="F4829" s="55">
        <v>-0.12653063237667084</v>
      </c>
      <c r="G4829" s="53">
        <v>19838</v>
      </c>
      <c r="H4829" s="53">
        <v>21.399999618530273</v>
      </c>
      <c r="I4829" s="53">
        <v>3.789327E-2</v>
      </c>
      <c r="J4829" s="80">
        <f t="shared" si="143"/>
        <v>424533.19243240356</v>
      </c>
      <c r="K4829" s="55" t="str">
        <f>IFERROR(H5002-#REF!,"")</f>
        <v/>
      </c>
    </row>
    <row r="4830" spans="1:11" x14ac:dyDescent="0.15">
      <c r="A4830" s="109">
        <v>43616</v>
      </c>
      <c r="B4830" s="53" t="s">
        <v>487</v>
      </c>
      <c r="C4830" s="53" t="s">
        <v>511</v>
      </c>
      <c r="D4830" s="53">
        <v>54997</v>
      </c>
      <c r="E4830" s="53">
        <v>15.640000343322754</v>
      </c>
      <c r="F4830" s="55">
        <v>-0.26915884017944336</v>
      </c>
      <c r="G4830" s="53">
        <v>19838</v>
      </c>
      <c r="H4830" s="53">
        <v>15.640000343322754</v>
      </c>
      <c r="I4830" s="53">
        <v>-6.167856E-2</v>
      </c>
      <c r="J4830" s="80">
        <f t="shared" si="143"/>
        <v>310266.32681083679</v>
      </c>
      <c r="K4830" s="55" t="str">
        <f>IFERROR(H5003-#REF!,"")</f>
        <v/>
      </c>
    </row>
    <row r="4831" spans="1:11" x14ac:dyDescent="0.15">
      <c r="A4831" s="109">
        <v>43644</v>
      </c>
      <c r="B4831" s="53" t="s">
        <v>487</v>
      </c>
      <c r="C4831" s="53" t="s">
        <v>511</v>
      </c>
      <c r="D4831" s="53">
        <v>54997</v>
      </c>
      <c r="E4831" s="53">
        <v>-15.569999694824219</v>
      </c>
      <c r="F4831" s="55">
        <v>-4.4757449068129063E-3</v>
      </c>
      <c r="G4831" s="53">
        <v>19838</v>
      </c>
      <c r="H4831" s="53">
        <v>-15.569999694824219</v>
      </c>
      <c r="I4831" s="53">
        <v>6.7278859999999996E-2</v>
      </c>
      <c r="J4831" s="80">
        <f t="shared" si="143"/>
        <v>-308877.65394592285</v>
      </c>
      <c r="K4831" s="55" t="str">
        <f>IFERROR(H5004-#REF!,"")</f>
        <v/>
      </c>
    </row>
    <row r="4832" spans="1:11" x14ac:dyDescent="0.15">
      <c r="A4832" s="109">
        <v>43677</v>
      </c>
      <c r="B4832" s="53" t="s">
        <v>487</v>
      </c>
      <c r="C4832" s="53" t="s">
        <v>511</v>
      </c>
      <c r="D4832" s="53">
        <v>54997</v>
      </c>
      <c r="E4832" s="53">
        <v>13.5</v>
      </c>
      <c r="F4832" s="55">
        <v>-0.13294796645641327</v>
      </c>
      <c r="G4832" s="53">
        <v>19838</v>
      </c>
      <c r="H4832" s="53">
        <v>13.5</v>
      </c>
      <c r="I4832" s="53">
        <v>1.185431E-2</v>
      </c>
      <c r="J4832" s="80">
        <f t="shared" si="143"/>
        <v>267813</v>
      </c>
      <c r="K4832" s="55" t="str">
        <f>IFERROR(H5005-#REF!,"")</f>
        <v/>
      </c>
    </row>
    <row r="4833" spans="1:11" x14ac:dyDescent="0.15">
      <c r="A4833" s="109">
        <v>43707</v>
      </c>
      <c r="B4833" s="53" t="s">
        <v>487</v>
      </c>
      <c r="C4833" s="53" t="s">
        <v>511</v>
      </c>
      <c r="D4833" s="53">
        <v>54997</v>
      </c>
      <c r="E4833" s="53">
        <v>7.6999998092651367</v>
      </c>
      <c r="F4833" s="55">
        <v>-0.42962965369224548</v>
      </c>
      <c r="G4833" s="53">
        <v>19838</v>
      </c>
      <c r="H4833" s="53">
        <v>7.6999998092651367</v>
      </c>
      <c r="I4833" s="53">
        <v>-2.0339329999999999E-2</v>
      </c>
      <c r="J4833" s="80">
        <f t="shared" si="143"/>
        <v>152752.59621620178</v>
      </c>
      <c r="K4833" s="55" t="str">
        <f>IFERROR(H5006-#REF!,"")</f>
        <v/>
      </c>
    </row>
    <row r="4834" spans="1:11" x14ac:dyDescent="0.15">
      <c r="A4834" s="109">
        <v>43738</v>
      </c>
      <c r="B4834" s="53" t="s">
        <v>487</v>
      </c>
      <c r="C4834" s="53" t="s">
        <v>511</v>
      </c>
      <c r="D4834" s="53">
        <v>54997</v>
      </c>
      <c r="E4834" s="53">
        <v>10.930299758911133</v>
      </c>
      <c r="F4834" s="55">
        <v>0.41951948404312134</v>
      </c>
      <c r="G4834" s="53">
        <v>19838</v>
      </c>
      <c r="H4834" s="53">
        <v>10.930299758911133</v>
      </c>
      <c r="I4834" s="53">
        <v>1.6032970000000001E-2</v>
      </c>
      <c r="J4834" s="80">
        <f t="shared" si="143"/>
        <v>216835.28661727905</v>
      </c>
      <c r="K4834" s="55" t="str">
        <f>IFERROR(H5007-#REF!,"")</f>
        <v/>
      </c>
    </row>
    <row r="4835" spans="1:11" x14ac:dyDescent="0.15">
      <c r="A4835" s="109">
        <v>43769</v>
      </c>
      <c r="B4835" s="53" t="s">
        <v>487</v>
      </c>
      <c r="C4835" s="53" t="s">
        <v>511</v>
      </c>
      <c r="D4835" s="53">
        <v>54997</v>
      </c>
      <c r="E4835" s="53">
        <v>11.899900436401367</v>
      </c>
      <c r="F4835" s="55">
        <v>8.8707603514194489E-2</v>
      </c>
      <c r="G4835" s="53">
        <v>19838</v>
      </c>
      <c r="H4835" s="53">
        <v>11.899900436401367</v>
      </c>
      <c r="I4835" s="53">
        <v>1.9255939999999999E-2</v>
      </c>
      <c r="J4835" s="80">
        <f t="shared" si="143"/>
        <v>236070.22485733032</v>
      </c>
      <c r="K4835" s="55" t="str">
        <f>IFERROR(H5008-#REF!,"")</f>
        <v/>
      </c>
    </row>
    <row r="4836" spans="1:11" x14ac:dyDescent="0.15">
      <c r="A4836" s="109">
        <v>43798</v>
      </c>
      <c r="B4836" s="53" t="s">
        <v>487</v>
      </c>
      <c r="C4836" s="53" t="s">
        <v>511</v>
      </c>
      <c r="D4836" s="53">
        <v>54997</v>
      </c>
      <c r="E4836" s="53">
        <v>11.239999771118164</v>
      </c>
      <c r="F4836" s="55">
        <v>-5.5454302579164505E-2</v>
      </c>
      <c r="G4836" s="53">
        <v>19838</v>
      </c>
      <c r="H4836" s="53">
        <v>11.239999771118164</v>
      </c>
      <c r="I4836" s="53">
        <v>3.4996520000000003E-2</v>
      </c>
      <c r="J4836" s="80">
        <f t="shared" si="143"/>
        <v>222979.11545944214</v>
      </c>
      <c r="K4836" s="55" t="str">
        <f>IFERROR(H5009-#REF!,"")</f>
        <v/>
      </c>
    </row>
    <row r="4837" spans="1:11" x14ac:dyDescent="0.15">
      <c r="A4837" s="109">
        <v>43830</v>
      </c>
      <c r="B4837" s="53" t="s">
        <v>487</v>
      </c>
      <c r="C4837" s="53" t="s">
        <v>511</v>
      </c>
      <c r="D4837" s="53">
        <v>54997</v>
      </c>
      <c r="E4837" s="53">
        <v>10.510000228881836</v>
      </c>
      <c r="F4837" s="55">
        <v>-6.4946576952934265E-2</v>
      </c>
      <c r="G4837" s="53">
        <v>19838</v>
      </c>
      <c r="H4837" s="53">
        <v>10.510000228881836</v>
      </c>
      <c r="I4837" s="53">
        <v>2.8490680000000001E-2</v>
      </c>
      <c r="J4837" s="80">
        <f t="shared" si="143"/>
        <v>208497.38454055786</v>
      </c>
      <c r="K4837" s="55" t="str">
        <f>IFERROR(H5010-#REF!,"")</f>
        <v/>
      </c>
    </row>
    <row r="4838" spans="1:11" x14ac:dyDescent="0.15">
      <c r="A4838" s="109">
        <v>43861</v>
      </c>
      <c r="B4838" s="53" t="s">
        <v>487</v>
      </c>
      <c r="C4838" s="53" t="s">
        <v>511</v>
      </c>
      <c r="D4838" s="53">
        <v>54997</v>
      </c>
      <c r="E4838" s="53">
        <v>11.550000190734863</v>
      </c>
      <c r="F4838" s="55">
        <v>9.8953373730182648E-2</v>
      </c>
      <c r="G4838" s="53">
        <v>19838</v>
      </c>
      <c r="H4838" s="53">
        <v>11.550000190734863</v>
      </c>
      <c r="I4838" s="53">
        <v>-1.7277760000000001E-3</v>
      </c>
      <c r="J4838" s="80">
        <f t="shared" si="143"/>
        <v>229128.90378379822</v>
      </c>
      <c r="K4838" s="55" t="str">
        <f>IFERROR(H5011-#REF!,"")</f>
        <v/>
      </c>
    </row>
    <row r="4839" spans="1:11" x14ac:dyDescent="0.15">
      <c r="A4839" s="109">
        <v>43889</v>
      </c>
      <c r="B4839" s="53" t="s">
        <v>487</v>
      </c>
      <c r="C4839" s="53" t="s">
        <v>511</v>
      </c>
      <c r="D4839" s="53">
        <v>54997</v>
      </c>
      <c r="E4839" s="53">
        <v>9.869999885559082</v>
      </c>
      <c r="F4839" s="55">
        <v>-0.14545457065105438</v>
      </c>
      <c r="G4839" s="53">
        <v>19838</v>
      </c>
      <c r="H4839" s="53">
        <v>9.869999885559082</v>
      </c>
      <c r="I4839" s="53">
        <v>-7.7918070000000006E-2</v>
      </c>
      <c r="J4839" s="80">
        <f t="shared" si="143"/>
        <v>195801.05772972107</v>
      </c>
      <c r="K4839" s="55" t="str">
        <f>IFERROR(H5012-#REF!,"")</f>
        <v/>
      </c>
    </row>
    <row r="4840" spans="1:11" x14ac:dyDescent="0.15">
      <c r="A4840" s="109">
        <v>43921</v>
      </c>
      <c r="B4840" s="53" t="s">
        <v>487</v>
      </c>
      <c r="C4840" s="53" t="s">
        <v>511</v>
      </c>
      <c r="D4840" s="53">
        <v>54997</v>
      </c>
      <c r="E4840" s="53">
        <v>10.930000305175781</v>
      </c>
      <c r="F4840" s="55">
        <v>0.1073961928486824</v>
      </c>
      <c r="G4840" s="53">
        <v>19838</v>
      </c>
      <c r="H4840" s="53">
        <v>10.930000305175781</v>
      </c>
      <c r="I4840" s="53">
        <v>-0.14173259999999999</v>
      </c>
      <c r="J4840" s="80">
        <f t="shared" si="143"/>
        <v>216829.34605407715</v>
      </c>
      <c r="K4840" s="55" t="str">
        <f>IFERROR(H5013-#REF!,"")</f>
        <v/>
      </c>
    </row>
    <row r="4841" spans="1:11" x14ac:dyDescent="0.15">
      <c r="A4841" s="109">
        <v>43951</v>
      </c>
      <c r="B4841" s="53" t="s">
        <v>487</v>
      </c>
      <c r="C4841" s="53" t="s">
        <v>511</v>
      </c>
      <c r="D4841" s="53">
        <v>54997</v>
      </c>
      <c r="E4841" s="53">
        <v>10.609999656677246</v>
      </c>
      <c r="F4841" s="55">
        <v>-2.9277276247739792E-2</v>
      </c>
      <c r="G4841" s="53">
        <v>19838</v>
      </c>
      <c r="H4841" s="53">
        <v>10.609999656677246</v>
      </c>
      <c r="I4841" s="53">
        <v>0.12967380000000001</v>
      </c>
      <c r="J4841" s="80">
        <f t="shared" si="143"/>
        <v>210481.17318916321</v>
      </c>
      <c r="K4841" s="55" t="str">
        <f>IFERROR(H5014-#REF!,"")</f>
        <v/>
      </c>
    </row>
    <row r="4842" spans="1:11" x14ac:dyDescent="0.15">
      <c r="A4842" s="109">
        <v>43980</v>
      </c>
      <c r="B4842" s="53" t="s">
        <v>487</v>
      </c>
      <c r="C4842" s="53" t="s">
        <v>511</v>
      </c>
      <c r="D4842" s="53">
        <v>54997</v>
      </c>
      <c r="E4842" s="53">
        <v>7.070000171661377</v>
      </c>
      <c r="F4842" s="55">
        <v>-0.3336474597454071</v>
      </c>
      <c r="G4842" s="53">
        <v>19838</v>
      </c>
      <c r="H4842" s="53">
        <v>7.070000171661377</v>
      </c>
      <c r="I4842" s="53">
        <v>5.3738750000000002E-2</v>
      </c>
      <c r="J4842" s="80">
        <f t="shared" si="143"/>
        <v>140254.6634054184</v>
      </c>
      <c r="K4842" s="55" t="str">
        <f>IFERROR(H5015-#REF!,"")</f>
        <v/>
      </c>
    </row>
    <row r="4843" spans="1:11" x14ac:dyDescent="0.15">
      <c r="A4843" s="109">
        <v>44012</v>
      </c>
      <c r="B4843" s="53" t="s">
        <v>487</v>
      </c>
      <c r="C4843" s="53" t="s">
        <v>511</v>
      </c>
      <c r="D4843" s="53">
        <v>54997</v>
      </c>
      <c r="E4843" s="53">
        <v>39.599998474121094</v>
      </c>
      <c r="F4843" s="55">
        <v>4.6011309623718262</v>
      </c>
      <c r="G4843" s="53">
        <v>19838</v>
      </c>
      <c r="H4843" s="53">
        <v>39.599998474121094</v>
      </c>
      <c r="I4843" s="53">
        <v>2.5299080000000002E-2</v>
      </c>
      <c r="J4843" s="80">
        <f t="shared" si="143"/>
        <v>785584.76972961426</v>
      </c>
      <c r="K4843" s="55" t="str">
        <f>IFERROR(H5016-#REF!,"")</f>
        <v/>
      </c>
    </row>
    <row r="4844" spans="1:11" x14ac:dyDescent="0.15">
      <c r="A4844" s="109">
        <v>44043</v>
      </c>
      <c r="B4844" s="53" t="s">
        <v>487</v>
      </c>
      <c r="C4844" s="53" t="s">
        <v>511</v>
      </c>
      <c r="D4844" s="53">
        <v>54997</v>
      </c>
      <c r="E4844" s="53">
        <v>28.100000381469727</v>
      </c>
      <c r="F4844" s="55">
        <v>-0.29040399193763733</v>
      </c>
      <c r="G4844" s="53">
        <v>19840</v>
      </c>
      <c r="H4844" s="53">
        <v>28.100000381469727</v>
      </c>
      <c r="I4844" s="53">
        <v>5.5528970000000004E-2</v>
      </c>
      <c r="J4844" s="80">
        <f t="shared" si="143"/>
        <v>557504.00756835938</v>
      </c>
      <c r="K4844" s="55" t="str">
        <f>IFERROR(H5017-#REF!,"")</f>
        <v/>
      </c>
    </row>
    <row r="4845" spans="1:11" x14ac:dyDescent="0.15">
      <c r="A4845" s="109">
        <v>44074</v>
      </c>
      <c r="B4845" s="53" t="s">
        <v>487</v>
      </c>
      <c r="C4845" s="53" t="s">
        <v>511</v>
      </c>
      <c r="D4845" s="53">
        <v>54997</v>
      </c>
      <c r="E4845" s="53">
        <v>22.989999771118164</v>
      </c>
      <c r="F4845" s="55">
        <v>-0.18185055255889893</v>
      </c>
      <c r="G4845" s="53">
        <v>19840</v>
      </c>
      <c r="H4845" s="53">
        <v>22.989999771118164</v>
      </c>
      <c r="I4845" s="53">
        <v>6.844219E-2</v>
      </c>
      <c r="J4845" s="80">
        <f t="shared" si="143"/>
        <v>456121.59545898438</v>
      </c>
      <c r="K4845" s="55" t="str">
        <f>IFERROR(H5018-#REF!,"")</f>
        <v/>
      </c>
    </row>
    <row r="4846" spans="1:11" x14ac:dyDescent="0.15">
      <c r="A4846" s="109">
        <v>44104</v>
      </c>
      <c r="B4846" s="53" t="s">
        <v>487</v>
      </c>
      <c r="C4846" s="53" t="s">
        <v>511</v>
      </c>
      <c r="D4846" s="53">
        <v>54997</v>
      </c>
      <c r="E4846" s="53">
        <v>18.749599456787109</v>
      </c>
      <c r="F4846" s="55">
        <v>-0.18444542586803436</v>
      </c>
      <c r="G4846" s="53">
        <v>19840</v>
      </c>
      <c r="H4846" s="53">
        <v>18.749599456787109</v>
      </c>
      <c r="I4846" s="53">
        <v>-3.5055990000000002E-2</v>
      </c>
      <c r="J4846" s="80">
        <f t="shared" si="143"/>
        <v>371992.05322265625</v>
      </c>
      <c r="K4846" s="55" t="str">
        <f>IFERROR(H5019-#REF!,"")</f>
        <v/>
      </c>
    </row>
    <row r="4847" spans="1:11" x14ac:dyDescent="0.15">
      <c r="A4847" s="109">
        <v>44134</v>
      </c>
      <c r="B4847" s="53" t="s">
        <v>487</v>
      </c>
      <c r="C4847" s="53" t="s">
        <v>511</v>
      </c>
      <c r="D4847" s="53">
        <v>54997</v>
      </c>
      <c r="G4847" s="53">
        <v>19840</v>
      </c>
      <c r="H4847" s="53">
        <v>14.210000038146973</v>
      </c>
      <c r="I4847" s="53">
        <v>-2.0178310000000001E-2</v>
      </c>
      <c r="J4847" s="80">
        <f t="shared" si="143"/>
        <v>281926.40075683594</v>
      </c>
      <c r="K4847" s="55" t="str">
        <f>IFERROR(H5020-#REF!,"")</f>
        <v/>
      </c>
    </row>
    <row r="4848" spans="1:11" x14ac:dyDescent="0.15">
      <c r="A4848" s="109"/>
      <c r="J4848" s="80">
        <f>H4848*G4848</f>
        <v>0</v>
      </c>
      <c r="K4848" s="55" t="str">
        <f>IFERROR(H5021-#REF!,"")</f>
        <v/>
      </c>
    </row>
    <row r="4849" spans="1:11" x14ac:dyDescent="0.15">
      <c r="A4849" s="109">
        <v>42094</v>
      </c>
      <c r="B4849" s="53" t="s">
        <v>6</v>
      </c>
      <c r="C4849" s="53" t="s">
        <v>6</v>
      </c>
      <c r="D4849" s="53">
        <v>55194</v>
      </c>
      <c r="H4849" s="53">
        <v>9.6750001907348597</v>
      </c>
      <c r="I4849" s="53">
        <v>-1.0409720000000001E-2</v>
      </c>
      <c r="J4849" s="80">
        <f>H4849*G4849</f>
        <v>0</v>
      </c>
      <c r="K4849" s="55" t="str">
        <f>IFERROR(H5022-#REF!,"")</f>
        <v/>
      </c>
    </row>
    <row r="4850" spans="1:11" x14ac:dyDescent="0.15">
      <c r="A4850" s="109">
        <v>42124</v>
      </c>
      <c r="B4850" s="53" t="s">
        <v>441</v>
      </c>
      <c r="C4850" s="53" t="s">
        <v>512</v>
      </c>
      <c r="D4850" s="53">
        <v>55194</v>
      </c>
      <c r="G4850" s="53">
        <v>13733</v>
      </c>
      <c r="H4850" s="53">
        <v>9.6999998092651367</v>
      </c>
      <c r="I4850" s="53">
        <v>8.7762480000000004E-3</v>
      </c>
      <c r="J4850" s="80">
        <f t="shared" ref="J4850:J4877" si="144">H4850*G4850</f>
        <v>133210.09738063812</v>
      </c>
      <c r="K4850" s="55" t="str">
        <f>IFERROR(H5023-#REF!,"")</f>
        <v/>
      </c>
    </row>
    <row r="4851" spans="1:11" x14ac:dyDescent="0.15">
      <c r="A4851" s="109">
        <v>42153</v>
      </c>
      <c r="B4851" s="53" t="s">
        <v>441</v>
      </c>
      <c r="C4851" s="53" t="s">
        <v>512</v>
      </c>
      <c r="D4851" s="53">
        <v>55194</v>
      </c>
      <c r="E4851" s="53">
        <v>-9.8500003814697266</v>
      </c>
      <c r="G4851" s="53">
        <v>13733</v>
      </c>
      <c r="H4851" s="53">
        <v>-9.8500003814697266</v>
      </c>
      <c r="I4851" s="53">
        <v>1.029037E-2</v>
      </c>
      <c r="J4851" s="80">
        <f t="shared" si="144"/>
        <v>-135270.05523872375</v>
      </c>
      <c r="K4851" s="55" t="str">
        <f>IFERROR(H5024-#REF!,"")</f>
        <v/>
      </c>
    </row>
    <row r="4852" spans="1:11" x14ac:dyDescent="0.15">
      <c r="A4852" s="109">
        <v>42185</v>
      </c>
      <c r="B4852" s="53" t="s">
        <v>441</v>
      </c>
      <c r="C4852" s="53" t="s">
        <v>512</v>
      </c>
      <c r="D4852" s="53">
        <v>55194</v>
      </c>
      <c r="E4852" s="53">
        <v>-9.8500003814697266</v>
      </c>
      <c r="F4852" s="55">
        <v>0</v>
      </c>
      <c r="G4852" s="53">
        <v>13733</v>
      </c>
      <c r="H4852" s="53">
        <v>-9.8500003814697266</v>
      </c>
      <c r="I4852" s="53">
        <v>-1.9237859999999999E-2</v>
      </c>
      <c r="J4852" s="80">
        <f t="shared" si="144"/>
        <v>-135270.05523872375</v>
      </c>
      <c r="K4852" s="55" t="str">
        <f>IFERROR(H5025-#REF!,"")</f>
        <v/>
      </c>
    </row>
    <row r="4853" spans="1:11" x14ac:dyDescent="0.15">
      <c r="A4853" s="109">
        <v>42216</v>
      </c>
      <c r="B4853" s="53" t="s">
        <v>441</v>
      </c>
      <c r="C4853" s="53" t="s">
        <v>512</v>
      </c>
      <c r="D4853" s="53">
        <v>55194</v>
      </c>
      <c r="E4853" s="53">
        <v>9.75</v>
      </c>
      <c r="F4853" s="55">
        <v>-1.0152322240173817E-2</v>
      </c>
      <c r="G4853" s="53">
        <v>13733</v>
      </c>
      <c r="H4853" s="53">
        <v>9.75</v>
      </c>
      <c r="I4853" s="53">
        <v>1.211042E-2</v>
      </c>
      <c r="J4853" s="80">
        <f t="shared" si="144"/>
        <v>133896.75</v>
      </c>
    </row>
    <row r="4854" spans="1:11" x14ac:dyDescent="0.15">
      <c r="A4854" s="109">
        <v>42247</v>
      </c>
      <c r="B4854" s="53" t="s">
        <v>441</v>
      </c>
      <c r="C4854" s="53" t="s">
        <v>512</v>
      </c>
      <c r="D4854" s="53">
        <v>55194</v>
      </c>
      <c r="E4854" s="53">
        <v>-9.7899999618530273</v>
      </c>
      <c r="F4854" s="55">
        <v>4.1025602258741856E-3</v>
      </c>
      <c r="G4854" s="53">
        <v>13733</v>
      </c>
      <c r="H4854" s="53">
        <v>-9.7899999618530273</v>
      </c>
      <c r="I4854" s="53">
        <v>-5.9982380000000002E-2</v>
      </c>
      <c r="J4854" s="80">
        <f t="shared" si="144"/>
        <v>-134446.06947612762</v>
      </c>
      <c r="K4854" s="55" t="str">
        <f>IFERROR(H5026-#REF!,"")</f>
        <v/>
      </c>
    </row>
    <row r="4855" spans="1:11" x14ac:dyDescent="0.15">
      <c r="A4855" s="109">
        <v>42277</v>
      </c>
      <c r="B4855" s="53" t="s">
        <v>441</v>
      </c>
      <c r="C4855" s="53" t="s">
        <v>512</v>
      </c>
      <c r="D4855" s="53">
        <v>55194</v>
      </c>
      <c r="E4855" s="53">
        <v>-9.7899999618530273</v>
      </c>
      <c r="F4855" s="55">
        <v>0</v>
      </c>
      <c r="G4855" s="53">
        <v>13733</v>
      </c>
      <c r="H4855" s="53">
        <v>-9.7899999618530273</v>
      </c>
      <c r="I4855" s="53">
        <v>-3.3792870000000003E-2</v>
      </c>
      <c r="J4855" s="80">
        <f t="shared" si="144"/>
        <v>-134446.06947612762</v>
      </c>
      <c r="K4855" s="55" t="str">
        <f>IFERROR(H5027-#REF!,"")</f>
        <v/>
      </c>
    </row>
    <row r="4856" spans="1:11" x14ac:dyDescent="0.15">
      <c r="A4856" s="109">
        <v>42307</v>
      </c>
      <c r="B4856" s="53" t="s">
        <v>441</v>
      </c>
      <c r="C4856" s="53" t="s">
        <v>512</v>
      </c>
      <c r="D4856" s="53">
        <v>55194</v>
      </c>
      <c r="E4856" s="53">
        <v>-9.7000007629394531</v>
      </c>
      <c r="F4856" s="55">
        <v>-9.19297244399786E-3</v>
      </c>
      <c r="G4856" s="53">
        <v>13733</v>
      </c>
      <c r="H4856" s="53">
        <v>-9.7000007629394531</v>
      </c>
      <c r="I4856" s="53">
        <v>7.4005660000000001E-2</v>
      </c>
      <c r="J4856" s="80">
        <f t="shared" si="144"/>
        <v>-133210.11047744751</v>
      </c>
      <c r="K4856" s="55" t="str">
        <f>IFERROR(H5028-#REF!,"")</f>
        <v/>
      </c>
    </row>
    <row r="4857" spans="1:11" x14ac:dyDescent="0.15">
      <c r="A4857" s="109">
        <v>42338</v>
      </c>
      <c r="B4857" s="53" t="s">
        <v>441</v>
      </c>
      <c r="C4857" s="53" t="s">
        <v>512</v>
      </c>
      <c r="D4857" s="53">
        <v>55194</v>
      </c>
      <c r="E4857" s="53">
        <v>-9.6750001907348633</v>
      </c>
      <c r="F4857" s="55">
        <v>-2.5773784145712852E-3</v>
      </c>
      <c r="G4857" s="53">
        <v>13733</v>
      </c>
      <c r="H4857" s="53">
        <v>-9.6750001907348633</v>
      </c>
      <c r="I4857" s="53">
        <v>2.410283E-3</v>
      </c>
      <c r="J4857" s="80">
        <f t="shared" si="144"/>
        <v>-132866.77761936188</v>
      </c>
      <c r="K4857" s="55" t="str">
        <f>IFERROR(H5029-#REF!,"")</f>
        <v/>
      </c>
    </row>
    <row r="4858" spans="1:11" x14ac:dyDescent="0.15">
      <c r="A4858" s="109">
        <v>42369</v>
      </c>
      <c r="B4858" s="53" t="s">
        <v>441</v>
      </c>
      <c r="C4858" s="53" t="s">
        <v>512</v>
      </c>
      <c r="D4858" s="53">
        <v>55194</v>
      </c>
      <c r="E4858" s="53">
        <v>-8.7299995422363281</v>
      </c>
      <c r="F4858" s="55">
        <v>-9.7674481570720673E-2</v>
      </c>
      <c r="G4858" s="53">
        <v>13733</v>
      </c>
      <c r="H4858" s="53">
        <v>-8.7299995422363281</v>
      </c>
      <c r="I4858" s="53">
        <v>-2.222741E-2</v>
      </c>
      <c r="J4858" s="80">
        <f t="shared" si="144"/>
        <v>-119889.08371353149</v>
      </c>
      <c r="K4858" s="55" t="str">
        <f>IFERROR(H5030-#REF!,"")</f>
        <v/>
      </c>
    </row>
    <row r="4859" spans="1:11" x14ac:dyDescent="0.15">
      <c r="A4859" s="109">
        <v>42398</v>
      </c>
      <c r="B4859" s="53" t="s">
        <v>441</v>
      </c>
      <c r="C4859" s="53" t="s">
        <v>512</v>
      </c>
      <c r="D4859" s="53">
        <v>55194</v>
      </c>
      <c r="E4859" s="53">
        <v>9.9499998092651367</v>
      </c>
      <c r="F4859" s="55">
        <v>0.13974803686141968</v>
      </c>
      <c r="G4859" s="53">
        <v>13733</v>
      </c>
      <c r="H4859" s="53">
        <v>9.9499998092651367</v>
      </c>
      <c r="I4859" s="53">
        <v>-5.714756E-2</v>
      </c>
      <c r="J4859" s="80">
        <f t="shared" si="144"/>
        <v>136643.34738063812</v>
      </c>
      <c r="K4859" s="55" t="str">
        <f>IFERROR(H5031-#REF!,"")</f>
        <v/>
      </c>
    </row>
    <row r="4860" spans="1:11" x14ac:dyDescent="0.15">
      <c r="A4860" s="109">
        <v>42429</v>
      </c>
      <c r="B4860" s="53" t="s">
        <v>441</v>
      </c>
      <c r="C4860" s="53" t="s">
        <v>512</v>
      </c>
      <c r="D4860" s="53">
        <v>55194</v>
      </c>
      <c r="E4860" s="53">
        <v>-9.8249998092651367</v>
      </c>
      <c r="F4860" s="55">
        <v>-1.256281416863203E-2</v>
      </c>
      <c r="G4860" s="53">
        <v>13733</v>
      </c>
      <c r="H4860" s="53">
        <v>-9.8249998092651367</v>
      </c>
      <c r="I4860" s="53">
        <v>6.1252750000000003E-4</v>
      </c>
      <c r="J4860" s="80">
        <f t="shared" si="144"/>
        <v>-134926.72238063812</v>
      </c>
      <c r="K4860" s="55" t="str">
        <f>IFERROR(H5032-#REF!,"")</f>
        <v/>
      </c>
    </row>
    <row r="4861" spans="1:11" x14ac:dyDescent="0.15">
      <c r="A4861" s="109">
        <v>42460</v>
      </c>
      <c r="B4861" s="53" t="s">
        <v>441</v>
      </c>
      <c r="C4861" s="53" t="s">
        <v>512</v>
      </c>
      <c r="D4861" s="53">
        <v>55194</v>
      </c>
      <c r="E4861" s="53">
        <v>10.020000457763672</v>
      </c>
      <c r="F4861" s="55">
        <v>1.9847394898533821E-2</v>
      </c>
      <c r="G4861" s="53">
        <v>13733</v>
      </c>
      <c r="H4861" s="53">
        <v>10.020000457763672</v>
      </c>
      <c r="I4861" s="53">
        <v>7.0554110000000003E-2</v>
      </c>
      <c r="J4861" s="80">
        <f t="shared" si="144"/>
        <v>137604.66628646851</v>
      </c>
      <c r="K4861" s="55" t="str">
        <f>IFERROR(H5033-#REF!,"")</f>
        <v/>
      </c>
    </row>
    <row r="4862" spans="1:11" x14ac:dyDescent="0.15">
      <c r="A4862" s="109">
        <v>42489</v>
      </c>
      <c r="B4862" s="53" t="s">
        <v>441</v>
      </c>
      <c r="C4862" s="53" t="s">
        <v>512</v>
      </c>
      <c r="D4862" s="53">
        <v>55194</v>
      </c>
      <c r="E4862" s="53">
        <v>-9.9899997711181641</v>
      </c>
      <c r="F4862" s="55">
        <v>-2.9940803069621325E-3</v>
      </c>
      <c r="G4862" s="53">
        <v>13733</v>
      </c>
      <c r="H4862" s="53">
        <v>-9.9899997711181641</v>
      </c>
      <c r="I4862" s="53">
        <v>1.172495E-2</v>
      </c>
      <c r="J4862" s="80">
        <f t="shared" si="144"/>
        <v>-137192.66685676575</v>
      </c>
      <c r="K4862" s="55" t="str">
        <f>IFERROR(H5034-#REF!,"")</f>
        <v/>
      </c>
    </row>
    <row r="4863" spans="1:11" x14ac:dyDescent="0.15">
      <c r="A4863" s="109">
        <v>42521</v>
      </c>
      <c r="B4863" s="53" t="s">
        <v>441</v>
      </c>
      <c r="C4863" s="53" t="s">
        <v>512</v>
      </c>
      <c r="D4863" s="53">
        <v>55194</v>
      </c>
      <c r="E4863" s="53">
        <v>9.9899997711181641</v>
      </c>
      <c r="F4863" s="55">
        <v>0</v>
      </c>
      <c r="G4863" s="53">
        <v>13733</v>
      </c>
      <c r="H4863" s="53">
        <v>9.9899997711181641</v>
      </c>
      <c r="I4863" s="53">
        <v>1.4353880000000001E-2</v>
      </c>
      <c r="J4863" s="80">
        <f t="shared" si="144"/>
        <v>137192.66685676575</v>
      </c>
      <c r="K4863" s="55" t="str">
        <f>IFERROR(H5035-#REF!,"")</f>
        <v/>
      </c>
    </row>
    <row r="4864" spans="1:11" x14ac:dyDescent="0.15">
      <c r="A4864" s="109">
        <v>42551</v>
      </c>
      <c r="B4864" s="53" t="s">
        <v>441</v>
      </c>
      <c r="C4864" s="53" t="s">
        <v>512</v>
      </c>
      <c r="D4864" s="53">
        <v>55194</v>
      </c>
      <c r="E4864" s="53">
        <v>10</v>
      </c>
      <c r="F4864" s="55">
        <v>1.0010239202529192E-3</v>
      </c>
      <c r="G4864" s="53">
        <v>13733</v>
      </c>
      <c r="H4864" s="53">
        <v>10</v>
      </c>
      <c r="I4864" s="53">
        <v>2.9293580000000004E-3</v>
      </c>
      <c r="J4864" s="80">
        <f t="shared" si="144"/>
        <v>137330</v>
      </c>
      <c r="K4864" s="55" t="str">
        <f>IFERROR(H5036-#REF!,"")</f>
        <v/>
      </c>
    </row>
    <row r="4865" spans="1:11" x14ac:dyDescent="0.15">
      <c r="A4865" s="109">
        <v>42580</v>
      </c>
      <c r="B4865" s="53" t="s">
        <v>441</v>
      </c>
      <c r="C4865" s="53" t="s">
        <v>512</v>
      </c>
      <c r="D4865" s="53">
        <v>55194</v>
      </c>
      <c r="E4865" s="53">
        <v>10.600000381469727</v>
      </c>
      <c r="F4865" s="55">
        <v>6.0000039637088776E-2</v>
      </c>
      <c r="G4865" s="53">
        <v>28751</v>
      </c>
      <c r="H4865" s="53">
        <v>10.600000381469727</v>
      </c>
      <c r="I4865" s="53">
        <v>3.8848899999999999E-2</v>
      </c>
      <c r="J4865" s="80">
        <f t="shared" si="144"/>
        <v>304760.61096763611</v>
      </c>
      <c r="K4865" s="55" t="str">
        <f>IFERROR(H5037-#REF!,"")</f>
        <v/>
      </c>
    </row>
    <row r="4866" spans="1:11" x14ac:dyDescent="0.15">
      <c r="A4866" s="109">
        <v>42613</v>
      </c>
      <c r="B4866" s="53" t="s">
        <v>442</v>
      </c>
      <c r="C4866" s="53" t="s">
        <v>513</v>
      </c>
      <c r="D4866" s="53">
        <v>55194</v>
      </c>
      <c r="E4866" s="53">
        <v>9.9700002670288086</v>
      </c>
      <c r="F4866" s="55">
        <v>-5.9433970600366592E-2</v>
      </c>
      <c r="G4866" s="53">
        <v>28751</v>
      </c>
      <c r="H4866" s="53">
        <v>9.9700002670288086</v>
      </c>
      <c r="I4866" s="53">
        <v>2.8064370000000002E-3</v>
      </c>
      <c r="J4866" s="80">
        <f t="shared" si="144"/>
        <v>286647.47767734528</v>
      </c>
      <c r="K4866" s="55" t="str">
        <f>IFERROR(H5038-#REF!,"")</f>
        <v/>
      </c>
    </row>
    <row r="4867" spans="1:11" x14ac:dyDescent="0.15">
      <c r="A4867" s="109">
        <v>42643</v>
      </c>
      <c r="B4867" s="53" t="s">
        <v>442</v>
      </c>
      <c r="C4867" s="53" t="s">
        <v>513</v>
      </c>
      <c r="D4867" s="53">
        <v>55194</v>
      </c>
      <c r="E4867" s="53">
        <v>9.7700004577636719</v>
      </c>
      <c r="F4867" s="55">
        <v>-2.0060161128640175E-2</v>
      </c>
      <c r="G4867" s="53">
        <v>28751</v>
      </c>
      <c r="H4867" s="53">
        <v>9.7700004577636719</v>
      </c>
      <c r="I4867" s="53">
        <v>3.0154160000000004E-3</v>
      </c>
      <c r="J4867" s="80">
        <f t="shared" si="144"/>
        <v>280897.28316116333</v>
      </c>
      <c r="K4867" s="55" t="str">
        <f>IFERROR(H5039-#REF!,"")</f>
        <v/>
      </c>
    </row>
    <row r="4868" spans="1:11" x14ac:dyDescent="0.15">
      <c r="A4868" s="109">
        <v>42674</v>
      </c>
      <c r="B4868" s="53" t="s">
        <v>442</v>
      </c>
      <c r="C4868" s="53" t="s">
        <v>513</v>
      </c>
      <c r="D4868" s="53">
        <v>55194</v>
      </c>
      <c r="E4868" s="53">
        <v>9.25</v>
      </c>
      <c r="F4868" s="55">
        <v>-5.3224198520183563E-2</v>
      </c>
      <c r="G4868" s="53">
        <v>28751</v>
      </c>
      <c r="H4868" s="53">
        <v>9.25</v>
      </c>
      <c r="I4868" s="53">
        <v>-2.1565560000000001E-2</v>
      </c>
      <c r="J4868" s="80">
        <f t="shared" si="144"/>
        <v>265946.75</v>
      </c>
      <c r="K4868" s="55" t="str">
        <f>IFERROR(H5040-#REF!,"")</f>
        <v/>
      </c>
    </row>
    <row r="4869" spans="1:11" x14ac:dyDescent="0.15">
      <c r="A4869" s="109">
        <v>42704</v>
      </c>
      <c r="B4869" s="53" t="s">
        <v>442</v>
      </c>
      <c r="C4869" s="53" t="s">
        <v>513</v>
      </c>
      <c r="D4869" s="53">
        <v>55194</v>
      </c>
      <c r="E4869" s="53">
        <v>9.8500003814697266</v>
      </c>
      <c r="F4869" s="55">
        <v>6.4864903688430786E-2</v>
      </c>
      <c r="G4869" s="53">
        <v>28751</v>
      </c>
      <c r="H4869" s="53">
        <v>9.8500003814697266</v>
      </c>
      <c r="I4869" s="53">
        <v>4.0542750000000002E-2</v>
      </c>
      <c r="J4869" s="80">
        <f t="shared" si="144"/>
        <v>283197.36096763611</v>
      </c>
      <c r="K4869" s="55" t="str">
        <f>IFERROR(#REF!-#REF!,"")</f>
        <v/>
      </c>
    </row>
    <row r="4870" spans="1:11" x14ac:dyDescent="0.15">
      <c r="A4870" s="109">
        <v>42734</v>
      </c>
      <c r="B4870" s="53" t="s">
        <v>442</v>
      </c>
      <c r="C4870" s="53" t="s">
        <v>513</v>
      </c>
      <c r="D4870" s="53">
        <v>55194</v>
      </c>
      <c r="E4870" s="53">
        <v>12.699999809265137</v>
      </c>
      <c r="F4870" s="55">
        <v>0.28934001922607422</v>
      </c>
      <c r="G4870" s="53">
        <v>29051</v>
      </c>
      <c r="H4870" s="53">
        <v>12.699999809265137</v>
      </c>
      <c r="I4870" s="53">
        <v>1.8772179999999999E-2</v>
      </c>
      <c r="J4870" s="80">
        <f t="shared" si="144"/>
        <v>368947.69445896149</v>
      </c>
      <c r="K4870" s="55" t="str">
        <f>IFERROR(#REF!-#REF!,"")</f>
        <v/>
      </c>
    </row>
    <row r="4871" spans="1:11" x14ac:dyDescent="0.15">
      <c r="A4871" s="109">
        <v>42766</v>
      </c>
      <c r="B4871" s="53" t="s">
        <v>442</v>
      </c>
      <c r="C4871" s="53" t="s">
        <v>513</v>
      </c>
      <c r="D4871" s="53">
        <v>55194</v>
      </c>
      <c r="E4871" s="53">
        <v>13.649999618530273</v>
      </c>
      <c r="F4871" s="55">
        <v>7.480313628911972E-2</v>
      </c>
      <c r="G4871" s="53">
        <v>29051</v>
      </c>
      <c r="H4871" s="53">
        <v>13.649999618530273</v>
      </c>
      <c r="I4871" s="53">
        <v>2.2173040000000001E-2</v>
      </c>
      <c r="J4871" s="80">
        <f t="shared" si="144"/>
        <v>396546.13891792297</v>
      </c>
      <c r="K4871" s="55" t="str">
        <f>IFERROR(#REF!-#REF!,"")</f>
        <v/>
      </c>
    </row>
    <row r="4872" spans="1:11" x14ac:dyDescent="0.15">
      <c r="A4872" s="109">
        <v>42794</v>
      </c>
      <c r="B4872" s="53" t="s">
        <v>442</v>
      </c>
      <c r="C4872" s="53" t="s">
        <v>513</v>
      </c>
      <c r="D4872" s="53">
        <v>55194</v>
      </c>
      <c r="E4872" s="53">
        <v>14.25</v>
      </c>
      <c r="F4872" s="55">
        <v>4.3956074863672256E-2</v>
      </c>
      <c r="G4872" s="53">
        <v>29137</v>
      </c>
      <c r="H4872" s="53">
        <v>14.25</v>
      </c>
      <c r="I4872" s="53">
        <v>3.2623440000000004E-2</v>
      </c>
      <c r="J4872" s="80">
        <f t="shared" si="144"/>
        <v>415202.25</v>
      </c>
      <c r="K4872" s="55" t="str">
        <f>IFERROR(#REF!-#REF!,"")</f>
        <v/>
      </c>
    </row>
    <row r="4873" spans="1:11" x14ac:dyDescent="0.15">
      <c r="A4873" s="109">
        <v>42825</v>
      </c>
      <c r="B4873" s="53" t="s">
        <v>442</v>
      </c>
      <c r="C4873" s="53" t="s">
        <v>513</v>
      </c>
      <c r="D4873" s="53">
        <v>55194</v>
      </c>
      <c r="E4873" s="53">
        <v>13.199999809265137</v>
      </c>
      <c r="F4873" s="55">
        <v>-7.3684222996234894E-2</v>
      </c>
      <c r="G4873" s="53">
        <v>29165</v>
      </c>
      <c r="H4873" s="53">
        <v>13.199999809265137</v>
      </c>
      <c r="I4873" s="53">
        <v>2.0642049999999999E-3</v>
      </c>
      <c r="J4873" s="80">
        <f t="shared" si="144"/>
        <v>384977.99443721771</v>
      </c>
      <c r="K4873" s="55" t="str">
        <f>IFERROR(#REF!-#REF!,"")</f>
        <v/>
      </c>
    </row>
    <row r="4874" spans="1:11" x14ac:dyDescent="0.15">
      <c r="A4874" s="109">
        <v>42853</v>
      </c>
      <c r="B4874" s="53" t="s">
        <v>442</v>
      </c>
      <c r="C4874" s="53" t="s">
        <v>513</v>
      </c>
      <c r="D4874" s="53">
        <v>55194</v>
      </c>
      <c r="E4874" s="53">
        <v>13.699999809265137</v>
      </c>
      <c r="F4874" s="55">
        <v>3.7878789007663727E-2</v>
      </c>
      <c r="G4874" s="53">
        <v>31148</v>
      </c>
      <c r="H4874" s="53">
        <v>13.699999809265137</v>
      </c>
      <c r="I4874" s="53">
        <v>9.656754E-3</v>
      </c>
      <c r="J4874" s="80">
        <f t="shared" si="144"/>
        <v>426727.59405899048</v>
      </c>
      <c r="K4874" s="55" t="str">
        <f>IFERROR(#REF!-#REF!,"")</f>
        <v/>
      </c>
    </row>
    <row r="4875" spans="1:11" x14ac:dyDescent="0.15">
      <c r="A4875" s="109">
        <v>42886</v>
      </c>
      <c r="B4875" s="53" t="s">
        <v>442</v>
      </c>
      <c r="C4875" s="53" t="s">
        <v>513</v>
      </c>
      <c r="D4875" s="53">
        <v>55194</v>
      </c>
      <c r="E4875" s="53">
        <v>15</v>
      </c>
      <c r="F4875" s="55">
        <v>9.4890527427196503E-2</v>
      </c>
      <c r="G4875" s="53">
        <v>31188</v>
      </c>
      <c r="H4875" s="53">
        <v>15</v>
      </c>
      <c r="I4875" s="53">
        <v>9.3348820000000009E-3</v>
      </c>
      <c r="J4875" s="80">
        <f t="shared" si="144"/>
        <v>467820</v>
      </c>
      <c r="K4875" s="55" t="str">
        <f>IFERROR(#REF!-#REF!,"")</f>
        <v/>
      </c>
    </row>
    <row r="4876" spans="1:11" x14ac:dyDescent="0.15">
      <c r="A4876" s="109">
        <v>42916</v>
      </c>
      <c r="B4876" s="53" t="s">
        <v>442</v>
      </c>
      <c r="C4876" s="53" t="s">
        <v>513</v>
      </c>
      <c r="D4876" s="53">
        <v>55194</v>
      </c>
      <c r="E4876" s="53">
        <v>15.050000190734863</v>
      </c>
      <c r="F4876" s="55">
        <v>3.3333459869027138E-3</v>
      </c>
      <c r="G4876" s="53">
        <v>31188</v>
      </c>
      <c r="H4876" s="53">
        <v>15.050000190734863</v>
      </c>
      <c r="I4876" s="53">
        <v>9.5796500000000003E-3</v>
      </c>
      <c r="J4876" s="80">
        <f t="shared" si="144"/>
        <v>469379.40594863892</v>
      </c>
      <c r="K4876" s="55" t="str">
        <f>IFERROR(#REF!-#REF!,"")</f>
        <v/>
      </c>
    </row>
    <row r="4877" spans="1:11" x14ac:dyDescent="0.15">
      <c r="A4877" s="109">
        <v>42947</v>
      </c>
      <c r="B4877" s="53" t="s">
        <v>442</v>
      </c>
      <c r="C4877" s="53" t="s">
        <v>513</v>
      </c>
      <c r="D4877" s="53">
        <v>55194</v>
      </c>
      <c r="G4877" s="53">
        <v>31188</v>
      </c>
      <c r="H4877" s="53">
        <v>15.050000190734863</v>
      </c>
      <c r="I4877" s="53">
        <v>2.029371E-2</v>
      </c>
      <c r="J4877" s="80">
        <f t="shared" si="144"/>
        <v>469379.40594863892</v>
      </c>
      <c r="K4877" s="55" t="str">
        <f>IFERROR(#REF!-#REF!,"")</f>
        <v/>
      </c>
    </row>
    <row r="4878" spans="1:11" x14ac:dyDescent="0.15">
      <c r="A4878" s="109"/>
      <c r="J4878" s="80">
        <f>H4878*G4878</f>
        <v>0</v>
      </c>
      <c r="K4878" s="55" t="str">
        <f>IFERROR(#REF!-#REF!,"")</f>
        <v/>
      </c>
    </row>
    <row r="4879" spans="1:11" x14ac:dyDescent="0.15">
      <c r="A4879" s="109">
        <v>42094</v>
      </c>
      <c r="B4879" s="53" t="s">
        <v>6</v>
      </c>
      <c r="C4879" s="53" t="s">
        <v>6</v>
      </c>
      <c r="D4879" s="53">
        <v>55212</v>
      </c>
      <c r="G4879" s="53">
        <f>G4880</f>
        <v>13172</v>
      </c>
      <c r="H4879" s="53">
        <v>12.375</v>
      </c>
      <c r="I4879" s="53">
        <v>-1.0409720000000001E-2</v>
      </c>
      <c r="J4879" s="80">
        <f>H4879*G4879</f>
        <v>163003.5</v>
      </c>
      <c r="K4879" s="55" t="str">
        <f>IFERROR(#REF!-#REF!,"")</f>
        <v/>
      </c>
    </row>
    <row r="4880" spans="1:11" x14ac:dyDescent="0.15">
      <c r="A4880" s="109">
        <v>42124</v>
      </c>
      <c r="B4880" s="53" t="s">
        <v>450</v>
      </c>
      <c r="C4880" s="53" t="s">
        <v>514</v>
      </c>
      <c r="D4880" s="53">
        <v>55212</v>
      </c>
      <c r="G4880" s="53">
        <v>13172</v>
      </c>
      <c r="H4880" s="53">
        <v>-50.049999237060547</v>
      </c>
      <c r="I4880" s="53">
        <v>8.7762480000000004E-3</v>
      </c>
      <c r="J4880" s="80">
        <f t="shared" ref="J4880:J4943" si="145">H4880*G4880</f>
        <v>-659258.58995056152</v>
      </c>
      <c r="K4880" s="55" t="str">
        <f>IFERROR(#REF!-#REF!,"")</f>
        <v/>
      </c>
    </row>
    <row r="4881" spans="1:11" x14ac:dyDescent="0.15">
      <c r="A4881" s="109">
        <v>42153</v>
      </c>
      <c r="B4881" s="53" t="s">
        <v>450</v>
      </c>
      <c r="C4881" s="53" t="s">
        <v>514</v>
      </c>
      <c r="D4881" s="53">
        <v>55212</v>
      </c>
      <c r="E4881" s="53">
        <v>-9.9500007629394531</v>
      </c>
      <c r="G4881" s="53">
        <v>15085</v>
      </c>
      <c r="H4881" s="53">
        <v>-9.9500007629394531</v>
      </c>
      <c r="I4881" s="53">
        <v>1.029037E-2</v>
      </c>
      <c r="J4881" s="80">
        <f t="shared" si="145"/>
        <v>-150095.76150894165</v>
      </c>
      <c r="K4881" s="55" t="str">
        <f>IFERROR(#REF!-#REF!,"")</f>
        <v/>
      </c>
    </row>
    <row r="4882" spans="1:11" x14ac:dyDescent="0.15">
      <c r="A4882" s="109">
        <v>42185</v>
      </c>
      <c r="B4882" s="53" t="s">
        <v>450</v>
      </c>
      <c r="C4882" s="53" t="s">
        <v>514</v>
      </c>
      <c r="D4882" s="53">
        <v>55212</v>
      </c>
      <c r="E4882" s="53">
        <v>-9.9750003814697266</v>
      </c>
      <c r="F4882" s="55">
        <v>2.5125243701040745E-3</v>
      </c>
      <c r="G4882" s="53">
        <v>15085</v>
      </c>
      <c r="H4882" s="53">
        <v>-9.9750003814697266</v>
      </c>
      <c r="I4882" s="53">
        <v>-1.9237859999999999E-2</v>
      </c>
      <c r="J4882" s="80">
        <f t="shared" si="145"/>
        <v>-150472.88075447083</v>
      </c>
      <c r="K4882" s="55" t="str">
        <f>IFERROR(#REF!-#REF!,"")</f>
        <v/>
      </c>
    </row>
    <row r="4883" spans="1:11" x14ac:dyDescent="0.15">
      <c r="A4883" s="109">
        <v>42216</v>
      </c>
      <c r="B4883" s="53" t="s">
        <v>450</v>
      </c>
      <c r="C4883" s="53" t="s">
        <v>514</v>
      </c>
      <c r="D4883" s="53">
        <v>55212</v>
      </c>
      <c r="E4883" s="53">
        <v>-9.994999885559082</v>
      </c>
      <c r="F4883" s="55">
        <v>2.0049626473337412E-3</v>
      </c>
      <c r="G4883" s="53">
        <v>15085</v>
      </c>
      <c r="H4883" s="53">
        <v>-9.994999885559082</v>
      </c>
      <c r="I4883" s="53">
        <v>1.211042E-2</v>
      </c>
      <c r="J4883" s="80">
        <f t="shared" si="145"/>
        <v>-150774.57327365875</v>
      </c>
      <c r="K4883" s="55" t="str">
        <f>IFERROR(#REF!-#REF!,"")</f>
        <v/>
      </c>
    </row>
    <row r="4884" spans="1:11" x14ac:dyDescent="0.15">
      <c r="A4884" s="109">
        <v>42247</v>
      </c>
      <c r="B4884" s="53" t="s">
        <v>450</v>
      </c>
      <c r="C4884" s="53" t="s">
        <v>514</v>
      </c>
      <c r="D4884" s="53">
        <v>55212</v>
      </c>
      <c r="E4884" s="53">
        <v>9.8999996185302734</v>
      </c>
      <c r="F4884" s="55">
        <v>-9.5047792419791222E-3</v>
      </c>
      <c r="G4884" s="53">
        <v>15085</v>
      </c>
      <c r="H4884" s="53">
        <v>9.8999996185302734</v>
      </c>
      <c r="I4884" s="53">
        <v>-5.9982380000000002E-2</v>
      </c>
      <c r="J4884" s="80">
        <f t="shared" si="145"/>
        <v>149341.49424552917</v>
      </c>
      <c r="K4884" s="55" t="str">
        <f>IFERROR(#REF!-#REF!,"")</f>
        <v/>
      </c>
    </row>
    <row r="4885" spans="1:11" x14ac:dyDescent="0.15">
      <c r="A4885" s="109">
        <v>42277</v>
      </c>
      <c r="B4885" s="53" t="s">
        <v>450</v>
      </c>
      <c r="C4885" s="53" t="s">
        <v>514</v>
      </c>
      <c r="D4885" s="53">
        <v>55212</v>
      </c>
      <c r="E4885" s="53">
        <v>-9.9699993133544922</v>
      </c>
      <c r="F4885" s="55">
        <v>7.0706764236092567E-3</v>
      </c>
      <c r="G4885" s="53">
        <v>15085</v>
      </c>
      <c r="H4885" s="53">
        <v>-9.9699993133544922</v>
      </c>
      <c r="I4885" s="53">
        <v>-3.3792870000000003E-2</v>
      </c>
      <c r="J4885" s="80">
        <f t="shared" si="145"/>
        <v>-150397.43964195251</v>
      </c>
      <c r="K4885" s="55" t="str">
        <f>IFERROR(#REF!-#REF!,"")</f>
        <v/>
      </c>
    </row>
    <row r="4886" spans="1:11" x14ac:dyDescent="0.15">
      <c r="A4886" s="109">
        <v>42307</v>
      </c>
      <c r="B4886" s="53" t="s">
        <v>450</v>
      </c>
      <c r="C4886" s="53" t="s">
        <v>514</v>
      </c>
      <c r="D4886" s="53">
        <v>55212</v>
      </c>
      <c r="G4886" s="53">
        <v>15085</v>
      </c>
      <c r="H4886" s="53">
        <v>-8.9200000762939453</v>
      </c>
      <c r="I4886" s="53">
        <v>7.4005660000000001E-2</v>
      </c>
      <c r="J4886" s="80">
        <f t="shared" si="145"/>
        <v>-134558.20115089417</v>
      </c>
      <c r="K4886" s="55" t="str">
        <f>IFERROR(#REF!-#REF!,"")</f>
        <v/>
      </c>
    </row>
    <row r="4887" spans="1:11" x14ac:dyDescent="0.15">
      <c r="A4887" s="109">
        <v>42338</v>
      </c>
      <c r="B4887" s="53" t="s">
        <v>450</v>
      </c>
      <c r="C4887" s="53" t="s">
        <v>514</v>
      </c>
      <c r="D4887" s="53">
        <v>55212</v>
      </c>
      <c r="E4887" s="53">
        <v>-9.875</v>
      </c>
      <c r="F4887" s="55">
        <v>-9.5285177230834961E-3</v>
      </c>
      <c r="G4887" s="53">
        <v>15085</v>
      </c>
      <c r="H4887" s="53">
        <v>-9.875</v>
      </c>
      <c r="I4887" s="53">
        <v>2.410283E-3</v>
      </c>
      <c r="J4887" s="80">
        <f t="shared" si="145"/>
        <v>-148964.375</v>
      </c>
      <c r="K4887" s="55" t="str">
        <f>IFERROR(#REF!-#REF!,"")</f>
        <v/>
      </c>
    </row>
    <row r="4888" spans="1:11" x14ac:dyDescent="0.15">
      <c r="A4888" s="109">
        <v>42369</v>
      </c>
      <c r="B4888" s="53" t="s">
        <v>450</v>
      </c>
      <c r="C4888" s="53" t="s">
        <v>514</v>
      </c>
      <c r="D4888" s="53">
        <v>55212</v>
      </c>
      <c r="E4888" s="53">
        <v>-9.9250001907348633</v>
      </c>
      <c r="F4888" s="55">
        <v>5.0633102655410767E-3</v>
      </c>
      <c r="G4888" s="53">
        <v>15085</v>
      </c>
      <c r="H4888" s="53">
        <v>-9.9250001907348633</v>
      </c>
      <c r="I4888" s="53">
        <v>-2.222741E-2</v>
      </c>
      <c r="J4888" s="80">
        <f t="shared" si="145"/>
        <v>-149718.62787723541</v>
      </c>
      <c r="K4888" s="55" t="str">
        <f>IFERROR(#REF!-#REF!,"")</f>
        <v/>
      </c>
    </row>
    <row r="4889" spans="1:11" x14ac:dyDescent="0.15">
      <c r="A4889" s="109">
        <v>42398</v>
      </c>
      <c r="B4889" s="53" t="s">
        <v>450</v>
      </c>
      <c r="C4889" s="53" t="s">
        <v>514</v>
      </c>
      <c r="D4889" s="53">
        <v>55212</v>
      </c>
      <c r="E4889" s="53">
        <v>-9.8249998092651367</v>
      </c>
      <c r="F4889" s="55">
        <v>-1.0075604543089867E-2</v>
      </c>
      <c r="G4889" s="53">
        <v>15085</v>
      </c>
      <c r="H4889" s="53">
        <v>-9.8249998092651367</v>
      </c>
      <c r="I4889" s="53">
        <v>-5.714756E-2</v>
      </c>
      <c r="J4889" s="80">
        <f t="shared" si="145"/>
        <v>-148210.12212276459</v>
      </c>
      <c r="K4889" s="55" t="str">
        <f>IFERROR(#REF!-#REF!,"")</f>
        <v/>
      </c>
    </row>
    <row r="4890" spans="1:11" x14ac:dyDescent="0.15">
      <c r="A4890" s="109">
        <v>42429</v>
      </c>
      <c r="B4890" s="53" t="s">
        <v>450</v>
      </c>
      <c r="C4890" s="53" t="s">
        <v>514</v>
      </c>
      <c r="D4890" s="53">
        <v>55212</v>
      </c>
      <c r="E4890" s="53">
        <v>-9.9250001907348633</v>
      </c>
      <c r="F4890" s="55">
        <v>1.0178156197071075E-2</v>
      </c>
      <c r="G4890" s="53">
        <v>15085</v>
      </c>
      <c r="H4890" s="53">
        <v>-9.9250001907348633</v>
      </c>
      <c r="I4890" s="53">
        <v>6.1252750000000003E-4</v>
      </c>
      <c r="J4890" s="80">
        <f t="shared" si="145"/>
        <v>-149718.62787723541</v>
      </c>
      <c r="K4890" s="55" t="str">
        <f>IFERROR(#REF!-#REF!,"")</f>
        <v/>
      </c>
    </row>
    <row r="4891" spans="1:11" x14ac:dyDescent="0.15">
      <c r="A4891" s="109">
        <v>42460</v>
      </c>
      <c r="B4891" s="53" t="s">
        <v>450</v>
      </c>
      <c r="C4891" s="53" t="s">
        <v>514</v>
      </c>
      <c r="D4891" s="53">
        <v>55212</v>
      </c>
      <c r="E4891" s="53">
        <v>-9.9499998092651367</v>
      </c>
      <c r="F4891" s="55">
        <v>2.518853172659874E-3</v>
      </c>
      <c r="G4891" s="53">
        <v>15085</v>
      </c>
      <c r="H4891" s="53">
        <v>-9.9499998092651367</v>
      </c>
      <c r="I4891" s="53">
        <v>7.0554110000000003E-2</v>
      </c>
      <c r="J4891" s="80">
        <f t="shared" si="145"/>
        <v>-150095.74712276459</v>
      </c>
      <c r="K4891" s="55" t="str">
        <f>IFERROR(#REF!-#REF!,"")</f>
        <v/>
      </c>
    </row>
    <row r="4892" spans="1:11" x14ac:dyDescent="0.15">
      <c r="A4892" s="109">
        <v>42489</v>
      </c>
      <c r="B4892" s="53" t="s">
        <v>450</v>
      </c>
      <c r="C4892" s="53" t="s">
        <v>514</v>
      </c>
      <c r="D4892" s="53">
        <v>55212</v>
      </c>
      <c r="E4892" s="53">
        <v>9.8999996185302734</v>
      </c>
      <c r="F4892" s="55">
        <v>-5.0251446664333344E-3</v>
      </c>
      <c r="G4892" s="53">
        <v>15085</v>
      </c>
      <c r="H4892" s="53">
        <v>9.8999996185302734</v>
      </c>
      <c r="I4892" s="53">
        <v>1.172495E-2</v>
      </c>
      <c r="J4892" s="80">
        <f t="shared" si="145"/>
        <v>149341.49424552917</v>
      </c>
      <c r="K4892" s="55" t="str">
        <f>IFERROR(#REF!-#REF!,"")</f>
        <v/>
      </c>
    </row>
    <row r="4893" spans="1:11" x14ac:dyDescent="0.15">
      <c r="A4893" s="109">
        <v>42521</v>
      </c>
      <c r="B4893" s="53" t="s">
        <v>450</v>
      </c>
      <c r="C4893" s="53" t="s">
        <v>514</v>
      </c>
      <c r="D4893" s="53">
        <v>55212</v>
      </c>
      <c r="E4893" s="53">
        <v>10</v>
      </c>
      <c r="F4893" s="55">
        <v>1.0101049207150936E-2</v>
      </c>
      <c r="G4893" s="53">
        <v>15085</v>
      </c>
      <c r="H4893" s="53">
        <v>10</v>
      </c>
      <c r="I4893" s="53">
        <v>1.4353880000000001E-2</v>
      </c>
      <c r="J4893" s="80">
        <f t="shared" si="145"/>
        <v>150850</v>
      </c>
      <c r="K4893" s="55" t="str">
        <f>IFERROR(#REF!-#REF!,"")</f>
        <v/>
      </c>
    </row>
    <row r="4894" spans="1:11" x14ac:dyDescent="0.15">
      <c r="A4894" s="109">
        <v>42551</v>
      </c>
      <c r="B4894" s="53" t="s">
        <v>450</v>
      </c>
      <c r="C4894" s="53" t="s">
        <v>514</v>
      </c>
      <c r="D4894" s="53">
        <v>55212</v>
      </c>
      <c r="E4894" s="53">
        <v>-10</v>
      </c>
      <c r="F4894" s="55">
        <v>0</v>
      </c>
      <c r="G4894" s="53">
        <v>15084</v>
      </c>
      <c r="H4894" s="53">
        <v>-10</v>
      </c>
      <c r="I4894" s="53">
        <v>2.9293580000000004E-3</v>
      </c>
      <c r="J4894" s="80">
        <f t="shared" si="145"/>
        <v>-150840</v>
      </c>
    </row>
    <row r="4895" spans="1:11" x14ac:dyDescent="0.15">
      <c r="A4895" s="109">
        <v>42580</v>
      </c>
      <c r="B4895" s="53" t="s">
        <v>450</v>
      </c>
      <c r="C4895" s="53" t="s">
        <v>514</v>
      </c>
      <c r="D4895" s="53">
        <v>55212</v>
      </c>
      <c r="E4895" s="53">
        <v>-10.049999237060547</v>
      </c>
      <c r="F4895" s="55">
        <v>4.9999235197901726E-3</v>
      </c>
      <c r="G4895" s="53">
        <v>15084</v>
      </c>
      <c r="H4895" s="53">
        <v>-10.049999237060547</v>
      </c>
      <c r="I4895" s="53">
        <v>3.8848899999999999E-2</v>
      </c>
      <c r="J4895" s="80">
        <f t="shared" si="145"/>
        <v>-151594.18849182129</v>
      </c>
    </row>
    <row r="4896" spans="1:11" x14ac:dyDescent="0.15">
      <c r="A4896" s="109">
        <v>42613</v>
      </c>
      <c r="B4896" s="53" t="s">
        <v>450</v>
      </c>
      <c r="C4896" s="53" t="s">
        <v>514</v>
      </c>
      <c r="D4896" s="53">
        <v>55212</v>
      </c>
      <c r="E4896" s="53">
        <v>10.069999694824219</v>
      </c>
      <c r="F4896" s="55">
        <v>1.990095479413867E-3</v>
      </c>
      <c r="G4896" s="53">
        <v>15085</v>
      </c>
      <c r="H4896" s="53">
        <v>10.069999694824219</v>
      </c>
      <c r="I4896" s="53">
        <v>2.8064370000000002E-3</v>
      </c>
      <c r="J4896" s="80">
        <f t="shared" si="145"/>
        <v>151905.94539642334</v>
      </c>
    </row>
    <row r="4897" spans="1:10" x14ac:dyDescent="0.15">
      <c r="A4897" s="109">
        <v>42643</v>
      </c>
      <c r="B4897" s="53" t="s">
        <v>450</v>
      </c>
      <c r="C4897" s="53" t="s">
        <v>514</v>
      </c>
      <c r="D4897" s="53">
        <v>55212</v>
      </c>
      <c r="E4897" s="53">
        <v>-10.090000152587891</v>
      </c>
      <c r="F4897" s="55">
        <v>1.9861429464071989E-3</v>
      </c>
      <c r="G4897" s="53">
        <v>15085</v>
      </c>
      <c r="H4897" s="53">
        <v>-10.090000152587891</v>
      </c>
      <c r="I4897" s="53">
        <v>3.0154160000000004E-3</v>
      </c>
      <c r="J4897" s="80">
        <f t="shared" si="145"/>
        <v>-152207.65230178833</v>
      </c>
    </row>
    <row r="4898" spans="1:10" x14ac:dyDescent="0.15">
      <c r="A4898" s="109">
        <v>42674</v>
      </c>
      <c r="B4898" s="53" t="s">
        <v>450</v>
      </c>
      <c r="C4898" s="53" t="s">
        <v>514</v>
      </c>
      <c r="D4898" s="53">
        <v>55212</v>
      </c>
      <c r="E4898" s="53">
        <v>10.119999885559082</v>
      </c>
      <c r="F4898" s="55">
        <v>2.9732142575085163E-3</v>
      </c>
      <c r="G4898" s="53">
        <v>15085</v>
      </c>
      <c r="H4898" s="53">
        <v>10.119999885559082</v>
      </c>
      <c r="I4898" s="53">
        <v>-2.1565560000000001E-2</v>
      </c>
      <c r="J4898" s="80">
        <f t="shared" si="145"/>
        <v>152660.19827365875</v>
      </c>
    </row>
    <row r="4899" spans="1:10" x14ac:dyDescent="0.15">
      <c r="A4899" s="109">
        <v>42704</v>
      </c>
      <c r="B4899" s="53" t="s">
        <v>450</v>
      </c>
      <c r="C4899" s="53" t="s">
        <v>514</v>
      </c>
      <c r="D4899" s="53">
        <v>55212</v>
      </c>
      <c r="E4899" s="53">
        <v>-10.149999618530273</v>
      </c>
      <c r="F4899" s="55">
        <v>2.9644004534929991E-3</v>
      </c>
      <c r="G4899" s="53">
        <v>15085</v>
      </c>
      <c r="H4899" s="53">
        <v>-10.149999618530273</v>
      </c>
      <c r="I4899" s="53">
        <v>4.0542750000000002E-2</v>
      </c>
      <c r="J4899" s="80">
        <f t="shared" si="145"/>
        <v>-153112.74424552917</v>
      </c>
    </row>
    <row r="4900" spans="1:10" x14ac:dyDescent="0.15">
      <c r="A4900" s="109">
        <v>42734</v>
      </c>
      <c r="B4900" s="53" t="s">
        <v>450</v>
      </c>
      <c r="C4900" s="53" t="s">
        <v>514</v>
      </c>
      <c r="D4900" s="53">
        <v>55212</v>
      </c>
      <c r="E4900" s="53">
        <v>-10.184999465942383</v>
      </c>
      <c r="F4900" s="55">
        <v>3.4482609480619431E-3</v>
      </c>
      <c r="G4900" s="53">
        <v>15085</v>
      </c>
      <c r="H4900" s="53">
        <v>-10.184999465942383</v>
      </c>
      <c r="I4900" s="53">
        <v>1.8772179999999999E-2</v>
      </c>
      <c r="J4900" s="80">
        <f t="shared" si="145"/>
        <v>-153640.71694374084</v>
      </c>
    </row>
    <row r="4901" spans="1:10" x14ac:dyDescent="0.15">
      <c r="A4901" s="109">
        <v>42766</v>
      </c>
      <c r="B4901" s="53" t="s">
        <v>450</v>
      </c>
      <c r="C4901" s="53" t="s">
        <v>514</v>
      </c>
      <c r="D4901" s="53">
        <v>55212</v>
      </c>
      <c r="E4901" s="53">
        <v>10.199999809265137</v>
      </c>
      <c r="F4901" s="55">
        <v>1.4727878151461482E-3</v>
      </c>
      <c r="G4901" s="53">
        <v>15085</v>
      </c>
      <c r="H4901" s="53">
        <v>10.199999809265137</v>
      </c>
      <c r="I4901" s="53">
        <v>2.2173040000000001E-2</v>
      </c>
      <c r="J4901" s="80">
        <f t="shared" si="145"/>
        <v>153866.99712276459</v>
      </c>
    </row>
    <row r="4902" spans="1:10" x14ac:dyDescent="0.15">
      <c r="A4902" s="109">
        <v>42794</v>
      </c>
      <c r="B4902" s="53" t="s">
        <v>450</v>
      </c>
      <c r="C4902" s="53" t="s">
        <v>514</v>
      </c>
      <c r="D4902" s="53">
        <v>55212</v>
      </c>
      <c r="E4902" s="53">
        <v>-10.180000305175781</v>
      </c>
      <c r="F4902" s="55">
        <v>-1.9607357680797577E-3</v>
      </c>
      <c r="G4902" s="53">
        <v>15085</v>
      </c>
      <c r="H4902" s="53">
        <v>-10.180000305175781</v>
      </c>
      <c r="I4902" s="53">
        <v>3.2623440000000004E-2</v>
      </c>
      <c r="J4902" s="80">
        <f t="shared" si="145"/>
        <v>-153565.30460357666</v>
      </c>
    </row>
    <row r="4903" spans="1:10" x14ac:dyDescent="0.15">
      <c r="A4903" s="109">
        <v>42825</v>
      </c>
      <c r="B4903" s="53" t="s">
        <v>450</v>
      </c>
      <c r="C4903" s="53" t="s">
        <v>514</v>
      </c>
      <c r="D4903" s="53">
        <v>55212</v>
      </c>
      <c r="E4903" s="53">
        <v>-10.235000610351562</v>
      </c>
      <c r="F4903" s="55">
        <v>5.4027801379561424E-3</v>
      </c>
      <c r="G4903" s="53">
        <v>14589</v>
      </c>
      <c r="H4903" s="53">
        <v>-10.235000610351562</v>
      </c>
      <c r="I4903" s="53">
        <v>2.0642049999999999E-3</v>
      </c>
      <c r="J4903" s="80">
        <f t="shared" si="145"/>
        <v>-149318.42390441895</v>
      </c>
    </row>
    <row r="4904" spans="1:10" x14ac:dyDescent="0.15">
      <c r="A4904" s="109">
        <v>42853</v>
      </c>
      <c r="B4904" s="53" t="s">
        <v>450</v>
      </c>
      <c r="C4904" s="53" t="s">
        <v>514</v>
      </c>
      <c r="D4904" s="53">
        <v>55212</v>
      </c>
      <c r="E4904" s="53">
        <v>10.189999580383301</v>
      </c>
      <c r="F4904" s="55">
        <v>-4.3967785313725471E-3</v>
      </c>
      <c r="G4904" s="53">
        <v>14589</v>
      </c>
      <c r="H4904" s="53">
        <v>10.189999580383301</v>
      </c>
      <c r="I4904" s="53">
        <v>9.656754E-3</v>
      </c>
      <c r="J4904" s="80">
        <f t="shared" si="145"/>
        <v>148661.90387821198</v>
      </c>
    </row>
    <row r="4905" spans="1:10" x14ac:dyDescent="0.15">
      <c r="A4905" s="109">
        <v>42886</v>
      </c>
      <c r="B4905" s="53" t="s">
        <v>450</v>
      </c>
      <c r="C4905" s="53" t="s">
        <v>514</v>
      </c>
      <c r="D4905" s="53">
        <v>55212</v>
      </c>
      <c r="E4905" s="53">
        <v>10.239999771118164</v>
      </c>
      <c r="F4905" s="55">
        <v>4.9067903310060501E-3</v>
      </c>
      <c r="G4905" s="53">
        <v>14589</v>
      </c>
      <c r="H4905" s="53">
        <v>10.239999771118164</v>
      </c>
      <c r="I4905" s="53">
        <v>9.3348820000000009E-3</v>
      </c>
      <c r="J4905" s="80">
        <f t="shared" si="145"/>
        <v>149391.3566608429</v>
      </c>
    </row>
    <row r="4906" spans="1:10" x14ac:dyDescent="0.15">
      <c r="A4906" s="109">
        <v>42916</v>
      </c>
      <c r="B4906" s="53" t="s">
        <v>450</v>
      </c>
      <c r="C4906" s="53" t="s">
        <v>514</v>
      </c>
      <c r="D4906" s="53">
        <v>55212</v>
      </c>
      <c r="E4906" s="53">
        <v>10.331399917602539</v>
      </c>
      <c r="F4906" s="55">
        <v>8.9257955551147461E-3</v>
      </c>
      <c r="G4906" s="53">
        <v>14589</v>
      </c>
      <c r="H4906" s="53">
        <v>10.331399917602539</v>
      </c>
      <c r="I4906" s="53">
        <v>9.5796500000000003E-3</v>
      </c>
      <c r="J4906" s="80">
        <f t="shared" si="145"/>
        <v>150724.79339790344</v>
      </c>
    </row>
    <row r="4907" spans="1:10" x14ac:dyDescent="0.15">
      <c r="A4907" s="109">
        <v>42947</v>
      </c>
      <c r="B4907" s="53" t="s">
        <v>451</v>
      </c>
      <c r="C4907" s="53" t="s">
        <v>515</v>
      </c>
      <c r="D4907" s="53">
        <v>55212</v>
      </c>
      <c r="E4907" s="53">
        <v>9.5900001525878906</v>
      </c>
      <c r="F4907" s="55">
        <v>-7.176179438829422E-2</v>
      </c>
      <c r="G4907" s="53">
        <v>105226</v>
      </c>
      <c r="H4907" s="53">
        <v>9.5900001525878906</v>
      </c>
      <c r="I4907" s="53">
        <v>2.029371E-2</v>
      </c>
      <c r="J4907" s="80">
        <f t="shared" si="145"/>
        <v>1009117.3560562134</v>
      </c>
    </row>
    <row r="4908" spans="1:10" x14ac:dyDescent="0.15">
      <c r="A4908" s="109">
        <v>42978</v>
      </c>
      <c r="B4908" s="53" t="s">
        <v>451</v>
      </c>
      <c r="C4908" s="53" t="s">
        <v>515</v>
      </c>
      <c r="D4908" s="53">
        <v>55212</v>
      </c>
      <c r="E4908" s="53">
        <v>9.3000001907348633</v>
      </c>
      <c r="F4908" s="55">
        <v>-3.0239827930927277E-2</v>
      </c>
      <c r="G4908" s="53">
        <v>105226</v>
      </c>
      <c r="H4908" s="53">
        <v>9.3000001907348633</v>
      </c>
      <c r="I4908" s="53">
        <v>1.593433E-3</v>
      </c>
      <c r="J4908" s="80">
        <f t="shared" si="145"/>
        <v>978601.82007026672</v>
      </c>
    </row>
    <row r="4909" spans="1:10" x14ac:dyDescent="0.15">
      <c r="A4909" s="109">
        <v>43007</v>
      </c>
      <c r="B4909" s="53" t="s">
        <v>451</v>
      </c>
      <c r="C4909" s="53" t="s">
        <v>515</v>
      </c>
      <c r="D4909" s="53">
        <v>55212</v>
      </c>
      <c r="E4909" s="53">
        <v>10.090000152587891</v>
      </c>
      <c r="F4909" s="55">
        <v>8.4946230053901672E-2</v>
      </c>
      <c r="G4909" s="53">
        <v>106300</v>
      </c>
      <c r="H4909" s="53">
        <v>10.090000152587891</v>
      </c>
      <c r="I4909" s="53">
        <v>2.375789E-2</v>
      </c>
      <c r="J4909" s="80">
        <f t="shared" si="145"/>
        <v>1072567.0162200928</v>
      </c>
    </row>
    <row r="4910" spans="1:10" x14ac:dyDescent="0.15">
      <c r="A4910" s="109">
        <v>43039</v>
      </c>
      <c r="B4910" s="53" t="s">
        <v>451</v>
      </c>
      <c r="C4910" s="53" t="s">
        <v>515</v>
      </c>
      <c r="D4910" s="53">
        <v>55212</v>
      </c>
      <c r="E4910" s="53">
        <v>10.090000152587891</v>
      </c>
      <c r="F4910" s="55">
        <v>0</v>
      </c>
      <c r="G4910" s="53">
        <v>106300</v>
      </c>
      <c r="H4910" s="53">
        <v>10.090000152587891</v>
      </c>
      <c r="I4910" s="53">
        <v>1.9294260000000001E-2</v>
      </c>
      <c r="J4910" s="80">
        <f t="shared" si="145"/>
        <v>1072567.0162200928</v>
      </c>
    </row>
    <row r="4911" spans="1:10" x14ac:dyDescent="0.15">
      <c r="A4911" s="109">
        <v>43069</v>
      </c>
      <c r="B4911" s="53" t="s">
        <v>451</v>
      </c>
      <c r="C4911" s="53" t="s">
        <v>515</v>
      </c>
      <c r="D4911" s="53">
        <v>55212</v>
      </c>
      <c r="E4911" s="53">
        <v>9.5100002288818359</v>
      </c>
      <c r="F4911" s="55">
        <v>-5.7482648640871048E-2</v>
      </c>
      <c r="G4911" s="53">
        <v>106275</v>
      </c>
      <c r="H4911" s="53">
        <v>9.5100002288818359</v>
      </c>
      <c r="I4911" s="53">
        <v>2.725955E-2</v>
      </c>
      <c r="J4911" s="80">
        <f t="shared" si="145"/>
        <v>1010675.2743244171</v>
      </c>
    </row>
    <row r="4912" spans="1:10" x14ac:dyDescent="0.15">
      <c r="A4912" s="109">
        <v>43098</v>
      </c>
      <c r="B4912" s="53" t="s">
        <v>451</v>
      </c>
      <c r="C4912" s="53" t="s">
        <v>515</v>
      </c>
      <c r="D4912" s="53">
        <v>55212</v>
      </c>
      <c r="E4912" s="53">
        <v>8.3199996948242188</v>
      </c>
      <c r="F4912" s="55">
        <v>-0.12513148784637451</v>
      </c>
      <c r="G4912" s="53">
        <v>106300</v>
      </c>
      <c r="H4912" s="53">
        <v>8.3199996948242188</v>
      </c>
      <c r="I4912" s="53">
        <v>1.2128949999999999E-2</v>
      </c>
      <c r="J4912" s="80">
        <f t="shared" si="145"/>
        <v>884415.96755981445</v>
      </c>
    </row>
    <row r="4913" spans="1:10" x14ac:dyDescent="0.15">
      <c r="A4913" s="109">
        <v>43131</v>
      </c>
      <c r="B4913" s="53" t="s">
        <v>451</v>
      </c>
      <c r="C4913" s="53" t="s">
        <v>515</v>
      </c>
      <c r="D4913" s="53">
        <v>55212</v>
      </c>
      <c r="E4913" s="53">
        <v>6.8299999237060547</v>
      </c>
      <c r="F4913" s="55">
        <v>-0.17908652126789093</v>
      </c>
      <c r="G4913" s="53">
        <v>106300</v>
      </c>
      <c r="H4913" s="53">
        <v>6.8299999237060547</v>
      </c>
      <c r="I4913" s="53">
        <v>5.0638450000000002E-2</v>
      </c>
      <c r="J4913" s="80">
        <f t="shared" si="145"/>
        <v>726028.99188995361</v>
      </c>
    </row>
    <row r="4914" spans="1:10" x14ac:dyDescent="0.15">
      <c r="A4914" s="109">
        <v>43159</v>
      </c>
      <c r="B4914" s="53" t="s">
        <v>451</v>
      </c>
      <c r="C4914" s="53" t="s">
        <v>515</v>
      </c>
      <c r="D4914" s="53">
        <v>55212</v>
      </c>
      <c r="E4914" s="53">
        <v>5.9499998092651367</v>
      </c>
      <c r="F4914" s="55">
        <v>-0.12884335219860077</v>
      </c>
      <c r="G4914" s="53">
        <v>106300</v>
      </c>
      <c r="H4914" s="53">
        <v>5.9499998092651367</v>
      </c>
      <c r="I4914" s="53">
        <v>-3.9481330000000002E-2</v>
      </c>
      <c r="J4914" s="80">
        <f t="shared" si="145"/>
        <v>632484.97972488403</v>
      </c>
    </row>
    <row r="4915" spans="1:10" x14ac:dyDescent="0.15">
      <c r="A4915" s="109">
        <v>43188</v>
      </c>
      <c r="B4915" s="53" t="s">
        <v>451</v>
      </c>
      <c r="C4915" s="53" t="s">
        <v>515</v>
      </c>
      <c r="D4915" s="53">
        <v>55212</v>
      </c>
      <c r="E4915" s="53">
        <v>4.940000057220459</v>
      </c>
      <c r="F4915" s="55">
        <v>-0.16974785923957825</v>
      </c>
      <c r="G4915" s="53">
        <v>106400</v>
      </c>
      <c r="H4915" s="53">
        <v>4.940000057220459</v>
      </c>
      <c r="I4915" s="53">
        <v>-1.8445340000000001E-2</v>
      </c>
      <c r="J4915" s="80">
        <f t="shared" si="145"/>
        <v>525616.00608825684</v>
      </c>
    </row>
    <row r="4916" spans="1:10" x14ac:dyDescent="0.15">
      <c r="A4916" s="109">
        <v>43220</v>
      </c>
      <c r="B4916" s="53" t="s">
        <v>451</v>
      </c>
      <c r="C4916" s="53" t="s">
        <v>515</v>
      </c>
      <c r="D4916" s="53">
        <v>55212</v>
      </c>
      <c r="E4916" s="53">
        <v>6.7300000190734863</v>
      </c>
      <c r="F4916" s="55">
        <v>0.36234816908836365</v>
      </c>
      <c r="G4916" s="53">
        <v>106398</v>
      </c>
      <c r="H4916" s="53">
        <v>6.7300000190734863</v>
      </c>
      <c r="I4916" s="53">
        <v>4.6918850000000007E-3</v>
      </c>
      <c r="J4916" s="80">
        <f t="shared" si="145"/>
        <v>716058.5420293808</v>
      </c>
    </row>
    <row r="4917" spans="1:10" x14ac:dyDescent="0.15">
      <c r="A4917" s="109">
        <v>43251</v>
      </c>
      <c r="B4917" s="53" t="s">
        <v>451</v>
      </c>
      <c r="C4917" s="53" t="s">
        <v>515</v>
      </c>
      <c r="D4917" s="53">
        <v>55212</v>
      </c>
      <c r="E4917" s="53">
        <v>6.8299999237060547</v>
      </c>
      <c r="F4917" s="55">
        <v>1.4858826994895935E-2</v>
      </c>
      <c r="G4917" s="53">
        <v>108784</v>
      </c>
      <c r="H4917" s="53">
        <v>6.8299999237060547</v>
      </c>
      <c r="I4917" s="53">
        <v>2.6164449999999999E-2</v>
      </c>
      <c r="J4917" s="80">
        <f t="shared" si="145"/>
        <v>742994.71170043945</v>
      </c>
    </row>
    <row r="4918" spans="1:10" x14ac:dyDescent="0.15">
      <c r="A4918" s="109">
        <v>43280</v>
      </c>
      <c r="B4918" s="53" t="s">
        <v>451</v>
      </c>
      <c r="C4918" s="53" t="s">
        <v>515</v>
      </c>
      <c r="D4918" s="53">
        <v>55212</v>
      </c>
      <c r="E4918" s="53">
        <v>6.8400001525878906</v>
      </c>
      <c r="F4918" s="55">
        <v>1.464162371121347E-3</v>
      </c>
      <c r="G4918" s="53">
        <v>106400</v>
      </c>
      <c r="H4918" s="53">
        <v>6.8400001525878906</v>
      </c>
      <c r="I4918" s="53">
        <v>5.365018E-3</v>
      </c>
      <c r="J4918" s="80">
        <f t="shared" si="145"/>
        <v>727776.01623535156</v>
      </c>
    </row>
    <row r="4919" spans="1:10" x14ac:dyDescent="0.15">
      <c r="A4919" s="109">
        <v>43312</v>
      </c>
      <c r="B4919" s="53" t="s">
        <v>451</v>
      </c>
      <c r="C4919" s="53" t="s">
        <v>515</v>
      </c>
      <c r="D4919" s="53">
        <v>55212</v>
      </c>
      <c r="E4919" s="53">
        <v>6.4699997901916504</v>
      </c>
      <c r="F4919" s="55">
        <v>-5.40936179459095E-2</v>
      </c>
      <c r="G4919" s="53">
        <v>106400</v>
      </c>
      <c r="H4919" s="53">
        <v>6.4699997901916504</v>
      </c>
      <c r="I4919" s="53">
        <v>3.1603569999999997E-2</v>
      </c>
      <c r="J4919" s="80">
        <f t="shared" si="145"/>
        <v>688407.9776763916</v>
      </c>
    </row>
    <row r="4920" spans="1:10" x14ac:dyDescent="0.15">
      <c r="A4920" s="109">
        <v>43343</v>
      </c>
      <c r="B4920" s="53" t="s">
        <v>451</v>
      </c>
      <c r="C4920" s="53" t="s">
        <v>515</v>
      </c>
      <c r="D4920" s="53">
        <v>55212</v>
      </c>
      <c r="E4920" s="53">
        <v>6.7899999618530273</v>
      </c>
      <c r="F4920" s="55">
        <v>4.9459069967269897E-2</v>
      </c>
      <c r="G4920" s="53">
        <v>109231</v>
      </c>
      <c r="H4920" s="53">
        <v>6.7899999618530273</v>
      </c>
      <c r="I4920" s="53">
        <v>3.0233019999999999E-2</v>
      </c>
      <c r="J4920" s="80">
        <f t="shared" si="145"/>
        <v>741678.48583316803</v>
      </c>
    </row>
    <row r="4921" spans="1:10" x14ac:dyDescent="0.15">
      <c r="A4921" s="109">
        <v>43371</v>
      </c>
      <c r="B4921" s="53" t="s">
        <v>451</v>
      </c>
      <c r="C4921" s="53" t="s">
        <v>515</v>
      </c>
      <c r="D4921" s="53">
        <v>55212</v>
      </c>
      <c r="E4921" s="53">
        <v>5.6500000953674316</v>
      </c>
      <c r="F4921" s="55">
        <v>-0.16789394617080688</v>
      </c>
      <c r="G4921" s="53">
        <v>106800</v>
      </c>
      <c r="H4921" s="53">
        <v>5.6500000953674316</v>
      </c>
      <c r="I4921" s="53">
        <v>4.2462880000000003E-4</v>
      </c>
      <c r="J4921" s="80">
        <f t="shared" si="145"/>
        <v>603420.0101852417</v>
      </c>
    </row>
    <row r="4922" spans="1:10" x14ac:dyDescent="0.15">
      <c r="A4922" s="109">
        <v>43404</v>
      </c>
      <c r="B4922" s="53" t="s">
        <v>451</v>
      </c>
      <c r="C4922" s="53" t="s">
        <v>515</v>
      </c>
      <c r="D4922" s="53">
        <v>55212</v>
      </c>
      <c r="E4922" s="53">
        <v>5.190000057220459</v>
      </c>
      <c r="F4922" s="55">
        <v>-8.1415936350822449E-2</v>
      </c>
      <c r="G4922" s="53">
        <v>106800</v>
      </c>
      <c r="H4922" s="53">
        <v>5.190000057220459</v>
      </c>
      <c r="I4922" s="53">
        <v>-7.4045410000000006E-2</v>
      </c>
      <c r="J4922" s="80">
        <f t="shared" si="145"/>
        <v>554292.00611114502</v>
      </c>
    </row>
    <row r="4923" spans="1:10" x14ac:dyDescent="0.15">
      <c r="A4923" s="109">
        <v>43434</v>
      </c>
      <c r="B4923" s="53" t="s">
        <v>451</v>
      </c>
      <c r="C4923" s="53" t="s">
        <v>515</v>
      </c>
      <c r="D4923" s="53">
        <v>55212</v>
      </c>
      <c r="E4923" s="53">
        <v>5.0300002098083496</v>
      </c>
      <c r="F4923" s="55">
        <v>-3.0828487128019333E-2</v>
      </c>
      <c r="G4923" s="53">
        <v>109287</v>
      </c>
      <c r="H4923" s="53">
        <v>5.0300002098083496</v>
      </c>
      <c r="I4923" s="53">
        <v>1.8512150000000002E-2</v>
      </c>
      <c r="J4923" s="80">
        <f t="shared" si="145"/>
        <v>549713.6329293251</v>
      </c>
    </row>
    <row r="4924" spans="1:10" x14ac:dyDescent="0.15">
      <c r="A4924" s="109">
        <v>43465</v>
      </c>
      <c r="B4924" s="53" t="s">
        <v>451</v>
      </c>
      <c r="C4924" s="53" t="s">
        <v>515</v>
      </c>
      <c r="D4924" s="53">
        <v>55212</v>
      </c>
      <c r="E4924" s="53">
        <v>5.4000000953674316</v>
      </c>
      <c r="F4924" s="55">
        <v>7.3558621108531952E-2</v>
      </c>
      <c r="G4924" s="53">
        <v>110036</v>
      </c>
      <c r="H4924" s="53">
        <v>5.4000000953674316</v>
      </c>
      <c r="I4924" s="53">
        <v>-8.9890029999999996E-2</v>
      </c>
      <c r="J4924" s="80">
        <f t="shared" si="145"/>
        <v>594194.41049385071</v>
      </c>
    </row>
    <row r="4925" spans="1:10" x14ac:dyDescent="0.15">
      <c r="A4925" s="109">
        <v>43496</v>
      </c>
      <c r="B4925" s="53" t="s">
        <v>451</v>
      </c>
      <c r="C4925" s="53" t="s">
        <v>515</v>
      </c>
      <c r="D4925" s="53">
        <v>55212</v>
      </c>
      <c r="E4925" s="53">
        <v>3.6500000953674316</v>
      </c>
      <c r="F4925" s="55">
        <v>-0.32407405972480774</v>
      </c>
      <c r="G4925" s="53">
        <v>110036</v>
      </c>
      <c r="H4925" s="53">
        <v>3.6500000953674316</v>
      </c>
      <c r="I4925" s="53">
        <v>8.8293910000000003E-2</v>
      </c>
      <c r="J4925" s="80">
        <f t="shared" si="145"/>
        <v>401631.41049385071</v>
      </c>
    </row>
    <row r="4926" spans="1:10" x14ac:dyDescent="0.15">
      <c r="A4926" s="109">
        <v>43524</v>
      </c>
      <c r="B4926" s="53" t="s">
        <v>451</v>
      </c>
      <c r="C4926" s="53" t="s">
        <v>515</v>
      </c>
      <c r="D4926" s="53">
        <v>55212</v>
      </c>
      <c r="E4926" s="53">
        <v>3.5799999237060547</v>
      </c>
      <c r="F4926" s="55">
        <v>-1.9178127869963646E-2</v>
      </c>
      <c r="G4926" s="53">
        <v>110036</v>
      </c>
      <c r="H4926" s="53">
        <v>3.5799999237060547</v>
      </c>
      <c r="I4926" s="53">
        <v>3.2724210000000004E-2</v>
      </c>
      <c r="J4926" s="80">
        <f t="shared" si="145"/>
        <v>393928.87160491943</v>
      </c>
    </row>
    <row r="4927" spans="1:10" x14ac:dyDescent="0.15">
      <c r="A4927" s="109">
        <v>43553</v>
      </c>
      <c r="B4927" s="53" t="s">
        <v>451</v>
      </c>
      <c r="C4927" s="53" t="s">
        <v>515</v>
      </c>
      <c r="D4927" s="53">
        <v>55212</v>
      </c>
      <c r="E4927" s="53">
        <v>5.5199999809265137</v>
      </c>
      <c r="F4927" s="55">
        <v>0.54189944267272949</v>
      </c>
      <c r="G4927" s="53">
        <v>107000</v>
      </c>
      <c r="H4927" s="53">
        <v>5.5199999809265137</v>
      </c>
      <c r="I4927" s="53">
        <v>1.296229E-2</v>
      </c>
      <c r="J4927" s="80">
        <f t="shared" si="145"/>
        <v>590639.99795913696</v>
      </c>
    </row>
    <row r="4928" spans="1:10" x14ac:dyDescent="0.15">
      <c r="A4928" s="109">
        <v>43585</v>
      </c>
      <c r="B4928" s="53" t="s">
        <v>451</v>
      </c>
      <c r="C4928" s="53" t="s">
        <v>515</v>
      </c>
      <c r="D4928" s="53">
        <v>55212</v>
      </c>
      <c r="E4928" s="53">
        <v>5.5500001907348633</v>
      </c>
      <c r="F4928" s="55">
        <v>5.4348204284906387E-3</v>
      </c>
      <c r="G4928" s="53">
        <v>107000</v>
      </c>
      <c r="H4928" s="53">
        <v>5.5500001907348633</v>
      </c>
      <c r="I4928" s="53">
        <v>3.789327E-2</v>
      </c>
      <c r="J4928" s="80">
        <f t="shared" si="145"/>
        <v>593850.02040863037</v>
      </c>
    </row>
    <row r="4929" spans="1:10" x14ac:dyDescent="0.15">
      <c r="A4929" s="109">
        <v>43616</v>
      </c>
      <c r="B4929" s="53" t="s">
        <v>451</v>
      </c>
      <c r="C4929" s="53" t="s">
        <v>515</v>
      </c>
      <c r="D4929" s="53">
        <v>55212</v>
      </c>
      <c r="E4929" s="53">
        <v>5.429999828338623</v>
      </c>
      <c r="F4929" s="55">
        <v>-2.1621685475111008E-2</v>
      </c>
      <c r="G4929" s="53">
        <v>109979</v>
      </c>
      <c r="H4929" s="53">
        <v>5.429999828338623</v>
      </c>
      <c r="I4929" s="53">
        <v>-6.167856E-2</v>
      </c>
      <c r="J4929" s="80">
        <f t="shared" si="145"/>
        <v>597185.95112085342</v>
      </c>
    </row>
    <row r="4930" spans="1:10" x14ac:dyDescent="0.15">
      <c r="A4930" s="109">
        <v>43644</v>
      </c>
      <c r="B4930" s="53" t="s">
        <v>451</v>
      </c>
      <c r="C4930" s="53" t="s">
        <v>515</v>
      </c>
      <c r="D4930" s="53">
        <v>55212</v>
      </c>
      <c r="E4930" s="53">
        <v>6.320000171661377</v>
      </c>
      <c r="F4930" s="55">
        <v>0.16390430927276611</v>
      </c>
      <c r="G4930" s="53">
        <v>107200</v>
      </c>
      <c r="H4930" s="53">
        <v>6.320000171661377</v>
      </c>
      <c r="I4930" s="53">
        <v>6.7278859999999996E-2</v>
      </c>
      <c r="J4930" s="80">
        <f t="shared" si="145"/>
        <v>677504.01840209961</v>
      </c>
    </row>
    <row r="4931" spans="1:10" x14ac:dyDescent="0.15">
      <c r="A4931" s="109">
        <v>43677</v>
      </c>
      <c r="B4931" s="53" t="s">
        <v>451</v>
      </c>
      <c r="C4931" s="53" t="s">
        <v>515</v>
      </c>
      <c r="D4931" s="53">
        <v>55212</v>
      </c>
      <c r="E4931" s="53">
        <v>4.9200000762939453</v>
      </c>
      <c r="F4931" s="55">
        <v>-0.22151899337768555</v>
      </c>
      <c r="G4931" s="53">
        <v>107200</v>
      </c>
      <c r="H4931" s="53">
        <v>4.9200000762939453</v>
      </c>
      <c r="I4931" s="53">
        <v>1.185431E-2</v>
      </c>
      <c r="J4931" s="80">
        <f t="shared" si="145"/>
        <v>527424.00817871094</v>
      </c>
    </row>
    <row r="4932" spans="1:10" x14ac:dyDescent="0.15">
      <c r="A4932" s="109">
        <v>43707</v>
      </c>
      <c r="B4932" s="53" t="s">
        <v>451</v>
      </c>
      <c r="C4932" s="53" t="s">
        <v>515</v>
      </c>
      <c r="D4932" s="53">
        <v>55212</v>
      </c>
      <c r="E4932" s="53">
        <v>5.6100001335144043</v>
      </c>
      <c r="F4932" s="55">
        <v>0.14024391770362854</v>
      </c>
      <c r="G4932" s="53">
        <v>110536</v>
      </c>
      <c r="H4932" s="53">
        <v>5.6100001335144043</v>
      </c>
      <c r="I4932" s="53">
        <v>-2.0339329999999999E-2</v>
      </c>
      <c r="J4932" s="80">
        <f t="shared" si="145"/>
        <v>620106.97475814819</v>
      </c>
    </row>
    <row r="4933" spans="1:10" x14ac:dyDescent="0.15">
      <c r="A4933" s="109">
        <v>43738</v>
      </c>
      <c r="B4933" s="53" t="s">
        <v>451</v>
      </c>
      <c r="C4933" s="53" t="s">
        <v>515</v>
      </c>
      <c r="D4933" s="53">
        <v>55212</v>
      </c>
      <c r="E4933" s="53">
        <v>5.7600002288818359</v>
      </c>
      <c r="F4933" s="55">
        <v>2.6737984269857407E-2</v>
      </c>
      <c r="G4933" s="53">
        <v>107200</v>
      </c>
      <c r="H4933" s="53">
        <v>5.7600002288818359</v>
      </c>
      <c r="I4933" s="53">
        <v>1.6032970000000001E-2</v>
      </c>
      <c r="J4933" s="80">
        <f t="shared" si="145"/>
        <v>617472.02453613281</v>
      </c>
    </row>
    <row r="4934" spans="1:10" x14ac:dyDescent="0.15">
      <c r="A4934" s="109">
        <v>43769</v>
      </c>
      <c r="B4934" s="53" t="s">
        <v>451</v>
      </c>
      <c r="C4934" s="53" t="s">
        <v>515</v>
      </c>
      <c r="D4934" s="53">
        <v>55212</v>
      </c>
      <c r="E4934" s="53">
        <v>5.9200000762939453</v>
      </c>
      <c r="F4934" s="55">
        <v>2.7777750045061111E-2</v>
      </c>
      <c r="G4934" s="53">
        <v>120763</v>
      </c>
      <c r="H4934" s="53">
        <v>5.9200000762939453</v>
      </c>
      <c r="I4934" s="53">
        <v>1.9255939999999999E-2</v>
      </c>
      <c r="J4934" s="80">
        <f t="shared" si="145"/>
        <v>714916.96921348572</v>
      </c>
    </row>
    <row r="4935" spans="1:10" x14ac:dyDescent="0.15">
      <c r="A4935" s="109">
        <v>43798</v>
      </c>
      <c r="B4935" s="53" t="s">
        <v>451</v>
      </c>
      <c r="C4935" s="53" t="s">
        <v>515</v>
      </c>
      <c r="D4935" s="53">
        <v>55212</v>
      </c>
      <c r="E4935" s="53">
        <v>6.5500001907348633</v>
      </c>
      <c r="F4935" s="55">
        <v>0.10641893744468689</v>
      </c>
      <c r="G4935" s="53">
        <v>120763</v>
      </c>
      <c r="H4935" s="53">
        <v>6.5500001907348633</v>
      </c>
      <c r="I4935" s="53">
        <v>3.4996520000000003E-2</v>
      </c>
      <c r="J4935" s="80">
        <f t="shared" si="145"/>
        <v>790997.67303371429</v>
      </c>
    </row>
    <row r="4936" spans="1:10" x14ac:dyDescent="0.15">
      <c r="A4936" s="109">
        <v>43830</v>
      </c>
      <c r="B4936" s="53" t="s">
        <v>451</v>
      </c>
      <c r="C4936" s="53" t="s">
        <v>515</v>
      </c>
      <c r="D4936" s="53">
        <v>55212</v>
      </c>
      <c r="E4936" s="53">
        <v>6.1399998664855957</v>
      </c>
      <c r="F4936" s="55">
        <v>-6.2595464289188385E-2</v>
      </c>
      <c r="G4936" s="53">
        <v>117300</v>
      </c>
      <c r="H4936" s="53">
        <v>6.1399998664855957</v>
      </c>
      <c r="I4936" s="53">
        <v>2.8490680000000001E-2</v>
      </c>
      <c r="J4936" s="80">
        <f t="shared" si="145"/>
        <v>720221.98433876038</v>
      </c>
    </row>
    <row r="4937" spans="1:10" x14ac:dyDescent="0.15">
      <c r="A4937" s="109">
        <v>43861</v>
      </c>
      <c r="B4937" s="53" t="s">
        <v>451</v>
      </c>
      <c r="C4937" s="53" t="s">
        <v>515</v>
      </c>
      <c r="D4937" s="53">
        <v>55212</v>
      </c>
      <c r="E4937" s="53">
        <v>4.8899998664855957</v>
      </c>
      <c r="F4937" s="55">
        <v>-0.20358306169509888</v>
      </c>
      <c r="G4937" s="53">
        <v>117300</v>
      </c>
      <c r="H4937" s="53">
        <v>4.8899998664855957</v>
      </c>
      <c r="I4937" s="53">
        <v>-1.7277760000000001E-3</v>
      </c>
      <c r="J4937" s="80">
        <f t="shared" si="145"/>
        <v>573596.98433876038</v>
      </c>
    </row>
    <row r="4938" spans="1:10" x14ac:dyDescent="0.15">
      <c r="A4938" s="109">
        <v>43889</v>
      </c>
      <c r="B4938" s="53" t="s">
        <v>451</v>
      </c>
      <c r="C4938" s="53" t="s">
        <v>515</v>
      </c>
      <c r="D4938" s="53">
        <v>55212</v>
      </c>
      <c r="E4938" s="53">
        <v>3.8299999237060547</v>
      </c>
      <c r="F4938" s="55">
        <v>-0.21676890552043915</v>
      </c>
      <c r="G4938" s="53">
        <v>120838</v>
      </c>
      <c r="H4938" s="53">
        <v>3.8299999237060547</v>
      </c>
      <c r="I4938" s="53">
        <v>-7.7918070000000006E-2</v>
      </c>
      <c r="J4938" s="80">
        <f t="shared" si="145"/>
        <v>462809.53078079224</v>
      </c>
    </row>
    <row r="4939" spans="1:10" x14ac:dyDescent="0.15">
      <c r="A4939" s="109">
        <v>43921</v>
      </c>
      <c r="B4939" s="53" t="s">
        <v>451</v>
      </c>
      <c r="C4939" s="53" t="s">
        <v>515</v>
      </c>
      <c r="D4939" s="53">
        <v>55212</v>
      </c>
      <c r="E4939" s="53">
        <v>1.8799999952316284</v>
      </c>
      <c r="F4939" s="55">
        <v>-0.50913834571838379</v>
      </c>
      <c r="G4939" s="53">
        <v>117400</v>
      </c>
      <c r="H4939" s="53">
        <v>1.8799999952316284</v>
      </c>
      <c r="I4939" s="53">
        <v>-0.14173259999999999</v>
      </c>
      <c r="J4939" s="80">
        <f t="shared" si="145"/>
        <v>220711.99944019318</v>
      </c>
    </row>
    <row r="4940" spans="1:10" x14ac:dyDescent="0.15">
      <c r="A4940" s="109">
        <v>43951</v>
      </c>
      <c r="B4940" s="53" t="s">
        <v>451</v>
      </c>
      <c r="C4940" s="53" t="s">
        <v>515</v>
      </c>
      <c r="D4940" s="53">
        <v>55212</v>
      </c>
      <c r="E4940" s="53">
        <v>1.6699999570846558</v>
      </c>
      <c r="F4940" s="55">
        <v>-0.11170215159654617</v>
      </c>
      <c r="G4940" s="53">
        <v>120652</v>
      </c>
      <c r="H4940" s="53">
        <v>1.6699999570846558</v>
      </c>
      <c r="I4940" s="53">
        <v>0.12967380000000001</v>
      </c>
      <c r="J4940" s="80">
        <f t="shared" si="145"/>
        <v>201488.83482217789</v>
      </c>
    </row>
    <row r="4941" spans="1:10" x14ac:dyDescent="0.15">
      <c r="A4941" s="109">
        <v>43980</v>
      </c>
      <c r="B4941" s="53" t="s">
        <v>451</v>
      </c>
      <c r="C4941" s="53" t="s">
        <v>515</v>
      </c>
      <c r="D4941" s="53">
        <v>55212</v>
      </c>
      <c r="E4941" s="53">
        <v>1.5099999904632568</v>
      </c>
      <c r="F4941" s="55">
        <v>-9.5808364450931549E-2</v>
      </c>
      <c r="G4941" s="53">
        <v>120624</v>
      </c>
      <c r="H4941" s="53">
        <v>1.5099999904632568</v>
      </c>
      <c r="I4941" s="53">
        <v>5.3738750000000002E-2</v>
      </c>
      <c r="J4941" s="80">
        <f t="shared" si="145"/>
        <v>182142.23884963989</v>
      </c>
    </row>
    <row r="4942" spans="1:10" x14ac:dyDescent="0.15">
      <c r="A4942" s="109">
        <v>44012</v>
      </c>
      <c r="B4942" s="53" t="s">
        <v>451</v>
      </c>
      <c r="C4942" s="53" t="s">
        <v>515</v>
      </c>
      <c r="D4942" s="53">
        <v>55212</v>
      </c>
      <c r="E4942" s="53">
        <v>2.1600000858306885</v>
      </c>
      <c r="F4942" s="55">
        <v>0.43046364188194275</v>
      </c>
      <c r="G4942" s="53">
        <v>117500</v>
      </c>
      <c r="H4942" s="53">
        <v>2.1600000858306885</v>
      </c>
      <c r="I4942" s="53">
        <v>2.5299080000000002E-2</v>
      </c>
      <c r="J4942" s="80">
        <f t="shared" si="145"/>
        <v>253800.0100851059</v>
      </c>
    </row>
    <row r="4943" spans="1:10" x14ac:dyDescent="0.15">
      <c r="A4943" s="109">
        <v>44043</v>
      </c>
      <c r="B4943" s="53" t="s">
        <v>451</v>
      </c>
      <c r="C4943" s="53" t="s">
        <v>515</v>
      </c>
      <c r="D4943" s="53">
        <v>55212</v>
      </c>
      <c r="E4943" s="53">
        <v>1.5499999523162842</v>
      </c>
      <c r="F4943" s="55">
        <v>-0.28240746259689331</v>
      </c>
      <c r="G4943" s="53">
        <v>120654</v>
      </c>
      <c r="H4943" s="53">
        <v>1.5499999523162842</v>
      </c>
      <c r="I4943" s="53">
        <v>5.5528970000000004E-2</v>
      </c>
      <c r="J4943" s="80">
        <f t="shared" si="145"/>
        <v>187013.69424676895</v>
      </c>
    </row>
    <row r="4944" spans="1:10" x14ac:dyDescent="0.15">
      <c r="A4944" s="109">
        <v>44074</v>
      </c>
      <c r="B4944" s="53" t="s">
        <v>451</v>
      </c>
      <c r="C4944" s="53" t="s">
        <v>515</v>
      </c>
      <c r="D4944" s="53">
        <v>55212</v>
      </c>
      <c r="E4944" s="53">
        <v>1.3300000429153442</v>
      </c>
      <c r="F4944" s="55">
        <v>-0.14193542301654816</v>
      </c>
      <c r="G4944" s="53">
        <v>120654</v>
      </c>
      <c r="H4944" s="53">
        <v>1.3300000429153442</v>
      </c>
      <c r="I4944" s="53">
        <v>6.844219E-2</v>
      </c>
      <c r="J4944" s="80">
        <f t="shared" ref="J4944:J5007" si="146">H4944*G4944</f>
        <v>160469.82517790794</v>
      </c>
    </row>
    <row r="4945" spans="1:10" x14ac:dyDescent="0.15">
      <c r="A4945" s="109">
        <v>44104</v>
      </c>
      <c r="B4945" s="53" t="s">
        <v>451</v>
      </c>
      <c r="C4945" s="53" t="s">
        <v>515</v>
      </c>
      <c r="D4945" s="53">
        <v>55212</v>
      </c>
      <c r="E4945" s="53">
        <v>2.9800000190734863</v>
      </c>
      <c r="F4945" s="55">
        <v>1.2406014204025269</v>
      </c>
      <c r="G4945" s="53">
        <v>117700</v>
      </c>
      <c r="H4945" s="53">
        <v>2.9800000190734863</v>
      </c>
      <c r="I4945" s="53">
        <v>-3.5055990000000002E-2</v>
      </c>
      <c r="J4945" s="80">
        <f t="shared" si="146"/>
        <v>350746.00224494934</v>
      </c>
    </row>
    <row r="4946" spans="1:10" x14ac:dyDescent="0.15">
      <c r="A4946" s="109">
        <v>44134</v>
      </c>
      <c r="B4946" s="53" t="s">
        <v>451</v>
      </c>
      <c r="C4946" s="53" t="s">
        <v>515</v>
      </c>
      <c r="D4946" s="53">
        <v>55212</v>
      </c>
      <c r="E4946" s="53">
        <v>2.4200000762939453</v>
      </c>
      <c r="F4946" s="55">
        <v>-0.18791943788528442</v>
      </c>
      <c r="G4946" s="53">
        <v>120517</v>
      </c>
      <c r="H4946" s="53">
        <v>2.4200000762939453</v>
      </c>
      <c r="I4946" s="53">
        <v>-2.0178310000000001E-2</v>
      </c>
      <c r="J4946" s="80">
        <f t="shared" si="146"/>
        <v>291651.14919471741</v>
      </c>
    </row>
    <row r="4947" spans="1:10" x14ac:dyDescent="0.15">
      <c r="A4947" s="109">
        <v>44165</v>
      </c>
      <c r="B4947" s="53" t="s">
        <v>451</v>
      </c>
      <c r="C4947" s="53" t="s">
        <v>515</v>
      </c>
      <c r="D4947" s="53">
        <v>55212</v>
      </c>
      <c r="E4947" s="53">
        <v>2.4000000953674316</v>
      </c>
      <c r="F4947" s="55">
        <v>-8.2644550129771233E-3</v>
      </c>
      <c r="G4947" s="53">
        <v>120517</v>
      </c>
      <c r="H4947" s="53">
        <v>2.4000000953674316</v>
      </c>
      <c r="I4947" s="53">
        <v>0.123707</v>
      </c>
      <c r="J4947" s="80">
        <f t="shared" si="146"/>
        <v>289240.81149339676</v>
      </c>
    </row>
    <row r="4948" spans="1:10" x14ac:dyDescent="0.15">
      <c r="A4948" s="109">
        <v>44196</v>
      </c>
      <c r="B4948" s="53" t="s">
        <v>451</v>
      </c>
      <c r="C4948" s="53" t="s">
        <v>515</v>
      </c>
      <c r="D4948" s="53">
        <v>55212</v>
      </c>
      <c r="E4948" s="53">
        <v>2.0899999141693115</v>
      </c>
      <c r="F4948" s="55">
        <v>-0.12916673719882965</v>
      </c>
      <c r="G4948" s="53">
        <v>117800</v>
      </c>
      <c r="H4948" s="53">
        <v>2.0899999141693115</v>
      </c>
      <c r="I4948" s="53">
        <v>4.5048289999999998E-2</v>
      </c>
      <c r="J4948" s="80">
        <f t="shared" si="146"/>
        <v>246201.9898891449</v>
      </c>
    </row>
    <row r="4949" spans="1:10" x14ac:dyDescent="0.15">
      <c r="A4949" s="109">
        <v>44225</v>
      </c>
      <c r="B4949" s="53" t="s">
        <v>451</v>
      </c>
      <c r="C4949" s="53" t="s">
        <v>515</v>
      </c>
      <c r="D4949" s="53">
        <v>55212</v>
      </c>
      <c r="E4949" s="53">
        <v>2.3299999237060547</v>
      </c>
      <c r="F4949" s="55">
        <v>0.11483254283666611</v>
      </c>
      <c r="G4949" s="53">
        <v>117800</v>
      </c>
      <c r="H4949" s="53">
        <v>2.3299999237060547</v>
      </c>
      <c r="I4949" s="53">
        <v>-6.3113190000000003E-4</v>
      </c>
      <c r="J4949" s="80">
        <f t="shared" si="146"/>
        <v>274473.99101257324</v>
      </c>
    </row>
    <row r="4950" spans="1:10" x14ac:dyDescent="0.15">
      <c r="A4950" s="109">
        <v>44253</v>
      </c>
      <c r="B4950" s="53" t="s">
        <v>451</v>
      </c>
      <c r="C4950" s="53" t="s">
        <v>515</v>
      </c>
      <c r="D4950" s="53">
        <v>55212</v>
      </c>
      <c r="E4950" s="53">
        <v>1.9800000190734863</v>
      </c>
      <c r="F4950" s="55">
        <v>-0.1502145528793335</v>
      </c>
      <c r="G4950" s="53">
        <v>117800</v>
      </c>
      <c r="H4950" s="53">
        <v>1.9800000190734863</v>
      </c>
      <c r="I4950" s="53">
        <v>2.9196240000000002E-2</v>
      </c>
      <c r="J4950" s="80">
        <f t="shared" si="146"/>
        <v>233244.00224685669</v>
      </c>
    </row>
    <row r="4951" spans="1:10" x14ac:dyDescent="0.15">
      <c r="A4951" s="109">
        <v>44286</v>
      </c>
      <c r="B4951" s="53" t="s">
        <v>451</v>
      </c>
      <c r="C4951" s="53" t="s">
        <v>515</v>
      </c>
      <c r="D4951" s="53">
        <v>55212</v>
      </c>
      <c r="E4951" s="53">
        <v>2.6700000762939453</v>
      </c>
      <c r="F4951" s="55">
        <v>0.34848487377166748</v>
      </c>
      <c r="G4951" s="53">
        <v>118300</v>
      </c>
      <c r="H4951" s="53">
        <v>2.6700000762939453</v>
      </c>
      <c r="I4951" s="53">
        <v>3.0573309999999999E-2</v>
      </c>
      <c r="J4951" s="80">
        <f t="shared" si="146"/>
        <v>315861.00902557373</v>
      </c>
    </row>
    <row r="4952" spans="1:10" x14ac:dyDescent="0.15">
      <c r="A4952" s="109">
        <v>44316</v>
      </c>
      <c r="B4952" s="53" t="s">
        <v>451</v>
      </c>
      <c r="C4952" s="53" t="s">
        <v>515</v>
      </c>
      <c r="D4952" s="53">
        <v>55212</v>
      </c>
      <c r="E4952" s="53">
        <v>2.2100000381469727</v>
      </c>
      <c r="F4952" s="55">
        <v>-0.17228464782238007</v>
      </c>
      <c r="G4952" s="53">
        <v>118300</v>
      </c>
      <c r="H4952" s="53">
        <v>2.2100000381469727</v>
      </c>
      <c r="I4952" s="53">
        <v>4.8190200000000002E-2</v>
      </c>
      <c r="J4952" s="80">
        <f t="shared" si="146"/>
        <v>261443.00451278687</v>
      </c>
    </row>
    <row r="4953" spans="1:10" x14ac:dyDescent="0.15">
      <c r="A4953" s="109">
        <v>44344</v>
      </c>
      <c r="B4953" s="53" t="s">
        <v>451</v>
      </c>
      <c r="C4953" s="53" t="s">
        <v>515</v>
      </c>
      <c r="D4953" s="53">
        <v>55212</v>
      </c>
      <c r="E4953" s="53">
        <v>1.9299999475479126</v>
      </c>
      <c r="F4953" s="55">
        <v>-0.1266968697309494</v>
      </c>
      <c r="G4953" s="53">
        <v>122202</v>
      </c>
      <c r="H4953" s="53">
        <v>1.9299999475479126</v>
      </c>
      <c r="I4953" s="53">
        <v>7.0918620000000009E-3</v>
      </c>
      <c r="J4953" s="80">
        <f t="shared" si="146"/>
        <v>235849.85359025002</v>
      </c>
    </row>
    <row r="4954" spans="1:10" x14ac:dyDescent="0.15">
      <c r="A4954" s="109">
        <v>44377</v>
      </c>
      <c r="B4954" s="53" t="s">
        <v>451</v>
      </c>
      <c r="C4954" s="53" t="s">
        <v>515</v>
      </c>
      <c r="D4954" s="53">
        <v>55212</v>
      </c>
      <c r="E4954" s="53">
        <v>4.130000114440918</v>
      </c>
      <c r="F4954" s="55">
        <v>1.1398965120315552</v>
      </c>
      <c r="G4954" s="53">
        <v>118500</v>
      </c>
      <c r="H4954" s="53">
        <v>4.130000114440918</v>
      </c>
      <c r="I4954" s="53">
        <v>2.3421790000000001E-2</v>
      </c>
      <c r="J4954" s="80">
        <f t="shared" si="146"/>
        <v>489405.01356124878</v>
      </c>
    </row>
    <row r="4955" spans="1:10" x14ac:dyDescent="0.15">
      <c r="A4955" s="109">
        <v>44407</v>
      </c>
      <c r="B4955" s="53" t="s">
        <v>451</v>
      </c>
      <c r="C4955" s="53" t="s">
        <v>515</v>
      </c>
      <c r="D4955" s="53">
        <v>55212</v>
      </c>
      <c r="E4955" s="53">
        <v>3.2899999618530273</v>
      </c>
      <c r="F4955" s="55">
        <v>-0.20338986814022064</v>
      </c>
      <c r="G4955" s="53">
        <v>122494</v>
      </c>
      <c r="H4955" s="53">
        <v>3.2899999618530273</v>
      </c>
      <c r="I4955" s="53">
        <v>1.182765E-2</v>
      </c>
      <c r="J4955" s="80">
        <f t="shared" si="146"/>
        <v>403005.25532722473</v>
      </c>
    </row>
    <row r="4956" spans="1:10" x14ac:dyDescent="0.15">
      <c r="A4956" s="109">
        <v>44439</v>
      </c>
      <c r="B4956" s="53" t="s">
        <v>451</v>
      </c>
      <c r="C4956" s="53" t="s">
        <v>515</v>
      </c>
      <c r="D4956" s="53">
        <v>55212</v>
      </c>
      <c r="E4956" s="53">
        <v>3.3199999332427979</v>
      </c>
      <c r="F4956" s="55">
        <v>9.1185327619314194E-3</v>
      </c>
      <c r="G4956" s="53">
        <v>122494</v>
      </c>
      <c r="H4956" s="53">
        <v>3.3199999332427979</v>
      </c>
      <c r="I4956" s="53">
        <v>2.71466E-2</v>
      </c>
      <c r="J4956" s="80">
        <f t="shared" si="146"/>
        <v>406680.07182264328</v>
      </c>
    </row>
    <row r="4957" spans="1:10" x14ac:dyDescent="0.15">
      <c r="A4957" s="109">
        <v>44469</v>
      </c>
      <c r="B4957" s="53" t="s">
        <v>451</v>
      </c>
      <c r="C4957" s="53" t="s">
        <v>515</v>
      </c>
      <c r="D4957" s="53">
        <v>55212</v>
      </c>
      <c r="E4957" s="53">
        <v>2.7799999713897705</v>
      </c>
      <c r="F4957" s="55">
        <v>-0.16265060007572174</v>
      </c>
      <c r="G4957" s="53">
        <v>120700</v>
      </c>
      <c r="H4957" s="53">
        <v>2.7799999713897705</v>
      </c>
      <c r="I4957" s="53">
        <v>-4.2243370000000002E-2</v>
      </c>
      <c r="J4957" s="80">
        <f t="shared" si="146"/>
        <v>335545.9965467453</v>
      </c>
    </row>
    <row r="4958" spans="1:10" x14ac:dyDescent="0.15">
      <c r="A4958" s="109">
        <v>44498</v>
      </c>
      <c r="B4958" s="53" t="s">
        <v>451</v>
      </c>
      <c r="C4958" s="53" t="s">
        <v>515</v>
      </c>
      <c r="D4958" s="53">
        <v>55212</v>
      </c>
      <c r="E4958" s="53">
        <v>3.6700000762939453</v>
      </c>
      <c r="F4958" s="55">
        <v>0.3201439380645752</v>
      </c>
      <c r="G4958" s="53">
        <v>120700</v>
      </c>
      <c r="H4958" s="53">
        <v>3.6700000762939453</v>
      </c>
      <c r="I4958" s="53">
        <v>6.4656619999999998E-2</v>
      </c>
      <c r="J4958" s="80">
        <f t="shared" si="146"/>
        <v>442969.0092086792</v>
      </c>
    </row>
    <row r="4959" spans="1:10" x14ac:dyDescent="0.15">
      <c r="A4959" s="109">
        <v>44530</v>
      </c>
      <c r="B4959" s="53" t="s">
        <v>451</v>
      </c>
      <c r="C4959" s="53" t="s">
        <v>515</v>
      </c>
      <c r="D4959" s="53">
        <v>55212</v>
      </c>
      <c r="E4959" s="53">
        <v>3.1800000667572021</v>
      </c>
      <c r="F4959" s="55">
        <v>-0.13351498544216156</v>
      </c>
      <c r="G4959" s="53">
        <v>123830</v>
      </c>
      <c r="H4959" s="53">
        <v>3.1800000667572021</v>
      </c>
      <c r="I4959" s="53">
        <v>-1.8346709999999999E-2</v>
      </c>
      <c r="J4959" s="80">
        <f t="shared" si="146"/>
        <v>393779.40826654434</v>
      </c>
    </row>
    <row r="4960" spans="1:10" x14ac:dyDescent="0.15">
      <c r="A4960" s="109">
        <v>44561</v>
      </c>
      <c r="B4960" s="53" t="s">
        <v>451</v>
      </c>
      <c r="C4960" s="53" t="s">
        <v>515</v>
      </c>
      <c r="D4960" s="53">
        <v>55212</v>
      </c>
      <c r="E4960" s="53">
        <v>2.8499999046325684</v>
      </c>
      <c r="F4960" s="55">
        <v>-0.10377363115549088</v>
      </c>
      <c r="G4960" s="53">
        <v>120454</v>
      </c>
      <c r="H4960" s="53">
        <v>2.8499999046325684</v>
      </c>
      <c r="I4960" s="53">
        <v>3.3344789999999999E-2</v>
      </c>
      <c r="J4960" s="80">
        <f t="shared" si="146"/>
        <v>343293.88851261139</v>
      </c>
    </row>
    <row r="4961" spans="1:10" x14ac:dyDescent="0.15">
      <c r="A4961" s="109"/>
      <c r="J4961" s="80">
        <f t="shared" si="146"/>
        <v>0</v>
      </c>
    </row>
    <row r="4962" spans="1:10" x14ac:dyDescent="0.15">
      <c r="A4962" s="109">
        <v>42185</v>
      </c>
      <c r="B4962" s="53" t="s">
        <v>6</v>
      </c>
      <c r="C4962" s="53" t="s">
        <v>6</v>
      </c>
      <c r="D4962" s="53">
        <v>55273</v>
      </c>
      <c r="H4962" s="53">
        <v>9.875</v>
      </c>
      <c r="I4962" s="53">
        <v>-1.9237859999999999E-2</v>
      </c>
      <c r="J4962" s="80">
        <f t="shared" si="146"/>
        <v>0</v>
      </c>
    </row>
    <row r="4963" spans="1:10" x14ac:dyDescent="0.15">
      <c r="A4963" s="109">
        <v>42216</v>
      </c>
      <c r="B4963" s="53" t="s">
        <v>444</v>
      </c>
      <c r="C4963" s="53" t="s">
        <v>516</v>
      </c>
      <c r="D4963" s="53">
        <v>55273</v>
      </c>
      <c r="E4963" s="53">
        <v>-9.8500003814697266</v>
      </c>
      <c r="G4963" s="53">
        <v>21563</v>
      </c>
      <c r="H4963" s="53">
        <v>9.8500003814697301</v>
      </c>
      <c r="I4963" s="53">
        <v>1.211042E-2</v>
      </c>
      <c r="J4963" s="80">
        <f t="shared" si="146"/>
        <v>212395.5582256318</v>
      </c>
    </row>
    <row r="4964" spans="1:10" x14ac:dyDescent="0.15">
      <c r="A4964" s="109">
        <v>42247</v>
      </c>
      <c r="B4964" s="53" t="s">
        <v>444</v>
      </c>
      <c r="C4964" s="53" t="s">
        <v>516</v>
      </c>
      <c r="D4964" s="53">
        <v>55273</v>
      </c>
      <c r="E4964" s="53">
        <v>-9.7749996185302734</v>
      </c>
      <c r="F4964" s="55">
        <v>-7.6142903417348862E-3</v>
      </c>
      <c r="G4964" s="53">
        <v>21563</v>
      </c>
      <c r="H4964" s="53">
        <v>-9.7749996185302734</v>
      </c>
      <c r="I4964" s="53">
        <v>-5.9982380000000002E-2</v>
      </c>
      <c r="J4964" s="80">
        <f t="shared" si="146"/>
        <v>-210778.31677436829</v>
      </c>
    </row>
    <row r="4965" spans="1:10" x14ac:dyDescent="0.15">
      <c r="A4965" s="109">
        <v>42277</v>
      </c>
      <c r="B4965" s="53" t="s">
        <v>444</v>
      </c>
      <c r="C4965" s="53" t="s">
        <v>516</v>
      </c>
      <c r="D4965" s="53">
        <v>55273</v>
      </c>
      <c r="E4965" s="53">
        <v>-9.6499996185302734</v>
      </c>
      <c r="F4965" s="55">
        <v>-1.2787723913788795E-2</v>
      </c>
      <c r="G4965" s="53">
        <v>21563</v>
      </c>
      <c r="H4965" s="53">
        <v>-9.6499996185302734</v>
      </c>
      <c r="I4965" s="53">
        <v>-3.3792870000000003E-2</v>
      </c>
      <c r="J4965" s="80">
        <f t="shared" si="146"/>
        <v>-208082.94177436829</v>
      </c>
    </row>
    <row r="4966" spans="1:10" x14ac:dyDescent="0.15">
      <c r="A4966" s="109">
        <v>42307</v>
      </c>
      <c r="B4966" s="53" t="s">
        <v>444</v>
      </c>
      <c r="C4966" s="53" t="s">
        <v>516</v>
      </c>
      <c r="D4966" s="53">
        <v>55273</v>
      </c>
      <c r="E4966" s="53">
        <v>-9.7600002288818359</v>
      </c>
      <c r="F4966" s="55">
        <v>1.1399027891457081E-2</v>
      </c>
      <c r="G4966" s="53">
        <v>21563</v>
      </c>
      <c r="H4966" s="53">
        <v>-9.7600002288818359</v>
      </c>
      <c r="I4966" s="53">
        <v>7.4005660000000001E-2</v>
      </c>
      <c r="J4966" s="80">
        <f t="shared" si="146"/>
        <v>-210454.88493537903</v>
      </c>
    </row>
    <row r="4967" spans="1:10" x14ac:dyDescent="0.15">
      <c r="A4967" s="109">
        <v>42338</v>
      </c>
      <c r="B4967" s="53" t="s">
        <v>444</v>
      </c>
      <c r="C4967" s="53" t="s">
        <v>516</v>
      </c>
      <c r="D4967" s="53">
        <v>55273</v>
      </c>
      <c r="E4967" s="53">
        <v>9.7700004577636719</v>
      </c>
      <c r="F4967" s="55">
        <v>1.0246136225759983E-3</v>
      </c>
      <c r="G4967" s="53">
        <v>21563</v>
      </c>
      <c r="H4967" s="53">
        <v>9.7700004577636719</v>
      </c>
      <c r="I4967" s="53">
        <v>2.410283E-3</v>
      </c>
      <c r="J4967" s="80">
        <f t="shared" si="146"/>
        <v>210670.51987075806</v>
      </c>
    </row>
    <row r="4968" spans="1:10" x14ac:dyDescent="0.15">
      <c r="A4968" s="109">
        <v>42369</v>
      </c>
      <c r="B4968" s="53" t="s">
        <v>444</v>
      </c>
      <c r="C4968" s="53" t="s">
        <v>516</v>
      </c>
      <c r="D4968" s="53">
        <v>55273</v>
      </c>
      <c r="E4968" s="53">
        <v>-9.6949996948242188</v>
      </c>
      <c r="F4968" s="55">
        <v>-7.676638662815094E-3</v>
      </c>
      <c r="G4968" s="53">
        <v>21563</v>
      </c>
      <c r="H4968" s="53">
        <v>-9.6949996948242188</v>
      </c>
      <c r="I4968" s="53">
        <v>-2.222741E-2</v>
      </c>
      <c r="J4968" s="80">
        <f t="shared" si="146"/>
        <v>-209053.27841949463</v>
      </c>
    </row>
    <row r="4969" spans="1:10" x14ac:dyDescent="0.15">
      <c r="A4969" s="109">
        <v>42398</v>
      </c>
      <c r="B4969" s="53" t="s">
        <v>444</v>
      </c>
      <c r="C4969" s="53" t="s">
        <v>516</v>
      </c>
      <c r="D4969" s="53">
        <v>55273</v>
      </c>
      <c r="E4969" s="53">
        <v>-9.6599998474121094</v>
      </c>
      <c r="F4969" s="55">
        <v>-3.610092680901289E-3</v>
      </c>
      <c r="G4969" s="53">
        <v>21563</v>
      </c>
      <c r="H4969" s="53">
        <v>-9.6599998474121094</v>
      </c>
      <c r="I4969" s="53">
        <v>-5.714756E-2</v>
      </c>
      <c r="J4969" s="80">
        <f t="shared" si="146"/>
        <v>-208298.57670974731</v>
      </c>
    </row>
    <row r="4970" spans="1:10" x14ac:dyDescent="0.15">
      <c r="A4970" s="109">
        <v>42429</v>
      </c>
      <c r="B4970" s="53" t="s">
        <v>444</v>
      </c>
      <c r="C4970" s="53" t="s">
        <v>516</v>
      </c>
      <c r="D4970" s="53">
        <v>55273</v>
      </c>
      <c r="E4970" s="53">
        <v>-9.7199993133544922</v>
      </c>
      <c r="F4970" s="55">
        <v>6.2111248262226582E-3</v>
      </c>
      <c r="G4970" s="53">
        <v>21563</v>
      </c>
      <c r="H4970" s="53">
        <v>-9.7199993133544922</v>
      </c>
      <c r="I4970" s="53">
        <v>6.1252750000000003E-4</v>
      </c>
      <c r="J4970" s="80">
        <f t="shared" si="146"/>
        <v>-209592.34519386292</v>
      </c>
    </row>
    <row r="4971" spans="1:10" x14ac:dyDescent="0.15">
      <c r="A4971" s="109">
        <v>42460</v>
      </c>
      <c r="B4971" s="53" t="s">
        <v>444</v>
      </c>
      <c r="C4971" s="53" t="s">
        <v>516</v>
      </c>
      <c r="D4971" s="53">
        <v>55273</v>
      </c>
      <c r="E4971" s="53">
        <v>9.7200002670288086</v>
      </c>
      <c r="F4971" s="55">
        <v>9.8114647073543892E-8</v>
      </c>
      <c r="G4971" s="53">
        <v>21563</v>
      </c>
      <c r="H4971" s="53">
        <v>9.7200002670288086</v>
      </c>
      <c r="I4971" s="53">
        <v>7.0554110000000003E-2</v>
      </c>
      <c r="J4971" s="80">
        <f t="shared" si="146"/>
        <v>209592.3657579422</v>
      </c>
    </row>
    <row r="4972" spans="1:10" x14ac:dyDescent="0.15">
      <c r="A4972" s="109">
        <v>42489</v>
      </c>
      <c r="B4972" s="53" t="s">
        <v>444</v>
      </c>
      <c r="C4972" s="53" t="s">
        <v>516</v>
      </c>
      <c r="D4972" s="53">
        <v>55273</v>
      </c>
      <c r="E4972" s="53">
        <v>-9.869999885559082</v>
      </c>
      <c r="F4972" s="55">
        <v>1.5432058833539486E-2</v>
      </c>
      <c r="G4972" s="53">
        <v>21563</v>
      </c>
      <c r="H4972" s="53">
        <v>-9.869999885559082</v>
      </c>
      <c r="I4972" s="53">
        <v>1.172495E-2</v>
      </c>
      <c r="J4972" s="80">
        <f t="shared" si="146"/>
        <v>-212826.80753231049</v>
      </c>
    </row>
    <row r="4973" spans="1:10" x14ac:dyDescent="0.15">
      <c r="A4973" s="109">
        <v>42521</v>
      </c>
      <c r="B4973" s="53" t="s">
        <v>444</v>
      </c>
      <c r="C4973" s="53" t="s">
        <v>516</v>
      </c>
      <c r="D4973" s="53">
        <v>55273</v>
      </c>
      <c r="E4973" s="53">
        <v>9.8599996566772461</v>
      </c>
      <c r="F4973" s="55">
        <v>-1.0131944436579943E-3</v>
      </c>
      <c r="G4973" s="53">
        <v>21563</v>
      </c>
      <c r="H4973" s="53">
        <v>9.8599996566772461</v>
      </c>
      <c r="I4973" s="53">
        <v>1.4353880000000001E-2</v>
      </c>
      <c r="J4973" s="80">
        <f t="shared" si="146"/>
        <v>212611.17259693146</v>
      </c>
    </row>
    <row r="4974" spans="1:10" x14ac:dyDescent="0.15">
      <c r="A4974" s="109">
        <v>42551</v>
      </c>
      <c r="B4974" s="53" t="s">
        <v>444</v>
      </c>
      <c r="C4974" s="53" t="s">
        <v>516</v>
      </c>
      <c r="D4974" s="53">
        <v>55273</v>
      </c>
      <c r="E4974" s="53">
        <v>-9.7999992370605469</v>
      </c>
      <c r="F4974" s="55">
        <v>-6.0852356255054474E-3</v>
      </c>
      <c r="G4974" s="53">
        <v>21563</v>
      </c>
      <c r="H4974" s="53">
        <v>-9.7999992370605469</v>
      </c>
      <c r="I4974" s="53">
        <v>2.9293580000000004E-3</v>
      </c>
      <c r="J4974" s="80">
        <f t="shared" si="146"/>
        <v>-211317.38354873657</v>
      </c>
    </row>
    <row r="4975" spans="1:10" x14ac:dyDescent="0.15">
      <c r="A4975" s="109">
        <v>42580</v>
      </c>
      <c r="B4975" s="53" t="s">
        <v>444</v>
      </c>
      <c r="C4975" s="53" t="s">
        <v>516</v>
      </c>
      <c r="D4975" s="53">
        <v>55273</v>
      </c>
      <c r="E4975" s="53">
        <v>-9.7299995422363281</v>
      </c>
      <c r="F4975" s="55">
        <v>-7.1428264491260052E-3</v>
      </c>
      <c r="G4975" s="53">
        <v>21563</v>
      </c>
      <c r="H4975" s="53">
        <v>-9.7299995422363281</v>
      </c>
      <c r="I4975" s="53">
        <v>3.8848899999999999E-2</v>
      </c>
      <c r="J4975" s="80">
        <f t="shared" si="146"/>
        <v>-209807.98012924194</v>
      </c>
    </row>
    <row r="4976" spans="1:10" x14ac:dyDescent="0.15">
      <c r="A4976" s="109">
        <v>42613</v>
      </c>
      <c r="B4976" s="53" t="s">
        <v>444</v>
      </c>
      <c r="C4976" s="53" t="s">
        <v>516</v>
      </c>
      <c r="D4976" s="53">
        <v>55273</v>
      </c>
      <c r="E4976" s="53">
        <v>-9.7349996566772461</v>
      </c>
      <c r="F4976" s="55">
        <v>5.1388639258220792E-4</v>
      </c>
      <c r="G4976" s="53">
        <v>21563</v>
      </c>
      <c r="H4976" s="53">
        <v>-9.7349996566772461</v>
      </c>
      <c r="I4976" s="53">
        <v>2.8064370000000002E-3</v>
      </c>
      <c r="J4976" s="80">
        <f t="shared" si="146"/>
        <v>-209915.79759693146</v>
      </c>
    </row>
    <row r="4977" spans="1:10" x14ac:dyDescent="0.15">
      <c r="A4977" s="109">
        <v>42643</v>
      </c>
      <c r="B4977" s="53" t="s">
        <v>444</v>
      </c>
      <c r="C4977" s="53" t="s">
        <v>516</v>
      </c>
      <c r="D4977" s="53">
        <v>55273</v>
      </c>
      <c r="E4977" s="53">
        <v>-9.7649993896484375</v>
      </c>
      <c r="F4977" s="55">
        <v>3.0816367361694574E-3</v>
      </c>
      <c r="G4977" s="53">
        <v>21563</v>
      </c>
      <c r="H4977" s="53">
        <v>-9.7649993896484375</v>
      </c>
      <c r="I4977" s="53">
        <v>3.0154160000000004E-3</v>
      </c>
      <c r="J4977" s="80">
        <f t="shared" si="146"/>
        <v>-210562.68183898926</v>
      </c>
    </row>
    <row r="4978" spans="1:10" x14ac:dyDescent="0.15">
      <c r="A4978" s="109">
        <v>42674</v>
      </c>
      <c r="B4978" s="53" t="s">
        <v>444</v>
      </c>
      <c r="C4978" s="53" t="s">
        <v>516</v>
      </c>
      <c r="D4978" s="53">
        <v>55273</v>
      </c>
      <c r="G4978" s="53">
        <v>21563</v>
      </c>
      <c r="H4978" s="53">
        <v>-10.050000190734863</v>
      </c>
      <c r="I4978" s="53">
        <v>-2.1565560000000001E-2</v>
      </c>
      <c r="J4978" s="80">
        <f t="shared" si="146"/>
        <v>-216708.15411281586</v>
      </c>
    </row>
    <row r="4979" spans="1:10" x14ac:dyDescent="0.15">
      <c r="A4979" s="109">
        <v>42704</v>
      </c>
      <c r="B4979" s="53" t="s">
        <v>444</v>
      </c>
      <c r="C4979" s="53" t="s">
        <v>516</v>
      </c>
      <c r="D4979" s="53">
        <v>55273</v>
      </c>
      <c r="E4979" s="53">
        <v>9.8999996185302734</v>
      </c>
      <c r="F4979" s="55">
        <v>1.3824908994138241E-2</v>
      </c>
      <c r="G4979" s="53">
        <v>21563</v>
      </c>
      <c r="H4979" s="53">
        <v>9.8999996185302734</v>
      </c>
      <c r="I4979" s="53">
        <v>4.0542750000000002E-2</v>
      </c>
      <c r="J4979" s="80">
        <f t="shared" si="146"/>
        <v>213473.69177436829</v>
      </c>
    </row>
    <row r="4980" spans="1:10" x14ac:dyDescent="0.15">
      <c r="A4980" s="109">
        <v>42734</v>
      </c>
      <c r="B4980" s="53" t="s">
        <v>444</v>
      </c>
      <c r="C4980" s="53" t="s">
        <v>516</v>
      </c>
      <c r="D4980" s="53">
        <v>55273</v>
      </c>
      <c r="E4980" s="53">
        <v>-9.9149999618530273</v>
      </c>
      <c r="F4980" s="55">
        <v>1.5151862753555179E-3</v>
      </c>
      <c r="G4980" s="53">
        <v>21563</v>
      </c>
      <c r="H4980" s="53">
        <v>-9.9149999618530273</v>
      </c>
      <c r="I4980" s="53">
        <v>1.8772179999999999E-2</v>
      </c>
      <c r="J4980" s="80">
        <f t="shared" si="146"/>
        <v>-213797.14417743683</v>
      </c>
    </row>
    <row r="4981" spans="1:10" x14ac:dyDescent="0.15">
      <c r="A4981" s="109">
        <v>42766</v>
      </c>
      <c r="B4981" s="53" t="s">
        <v>444</v>
      </c>
      <c r="C4981" s="53" t="s">
        <v>516</v>
      </c>
      <c r="D4981" s="53">
        <v>55273</v>
      </c>
      <c r="E4981" s="53">
        <v>-9.9850006103515625</v>
      </c>
      <c r="F4981" s="55">
        <v>7.0600756444036961E-3</v>
      </c>
      <c r="G4981" s="53">
        <v>21563</v>
      </c>
      <c r="H4981" s="53">
        <v>-9.9850006103515625</v>
      </c>
      <c r="I4981" s="53">
        <v>2.2173040000000001E-2</v>
      </c>
      <c r="J4981" s="80">
        <f t="shared" si="146"/>
        <v>-215306.56816101074</v>
      </c>
    </row>
    <row r="4982" spans="1:10" x14ac:dyDescent="0.15">
      <c r="A4982" s="109">
        <v>42794</v>
      </c>
      <c r="B4982" s="53" t="s">
        <v>444</v>
      </c>
      <c r="C4982" s="53" t="s">
        <v>516</v>
      </c>
      <c r="D4982" s="53">
        <v>55273</v>
      </c>
      <c r="E4982" s="53">
        <v>10.024999618530273</v>
      </c>
      <c r="F4982" s="55">
        <v>4.0059094317257404E-3</v>
      </c>
      <c r="G4982" s="53">
        <v>21563</v>
      </c>
      <c r="H4982" s="53">
        <v>10.024999618530273</v>
      </c>
      <c r="I4982" s="53">
        <v>3.2623440000000004E-2</v>
      </c>
      <c r="J4982" s="80">
        <f t="shared" si="146"/>
        <v>216169.06677436829</v>
      </c>
    </row>
    <row r="4983" spans="1:10" x14ac:dyDescent="0.15">
      <c r="A4983" s="109">
        <v>42825</v>
      </c>
      <c r="B4983" s="53" t="s">
        <v>444</v>
      </c>
      <c r="C4983" s="53" t="s">
        <v>516</v>
      </c>
      <c r="D4983" s="53">
        <v>55273</v>
      </c>
      <c r="E4983" s="53">
        <v>-10</v>
      </c>
      <c r="F4983" s="55">
        <v>-2.4937277194112539E-3</v>
      </c>
      <c r="G4983" s="53">
        <v>21563</v>
      </c>
      <c r="H4983" s="53">
        <v>-10</v>
      </c>
      <c r="I4983" s="53">
        <v>2.0642049999999999E-3</v>
      </c>
      <c r="J4983" s="80">
        <f t="shared" si="146"/>
        <v>-215630</v>
      </c>
    </row>
    <row r="4984" spans="1:10" x14ac:dyDescent="0.15">
      <c r="A4984" s="109">
        <v>42853</v>
      </c>
      <c r="B4984" s="53" t="s">
        <v>444</v>
      </c>
      <c r="C4984" s="53" t="s">
        <v>516</v>
      </c>
      <c r="D4984" s="53">
        <v>55273</v>
      </c>
      <c r="E4984" s="53">
        <v>-9.9699993133544922</v>
      </c>
      <c r="F4984" s="55">
        <v>-3.00006871111691E-3</v>
      </c>
      <c r="G4984" s="53">
        <v>21563</v>
      </c>
      <c r="H4984" s="53">
        <v>-9.9699993133544922</v>
      </c>
      <c r="I4984" s="53">
        <v>9.656754E-3</v>
      </c>
      <c r="J4984" s="80">
        <f t="shared" si="146"/>
        <v>-214983.09519386292</v>
      </c>
    </row>
    <row r="4985" spans="1:10" x14ac:dyDescent="0.15">
      <c r="A4985" s="109">
        <v>42886</v>
      </c>
      <c r="B4985" s="53" t="s">
        <v>444</v>
      </c>
      <c r="C4985" s="53" t="s">
        <v>516</v>
      </c>
      <c r="D4985" s="53">
        <v>55273</v>
      </c>
      <c r="E4985" s="53">
        <v>10.029999732971191</v>
      </c>
      <c r="F4985" s="55">
        <v>6.0180965811014175E-3</v>
      </c>
      <c r="G4985" s="53">
        <v>21563</v>
      </c>
      <c r="H4985" s="53">
        <v>10.029999732971191</v>
      </c>
      <c r="I4985" s="53">
        <v>9.3348820000000009E-3</v>
      </c>
      <c r="J4985" s="80">
        <f t="shared" si="146"/>
        <v>216276.8842420578</v>
      </c>
    </row>
    <row r="4986" spans="1:10" x14ac:dyDescent="0.15">
      <c r="A4986" s="109">
        <v>42916</v>
      </c>
      <c r="B4986" s="53" t="s">
        <v>444</v>
      </c>
      <c r="C4986" s="53" t="s">
        <v>516</v>
      </c>
      <c r="D4986" s="53">
        <v>55273</v>
      </c>
      <c r="E4986" s="53">
        <v>10.010000228881836</v>
      </c>
      <c r="F4986" s="55">
        <v>-1.9939686171710491E-3</v>
      </c>
      <c r="G4986" s="53">
        <v>20010</v>
      </c>
      <c r="H4986" s="53">
        <v>10.010000228881836</v>
      </c>
      <c r="I4986" s="53">
        <v>9.5796500000000003E-3</v>
      </c>
      <c r="J4986" s="80">
        <f t="shared" si="146"/>
        <v>200300.10457992554</v>
      </c>
    </row>
    <row r="4987" spans="1:10" x14ac:dyDescent="0.15">
      <c r="A4987" s="109">
        <v>42947</v>
      </c>
      <c r="B4987" s="53" t="s">
        <v>444</v>
      </c>
      <c r="C4987" s="53" t="s">
        <v>516</v>
      </c>
      <c r="D4987" s="53">
        <v>55273</v>
      </c>
      <c r="E4987" s="53">
        <v>9.9899997711181641</v>
      </c>
      <c r="F4987" s="55">
        <v>-1.9980475772172213E-3</v>
      </c>
      <c r="G4987" s="53">
        <v>20010</v>
      </c>
      <c r="H4987" s="53">
        <v>9.9899997711181641</v>
      </c>
      <c r="I4987" s="53">
        <v>2.029371E-2</v>
      </c>
      <c r="J4987" s="80">
        <f t="shared" si="146"/>
        <v>199899.89542007446</v>
      </c>
    </row>
    <row r="4988" spans="1:10" x14ac:dyDescent="0.15">
      <c r="A4988" s="109">
        <v>42978</v>
      </c>
      <c r="B4988" s="53" t="s">
        <v>444</v>
      </c>
      <c r="C4988" s="53" t="s">
        <v>516</v>
      </c>
      <c r="D4988" s="53">
        <v>55273</v>
      </c>
      <c r="E4988" s="53">
        <v>10.010000228881836</v>
      </c>
      <c r="F4988" s="55">
        <v>2.0020478405058384E-3</v>
      </c>
      <c r="G4988" s="53">
        <v>20010</v>
      </c>
      <c r="H4988" s="53">
        <v>10.010000228881836</v>
      </c>
      <c r="I4988" s="53">
        <v>1.593433E-3</v>
      </c>
      <c r="J4988" s="80">
        <f t="shared" si="146"/>
        <v>200300.10457992554</v>
      </c>
    </row>
    <row r="4989" spans="1:10" x14ac:dyDescent="0.15">
      <c r="A4989" s="109">
        <v>43007</v>
      </c>
      <c r="B4989" s="53" t="s">
        <v>444</v>
      </c>
      <c r="C4989" s="53" t="s">
        <v>516</v>
      </c>
      <c r="D4989" s="53">
        <v>55273</v>
      </c>
      <c r="E4989" s="53">
        <v>9.5</v>
      </c>
      <c r="F4989" s="55">
        <v>-5.0949074327945709E-2</v>
      </c>
      <c r="G4989" s="53">
        <v>20010</v>
      </c>
      <c r="H4989" s="53">
        <v>9.5</v>
      </c>
      <c r="I4989" s="53">
        <v>2.375789E-2</v>
      </c>
      <c r="J4989" s="80">
        <f t="shared" si="146"/>
        <v>190095</v>
      </c>
    </row>
    <row r="4990" spans="1:10" x14ac:dyDescent="0.15">
      <c r="A4990" s="109">
        <v>43039</v>
      </c>
      <c r="B4990" s="53" t="s">
        <v>445</v>
      </c>
      <c r="C4990" s="53" t="s">
        <v>517</v>
      </c>
      <c r="D4990" s="53">
        <v>55273</v>
      </c>
      <c r="E4990" s="53">
        <v>9.5474996566772461</v>
      </c>
      <c r="F4990" s="55">
        <v>4.9999640323221684E-3</v>
      </c>
      <c r="G4990" s="53">
        <v>58581</v>
      </c>
      <c r="H4990" s="53">
        <v>9.5474996566772461</v>
      </c>
      <c r="I4990" s="53">
        <v>1.9294260000000001E-2</v>
      </c>
      <c r="J4990" s="80">
        <f t="shared" si="146"/>
        <v>559302.07738780975</v>
      </c>
    </row>
    <row r="4991" spans="1:10" x14ac:dyDescent="0.15">
      <c r="A4991" s="109">
        <v>43069</v>
      </c>
      <c r="B4991" s="53" t="s">
        <v>445</v>
      </c>
      <c r="C4991" s="53" t="s">
        <v>517</v>
      </c>
      <c r="D4991" s="53">
        <v>55273</v>
      </c>
      <c r="E4991" s="53">
        <v>7</v>
      </c>
      <c r="F4991" s="55">
        <v>-0.26682373881340027</v>
      </c>
      <c r="G4991" s="53">
        <v>58581</v>
      </c>
      <c r="H4991" s="53">
        <v>7</v>
      </c>
      <c r="I4991" s="53">
        <v>2.725955E-2</v>
      </c>
      <c r="J4991" s="80">
        <f t="shared" si="146"/>
        <v>410067</v>
      </c>
    </row>
    <row r="4992" spans="1:10" x14ac:dyDescent="0.15">
      <c r="A4992" s="109">
        <v>43098</v>
      </c>
      <c r="B4992" s="53" t="s">
        <v>445</v>
      </c>
      <c r="C4992" s="53" t="s">
        <v>517</v>
      </c>
      <c r="D4992" s="53">
        <v>55273</v>
      </c>
      <c r="E4992" s="53">
        <v>7.9099998474121094</v>
      </c>
      <c r="F4992" s="55">
        <v>0.12999998033046722</v>
      </c>
      <c r="G4992" s="53">
        <v>59490</v>
      </c>
      <c r="H4992" s="53">
        <v>7.9099998474121094</v>
      </c>
      <c r="I4992" s="53">
        <v>1.2128949999999999E-2</v>
      </c>
      <c r="J4992" s="80">
        <f t="shared" si="146"/>
        <v>470565.89092254639</v>
      </c>
    </row>
    <row r="4993" spans="1:10" x14ac:dyDescent="0.15">
      <c r="A4993" s="109">
        <v>43131</v>
      </c>
      <c r="B4993" s="53" t="s">
        <v>445</v>
      </c>
      <c r="C4993" s="53" t="s">
        <v>517</v>
      </c>
      <c r="D4993" s="53">
        <v>55273</v>
      </c>
      <c r="E4993" s="53">
        <v>8.6499996185302734</v>
      </c>
      <c r="F4993" s="55">
        <v>9.3552440404891968E-2</v>
      </c>
      <c r="G4993" s="53">
        <v>59490</v>
      </c>
      <c r="H4993" s="53">
        <v>8.6499996185302734</v>
      </c>
      <c r="I4993" s="53">
        <v>5.0638450000000002E-2</v>
      </c>
      <c r="J4993" s="80">
        <f t="shared" si="146"/>
        <v>514588.47730636597</v>
      </c>
    </row>
    <row r="4994" spans="1:10" x14ac:dyDescent="0.15">
      <c r="A4994" s="109">
        <v>43159</v>
      </c>
      <c r="B4994" s="53" t="s">
        <v>445</v>
      </c>
      <c r="C4994" s="53" t="s">
        <v>517</v>
      </c>
      <c r="D4994" s="53">
        <v>55273</v>
      </c>
      <c r="E4994" s="53">
        <v>8.5900001525878906</v>
      </c>
      <c r="F4994" s="55">
        <v>-6.9363545626401901E-3</v>
      </c>
      <c r="G4994" s="53">
        <v>59490</v>
      </c>
      <c r="H4994" s="53">
        <v>8.5900001525878906</v>
      </c>
      <c r="I4994" s="53">
        <v>-3.9481330000000002E-2</v>
      </c>
      <c r="J4994" s="80">
        <f t="shared" si="146"/>
        <v>511019.10907745361</v>
      </c>
    </row>
    <row r="4995" spans="1:10" x14ac:dyDescent="0.15">
      <c r="A4995" s="109">
        <v>43188</v>
      </c>
      <c r="B4995" s="53" t="s">
        <v>445</v>
      </c>
      <c r="C4995" s="53" t="s">
        <v>517</v>
      </c>
      <c r="D4995" s="53">
        <v>55273</v>
      </c>
      <c r="E4995" s="53">
        <v>8.5600004196166992</v>
      </c>
      <c r="F4995" s="55">
        <v>-3.4924019128084183E-3</v>
      </c>
      <c r="G4995" s="53">
        <v>59440</v>
      </c>
      <c r="H4995" s="53">
        <v>8.5600004196166992</v>
      </c>
      <c r="I4995" s="53">
        <v>-1.8445340000000001E-2</v>
      </c>
      <c r="J4995" s="80">
        <f t="shared" si="146"/>
        <v>508806.4249420166</v>
      </c>
    </row>
    <row r="4996" spans="1:10" x14ac:dyDescent="0.15">
      <c r="A4996" s="109">
        <v>43220</v>
      </c>
      <c r="B4996" s="53" t="s">
        <v>445</v>
      </c>
      <c r="C4996" s="53" t="s">
        <v>517</v>
      </c>
      <c r="D4996" s="53">
        <v>55273</v>
      </c>
      <c r="E4996" s="53">
        <v>7.9600000381469727</v>
      </c>
      <c r="F4996" s="55">
        <v>-7.0093497633934021E-2</v>
      </c>
      <c r="G4996" s="53">
        <v>59440</v>
      </c>
      <c r="H4996" s="53">
        <v>7.9600000381469727</v>
      </c>
      <c r="I4996" s="53">
        <v>4.6918850000000007E-3</v>
      </c>
      <c r="J4996" s="80">
        <f t="shared" si="146"/>
        <v>473142.40226745605</v>
      </c>
    </row>
    <row r="4997" spans="1:10" x14ac:dyDescent="0.15">
      <c r="A4997" s="109">
        <v>43251</v>
      </c>
      <c r="B4997" s="53" t="s">
        <v>445</v>
      </c>
      <c r="C4997" s="53" t="s">
        <v>517</v>
      </c>
      <c r="D4997" s="53">
        <v>55273</v>
      </c>
      <c r="E4997" s="53">
        <v>5.25</v>
      </c>
      <c r="F4997" s="55">
        <v>-0.34045225381851196</v>
      </c>
      <c r="G4997" s="53">
        <v>59495</v>
      </c>
      <c r="H4997" s="53">
        <v>5.25</v>
      </c>
      <c r="I4997" s="53">
        <v>2.6164449999999999E-2</v>
      </c>
      <c r="J4997" s="80">
        <f t="shared" si="146"/>
        <v>312348.75</v>
      </c>
    </row>
    <row r="4998" spans="1:10" x14ac:dyDescent="0.15">
      <c r="A4998" s="109">
        <v>43280</v>
      </c>
      <c r="B4998" s="53" t="s">
        <v>445</v>
      </c>
      <c r="C4998" s="53" t="s">
        <v>517</v>
      </c>
      <c r="D4998" s="53">
        <v>55273</v>
      </c>
      <c r="E4998" s="53">
        <v>6.5500001907348633</v>
      </c>
      <c r="F4998" s="55">
        <v>0.24761907756328583</v>
      </c>
      <c r="G4998" s="53">
        <v>60005</v>
      </c>
      <c r="H4998" s="53">
        <v>6.5500001907348633</v>
      </c>
      <c r="I4998" s="53">
        <v>5.365018E-3</v>
      </c>
      <c r="J4998" s="80">
        <f t="shared" si="146"/>
        <v>393032.76144504547</v>
      </c>
    </row>
    <row r="4999" spans="1:10" x14ac:dyDescent="0.15">
      <c r="A4999" s="109">
        <v>43312</v>
      </c>
      <c r="B4999" s="53" t="s">
        <v>445</v>
      </c>
      <c r="C4999" s="53" t="s">
        <v>517</v>
      </c>
      <c r="D4999" s="53">
        <v>55273</v>
      </c>
      <c r="E4999" s="53">
        <v>7</v>
      </c>
      <c r="F4999" s="55">
        <v>6.8702258169651031E-2</v>
      </c>
      <c r="G4999" s="53">
        <v>60005</v>
      </c>
      <c r="H4999" s="53">
        <v>7</v>
      </c>
      <c r="I4999" s="53">
        <v>3.1603569999999997E-2</v>
      </c>
      <c r="J4999" s="80">
        <f t="shared" si="146"/>
        <v>420035</v>
      </c>
    </row>
    <row r="5000" spans="1:10" x14ac:dyDescent="0.15">
      <c r="A5000" s="109">
        <v>43343</v>
      </c>
      <c r="B5000" s="53" t="s">
        <v>445</v>
      </c>
      <c r="C5000" s="53" t="s">
        <v>517</v>
      </c>
      <c r="D5000" s="53">
        <v>55273</v>
      </c>
      <c r="E5000" s="53">
        <v>5.0799999237060547</v>
      </c>
      <c r="F5000" s="55">
        <v>-0.27428573369979858</v>
      </c>
      <c r="G5000" s="53">
        <v>63008</v>
      </c>
      <c r="H5000" s="53">
        <v>5.0799999237060547</v>
      </c>
      <c r="I5000" s="53">
        <v>3.0233019999999999E-2</v>
      </c>
      <c r="J5000" s="80">
        <f t="shared" si="146"/>
        <v>320080.63519287109</v>
      </c>
    </row>
    <row r="5001" spans="1:10" x14ac:dyDescent="0.15">
      <c r="A5001" s="109">
        <v>43371</v>
      </c>
      <c r="B5001" s="53" t="s">
        <v>445</v>
      </c>
      <c r="C5001" s="53" t="s">
        <v>517</v>
      </c>
      <c r="D5001" s="53">
        <v>55273</v>
      </c>
      <c r="E5001" s="53">
        <v>6.309999942779541</v>
      </c>
      <c r="F5001" s="55">
        <v>0.2421259880065918</v>
      </c>
      <c r="G5001" s="53">
        <v>63514</v>
      </c>
      <c r="H5001" s="53">
        <v>6.309999942779541</v>
      </c>
      <c r="I5001" s="53">
        <v>4.2462880000000003E-4</v>
      </c>
      <c r="J5001" s="80">
        <f t="shared" si="146"/>
        <v>400773.33636569977</v>
      </c>
    </row>
    <row r="5002" spans="1:10" x14ac:dyDescent="0.15">
      <c r="A5002" s="109">
        <v>43404</v>
      </c>
      <c r="B5002" s="53" t="s">
        <v>445</v>
      </c>
      <c r="C5002" s="53" t="s">
        <v>517</v>
      </c>
      <c r="D5002" s="53">
        <v>55273</v>
      </c>
      <c r="E5002" s="53">
        <v>7.1500000953674316</v>
      </c>
      <c r="F5002" s="55">
        <v>0.13312205672264099</v>
      </c>
      <c r="G5002" s="53">
        <v>63514</v>
      </c>
      <c r="H5002" s="53">
        <v>7.1500000953674316</v>
      </c>
      <c r="I5002" s="53">
        <v>-7.4045410000000006E-2</v>
      </c>
      <c r="J5002" s="80">
        <f t="shared" si="146"/>
        <v>454125.10605716705</v>
      </c>
    </row>
    <row r="5003" spans="1:10" x14ac:dyDescent="0.15">
      <c r="A5003" s="109">
        <v>43434</v>
      </c>
      <c r="B5003" s="53" t="s">
        <v>445</v>
      </c>
      <c r="C5003" s="53" t="s">
        <v>517</v>
      </c>
      <c r="D5003" s="53">
        <v>55273</v>
      </c>
      <c r="E5003" s="53">
        <v>5.1399998664855957</v>
      </c>
      <c r="F5003" s="55">
        <v>-0.28111889958381653</v>
      </c>
      <c r="G5003" s="53">
        <v>63580</v>
      </c>
      <c r="H5003" s="53">
        <v>5.1399998664855957</v>
      </c>
      <c r="I5003" s="53">
        <v>1.8512150000000002E-2</v>
      </c>
      <c r="J5003" s="80">
        <f t="shared" si="146"/>
        <v>326801.19151115417</v>
      </c>
    </row>
    <row r="5004" spans="1:10" x14ac:dyDescent="0.15">
      <c r="A5004" s="109">
        <v>43465</v>
      </c>
      <c r="B5004" s="53" t="s">
        <v>445</v>
      </c>
      <c r="C5004" s="53" t="s">
        <v>517</v>
      </c>
      <c r="D5004" s="53">
        <v>55273</v>
      </c>
      <c r="E5004" s="53">
        <v>5.1500000953674316</v>
      </c>
      <c r="F5004" s="55">
        <v>1.9455698784440756E-3</v>
      </c>
      <c r="G5004" s="53">
        <v>64193</v>
      </c>
      <c r="H5004" s="53">
        <v>5.1500000953674316</v>
      </c>
      <c r="I5004" s="53">
        <v>-8.9890029999999996E-2</v>
      </c>
      <c r="J5004" s="80">
        <f t="shared" si="146"/>
        <v>330593.95612192154</v>
      </c>
    </row>
    <row r="5005" spans="1:10" x14ac:dyDescent="0.15">
      <c r="A5005" s="109">
        <v>43496</v>
      </c>
      <c r="B5005" s="53" t="s">
        <v>445</v>
      </c>
      <c r="C5005" s="53" t="s">
        <v>517</v>
      </c>
      <c r="D5005" s="53">
        <v>55273</v>
      </c>
      <c r="E5005" s="53">
        <v>5.3000001907348633</v>
      </c>
      <c r="F5005" s="55">
        <v>2.9126232489943504E-2</v>
      </c>
      <c r="G5005" s="53">
        <v>64193</v>
      </c>
      <c r="H5005" s="53">
        <v>5.3000001907348633</v>
      </c>
      <c r="I5005" s="53">
        <v>8.8293910000000003E-2</v>
      </c>
      <c r="J5005" s="80">
        <f t="shared" si="146"/>
        <v>340222.91224384308</v>
      </c>
    </row>
    <row r="5006" spans="1:10" x14ac:dyDescent="0.15">
      <c r="A5006" s="109">
        <v>43524</v>
      </c>
      <c r="B5006" s="53" t="s">
        <v>445</v>
      </c>
      <c r="C5006" s="53" t="s">
        <v>517</v>
      </c>
      <c r="D5006" s="53">
        <v>55273</v>
      </c>
      <c r="E5006" s="53">
        <v>5.4600000381469727</v>
      </c>
      <c r="F5006" s="55">
        <v>3.0188649892807007E-2</v>
      </c>
      <c r="G5006" s="53">
        <v>64193</v>
      </c>
      <c r="H5006" s="53">
        <v>5.4600000381469727</v>
      </c>
      <c r="I5006" s="53">
        <v>3.2724210000000004E-2</v>
      </c>
      <c r="J5006" s="80">
        <f t="shared" si="146"/>
        <v>350493.78244876862</v>
      </c>
    </row>
    <row r="5007" spans="1:10" x14ac:dyDescent="0.15">
      <c r="A5007" s="109">
        <v>43553</v>
      </c>
      <c r="B5007" s="53" t="s">
        <v>445</v>
      </c>
      <c r="C5007" s="53" t="s">
        <v>517</v>
      </c>
      <c r="D5007" s="53">
        <v>55273</v>
      </c>
      <c r="E5007" s="53">
        <v>5</v>
      </c>
      <c r="F5007" s="55">
        <v>-8.4249094128608704E-2</v>
      </c>
      <c r="G5007" s="53">
        <v>65242</v>
      </c>
      <c r="H5007" s="53">
        <v>5</v>
      </c>
      <c r="I5007" s="53">
        <v>1.296229E-2</v>
      </c>
      <c r="J5007" s="80">
        <f t="shared" si="146"/>
        <v>326210</v>
      </c>
    </row>
    <row r="5008" spans="1:10" x14ac:dyDescent="0.15">
      <c r="A5008" s="109">
        <v>43585</v>
      </c>
      <c r="B5008" s="53" t="s">
        <v>445</v>
      </c>
      <c r="C5008" s="53" t="s">
        <v>517</v>
      </c>
      <c r="D5008" s="53">
        <v>55273</v>
      </c>
      <c r="E5008" s="53">
        <v>5.0799999237060547</v>
      </c>
      <c r="F5008" s="55">
        <v>1.5999983996152878E-2</v>
      </c>
      <c r="G5008" s="53">
        <v>65268</v>
      </c>
      <c r="H5008" s="53">
        <v>5.0799999237060547</v>
      </c>
      <c r="I5008" s="53">
        <v>3.789327E-2</v>
      </c>
      <c r="J5008" s="80">
        <f t="shared" ref="J5008:J5040" si="147">H5008*G5008</f>
        <v>331561.43502044678</v>
      </c>
    </row>
    <row r="5009" spans="1:10" x14ac:dyDescent="0.15">
      <c r="A5009" s="109">
        <v>43616</v>
      </c>
      <c r="B5009" s="53" t="s">
        <v>445</v>
      </c>
      <c r="C5009" s="53" t="s">
        <v>517</v>
      </c>
      <c r="D5009" s="53">
        <v>55273</v>
      </c>
      <c r="E5009" s="53">
        <v>4.8400001525878906</v>
      </c>
      <c r="F5009" s="55">
        <v>-4.7244049608707428E-2</v>
      </c>
      <c r="G5009" s="53">
        <v>65293</v>
      </c>
      <c r="H5009" s="53">
        <v>4.8400001525878906</v>
      </c>
      <c r="I5009" s="53">
        <v>-6.167856E-2</v>
      </c>
      <c r="J5009" s="80">
        <f t="shared" si="147"/>
        <v>316018.12996292114</v>
      </c>
    </row>
    <row r="5010" spans="1:10" x14ac:dyDescent="0.15">
      <c r="A5010" s="109">
        <v>43644</v>
      </c>
      <c r="B5010" s="53" t="s">
        <v>445</v>
      </c>
      <c r="C5010" s="53" t="s">
        <v>517</v>
      </c>
      <c r="D5010" s="53">
        <v>55273</v>
      </c>
      <c r="E5010" s="53">
        <v>5.3000001907348633</v>
      </c>
      <c r="F5010" s="55">
        <v>9.5041327178478241E-2</v>
      </c>
      <c r="G5010" s="53">
        <v>66387</v>
      </c>
      <c r="H5010" s="53">
        <v>5.3000001907348633</v>
      </c>
      <c r="I5010" s="53">
        <v>6.7278859999999996E-2</v>
      </c>
      <c r="J5010" s="80">
        <f t="shared" si="147"/>
        <v>351851.11266231537</v>
      </c>
    </row>
    <row r="5011" spans="1:10" x14ac:dyDescent="0.15">
      <c r="A5011" s="109">
        <v>43677</v>
      </c>
      <c r="B5011" s="53" t="s">
        <v>445</v>
      </c>
      <c r="C5011" s="53" t="s">
        <v>517</v>
      </c>
      <c r="D5011" s="53">
        <v>55273</v>
      </c>
      <c r="E5011" s="53">
        <v>4.929999828338623</v>
      </c>
      <c r="F5011" s="55">
        <v>-6.9811388850212097E-2</v>
      </c>
      <c r="G5011" s="53">
        <v>66387</v>
      </c>
      <c r="H5011" s="53">
        <v>4.929999828338623</v>
      </c>
      <c r="I5011" s="53">
        <v>1.185431E-2</v>
      </c>
      <c r="J5011" s="80">
        <f t="shared" si="147"/>
        <v>327287.89860391617</v>
      </c>
    </row>
    <row r="5012" spans="1:10" x14ac:dyDescent="0.15">
      <c r="A5012" s="109">
        <v>43707</v>
      </c>
      <c r="B5012" s="53" t="s">
        <v>445</v>
      </c>
      <c r="C5012" s="53" t="s">
        <v>517</v>
      </c>
      <c r="D5012" s="53">
        <v>55273</v>
      </c>
      <c r="E5012" s="53">
        <v>4.7699999809265137</v>
      </c>
      <c r="F5012" s="55">
        <v>-3.245433047413826E-2</v>
      </c>
      <c r="G5012" s="53">
        <v>66533</v>
      </c>
      <c r="H5012" s="53">
        <v>4.7699999809265137</v>
      </c>
      <c r="I5012" s="53">
        <v>-2.0339329999999999E-2</v>
      </c>
      <c r="J5012" s="80">
        <f t="shared" si="147"/>
        <v>317362.40873098373</v>
      </c>
    </row>
    <row r="5013" spans="1:10" x14ac:dyDescent="0.15">
      <c r="A5013" s="109">
        <v>43738</v>
      </c>
      <c r="B5013" s="53" t="s">
        <v>445</v>
      </c>
      <c r="C5013" s="53" t="s">
        <v>517</v>
      </c>
      <c r="D5013" s="53">
        <v>55273</v>
      </c>
      <c r="E5013" s="53">
        <v>4.380000114440918</v>
      </c>
      <c r="F5013" s="55">
        <v>-8.1760980188846588E-2</v>
      </c>
      <c r="G5013" s="53">
        <v>67109</v>
      </c>
      <c r="H5013" s="53">
        <v>4.380000114440918</v>
      </c>
      <c r="I5013" s="53">
        <v>1.6032970000000001E-2</v>
      </c>
      <c r="J5013" s="80">
        <f t="shared" si="147"/>
        <v>293937.42768001556</v>
      </c>
    </row>
    <row r="5014" spans="1:10" x14ac:dyDescent="0.15">
      <c r="A5014" s="109">
        <v>43769</v>
      </c>
      <c r="B5014" s="53" t="s">
        <v>445</v>
      </c>
      <c r="C5014" s="53" t="s">
        <v>517</v>
      </c>
      <c r="D5014" s="53">
        <v>55273</v>
      </c>
      <c r="E5014" s="53">
        <v>3.9100000858306885</v>
      </c>
      <c r="F5014" s="55">
        <v>-0.10730593651533127</v>
      </c>
      <c r="G5014" s="53">
        <v>67109</v>
      </c>
      <c r="H5014" s="53">
        <v>3.9100000858306885</v>
      </c>
      <c r="I5014" s="53">
        <v>1.9255939999999999E-2</v>
      </c>
      <c r="J5014" s="80">
        <f t="shared" si="147"/>
        <v>262396.19576001167</v>
      </c>
    </row>
    <row r="5015" spans="1:10" x14ac:dyDescent="0.15">
      <c r="A5015" s="109">
        <v>43798</v>
      </c>
      <c r="B5015" s="53" t="s">
        <v>445</v>
      </c>
      <c r="C5015" s="53" t="s">
        <v>517</v>
      </c>
      <c r="D5015" s="53">
        <v>55273</v>
      </c>
      <c r="E5015" s="53">
        <v>3.9700000286102295</v>
      </c>
      <c r="F5015" s="55">
        <v>1.5345253981649876E-2</v>
      </c>
      <c r="G5015" s="53">
        <v>67271</v>
      </c>
      <c r="H5015" s="53">
        <v>3.9700000286102295</v>
      </c>
      <c r="I5015" s="53">
        <v>3.4996520000000003E-2</v>
      </c>
      <c r="J5015" s="80">
        <f t="shared" si="147"/>
        <v>267065.87192463875</v>
      </c>
    </row>
    <row r="5016" spans="1:10" x14ac:dyDescent="0.15">
      <c r="A5016" s="109">
        <v>43830</v>
      </c>
      <c r="B5016" s="53" t="s">
        <v>445</v>
      </c>
      <c r="C5016" s="53" t="s">
        <v>517</v>
      </c>
      <c r="D5016" s="53">
        <v>55273</v>
      </c>
      <c r="E5016" s="53">
        <v>3.880000114440918</v>
      </c>
      <c r="F5016" s="55">
        <v>-2.2670002654194832E-2</v>
      </c>
      <c r="G5016" s="53">
        <v>67503</v>
      </c>
      <c r="H5016" s="53">
        <v>3.880000114440918</v>
      </c>
      <c r="I5016" s="53">
        <v>2.8490680000000001E-2</v>
      </c>
      <c r="J5016" s="80">
        <f t="shared" si="147"/>
        <v>261911.64772510529</v>
      </c>
    </row>
    <row r="5017" spans="1:10" x14ac:dyDescent="0.15">
      <c r="A5017" s="109">
        <v>43861</v>
      </c>
      <c r="B5017" s="53" t="s">
        <v>445</v>
      </c>
      <c r="C5017" s="53" t="s">
        <v>517</v>
      </c>
      <c r="D5017" s="53">
        <v>55273</v>
      </c>
      <c r="E5017" s="53">
        <v>5</v>
      </c>
      <c r="F5017" s="55">
        <v>0.28865975141525269</v>
      </c>
      <c r="G5017" s="53">
        <v>67503</v>
      </c>
      <c r="H5017" s="53">
        <v>5</v>
      </c>
      <c r="I5017" s="53">
        <v>-1.7277760000000001E-3</v>
      </c>
      <c r="J5017" s="80">
        <f t="shared" si="147"/>
        <v>337515</v>
      </c>
    </row>
    <row r="5018" spans="1:10" x14ac:dyDescent="0.15">
      <c r="A5018" s="109">
        <v>43889</v>
      </c>
      <c r="B5018" s="53" t="s">
        <v>445</v>
      </c>
      <c r="C5018" s="53" t="s">
        <v>517</v>
      </c>
      <c r="D5018" s="53">
        <v>55273</v>
      </c>
      <c r="E5018" s="53">
        <v>4.619999885559082</v>
      </c>
      <c r="F5018" s="55">
        <v>-7.6000019907951355E-2</v>
      </c>
      <c r="G5018" s="53">
        <v>67503</v>
      </c>
      <c r="H5018" s="53">
        <v>4.619999885559082</v>
      </c>
      <c r="I5018" s="53">
        <v>-7.7918070000000006E-2</v>
      </c>
      <c r="J5018" s="80">
        <f t="shared" si="147"/>
        <v>311863.85227489471</v>
      </c>
    </row>
    <row r="5019" spans="1:10" x14ac:dyDescent="0.15">
      <c r="A5019" s="109">
        <v>43921</v>
      </c>
      <c r="B5019" s="53" t="s">
        <v>445</v>
      </c>
      <c r="C5019" s="53" t="s">
        <v>517</v>
      </c>
      <c r="D5019" s="53">
        <v>55273</v>
      </c>
      <c r="E5019" s="53">
        <v>4.0900001525878906</v>
      </c>
      <c r="F5019" s="55">
        <v>-0.11471855640411377</v>
      </c>
      <c r="G5019" s="53">
        <v>68032</v>
      </c>
      <c r="H5019" s="53">
        <v>4.0900001525878906</v>
      </c>
      <c r="I5019" s="53">
        <v>-0.14173259999999999</v>
      </c>
      <c r="J5019" s="80">
        <f t="shared" si="147"/>
        <v>278250.89038085938</v>
      </c>
    </row>
    <row r="5020" spans="1:10" x14ac:dyDescent="0.15">
      <c r="A5020" s="109">
        <v>43951</v>
      </c>
      <c r="B5020" s="53" t="s">
        <v>445</v>
      </c>
      <c r="C5020" s="53" t="s">
        <v>517</v>
      </c>
      <c r="D5020" s="53">
        <v>55273</v>
      </c>
      <c r="E5020" s="53">
        <v>4.619999885559082</v>
      </c>
      <c r="F5020" s="55">
        <v>0.12958428263664246</v>
      </c>
      <c r="G5020" s="53">
        <v>68111</v>
      </c>
      <c r="H5020" s="53">
        <v>4.619999885559082</v>
      </c>
      <c r="I5020" s="53">
        <v>0.12967380000000001</v>
      </c>
      <c r="J5020" s="80">
        <f t="shared" si="147"/>
        <v>314672.81220531464</v>
      </c>
    </row>
    <row r="5021" spans="1:10" x14ac:dyDescent="0.15">
      <c r="A5021" s="109">
        <v>43980</v>
      </c>
      <c r="B5021" s="53" t="s">
        <v>445</v>
      </c>
      <c r="C5021" s="53" t="s">
        <v>517</v>
      </c>
      <c r="D5021" s="53">
        <v>55273</v>
      </c>
      <c r="E5021" s="53">
        <v>4.6100001335144043</v>
      </c>
      <c r="F5021" s="55">
        <v>-2.1644486114382744E-3</v>
      </c>
      <c r="G5021" s="53">
        <v>68186</v>
      </c>
      <c r="H5021" s="53">
        <v>4.6100001335144043</v>
      </c>
      <c r="I5021" s="53">
        <v>5.3738750000000002E-2</v>
      </c>
      <c r="J5021" s="80">
        <f t="shared" si="147"/>
        <v>314337.46910381317</v>
      </c>
    </row>
    <row r="5022" spans="1:10" x14ac:dyDescent="0.15">
      <c r="A5022" s="109">
        <v>44012</v>
      </c>
      <c r="B5022" s="53" t="s">
        <v>445</v>
      </c>
      <c r="C5022" s="53" t="s">
        <v>517</v>
      </c>
      <c r="D5022" s="53">
        <v>55273</v>
      </c>
      <c r="E5022" s="53">
        <v>5.1500000953674316</v>
      </c>
      <c r="F5022" s="55">
        <v>0.11713664978742599</v>
      </c>
      <c r="G5022" s="53">
        <v>68530</v>
      </c>
      <c r="H5022" s="53">
        <v>5.1500000953674316</v>
      </c>
      <c r="I5022" s="53">
        <v>2.5299080000000002E-2</v>
      </c>
      <c r="J5022" s="80">
        <f t="shared" si="147"/>
        <v>352929.50653553009</v>
      </c>
    </row>
    <row r="5023" spans="1:10" x14ac:dyDescent="0.15">
      <c r="A5023" s="109">
        <v>44043</v>
      </c>
      <c r="B5023" s="53" t="s">
        <v>445</v>
      </c>
      <c r="C5023" s="53" t="s">
        <v>517</v>
      </c>
      <c r="D5023" s="53">
        <v>55273</v>
      </c>
      <c r="E5023" s="53">
        <v>5.2899999618530273</v>
      </c>
      <c r="F5023" s="55">
        <v>2.7184439823031425E-2</v>
      </c>
      <c r="G5023" s="53">
        <v>68530</v>
      </c>
      <c r="H5023" s="53">
        <v>5.2899999618530273</v>
      </c>
      <c r="I5023" s="53">
        <v>5.5528970000000004E-2</v>
      </c>
      <c r="J5023" s="80">
        <f t="shared" si="147"/>
        <v>362523.69738578796</v>
      </c>
    </row>
    <row r="5024" spans="1:10" x14ac:dyDescent="0.15">
      <c r="A5024" s="109">
        <v>44074</v>
      </c>
      <c r="B5024" s="53" t="s">
        <v>445</v>
      </c>
      <c r="C5024" s="53" t="s">
        <v>517</v>
      </c>
      <c r="D5024" s="53">
        <v>55273</v>
      </c>
      <c r="E5024" s="53">
        <v>4.380000114440918</v>
      </c>
      <c r="F5024" s="55">
        <v>-0.17202265560626984</v>
      </c>
      <c r="G5024" s="53">
        <v>75956</v>
      </c>
      <c r="H5024" s="53">
        <v>4.380000114440918</v>
      </c>
      <c r="I5024" s="53">
        <v>6.844219E-2</v>
      </c>
      <c r="J5024" s="80">
        <f t="shared" si="147"/>
        <v>332687.28869247437</v>
      </c>
    </row>
    <row r="5025" spans="1:10" x14ac:dyDescent="0.15">
      <c r="A5025" s="109">
        <v>44104</v>
      </c>
      <c r="B5025" s="53" t="s">
        <v>445</v>
      </c>
      <c r="C5025" s="53" t="s">
        <v>517</v>
      </c>
      <c r="D5025" s="53">
        <v>55273</v>
      </c>
      <c r="E5025" s="53">
        <v>3.2200000286102295</v>
      </c>
      <c r="F5025" s="55">
        <v>-0.26484018564224243</v>
      </c>
      <c r="G5025" s="53">
        <v>76207</v>
      </c>
      <c r="H5025" s="53">
        <v>3.2200000286102295</v>
      </c>
      <c r="I5025" s="53">
        <v>-3.5055990000000002E-2</v>
      </c>
      <c r="J5025" s="80">
        <f t="shared" si="147"/>
        <v>245386.54218029976</v>
      </c>
    </row>
    <row r="5026" spans="1:10" x14ac:dyDescent="0.15">
      <c r="A5026" s="109">
        <v>44134</v>
      </c>
      <c r="B5026" s="53" t="s">
        <v>445</v>
      </c>
      <c r="C5026" s="53" t="s">
        <v>517</v>
      </c>
      <c r="D5026" s="53">
        <v>55273</v>
      </c>
      <c r="E5026" s="53">
        <v>3.1700000762939453</v>
      </c>
      <c r="F5026" s="55">
        <v>-1.5527935698628426E-2</v>
      </c>
      <c r="G5026" s="53">
        <v>76207</v>
      </c>
      <c r="H5026" s="53">
        <v>3.1700000762939453</v>
      </c>
      <c r="I5026" s="53">
        <v>-2.0178310000000001E-2</v>
      </c>
      <c r="J5026" s="80">
        <f t="shared" si="147"/>
        <v>241576.19581413269</v>
      </c>
    </row>
    <row r="5027" spans="1:10" x14ac:dyDescent="0.15">
      <c r="A5027" s="109">
        <v>44165</v>
      </c>
      <c r="B5027" s="53" t="s">
        <v>445</v>
      </c>
      <c r="C5027" s="53" t="s">
        <v>517</v>
      </c>
      <c r="D5027" s="53">
        <v>55273</v>
      </c>
      <c r="E5027" s="53">
        <v>4.3600001335144043</v>
      </c>
      <c r="F5027" s="55">
        <v>0.37539434432983398</v>
      </c>
      <c r="G5027" s="53">
        <v>76285</v>
      </c>
      <c r="H5027" s="53">
        <v>4.3600001335144043</v>
      </c>
      <c r="I5027" s="53">
        <v>0.123707</v>
      </c>
      <c r="J5027" s="80">
        <f t="shared" si="147"/>
        <v>332602.61018514633</v>
      </c>
    </row>
    <row r="5028" spans="1:10" x14ac:dyDescent="0.15">
      <c r="A5028" s="109">
        <v>44196</v>
      </c>
      <c r="B5028" s="53" t="s">
        <v>445</v>
      </c>
      <c r="C5028" s="53" t="s">
        <v>517</v>
      </c>
      <c r="D5028" s="53">
        <v>55273</v>
      </c>
      <c r="E5028" s="53">
        <v>4.429999828338623</v>
      </c>
      <c r="F5028" s="55">
        <v>1.6054974868893623E-2</v>
      </c>
      <c r="G5028" s="53">
        <v>76406</v>
      </c>
      <c r="H5028" s="53">
        <v>4.429999828338623</v>
      </c>
      <c r="I5028" s="53">
        <v>4.5048289999999998E-2</v>
      </c>
      <c r="J5028" s="80">
        <f t="shared" si="147"/>
        <v>338478.56688404083</v>
      </c>
    </row>
    <row r="5029" spans="1:10" x14ac:dyDescent="0.15">
      <c r="A5029" s="109">
        <v>44225</v>
      </c>
      <c r="B5029" s="53" t="s">
        <v>445</v>
      </c>
      <c r="C5029" s="53" t="s">
        <v>517</v>
      </c>
      <c r="D5029" s="53">
        <v>55273</v>
      </c>
      <c r="E5029" s="53">
        <v>7.0500001907348633</v>
      </c>
      <c r="F5029" s="55">
        <v>0.59142220020294189</v>
      </c>
      <c r="G5029" s="53">
        <v>76406</v>
      </c>
      <c r="H5029" s="53">
        <v>7.0500001907348633</v>
      </c>
      <c r="I5029" s="53">
        <v>-6.3113190000000003E-4</v>
      </c>
      <c r="J5029" s="80">
        <f t="shared" si="147"/>
        <v>538662.31457328796</v>
      </c>
    </row>
    <row r="5030" spans="1:10" x14ac:dyDescent="0.15">
      <c r="A5030" s="109">
        <v>44253</v>
      </c>
      <c r="B5030" s="53" t="s">
        <v>445</v>
      </c>
      <c r="C5030" s="53" t="s">
        <v>517</v>
      </c>
      <c r="D5030" s="53">
        <v>55273</v>
      </c>
      <c r="E5030" s="53">
        <v>7.7699999809265137</v>
      </c>
      <c r="F5030" s="55">
        <v>0.10212762653827667</v>
      </c>
      <c r="G5030" s="53">
        <v>76406</v>
      </c>
      <c r="H5030" s="53">
        <v>7.7699999809265137</v>
      </c>
      <c r="I5030" s="53">
        <v>2.9196240000000002E-2</v>
      </c>
      <c r="J5030" s="80">
        <f t="shared" si="147"/>
        <v>593674.6185426712</v>
      </c>
    </row>
    <row r="5031" spans="1:10" x14ac:dyDescent="0.15">
      <c r="A5031" s="109">
        <v>44286</v>
      </c>
      <c r="B5031" s="53" t="s">
        <v>445</v>
      </c>
      <c r="C5031" s="53" t="s">
        <v>517</v>
      </c>
      <c r="D5031" s="53">
        <v>55273</v>
      </c>
      <c r="E5031" s="53">
        <v>8.9700002670288086</v>
      </c>
      <c r="F5031" s="55">
        <v>0.15444019436836243</v>
      </c>
      <c r="G5031" s="53">
        <v>85140</v>
      </c>
      <c r="H5031" s="53">
        <v>8.9700002670288086</v>
      </c>
      <c r="I5031" s="53">
        <v>3.0573309999999999E-2</v>
      </c>
      <c r="J5031" s="80">
        <f t="shared" si="147"/>
        <v>763705.82273483276</v>
      </c>
    </row>
    <row r="5032" spans="1:10" x14ac:dyDescent="0.15">
      <c r="A5032" s="109">
        <v>44316</v>
      </c>
      <c r="B5032" s="53" t="s">
        <v>445</v>
      </c>
      <c r="C5032" s="53" t="s">
        <v>517</v>
      </c>
      <c r="D5032" s="53">
        <v>55273</v>
      </c>
      <c r="E5032" s="53">
        <v>7.869999885559082</v>
      </c>
      <c r="F5032" s="55">
        <v>-0.12263102829456329</v>
      </c>
      <c r="G5032" s="53">
        <v>85145</v>
      </c>
      <c r="H5032" s="53">
        <v>7.869999885559082</v>
      </c>
      <c r="I5032" s="53">
        <v>4.8190200000000002E-2</v>
      </c>
      <c r="J5032" s="80">
        <f t="shared" si="147"/>
        <v>670091.14025592804</v>
      </c>
    </row>
    <row r="5033" spans="1:10" x14ac:dyDescent="0.15">
      <c r="A5033" s="109">
        <v>44344</v>
      </c>
      <c r="B5033" s="53" t="s">
        <v>445</v>
      </c>
      <c r="C5033" s="53" t="s">
        <v>517</v>
      </c>
      <c r="D5033" s="53">
        <v>55273</v>
      </c>
      <c r="E5033" s="53">
        <v>6.5100002288818359</v>
      </c>
      <c r="F5033" s="55">
        <v>-0.17280809581279755</v>
      </c>
      <c r="G5033" s="53">
        <v>85266</v>
      </c>
      <c r="H5033" s="53">
        <v>6.5100002288818359</v>
      </c>
      <c r="I5033" s="53">
        <v>7.0918620000000009E-3</v>
      </c>
      <c r="J5033" s="80">
        <f t="shared" si="147"/>
        <v>555081.67951583862</v>
      </c>
    </row>
    <row r="5034" spans="1:10" x14ac:dyDescent="0.15">
      <c r="A5034" s="109">
        <v>44377</v>
      </c>
      <c r="B5034" s="53" t="s">
        <v>445</v>
      </c>
      <c r="C5034" s="53" t="s">
        <v>517</v>
      </c>
      <c r="D5034" s="53">
        <v>55273</v>
      </c>
      <c r="E5034" s="53">
        <v>6.1599998474121094</v>
      </c>
      <c r="F5034" s="55">
        <v>-5.3763497620820999E-2</v>
      </c>
      <c r="G5034" s="53">
        <v>85704</v>
      </c>
      <c r="H5034" s="53">
        <v>6.1599998474121094</v>
      </c>
      <c r="I5034" s="53">
        <v>2.3421790000000001E-2</v>
      </c>
      <c r="J5034" s="80">
        <f t="shared" si="147"/>
        <v>527936.62692260742</v>
      </c>
    </row>
    <row r="5035" spans="1:10" x14ac:dyDescent="0.15">
      <c r="A5035" s="109">
        <v>44407</v>
      </c>
      <c r="B5035" s="53" t="s">
        <v>445</v>
      </c>
      <c r="C5035" s="53" t="s">
        <v>517</v>
      </c>
      <c r="D5035" s="53">
        <v>55273</v>
      </c>
      <c r="E5035" s="53">
        <v>8.6899995803833008</v>
      </c>
      <c r="F5035" s="55">
        <v>0.41071423888206482</v>
      </c>
      <c r="G5035" s="53">
        <v>85704</v>
      </c>
      <c r="H5035" s="53">
        <v>8.6899995803833008</v>
      </c>
      <c r="I5035" s="53">
        <v>1.182765E-2</v>
      </c>
      <c r="J5035" s="80">
        <f t="shared" si="147"/>
        <v>744767.72403717041</v>
      </c>
    </row>
    <row r="5036" spans="1:10" x14ac:dyDescent="0.15">
      <c r="A5036" s="109">
        <v>44439</v>
      </c>
      <c r="B5036" s="53" t="s">
        <v>445</v>
      </c>
      <c r="C5036" s="53" t="s">
        <v>517</v>
      </c>
      <c r="D5036" s="53">
        <v>55273</v>
      </c>
      <c r="E5036" s="53">
        <v>9.5500001907348633</v>
      </c>
      <c r="F5036" s="55">
        <v>9.8964400589466095E-2</v>
      </c>
      <c r="G5036" s="53">
        <v>85764</v>
      </c>
      <c r="H5036" s="53">
        <v>9.5500001907348633</v>
      </c>
      <c r="I5036" s="53">
        <v>2.71466E-2</v>
      </c>
      <c r="J5036" s="80">
        <f t="shared" si="147"/>
        <v>819046.21635818481</v>
      </c>
    </row>
    <row r="5037" spans="1:10" x14ac:dyDescent="0.15">
      <c r="A5037" s="109">
        <v>44469</v>
      </c>
      <c r="B5037" s="53" t="s">
        <v>445</v>
      </c>
      <c r="C5037" s="53" t="s">
        <v>517</v>
      </c>
      <c r="D5037" s="53">
        <v>55273</v>
      </c>
      <c r="E5037" s="53">
        <v>9.6499996185302734</v>
      </c>
      <c r="F5037" s="55">
        <v>1.0471143759787083E-2</v>
      </c>
      <c r="G5037" s="53">
        <v>86658</v>
      </c>
      <c r="H5037" s="53">
        <v>9.6499996185302734</v>
      </c>
      <c r="I5037" s="53">
        <v>-4.2243370000000002E-2</v>
      </c>
      <c r="J5037" s="80">
        <f t="shared" si="147"/>
        <v>836249.66694259644</v>
      </c>
    </row>
    <row r="5038" spans="1:10" x14ac:dyDescent="0.15">
      <c r="A5038" s="109">
        <v>44498</v>
      </c>
      <c r="B5038" s="53" t="s">
        <v>445</v>
      </c>
      <c r="C5038" s="53" t="s">
        <v>517</v>
      </c>
      <c r="D5038" s="53">
        <v>55273</v>
      </c>
      <c r="E5038" s="53">
        <v>10.409999847412109</v>
      </c>
      <c r="F5038" s="55">
        <v>7.8756503760814667E-2</v>
      </c>
      <c r="G5038" s="53">
        <v>86658</v>
      </c>
      <c r="H5038" s="53">
        <v>10.409999847412109</v>
      </c>
      <c r="I5038" s="53">
        <v>6.4656619999999998E-2</v>
      </c>
      <c r="J5038" s="80">
        <f t="shared" si="147"/>
        <v>902109.76677703857</v>
      </c>
    </row>
    <row r="5039" spans="1:10" x14ac:dyDescent="0.15">
      <c r="A5039" s="109">
        <v>44530</v>
      </c>
      <c r="B5039" s="53" t="s">
        <v>445</v>
      </c>
      <c r="C5039" s="53" t="s">
        <v>517</v>
      </c>
      <c r="D5039" s="53">
        <v>55273</v>
      </c>
      <c r="E5039" s="53">
        <v>6.6100001335144043</v>
      </c>
      <c r="F5039" s="55">
        <v>-0.3650335967540741</v>
      </c>
      <c r="G5039" s="53">
        <v>86937</v>
      </c>
      <c r="H5039" s="53">
        <v>6.6100001335144043</v>
      </c>
      <c r="I5039" s="53">
        <v>-1.8346709999999999E-2</v>
      </c>
      <c r="J5039" s="80">
        <f t="shared" si="147"/>
        <v>574653.58160734177</v>
      </c>
    </row>
    <row r="5040" spans="1:10" x14ac:dyDescent="0.15">
      <c r="A5040" s="109">
        <v>44561</v>
      </c>
      <c r="B5040" s="53" t="s">
        <v>445</v>
      </c>
      <c r="C5040" s="53" t="s">
        <v>517</v>
      </c>
      <c r="D5040" s="53">
        <v>55273</v>
      </c>
      <c r="E5040" s="53">
        <v>5.9699997901916504</v>
      </c>
      <c r="F5040" s="55">
        <v>-9.6823044121265411E-2</v>
      </c>
      <c r="G5040" s="53">
        <v>87107</v>
      </c>
      <c r="H5040" s="53">
        <v>5.9699997901916504</v>
      </c>
      <c r="I5040" s="53">
        <v>3.3344789999999999E-2</v>
      </c>
      <c r="J5040" s="80">
        <f t="shared" si="147"/>
        <v>520028.77172422409</v>
      </c>
    </row>
    <row r="5041" spans="1:10" x14ac:dyDescent="0.15">
      <c r="A5041" s="109"/>
      <c r="J5041" s="80">
        <f>H5041*G5041</f>
        <v>0</v>
      </c>
    </row>
    <row r="5042" spans="1:10" x14ac:dyDescent="0.15">
      <c r="A5042" s="109">
        <v>42307</v>
      </c>
      <c r="B5042" s="53" t="s">
        <v>6</v>
      </c>
      <c r="C5042" s="53" t="s">
        <v>6</v>
      </c>
      <c r="D5042" s="53">
        <v>55392</v>
      </c>
      <c r="H5042" s="53">
        <v>9.875</v>
      </c>
      <c r="I5042" s="53">
        <v>7.4005660000000001E-2</v>
      </c>
      <c r="J5042" s="80">
        <f>H5042*G5042</f>
        <v>0</v>
      </c>
    </row>
    <row r="5043" spans="1:10" x14ac:dyDescent="0.15">
      <c r="A5043" s="109">
        <v>42338</v>
      </c>
      <c r="B5043" s="53" t="s">
        <v>437</v>
      </c>
      <c r="C5043" s="53" t="s">
        <v>518</v>
      </c>
      <c r="D5043" s="53">
        <v>55392</v>
      </c>
      <c r="E5043" s="53">
        <v>-9.8999996185302734</v>
      </c>
      <c r="G5043" s="53">
        <v>5310</v>
      </c>
      <c r="H5043" s="53">
        <v>9.8999996185302699</v>
      </c>
      <c r="I5043" s="53">
        <v>2.410283E-3</v>
      </c>
      <c r="J5043" s="80">
        <f t="shared" ref="J5043:J5106" si="148">H5043*G5043</f>
        <v>52568.99797439573</v>
      </c>
    </row>
    <row r="5044" spans="1:10" x14ac:dyDescent="0.15">
      <c r="A5044" s="109">
        <v>42369</v>
      </c>
      <c r="B5044" s="53" t="s">
        <v>437</v>
      </c>
      <c r="C5044" s="53" t="s">
        <v>518</v>
      </c>
      <c r="D5044" s="53">
        <v>55392</v>
      </c>
      <c r="E5044" s="53">
        <v>9.9499998092651367</v>
      </c>
      <c r="F5044" s="55">
        <v>5.0505246035754681E-3</v>
      </c>
      <c r="G5044" s="53">
        <v>5310</v>
      </c>
      <c r="H5044" s="53">
        <v>9.9499998092651367</v>
      </c>
      <c r="I5044" s="53">
        <v>-2.222741E-2</v>
      </c>
      <c r="J5044" s="80">
        <f t="shared" si="148"/>
        <v>52834.498987197876</v>
      </c>
    </row>
    <row r="5045" spans="1:10" x14ac:dyDescent="0.15">
      <c r="A5045" s="109">
        <v>42398</v>
      </c>
      <c r="B5045" s="53" t="s">
        <v>437</v>
      </c>
      <c r="C5045" s="53" t="s">
        <v>518</v>
      </c>
      <c r="D5045" s="53">
        <v>55392</v>
      </c>
      <c r="E5045" s="53">
        <v>9.9499998092651367</v>
      </c>
      <c r="F5045" s="55">
        <v>0</v>
      </c>
      <c r="G5045" s="53">
        <v>5310</v>
      </c>
      <c r="H5045" s="53">
        <v>9.9499998092651367</v>
      </c>
      <c r="I5045" s="53">
        <v>-5.714756E-2</v>
      </c>
      <c r="J5045" s="80">
        <f t="shared" si="148"/>
        <v>52834.498987197876</v>
      </c>
    </row>
    <row r="5046" spans="1:10" x14ac:dyDescent="0.15">
      <c r="A5046" s="109">
        <v>42429</v>
      </c>
      <c r="B5046" s="53" t="s">
        <v>437</v>
      </c>
      <c r="C5046" s="53" t="s">
        <v>518</v>
      </c>
      <c r="D5046" s="53">
        <v>55392</v>
      </c>
      <c r="E5046" s="53">
        <v>-10.024999618530273</v>
      </c>
      <c r="F5046" s="55">
        <v>7.5376695021986961E-3</v>
      </c>
      <c r="G5046" s="53">
        <v>5310</v>
      </c>
      <c r="H5046" s="53">
        <v>-10.024999618530273</v>
      </c>
      <c r="I5046" s="53">
        <v>6.1252750000000003E-4</v>
      </c>
      <c r="J5046" s="80">
        <f t="shared" si="148"/>
        <v>-53232.747974395752</v>
      </c>
    </row>
    <row r="5047" spans="1:10" x14ac:dyDescent="0.15">
      <c r="A5047" s="109">
        <v>42460</v>
      </c>
      <c r="B5047" s="53" t="s">
        <v>437</v>
      </c>
      <c r="C5047" s="53" t="s">
        <v>518</v>
      </c>
      <c r="D5047" s="53">
        <v>55392</v>
      </c>
      <c r="E5047" s="53">
        <v>-10.045000076293945</v>
      </c>
      <c r="F5047" s="55">
        <v>1.9950582645833492E-3</v>
      </c>
      <c r="G5047" s="53">
        <v>5310</v>
      </c>
      <c r="H5047" s="53">
        <v>-10.045000076293945</v>
      </c>
      <c r="I5047" s="53">
        <v>7.0554110000000003E-2</v>
      </c>
      <c r="J5047" s="80">
        <f t="shared" si="148"/>
        <v>-53338.95040512085</v>
      </c>
    </row>
    <row r="5048" spans="1:10" x14ac:dyDescent="0.15">
      <c r="A5048" s="109">
        <v>42489</v>
      </c>
      <c r="B5048" s="53" t="s">
        <v>437</v>
      </c>
      <c r="C5048" s="53" t="s">
        <v>518</v>
      </c>
      <c r="D5048" s="53">
        <v>55392</v>
      </c>
      <c r="E5048" s="53">
        <v>-10.180000305175781</v>
      </c>
      <c r="F5048" s="55">
        <v>1.3439544476568699E-2</v>
      </c>
      <c r="G5048" s="53">
        <v>5310</v>
      </c>
      <c r="H5048" s="53">
        <v>-10.180000305175781</v>
      </c>
      <c r="I5048" s="53">
        <v>1.172495E-2</v>
      </c>
      <c r="J5048" s="80">
        <f t="shared" si="148"/>
        <v>-54055.801620483398</v>
      </c>
    </row>
    <row r="5049" spans="1:10" x14ac:dyDescent="0.15">
      <c r="A5049" s="109">
        <v>42521</v>
      </c>
      <c r="B5049" s="53" t="s">
        <v>437</v>
      </c>
      <c r="C5049" s="53" t="s">
        <v>518</v>
      </c>
      <c r="D5049" s="53">
        <v>55392</v>
      </c>
      <c r="E5049" s="53">
        <v>-10.194999694824219</v>
      </c>
      <c r="F5049" s="55">
        <v>1.4734173892065883E-3</v>
      </c>
      <c r="G5049" s="53">
        <v>5310</v>
      </c>
      <c r="H5049" s="53">
        <v>-10.194999694824219</v>
      </c>
      <c r="I5049" s="53">
        <v>1.4353880000000001E-2</v>
      </c>
      <c r="J5049" s="80">
        <f t="shared" si="148"/>
        <v>-54135.448379516602</v>
      </c>
    </row>
    <row r="5050" spans="1:10" x14ac:dyDescent="0.15">
      <c r="A5050" s="109">
        <v>42551</v>
      </c>
      <c r="B5050" s="53" t="s">
        <v>437</v>
      </c>
      <c r="C5050" s="53" t="s">
        <v>518</v>
      </c>
      <c r="D5050" s="53">
        <v>55392</v>
      </c>
      <c r="E5050" s="53">
        <v>-10.180000305175781</v>
      </c>
      <c r="F5050" s="55">
        <v>-1.4712496194988489E-3</v>
      </c>
      <c r="G5050" s="53">
        <v>5310</v>
      </c>
      <c r="H5050" s="53">
        <v>-10.180000305175781</v>
      </c>
      <c r="I5050" s="53">
        <v>2.9293580000000004E-3</v>
      </c>
      <c r="J5050" s="80">
        <f t="shared" si="148"/>
        <v>-54055.801620483398</v>
      </c>
    </row>
    <row r="5051" spans="1:10" x14ac:dyDescent="0.15">
      <c r="A5051" s="109">
        <v>42580</v>
      </c>
      <c r="B5051" s="53" t="s">
        <v>437</v>
      </c>
      <c r="C5051" s="53" t="s">
        <v>518</v>
      </c>
      <c r="D5051" s="53">
        <v>55392</v>
      </c>
      <c r="E5051" s="53">
        <v>10.202500343322754</v>
      </c>
      <c r="F5051" s="55">
        <v>2.210219856351614E-3</v>
      </c>
      <c r="G5051" s="53">
        <v>5310</v>
      </c>
      <c r="H5051" s="53">
        <v>10.202500343322754</v>
      </c>
      <c r="I5051" s="53">
        <v>3.8848899999999999E-2</v>
      </c>
      <c r="J5051" s="80">
        <f t="shared" si="148"/>
        <v>54175.276823043823</v>
      </c>
    </row>
    <row r="5052" spans="1:10" x14ac:dyDescent="0.15">
      <c r="A5052" s="109">
        <v>42613</v>
      </c>
      <c r="B5052" s="53" t="s">
        <v>437</v>
      </c>
      <c r="C5052" s="53" t="s">
        <v>518</v>
      </c>
      <c r="D5052" s="53">
        <v>55392</v>
      </c>
      <c r="E5052" s="53">
        <v>-10.244999885559082</v>
      </c>
      <c r="F5052" s="55">
        <v>4.1656005196273327E-3</v>
      </c>
      <c r="G5052" s="53">
        <v>5310</v>
      </c>
      <c r="H5052" s="53">
        <v>-10.244999885559082</v>
      </c>
      <c r="I5052" s="53">
        <v>2.8064370000000002E-3</v>
      </c>
      <c r="J5052" s="80">
        <f t="shared" si="148"/>
        <v>-54400.949392318726</v>
      </c>
    </row>
    <row r="5053" spans="1:10" x14ac:dyDescent="0.15">
      <c r="A5053" s="109">
        <v>42643</v>
      </c>
      <c r="B5053" s="53" t="s">
        <v>437</v>
      </c>
      <c r="C5053" s="53" t="s">
        <v>518</v>
      </c>
      <c r="D5053" s="53">
        <v>55392</v>
      </c>
      <c r="E5053" s="53">
        <v>-10.25</v>
      </c>
      <c r="F5053" s="55">
        <v>4.8805412370711565E-4</v>
      </c>
      <c r="G5053" s="53">
        <v>5310</v>
      </c>
      <c r="H5053" s="53">
        <v>-10.25</v>
      </c>
      <c r="I5053" s="53">
        <v>3.0154160000000004E-3</v>
      </c>
      <c r="J5053" s="80">
        <f t="shared" si="148"/>
        <v>-54427.5</v>
      </c>
    </row>
    <row r="5054" spans="1:10" x14ac:dyDescent="0.15">
      <c r="A5054" s="109">
        <v>42674</v>
      </c>
      <c r="B5054" s="53" t="s">
        <v>437</v>
      </c>
      <c r="C5054" s="53" t="s">
        <v>518</v>
      </c>
      <c r="D5054" s="53">
        <v>55392</v>
      </c>
      <c r="E5054" s="53">
        <v>-10.274999618530273</v>
      </c>
      <c r="F5054" s="55">
        <v>2.4389871396124363E-3</v>
      </c>
      <c r="G5054" s="53">
        <v>5310</v>
      </c>
      <c r="H5054" s="53">
        <v>-10.274999618530273</v>
      </c>
      <c r="I5054" s="53">
        <v>-2.1565560000000001E-2</v>
      </c>
      <c r="J5054" s="80">
        <f t="shared" si="148"/>
        <v>-54560.247974395752</v>
      </c>
    </row>
    <row r="5055" spans="1:10" x14ac:dyDescent="0.15">
      <c r="A5055" s="109">
        <v>42704</v>
      </c>
      <c r="B5055" s="53" t="s">
        <v>437</v>
      </c>
      <c r="C5055" s="53" t="s">
        <v>518</v>
      </c>
      <c r="D5055" s="53">
        <v>55392</v>
      </c>
      <c r="E5055" s="53">
        <v>10.299900054931641</v>
      </c>
      <c r="F5055" s="55">
        <v>2.423400292173028E-3</v>
      </c>
      <c r="G5055" s="53">
        <v>5310</v>
      </c>
      <c r="H5055" s="53">
        <v>10.299900054931641</v>
      </c>
      <c r="I5055" s="53">
        <v>4.0542750000000002E-2</v>
      </c>
      <c r="J5055" s="80">
        <f t="shared" si="148"/>
        <v>54692.469291687012</v>
      </c>
    </row>
    <row r="5056" spans="1:10" x14ac:dyDescent="0.15">
      <c r="A5056" s="109">
        <v>42734</v>
      </c>
      <c r="B5056" s="53" t="s">
        <v>437</v>
      </c>
      <c r="C5056" s="53" t="s">
        <v>518</v>
      </c>
      <c r="D5056" s="53">
        <v>55392</v>
      </c>
      <c r="E5056" s="53">
        <v>-10.175000190734863</v>
      </c>
      <c r="F5056" s="55">
        <v>-1.212631817907095E-2</v>
      </c>
      <c r="G5056" s="53">
        <v>5310</v>
      </c>
      <c r="H5056" s="53">
        <v>-10.175000190734863</v>
      </c>
      <c r="I5056" s="53">
        <v>1.8772179999999999E-2</v>
      </c>
      <c r="J5056" s="80">
        <f t="shared" si="148"/>
        <v>-54029.251012802124</v>
      </c>
    </row>
    <row r="5057" spans="1:10" x14ac:dyDescent="0.15">
      <c r="A5057" s="109">
        <v>42766</v>
      </c>
      <c r="B5057" s="53" t="s">
        <v>437</v>
      </c>
      <c r="C5057" s="53" t="s">
        <v>518</v>
      </c>
      <c r="D5057" s="53">
        <v>55392</v>
      </c>
      <c r="E5057" s="53">
        <v>10.53950023651123</v>
      </c>
      <c r="F5057" s="55">
        <v>3.5823099315166473E-2</v>
      </c>
      <c r="G5057" s="53">
        <v>5310</v>
      </c>
      <c r="H5057" s="53">
        <v>10.53950023651123</v>
      </c>
      <c r="I5057" s="53">
        <v>2.2173040000000001E-2</v>
      </c>
      <c r="J5057" s="80">
        <f t="shared" si="148"/>
        <v>55964.746255874634</v>
      </c>
    </row>
    <row r="5058" spans="1:10" x14ac:dyDescent="0.15">
      <c r="A5058" s="109">
        <v>42794</v>
      </c>
      <c r="B5058" s="53" t="s">
        <v>437</v>
      </c>
      <c r="C5058" s="53" t="s">
        <v>518</v>
      </c>
      <c r="D5058" s="53">
        <v>55392</v>
      </c>
      <c r="E5058" s="53">
        <f>H5058</f>
        <v>11.210000038146973</v>
      </c>
      <c r="F5058" s="55">
        <f>(E5058/E5057)-1</f>
        <v>6.361779843345694E-2</v>
      </c>
      <c r="G5058" s="53">
        <v>5310</v>
      </c>
      <c r="H5058" s="53">
        <v>11.210000038146973</v>
      </c>
      <c r="I5058" s="53">
        <v>3.2623440000000004E-2</v>
      </c>
      <c r="J5058" s="80">
        <f t="shared" si="148"/>
        <v>59525.100202560425</v>
      </c>
    </row>
    <row r="5059" spans="1:10" x14ac:dyDescent="0.15">
      <c r="A5059" s="109">
        <v>42825</v>
      </c>
      <c r="B5059" s="53" t="s">
        <v>519</v>
      </c>
      <c r="C5059" s="53" t="s">
        <v>520</v>
      </c>
      <c r="D5059" s="53">
        <v>55863</v>
      </c>
      <c r="E5059" s="53">
        <v>13.489999771118164</v>
      </c>
      <c r="F5059" s="55">
        <v>-0.33875787258148193</v>
      </c>
      <c r="G5059" s="53">
        <v>14103</v>
      </c>
      <c r="H5059" s="53">
        <v>13.489999771118164</v>
      </c>
      <c r="I5059" s="53">
        <v>2.0642049999999999E-3</v>
      </c>
      <c r="J5059" s="80">
        <f t="shared" si="148"/>
        <v>190249.46677207947</v>
      </c>
    </row>
    <row r="5060" spans="1:10" x14ac:dyDescent="0.15">
      <c r="A5060" s="109">
        <v>42853</v>
      </c>
      <c r="B5060" s="53" t="s">
        <v>519</v>
      </c>
      <c r="C5060" s="53" t="s">
        <v>520</v>
      </c>
      <c r="D5060" s="53">
        <v>55863</v>
      </c>
      <c r="E5060" s="53">
        <v>13.369999885559082</v>
      </c>
      <c r="F5060" s="55">
        <v>-8.8954698294401169E-3</v>
      </c>
      <c r="G5060" s="53">
        <v>14103</v>
      </c>
      <c r="H5060" s="53">
        <v>13.369999885559082</v>
      </c>
      <c r="I5060" s="53">
        <v>9.656754E-3</v>
      </c>
      <c r="J5060" s="80">
        <f t="shared" si="148"/>
        <v>188557.10838603973</v>
      </c>
    </row>
    <row r="5061" spans="1:10" x14ac:dyDescent="0.15">
      <c r="A5061" s="109">
        <v>42886</v>
      </c>
      <c r="B5061" s="53" t="s">
        <v>519</v>
      </c>
      <c r="C5061" s="53" t="s">
        <v>520</v>
      </c>
      <c r="D5061" s="53">
        <v>55863</v>
      </c>
      <c r="E5061" s="53">
        <v>12.899999618530273</v>
      </c>
      <c r="F5061" s="55">
        <v>-3.5153347998857498E-2</v>
      </c>
      <c r="G5061" s="53">
        <v>14103</v>
      </c>
      <c r="H5061" s="53">
        <v>12.899999618530273</v>
      </c>
      <c r="I5061" s="53">
        <v>9.3348820000000009E-3</v>
      </c>
      <c r="J5061" s="80">
        <f t="shared" si="148"/>
        <v>181928.69462013245</v>
      </c>
    </row>
    <row r="5062" spans="1:10" x14ac:dyDescent="0.15">
      <c r="A5062" s="109">
        <v>42916</v>
      </c>
      <c r="B5062" s="53" t="s">
        <v>519</v>
      </c>
      <c r="C5062" s="53" t="s">
        <v>520</v>
      </c>
      <c r="D5062" s="53">
        <v>55863</v>
      </c>
      <c r="E5062" s="53">
        <v>12.25</v>
      </c>
      <c r="F5062" s="55">
        <v>-5.0387568771839142E-2</v>
      </c>
      <c r="G5062" s="53">
        <v>14123</v>
      </c>
      <c r="H5062" s="53">
        <v>12.25</v>
      </c>
      <c r="I5062" s="53">
        <v>9.5796500000000003E-3</v>
      </c>
      <c r="J5062" s="80">
        <f t="shared" si="148"/>
        <v>173006.75</v>
      </c>
    </row>
    <row r="5063" spans="1:10" x14ac:dyDescent="0.15">
      <c r="A5063" s="109">
        <v>42947</v>
      </c>
      <c r="B5063" s="53" t="s">
        <v>519</v>
      </c>
      <c r="C5063" s="53" t="s">
        <v>520</v>
      </c>
      <c r="D5063" s="53">
        <v>55863</v>
      </c>
      <c r="E5063" s="53">
        <v>13.789199829101562</v>
      </c>
      <c r="F5063" s="55">
        <v>0.12564896047115326</v>
      </c>
      <c r="G5063" s="53">
        <v>14123</v>
      </c>
      <c r="H5063" s="53">
        <v>13.789199829101562</v>
      </c>
      <c r="I5063" s="53">
        <v>2.029371E-2</v>
      </c>
      <c r="J5063" s="80">
        <f t="shared" si="148"/>
        <v>194744.86918640137</v>
      </c>
    </row>
    <row r="5064" spans="1:10" x14ac:dyDescent="0.15">
      <c r="A5064" s="109">
        <v>42978</v>
      </c>
      <c r="B5064" s="53" t="s">
        <v>519</v>
      </c>
      <c r="C5064" s="53" t="s">
        <v>520</v>
      </c>
      <c r="D5064" s="53">
        <v>55863</v>
      </c>
      <c r="E5064" s="53">
        <v>12.411499977111816</v>
      </c>
      <c r="F5064" s="55">
        <v>-9.9911518394947052E-2</v>
      </c>
      <c r="G5064" s="53">
        <v>14123</v>
      </c>
      <c r="H5064" s="53">
        <v>12.411499977111816</v>
      </c>
      <c r="I5064" s="53">
        <v>1.593433E-3</v>
      </c>
      <c r="J5064" s="80">
        <f t="shared" si="148"/>
        <v>175287.61417675018</v>
      </c>
    </row>
    <row r="5065" spans="1:10" x14ac:dyDescent="0.15">
      <c r="A5065" s="109">
        <v>43007</v>
      </c>
      <c r="B5065" s="53" t="s">
        <v>519</v>
      </c>
      <c r="C5065" s="53" t="s">
        <v>520</v>
      </c>
      <c r="D5065" s="53">
        <v>55863</v>
      </c>
      <c r="E5065" s="53">
        <v>12.075099945068359</v>
      </c>
      <c r="F5065" s="55">
        <v>-2.7103899046778679E-2</v>
      </c>
      <c r="G5065" s="53">
        <v>14173</v>
      </c>
      <c r="H5065" s="53">
        <v>12.075099945068359</v>
      </c>
      <c r="I5065" s="53">
        <v>2.375789E-2</v>
      </c>
      <c r="J5065" s="80">
        <f t="shared" si="148"/>
        <v>171140.39152145386</v>
      </c>
    </row>
    <row r="5066" spans="1:10" x14ac:dyDescent="0.15">
      <c r="A5066" s="109">
        <v>43039</v>
      </c>
      <c r="B5066" s="53" t="s">
        <v>519</v>
      </c>
      <c r="C5066" s="53" t="s">
        <v>520</v>
      </c>
      <c r="D5066" s="53">
        <v>55863</v>
      </c>
      <c r="E5066" s="53">
        <v>11.770000457763672</v>
      </c>
      <c r="F5066" s="55">
        <v>-2.5266829878091812E-2</v>
      </c>
      <c r="G5066" s="53">
        <v>14173</v>
      </c>
      <c r="H5066" s="53">
        <v>11.770000457763672</v>
      </c>
      <c r="I5066" s="53">
        <v>1.9294260000000001E-2</v>
      </c>
      <c r="J5066" s="80">
        <f t="shared" si="148"/>
        <v>166816.21648788452</v>
      </c>
    </row>
    <row r="5067" spans="1:10" x14ac:dyDescent="0.15">
      <c r="A5067" s="109">
        <v>43069</v>
      </c>
      <c r="B5067" s="53" t="s">
        <v>519</v>
      </c>
      <c r="C5067" s="53" t="s">
        <v>520</v>
      </c>
      <c r="D5067" s="53">
        <v>55863</v>
      </c>
      <c r="E5067" s="53">
        <v>11.000900268554688</v>
      </c>
      <c r="F5067" s="55">
        <v>-6.5344110131263733E-2</v>
      </c>
      <c r="G5067" s="53">
        <v>14173</v>
      </c>
      <c r="H5067" s="53">
        <v>11.000900268554688</v>
      </c>
      <c r="I5067" s="53">
        <v>2.725955E-2</v>
      </c>
      <c r="J5067" s="80">
        <f t="shared" si="148"/>
        <v>155915.75950622559</v>
      </c>
    </row>
    <row r="5068" spans="1:10" x14ac:dyDescent="0.15">
      <c r="A5068" s="109">
        <v>43098</v>
      </c>
      <c r="B5068" s="53" t="s">
        <v>519</v>
      </c>
      <c r="C5068" s="53" t="s">
        <v>520</v>
      </c>
      <c r="D5068" s="53">
        <v>55863</v>
      </c>
      <c r="E5068" s="53">
        <v>12.986000061035156</v>
      </c>
      <c r="F5068" s="55">
        <v>0.18044884502887726</v>
      </c>
      <c r="G5068" s="53">
        <v>14221</v>
      </c>
      <c r="H5068" s="53">
        <v>12.986000061035156</v>
      </c>
      <c r="I5068" s="53">
        <v>1.2128949999999999E-2</v>
      </c>
      <c r="J5068" s="80">
        <f t="shared" si="148"/>
        <v>184673.90686798096</v>
      </c>
    </row>
    <row r="5069" spans="1:10" x14ac:dyDescent="0.15">
      <c r="A5069" s="109">
        <v>43131</v>
      </c>
      <c r="B5069" s="53" t="s">
        <v>519</v>
      </c>
      <c r="C5069" s="53" t="s">
        <v>520</v>
      </c>
      <c r="D5069" s="53">
        <v>55863</v>
      </c>
      <c r="E5069" s="53">
        <v>15.324799537658691</v>
      </c>
      <c r="F5069" s="55">
        <v>0.18010160326957703</v>
      </c>
      <c r="G5069" s="53">
        <v>14221</v>
      </c>
      <c r="H5069" s="53">
        <v>15.324799537658691</v>
      </c>
      <c r="I5069" s="53">
        <v>5.0638450000000002E-2</v>
      </c>
      <c r="J5069" s="80">
        <f t="shared" si="148"/>
        <v>217933.97422504425</v>
      </c>
    </row>
    <row r="5070" spans="1:10" x14ac:dyDescent="0.15">
      <c r="A5070" s="109">
        <v>43159</v>
      </c>
      <c r="B5070" s="53" t="s">
        <v>519</v>
      </c>
      <c r="C5070" s="53" t="s">
        <v>520</v>
      </c>
      <c r="D5070" s="53">
        <v>55863</v>
      </c>
      <c r="E5070" s="53">
        <v>11.149999618530273</v>
      </c>
      <c r="F5070" s="55">
        <v>-0.27242118120193481</v>
      </c>
      <c r="G5070" s="53">
        <v>14221</v>
      </c>
      <c r="H5070" s="53">
        <v>11.149999618530273</v>
      </c>
      <c r="I5070" s="53">
        <v>-3.9481330000000002E-2</v>
      </c>
      <c r="J5070" s="80">
        <f t="shared" si="148"/>
        <v>158564.14457511902</v>
      </c>
    </row>
    <row r="5071" spans="1:10" x14ac:dyDescent="0.15">
      <c r="A5071" s="109">
        <v>43188</v>
      </c>
      <c r="B5071" s="53" t="s">
        <v>519</v>
      </c>
      <c r="C5071" s="53" t="s">
        <v>520</v>
      </c>
      <c r="D5071" s="53">
        <v>55863</v>
      </c>
      <c r="E5071" s="53">
        <v>8.1999998092651367</v>
      </c>
      <c r="F5071" s="55">
        <v>-0.26457399129867554</v>
      </c>
      <c r="G5071" s="53">
        <v>14221</v>
      </c>
      <c r="H5071" s="53">
        <v>8.1999998092651367</v>
      </c>
      <c r="I5071" s="53">
        <v>-1.8445340000000001E-2</v>
      </c>
      <c r="J5071" s="80">
        <f t="shared" si="148"/>
        <v>116612.19728755951</v>
      </c>
    </row>
    <row r="5072" spans="1:10" x14ac:dyDescent="0.15">
      <c r="A5072" s="109">
        <v>43220</v>
      </c>
      <c r="B5072" s="53" t="s">
        <v>519</v>
      </c>
      <c r="C5072" s="53" t="s">
        <v>520</v>
      </c>
      <c r="D5072" s="53">
        <v>55863</v>
      </c>
      <c r="E5072" s="53">
        <v>6.9499998092651367</v>
      </c>
      <c r="F5072" s="55">
        <v>-0.15243902802467346</v>
      </c>
      <c r="G5072" s="53">
        <v>14221</v>
      </c>
      <c r="H5072" s="53">
        <v>6.9499998092651367</v>
      </c>
      <c r="I5072" s="53">
        <v>4.6918850000000007E-3</v>
      </c>
      <c r="J5072" s="80">
        <f t="shared" si="148"/>
        <v>98835.947287559509</v>
      </c>
    </row>
    <row r="5073" spans="1:10" x14ac:dyDescent="0.15">
      <c r="A5073" s="109">
        <v>43251</v>
      </c>
      <c r="B5073" s="53" t="s">
        <v>519</v>
      </c>
      <c r="C5073" s="53" t="s">
        <v>520</v>
      </c>
      <c r="D5073" s="53">
        <v>55863</v>
      </c>
      <c r="E5073" s="53">
        <v>6.1497998237609863</v>
      </c>
      <c r="F5073" s="55">
        <v>-0.11513669043779373</v>
      </c>
      <c r="G5073" s="53">
        <v>14221</v>
      </c>
      <c r="H5073" s="53">
        <v>6.1497998237609863</v>
      </c>
      <c r="I5073" s="53">
        <v>2.6164449999999999E-2</v>
      </c>
      <c r="J5073" s="80">
        <f t="shared" si="148"/>
        <v>87456.303293704987</v>
      </c>
    </row>
    <row r="5074" spans="1:10" x14ac:dyDescent="0.15">
      <c r="A5074" s="109">
        <v>43280</v>
      </c>
      <c r="B5074" s="53" t="s">
        <v>519</v>
      </c>
      <c r="C5074" s="53" t="s">
        <v>520</v>
      </c>
      <c r="D5074" s="53">
        <v>55863</v>
      </c>
      <c r="E5074" s="53">
        <v>5.1999998092651367</v>
      </c>
      <c r="F5074" s="55">
        <v>-0.15444405376911163</v>
      </c>
      <c r="G5074" s="53">
        <v>14282</v>
      </c>
      <c r="H5074" s="53">
        <v>5.1999998092651367</v>
      </c>
      <c r="I5074" s="53">
        <v>5.365018E-3</v>
      </c>
      <c r="J5074" s="80">
        <f t="shared" si="148"/>
        <v>74266.397275924683</v>
      </c>
    </row>
    <row r="5075" spans="1:10" x14ac:dyDescent="0.15">
      <c r="A5075" s="109">
        <v>43312</v>
      </c>
      <c r="B5075" s="53" t="s">
        <v>519</v>
      </c>
      <c r="C5075" s="53" t="s">
        <v>520</v>
      </c>
      <c r="D5075" s="53">
        <v>55863</v>
      </c>
      <c r="E5075" s="53">
        <v>2.5999999046325684</v>
      </c>
      <c r="F5075" s="55">
        <v>-0.5</v>
      </c>
      <c r="G5075" s="53">
        <v>14282</v>
      </c>
      <c r="H5075" s="53">
        <v>2.5999999046325684</v>
      </c>
      <c r="I5075" s="53">
        <v>3.1603569999999997E-2</v>
      </c>
      <c r="J5075" s="80">
        <f t="shared" si="148"/>
        <v>37133.198637962341</v>
      </c>
    </row>
    <row r="5076" spans="1:10" x14ac:dyDescent="0.15">
      <c r="A5076" s="109">
        <v>43343</v>
      </c>
      <c r="B5076" s="53" t="s">
        <v>519</v>
      </c>
      <c r="C5076" s="53" t="s">
        <v>520</v>
      </c>
      <c r="D5076" s="53">
        <v>55863</v>
      </c>
      <c r="E5076" s="53">
        <v>3.4200000762939453</v>
      </c>
      <c r="F5076" s="55">
        <v>0.31538468599319458</v>
      </c>
      <c r="G5076" s="53">
        <v>14283</v>
      </c>
      <c r="H5076" s="53">
        <v>3.4200000762939453</v>
      </c>
      <c r="I5076" s="53">
        <v>3.0233019999999999E-2</v>
      </c>
      <c r="J5076" s="80">
        <f t="shared" si="148"/>
        <v>48847.861089706421</v>
      </c>
    </row>
    <row r="5077" spans="1:10" x14ac:dyDescent="0.15">
      <c r="A5077" s="109">
        <v>43371</v>
      </c>
      <c r="B5077" s="53" t="s">
        <v>519</v>
      </c>
      <c r="C5077" s="53" t="s">
        <v>520</v>
      </c>
      <c r="D5077" s="53">
        <v>55863</v>
      </c>
      <c r="E5077" s="53">
        <v>2.2300000190734863</v>
      </c>
      <c r="F5077" s="55">
        <v>-0.34795323014259338</v>
      </c>
      <c r="G5077" s="53">
        <v>14849</v>
      </c>
      <c r="H5077" s="53">
        <v>2.2300000190734863</v>
      </c>
      <c r="I5077" s="53">
        <v>4.2462880000000003E-4</v>
      </c>
      <c r="J5077" s="80">
        <f t="shared" si="148"/>
        <v>33113.270283222198</v>
      </c>
    </row>
    <row r="5078" spans="1:10" x14ac:dyDescent="0.15">
      <c r="A5078" s="109">
        <v>43404</v>
      </c>
      <c r="B5078" s="53" t="s">
        <v>519</v>
      </c>
      <c r="C5078" s="53" t="s">
        <v>520</v>
      </c>
      <c r="D5078" s="53">
        <v>55863</v>
      </c>
      <c r="E5078" s="53">
        <v>1.4800000190734863</v>
      </c>
      <c r="F5078" s="55">
        <v>-0.33632287383079529</v>
      </c>
      <c r="G5078" s="53">
        <v>14849</v>
      </c>
      <c r="H5078" s="53">
        <v>1.4800000190734863</v>
      </c>
      <c r="I5078" s="53">
        <v>-7.4045410000000006E-2</v>
      </c>
      <c r="J5078" s="80">
        <f t="shared" si="148"/>
        <v>21976.520283222198</v>
      </c>
    </row>
    <row r="5079" spans="1:10" x14ac:dyDescent="0.15">
      <c r="A5079" s="109">
        <v>43434</v>
      </c>
      <c r="B5079" s="53" t="s">
        <v>519</v>
      </c>
      <c r="C5079" s="53" t="s">
        <v>520</v>
      </c>
      <c r="D5079" s="53">
        <v>55863</v>
      </c>
      <c r="E5079" s="53">
        <v>1.059999942779541</v>
      </c>
      <c r="F5079" s="55">
        <v>-0.28378382325172424</v>
      </c>
      <c r="G5079" s="53">
        <v>16265</v>
      </c>
      <c r="H5079" s="53">
        <v>1.059999942779541</v>
      </c>
      <c r="I5079" s="53">
        <v>1.8512150000000002E-2</v>
      </c>
      <c r="J5079" s="80">
        <f t="shared" si="148"/>
        <v>17240.899069309235</v>
      </c>
    </row>
    <row r="5080" spans="1:10" x14ac:dyDescent="0.15">
      <c r="A5080" s="109">
        <v>43465</v>
      </c>
      <c r="B5080" s="53" t="s">
        <v>519</v>
      </c>
      <c r="C5080" s="53" t="s">
        <v>520</v>
      </c>
      <c r="D5080" s="53">
        <v>55863</v>
      </c>
      <c r="E5080" s="53">
        <v>0.87129998207092285</v>
      </c>
      <c r="F5080" s="55">
        <v>-0.17801883816719055</v>
      </c>
      <c r="G5080" s="53">
        <v>16265</v>
      </c>
      <c r="H5080" s="53">
        <v>0.87129998207092285</v>
      </c>
      <c r="I5080" s="53">
        <v>-8.9890029999999996E-2</v>
      </c>
      <c r="J5080" s="80">
        <f t="shared" si="148"/>
        <v>14171.69420838356</v>
      </c>
    </row>
    <row r="5081" spans="1:10" x14ac:dyDescent="0.15">
      <c r="A5081" s="109">
        <v>43496</v>
      </c>
      <c r="B5081" s="53" t="s">
        <v>519</v>
      </c>
      <c r="C5081" s="53" t="s">
        <v>520</v>
      </c>
      <c r="D5081" s="53">
        <v>55863</v>
      </c>
      <c r="E5081" s="53">
        <v>1.2100000381469727</v>
      </c>
      <c r="F5081" s="55">
        <v>0.38872954249382019</v>
      </c>
      <c r="G5081" s="53">
        <v>16265</v>
      </c>
      <c r="H5081" s="53">
        <v>1.2100000381469727</v>
      </c>
      <c r="I5081" s="53">
        <v>8.8293910000000003E-2</v>
      </c>
      <c r="J5081" s="80">
        <f t="shared" si="148"/>
        <v>19680.65062046051</v>
      </c>
    </row>
    <row r="5082" spans="1:10" x14ac:dyDescent="0.15">
      <c r="A5082" s="109">
        <v>43524</v>
      </c>
      <c r="B5082" s="53" t="s">
        <v>519</v>
      </c>
      <c r="C5082" s="53" t="s">
        <v>520</v>
      </c>
      <c r="D5082" s="53">
        <v>55863</v>
      </c>
      <c r="E5082" s="53">
        <v>1.3200000524520874</v>
      </c>
      <c r="F5082" s="55">
        <v>9.0909101068973541E-2</v>
      </c>
      <c r="G5082" s="53">
        <v>16358</v>
      </c>
      <c r="H5082" s="53">
        <v>1.3200000524520874</v>
      </c>
      <c r="I5082" s="53">
        <v>3.2724210000000004E-2</v>
      </c>
      <c r="J5082" s="80">
        <f t="shared" si="148"/>
        <v>21592.560858011246</v>
      </c>
    </row>
    <row r="5083" spans="1:10" x14ac:dyDescent="0.15">
      <c r="A5083" s="109">
        <v>43553</v>
      </c>
      <c r="B5083" s="53" t="s">
        <v>519</v>
      </c>
      <c r="C5083" s="53" t="s">
        <v>520</v>
      </c>
      <c r="D5083" s="53">
        <v>55863</v>
      </c>
      <c r="E5083" s="53">
        <v>1.1699999570846558</v>
      </c>
      <c r="F5083" s="55">
        <v>-0.11363643407821655</v>
      </c>
      <c r="G5083" s="53">
        <v>16738</v>
      </c>
      <c r="H5083" s="53">
        <v>1.1699999570846558</v>
      </c>
      <c r="I5083" s="53">
        <v>1.296229E-2</v>
      </c>
      <c r="J5083" s="80">
        <f t="shared" si="148"/>
        <v>19583.459281682968</v>
      </c>
    </row>
    <row r="5084" spans="1:10" x14ac:dyDescent="0.15">
      <c r="A5084" s="109">
        <v>43585</v>
      </c>
      <c r="B5084" s="53" t="s">
        <v>519</v>
      </c>
      <c r="C5084" s="53" t="s">
        <v>520</v>
      </c>
      <c r="D5084" s="53">
        <v>55863</v>
      </c>
      <c r="E5084" s="53">
        <v>1.0405000448226929</v>
      </c>
      <c r="F5084" s="55">
        <v>-0.11068368703126907</v>
      </c>
      <c r="G5084" s="53">
        <v>16738</v>
      </c>
      <c r="H5084" s="53">
        <v>1.0405000448226929</v>
      </c>
      <c r="I5084" s="53">
        <v>3.789327E-2</v>
      </c>
      <c r="J5084" s="80">
        <f t="shared" si="148"/>
        <v>17415.889750242233</v>
      </c>
    </row>
    <row r="5085" spans="1:10" x14ac:dyDescent="0.15">
      <c r="A5085" s="109">
        <v>43616</v>
      </c>
      <c r="B5085" s="53" t="s">
        <v>519</v>
      </c>
      <c r="C5085" s="53" t="s">
        <v>520</v>
      </c>
      <c r="D5085" s="53">
        <v>55863</v>
      </c>
      <c r="E5085" s="53">
        <v>1.1299999952316284</v>
      </c>
      <c r="F5085" s="55">
        <v>8.6016289889812469E-2</v>
      </c>
      <c r="G5085" s="53">
        <v>16738</v>
      </c>
      <c r="H5085" s="53">
        <v>1.1299999952316284</v>
      </c>
      <c r="I5085" s="53">
        <v>-6.167856E-2</v>
      </c>
      <c r="J5085" s="80">
        <f t="shared" si="148"/>
        <v>18913.939920186996</v>
      </c>
    </row>
    <row r="5086" spans="1:10" x14ac:dyDescent="0.15">
      <c r="A5086" s="109">
        <v>43644</v>
      </c>
      <c r="B5086" s="53" t="s">
        <v>519</v>
      </c>
      <c r="C5086" s="53" t="s">
        <v>520</v>
      </c>
      <c r="D5086" s="53">
        <v>55863</v>
      </c>
      <c r="E5086" s="53">
        <v>1.25</v>
      </c>
      <c r="F5086" s="55">
        <v>0.10619469732046127</v>
      </c>
      <c r="G5086" s="53">
        <v>18351</v>
      </c>
      <c r="H5086" s="53">
        <v>1.25</v>
      </c>
      <c r="I5086" s="53">
        <v>6.7278859999999996E-2</v>
      </c>
      <c r="J5086" s="80">
        <f t="shared" si="148"/>
        <v>22938.75</v>
      </c>
    </row>
    <row r="5087" spans="1:10" x14ac:dyDescent="0.15">
      <c r="A5087" s="109">
        <v>43677</v>
      </c>
      <c r="B5087" s="53" t="s">
        <v>519</v>
      </c>
      <c r="C5087" s="53" t="s">
        <v>520</v>
      </c>
      <c r="D5087" s="53">
        <v>55863</v>
      </c>
      <c r="E5087" s="53">
        <v>1.8799999952316284</v>
      </c>
      <c r="F5087" s="55">
        <v>0.50400000810623169</v>
      </c>
      <c r="G5087" s="53">
        <v>18351</v>
      </c>
      <c r="H5087" s="53">
        <v>1.8799999952316284</v>
      </c>
      <c r="I5087" s="53">
        <v>1.185431E-2</v>
      </c>
      <c r="J5087" s="80">
        <f t="shared" si="148"/>
        <v>34499.879912495613</v>
      </c>
    </row>
    <row r="5088" spans="1:10" x14ac:dyDescent="0.15">
      <c r="A5088" s="109">
        <v>43707</v>
      </c>
      <c r="B5088" s="53" t="s">
        <v>519</v>
      </c>
      <c r="C5088" s="53" t="s">
        <v>520</v>
      </c>
      <c r="D5088" s="53">
        <v>55863</v>
      </c>
      <c r="E5088" s="53">
        <v>1.815500020980835</v>
      </c>
      <c r="F5088" s="55">
        <v>-3.4308496862649918E-2</v>
      </c>
      <c r="G5088" s="53">
        <v>18351</v>
      </c>
      <c r="H5088" s="53">
        <v>1.815500020980835</v>
      </c>
      <c r="I5088" s="53">
        <v>-2.0339329999999999E-2</v>
      </c>
      <c r="J5088" s="80">
        <f t="shared" si="148"/>
        <v>33316.240885019302</v>
      </c>
    </row>
    <row r="5089" spans="1:10" x14ac:dyDescent="0.15">
      <c r="A5089" s="109">
        <v>43738</v>
      </c>
      <c r="B5089" s="53" t="s">
        <v>519</v>
      </c>
      <c r="C5089" s="53" t="s">
        <v>520</v>
      </c>
      <c r="D5089" s="53">
        <v>55863</v>
      </c>
      <c r="E5089" s="53">
        <v>1.8602999448776245</v>
      </c>
      <c r="F5089" s="55">
        <v>2.4676354601979256E-2</v>
      </c>
      <c r="G5089" s="53">
        <v>18351</v>
      </c>
      <c r="H5089" s="53">
        <v>1.8602999448776245</v>
      </c>
      <c r="I5089" s="53">
        <v>1.6032970000000001E-2</v>
      </c>
      <c r="J5089" s="80">
        <f t="shared" si="148"/>
        <v>34138.364288449287</v>
      </c>
    </row>
    <row r="5090" spans="1:10" x14ac:dyDescent="0.15">
      <c r="A5090" s="109">
        <v>43769</v>
      </c>
      <c r="B5090" s="53" t="s">
        <v>519</v>
      </c>
      <c r="C5090" s="53" t="s">
        <v>520</v>
      </c>
      <c r="D5090" s="53">
        <v>55863</v>
      </c>
      <c r="E5090" s="53">
        <v>1.7000000476837158</v>
      </c>
      <c r="F5090" s="55">
        <v>-8.6168847978115082E-2</v>
      </c>
      <c r="G5090" s="53">
        <v>18351</v>
      </c>
      <c r="H5090" s="53">
        <v>1.7000000476837158</v>
      </c>
      <c r="I5090" s="53">
        <v>1.9255939999999999E-2</v>
      </c>
      <c r="J5090" s="80">
        <f t="shared" si="148"/>
        <v>31196.700875043869</v>
      </c>
    </row>
    <row r="5091" spans="1:10" x14ac:dyDescent="0.15">
      <c r="A5091" s="109">
        <v>43798</v>
      </c>
      <c r="B5091" s="53" t="s">
        <v>519</v>
      </c>
      <c r="C5091" s="53" t="s">
        <v>520</v>
      </c>
      <c r="D5091" s="53">
        <v>55863</v>
      </c>
      <c r="E5091" s="53">
        <v>0.37360000610351562</v>
      </c>
      <c r="F5091" s="55">
        <v>-0.78023529052734375</v>
      </c>
      <c r="G5091" s="53">
        <v>18351</v>
      </c>
      <c r="H5091" s="53">
        <v>0.37360000610351562</v>
      </c>
      <c r="I5091" s="53">
        <v>3.4996520000000003E-2</v>
      </c>
      <c r="J5091" s="80">
        <f t="shared" si="148"/>
        <v>6855.9337120056152</v>
      </c>
    </row>
    <row r="5092" spans="1:10" x14ac:dyDescent="0.15">
      <c r="A5092" s="109">
        <v>43830</v>
      </c>
      <c r="B5092" s="53" t="s">
        <v>519</v>
      </c>
      <c r="C5092" s="53" t="s">
        <v>520</v>
      </c>
      <c r="D5092" s="53">
        <v>55863</v>
      </c>
      <c r="E5092" s="53">
        <v>0.40569999814033508</v>
      </c>
      <c r="F5092" s="55">
        <v>8.5920751094818115E-2</v>
      </c>
      <c r="G5092" s="53">
        <v>18371</v>
      </c>
      <c r="H5092" s="53">
        <v>0.40569999814033508</v>
      </c>
      <c r="I5092" s="53">
        <v>2.8490680000000001E-2</v>
      </c>
      <c r="J5092" s="80">
        <f t="shared" si="148"/>
        <v>7453.1146658360958</v>
      </c>
    </row>
    <row r="5093" spans="1:10" x14ac:dyDescent="0.15">
      <c r="A5093" s="109">
        <v>43861</v>
      </c>
      <c r="B5093" s="53" t="s">
        <v>519</v>
      </c>
      <c r="C5093" s="53" t="s">
        <v>520</v>
      </c>
      <c r="D5093" s="53">
        <v>55863</v>
      </c>
      <c r="E5093" s="53">
        <v>0.47119998931884766</v>
      </c>
      <c r="F5093" s="55">
        <v>0.16144932806491852</v>
      </c>
      <c r="G5093" s="53">
        <v>18371</v>
      </c>
      <c r="H5093" s="53">
        <v>0.47119998931884766</v>
      </c>
      <c r="I5093" s="53">
        <v>-1.7277760000000001E-3</v>
      </c>
      <c r="J5093" s="80">
        <f t="shared" si="148"/>
        <v>8656.4150037765503</v>
      </c>
    </row>
    <row r="5094" spans="1:10" x14ac:dyDescent="0.15">
      <c r="A5094" s="109">
        <v>43889</v>
      </c>
      <c r="B5094" s="53" t="s">
        <v>519</v>
      </c>
      <c r="C5094" s="53" t="s">
        <v>520</v>
      </c>
      <c r="D5094" s="53">
        <v>55863</v>
      </c>
      <c r="E5094" s="53">
        <v>0.38899999856948853</v>
      </c>
      <c r="F5094" s="55">
        <v>-0.17444820702075958</v>
      </c>
      <c r="G5094" s="53">
        <v>18371</v>
      </c>
      <c r="H5094" s="53">
        <v>0.38899999856948853</v>
      </c>
      <c r="I5094" s="53">
        <v>-7.7918070000000006E-2</v>
      </c>
      <c r="J5094" s="80">
        <f t="shared" si="148"/>
        <v>7146.3189737200737</v>
      </c>
    </row>
    <row r="5095" spans="1:10" x14ac:dyDescent="0.15">
      <c r="A5095" s="109">
        <v>43921</v>
      </c>
      <c r="B5095" s="53" t="s">
        <v>519</v>
      </c>
      <c r="C5095" s="53" t="s">
        <v>520</v>
      </c>
      <c r="D5095" s="53">
        <v>55863</v>
      </c>
      <c r="E5095" s="53">
        <v>1.4900000095367432</v>
      </c>
      <c r="F5095" s="55">
        <v>2.8303341865539551</v>
      </c>
      <c r="G5095" s="53">
        <v>18659</v>
      </c>
      <c r="H5095" s="53">
        <v>1.4900000095367432</v>
      </c>
      <c r="I5095" s="53">
        <v>-0.14173259999999999</v>
      </c>
      <c r="J5095" s="80">
        <f t="shared" si="148"/>
        <v>27801.910177946091</v>
      </c>
    </row>
    <row r="5096" spans="1:10" x14ac:dyDescent="0.15">
      <c r="A5096" s="109">
        <v>43951</v>
      </c>
      <c r="B5096" s="53" t="s">
        <v>519</v>
      </c>
      <c r="C5096" s="53" t="s">
        <v>520</v>
      </c>
      <c r="D5096" s="53">
        <v>55863</v>
      </c>
      <c r="E5096" s="53">
        <v>1.2899999618530273</v>
      </c>
      <c r="F5096" s="55">
        <v>-0.13422821462154388</v>
      </c>
      <c r="G5096" s="53">
        <v>18659</v>
      </c>
      <c r="H5096" s="53">
        <v>1.2899999618530273</v>
      </c>
      <c r="I5096" s="53">
        <v>0.12967380000000001</v>
      </c>
      <c r="J5096" s="80">
        <f t="shared" si="148"/>
        <v>24070.109288215637</v>
      </c>
    </row>
    <row r="5097" spans="1:10" x14ac:dyDescent="0.15">
      <c r="A5097" s="109">
        <v>43980</v>
      </c>
      <c r="B5097" s="53" t="s">
        <v>519</v>
      </c>
      <c r="C5097" s="53" t="s">
        <v>520</v>
      </c>
      <c r="D5097" s="53">
        <v>55863</v>
      </c>
      <c r="E5097" s="53">
        <v>1.059999942779541</v>
      </c>
      <c r="F5097" s="55">
        <v>-0.1782945990562439</v>
      </c>
      <c r="G5097" s="53">
        <v>18659</v>
      </c>
      <c r="H5097" s="53">
        <v>1.059999942779541</v>
      </c>
      <c r="I5097" s="53">
        <v>5.3738750000000002E-2</v>
      </c>
      <c r="J5097" s="80">
        <f t="shared" si="148"/>
        <v>19778.538932323456</v>
      </c>
    </row>
    <row r="5098" spans="1:10" x14ac:dyDescent="0.15">
      <c r="A5098" s="109">
        <v>44012</v>
      </c>
      <c r="B5098" s="53" t="s">
        <v>519</v>
      </c>
      <c r="C5098" s="53" t="s">
        <v>520</v>
      </c>
      <c r="D5098" s="53">
        <v>55863</v>
      </c>
      <c r="E5098" s="53">
        <v>1.0700000524520874</v>
      </c>
      <c r="F5098" s="55">
        <v>9.4340657815337181E-3</v>
      </c>
      <c r="G5098" s="53">
        <v>25194</v>
      </c>
      <c r="H5098" s="53">
        <v>1.0700000524520874</v>
      </c>
      <c r="I5098" s="53">
        <v>2.5299080000000002E-2</v>
      </c>
      <c r="J5098" s="80">
        <f t="shared" si="148"/>
        <v>26957.58132147789</v>
      </c>
    </row>
    <row r="5099" spans="1:10" x14ac:dyDescent="0.15">
      <c r="A5099" s="109">
        <v>44043</v>
      </c>
      <c r="B5099" s="53" t="s">
        <v>519</v>
      </c>
      <c r="C5099" s="53" t="s">
        <v>520</v>
      </c>
      <c r="D5099" s="53">
        <v>55863</v>
      </c>
      <c r="E5099" s="53">
        <v>0.92739999294281006</v>
      </c>
      <c r="F5099" s="55">
        <v>-0.13327108323574066</v>
      </c>
      <c r="G5099" s="53">
        <v>25194</v>
      </c>
      <c r="H5099" s="53">
        <v>0.92739999294281006</v>
      </c>
      <c r="I5099" s="53">
        <v>5.5528970000000004E-2</v>
      </c>
      <c r="J5099" s="80">
        <f t="shared" si="148"/>
        <v>23364.915422201157</v>
      </c>
    </row>
    <row r="5100" spans="1:10" x14ac:dyDescent="0.15">
      <c r="A5100" s="109">
        <v>44074</v>
      </c>
      <c r="B5100" s="53" t="s">
        <v>519</v>
      </c>
      <c r="C5100" s="53" t="s">
        <v>520</v>
      </c>
      <c r="D5100" s="53">
        <v>55863</v>
      </c>
      <c r="E5100" s="53">
        <v>0.93839997053146362</v>
      </c>
      <c r="F5100" s="55">
        <v>1.186109334230423E-2</v>
      </c>
      <c r="G5100" s="53">
        <v>25194</v>
      </c>
      <c r="H5100" s="53">
        <v>0.93839997053146362</v>
      </c>
      <c r="I5100" s="53">
        <v>6.844219E-2</v>
      </c>
      <c r="J5100" s="80">
        <f t="shared" si="148"/>
        <v>23642.048857569695</v>
      </c>
    </row>
    <row r="5101" spans="1:10" x14ac:dyDescent="0.15">
      <c r="A5101" s="109">
        <v>44104</v>
      </c>
      <c r="B5101" s="53" t="s">
        <v>519</v>
      </c>
      <c r="C5101" s="53" t="s">
        <v>520</v>
      </c>
      <c r="D5101" s="53">
        <v>55863</v>
      </c>
      <c r="E5101" s="53">
        <v>0.68790000677108765</v>
      </c>
      <c r="F5101" s="55">
        <v>-0.26694369316101074</v>
      </c>
      <c r="G5101" s="53">
        <v>30230</v>
      </c>
      <c r="H5101" s="53">
        <v>0.68790000677108765</v>
      </c>
      <c r="I5101" s="53">
        <v>-3.5055990000000002E-2</v>
      </c>
      <c r="J5101" s="80">
        <f t="shared" si="148"/>
        <v>20795.21720468998</v>
      </c>
    </row>
    <row r="5102" spans="1:10" x14ac:dyDescent="0.15">
      <c r="A5102" s="109">
        <v>44134</v>
      </c>
      <c r="B5102" s="53" t="s">
        <v>519</v>
      </c>
      <c r="C5102" s="53" t="s">
        <v>520</v>
      </c>
      <c r="D5102" s="53">
        <v>55863</v>
      </c>
      <c r="E5102" s="53">
        <v>0.91060000658035278</v>
      </c>
      <c r="F5102" s="55">
        <v>0.32373890280723572</v>
      </c>
      <c r="G5102" s="53">
        <v>30230</v>
      </c>
      <c r="H5102" s="53">
        <v>0.91060000658035278</v>
      </c>
      <c r="I5102" s="53">
        <v>-2.0178310000000001E-2</v>
      </c>
      <c r="J5102" s="80">
        <f t="shared" si="148"/>
        <v>27527.438198924065</v>
      </c>
    </row>
    <row r="5103" spans="1:10" x14ac:dyDescent="0.15">
      <c r="A5103" s="109">
        <v>44165</v>
      </c>
      <c r="B5103" s="53" t="s">
        <v>519</v>
      </c>
      <c r="C5103" s="53" t="s">
        <v>520</v>
      </c>
      <c r="D5103" s="53">
        <v>55863</v>
      </c>
      <c r="E5103" s="53">
        <v>0.81999999284744263</v>
      </c>
      <c r="F5103" s="55">
        <v>-9.9494852125644684E-2</v>
      </c>
      <c r="G5103" s="53">
        <v>30230</v>
      </c>
      <c r="H5103" s="53">
        <v>0.81999999284744263</v>
      </c>
      <c r="I5103" s="53">
        <v>0.123707</v>
      </c>
      <c r="J5103" s="80">
        <f t="shared" si="148"/>
        <v>24788.599783778191</v>
      </c>
    </row>
    <row r="5104" spans="1:10" x14ac:dyDescent="0.15">
      <c r="A5104" s="109">
        <v>44196</v>
      </c>
      <c r="B5104" s="53" t="s">
        <v>519</v>
      </c>
      <c r="C5104" s="53" t="s">
        <v>520</v>
      </c>
      <c r="D5104" s="53">
        <v>55863</v>
      </c>
      <c r="E5104" s="53">
        <v>0.78299999237060547</v>
      </c>
      <c r="F5104" s="55">
        <v>-4.5121952891349792E-2</v>
      </c>
      <c r="G5104" s="53">
        <v>30230</v>
      </c>
      <c r="H5104" s="53">
        <v>0.78299999237060547</v>
      </c>
      <c r="I5104" s="53">
        <v>4.5048289999999998E-2</v>
      </c>
      <c r="J5104" s="80">
        <f t="shared" si="148"/>
        <v>23670.089769363403</v>
      </c>
    </row>
    <row r="5105" spans="1:10" x14ac:dyDescent="0.15">
      <c r="A5105" s="109">
        <v>44225</v>
      </c>
      <c r="B5105" s="53" t="s">
        <v>519</v>
      </c>
      <c r="C5105" s="53" t="s">
        <v>520</v>
      </c>
      <c r="D5105" s="53">
        <v>55863</v>
      </c>
      <c r="E5105" s="53">
        <v>1.1499999761581421</v>
      </c>
      <c r="F5105" s="55">
        <v>0.46871006488800049</v>
      </c>
      <c r="G5105" s="53">
        <v>30230</v>
      </c>
      <c r="H5105" s="53">
        <v>1.1499999761581421</v>
      </c>
      <c r="I5105" s="53">
        <v>-6.3113190000000003E-4</v>
      </c>
      <c r="J5105" s="80">
        <f t="shared" si="148"/>
        <v>34764.499279260635</v>
      </c>
    </row>
    <row r="5106" spans="1:10" x14ac:dyDescent="0.15">
      <c r="A5106" s="109">
        <v>44253</v>
      </c>
      <c r="B5106" s="53" t="s">
        <v>519</v>
      </c>
      <c r="C5106" s="53" t="s">
        <v>520</v>
      </c>
      <c r="D5106" s="53">
        <v>55863</v>
      </c>
      <c r="E5106" s="53">
        <v>1.6499999761581421</v>
      </c>
      <c r="F5106" s="55">
        <v>0.43478262424468994</v>
      </c>
      <c r="G5106" s="53">
        <v>36273</v>
      </c>
      <c r="H5106" s="53">
        <v>1.6499999761581421</v>
      </c>
      <c r="I5106" s="53">
        <v>2.9196240000000002E-2</v>
      </c>
      <c r="J5106" s="80">
        <f t="shared" si="148"/>
        <v>59850.449135184288</v>
      </c>
    </row>
    <row r="5107" spans="1:10" x14ac:dyDescent="0.15">
      <c r="A5107" s="109">
        <v>44286</v>
      </c>
      <c r="B5107" s="53" t="s">
        <v>519</v>
      </c>
      <c r="C5107" s="53" t="s">
        <v>520</v>
      </c>
      <c r="D5107" s="53">
        <v>55863</v>
      </c>
      <c r="E5107" s="53">
        <v>1.3400000333786011</v>
      </c>
      <c r="F5107" s="55">
        <v>-0.18787875771522522</v>
      </c>
      <c r="G5107" s="53">
        <v>36273</v>
      </c>
      <c r="H5107" s="53">
        <v>1.3400000333786011</v>
      </c>
      <c r="I5107" s="53">
        <v>3.0573309999999999E-2</v>
      </c>
      <c r="J5107" s="80">
        <f t="shared" ref="J5107:J5115" si="149">H5107*G5107</f>
        <v>48605.821210741997</v>
      </c>
    </row>
    <row r="5108" spans="1:10" x14ac:dyDescent="0.15">
      <c r="A5108" s="109">
        <v>44316</v>
      </c>
      <c r="B5108" s="53" t="s">
        <v>519</v>
      </c>
      <c r="C5108" s="53" t="s">
        <v>520</v>
      </c>
      <c r="D5108" s="53">
        <v>55863</v>
      </c>
      <c r="E5108" s="53">
        <v>1.4299999475479126</v>
      </c>
      <c r="F5108" s="55">
        <v>6.7164115607738495E-2</v>
      </c>
      <c r="G5108" s="53">
        <v>36273</v>
      </c>
      <c r="H5108" s="53">
        <v>1.4299999475479126</v>
      </c>
      <c r="I5108" s="53">
        <v>4.8190200000000002E-2</v>
      </c>
      <c r="J5108" s="80">
        <f t="shared" si="149"/>
        <v>51870.388097405434</v>
      </c>
    </row>
    <row r="5109" spans="1:10" x14ac:dyDescent="0.15">
      <c r="A5109" s="109">
        <v>44344</v>
      </c>
      <c r="B5109" s="53" t="s">
        <v>519</v>
      </c>
      <c r="C5109" s="53" t="s">
        <v>520</v>
      </c>
      <c r="D5109" s="53">
        <v>55863</v>
      </c>
      <c r="E5109" s="53">
        <v>1.309999942779541</v>
      </c>
      <c r="F5109" s="55">
        <v>-8.3916090428829193E-2</v>
      </c>
      <c r="G5109" s="53">
        <v>36273</v>
      </c>
      <c r="H5109" s="53">
        <v>1.309999942779541</v>
      </c>
      <c r="I5109" s="53">
        <v>7.0918620000000009E-3</v>
      </c>
      <c r="J5109" s="80">
        <f t="shared" si="149"/>
        <v>47517.627924442291</v>
      </c>
    </row>
    <row r="5110" spans="1:10" x14ac:dyDescent="0.15">
      <c r="A5110" s="109">
        <v>44377</v>
      </c>
      <c r="B5110" s="53" t="s">
        <v>519</v>
      </c>
      <c r="C5110" s="53" t="s">
        <v>520</v>
      </c>
      <c r="D5110" s="53">
        <v>55863</v>
      </c>
      <c r="E5110" s="53">
        <v>1.4155000448226929</v>
      </c>
      <c r="F5110" s="55">
        <v>8.05344358086586E-2</v>
      </c>
      <c r="G5110" s="53">
        <v>36273</v>
      </c>
      <c r="H5110" s="53">
        <v>1.4155000448226929</v>
      </c>
      <c r="I5110" s="53">
        <v>2.3421790000000001E-2</v>
      </c>
      <c r="J5110" s="80">
        <f t="shared" si="149"/>
        <v>51344.433125853539</v>
      </c>
    </row>
    <row r="5111" spans="1:10" x14ac:dyDescent="0.15">
      <c r="A5111" s="109">
        <v>44407</v>
      </c>
      <c r="B5111" s="53" t="s">
        <v>519</v>
      </c>
      <c r="C5111" s="53" t="s">
        <v>520</v>
      </c>
      <c r="D5111" s="53">
        <v>55863</v>
      </c>
      <c r="E5111" s="53">
        <v>1.3500000238418579</v>
      </c>
      <c r="F5111" s="55">
        <v>-4.6273414045572281E-2</v>
      </c>
      <c r="G5111" s="53">
        <v>36273</v>
      </c>
      <c r="H5111" s="53">
        <v>1.3500000238418579</v>
      </c>
      <c r="I5111" s="53">
        <v>1.182765E-2</v>
      </c>
      <c r="J5111" s="80">
        <f t="shared" si="149"/>
        <v>48968.550864815712</v>
      </c>
    </row>
    <row r="5112" spans="1:10" x14ac:dyDescent="0.15">
      <c r="A5112" s="109">
        <v>44439</v>
      </c>
      <c r="B5112" s="53" t="s">
        <v>519</v>
      </c>
      <c r="C5112" s="53" t="s">
        <v>520</v>
      </c>
      <c r="D5112" s="53">
        <v>55863</v>
      </c>
      <c r="E5112" s="53">
        <v>1.1699999570846558</v>
      </c>
      <c r="F5112" s="55">
        <v>-0.13333338499069214</v>
      </c>
      <c r="G5112" s="53">
        <v>36273</v>
      </c>
      <c r="H5112" s="53">
        <v>1.1699999570846558</v>
      </c>
      <c r="I5112" s="53">
        <v>2.71466E-2</v>
      </c>
      <c r="J5112" s="80">
        <f t="shared" si="149"/>
        <v>42439.408443331718</v>
      </c>
    </row>
    <row r="5113" spans="1:10" x14ac:dyDescent="0.15">
      <c r="A5113" s="109">
        <v>44469</v>
      </c>
      <c r="B5113" s="53" t="s">
        <v>519</v>
      </c>
      <c r="C5113" s="53" t="s">
        <v>520</v>
      </c>
      <c r="D5113" s="53">
        <v>55863</v>
      </c>
      <c r="E5113" s="53">
        <v>1.0199999809265137</v>
      </c>
      <c r="F5113" s="55">
        <v>-0.12820510566234589</v>
      </c>
      <c r="G5113" s="53">
        <v>36273</v>
      </c>
      <c r="H5113" s="53">
        <v>1.0199999809265137</v>
      </c>
      <c r="I5113" s="53">
        <v>-4.2243370000000002E-2</v>
      </c>
      <c r="J5113" s="80">
        <f t="shared" si="149"/>
        <v>36998.45930814743</v>
      </c>
    </row>
    <row r="5114" spans="1:10" x14ac:dyDescent="0.15">
      <c r="A5114" s="109">
        <v>44498</v>
      </c>
      <c r="B5114" s="53" t="s">
        <v>519</v>
      </c>
      <c r="C5114" s="53" t="s">
        <v>520</v>
      </c>
      <c r="D5114" s="53">
        <v>55863</v>
      </c>
      <c r="E5114" s="53">
        <v>0.86779999732971191</v>
      </c>
      <c r="F5114" s="55">
        <v>-0.14921566843986511</v>
      </c>
      <c r="G5114" s="53">
        <v>36273</v>
      </c>
      <c r="H5114" s="53">
        <v>0.86779999732971191</v>
      </c>
      <c r="I5114" s="53">
        <v>6.4656619999999998E-2</v>
      </c>
      <c r="J5114" s="80">
        <f t="shared" si="149"/>
        <v>31477.70930314064</v>
      </c>
    </row>
    <row r="5115" spans="1:10" x14ac:dyDescent="0.15">
      <c r="A5115" s="109">
        <v>44530</v>
      </c>
      <c r="B5115" s="53" t="s">
        <v>519</v>
      </c>
      <c r="C5115" s="53" t="s">
        <v>520</v>
      </c>
      <c r="D5115" s="53">
        <v>55863</v>
      </c>
      <c r="G5115" s="53">
        <v>36273</v>
      </c>
      <c r="H5115" s="53">
        <v>0.49009999632835388</v>
      </c>
      <c r="I5115" s="53">
        <v>-1.8346709999999999E-2</v>
      </c>
      <c r="J5115" s="80">
        <f t="shared" si="149"/>
        <v>17777.39716681838</v>
      </c>
    </row>
    <row r="5116" spans="1:10" x14ac:dyDescent="0.15">
      <c r="A5116" s="109"/>
      <c r="J5116" s="80">
        <f>H5116*G5116</f>
        <v>0</v>
      </c>
    </row>
    <row r="5117" spans="1:10" x14ac:dyDescent="0.15">
      <c r="A5117" s="109">
        <v>42307</v>
      </c>
      <c r="B5117" s="53" t="s">
        <v>6</v>
      </c>
      <c r="C5117" s="53" t="s">
        <v>6</v>
      </c>
      <c r="D5117" s="53">
        <v>55405</v>
      </c>
      <c r="H5117" s="53">
        <v>9.6499996185302699</v>
      </c>
      <c r="I5117" s="53">
        <v>7.4005660000000001E-2</v>
      </c>
      <c r="J5117" s="80">
        <f>H5117*G5117</f>
        <v>0</v>
      </c>
    </row>
    <row r="5118" spans="1:10" x14ac:dyDescent="0.15">
      <c r="A5118" s="109">
        <v>42338</v>
      </c>
      <c r="B5118" s="53" t="s">
        <v>80</v>
      </c>
      <c r="C5118" s="53" t="s">
        <v>521</v>
      </c>
      <c r="D5118" s="53">
        <v>55405</v>
      </c>
      <c r="E5118" s="53">
        <v>9.5500001907348633</v>
      </c>
      <c r="G5118" s="53">
        <v>43750</v>
      </c>
      <c r="H5118" s="53">
        <v>9.5500001907348633</v>
      </c>
      <c r="I5118" s="53">
        <v>2.410283E-3</v>
      </c>
      <c r="J5118" s="80">
        <f t="shared" ref="J5118:J5174" si="150">H5118*G5118</f>
        <v>417812.50834465027</v>
      </c>
    </row>
    <row r="5119" spans="1:10" x14ac:dyDescent="0.15">
      <c r="A5119" s="109">
        <v>42369</v>
      </c>
      <c r="B5119" s="53" t="s">
        <v>80</v>
      </c>
      <c r="C5119" s="53" t="s">
        <v>521</v>
      </c>
      <c r="D5119" s="53">
        <v>55405</v>
      </c>
      <c r="E5119" s="53">
        <v>9.8500003814697266</v>
      </c>
      <c r="F5119" s="55">
        <v>3.141363337635994E-2</v>
      </c>
      <c r="G5119" s="53">
        <v>37000</v>
      </c>
      <c r="H5119" s="53">
        <v>9.8500003814697266</v>
      </c>
      <c r="I5119" s="53">
        <v>-2.222741E-2</v>
      </c>
      <c r="J5119" s="80">
        <f t="shared" si="150"/>
        <v>364450.01411437988</v>
      </c>
    </row>
    <row r="5120" spans="1:10" x14ac:dyDescent="0.15">
      <c r="A5120" s="109">
        <v>42398</v>
      </c>
      <c r="B5120" s="53" t="s">
        <v>80</v>
      </c>
      <c r="C5120" s="53" t="s">
        <v>521</v>
      </c>
      <c r="D5120" s="53">
        <v>55405</v>
      </c>
      <c r="E5120" s="53">
        <v>9.6499996185302734</v>
      </c>
      <c r="F5120" s="55">
        <v>-2.0304644480347633E-2</v>
      </c>
      <c r="G5120" s="53">
        <v>37000</v>
      </c>
      <c r="H5120" s="53">
        <v>9.6499996185302734</v>
      </c>
      <c r="I5120" s="53">
        <v>-5.714756E-2</v>
      </c>
      <c r="J5120" s="80">
        <f t="shared" si="150"/>
        <v>357049.98588562012</v>
      </c>
    </row>
    <row r="5121" spans="1:10" x14ac:dyDescent="0.15">
      <c r="A5121" s="109">
        <v>42429</v>
      </c>
      <c r="B5121" s="53" t="s">
        <v>80</v>
      </c>
      <c r="C5121" s="53" t="s">
        <v>521</v>
      </c>
      <c r="D5121" s="53">
        <v>55405</v>
      </c>
      <c r="E5121" s="53">
        <v>9.4799995422363281</v>
      </c>
      <c r="F5121" s="55">
        <v>-1.7616588622331619E-2</v>
      </c>
      <c r="G5121" s="53">
        <v>37000</v>
      </c>
      <c r="H5121" s="53">
        <v>9.4799995422363281</v>
      </c>
      <c r="I5121" s="53">
        <v>6.1252750000000003E-4</v>
      </c>
      <c r="J5121" s="80">
        <f t="shared" si="150"/>
        <v>350759.98306274414</v>
      </c>
    </row>
    <row r="5122" spans="1:10" x14ac:dyDescent="0.15">
      <c r="A5122" s="109">
        <v>42460</v>
      </c>
      <c r="B5122" s="53" t="s">
        <v>80</v>
      </c>
      <c r="C5122" s="53" t="s">
        <v>521</v>
      </c>
      <c r="D5122" s="53">
        <v>55405</v>
      </c>
      <c r="E5122" s="53">
        <v>9.75</v>
      </c>
      <c r="F5122" s="55">
        <v>2.848106250166893E-2</v>
      </c>
      <c r="G5122" s="53">
        <v>37000</v>
      </c>
      <c r="H5122" s="53">
        <v>9.75</v>
      </c>
      <c r="I5122" s="53">
        <v>7.0554110000000003E-2</v>
      </c>
      <c r="J5122" s="80">
        <f t="shared" si="150"/>
        <v>360750</v>
      </c>
    </row>
    <row r="5123" spans="1:10" x14ac:dyDescent="0.15">
      <c r="A5123" s="109">
        <v>42489</v>
      </c>
      <c r="B5123" s="53" t="s">
        <v>80</v>
      </c>
      <c r="C5123" s="53" t="s">
        <v>521</v>
      </c>
      <c r="D5123" s="53">
        <v>55405</v>
      </c>
      <c r="E5123" s="53">
        <v>-9.6100006103515625</v>
      </c>
      <c r="F5123" s="55">
        <v>-1.4358911663293839E-2</v>
      </c>
      <c r="G5123" s="53">
        <v>37000</v>
      </c>
      <c r="H5123" s="53">
        <v>-9.6100006103515625</v>
      </c>
      <c r="I5123" s="53">
        <v>1.172495E-2</v>
      </c>
      <c r="J5123" s="80">
        <f t="shared" si="150"/>
        <v>-355570.02258300781</v>
      </c>
    </row>
    <row r="5124" spans="1:10" x14ac:dyDescent="0.15">
      <c r="A5124" s="109">
        <v>42521</v>
      </c>
      <c r="B5124" s="53" t="s">
        <v>80</v>
      </c>
      <c r="C5124" s="53" t="s">
        <v>521</v>
      </c>
      <c r="D5124" s="53">
        <v>55405</v>
      </c>
      <c r="E5124" s="53">
        <v>-9.6450004577636719</v>
      </c>
      <c r="F5124" s="55">
        <v>3.642023541033268E-3</v>
      </c>
      <c r="G5124" s="53">
        <v>37000</v>
      </c>
      <c r="H5124" s="53">
        <v>-9.6450004577636719</v>
      </c>
      <c r="I5124" s="53">
        <v>1.4353880000000001E-2</v>
      </c>
      <c r="J5124" s="80">
        <f t="shared" si="150"/>
        <v>-356865.01693725586</v>
      </c>
    </row>
    <row r="5125" spans="1:10" x14ac:dyDescent="0.15">
      <c r="A5125" s="109">
        <v>42551</v>
      </c>
      <c r="B5125" s="53" t="s">
        <v>80</v>
      </c>
      <c r="C5125" s="53" t="s">
        <v>521</v>
      </c>
      <c r="D5125" s="53">
        <v>55405</v>
      </c>
      <c r="E5125" s="53">
        <v>9.75</v>
      </c>
      <c r="F5125" s="55">
        <v>1.0886421427130699E-2</v>
      </c>
      <c r="G5125" s="53">
        <v>37000</v>
      </c>
      <c r="H5125" s="53">
        <v>9.75</v>
      </c>
      <c r="I5125" s="53">
        <v>2.9293580000000004E-3</v>
      </c>
      <c r="J5125" s="80">
        <f t="shared" si="150"/>
        <v>360750</v>
      </c>
    </row>
    <row r="5126" spans="1:10" x14ac:dyDescent="0.15">
      <c r="A5126" s="109">
        <v>42580</v>
      </c>
      <c r="B5126" s="53" t="s">
        <v>80</v>
      </c>
      <c r="C5126" s="53" t="s">
        <v>521</v>
      </c>
      <c r="D5126" s="53">
        <v>55405</v>
      </c>
      <c r="E5126" s="53">
        <v>-9.7399997711181641</v>
      </c>
      <c r="F5126" s="55">
        <v>-1.02566450368613E-3</v>
      </c>
      <c r="G5126" s="53">
        <v>37000</v>
      </c>
      <c r="H5126" s="53">
        <v>-9.7399997711181641</v>
      </c>
      <c r="I5126" s="53">
        <v>3.8848899999999999E-2</v>
      </c>
      <c r="J5126" s="80">
        <f t="shared" si="150"/>
        <v>-360379.99153137207</v>
      </c>
    </row>
    <row r="5127" spans="1:10" x14ac:dyDescent="0.15">
      <c r="A5127" s="109">
        <v>42613</v>
      </c>
      <c r="B5127" s="53" t="s">
        <v>80</v>
      </c>
      <c r="C5127" s="53" t="s">
        <v>521</v>
      </c>
      <c r="D5127" s="53">
        <v>55405</v>
      </c>
      <c r="E5127" s="53">
        <v>9.8500003814697266</v>
      </c>
      <c r="F5127" s="55">
        <v>1.1293697170913219E-2</v>
      </c>
      <c r="G5127" s="53">
        <v>37000</v>
      </c>
      <c r="H5127" s="53">
        <v>9.8500003814697266</v>
      </c>
      <c r="I5127" s="53">
        <v>2.8064370000000002E-3</v>
      </c>
      <c r="J5127" s="80">
        <f t="shared" si="150"/>
        <v>364450.01411437988</v>
      </c>
    </row>
    <row r="5128" spans="1:10" x14ac:dyDescent="0.15">
      <c r="A5128" s="109">
        <v>42643</v>
      </c>
      <c r="B5128" s="53" t="s">
        <v>80</v>
      </c>
      <c r="C5128" s="53" t="s">
        <v>521</v>
      </c>
      <c r="D5128" s="53">
        <v>55405</v>
      </c>
      <c r="E5128" s="53">
        <v>-9.8350000381469727</v>
      </c>
      <c r="F5128" s="55">
        <v>-1.522877486422658E-3</v>
      </c>
      <c r="G5128" s="53">
        <v>37000</v>
      </c>
      <c r="H5128" s="53">
        <v>-9.8350000381469727</v>
      </c>
      <c r="I5128" s="53">
        <v>3.0154160000000004E-3</v>
      </c>
      <c r="J5128" s="80">
        <f t="shared" si="150"/>
        <v>-363895.00141143799</v>
      </c>
    </row>
    <row r="5129" spans="1:10" x14ac:dyDescent="0.15">
      <c r="A5129" s="109">
        <v>42674</v>
      </c>
      <c r="B5129" s="53" t="s">
        <v>80</v>
      </c>
      <c r="C5129" s="53" t="s">
        <v>521</v>
      </c>
      <c r="D5129" s="53">
        <v>55405</v>
      </c>
      <c r="E5129" s="53">
        <v>-9.8449993133544922</v>
      </c>
      <c r="F5129" s="55">
        <v>1.0167030850425363E-3</v>
      </c>
      <c r="G5129" s="53">
        <v>37000</v>
      </c>
      <c r="H5129" s="53">
        <v>-9.8449993133544922</v>
      </c>
      <c r="I5129" s="53">
        <v>-2.1565560000000001E-2</v>
      </c>
      <c r="J5129" s="80">
        <f t="shared" si="150"/>
        <v>-364264.97459411621</v>
      </c>
    </row>
    <row r="5130" spans="1:10" x14ac:dyDescent="0.15">
      <c r="A5130" s="109">
        <v>42704</v>
      </c>
      <c r="B5130" s="53" t="s">
        <v>80</v>
      </c>
      <c r="C5130" s="53" t="s">
        <v>521</v>
      </c>
      <c r="D5130" s="53">
        <v>55405</v>
      </c>
      <c r="E5130" s="53">
        <v>9.8900003433227539</v>
      </c>
      <c r="F5130" s="55">
        <v>4.570953082293272E-3</v>
      </c>
      <c r="G5130" s="53">
        <v>37000</v>
      </c>
      <c r="H5130" s="53">
        <v>9.8900003433227539</v>
      </c>
      <c r="I5130" s="53">
        <v>4.0542750000000002E-2</v>
      </c>
      <c r="J5130" s="80">
        <f t="shared" si="150"/>
        <v>365930.01270294189</v>
      </c>
    </row>
    <row r="5131" spans="1:10" x14ac:dyDescent="0.15">
      <c r="A5131" s="109">
        <v>42734</v>
      </c>
      <c r="B5131" s="53" t="s">
        <v>80</v>
      </c>
      <c r="C5131" s="53" t="s">
        <v>521</v>
      </c>
      <c r="D5131" s="53">
        <v>55405</v>
      </c>
      <c r="E5131" s="53">
        <v>-9.8950004577636719</v>
      </c>
      <c r="F5131" s="55">
        <v>5.055727087892592E-4</v>
      </c>
      <c r="G5131" s="53">
        <v>37000</v>
      </c>
      <c r="H5131" s="53">
        <v>-9.8950004577636719</v>
      </c>
      <c r="I5131" s="53">
        <v>1.8772179999999999E-2</v>
      </c>
      <c r="J5131" s="80">
        <f t="shared" si="150"/>
        <v>-366115.01693725586</v>
      </c>
    </row>
    <row r="5132" spans="1:10" x14ac:dyDescent="0.15">
      <c r="A5132" s="109">
        <v>42766</v>
      </c>
      <c r="B5132" s="53" t="s">
        <v>80</v>
      </c>
      <c r="C5132" s="53" t="s">
        <v>521</v>
      </c>
      <c r="D5132" s="53">
        <v>55405</v>
      </c>
      <c r="E5132" s="53">
        <v>10</v>
      </c>
      <c r="F5132" s="55">
        <v>1.0611372999846935E-2</v>
      </c>
      <c r="G5132" s="53">
        <v>37000</v>
      </c>
      <c r="H5132" s="53">
        <v>10</v>
      </c>
      <c r="I5132" s="53">
        <v>2.2173040000000001E-2</v>
      </c>
      <c r="J5132" s="80">
        <f t="shared" si="150"/>
        <v>370000</v>
      </c>
    </row>
    <row r="5133" spans="1:10" x14ac:dyDescent="0.15">
      <c r="A5133" s="109">
        <v>42794</v>
      </c>
      <c r="B5133" s="53" t="s">
        <v>80</v>
      </c>
      <c r="C5133" s="53" t="s">
        <v>521</v>
      </c>
      <c r="D5133" s="53">
        <v>55405</v>
      </c>
      <c r="E5133" s="53">
        <v>10.010000228881836</v>
      </c>
      <c r="F5133" s="55">
        <v>1.0000228649005294E-3</v>
      </c>
      <c r="G5133" s="53">
        <v>37000</v>
      </c>
      <c r="H5133" s="53">
        <v>10.010000228881836</v>
      </c>
      <c r="I5133" s="53">
        <v>3.2623440000000004E-2</v>
      </c>
      <c r="J5133" s="80">
        <f t="shared" si="150"/>
        <v>370370.00846862793</v>
      </c>
    </row>
    <row r="5134" spans="1:10" x14ac:dyDescent="0.15">
      <c r="A5134" s="109">
        <v>42825</v>
      </c>
      <c r="B5134" s="53" t="s">
        <v>80</v>
      </c>
      <c r="C5134" s="53" t="s">
        <v>521</v>
      </c>
      <c r="D5134" s="53">
        <v>55405</v>
      </c>
      <c r="E5134" s="53">
        <v>10.020000457763672</v>
      </c>
      <c r="F5134" s="55">
        <v>9.9902378860861063E-4</v>
      </c>
      <c r="G5134" s="53">
        <v>37000</v>
      </c>
      <c r="H5134" s="53">
        <v>10.020000457763672</v>
      </c>
      <c r="I5134" s="53">
        <v>2.0642049999999999E-3</v>
      </c>
      <c r="J5134" s="80">
        <f t="shared" si="150"/>
        <v>370740.01693725586</v>
      </c>
    </row>
    <row r="5135" spans="1:10" x14ac:dyDescent="0.15">
      <c r="A5135" s="109">
        <v>42853</v>
      </c>
      <c r="B5135" s="53" t="s">
        <v>80</v>
      </c>
      <c r="C5135" s="53" t="s">
        <v>521</v>
      </c>
      <c r="D5135" s="53">
        <v>55405</v>
      </c>
      <c r="E5135" s="53">
        <v>-10.020000457763672</v>
      </c>
      <c r="F5135" s="55">
        <v>0</v>
      </c>
      <c r="G5135" s="53">
        <v>37000</v>
      </c>
      <c r="H5135" s="53">
        <v>-10.020000457763672</v>
      </c>
      <c r="I5135" s="53">
        <v>9.656754E-3</v>
      </c>
      <c r="J5135" s="80">
        <f t="shared" si="150"/>
        <v>-370740.01693725586</v>
      </c>
    </row>
    <row r="5136" spans="1:10" x14ac:dyDescent="0.15">
      <c r="A5136" s="109">
        <v>42886</v>
      </c>
      <c r="B5136" s="53" t="s">
        <v>80</v>
      </c>
      <c r="C5136" s="53" t="s">
        <v>521</v>
      </c>
      <c r="D5136" s="53">
        <v>55405</v>
      </c>
      <c r="E5136" s="53">
        <v>10.010000228881836</v>
      </c>
      <c r="F5136" s="55">
        <v>-9.9802680779248476E-4</v>
      </c>
      <c r="G5136" s="53">
        <v>37000</v>
      </c>
      <c r="H5136" s="53">
        <v>10.010000228881836</v>
      </c>
      <c r="I5136" s="53">
        <v>9.3348820000000009E-3</v>
      </c>
      <c r="J5136" s="80">
        <f t="shared" si="150"/>
        <v>370370.00846862793</v>
      </c>
    </row>
    <row r="5137" spans="1:10" x14ac:dyDescent="0.15">
      <c r="A5137" s="109">
        <v>42916</v>
      </c>
      <c r="B5137" s="53" t="s">
        <v>80</v>
      </c>
      <c r="C5137" s="53" t="s">
        <v>521</v>
      </c>
      <c r="D5137" s="53">
        <v>55405</v>
      </c>
      <c r="E5137" s="53">
        <v>10.020000457763672</v>
      </c>
      <c r="F5137" s="55">
        <v>9.9902378860861063E-4</v>
      </c>
      <c r="G5137" s="53">
        <v>37000</v>
      </c>
      <c r="H5137" s="53">
        <v>10.020000457763672</v>
      </c>
      <c r="I5137" s="53">
        <v>9.5796500000000003E-3</v>
      </c>
      <c r="J5137" s="80">
        <f t="shared" si="150"/>
        <v>370740.01693725586</v>
      </c>
    </row>
    <row r="5138" spans="1:10" x14ac:dyDescent="0.15">
      <c r="A5138" s="109">
        <v>42947</v>
      </c>
      <c r="B5138" s="53" t="s">
        <v>80</v>
      </c>
      <c r="C5138" s="53" t="s">
        <v>521</v>
      </c>
      <c r="D5138" s="53">
        <v>55405</v>
      </c>
      <c r="E5138" s="53">
        <v>-10.020000457763672</v>
      </c>
      <c r="F5138" s="55">
        <v>0</v>
      </c>
      <c r="G5138" s="53">
        <v>37000</v>
      </c>
      <c r="H5138" s="53">
        <v>-10.020000457763672</v>
      </c>
      <c r="I5138" s="53">
        <v>2.029371E-2</v>
      </c>
      <c r="J5138" s="80">
        <f t="shared" si="150"/>
        <v>-370740.01693725586</v>
      </c>
    </row>
    <row r="5139" spans="1:10" x14ac:dyDescent="0.15">
      <c r="A5139" s="109">
        <v>42978</v>
      </c>
      <c r="B5139" s="53" t="s">
        <v>80</v>
      </c>
      <c r="C5139" s="53" t="s">
        <v>521</v>
      </c>
      <c r="D5139" s="53">
        <v>55405</v>
      </c>
      <c r="E5139" s="53">
        <v>10.010000228881836</v>
      </c>
      <c r="F5139" s="55">
        <v>-9.9802680779248476E-4</v>
      </c>
      <c r="G5139" s="53">
        <v>37000</v>
      </c>
      <c r="H5139" s="53">
        <v>10.010000228881836</v>
      </c>
      <c r="I5139" s="53">
        <v>1.593433E-3</v>
      </c>
      <c r="J5139" s="80">
        <f t="shared" si="150"/>
        <v>370370.00846862793</v>
      </c>
    </row>
    <row r="5140" spans="1:10" x14ac:dyDescent="0.15">
      <c r="A5140" s="109">
        <v>43007</v>
      </c>
      <c r="B5140" s="53" t="s">
        <v>80</v>
      </c>
      <c r="C5140" s="53" t="s">
        <v>521</v>
      </c>
      <c r="D5140" s="53">
        <v>55405</v>
      </c>
      <c r="E5140" s="53">
        <v>10</v>
      </c>
      <c r="F5140" s="55">
        <v>-9.9902378860861063E-4</v>
      </c>
      <c r="G5140" s="53">
        <v>37000</v>
      </c>
      <c r="H5140" s="53">
        <v>10</v>
      </c>
      <c r="I5140" s="53">
        <v>2.375789E-2</v>
      </c>
      <c r="J5140" s="80">
        <f t="shared" si="150"/>
        <v>370000</v>
      </c>
    </row>
    <row r="5141" spans="1:10" x14ac:dyDescent="0.15">
      <c r="A5141" s="109">
        <v>43039</v>
      </c>
      <c r="B5141" s="53" t="s">
        <v>80</v>
      </c>
      <c r="C5141" s="53" t="s">
        <v>521</v>
      </c>
      <c r="D5141" s="53">
        <v>55405</v>
      </c>
      <c r="E5141" s="53">
        <v>9.9899997711181641</v>
      </c>
      <c r="F5141" s="55">
        <v>-1.0000228649005294E-3</v>
      </c>
      <c r="G5141" s="53">
        <v>37000</v>
      </c>
      <c r="H5141" s="53">
        <v>9.9899997711181641</v>
      </c>
      <c r="I5141" s="53">
        <v>1.9294260000000001E-2</v>
      </c>
      <c r="J5141" s="80">
        <f t="shared" si="150"/>
        <v>369629.99153137207</v>
      </c>
    </row>
    <row r="5142" spans="1:10" x14ac:dyDescent="0.15">
      <c r="A5142" s="109">
        <v>43069</v>
      </c>
      <c r="B5142" s="53" t="s">
        <v>80</v>
      </c>
      <c r="C5142" s="53" t="s">
        <v>521</v>
      </c>
      <c r="D5142" s="53">
        <v>55405</v>
      </c>
      <c r="E5142" s="53">
        <v>9.9200000762939453</v>
      </c>
      <c r="F5142" s="55">
        <v>-7.0069767534732819E-3</v>
      </c>
      <c r="G5142" s="53">
        <v>37000</v>
      </c>
      <c r="H5142" s="53">
        <v>9.9200000762939453</v>
      </c>
      <c r="I5142" s="53">
        <v>2.725955E-2</v>
      </c>
      <c r="J5142" s="80">
        <f t="shared" si="150"/>
        <v>367040.00282287598</v>
      </c>
    </row>
    <row r="5143" spans="1:10" x14ac:dyDescent="0.15">
      <c r="A5143" s="109">
        <v>43098</v>
      </c>
      <c r="B5143" s="53" t="s">
        <v>420</v>
      </c>
      <c r="C5143" s="53" t="s">
        <v>522</v>
      </c>
      <c r="D5143" s="53">
        <v>56165</v>
      </c>
      <c r="E5143" s="53">
        <v>8.6400003433227539</v>
      </c>
      <c r="F5143" s="55">
        <f>(E5143/E5142)-1</f>
        <v>-0.12903223015391263</v>
      </c>
      <c r="G5143" s="53">
        <v>45637</v>
      </c>
      <c r="H5143" s="53">
        <v>8.6400003433227539</v>
      </c>
      <c r="I5143" s="53">
        <v>1.2128949999999999E-2</v>
      </c>
      <c r="J5143" s="80">
        <f t="shared" si="150"/>
        <v>394303.69566822052</v>
      </c>
    </row>
    <row r="5144" spans="1:10" x14ac:dyDescent="0.15">
      <c r="A5144" s="109">
        <v>43131</v>
      </c>
      <c r="B5144" s="53" t="s">
        <v>420</v>
      </c>
      <c r="C5144" s="53" t="s">
        <v>522</v>
      </c>
      <c r="D5144" s="53">
        <v>56165</v>
      </c>
      <c r="E5144" s="53">
        <v>-8.9300003051757812</v>
      </c>
      <c r="F5144" s="55">
        <v>3.3564809709787369E-2</v>
      </c>
      <c r="G5144" s="53">
        <v>45637</v>
      </c>
      <c r="H5144" s="53">
        <v>8.9300003051757795</v>
      </c>
      <c r="I5144" s="53">
        <v>5.0638450000000002E-2</v>
      </c>
      <c r="J5144" s="80">
        <f t="shared" si="150"/>
        <v>407538.42392730707</v>
      </c>
    </row>
    <row r="5145" spans="1:10" x14ac:dyDescent="0.15">
      <c r="A5145" s="109">
        <v>43159</v>
      </c>
      <c r="B5145" s="53" t="s">
        <v>420</v>
      </c>
      <c r="C5145" s="53" t="s">
        <v>522</v>
      </c>
      <c r="D5145" s="53">
        <v>56165</v>
      </c>
      <c r="E5145" s="53">
        <v>10.170000076293945</v>
      </c>
      <c r="F5145" s="55">
        <v>0.13885775208473206</v>
      </c>
      <c r="G5145" s="53">
        <v>45637</v>
      </c>
      <c r="H5145" s="53">
        <v>10.170000076293945</v>
      </c>
      <c r="I5145" s="53">
        <v>-3.9481330000000002E-2</v>
      </c>
      <c r="J5145" s="80">
        <f t="shared" si="150"/>
        <v>464128.29348182678</v>
      </c>
    </row>
    <row r="5146" spans="1:10" x14ac:dyDescent="0.15">
      <c r="A5146" s="109">
        <v>43188</v>
      </c>
      <c r="B5146" s="53" t="s">
        <v>420</v>
      </c>
      <c r="C5146" s="53" t="s">
        <v>522</v>
      </c>
      <c r="D5146" s="53">
        <v>56165</v>
      </c>
      <c r="E5146" s="53">
        <v>9.9899997711181641</v>
      </c>
      <c r="F5146" s="55">
        <v>-1.7699144780635834E-2</v>
      </c>
      <c r="G5146" s="53">
        <v>45637</v>
      </c>
      <c r="H5146" s="53">
        <v>9.9899997711181641</v>
      </c>
      <c r="I5146" s="53">
        <v>-1.8445340000000001E-2</v>
      </c>
      <c r="J5146" s="80">
        <f t="shared" si="150"/>
        <v>455913.61955451965</v>
      </c>
    </row>
    <row r="5147" spans="1:10" x14ac:dyDescent="0.15">
      <c r="A5147" s="109">
        <v>43220</v>
      </c>
      <c r="B5147" s="53" t="s">
        <v>420</v>
      </c>
      <c r="C5147" s="53" t="s">
        <v>522</v>
      </c>
      <c r="D5147" s="53">
        <v>56165</v>
      </c>
      <c r="E5147" s="53">
        <v>12</v>
      </c>
      <c r="F5147" s="55">
        <v>0.20120123028755188</v>
      </c>
      <c r="G5147" s="53">
        <v>45637</v>
      </c>
      <c r="H5147" s="53">
        <v>12</v>
      </c>
      <c r="I5147" s="53">
        <v>4.6918850000000007E-3</v>
      </c>
      <c r="J5147" s="80">
        <f t="shared" si="150"/>
        <v>547644</v>
      </c>
    </row>
    <row r="5148" spans="1:10" x14ac:dyDescent="0.15">
      <c r="A5148" s="109">
        <v>43251</v>
      </c>
      <c r="B5148" s="53" t="s">
        <v>420</v>
      </c>
      <c r="C5148" s="53" t="s">
        <v>522</v>
      </c>
      <c r="D5148" s="53">
        <v>56165</v>
      </c>
      <c r="E5148" s="53">
        <v>10.199999809265137</v>
      </c>
      <c r="F5148" s="55">
        <v>-0.15000002086162567</v>
      </c>
      <c r="G5148" s="53">
        <v>45637</v>
      </c>
      <c r="H5148" s="53">
        <v>10.199999809265137</v>
      </c>
      <c r="I5148" s="53">
        <v>2.6164449999999999E-2</v>
      </c>
      <c r="J5148" s="80">
        <f t="shared" si="150"/>
        <v>465497.39129543304</v>
      </c>
    </row>
    <row r="5149" spans="1:10" x14ac:dyDescent="0.15">
      <c r="A5149" s="109">
        <v>43280</v>
      </c>
      <c r="B5149" s="53" t="s">
        <v>420</v>
      </c>
      <c r="C5149" s="53" t="s">
        <v>522</v>
      </c>
      <c r="D5149" s="53">
        <v>56165</v>
      </c>
      <c r="E5149" s="53">
        <v>8.5500001907348633</v>
      </c>
      <c r="F5149" s="55">
        <v>-0.16176466643810272</v>
      </c>
      <c r="G5149" s="53">
        <v>45637</v>
      </c>
      <c r="H5149" s="53">
        <v>8.5500001907348633</v>
      </c>
      <c r="I5149" s="53">
        <v>5.365018E-3</v>
      </c>
      <c r="J5149" s="80">
        <f t="shared" si="150"/>
        <v>390196.35870456696</v>
      </c>
    </row>
    <row r="5150" spans="1:10" x14ac:dyDescent="0.15">
      <c r="A5150" s="109">
        <v>43312</v>
      </c>
      <c r="B5150" s="53" t="s">
        <v>420</v>
      </c>
      <c r="C5150" s="53" t="s">
        <v>522</v>
      </c>
      <c r="D5150" s="53">
        <v>56165</v>
      </c>
      <c r="E5150" s="53">
        <v>8.0749998092651367</v>
      </c>
      <c r="F5150" s="55">
        <v>-5.5555600672960281E-2</v>
      </c>
      <c r="G5150" s="53">
        <v>45637</v>
      </c>
      <c r="H5150" s="53">
        <v>8.0749998092651367</v>
      </c>
      <c r="I5150" s="53">
        <v>3.1603569999999997E-2</v>
      </c>
      <c r="J5150" s="80">
        <f t="shared" si="150"/>
        <v>368518.76629543304</v>
      </c>
    </row>
    <row r="5151" spans="1:10" x14ac:dyDescent="0.15">
      <c r="A5151" s="109">
        <v>43343</v>
      </c>
      <c r="B5151" s="53" t="s">
        <v>420</v>
      </c>
      <c r="C5151" s="53" t="s">
        <v>522</v>
      </c>
      <c r="D5151" s="53">
        <v>56165</v>
      </c>
      <c r="E5151" s="53">
        <v>-6.2399997711181641</v>
      </c>
      <c r="F5151" s="55">
        <v>-0.22724458575248718</v>
      </c>
      <c r="G5151" s="53">
        <v>45637</v>
      </c>
      <c r="H5151" s="53">
        <v>6.2399997711181596</v>
      </c>
      <c r="I5151" s="53">
        <v>3.0233019999999999E-2</v>
      </c>
      <c r="J5151" s="80">
        <f t="shared" si="150"/>
        <v>284774.86955451948</v>
      </c>
    </row>
    <row r="5152" spans="1:10" x14ac:dyDescent="0.15">
      <c r="A5152" s="109">
        <v>43371</v>
      </c>
      <c r="B5152" s="53" t="s">
        <v>420</v>
      </c>
      <c r="C5152" s="53" t="s">
        <v>522</v>
      </c>
      <c r="D5152" s="53">
        <v>56165</v>
      </c>
      <c r="E5152" s="53">
        <v>6.0100002288818359</v>
      </c>
      <c r="F5152" s="55">
        <v>-3.6858901381492615E-2</v>
      </c>
      <c r="G5152" s="53">
        <v>45637</v>
      </c>
      <c r="H5152" s="53">
        <v>6.0100002288818359</v>
      </c>
      <c r="I5152" s="53">
        <v>4.2462880000000003E-4</v>
      </c>
      <c r="J5152" s="80">
        <f t="shared" si="150"/>
        <v>274278.38044548035</v>
      </c>
    </row>
    <row r="5153" spans="1:10" x14ac:dyDescent="0.15">
      <c r="A5153" s="109">
        <v>43404</v>
      </c>
      <c r="B5153" s="53" t="s">
        <v>420</v>
      </c>
      <c r="C5153" s="53" t="s">
        <v>522</v>
      </c>
      <c r="D5153" s="53">
        <v>56165</v>
      </c>
      <c r="E5153" s="53">
        <v>4.820000171661377</v>
      </c>
      <c r="F5153" s="55">
        <v>-0.19800333678722382</v>
      </c>
      <c r="G5153" s="53">
        <v>45637</v>
      </c>
      <c r="H5153" s="53">
        <v>4.820000171661377</v>
      </c>
      <c r="I5153" s="53">
        <v>-7.4045410000000006E-2</v>
      </c>
      <c r="J5153" s="80">
        <f t="shared" si="150"/>
        <v>219970.34783411026</v>
      </c>
    </row>
    <row r="5154" spans="1:10" x14ac:dyDescent="0.15">
      <c r="A5154" s="109">
        <v>43434</v>
      </c>
      <c r="B5154" s="53" t="s">
        <v>420</v>
      </c>
      <c r="C5154" s="53" t="s">
        <v>522</v>
      </c>
      <c r="D5154" s="53">
        <v>56165</v>
      </c>
      <c r="E5154" s="53">
        <v>3.7799999713897705</v>
      </c>
      <c r="F5154" s="55">
        <v>-0.21576766669750214</v>
      </c>
      <c r="G5154" s="53">
        <v>45637</v>
      </c>
      <c r="H5154" s="53">
        <v>3.7799999713897705</v>
      </c>
      <c r="I5154" s="53">
        <v>1.8512150000000002E-2</v>
      </c>
      <c r="J5154" s="80">
        <f t="shared" si="150"/>
        <v>172507.85869431496</v>
      </c>
    </row>
    <row r="5155" spans="1:10" x14ac:dyDescent="0.15">
      <c r="A5155" s="109">
        <v>43465</v>
      </c>
      <c r="B5155" s="53" t="s">
        <v>420</v>
      </c>
      <c r="C5155" s="53" t="s">
        <v>522</v>
      </c>
      <c r="D5155" s="53">
        <v>56165</v>
      </c>
      <c r="E5155" s="53">
        <v>1.4199999570846558</v>
      </c>
      <c r="F5155" s="55">
        <v>-0.62433862686157227</v>
      </c>
      <c r="G5155" s="53">
        <v>45637</v>
      </c>
      <c r="H5155" s="53">
        <v>1.4199999570846558</v>
      </c>
      <c r="I5155" s="53">
        <v>-8.9890029999999996E-2</v>
      </c>
      <c r="J5155" s="80">
        <f t="shared" si="150"/>
        <v>64804.538041472435</v>
      </c>
    </row>
    <row r="5156" spans="1:10" x14ac:dyDescent="0.15">
      <c r="A5156" s="109">
        <v>43496</v>
      </c>
      <c r="B5156" s="53" t="s">
        <v>420</v>
      </c>
      <c r="C5156" s="53" t="s">
        <v>522</v>
      </c>
      <c r="D5156" s="53">
        <v>56165</v>
      </c>
      <c r="E5156" s="53">
        <v>1.8200000524520874</v>
      </c>
      <c r="F5156" s="55">
        <v>0.28169021010398865</v>
      </c>
      <c r="G5156" s="53">
        <v>45637</v>
      </c>
      <c r="H5156" s="53">
        <v>1.8200000524520874</v>
      </c>
      <c r="I5156" s="53">
        <v>8.8293910000000003E-2</v>
      </c>
      <c r="J5156" s="80">
        <f t="shared" si="150"/>
        <v>83059.342393755913</v>
      </c>
    </row>
    <row r="5157" spans="1:10" x14ac:dyDescent="0.15">
      <c r="A5157" s="109">
        <v>43524</v>
      </c>
      <c r="B5157" s="53" t="s">
        <v>420</v>
      </c>
      <c r="C5157" s="53" t="s">
        <v>522</v>
      </c>
      <c r="D5157" s="53">
        <v>56165</v>
      </c>
      <c r="E5157" s="53">
        <v>1.7999999523162842</v>
      </c>
      <c r="F5157" s="55">
        <v>-1.0989065282046795E-2</v>
      </c>
      <c r="G5157" s="53">
        <v>45637</v>
      </c>
      <c r="H5157" s="53">
        <v>1.7999999523162842</v>
      </c>
      <c r="I5157" s="53">
        <v>3.2724210000000004E-2</v>
      </c>
      <c r="J5157" s="80">
        <f t="shared" si="150"/>
        <v>82146.597823858261</v>
      </c>
    </row>
    <row r="5158" spans="1:10" x14ac:dyDescent="0.15">
      <c r="A5158" s="109">
        <v>43553</v>
      </c>
      <c r="B5158" s="53" t="s">
        <v>420</v>
      </c>
      <c r="C5158" s="53" t="s">
        <v>522</v>
      </c>
      <c r="D5158" s="53">
        <v>56165</v>
      </c>
      <c r="E5158" s="53">
        <v>1.6200000047683716</v>
      </c>
      <c r="F5158" s="55">
        <v>-9.9999971687793732E-2</v>
      </c>
      <c r="G5158" s="53">
        <v>45637</v>
      </c>
      <c r="H5158" s="53">
        <v>1.6200000047683716</v>
      </c>
      <c r="I5158" s="53">
        <v>1.296229E-2</v>
      </c>
      <c r="J5158" s="80">
        <f t="shared" si="150"/>
        <v>73931.940217614174</v>
      </c>
    </row>
    <row r="5159" spans="1:10" x14ac:dyDescent="0.15">
      <c r="A5159" s="109">
        <v>43585</v>
      </c>
      <c r="B5159" s="53" t="s">
        <v>420</v>
      </c>
      <c r="C5159" s="53" t="s">
        <v>522</v>
      </c>
      <c r="D5159" s="53">
        <v>56165</v>
      </c>
      <c r="E5159" s="53">
        <v>1.3567999601364136</v>
      </c>
      <c r="F5159" s="55">
        <v>-0.16246916353702545</v>
      </c>
      <c r="G5159" s="53">
        <v>45637</v>
      </c>
      <c r="H5159" s="53">
        <v>1.3567999601364136</v>
      </c>
      <c r="I5159" s="53">
        <v>3.789327E-2</v>
      </c>
      <c r="J5159" s="80">
        <f t="shared" si="150"/>
        <v>61920.279780745506</v>
      </c>
    </row>
    <row r="5160" spans="1:10" x14ac:dyDescent="0.15">
      <c r="A5160" s="109">
        <v>43616</v>
      </c>
      <c r="B5160" s="53" t="s">
        <v>420</v>
      </c>
      <c r="C5160" s="53" t="s">
        <v>522</v>
      </c>
      <c r="D5160" s="53">
        <v>56165</v>
      </c>
      <c r="E5160" s="53">
        <v>0.80849999189376831</v>
      </c>
      <c r="F5160" s="55">
        <v>-0.40411260724067688</v>
      </c>
      <c r="G5160" s="53">
        <v>45637</v>
      </c>
      <c r="H5160" s="53">
        <v>0.80849999189376831</v>
      </c>
      <c r="I5160" s="53">
        <v>-6.167856E-2</v>
      </c>
      <c r="J5160" s="80">
        <f t="shared" si="150"/>
        <v>36897.514130055904</v>
      </c>
    </row>
    <row r="5161" spans="1:10" x14ac:dyDescent="0.15">
      <c r="A5161" s="109">
        <v>43644</v>
      </c>
      <c r="B5161" s="53" t="s">
        <v>420</v>
      </c>
      <c r="C5161" s="53" t="s">
        <v>522</v>
      </c>
      <c r="D5161" s="53">
        <v>56165</v>
      </c>
      <c r="E5161" s="53">
        <v>0.90450000762939453</v>
      </c>
      <c r="F5161" s="55">
        <v>0.11873842775821686</v>
      </c>
      <c r="G5161" s="53">
        <v>45637</v>
      </c>
      <c r="H5161" s="53">
        <v>0.90450000762939453</v>
      </c>
      <c r="I5161" s="53">
        <v>6.7278859999999996E-2</v>
      </c>
      <c r="J5161" s="80">
        <f t="shared" si="150"/>
        <v>41278.666848182678</v>
      </c>
    </row>
    <row r="5162" spans="1:10" x14ac:dyDescent="0.15">
      <c r="A5162" s="109">
        <v>43677</v>
      </c>
      <c r="B5162" s="53" t="s">
        <v>420</v>
      </c>
      <c r="C5162" s="53" t="s">
        <v>522</v>
      </c>
      <c r="D5162" s="53">
        <v>56165</v>
      </c>
      <c r="E5162" s="53">
        <v>0.82450097799301147</v>
      </c>
      <c r="F5162" s="55">
        <v>-8.8445581495761871E-2</v>
      </c>
      <c r="G5162" s="53">
        <v>45637</v>
      </c>
      <c r="H5162" s="53">
        <v>0.82450097799301147</v>
      </c>
      <c r="I5162" s="53">
        <v>1.185431E-2</v>
      </c>
      <c r="J5162" s="80">
        <f t="shared" si="150"/>
        <v>37627.751132667065</v>
      </c>
    </row>
    <row r="5163" spans="1:10" x14ac:dyDescent="0.15">
      <c r="A5163" s="109">
        <v>43707</v>
      </c>
      <c r="B5163" s="53" t="s">
        <v>420</v>
      </c>
      <c r="C5163" s="53" t="s">
        <v>522</v>
      </c>
      <c r="D5163" s="53">
        <v>56165</v>
      </c>
      <c r="E5163" s="53">
        <v>0.67000001668930054</v>
      </c>
      <c r="F5163" s="55">
        <v>-0.18738724291324615</v>
      </c>
      <c r="G5163" s="53">
        <v>45637</v>
      </c>
      <c r="H5163" s="53">
        <v>0.67000001668930054</v>
      </c>
      <c r="I5163" s="53">
        <v>-2.0339329999999999E-2</v>
      </c>
      <c r="J5163" s="80">
        <f t="shared" si="150"/>
        <v>30576.790761649609</v>
      </c>
    </row>
    <row r="5164" spans="1:10" x14ac:dyDescent="0.15">
      <c r="A5164" s="109">
        <v>43738</v>
      </c>
      <c r="B5164" s="53" t="s">
        <v>420</v>
      </c>
      <c r="C5164" s="53" t="s">
        <v>522</v>
      </c>
      <c r="D5164" s="53">
        <v>56165</v>
      </c>
      <c r="E5164" s="53">
        <v>0.47889998555183411</v>
      </c>
      <c r="F5164" s="55">
        <v>-0.28522393107414246</v>
      </c>
      <c r="G5164" s="53">
        <v>45637</v>
      </c>
      <c r="H5164" s="53">
        <v>0.47889998555183411</v>
      </c>
      <c r="I5164" s="53">
        <v>1.6032970000000001E-2</v>
      </c>
      <c r="J5164" s="80">
        <f t="shared" si="150"/>
        <v>21855.558640629053</v>
      </c>
    </row>
    <row r="5165" spans="1:10" x14ac:dyDescent="0.15">
      <c r="A5165" s="109">
        <v>43769</v>
      </c>
      <c r="B5165" s="53" t="s">
        <v>420</v>
      </c>
      <c r="C5165" s="53" t="s">
        <v>522</v>
      </c>
      <c r="D5165" s="53">
        <v>56165</v>
      </c>
      <c r="E5165" s="53">
        <v>0.1656000018119812</v>
      </c>
      <c r="F5165" s="55">
        <v>-0.65420752763748169</v>
      </c>
      <c r="G5165" s="53">
        <v>45637</v>
      </c>
      <c r="H5165" s="53">
        <v>0.1656000018119812</v>
      </c>
      <c r="I5165" s="53">
        <v>1.9255939999999999E-2</v>
      </c>
      <c r="J5165" s="80">
        <f t="shared" si="150"/>
        <v>7557.4872826933861</v>
      </c>
    </row>
    <row r="5166" spans="1:10" x14ac:dyDescent="0.15">
      <c r="A5166" s="109">
        <v>43798</v>
      </c>
      <c r="B5166" s="53" t="s">
        <v>420</v>
      </c>
      <c r="C5166" s="53" t="s">
        <v>522</v>
      </c>
      <c r="D5166" s="53">
        <v>56165</v>
      </c>
      <c r="E5166" s="53">
        <v>0.21119999885559082</v>
      </c>
      <c r="F5166" s="55">
        <v>0.27536231279373169</v>
      </c>
      <c r="G5166" s="53">
        <v>45637</v>
      </c>
      <c r="H5166" s="53">
        <v>0.21119999885559082</v>
      </c>
      <c r="I5166" s="53">
        <v>3.4996520000000003E-2</v>
      </c>
      <c r="J5166" s="80">
        <f t="shared" si="150"/>
        <v>9638.5343477725983</v>
      </c>
    </row>
    <row r="5167" spans="1:10" x14ac:dyDescent="0.15">
      <c r="A5167" s="109">
        <v>43830</v>
      </c>
      <c r="B5167" s="53" t="s">
        <v>420</v>
      </c>
      <c r="C5167" s="53" t="s">
        <v>522</v>
      </c>
      <c r="D5167" s="53">
        <v>56165</v>
      </c>
      <c r="E5167" s="53">
        <v>0.37490001320838928</v>
      </c>
      <c r="F5167" s="55">
        <v>0.77509474754333496</v>
      </c>
      <c r="G5167" s="53">
        <v>45637</v>
      </c>
      <c r="H5167" s="53">
        <v>0.37490001320838928</v>
      </c>
      <c r="I5167" s="53">
        <v>2.8490680000000001E-2</v>
      </c>
      <c r="J5167" s="80">
        <f t="shared" si="150"/>
        <v>17109.311902791262</v>
      </c>
    </row>
    <row r="5168" spans="1:10" x14ac:dyDescent="0.15">
      <c r="A5168" s="109">
        <v>43861</v>
      </c>
      <c r="B5168" s="53" t="s">
        <v>420</v>
      </c>
      <c r="C5168" s="53" t="s">
        <v>522</v>
      </c>
      <c r="D5168" s="53">
        <v>56165</v>
      </c>
      <c r="E5168" s="53">
        <v>0.24930000305175781</v>
      </c>
      <c r="F5168" s="55">
        <v>-0.3350226879119873</v>
      </c>
      <c r="G5168" s="53">
        <v>45637</v>
      </c>
      <c r="H5168" s="53">
        <v>0.24930000305175781</v>
      </c>
      <c r="I5168" s="53">
        <v>-1.7277760000000001E-3</v>
      </c>
      <c r="J5168" s="80">
        <f t="shared" si="150"/>
        <v>11377.304239273071</v>
      </c>
    </row>
    <row r="5169" spans="1:10" x14ac:dyDescent="0.15">
      <c r="A5169" s="109"/>
      <c r="J5169" s="80">
        <f t="shared" si="150"/>
        <v>0</v>
      </c>
    </row>
    <row r="5170" spans="1:10" x14ac:dyDescent="0.15">
      <c r="A5170" s="109">
        <v>42277</v>
      </c>
      <c r="B5170" s="53" t="s">
        <v>6</v>
      </c>
      <c r="C5170" s="53" t="s">
        <v>6</v>
      </c>
      <c r="D5170" s="53">
        <v>55406</v>
      </c>
      <c r="H5170" s="53">
        <v>10.050000190734901</v>
      </c>
      <c r="I5170" s="53">
        <v>-3.3792870000000003E-2</v>
      </c>
      <c r="J5170" s="80">
        <f t="shared" si="150"/>
        <v>0</v>
      </c>
    </row>
    <row r="5171" spans="1:10" x14ac:dyDescent="0.15">
      <c r="A5171" s="109">
        <v>42307</v>
      </c>
      <c r="B5171" s="53" t="s">
        <v>26</v>
      </c>
      <c r="C5171" s="53" t="s">
        <v>523</v>
      </c>
      <c r="D5171" s="53">
        <v>55406</v>
      </c>
      <c r="G5171" s="53">
        <v>50000</v>
      </c>
      <c r="H5171" s="53">
        <v>10.050000190734901</v>
      </c>
      <c r="I5171" s="53">
        <v>7.4005660000000001E-2</v>
      </c>
      <c r="J5171" s="80">
        <f t="shared" si="150"/>
        <v>502500.00953674503</v>
      </c>
    </row>
    <row r="5172" spans="1:10" x14ac:dyDescent="0.15">
      <c r="A5172" s="109">
        <v>42338</v>
      </c>
      <c r="B5172" s="53" t="s">
        <v>26</v>
      </c>
      <c r="C5172" s="53" t="s">
        <v>523</v>
      </c>
      <c r="D5172" s="53">
        <v>55406</v>
      </c>
      <c r="E5172" s="53">
        <v>9.7300996780395508</v>
      </c>
      <c r="G5172" s="53">
        <v>50000</v>
      </c>
      <c r="H5172" s="53">
        <v>9.7300996780395508</v>
      </c>
      <c r="I5172" s="53">
        <v>2.410283E-3</v>
      </c>
      <c r="J5172" s="80">
        <f t="shared" si="150"/>
        <v>486504.98390197754</v>
      </c>
    </row>
    <row r="5173" spans="1:10" x14ac:dyDescent="0.15">
      <c r="A5173" s="109">
        <v>42369</v>
      </c>
      <c r="B5173" s="53" t="s">
        <v>26</v>
      </c>
      <c r="C5173" s="53" t="s">
        <v>523</v>
      </c>
      <c r="D5173" s="53">
        <v>55406</v>
      </c>
      <c r="E5173" s="53">
        <v>9.5600004196166992</v>
      </c>
      <c r="F5173" s="55">
        <v>-1.7481759190559387E-2</v>
      </c>
      <c r="G5173" s="53">
        <v>50000</v>
      </c>
      <c r="H5173" s="53">
        <v>9.5600004196166992</v>
      </c>
      <c r="I5173" s="53">
        <v>-2.222741E-2</v>
      </c>
      <c r="J5173" s="80">
        <f t="shared" si="150"/>
        <v>478000.02098083496</v>
      </c>
    </row>
    <row r="5174" spans="1:10" x14ac:dyDescent="0.15">
      <c r="A5174" s="109">
        <v>42398</v>
      </c>
      <c r="B5174" s="53" t="s">
        <v>26</v>
      </c>
      <c r="C5174" s="53" t="s">
        <v>523</v>
      </c>
      <c r="D5174" s="53">
        <v>55406</v>
      </c>
      <c r="E5174" s="53">
        <v>-9.5950002670288086</v>
      </c>
      <c r="F5174" s="55">
        <v>3.6610716488212347E-3</v>
      </c>
      <c r="G5174" s="53">
        <v>50000</v>
      </c>
      <c r="H5174" s="53">
        <v>-9.5950002670288086</v>
      </c>
      <c r="I5174" s="53">
        <v>-5.714756E-2</v>
      </c>
      <c r="J5174" s="80">
        <f t="shared" si="150"/>
        <v>-479750.01335144043</v>
      </c>
    </row>
    <row r="5175" spans="1:10" x14ac:dyDescent="0.15">
      <c r="A5175" s="109">
        <v>42429</v>
      </c>
      <c r="B5175" s="53" t="s">
        <v>26</v>
      </c>
      <c r="C5175" s="53" t="s">
        <v>523</v>
      </c>
      <c r="D5175" s="53">
        <v>55406</v>
      </c>
      <c r="E5175" s="53">
        <v>-9.6399993896484375</v>
      </c>
      <c r="F5175" s="55">
        <v>4.6898513101041317E-3</v>
      </c>
      <c r="G5175" s="53">
        <v>50000</v>
      </c>
      <c r="H5175" s="53">
        <v>-9.6399993896484375</v>
      </c>
      <c r="I5175" s="53">
        <v>6.1252750000000003E-4</v>
      </c>
      <c r="J5175" s="80">
        <f>H5175*G5175</f>
        <v>-481999.96948242188</v>
      </c>
    </row>
    <row r="5176" spans="1:10" x14ac:dyDescent="0.15">
      <c r="A5176" s="109">
        <v>42460</v>
      </c>
      <c r="B5176" s="53" t="s">
        <v>26</v>
      </c>
      <c r="C5176" s="53" t="s">
        <v>523</v>
      </c>
      <c r="D5176" s="53">
        <v>55406</v>
      </c>
      <c r="E5176" s="53">
        <v>-9.7150001525878906</v>
      </c>
      <c r="F5176" s="55">
        <v>7.7801626175642014E-3</v>
      </c>
      <c r="G5176" s="53">
        <v>50000</v>
      </c>
      <c r="H5176" s="53">
        <v>-9.7150001525878906</v>
      </c>
      <c r="I5176" s="53">
        <v>7.0554110000000003E-2</v>
      </c>
      <c r="J5176" s="80">
        <f>H5176*G5176</f>
        <v>-485750.00762939453</v>
      </c>
    </row>
    <row r="5177" spans="1:10" x14ac:dyDescent="0.15">
      <c r="A5177" s="109">
        <v>42489</v>
      </c>
      <c r="B5177" s="53" t="s">
        <v>26</v>
      </c>
      <c r="C5177" s="53" t="s">
        <v>523</v>
      </c>
      <c r="D5177" s="53">
        <v>55406</v>
      </c>
      <c r="E5177" s="53">
        <v>-9.6949996948242188</v>
      </c>
      <c r="F5177" s="55">
        <v>-2.0587192848324776E-3</v>
      </c>
      <c r="G5177" s="53">
        <v>50000</v>
      </c>
      <c r="H5177" s="53">
        <v>-9.6949996948242188</v>
      </c>
      <c r="I5177" s="53">
        <v>1.172495E-2</v>
      </c>
      <c r="J5177" s="80">
        <f t="shared" ref="J5177:J5240" si="151">H5177*G5177</f>
        <v>-484749.98474121094</v>
      </c>
    </row>
    <row r="5178" spans="1:10" x14ac:dyDescent="0.15">
      <c r="A5178" s="109">
        <v>42521</v>
      </c>
      <c r="B5178" s="53" t="s">
        <v>26</v>
      </c>
      <c r="C5178" s="53" t="s">
        <v>523</v>
      </c>
      <c r="D5178" s="53">
        <v>55406</v>
      </c>
      <c r="E5178" s="53">
        <v>-9.6949996948242188</v>
      </c>
      <c r="F5178" s="55">
        <v>0</v>
      </c>
      <c r="G5178" s="53">
        <v>50000</v>
      </c>
      <c r="H5178" s="53">
        <v>-9.6949996948242188</v>
      </c>
      <c r="I5178" s="53">
        <v>1.4353880000000001E-2</v>
      </c>
      <c r="J5178" s="80">
        <f t="shared" si="151"/>
        <v>-484749.98474121094</v>
      </c>
    </row>
    <row r="5179" spans="1:10" x14ac:dyDescent="0.15">
      <c r="A5179" s="109">
        <v>42551</v>
      </c>
      <c r="B5179" s="53" t="s">
        <v>26</v>
      </c>
      <c r="C5179" s="53" t="s">
        <v>523</v>
      </c>
      <c r="D5179" s="53">
        <v>55406</v>
      </c>
      <c r="E5179" s="53">
        <v>-9.7199993133544922</v>
      </c>
      <c r="F5179" s="55">
        <v>2.5786096230149269E-3</v>
      </c>
      <c r="G5179" s="53">
        <v>50000</v>
      </c>
      <c r="H5179" s="53">
        <v>-9.7199993133544922</v>
      </c>
      <c r="I5179" s="53">
        <v>2.9293580000000004E-3</v>
      </c>
      <c r="J5179" s="80">
        <f t="shared" si="151"/>
        <v>-485999.96566772461</v>
      </c>
    </row>
    <row r="5180" spans="1:10" x14ac:dyDescent="0.15">
      <c r="A5180" s="109">
        <v>42580</v>
      </c>
      <c r="B5180" s="53" t="s">
        <v>26</v>
      </c>
      <c r="C5180" s="53" t="s">
        <v>523</v>
      </c>
      <c r="D5180" s="53">
        <v>55406</v>
      </c>
      <c r="E5180" s="53">
        <v>-9.7399997711181641</v>
      </c>
      <c r="F5180" s="55">
        <v>2.0576603710651398E-3</v>
      </c>
      <c r="G5180" s="53">
        <v>50000</v>
      </c>
      <c r="H5180" s="53">
        <v>-9.7399997711181641</v>
      </c>
      <c r="I5180" s="53">
        <v>3.8848899999999999E-2</v>
      </c>
      <c r="J5180" s="80">
        <f t="shared" si="151"/>
        <v>-486999.9885559082</v>
      </c>
    </row>
    <row r="5181" spans="1:10" x14ac:dyDescent="0.15">
      <c r="A5181" s="109">
        <v>42613</v>
      </c>
      <c r="B5181" s="53" t="s">
        <v>26</v>
      </c>
      <c r="C5181" s="53" t="s">
        <v>523</v>
      </c>
      <c r="D5181" s="53">
        <v>55406</v>
      </c>
      <c r="E5181" s="53">
        <v>9.8099002838134766</v>
      </c>
      <c r="F5181" s="55">
        <v>7.1766441687941551E-3</v>
      </c>
      <c r="G5181" s="53">
        <v>50000</v>
      </c>
      <c r="H5181" s="53">
        <v>9.8099002838134766</v>
      </c>
      <c r="I5181" s="53">
        <v>2.8064370000000002E-3</v>
      </c>
      <c r="J5181" s="80">
        <f t="shared" si="151"/>
        <v>490495.01419067383</v>
      </c>
    </row>
    <row r="5182" spans="1:10" x14ac:dyDescent="0.15">
      <c r="A5182" s="109">
        <v>42643</v>
      </c>
      <c r="B5182" s="53" t="s">
        <v>26</v>
      </c>
      <c r="C5182" s="53" t="s">
        <v>523</v>
      </c>
      <c r="D5182" s="53">
        <v>55406</v>
      </c>
      <c r="E5182" s="53">
        <v>9.8999996185302734</v>
      </c>
      <c r="F5182" s="55">
        <v>9.1845309361815453E-3</v>
      </c>
      <c r="G5182" s="53">
        <v>50000</v>
      </c>
      <c r="H5182" s="53">
        <v>9.8999996185302734</v>
      </c>
      <c r="I5182" s="53">
        <v>3.0154160000000004E-3</v>
      </c>
      <c r="J5182" s="80">
        <f t="shared" si="151"/>
        <v>494999.98092651367</v>
      </c>
    </row>
    <row r="5183" spans="1:10" x14ac:dyDescent="0.15">
      <c r="A5183" s="109">
        <v>42674</v>
      </c>
      <c r="B5183" s="53" t="s">
        <v>26</v>
      </c>
      <c r="C5183" s="53" t="s">
        <v>523</v>
      </c>
      <c r="D5183" s="53">
        <v>55406</v>
      </c>
      <c r="E5183" s="53">
        <v>9.8999996185302734</v>
      </c>
      <c r="F5183" s="55">
        <v>0</v>
      </c>
      <c r="G5183" s="53">
        <v>50000</v>
      </c>
      <c r="H5183" s="53">
        <v>9.8999996185302734</v>
      </c>
      <c r="I5183" s="53">
        <v>-2.1565560000000001E-2</v>
      </c>
      <c r="J5183" s="80">
        <f t="shared" si="151"/>
        <v>494999.98092651367</v>
      </c>
    </row>
    <row r="5184" spans="1:10" x14ac:dyDescent="0.15">
      <c r="A5184" s="109">
        <v>42704</v>
      </c>
      <c r="B5184" s="53" t="s">
        <v>26</v>
      </c>
      <c r="C5184" s="53" t="s">
        <v>523</v>
      </c>
      <c r="D5184" s="53">
        <v>55406</v>
      </c>
      <c r="E5184" s="53">
        <v>-9.8999996185302734</v>
      </c>
      <c r="F5184" s="55">
        <v>0</v>
      </c>
      <c r="G5184" s="53">
        <v>50000</v>
      </c>
      <c r="H5184" s="53">
        <v>-9.8999996185302734</v>
      </c>
      <c r="I5184" s="53">
        <v>4.0542750000000002E-2</v>
      </c>
      <c r="J5184" s="80">
        <f t="shared" si="151"/>
        <v>-494999.98092651367</v>
      </c>
    </row>
    <row r="5185" spans="1:10" x14ac:dyDescent="0.15">
      <c r="A5185" s="109">
        <v>42734</v>
      </c>
      <c r="B5185" s="53" t="s">
        <v>26</v>
      </c>
      <c r="C5185" s="53" t="s">
        <v>523</v>
      </c>
      <c r="D5185" s="53">
        <v>55406</v>
      </c>
      <c r="E5185" s="53">
        <v>-9.9249992370605469</v>
      </c>
      <c r="F5185" s="55">
        <v>2.5252141058444977E-3</v>
      </c>
      <c r="G5185" s="53">
        <v>50000</v>
      </c>
      <c r="H5185" s="53">
        <v>-9.9249992370605469</v>
      </c>
      <c r="I5185" s="53">
        <v>1.8772179999999999E-2</v>
      </c>
      <c r="J5185" s="80">
        <f t="shared" si="151"/>
        <v>-496249.96185302734</v>
      </c>
    </row>
    <row r="5186" spans="1:10" x14ac:dyDescent="0.15">
      <c r="A5186" s="109">
        <v>42766</v>
      </c>
      <c r="B5186" s="53" t="s">
        <v>26</v>
      </c>
      <c r="C5186" s="53" t="s">
        <v>523</v>
      </c>
      <c r="D5186" s="53">
        <v>55406</v>
      </c>
      <c r="E5186" s="53">
        <v>10</v>
      </c>
      <c r="F5186" s="55">
        <v>7.5567523017525673E-3</v>
      </c>
      <c r="G5186" s="53">
        <v>50000</v>
      </c>
      <c r="H5186" s="53">
        <v>10</v>
      </c>
      <c r="I5186" s="53">
        <v>2.2173040000000001E-2</v>
      </c>
      <c r="J5186" s="80">
        <f t="shared" si="151"/>
        <v>500000</v>
      </c>
    </row>
    <row r="5187" spans="1:10" x14ac:dyDescent="0.15">
      <c r="A5187" s="109">
        <v>42794</v>
      </c>
      <c r="B5187" s="53" t="s">
        <v>26</v>
      </c>
      <c r="C5187" s="53" t="s">
        <v>523</v>
      </c>
      <c r="D5187" s="53">
        <v>55406</v>
      </c>
      <c r="E5187" s="53">
        <v>10</v>
      </c>
      <c r="F5187" s="55">
        <v>0</v>
      </c>
      <c r="G5187" s="53">
        <v>50000</v>
      </c>
      <c r="H5187" s="53">
        <v>10</v>
      </c>
      <c r="I5187" s="53">
        <v>3.2623440000000004E-2</v>
      </c>
      <c r="J5187" s="80">
        <f t="shared" si="151"/>
        <v>500000</v>
      </c>
    </row>
    <row r="5188" spans="1:10" x14ac:dyDescent="0.15">
      <c r="A5188" s="109">
        <v>42825</v>
      </c>
      <c r="B5188" s="53" t="s">
        <v>26</v>
      </c>
      <c r="C5188" s="53" t="s">
        <v>523</v>
      </c>
      <c r="D5188" s="53">
        <v>55406</v>
      </c>
      <c r="E5188" s="53">
        <v>10</v>
      </c>
      <c r="F5188" s="55">
        <v>0</v>
      </c>
      <c r="G5188" s="53">
        <v>50000</v>
      </c>
      <c r="H5188" s="53">
        <v>10</v>
      </c>
      <c r="I5188" s="53">
        <v>2.0642049999999999E-3</v>
      </c>
      <c r="J5188" s="80">
        <f t="shared" si="151"/>
        <v>500000</v>
      </c>
    </row>
    <row r="5189" spans="1:10" x14ac:dyDescent="0.15">
      <c r="A5189" s="109">
        <v>42853</v>
      </c>
      <c r="B5189" s="53" t="s">
        <v>26</v>
      </c>
      <c r="C5189" s="53" t="s">
        <v>523</v>
      </c>
      <c r="D5189" s="53">
        <v>55406</v>
      </c>
      <c r="E5189" s="53">
        <v>-10.024999618530273</v>
      </c>
      <c r="F5189" s="55">
        <v>2.4999617598950863E-3</v>
      </c>
      <c r="G5189" s="53">
        <v>50000</v>
      </c>
      <c r="H5189" s="53">
        <v>-10.024999618530273</v>
      </c>
      <c r="I5189" s="53">
        <v>9.656754E-3</v>
      </c>
      <c r="J5189" s="80">
        <f t="shared" si="151"/>
        <v>-501249.98092651367</v>
      </c>
    </row>
    <row r="5190" spans="1:10" x14ac:dyDescent="0.15">
      <c r="A5190" s="109">
        <v>42886</v>
      </c>
      <c r="B5190" s="53" t="s">
        <v>26</v>
      </c>
      <c r="C5190" s="53" t="s">
        <v>523</v>
      </c>
      <c r="D5190" s="53">
        <v>55406</v>
      </c>
      <c r="E5190" s="53">
        <v>10.050000190734863</v>
      </c>
      <c r="F5190" s="55">
        <v>2.4938227143138647E-3</v>
      </c>
      <c r="G5190" s="53">
        <v>50000</v>
      </c>
      <c r="H5190" s="53">
        <v>10.050000190734863</v>
      </c>
      <c r="I5190" s="53">
        <v>9.3348820000000009E-3</v>
      </c>
      <c r="J5190" s="80">
        <f t="shared" si="151"/>
        <v>502500.00953674316</v>
      </c>
    </row>
    <row r="5191" spans="1:10" x14ac:dyDescent="0.15">
      <c r="A5191" s="109">
        <v>42916</v>
      </c>
      <c r="B5191" s="53" t="s">
        <v>26</v>
      </c>
      <c r="C5191" s="53" t="s">
        <v>523</v>
      </c>
      <c r="D5191" s="53">
        <v>55406</v>
      </c>
      <c r="E5191" s="53">
        <v>10</v>
      </c>
      <c r="F5191" s="55">
        <v>-4.9751433543860912E-3</v>
      </c>
      <c r="G5191" s="53">
        <v>50000</v>
      </c>
      <c r="H5191" s="53">
        <v>10</v>
      </c>
      <c r="I5191" s="53">
        <v>9.5796500000000003E-3</v>
      </c>
      <c r="J5191" s="80">
        <f t="shared" si="151"/>
        <v>500000</v>
      </c>
    </row>
    <row r="5192" spans="1:10" x14ac:dyDescent="0.15">
      <c r="A5192" s="109">
        <v>42947</v>
      </c>
      <c r="B5192" s="53" t="s">
        <v>26</v>
      </c>
      <c r="C5192" s="53" t="s">
        <v>523</v>
      </c>
      <c r="D5192" s="53">
        <v>55406</v>
      </c>
      <c r="E5192" s="53">
        <v>10.050000190734863</v>
      </c>
      <c r="F5192" s="55">
        <v>5.0000189803540707E-3</v>
      </c>
      <c r="G5192" s="53">
        <v>50000</v>
      </c>
      <c r="H5192" s="53">
        <v>10.050000190734863</v>
      </c>
      <c r="I5192" s="53">
        <v>2.029371E-2</v>
      </c>
      <c r="J5192" s="80">
        <f t="shared" si="151"/>
        <v>502500.00953674316</v>
      </c>
    </row>
    <row r="5193" spans="1:10" x14ac:dyDescent="0.15">
      <c r="A5193" s="109">
        <v>42978</v>
      </c>
      <c r="B5193" s="53" t="s">
        <v>26</v>
      </c>
      <c r="C5193" s="53" t="s">
        <v>523</v>
      </c>
      <c r="D5193" s="53">
        <v>55406</v>
      </c>
      <c r="E5193" s="53">
        <v>10.050000190734863</v>
      </c>
      <c r="F5193" s="55">
        <v>0</v>
      </c>
      <c r="G5193" s="53">
        <v>50000</v>
      </c>
      <c r="H5193" s="53">
        <v>10.050000190734863</v>
      </c>
      <c r="I5193" s="53">
        <v>1.593433E-3</v>
      </c>
      <c r="J5193" s="80">
        <f t="shared" si="151"/>
        <v>502500.00953674316</v>
      </c>
    </row>
    <row r="5194" spans="1:10" x14ac:dyDescent="0.15">
      <c r="A5194" s="109">
        <v>43007</v>
      </c>
      <c r="B5194" s="53" t="s">
        <v>26</v>
      </c>
      <c r="C5194" s="53" t="s">
        <v>523</v>
      </c>
      <c r="D5194" s="53">
        <v>55406</v>
      </c>
      <c r="E5194" s="53">
        <v>10.100000381469727</v>
      </c>
      <c r="F5194" s="55">
        <v>4.9751433543860912E-3</v>
      </c>
      <c r="G5194" s="53">
        <v>49704</v>
      </c>
      <c r="H5194" s="53">
        <v>10.100000381469727</v>
      </c>
      <c r="I5194" s="53">
        <v>2.375789E-2</v>
      </c>
      <c r="J5194" s="80">
        <f t="shared" si="151"/>
        <v>502010.41896057129</v>
      </c>
    </row>
    <row r="5195" spans="1:10" x14ac:dyDescent="0.15">
      <c r="A5195" s="109">
        <v>43039</v>
      </c>
      <c r="B5195" s="53" t="s">
        <v>26</v>
      </c>
      <c r="C5195" s="53" t="s">
        <v>523</v>
      </c>
      <c r="D5195" s="53">
        <v>55406</v>
      </c>
      <c r="E5195" s="53">
        <v>10.050000190734863</v>
      </c>
      <c r="F5195" s="55">
        <v>-4.9505135975778103E-3</v>
      </c>
      <c r="G5195" s="53">
        <v>49704</v>
      </c>
      <c r="H5195" s="53">
        <v>10.050000190734863</v>
      </c>
      <c r="I5195" s="53">
        <v>1.9294260000000001E-2</v>
      </c>
      <c r="J5195" s="80">
        <f t="shared" si="151"/>
        <v>499525.20948028564</v>
      </c>
    </row>
    <row r="5196" spans="1:10" x14ac:dyDescent="0.15">
      <c r="A5196" s="109">
        <v>43069</v>
      </c>
      <c r="B5196" s="53" t="s">
        <v>436</v>
      </c>
      <c r="C5196" s="53" t="s">
        <v>524</v>
      </c>
      <c r="D5196" s="53">
        <v>55406</v>
      </c>
      <c r="E5196" s="53">
        <v>10.5</v>
      </c>
      <c r="F5196" s="55">
        <v>4.4776100665330887E-2</v>
      </c>
      <c r="G5196" s="53">
        <v>49704</v>
      </c>
      <c r="H5196" s="53">
        <v>10.5</v>
      </c>
      <c r="I5196" s="53">
        <v>2.725955E-2</v>
      </c>
      <c r="J5196" s="80">
        <f t="shared" si="151"/>
        <v>521892</v>
      </c>
    </row>
    <row r="5197" spans="1:10" x14ac:dyDescent="0.15">
      <c r="A5197" s="109">
        <v>43098</v>
      </c>
      <c r="B5197" s="53" t="s">
        <v>436</v>
      </c>
      <c r="C5197" s="53" t="s">
        <v>524</v>
      </c>
      <c r="D5197" s="53">
        <v>55406</v>
      </c>
      <c r="E5197" s="53">
        <v>12.699999809265137</v>
      </c>
      <c r="F5197" s="55">
        <v>0.20952379703521729</v>
      </c>
      <c r="G5197" s="53">
        <v>84645</v>
      </c>
      <c r="H5197" s="53">
        <v>12.699999809265137</v>
      </c>
      <c r="I5197" s="53">
        <v>1.2128949999999999E-2</v>
      </c>
      <c r="J5197" s="80">
        <f t="shared" si="151"/>
        <v>1074991.4838552475</v>
      </c>
    </row>
    <row r="5198" spans="1:10" x14ac:dyDescent="0.15">
      <c r="A5198" s="109">
        <v>43131</v>
      </c>
      <c r="B5198" s="53" t="s">
        <v>436</v>
      </c>
      <c r="C5198" s="53" t="s">
        <v>524</v>
      </c>
      <c r="D5198" s="53">
        <v>55406</v>
      </c>
      <c r="E5198" s="53">
        <v>12.350000381469727</v>
      </c>
      <c r="F5198" s="55">
        <v>-2.7559010311961174E-2</v>
      </c>
      <c r="G5198" s="53">
        <v>84645</v>
      </c>
      <c r="H5198" s="53">
        <v>12.350000381469727</v>
      </c>
      <c r="I5198" s="53">
        <v>5.0638450000000002E-2</v>
      </c>
      <c r="J5198" s="80">
        <f t="shared" si="151"/>
        <v>1045365.782289505</v>
      </c>
    </row>
    <row r="5199" spans="1:10" x14ac:dyDescent="0.15">
      <c r="A5199" s="109">
        <v>43159</v>
      </c>
      <c r="B5199" s="53" t="s">
        <v>436</v>
      </c>
      <c r="C5199" s="53" t="s">
        <v>524</v>
      </c>
      <c r="D5199" s="53">
        <v>55406</v>
      </c>
      <c r="E5199" s="53">
        <v>12.199999809265137</v>
      </c>
      <c r="F5199" s="55">
        <v>-1.2145794928073883E-2</v>
      </c>
      <c r="G5199" s="53">
        <v>84645</v>
      </c>
      <c r="H5199" s="53">
        <v>12.199999809265137</v>
      </c>
      <c r="I5199" s="53">
        <v>-3.9481330000000002E-2</v>
      </c>
      <c r="J5199" s="80">
        <f t="shared" si="151"/>
        <v>1032668.9838552475</v>
      </c>
    </row>
    <row r="5200" spans="1:10" x14ac:dyDescent="0.15">
      <c r="A5200" s="109">
        <v>43188</v>
      </c>
      <c r="B5200" s="53" t="s">
        <v>436</v>
      </c>
      <c r="C5200" s="53" t="s">
        <v>524</v>
      </c>
      <c r="D5200" s="53">
        <v>55406</v>
      </c>
      <c r="E5200" s="53">
        <v>13.649999618530273</v>
      </c>
      <c r="F5200" s="55">
        <v>0.11885244399309158</v>
      </c>
      <c r="G5200" s="53">
        <v>84645</v>
      </c>
      <c r="H5200" s="53">
        <v>13.649999618530273</v>
      </c>
      <c r="I5200" s="53">
        <v>-1.8445340000000001E-2</v>
      </c>
      <c r="J5200" s="80">
        <f>H5200*G5200</f>
        <v>1155404.217710495</v>
      </c>
    </row>
    <row r="5201" spans="1:10" x14ac:dyDescent="0.15">
      <c r="A5201" s="109">
        <v>43220</v>
      </c>
      <c r="B5201" s="53" t="s">
        <v>436</v>
      </c>
      <c r="C5201" s="53" t="s">
        <v>524</v>
      </c>
      <c r="D5201" s="53">
        <v>55406</v>
      </c>
      <c r="E5201" s="53">
        <v>12.800000190734863</v>
      </c>
      <c r="F5201" s="55">
        <v>-6.227102130651474E-2</v>
      </c>
      <c r="G5201" s="53">
        <v>84645</v>
      </c>
      <c r="H5201" s="53">
        <v>12.800000190734863</v>
      </c>
      <c r="I5201" s="53">
        <v>4.6918850000000007E-3</v>
      </c>
      <c r="J5201" s="80">
        <f t="shared" si="151"/>
        <v>1083456.0161447525</v>
      </c>
    </row>
    <row r="5202" spans="1:10" x14ac:dyDescent="0.15">
      <c r="A5202" s="109">
        <v>43251</v>
      </c>
      <c r="B5202" s="53" t="s">
        <v>436</v>
      </c>
      <c r="C5202" s="53" t="s">
        <v>524</v>
      </c>
      <c r="D5202" s="53">
        <v>55406</v>
      </c>
      <c r="E5202" s="53">
        <v>12.199999809265137</v>
      </c>
      <c r="F5202" s="55">
        <v>-4.6875029802322388E-2</v>
      </c>
      <c r="G5202" s="53">
        <v>84645</v>
      </c>
      <c r="H5202" s="53">
        <v>12.199999809265137</v>
      </c>
      <c r="I5202" s="53">
        <v>2.6164449999999999E-2</v>
      </c>
      <c r="J5202" s="80">
        <f t="shared" si="151"/>
        <v>1032668.9838552475</v>
      </c>
    </row>
    <row r="5203" spans="1:10" x14ac:dyDescent="0.15">
      <c r="A5203" s="109">
        <v>43280</v>
      </c>
      <c r="B5203" s="53" t="s">
        <v>436</v>
      </c>
      <c r="C5203" s="53" t="s">
        <v>524</v>
      </c>
      <c r="D5203" s="53">
        <v>55406</v>
      </c>
      <c r="E5203" s="53">
        <v>14.800000190734863</v>
      </c>
      <c r="F5203" s="55">
        <v>0.21311478316783905</v>
      </c>
      <c r="G5203" s="53">
        <v>84645</v>
      </c>
      <c r="H5203" s="53">
        <v>14.800000190734863</v>
      </c>
      <c r="I5203" s="53">
        <v>5.365018E-3</v>
      </c>
      <c r="J5203" s="80">
        <f t="shared" si="151"/>
        <v>1252746.0161447525</v>
      </c>
    </row>
    <row r="5204" spans="1:10" x14ac:dyDescent="0.15">
      <c r="A5204" s="109">
        <v>43312</v>
      </c>
      <c r="B5204" s="53" t="s">
        <v>436</v>
      </c>
      <c r="C5204" s="53" t="s">
        <v>524</v>
      </c>
      <c r="D5204" s="53">
        <v>55406</v>
      </c>
      <c r="E5204" s="53">
        <v>16.700000762939453</v>
      </c>
      <c r="F5204" s="55">
        <v>0.12837842106819153</v>
      </c>
      <c r="G5204" s="53">
        <v>92645</v>
      </c>
      <c r="H5204" s="53">
        <v>16.700000762939453</v>
      </c>
      <c r="I5204" s="53">
        <v>3.1603569999999997E-2</v>
      </c>
      <c r="J5204" s="80">
        <f t="shared" si="151"/>
        <v>1547171.5706825256</v>
      </c>
    </row>
    <row r="5205" spans="1:10" x14ac:dyDescent="0.15">
      <c r="A5205" s="109">
        <v>43343</v>
      </c>
      <c r="B5205" s="53" t="s">
        <v>436</v>
      </c>
      <c r="C5205" s="53" t="s">
        <v>524</v>
      </c>
      <c r="D5205" s="53">
        <v>55406</v>
      </c>
      <c r="E5205" s="53">
        <v>17.450000762939453</v>
      </c>
      <c r="F5205" s="55">
        <v>4.491017758846283E-2</v>
      </c>
      <c r="G5205" s="53">
        <v>92645</v>
      </c>
      <c r="H5205" s="53">
        <v>17.450000762939453</v>
      </c>
      <c r="I5205" s="53">
        <v>3.0233019999999999E-2</v>
      </c>
      <c r="J5205" s="80">
        <f t="shared" si="151"/>
        <v>1616655.3206825256</v>
      </c>
    </row>
    <row r="5206" spans="1:10" x14ac:dyDescent="0.15">
      <c r="A5206" s="109">
        <v>43371</v>
      </c>
      <c r="B5206" s="53" t="s">
        <v>436</v>
      </c>
      <c r="C5206" s="53" t="s">
        <v>524</v>
      </c>
      <c r="D5206" s="53">
        <v>55406</v>
      </c>
      <c r="E5206" s="53">
        <v>17.149999618530273</v>
      </c>
      <c r="F5206" s="55">
        <v>-1.7192041501402855E-2</v>
      </c>
      <c r="G5206" s="53">
        <v>100303</v>
      </c>
      <c r="H5206" s="53">
        <v>17.149999618530273</v>
      </c>
      <c r="I5206" s="53">
        <v>4.2462880000000003E-4</v>
      </c>
      <c r="J5206" s="80">
        <f t="shared" si="151"/>
        <v>1720196.411737442</v>
      </c>
    </row>
    <row r="5207" spans="1:10" x14ac:dyDescent="0.15">
      <c r="A5207" s="109">
        <v>43404</v>
      </c>
      <c r="B5207" s="53" t="s">
        <v>436</v>
      </c>
      <c r="C5207" s="53" t="s">
        <v>524</v>
      </c>
      <c r="D5207" s="53">
        <v>55406</v>
      </c>
      <c r="E5207" s="53">
        <v>14.840000152587891</v>
      </c>
      <c r="F5207" s="55">
        <v>-0.13469384610652924</v>
      </c>
      <c r="G5207" s="53">
        <v>100303</v>
      </c>
      <c r="H5207" s="53">
        <v>14.840000152587891</v>
      </c>
      <c r="I5207" s="53">
        <v>-7.4045410000000006E-2</v>
      </c>
      <c r="J5207" s="80">
        <f t="shared" si="151"/>
        <v>1488496.5353050232</v>
      </c>
    </row>
    <row r="5208" spans="1:10" x14ac:dyDescent="0.15">
      <c r="A5208" s="109">
        <v>43434</v>
      </c>
      <c r="B5208" s="53" t="s">
        <v>436</v>
      </c>
      <c r="C5208" s="53" t="s">
        <v>524</v>
      </c>
      <c r="D5208" s="53">
        <v>55406</v>
      </c>
      <c r="E5208" s="53">
        <v>13.779999732971191</v>
      </c>
      <c r="F5208" s="55">
        <v>-7.1428596973419189E-2</v>
      </c>
      <c r="G5208" s="53">
        <v>100303</v>
      </c>
      <c r="H5208" s="53">
        <v>13.779999732971191</v>
      </c>
      <c r="I5208" s="53">
        <v>1.8512150000000002E-2</v>
      </c>
      <c r="J5208" s="80">
        <f t="shared" si="151"/>
        <v>1382175.3132162094</v>
      </c>
    </row>
    <row r="5209" spans="1:10" x14ac:dyDescent="0.15">
      <c r="A5209" s="109">
        <v>43465</v>
      </c>
      <c r="B5209" s="53" t="s">
        <v>436</v>
      </c>
      <c r="C5209" s="53" t="s">
        <v>524</v>
      </c>
      <c r="D5209" s="53">
        <v>55406</v>
      </c>
      <c r="E5209" s="53">
        <v>9.4200000762939453</v>
      </c>
      <c r="F5209" s="55">
        <v>-0.31640055775642395</v>
      </c>
      <c r="G5209" s="53">
        <v>108509</v>
      </c>
      <c r="H5209" s="53">
        <v>9.4200000762939453</v>
      </c>
      <c r="I5209" s="53">
        <v>-8.9890029999999996E-2</v>
      </c>
      <c r="J5209" s="80">
        <f t="shared" si="151"/>
        <v>1022154.7882785797</v>
      </c>
    </row>
    <row r="5210" spans="1:10" x14ac:dyDescent="0.15">
      <c r="A5210" s="109">
        <v>43496</v>
      </c>
      <c r="B5210" s="53" t="s">
        <v>436</v>
      </c>
      <c r="C5210" s="53" t="s">
        <v>524</v>
      </c>
      <c r="D5210" s="53">
        <v>55406</v>
      </c>
      <c r="E5210" s="53">
        <v>10.25</v>
      </c>
      <c r="F5210" s="55">
        <v>8.8110394775867462E-2</v>
      </c>
      <c r="G5210" s="53">
        <v>108509</v>
      </c>
      <c r="H5210" s="53">
        <v>10.25</v>
      </c>
      <c r="I5210" s="53">
        <v>8.8293910000000003E-2</v>
      </c>
      <c r="J5210" s="80">
        <f t="shared" si="151"/>
        <v>1112217.25</v>
      </c>
    </row>
    <row r="5211" spans="1:10" x14ac:dyDescent="0.15">
      <c r="A5211" s="109">
        <v>43524</v>
      </c>
      <c r="B5211" s="53" t="s">
        <v>436</v>
      </c>
      <c r="C5211" s="53" t="s">
        <v>524</v>
      </c>
      <c r="D5211" s="53">
        <v>55406</v>
      </c>
      <c r="E5211" s="53">
        <v>10.189999580383301</v>
      </c>
      <c r="F5211" s="55">
        <v>-5.8536995202302933E-3</v>
      </c>
      <c r="G5211" s="53">
        <v>108509</v>
      </c>
      <c r="H5211" s="53">
        <v>10.189999580383301</v>
      </c>
      <c r="I5211" s="53">
        <v>3.2724210000000004E-2</v>
      </c>
      <c r="J5211" s="80">
        <f t="shared" si="151"/>
        <v>1105706.6644678116</v>
      </c>
    </row>
    <row r="5212" spans="1:10" x14ac:dyDescent="0.15">
      <c r="A5212" s="109">
        <v>43553</v>
      </c>
      <c r="B5212" s="53" t="s">
        <v>436</v>
      </c>
      <c r="C5212" s="53" t="s">
        <v>524</v>
      </c>
      <c r="D5212" s="53">
        <v>55406</v>
      </c>
      <c r="E5212" s="53">
        <v>11.090000152587891</v>
      </c>
      <c r="F5212" s="55">
        <v>8.8321946561336517E-2</v>
      </c>
      <c r="G5212" s="53">
        <v>108693</v>
      </c>
      <c r="H5212" s="53">
        <v>11.090000152587891</v>
      </c>
      <c r="I5212" s="53">
        <v>1.296229E-2</v>
      </c>
      <c r="J5212" s="80">
        <f t="shared" si="151"/>
        <v>1205405.3865852356</v>
      </c>
    </row>
    <row r="5213" spans="1:10" x14ac:dyDescent="0.15">
      <c r="A5213" s="109">
        <v>43585</v>
      </c>
      <c r="B5213" s="53" t="s">
        <v>436</v>
      </c>
      <c r="C5213" s="53" t="s">
        <v>524</v>
      </c>
      <c r="D5213" s="53">
        <v>55406</v>
      </c>
      <c r="E5213" s="53">
        <v>13.470000267028809</v>
      </c>
      <c r="F5213" s="55">
        <v>0.21460776031017303</v>
      </c>
      <c r="G5213" s="53">
        <v>108693</v>
      </c>
      <c r="H5213" s="53">
        <v>13.470000267028809</v>
      </c>
      <c r="I5213" s="53">
        <v>3.789327E-2</v>
      </c>
      <c r="J5213" s="80">
        <f t="shared" si="151"/>
        <v>1464094.7390241623</v>
      </c>
    </row>
    <row r="5214" spans="1:10" x14ac:dyDescent="0.15">
      <c r="A5214" s="109">
        <v>43616</v>
      </c>
      <c r="B5214" s="53" t="s">
        <v>436</v>
      </c>
      <c r="C5214" s="53" t="s">
        <v>524</v>
      </c>
      <c r="D5214" s="53">
        <v>55406</v>
      </c>
      <c r="E5214" s="53">
        <v>13.579999923706055</v>
      </c>
      <c r="F5214" s="55">
        <v>8.1662693992257118E-3</v>
      </c>
      <c r="G5214" s="53">
        <v>108693</v>
      </c>
      <c r="H5214" s="53">
        <v>13.579999923706055</v>
      </c>
      <c r="I5214" s="53">
        <v>-6.167856E-2</v>
      </c>
      <c r="J5214" s="80">
        <f t="shared" si="151"/>
        <v>1476050.9317073822</v>
      </c>
    </row>
    <row r="5215" spans="1:10" x14ac:dyDescent="0.15">
      <c r="A5215" s="109">
        <v>43644</v>
      </c>
      <c r="B5215" s="53" t="s">
        <v>436</v>
      </c>
      <c r="C5215" s="53" t="s">
        <v>524</v>
      </c>
      <c r="D5215" s="53">
        <v>55406</v>
      </c>
      <c r="E5215" s="53">
        <v>15.039999961853027</v>
      </c>
      <c r="F5215" s="55">
        <v>0.10751105099916458</v>
      </c>
      <c r="G5215" s="53">
        <v>108699</v>
      </c>
      <c r="H5215" s="53">
        <v>15.039999961853027</v>
      </c>
      <c r="I5215" s="53">
        <v>6.7278859999999996E-2</v>
      </c>
      <c r="J5215" s="80">
        <f t="shared" si="151"/>
        <v>1634832.9558534622</v>
      </c>
    </row>
    <row r="5216" spans="1:10" x14ac:dyDescent="0.15">
      <c r="A5216" s="109">
        <v>43677</v>
      </c>
      <c r="B5216" s="53" t="s">
        <v>436</v>
      </c>
      <c r="C5216" s="53" t="s">
        <v>524</v>
      </c>
      <c r="D5216" s="53">
        <v>55406</v>
      </c>
      <c r="E5216" s="53">
        <v>15.920000076293945</v>
      </c>
      <c r="F5216" s="55">
        <v>5.8510646224021912E-2</v>
      </c>
      <c r="G5216" s="53">
        <v>108699</v>
      </c>
      <c r="H5216" s="53">
        <v>15.920000076293945</v>
      </c>
      <c r="I5216" s="53">
        <v>1.185431E-2</v>
      </c>
      <c r="J5216" s="80">
        <f t="shared" si="151"/>
        <v>1730488.0882930756</v>
      </c>
    </row>
    <row r="5217" spans="1:10" x14ac:dyDescent="0.15">
      <c r="A5217" s="109">
        <v>43707</v>
      </c>
      <c r="B5217" s="53" t="s">
        <v>436</v>
      </c>
      <c r="C5217" s="53" t="s">
        <v>524</v>
      </c>
      <c r="D5217" s="53">
        <v>55406</v>
      </c>
      <c r="E5217" s="53">
        <v>13.949999809265137</v>
      </c>
      <c r="F5217" s="55">
        <v>-0.12374373525381088</v>
      </c>
      <c r="G5217" s="53">
        <v>108699</v>
      </c>
      <c r="H5217" s="53">
        <v>13.949999809265137</v>
      </c>
      <c r="I5217" s="53">
        <v>-2.0339329999999999E-2</v>
      </c>
      <c r="J5217" s="80">
        <f t="shared" si="151"/>
        <v>1516351.0292673111</v>
      </c>
    </row>
    <row r="5218" spans="1:10" x14ac:dyDescent="0.15">
      <c r="A5218" s="109">
        <v>43738</v>
      </c>
      <c r="B5218" s="53" t="s">
        <v>436</v>
      </c>
      <c r="C5218" s="53" t="s">
        <v>524</v>
      </c>
      <c r="D5218" s="53">
        <v>55406</v>
      </c>
      <c r="E5218" s="53">
        <v>15.579999923706055</v>
      </c>
      <c r="F5218" s="55">
        <v>0.11684589087963104</v>
      </c>
      <c r="G5218" s="53">
        <v>108751</v>
      </c>
      <c r="H5218" s="53">
        <v>15.579999923706055</v>
      </c>
      <c r="I5218" s="53">
        <v>1.6032970000000001E-2</v>
      </c>
      <c r="J5218" s="80">
        <f t="shared" si="151"/>
        <v>1694340.5717029572</v>
      </c>
    </row>
    <row r="5219" spans="1:10" x14ac:dyDescent="0.15">
      <c r="A5219" s="109">
        <v>43769</v>
      </c>
      <c r="B5219" s="53" t="s">
        <v>436</v>
      </c>
      <c r="C5219" s="53" t="s">
        <v>524</v>
      </c>
      <c r="D5219" s="53">
        <v>55406</v>
      </c>
      <c r="E5219" s="53">
        <v>15.760000228881836</v>
      </c>
      <c r="F5219" s="55">
        <v>1.1553293094038963E-2</v>
      </c>
      <c r="G5219" s="53">
        <v>108751</v>
      </c>
      <c r="H5219" s="53">
        <v>15.760000228881836</v>
      </c>
      <c r="I5219" s="53">
        <v>1.9255939999999999E-2</v>
      </c>
      <c r="J5219" s="80">
        <f t="shared" si="151"/>
        <v>1713915.7848911285</v>
      </c>
    </row>
    <row r="5220" spans="1:10" x14ac:dyDescent="0.15">
      <c r="A5220" s="109">
        <v>43798</v>
      </c>
      <c r="B5220" s="53" t="s">
        <v>436</v>
      </c>
      <c r="C5220" s="53" t="s">
        <v>524</v>
      </c>
      <c r="D5220" s="53">
        <v>55406</v>
      </c>
      <c r="E5220" s="53">
        <v>17.760000228881836</v>
      </c>
      <c r="F5220" s="55">
        <v>0.12690354883670807</v>
      </c>
      <c r="G5220" s="53">
        <v>108751</v>
      </c>
      <c r="H5220" s="53">
        <v>17.760000228881836</v>
      </c>
      <c r="I5220" s="53">
        <v>3.4996520000000003E-2</v>
      </c>
      <c r="J5220" s="80">
        <f t="shared" si="151"/>
        <v>1931417.7848911285</v>
      </c>
    </row>
    <row r="5221" spans="1:10" x14ac:dyDescent="0.15">
      <c r="A5221" s="109">
        <v>43830</v>
      </c>
      <c r="B5221" s="53" t="s">
        <v>436</v>
      </c>
      <c r="C5221" s="53" t="s">
        <v>524</v>
      </c>
      <c r="D5221" s="53">
        <v>55406</v>
      </c>
      <c r="E5221" s="53">
        <v>18.489999771118164</v>
      </c>
      <c r="F5221" s="55">
        <v>4.1103579103946686E-2</v>
      </c>
      <c r="G5221" s="53">
        <v>108819</v>
      </c>
      <c r="H5221" s="53">
        <v>18.489999771118164</v>
      </c>
      <c r="I5221" s="53">
        <v>2.8490680000000001E-2</v>
      </c>
      <c r="J5221" s="80">
        <f t="shared" si="151"/>
        <v>2012063.2850933075</v>
      </c>
    </row>
    <row r="5222" spans="1:10" x14ac:dyDescent="0.15">
      <c r="A5222" s="109">
        <v>43861</v>
      </c>
      <c r="B5222" s="53" t="s">
        <v>436</v>
      </c>
      <c r="C5222" s="53" t="s">
        <v>524</v>
      </c>
      <c r="D5222" s="53">
        <v>55406</v>
      </c>
      <c r="E5222" s="53">
        <v>18.850000381469727</v>
      </c>
      <c r="F5222" s="55">
        <v>1.9470017403364182E-2</v>
      </c>
      <c r="G5222" s="53">
        <v>108819</v>
      </c>
      <c r="H5222" s="53">
        <v>18.850000381469727</v>
      </c>
      <c r="I5222" s="53">
        <v>-1.7277760000000001E-3</v>
      </c>
      <c r="J5222" s="80">
        <f t="shared" si="151"/>
        <v>2051238.1915111542</v>
      </c>
    </row>
    <row r="5223" spans="1:10" x14ac:dyDescent="0.15">
      <c r="A5223" s="109">
        <v>43889</v>
      </c>
      <c r="B5223" s="53" t="s">
        <v>436</v>
      </c>
      <c r="C5223" s="53" t="s">
        <v>524</v>
      </c>
      <c r="D5223" s="53">
        <v>55406</v>
      </c>
      <c r="E5223" s="53">
        <v>17.540000915527344</v>
      </c>
      <c r="F5223" s="55">
        <v>-6.9495990872383118E-2</v>
      </c>
      <c r="G5223" s="53">
        <v>110316</v>
      </c>
      <c r="H5223" s="53">
        <v>17.540000915527344</v>
      </c>
      <c r="I5223" s="53">
        <v>-7.7918070000000006E-2</v>
      </c>
      <c r="J5223" s="80">
        <f t="shared" si="151"/>
        <v>1934942.7409973145</v>
      </c>
    </row>
    <row r="5224" spans="1:10" x14ac:dyDescent="0.15">
      <c r="A5224" s="109">
        <v>43921</v>
      </c>
      <c r="B5224" s="53" t="s">
        <v>436</v>
      </c>
      <c r="C5224" s="53" t="s">
        <v>524</v>
      </c>
      <c r="D5224" s="53">
        <v>55406</v>
      </c>
      <c r="E5224" s="53">
        <v>10.130000114440918</v>
      </c>
      <c r="F5224" s="55">
        <v>-0.42246297001838684</v>
      </c>
      <c r="G5224" s="53">
        <v>110555</v>
      </c>
      <c r="H5224" s="53">
        <v>10.130000114440918</v>
      </c>
      <c r="I5224" s="53">
        <v>-0.14173259999999999</v>
      </c>
      <c r="J5224" s="80">
        <f t="shared" si="151"/>
        <v>1119922.1626520157</v>
      </c>
    </row>
    <row r="5225" spans="1:10" x14ac:dyDescent="0.15">
      <c r="A5225" s="109">
        <v>43951</v>
      </c>
      <c r="B5225" s="53" t="s">
        <v>436</v>
      </c>
      <c r="C5225" s="53" t="s">
        <v>524</v>
      </c>
      <c r="D5225" s="53">
        <v>55406</v>
      </c>
      <c r="E5225" s="53">
        <v>11.649999618530273</v>
      </c>
      <c r="F5225" s="55">
        <v>0.15004931390285492</v>
      </c>
      <c r="G5225" s="53">
        <v>110555</v>
      </c>
      <c r="H5225" s="53">
        <v>11.649999618530273</v>
      </c>
      <c r="I5225" s="53">
        <v>0.12967380000000001</v>
      </c>
      <c r="J5225" s="80">
        <f t="shared" si="151"/>
        <v>1287965.7078266144</v>
      </c>
    </row>
    <row r="5226" spans="1:10" x14ac:dyDescent="0.15">
      <c r="A5226" s="109">
        <v>43980</v>
      </c>
      <c r="B5226" s="53" t="s">
        <v>436</v>
      </c>
      <c r="C5226" s="53" t="s">
        <v>524</v>
      </c>
      <c r="D5226" s="53">
        <v>55406</v>
      </c>
      <c r="E5226" s="53">
        <v>13.340000152587891</v>
      </c>
      <c r="F5226" s="55">
        <v>0.14506442844867706</v>
      </c>
      <c r="G5226" s="53">
        <v>110555</v>
      </c>
      <c r="H5226" s="53">
        <v>13.340000152587891</v>
      </c>
      <c r="I5226" s="53">
        <v>5.3738750000000002E-2</v>
      </c>
      <c r="J5226" s="80">
        <f t="shared" si="151"/>
        <v>1474803.7168693542</v>
      </c>
    </row>
    <row r="5227" spans="1:10" x14ac:dyDescent="0.15">
      <c r="A5227" s="109">
        <v>44012</v>
      </c>
      <c r="B5227" s="53" t="s">
        <v>436</v>
      </c>
      <c r="C5227" s="53" t="s">
        <v>524</v>
      </c>
      <c r="D5227" s="53">
        <v>55406</v>
      </c>
      <c r="E5227" s="53">
        <v>12.289999961853027</v>
      </c>
      <c r="F5227" s="55">
        <v>-7.8710660338401794E-2</v>
      </c>
      <c r="G5227" s="53">
        <v>121233</v>
      </c>
      <c r="H5227" s="53">
        <v>12.289999961853027</v>
      </c>
      <c r="I5227" s="53">
        <v>2.5299080000000002E-2</v>
      </c>
      <c r="J5227" s="80">
        <f t="shared" si="151"/>
        <v>1489953.5653753281</v>
      </c>
    </row>
    <row r="5228" spans="1:10" x14ac:dyDescent="0.15">
      <c r="A5228" s="109">
        <v>44043</v>
      </c>
      <c r="B5228" s="53" t="s">
        <v>436</v>
      </c>
      <c r="C5228" s="53" t="s">
        <v>525</v>
      </c>
      <c r="D5228" s="53">
        <v>55406</v>
      </c>
      <c r="E5228" s="53">
        <v>15.060000419616699</v>
      </c>
      <c r="F5228" s="55">
        <v>0.22538653016090393</v>
      </c>
      <c r="G5228" s="53">
        <v>227721</v>
      </c>
      <c r="H5228" s="53">
        <v>15.060000419616699</v>
      </c>
      <c r="I5228" s="53">
        <v>5.5528970000000004E-2</v>
      </c>
      <c r="J5228" s="80">
        <f t="shared" si="151"/>
        <v>3429478.3555555344</v>
      </c>
    </row>
    <row r="5229" spans="1:10" x14ac:dyDescent="0.15">
      <c r="A5229" s="109">
        <v>44074</v>
      </c>
      <c r="B5229" s="53" t="s">
        <v>436</v>
      </c>
      <c r="C5229" s="53" t="s">
        <v>525</v>
      </c>
      <c r="D5229" s="53">
        <v>55406</v>
      </c>
      <c r="E5229" s="53">
        <v>17.899999618530273</v>
      </c>
      <c r="F5229" s="55">
        <v>0.18857896327972412</v>
      </c>
      <c r="G5229" s="53">
        <v>227721</v>
      </c>
      <c r="H5229" s="53">
        <v>17.899999618530273</v>
      </c>
      <c r="I5229" s="53">
        <v>6.844219E-2</v>
      </c>
      <c r="J5229" s="80">
        <f t="shared" si="151"/>
        <v>4076205.8131313324</v>
      </c>
    </row>
    <row r="5230" spans="1:10" x14ac:dyDescent="0.15">
      <c r="A5230" s="109">
        <v>44104</v>
      </c>
      <c r="B5230" s="53" t="s">
        <v>436</v>
      </c>
      <c r="C5230" s="53" t="s">
        <v>525</v>
      </c>
      <c r="D5230" s="53">
        <v>55406</v>
      </c>
      <c r="E5230" s="53">
        <v>16.680000305175781</v>
      </c>
      <c r="F5230" s="55">
        <v>-6.8156391382217407E-2</v>
      </c>
      <c r="G5230" s="53">
        <v>227981</v>
      </c>
      <c r="H5230" s="53">
        <v>16.680000305175781</v>
      </c>
      <c r="I5230" s="53">
        <v>-3.5055990000000002E-2</v>
      </c>
      <c r="J5230" s="80">
        <f t="shared" si="151"/>
        <v>3802723.1495742798</v>
      </c>
    </row>
    <row r="5231" spans="1:10" x14ac:dyDescent="0.15">
      <c r="A5231" s="109">
        <v>44134</v>
      </c>
      <c r="B5231" s="53" t="s">
        <v>436</v>
      </c>
      <c r="C5231" s="53" t="s">
        <v>525</v>
      </c>
      <c r="D5231" s="53">
        <v>55406</v>
      </c>
      <c r="E5231" s="53">
        <v>18.579999923706055</v>
      </c>
      <c r="F5231" s="55">
        <v>0.11390884965658188</v>
      </c>
      <c r="G5231" s="53">
        <v>227981</v>
      </c>
      <c r="H5231" s="53">
        <v>18.579999923706055</v>
      </c>
      <c r="I5231" s="53">
        <v>-2.0178310000000001E-2</v>
      </c>
      <c r="J5231" s="80">
        <f t="shared" si="151"/>
        <v>4235886.9626064301</v>
      </c>
    </row>
    <row r="5232" spans="1:10" x14ac:dyDescent="0.15">
      <c r="A5232" s="109">
        <v>44165</v>
      </c>
      <c r="B5232" s="53" t="s">
        <v>436</v>
      </c>
      <c r="C5232" s="53" t="s">
        <v>525</v>
      </c>
      <c r="D5232" s="53">
        <v>55406</v>
      </c>
      <c r="E5232" s="53">
        <v>21.510000228881836</v>
      </c>
      <c r="F5232" s="55">
        <v>0.15769647061824799</v>
      </c>
      <c r="G5232" s="53">
        <v>228076</v>
      </c>
      <c r="H5232" s="53">
        <v>21.510000228881836</v>
      </c>
      <c r="I5232" s="53">
        <v>0.123707</v>
      </c>
      <c r="J5232" s="80">
        <f t="shared" si="151"/>
        <v>4905914.8122024536</v>
      </c>
    </row>
    <row r="5233" spans="1:10" x14ac:dyDescent="0.15">
      <c r="A5233" s="109">
        <v>44196</v>
      </c>
      <c r="B5233" s="53" t="s">
        <v>436</v>
      </c>
      <c r="C5233" s="53" t="s">
        <v>525</v>
      </c>
      <c r="D5233" s="53">
        <v>55406</v>
      </c>
      <c r="E5233" s="53">
        <v>23.170000076293945</v>
      </c>
      <c r="F5233" s="55">
        <v>7.7173396944999695E-2</v>
      </c>
      <c r="G5233" s="53">
        <v>229038</v>
      </c>
      <c r="H5233" s="53">
        <v>23.170000076293945</v>
      </c>
      <c r="I5233" s="53">
        <v>4.5048289999999998E-2</v>
      </c>
      <c r="J5233" s="80">
        <f t="shared" si="151"/>
        <v>5306810.4774742126</v>
      </c>
    </row>
    <row r="5234" spans="1:10" x14ac:dyDescent="0.15">
      <c r="A5234" s="109">
        <v>44225</v>
      </c>
      <c r="B5234" s="53" t="s">
        <v>436</v>
      </c>
      <c r="C5234" s="53" t="s">
        <v>525</v>
      </c>
      <c r="D5234" s="53">
        <v>55406</v>
      </c>
      <c r="E5234" s="53">
        <v>23.709999084472656</v>
      </c>
      <c r="F5234" s="55">
        <v>2.3305956274271011E-2</v>
      </c>
      <c r="G5234" s="53">
        <v>229038</v>
      </c>
      <c r="H5234" s="53">
        <v>23.709999084472656</v>
      </c>
      <c r="I5234" s="53">
        <v>-6.3113190000000003E-4</v>
      </c>
      <c r="J5234" s="80">
        <f t="shared" si="151"/>
        <v>5430490.7703094482</v>
      </c>
    </row>
    <row r="5235" spans="1:10" x14ac:dyDescent="0.15">
      <c r="A5235" s="109">
        <v>44253</v>
      </c>
      <c r="B5235" s="53" t="s">
        <v>436</v>
      </c>
      <c r="C5235" s="53" t="s">
        <v>525</v>
      </c>
      <c r="D5235" s="53">
        <v>55406</v>
      </c>
      <c r="E5235" s="53">
        <v>27.729999542236328</v>
      </c>
      <c r="F5235" s="55">
        <v>0.16954873502254486</v>
      </c>
      <c r="G5235" s="53">
        <v>229046</v>
      </c>
      <c r="H5235" s="53">
        <v>27.729999542236328</v>
      </c>
      <c r="I5235" s="53">
        <v>2.9196240000000002E-2</v>
      </c>
      <c r="J5235" s="80">
        <f t="shared" si="151"/>
        <v>6351445.475151062</v>
      </c>
    </row>
    <row r="5236" spans="1:10" x14ac:dyDescent="0.15">
      <c r="A5236" s="109">
        <v>44286</v>
      </c>
      <c r="B5236" s="53" t="s">
        <v>436</v>
      </c>
      <c r="C5236" s="53" t="s">
        <v>525</v>
      </c>
      <c r="D5236" s="53">
        <v>55406</v>
      </c>
      <c r="E5236" s="53">
        <v>27.75</v>
      </c>
      <c r="F5236" s="55">
        <v>7.2125706356018782E-4</v>
      </c>
      <c r="G5236" s="53">
        <v>226815</v>
      </c>
      <c r="H5236" s="53">
        <v>27.75</v>
      </c>
      <c r="I5236" s="53">
        <v>3.0573309999999999E-2</v>
      </c>
      <c r="J5236" s="80">
        <f t="shared" si="151"/>
        <v>6294116.25</v>
      </c>
    </row>
    <row r="5237" spans="1:10" x14ac:dyDescent="0.15">
      <c r="A5237" s="109">
        <v>44316</v>
      </c>
      <c r="B5237" s="53" t="s">
        <v>436</v>
      </c>
      <c r="C5237" s="53" t="s">
        <v>525</v>
      </c>
      <c r="D5237" s="53">
        <v>55406</v>
      </c>
      <c r="E5237" s="53">
        <v>29.270000457763672</v>
      </c>
      <c r="F5237" s="55">
        <v>5.477479100227356E-2</v>
      </c>
      <c r="G5237" s="53">
        <v>226815</v>
      </c>
      <c r="H5237" s="53">
        <v>29.270000457763672</v>
      </c>
      <c r="I5237" s="53">
        <v>4.8190200000000002E-2</v>
      </c>
      <c r="J5237" s="80">
        <f t="shared" si="151"/>
        <v>6638875.1538276672</v>
      </c>
    </row>
    <row r="5238" spans="1:10" x14ac:dyDescent="0.15">
      <c r="A5238" s="109">
        <v>44344</v>
      </c>
      <c r="B5238" s="53" t="s">
        <v>436</v>
      </c>
      <c r="C5238" s="53" t="s">
        <v>525</v>
      </c>
      <c r="D5238" s="53">
        <v>55406</v>
      </c>
      <c r="E5238" s="53">
        <v>29</v>
      </c>
      <c r="F5238" s="55">
        <v>-9.2244772240519524E-3</v>
      </c>
      <c r="G5238" s="53">
        <v>226826</v>
      </c>
      <c r="H5238" s="53">
        <v>29</v>
      </c>
      <c r="I5238" s="53">
        <v>7.0918620000000009E-3</v>
      </c>
      <c r="J5238" s="80">
        <f t="shared" si="151"/>
        <v>6577954</v>
      </c>
    </row>
    <row r="5239" spans="1:10" x14ac:dyDescent="0.15">
      <c r="A5239" s="109">
        <v>44377</v>
      </c>
      <c r="B5239" s="53" t="s">
        <v>436</v>
      </c>
      <c r="C5239" s="53" t="s">
        <v>525</v>
      </c>
      <c r="D5239" s="53">
        <v>55406</v>
      </c>
      <c r="E5239" s="53">
        <v>27.870000839233398</v>
      </c>
      <c r="F5239" s="55">
        <v>-3.8965489715337753E-2</v>
      </c>
      <c r="G5239" s="53">
        <v>226833</v>
      </c>
      <c r="H5239" s="53">
        <v>27.870000839233398</v>
      </c>
      <c r="I5239" s="53">
        <v>2.3421790000000001E-2</v>
      </c>
      <c r="J5239" s="80">
        <f t="shared" si="151"/>
        <v>6321835.9003658295</v>
      </c>
    </row>
    <row r="5240" spans="1:10" x14ac:dyDescent="0.15">
      <c r="A5240" s="109">
        <v>44407</v>
      </c>
      <c r="B5240" s="53" t="s">
        <v>436</v>
      </c>
      <c r="C5240" s="53" t="s">
        <v>525</v>
      </c>
      <c r="D5240" s="53">
        <v>55406</v>
      </c>
      <c r="E5240" s="53">
        <v>28.709999084472656</v>
      </c>
      <c r="F5240" s="55">
        <v>3.0139870941638947E-2</v>
      </c>
      <c r="G5240" s="53">
        <v>226833</v>
      </c>
      <c r="H5240" s="53">
        <v>28.709999084472656</v>
      </c>
      <c r="I5240" s="53">
        <v>1.182765E-2</v>
      </c>
      <c r="J5240" s="80">
        <f t="shared" si="151"/>
        <v>6512375.222328186</v>
      </c>
    </row>
    <row r="5241" spans="1:10" x14ac:dyDescent="0.15">
      <c r="A5241" s="109">
        <v>44439</v>
      </c>
      <c r="B5241" s="53" t="s">
        <v>436</v>
      </c>
      <c r="C5241" s="53" t="s">
        <v>525</v>
      </c>
      <c r="D5241" s="53">
        <v>55406</v>
      </c>
      <c r="E5241" s="53">
        <v>29.600000381469727</v>
      </c>
      <c r="F5241" s="55">
        <v>3.0999697744846344E-2</v>
      </c>
      <c r="G5241" s="53">
        <v>226182</v>
      </c>
      <c r="H5241" s="53">
        <v>29.600000381469727</v>
      </c>
      <c r="I5241" s="53">
        <v>2.71466E-2</v>
      </c>
      <c r="J5241" s="80">
        <f t="shared" ref="J5241:J5245" si="152">H5241*G5241</f>
        <v>6694987.2862815857</v>
      </c>
    </row>
    <row r="5242" spans="1:10" x14ac:dyDescent="0.15">
      <c r="A5242" s="109">
        <v>44469</v>
      </c>
      <c r="B5242" s="53" t="s">
        <v>436</v>
      </c>
      <c r="C5242" s="53" t="s">
        <v>525</v>
      </c>
      <c r="D5242" s="53">
        <v>55406</v>
      </c>
      <c r="E5242" s="53">
        <v>31.719999313354492</v>
      </c>
      <c r="F5242" s="55">
        <v>7.162158191204071E-2</v>
      </c>
      <c r="G5242" s="53">
        <v>223666</v>
      </c>
      <c r="H5242" s="53">
        <v>31.719999313354492</v>
      </c>
      <c r="I5242" s="53">
        <v>-4.2243370000000002E-2</v>
      </c>
      <c r="J5242" s="80">
        <f t="shared" si="152"/>
        <v>7094685.3664207458</v>
      </c>
    </row>
    <row r="5243" spans="1:10" x14ac:dyDescent="0.15">
      <c r="A5243" s="109">
        <v>44498</v>
      </c>
      <c r="B5243" s="53" t="s">
        <v>436</v>
      </c>
      <c r="C5243" s="53" t="s">
        <v>525</v>
      </c>
      <c r="D5243" s="53">
        <v>55406</v>
      </c>
      <c r="E5243" s="53">
        <v>34.75</v>
      </c>
      <c r="F5243" s="55">
        <v>9.5523349940776825E-2</v>
      </c>
      <c r="G5243" s="53">
        <v>223666</v>
      </c>
      <c r="H5243" s="53">
        <v>34.75</v>
      </c>
      <c r="I5243" s="53">
        <v>6.4656619999999998E-2</v>
      </c>
      <c r="J5243" s="80">
        <f t="shared" si="152"/>
        <v>7772393.5</v>
      </c>
    </row>
    <row r="5244" spans="1:10" x14ac:dyDescent="0.15">
      <c r="A5244" s="109">
        <v>44530</v>
      </c>
      <c r="B5244" s="53" t="s">
        <v>436</v>
      </c>
      <c r="C5244" s="53" t="s">
        <v>525</v>
      </c>
      <c r="D5244" s="53">
        <v>55406</v>
      </c>
      <c r="E5244" s="53">
        <v>38.090000152587891</v>
      </c>
      <c r="F5244" s="55">
        <v>9.61151123046875E-2</v>
      </c>
      <c r="G5244" s="53">
        <v>223154</v>
      </c>
      <c r="H5244" s="53">
        <v>38.090000152587891</v>
      </c>
      <c r="I5244" s="53">
        <v>-1.8346709999999999E-2</v>
      </c>
      <c r="J5244" s="80">
        <f t="shared" si="152"/>
        <v>8499935.8940505981</v>
      </c>
    </row>
    <row r="5245" spans="1:10" x14ac:dyDescent="0.15">
      <c r="A5245" s="109">
        <v>44561</v>
      </c>
      <c r="B5245" s="53" t="s">
        <v>436</v>
      </c>
      <c r="C5245" s="53" t="s">
        <v>525</v>
      </c>
      <c r="D5245" s="53">
        <v>55406</v>
      </c>
      <c r="E5245" s="53">
        <v>40.840000152587891</v>
      </c>
      <c r="F5245" s="55">
        <v>7.2197429835796356E-2</v>
      </c>
      <c r="G5245" s="53">
        <v>223940</v>
      </c>
      <c r="H5245" s="53">
        <v>40.840000152587891</v>
      </c>
      <c r="I5245" s="53">
        <v>3.3344789999999999E-2</v>
      </c>
      <c r="J5245" s="80">
        <f t="shared" si="152"/>
        <v>9145709.6341705322</v>
      </c>
    </row>
    <row r="5246" spans="1:10" x14ac:dyDescent="0.15">
      <c r="A5246" s="109"/>
      <c r="J5246" s="80">
        <f>H5246*G5246</f>
        <v>0</v>
      </c>
    </row>
    <row r="5247" spans="1:10" x14ac:dyDescent="0.15">
      <c r="A5247" s="109">
        <v>42369</v>
      </c>
      <c r="B5247" s="53" t="s">
        <v>481</v>
      </c>
      <c r="C5247" s="53" t="s">
        <v>526</v>
      </c>
      <c r="D5247" s="53">
        <v>55409</v>
      </c>
      <c r="E5247" s="53">
        <v>9.8999996185302734</v>
      </c>
      <c r="F5247" s="55">
        <v>1.3305952772498131E-2</v>
      </c>
      <c r="G5247" s="53">
        <v>45000</v>
      </c>
      <c r="H5247" s="53">
        <v>9.8999996185302734</v>
      </c>
      <c r="I5247" s="53">
        <v>-2.222741E-2</v>
      </c>
      <c r="J5247" s="80">
        <f t="shared" ref="J5247:J5308" si="153">H5247*G5247</f>
        <v>445499.9828338623</v>
      </c>
    </row>
    <row r="5248" spans="1:10" x14ac:dyDescent="0.15">
      <c r="A5248" s="109">
        <v>42398</v>
      </c>
      <c r="B5248" s="53" t="s">
        <v>481</v>
      </c>
      <c r="C5248" s="53" t="s">
        <v>526</v>
      </c>
      <c r="D5248" s="53">
        <v>55409</v>
      </c>
      <c r="E5248" s="53">
        <v>-9.625</v>
      </c>
      <c r="F5248" s="55">
        <v>-2.7777740731835365E-2</v>
      </c>
      <c r="G5248" s="53">
        <v>45000</v>
      </c>
      <c r="H5248" s="53">
        <v>-9.625</v>
      </c>
      <c r="I5248" s="53">
        <v>-5.714756E-2</v>
      </c>
      <c r="J5248" s="80">
        <f t="shared" si="153"/>
        <v>-433125</v>
      </c>
    </row>
    <row r="5249" spans="1:10" x14ac:dyDescent="0.15">
      <c r="A5249" s="109">
        <v>42429</v>
      </c>
      <c r="B5249" s="53" t="s">
        <v>481</v>
      </c>
      <c r="C5249" s="53" t="s">
        <v>526</v>
      </c>
      <c r="D5249" s="53">
        <v>55409</v>
      </c>
      <c r="E5249" s="53">
        <v>9.8000001907348633</v>
      </c>
      <c r="F5249" s="55">
        <v>1.8181838095188141E-2</v>
      </c>
      <c r="G5249" s="53">
        <v>45000</v>
      </c>
      <c r="H5249" s="53">
        <v>9.8000001907348633</v>
      </c>
      <c r="I5249" s="53">
        <v>6.1252750000000003E-4</v>
      </c>
      <c r="J5249" s="80">
        <f t="shared" si="153"/>
        <v>441000.00858306885</v>
      </c>
    </row>
    <row r="5250" spans="1:10" x14ac:dyDescent="0.15">
      <c r="A5250" s="109">
        <v>42460</v>
      </c>
      <c r="B5250" s="53" t="s">
        <v>481</v>
      </c>
      <c r="C5250" s="53" t="s">
        <v>526</v>
      </c>
      <c r="D5250" s="53">
        <v>55409</v>
      </c>
      <c r="E5250" s="53">
        <v>-9.6350002288818359</v>
      </c>
      <c r="F5250" s="55">
        <v>-1.6836730763316154E-2</v>
      </c>
      <c r="G5250" s="53">
        <v>45000</v>
      </c>
      <c r="H5250" s="53">
        <v>-9.6350002288818359</v>
      </c>
      <c r="I5250" s="53">
        <v>7.0554110000000003E-2</v>
      </c>
      <c r="J5250" s="80">
        <f t="shared" si="153"/>
        <v>-433575.01029968262</v>
      </c>
    </row>
    <row r="5251" spans="1:10" x14ac:dyDescent="0.15">
      <c r="A5251" s="109">
        <v>42489</v>
      </c>
      <c r="B5251" s="53" t="s">
        <v>481</v>
      </c>
      <c r="C5251" s="53" t="s">
        <v>526</v>
      </c>
      <c r="D5251" s="53">
        <v>55409</v>
      </c>
      <c r="E5251" s="53">
        <v>-9.7350006103515625</v>
      </c>
      <c r="F5251" s="55">
        <v>1.0378866456449032E-2</v>
      </c>
      <c r="G5251" s="53">
        <v>45000</v>
      </c>
      <c r="H5251" s="53">
        <v>-9.7350006103515625</v>
      </c>
      <c r="I5251" s="53">
        <v>1.172495E-2</v>
      </c>
      <c r="J5251" s="80">
        <f t="shared" si="153"/>
        <v>-438075.02746582031</v>
      </c>
    </row>
    <row r="5252" spans="1:10" x14ac:dyDescent="0.15">
      <c r="A5252" s="109">
        <v>42521</v>
      </c>
      <c r="B5252" s="53" t="s">
        <v>481</v>
      </c>
      <c r="C5252" s="53" t="s">
        <v>526</v>
      </c>
      <c r="D5252" s="53">
        <v>55409</v>
      </c>
      <c r="E5252" s="53">
        <v>-9.6949996948242188</v>
      </c>
      <c r="F5252" s="55">
        <v>-4.1089793667197227E-3</v>
      </c>
      <c r="G5252" s="53">
        <v>45000</v>
      </c>
      <c r="H5252" s="53">
        <v>-9.6949996948242188</v>
      </c>
      <c r="I5252" s="53">
        <v>1.4353880000000001E-2</v>
      </c>
      <c r="J5252" s="80">
        <f t="shared" si="153"/>
        <v>-436274.98626708984</v>
      </c>
    </row>
    <row r="5253" spans="1:10" x14ac:dyDescent="0.15">
      <c r="A5253" s="109">
        <v>42551</v>
      </c>
      <c r="B5253" s="53" t="s">
        <v>481</v>
      </c>
      <c r="C5253" s="53" t="s">
        <v>526</v>
      </c>
      <c r="D5253" s="53">
        <v>55409</v>
      </c>
      <c r="E5253" s="53">
        <v>9.8500003814697266</v>
      </c>
      <c r="F5253" s="55">
        <v>1.5987694263458252E-2</v>
      </c>
      <c r="G5253" s="53">
        <v>45000</v>
      </c>
      <c r="H5253" s="53">
        <v>9.8500003814697266</v>
      </c>
      <c r="I5253" s="53">
        <v>2.9293580000000004E-3</v>
      </c>
      <c r="J5253" s="80">
        <f t="shared" si="153"/>
        <v>443250.0171661377</v>
      </c>
    </row>
    <row r="5254" spans="1:10" x14ac:dyDescent="0.15">
      <c r="A5254" s="109">
        <v>42580</v>
      </c>
      <c r="B5254" s="53" t="s">
        <v>481</v>
      </c>
      <c r="C5254" s="53" t="s">
        <v>526</v>
      </c>
      <c r="D5254" s="53">
        <v>55409</v>
      </c>
      <c r="E5254" s="53">
        <v>9.8000001907348633</v>
      </c>
      <c r="F5254" s="55">
        <v>-5.0761611200869083E-3</v>
      </c>
      <c r="G5254" s="53">
        <v>45000</v>
      </c>
      <c r="H5254" s="53">
        <v>9.8000001907348633</v>
      </c>
      <c r="I5254" s="53">
        <v>3.8848899999999999E-2</v>
      </c>
      <c r="J5254" s="80">
        <f t="shared" si="153"/>
        <v>441000.00858306885</v>
      </c>
    </row>
    <row r="5255" spans="1:10" x14ac:dyDescent="0.15">
      <c r="A5255" s="109">
        <v>42613</v>
      </c>
      <c r="B5255" s="53" t="s">
        <v>481</v>
      </c>
      <c r="C5255" s="53" t="s">
        <v>526</v>
      </c>
      <c r="D5255" s="53">
        <v>55409</v>
      </c>
      <c r="E5255" s="53">
        <v>9.8451995849609375</v>
      </c>
      <c r="F5255" s="55">
        <v>4.6121831983327866E-3</v>
      </c>
      <c r="G5255" s="53">
        <v>45000</v>
      </c>
      <c r="H5255" s="53">
        <v>9.8451995849609375</v>
      </c>
      <c r="I5255" s="53">
        <v>2.8064370000000002E-3</v>
      </c>
      <c r="J5255" s="80">
        <f t="shared" si="153"/>
        <v>443033.98132324219</v>
      </c>
    </row>
    <row r="5256" spans="1:10" x14ac:dyDescent="0.15">
      <c r="A5256" s="109">
        <v>42643</v>
      </c>
      <c r="B5256" s="53" t="s">
        <v>481</v>
      </c>
      <c r="C5256" s="53" t="s">
        <v>526</v>
      </c>
      <c r="D5256" s="53">
        <v>55409</v>
      </c>
      <c r="E5256" s="53">
        <v>9.8400001525878906</v>
      </c>
      <c r="F5256" s="55">
        <v>-5.2811851492151618E-4</v>
      </c>
      <c r="G5256" s="53">
        <v>45000</v>
      </c>
      <c r="H5256" s="53">
        <v>9.8400001525878906</v>
      </c>
      <c r="I5256" s="53">
        <v>3.0154160000000004E-3</v>
      </c>
      <c r="J5256" s="80">
        <f t="shared" si="153"/>
        <v>442800.00686645508</v>
      </c>
    </row>
    <row r="5257" spans="1:10" x14ac:dyDescent="0.15">
      <c r="A5257" s="109">
        <v>42674</v>
      </c>
      <c r="B5257" s="53" t="s">
        <v>481</v>
      </c>
      <c r="C5257" s="53" t="s">
        <v>526</v>
      </c>
      <c r="D5257" s="53">
        <v>55409</v>
      </c>
      <c r="E5257" s="53">
        <v>9.8500003814697266</v>
      </c>
      <c r="F5257" s="55">
        <v>1.0162834078073502E-3</v>
      </c>
      <c r="G5257" s="53">
        <v>45000</v>
      </c>
      <c r="H5257" s="53">
        <v>9.8500003814697266</v>
      </c>
      <c r="I5257" s="53">
        <v>-2.1565560000000001E-2</v>
      </c>
      <c r="J5257" s="80">
        <f t="shared" si="153"/>
        <v>443250.0171661377</v>
      </c>
    </row>
    <row r="5258" spans="1:10" x14ac:dyDescent="0.15">
      <c r="A5258" s="109">
        <v>42704</v>
      </c>
      <c r="B5258" s="53" t="s">
        <v>481</v>
      </c>
      <c r="C5258" s="53" t="s">
        <v>526</v>
      </c>
      <c r="D5258" s="53">
        <v>55409</v>
      </c>
      <c r="E5258" s="53">
        <v>-9.9149999618530273</v>
      </c>
      <c r="F5258" s="55">
        <v>6.59894198179245E-3</v>
      </c>
      <c r="G5258" s="53">
        <v>45000</v>
      </c>
      <c r="H5258" s="53">
        <v>-9.9149999618530273</v>
      </c>
      <c r="I5258" s="53">
        <v>4.0542750000000002E-2</v>
      </c>
      <c r="J5258" s="80">
        <f t="shared" si="153"/>
        <v>-446174.99828338623</v>
      </c>
    </row>
    <row r="5259" spans="1:10" x14ac:dyDescent="0.15">
      <c r="A5259" s="109">
        <v>42734</v>
      </c>
      <c r="B5259" s="53" t="s">
        <v>481</v>
      </c>
      <c r="C5259" s="53" t="s">
        <v>526</v>
      </c>
      <c r="D5259" s="53">
        <v>55409</v>
      </c>
      <c r="E5259" s="53">
        <v>10.119999885559082</v>
      </c>
      <c r="F5259" s="55">
        <v>2.0675735548138618E-2</v>
      </c>
      <c r="G5259" s="53">
        <v>45000</v>
      </c>
      <c r="H5259" s="53">
        <v>10.119999885559082</v>
      </c>
      <c r="I5259" s="53">
        <v>1.8772179999999999E-2</v>
      </c>
      <c r="J5259" s="80">
        <f t="shared" si="153"/>
        <v>455399.99485015869</v>
      </c>
    </row>
    <row r="5260" spans="1:10" x14ac:dyDescent="0.15">
      <c r="A5260" s="109">
        <v>42766</v>
      </c>
      <c r="B5260" s="53" t="s">
        <v>481</v>
      </c>
      <c r="C5260" s="53" t="s">
        <v>526</v>
      </c>
      <c r="D5260" s="53">
        <v>55409</v>
      </c>
      <c r="E5260" s="53">
        <v>10.739999771118164</v>
      </c>
      <c r="F5260" s="55">
        <v>6.126481294631958E-2</v>
      </c>
      <c r="G5260" s="53">
        <v>45000</v>
      </c>
      <c r="H5260" s="53">
        <v>10.739999771118164</v>
      </c>
      <c r="I5260" s="53">
        <v>2.2173040000000001E-2</v>
      </c>
      <c r="J5260" s="80">
        <f t="shared" si="153"/>
        <v>483299.98970031738</v>
      </c>
    </row>
    <row r="5261" spans="1:10" x14ac:dyDescent="0.15">
      <c r="A5261" s="109">
        <v>42794</v>
      </c>
      <c r="B5261" s="53" t="s">
        <v>481</v>
      </c>
      <c r="C5261" s="53" t="s">
        <v>526</v>
      </c>
      <c r="D5261" s="53">
        <v>55409</v>
      </c>
      <c r="E5261" s="53">
        <v>10.010000228881836</v>
      </c>
      <c r="F5261" s="55">
        <v>-6.7970164120197296E-2</v>
      </c>
      <c r="G5261" s="53">
        <v>45000</v>
      </c>
      <c r="H5261" s="53">
        <v>10.010000228881836</v>
      </c>
      <c r="I5261" s="53">
        <v>3.2623440000000004E-2</v>
      </c>
      <c r="J5261" s="80">
        <f t="shared" si="153"/>
        <v>450450.01029968262</v>
      </c>
    </row>
    <row r="5262" spans="1:10" x14ac:dyDescent="0.15">
      <c r="A5262" s="109">
        <v>42825</v>
      </c>
      <c r="B5262" s="53" t="s">
        <v>527</v>
      </c>
      <c r="C5262" s="53" t="s">
        <v>528</v>
      </c>
      <c r="D5262" s="53">
        <v>55893</v>
      </c>
      <c r="E5262" s="53">
        <v>10.5</v>
      </c>
      <c r="F5262" s="55">
        <f>(E5262/E5261)-1</f>
        <v>4.8951024966449985E-2</v>
      </c>
      <c r="G5262" s="53">
        <v>103464</v>
      </c>
      <c r="H5262" s="53">
        <v>10.5</v>
      </c>
      <c r="I5262" s="53">
        <v>2.0642049999999999E-3</v>
      </c>
      <c r="J5262" s="80">
        <f t="shared" si="153"/>
        <v>1086372</v>
      </c>
    </row>
    <row r="5263" spans="1:10" x14ac:dyDescent="0.15">
      <c r="A5263" s="109">
        <v>42853</v>
      </c>
      <c r="B5263" s="53" t="s">
        <v>527</v>
      </c>
      <c r="C5263" s="53" t="s">
        <v>528</v>
      </c>
      <c r="D5263" s="53">
        <v>55893</v>
      </c>
      <c r="E5263" s="53">
        <v>10.390000343322754</v>
      </c>
      <c r="F5263" s="55">
        <v>-1.0476158000528812E-2</v>
      </c>
      <c r="G5263" s="53">
        <v>103464</v>
      </c>
      <c r="H5263" s="53">
        <v>10.390000343322754</v>
      </c>
      <c r="I5263" s="53">
        <v>9.656754E-3</v>
      </c>
      <c r="J5263" s="80">
        <f t="shared" si="153"/>
        <v>1074990.9955215454</v>
      </c>
    </row>
    <row r="5264" spans="1:10" x14ac:dyDescent="0.15">
      <c r="A5264" s="109">
        <v>42886</v>
      </c>
      <c r="B5264" s="53" t="s">
        <v>527</v>
      </c>
      <c r="C5264" s="53" t="s">
        <v>528</v>
      </c>
      <c r="D5264" s="53">
        <v>55893</v>
      </c>
      <c r="E5264" s="53">
        <v>10.460000038146973</v>
      </c>
      <c r="F5264" s="55">
        <v>6.7372177727520466E-3</v>
      </c>
      <c r="G5264" s="53">
        <v>104457</v>
      </c>
      <c r="H5264" s="53">
        <v>10.460000038146973</v>
      </c>
      <c r="I5264" s="53">
        <v>9.3348820000000009E-3</v>
      </c>
      <c r="J5264" s="80">
        <f t="shared" si="153"/>
        <v>1092620.2239847183</v>
      </c>
    </row>
    <row r="5265" spans="1:10" x14ac:dyDescent="0.15">
      <c r="A5265" s="109">
        <v>42916</v>
      </c>
      <c r="B5265" s="53" t="s">
        <v>527</v>
      </c>
      <c r="C5265" s="53" t="s">
        <v>528</v>
      </c>
      <c r="D5265" s="53">
        <v>55893</v>
      </c>
      <c r="E5265" s="53">
        <v>11.949999809265137</v>
      </c>
      <c r="F5265" s="55">
        <v>0.14244739711284637</v>
      </c>
      <c r="G5265" s="53">
        <v>110109</v>
      </c>
      <c r="H5265" s="53">
        <v>11.949999809265137</v>
      </c>
      <c r="I5265" s="53">
        <v>9.5796500000000003E-3</v>
      </c>
      <c r="J5265" s="80">
        <f t="shared" si="153"/>
        <v>1315802.5289983749</v>
      </c>
    </row>
    <row r="5266" spans="1:10" x14ac:dyDescent="0.15">
      <c r="A5266" s="109">
        <v>42947</v>
      </c>
      <c r="B5266" s="53" t="s">
        <v>527</v>
      </c>
      <c r="C5266" s="53" t="s">
        <v>528</v>
      </c>
      <c r="D5266" s="53">
        <v>55893</v>
      </c>
      <c r="E5266" s="53">
        <v>11.819999694824219</v>
      </c>
      <c r="F5266" s="55">
        <v>-1.0878670960664749E-2</v>
      </c>
      <c r="G5266" s="53">
        <v>110305</v>
      </c>
      <c r="H5266" s="53">
        <v>11.819999694824219</v>
      </c>
      <c r="I5266" s="53">
        <v>2.029371E-2</v>
      </c>
      <c r="J5266" s="80">
        <f t="shared" si="153"/>
        <v>1303805.0663375854</v>
      </c>
    </row>
    <row r="5267" spans="1:10" x14ac:dyDescent="0.15">
      <c r="A5267" s="109">
        <v>42978</v>
      </c>
      <c r="B5267" s="53" t="s">
        <v>527</v>
      </c>
      <c r="C5267" s="53" t="s">
        <v>528</v>
      </c>
      <c r="D5267" s="53">
        <v>55893</v>
      </c>
      <c r="E5267" s="53">
        <v>10.369999885559082</v>
      </c>
      <c r="F5267" s="55">
        <v>-0.12267342209815979</v>
      </c>
      <c r="G5267" s="53">
        <v>110305</v>
      </c>
      <c r="H5267" s="53">
        <v>10.369999885559082</v>
      </c>
      <c r="I5267" s="53">
        <v>1.593433E-3</v>
      </c>
      <c r="J5267" s="80">
        <f t="shared" si="153"/>
        <v>1143862.8373765945</v>
      </c>
    </row>
    <row r="5268" spans="1:10" x14ac:dyDescent="0.15">
      <c r="A5268" s="109">
        <v>43007</v>
      </c>
      <c r="B5268" s="53" t="s">
        <v>527</v>
      </c>
      <c r="C5268" s="53" t="s">
        <v>528</v>
      </c>
      <c r="D5268" s="53">
        <v>55893</v>
      </c>
      <c r="E5268" s="53">
        <v>10.430000305175781</v>
      </c>
      <c r="F5268" s="55">
        <v>5.7859616354107857E-3</v>
      </c>
      <c r="G5268" s="53">
        <v>110305</v>
      </c>
      <c r="H5268" s="53">
        <v>10.430000305175781</v>
      </c>
      <c r="I5268" s="53">
        <v>2.375789E-2</v>
      </c>
      <c r="J5268" s="80">
        <f t="shared" si="153"/>
        <v>1150481.1836624146</v>
      </c>
    </row>
    <row r="5269" spans="1:10" x14ac:dyDescent="0.15">
      <c r="A5269" s="109">
        <v>43039</v>
      </c>
      <c r="B5269" s="53" t="s">
        <v>527</v>
      </c>
      <c r="C5269" s="53" t="s">
        <v>528</v>
      </c>
      <c r="D5269" s="53">
        <v>55893</v>
      </c>
      <c r="E5269" s="53">
        <v>10.329999923706055</v>
      </c>
      <c r="F5269" s="55">
        <v>-9.5877638086676598E-3</v>
      </c>
      <c r="G5269" s="53">
        <v>110305</v>
      </c>
      <c r="H5269" s="53">
        <v>10.329999923706055</v>
      </c>
      <c r="I5269" s="53">
        <v>1.9294260000000001E-2</v>
      </c>
      <c r="J5269" s="80">
        <f t="shared" si="153"/>
        <v>1139450.6415843964</v>
      </c>
    </row>
    <row r="5270" spans="1:10" x14ac:dyDescent="0.15">
      <c r="A5270" s="109">
        <v>43069</v>
      </c>
      <c r="B5270" s="53" t="s">
        <v>527</v>
      </c>
      <c r="C5270" s="53" t="s">
        <v>528</v>
      </c>
      <c r="D5270" s="53">
        <v>55893</v>
      </c>
      <c r="E5270" s="53">
        <v>10.640000343322754</v>
      </c>
      <c r="F5270" s="55">
        <v>3.0009720474481583E-2</v>
      </c>
      <c r="G5270" s="53">
        <v>110305</v>
      </c>
      <c r="H5270" s="53">
        <v>10.640000343322754</v>
      </c>
      <c r="I5270" s="53">
        <v>2.725955E-2</v>
      </c>
      <c r="J5270" s="80">
        <f t="shared" si="153"/>
        <v>1173645.2378702164</v>
      </c>
    </row>
    <row r="5271" spans="1:10" x14ac:dyDescent="0.15">
      <c r="A5271" s="109">
        <v>43098</v>
      </c>
      <c r="B5271" s="53" t="s">
        <v>527</v>
      </c>
      <c r="C5271" s="53" t="s">
        <v>528</v>
      </c>
      <c r="D5271" s="53">
        <v>55893</v>
      </c>
      <c r="E5271" s="53">
        <v>10.789999961853027</v>
      </c>
      <c r="F5271" s="55">
        <v>1.4097708277404308E-2</v>
      </c>
      <c r="G5271" s="53">
        <v>110346</v>
      </c>
      <c r="H5271" s="53">
        <v>10.789999961853027</v>
      </c>
      <c r="I5271" s="53">
        <v>1.2128949999999999E-2</v>
      </c>
      <c r="J5271" s="80">
        <f t="shared" si="153"/>
        <v>1190633.3357906342</v>
      </c>
    </row>
    <row r="5272" spans="1:10" x14ac:dyDescent="0.15">
      <c r="A5272" s="109">
        <v>43131</v>
      </c>
      <c r="B5272" s="53" t="s">
        <v>527</v>
      </c>
      <c r="C5272" s="53" t="s">
        <v>528</v>
      </c>
      <c r="D5272" s="53">
        <v>55893</v>
      </c>
      <c r="E5272" s="53">
        <v>10.359999656677246</v>
      </c>
      <c r="F5272" s="55">
        <v>-3.985174372792244E-2</v>
      </c>
      <c r="G5272" s="53">
        <v>110346</v>
      </c>
      <c r="H5272" s="53">
        <v>10.359999656677246</v>
      </c>
      <c r="I5272" s="53">
        <v>5.0638450000000002E-2</v>
      </c>
      <c r="J5272" s="80">
        <f t="shared" si="153"/>
        <v>1143184.5221157074</v>
      </c>
    </row>
    <row r="5273" spans="1:10" x14ac:dyDescent="0.15">
      <c r="A5273" s="109">
        <v>43159</v>
      </c>
      <c r="B5273" s="53" t="s">
        <v>527</v>
      </c>
      <c r="C5273" s="53" t="s">
        <v>528</v>
      </c>
      <c r="D5273" s="53">
        <v>55893</v>
      </c>
      <c r="E5273" s="53">
        <v>10.079999923706055</v>
      </c>
      <c r="F5273" s="55">
        <v>-2.7027001604437828E-2</v>
      </c>
      <c r="G5273" s="53">
        <v>110346</v>
      </c>
      <c r="H5273" s="53">
        <v>10.079999923706055</v>
      </c>
      <c r="I5273" s="53">
        <v>-3.9481330000000002E-2</v>
      </c>
      <c r="J5273" s="80">
        <f t="shared" si="153"/>
        <v>1112287.6715812683</v>
      </c>
    </row>
    <row r="5274" spans="1:10" x14ac:dyDescent="0.15">
      <c r="A5274" s="109">
        <v>43188</v>
      </c>
      <c r="B5274" s="53" t="s">
        <v>527</v>
      </c>
      <c r="C5274" s="53" t="s">
        <v>528</v>
      </c>
      <c r="D5274" s="53">
        <v>55893</v>
      </c>
      <c r="E5274" s="53">
        <v>10.220000267028809</v>
      </c>
      <c r="F5274" s="55">
        <v>1.3888923451304436E-2</v>
      </c>
      <c r="G5274" s="53">
        <v>110346</v>
      </c>
      <c r="H5274" s="53">
        <v>10.220000267028809</v>
      </c>
      <c r="I5274" s="53">
        <v>-1.8445340000000001E-2</v>
      </c>
      <c r="J5274" s="80">
        <f t="shared" si="153"/>
        <v>1127736.1494655609</v>
      </c>
    </row>
    <row r="5275" spans="1:10" x14ac:dyDescent="0.15">
      <c r="A5275" s="109">
        <v>43220</v>
      </c>
      <c r="B5275" s="53" t="s">
        <v>527</v>
      </c>
      <c r="C5275" s="53" t="s">
        <v>528</v>
      </c>
      <c r="D5275" s="53">
        <v>55893</v>
      </c>
      <c r="E5275" s="53">
        <v>10.300000190734863</v>
      </c>
      <c r="F5275" s="55">
        <v>7.8277811408042908E-3</v>
      </c>
      <c r="G5275" s="53">
        <v>112573</v>
      </c>
      <c r="H5275" s="53">
        <v>10.300000190734863</v>
      </c>
      <c r="I5275" s="53">
        <v>4.6918850000000007E-3</v>
      </c>
      <c r="J5275" s="80">
        <f t="shared" si="153"/>
        <v>1159501.9214715958</v>
      </c>
    </row>
    <row r="5276" spans="1:10" x14ac:dyDescent="0.15">
      <c r="A5276" s="109">
        <v>43251</v>
      </c>
      <c r="B5276" s="53" t="s">
        <v>527</v>
      </c>
      <c r="C5276" s="53" t="s">
        <v>528</v>
      </c>
      <c r="D5276" s="53">
        <v>55893</v>
      </c>
      <c r="E5276" s="53">
        <v>10.489999771118164</v>
      </c>
      <c r="F5276" s="55">
        <v>1.8446560949087143E-2</v>
      </c>
      <c r="G5276" s="53">
        <v>110346</v>
      </c>
      <c r="H5276" s="53">
        <v>10.489999771118164</v>
      </c>
      <c r="I5276" s="53">
        <v>2.6164449999999999E-2</v>
      </c>
      <c r="J5276" s="80">
        <f t="shared" si="153"/>
        <v>1157529.5147438049</v>
      </c>
    </row>
    <row r="5277" spans="1:10" x14ac:dyDescent="0.15">
      <c r="A5277" s="109">
        <v>43280</v>
      </c>
      <c r="B5277" s="53" t="s">
        <v>527</v>
      </c>
      <c r="C5277" s="53" t="s">
        <v>528</v>
      </c>
      <c r="D5277" s="53">
        <v>55893</v>
      </c>
      <c r="E5277" s="53">
        <v>10.800000190734863</v>
      </c>
      <c r="F5277" s="55">
        <v>2.9551994055509567E-2</v>
      </c>
      <c r="G5277" s="53">
        <v>130479</v>
      </c>
      <c r="H5277" s="53">
        <v>10.800000190734863</v>
      </c>
      <c r="I5277" s="53">
        <v>5.365018E-3</v>
      </c>
      <c r="J5277" s="80">
        <f t="shared" si="153"/>
        <v>1409173.2248868942</v>
      </c>
    </row>
    <row r="5278" spans="1:10" x14ac:dyDescent="0.15">
      <c r="A5278" s="109">
        <v>43312</v>
      </c>
      <c r="B5278" s="53" t="s">
        <v>527</v>
      </c>
      <c r="C5278" s="53" t="s">
        <v>528</v>
      </c>
      <c r="D5278" s="53">
        <v>55893</v>
      </c>
      <c r="E5278" s="53">
        <v>10.390000343322754</v>
      </c>
      <c r="F5278" s="55">
        <v>-3.796294704079628E-2</v>
      </c>
      <c r="G5278" s="53">
        <v>130479</v>
      </c>
      <c r="H5278" s="53">
        <v>10.390000343322754</v>
      </c>
      <c r="I5278" s="53">
        <v>3.1603569999999997E-2</v>
      </c>
      <c r="J5278" s="80">
        <f t="shared" si="153"/>
        <v>1355676.8547964096</v>
      </c>
    </row>
    <row r="5279" spans="1:10" x14ac:dyDescent="0.15">
      <c r="A5279" s="109">
        <v>43343</v>
      </c>
      <c r="B5279" s="53" t="s">
        <v>527</v>
      </c>
      <c r="C5279" s="53" t="s">
        <v>528</v>
      </c>
      <c r="D5279" s="53">
        <v>55893</v>
      </c>
      <c r="E5279" s="53">
        <v>10.329999923706055</v>
      </c>
      <c r="F5279" s="55">
        <v>-5.7748234830796719E-3</v>
      </c>
      <c r="G5279" s="53">
        <v>130479</v>
      </c>
      <c r="H5279" s="53">
        <v>10.329999923706055</v>
      </c>
      <c r="I5279" s="53">
        <v>3.0233019999999999E-2</v>
      </c>
      <c r="J5279" s="80">
        <f t="shared" si="153"/>
        <v>1347848.0600452423</v>
      </c>
    </row>
    <row r="5280" spans="1:10" x14ac:dyDescent="0.15">
      <c r="A5280" s="109">
        <v>43371</v>
      </c>
      <c r="B5280" s="53" t="s">
        <v>527</v>
      </c>
      <c r="C5280" s="53" t="s">
        <v>528</v>
      </c>
      <c r="D5280" s="53">
        <v>55893</v>
      </c>
      <c r="E5280" s="53">
        <v>9.630000114440918</v>
      </c>
      <c r="F5280" s="55">
        <v>-6.7763775587081909E-2</v>
      </c>
      <c r="G5280" s="53">
        <v>130479</v>
      </c>
      <c r="H5280" s="53">
        <v>9.630000114440918</v>
      </c>
      <c r="I5280" s="53">
        <v>4.2462880000000003E-4</v>
      </c>
      <c r="J5280" s="80">
        <f t="shared" si="153"/>
        <v>1256512.7849321365</v>
      </c>
    </row>
    <row r="5281" spans="1:10" x14ac:dyDescent="0.15">
      <c r="A5281" s="109">
        <v>43404</v>
      </c>
      <c r="B5281" s="53" t="s">
        <v>527</v>
      </c>
      <c r="C5281" s="53" t="s">
        <v>528</v>
      </c>
      <c r="D5281" s="53">
        <v>55893</v>
      </c>
      <c r="E5281" s="53">
        <v>8.5900001525878906</v>
      </c>
      <c r="F5281" s="55">
        <v>-0.10799583792686462</v>
      </c>
      <c r="G5281" s="53">
        <v>130479</v>
      </c>
      <c r="H5281" s="53">
        <v>8.5900001525878906</v>
      </c>
      <c r="I5281" s="53">
        <v>-7.4045410000000006E-2</v>
      </c>
      <c r="J5281" s="80">
        <f t="shared" si="153"/>
        <v>1120814.6299095154</v>
      </c>
    </row>
    <row r="5282" spans="1:10" x14ac:dyDescent="0.15">
      <c r="A5282" s="109">
        <v>43434</v>
      </c>
      <c r="B5282" s="53" t="s">
        <v>527</v>
      </c>
      <c r="C5282" s="53" t="s">
        <v>528</v>
      </c>
      <c r="D5282" s="53">
        <v>55893</v>
      </c>
      <c r="E5282" s="53">
        <v>7.5799999237060547</v>
      </c>
      <c r="F5282" s="55">
        <v>-0.11757860332727432</v>
      </c>
      <c r="G5282" s="53">
        <v>130479</v>
      </c>
      <c r="H5282" s="53">
        <v>7.5799999237060547</v>
      </c>
      <c r="I5282" s="53">
        <v>1.8512150000000002E-2</v>
      </c>
      <c r="J5282" s="80">
        <f t="shared" si="153"/>
        <v>989030.81004524231</v>
      </c>
    </row>
    <row r="5283" spans="1:10" x14ac:dyDescent="0.15">
      <c r="A5283" s="109">
        <v>43465</v>
      </c>
      <c r="B5283" s="53" t="s">
        <v>527</v>
      </c>
      <c r="C5283" s="53" t="s">
        <v>528</v>
      </c>
      <c r="D5283" s="53">
        <v>55893</v>
      </c>
      <c r="E5283" s="53">
        <v>7.190000057220459</v>
      </c>
      <c r="F5283" s="55">
        <v>-5.1451168954372406E-2</v>
      </c>
      <c r="G5283" s="53">
        <v>130440</v>
      </c>
      <c r="H5283" s="53">
        <v>7.190000057220459</v>
      </c>
      <c r="I5283" s="53">
        <v>-8.9890029999999996E-2</v>
      </c>
      <c r="J5283" s="80">
        <f t="shared" si="153"/>
        <v>937863.60746383667</v>
      </c>
    </row>
    <row r="5284" spans="1:10" x14ac:dyDescent="0.15">
      <c r="A5284" s="109">
        <v>43496</v>
      </c>
      <c r="B5284" s="53" t="s">
        <v>527</v>
      </c>
      <c r="C5284" s="53" t="s">
        <v>528</v>
      </c>
      <c r="D5284" s="53">
        <v>55893</v>
      </c>
      <c r="E5284" s="53">
        <v>7.880000114440918</v>
      </c>
      <c r="F5284" s="55">
        <v>9.5966629683971405E-2</v>
      </c>
      <c r="G5284" s="53">
        <v>130440</v>
      </c>
      <c r="H5284" s="53">
        <v>7.880000114440918</v>
      </c>
      <c r="I5284" s="53">
        <v>8.8293910000000003E-2</v>
      </c>
      <c r="J5284" s="80">
        <f t="shared" si="153"/>
        <v>1027867.2149276733</v>
      </c>
    </row>
    <row r="5285" spans="1:10" x14ac:dyDescent="0.15">
      <c r="A5285" s="109">
        <v>43524</v>
      </c>
      <c r="B5285" s="53" t="s">
        <v>527</v>
      </c>
      <c r="C5285" s="53" t="s">
        <v>528</v>
      </c>
      <c r="D5285" s="53">
        <v>55893</v>
      </c>
      <c r="E5285" s="53">
        <v>7.619999885559082</v>
      </c>
      <c r="F5285" s="55">
        <v>-3.299495205283165E-2</v>
      </c>
      <c r="G5285" s="53">
        <v>130502</v>
      </c>
      <c r="H5285" s="53">
        <v>7.619999885559082</v>
      </c>
      <c r="I5285" s="53">
        <v>3.2724210000000004E-2</v>
      </c>
      <c r="J5285" s="80">
        <f t="shared" si="153"/>
        <v>994425.22506523132</v>
      </c>
    </row>
    <row r="5286" spans="1:10" x14ac:dyDescent="0.15">
      <c r="A5286" s="109">
        <v>43553</v>
      </c>
      <c r="B5286" s="53" t="s">
        <v>527</v>
      </c>
      <c r="C5286" s="53" t="s">
        <v>528</v>
      </c>
      <c r="D5286" s="53">
        <v>55893</v>
      </c>
      <c r="E5286" s="53">
        <v>7.630000114440918</v>
      </c>
      <c r="F5286" s="55">
        <v>1.3123659882694483E-3</v>
      </c>
      <c r="G5286" s="53">
        <v>130491</v>
      </c>
      <c r="H5286" s="53">
        <v>7.630000114440918</v>
      </c>
      <c r="I5286" s="53">
        <v>1.296229E-2</v>
      </c>
      <c r="J5286" s="80">
        <f t="shared" si="153"/>
        <v>995646.34493350983</v>
      </c>
    </row>
    <row r="5287" spans="1:10" x14ac:dyDescent="0.15">
      <c r="A5287" s="109">
        <v>43585</v>
      </c>
      <c r="B5287" s="53" t="s">
        <v>527</v>
      </c>
      <c r="C5287" s="53" t="s">
        <v>528</v>
      </c>
      <c r="D5287" s="53">
        <v>55893</v>
      </c>
      <c r="E5287" s="53">
        <v>8</v>
      </c>
      <c r="F5287" s="55">
        <v>4.8492774367332458E-2</v>
      </c>
      <c r="G5287" s="53">
        <v>133426</v>
      </c>
      <c r="H5287" s="53">
        <v>8</v>
      </c>
      <c r="I5287" s="53">
        <v>3.789327E-2</v>
      </c>
      <c r="J5287" s="80">
        <f t="shared" si="153"/>
        <v>1067408</v>
      </c>
    </row>
    <row r="5288" spans="1:10" x14ac:dyDescent="0.15">
      <c r="A5288" s="109">
        <v>43616</v>
      </c>
      <c r="B5288" s="53" t="s">
        <v>527</v>
      </c>
      <c r="C5288" s="53" t="s">
        <v>528</v>
      </c>
      <c r="D5288" s="53">
        <v>55893</v>
      </c>
      <c r="E5288" s="53">
        <v>8.0500001907348633</v>
      </c>
      <c r="F5288" s="55">
        <v>6.2500238418579102E-3</v>
      </c>
      <c r="G5288" s="53">
        <v>130415</v>
      </c>
      <c r="H5288" s="53">
        <v>8.0500001907348633</v>
      </c>
      <c r="I5288" s="53">
        <v>-6.167856E-2</v>
      </c>
      <c r="J5288" s="80">
        <f t="shared" si="153"/>
        <v>1049840.7748746872</v>
      </c>
    </row>
    <row r="5289" spans="1:10" x14ac:dyDescent="0.15">
      <c r="A5289" s="109">
        <v>43644</v>
      </c>
      <c r="B5289" s="53" t="s">
        <v>527</v>
      </c>
      <c r="C5289" s="53" t="s">
        <v>528</v>
      </c>
      <c r="D5289" s="53">
        <v>55893</v>
      </c>
      <c r="E5289" s="53">
        <v>7.7100000381469727</v>
      </c>
      <c r="F5289" s="55">
        <v>-4.2236041277647018E-2</v>
      </c>
      <c r="G5289" s="53">
        <v>130328</v>
      </c>
      <c r="H5289" s="53">
        <v>7.7100000381469727</v>
      </c>
      <c r="I5289" s="53">
        <v>6.7278859999999996E-2</v>
      </c>
      <c r="J5289" s="80">
        <f t="shared" si="153"/>
        <v>1004828.8849716187</v>
      </c>
    </row>
    <row r="5290" spans="1:10" x14ac:dyDescent="0.15">
      <c r="A5290" s="109">
        <v>43677</v>
      </c>
      <c r="B5290" s="53" t="s">
        <v>527</v>
      </c>
      <c r="C5290" s="53" t="s">
        <v>528</v>
      </c>
      <c r="D5290" s="53">
        <v>55893</v>
      </c>
      <c r="E5290" s="53">
        <v>7.3299999237060547</v>
      </c>
      <c r="F5290" s="55">
        <v>-4.9286656081676483E-2</v>
      </c>
      <c r="G5290" s="53">
        <v>130328</v>
      </c>
      <c r="H5290" s="53">
        <v>7.3299999237060547</v>
      </c>
      <c r="I5290" s="53">
        <v>1.185431E-2</v>
      </c>
      <c r="J5290" s="80">
        <f t="shared" si="153"/>
        <v>955304.2300567627</v>
      </c>
    </row>
    <row r="5291" spans="1:10" x14ac:dyDescent="0.15">
      <c r="A5291" s="109">
        <v>43707</v>
      </c>
      <c r="B5291" s="53" t="s">
        <v>527</v>
      </c>
      <c r="C5291" s="53" t="s">
        <v>528</v>
      </c>
      <c r="D5291" s="53">
        <v>55893</v>
      </c>
      <c r="E5291" s="53">
        <v>8.0900001525878906</v>
      </c>
      <c r="F5291" s="55">
        <v>0.10368352383375168</v>
      </c>
      <c r="G5291" s="53">
        <v>129977</v>
      </c>
      <c r="H5291" s="53">
        <v>8.0900001525878906</v>
      </c>
      <c r="I5291" s="53">
        <v>-2.0339329999999999E-2</v>
      </c>
      <c r="J5291" s="80">
        <f t="shared" si="153"/>
        <v>1051513.9498329163</v>
      </c>
    </row>
    <row r="5292" spans="1:10" x14ac:dyDescent="0.15">
      <c r="A5292" s="109">
        <v>43738</v>
      </c>
      <c r="B5292" s="53" t="s">
        <v>527</v>
      </c>
      <c r="C5292" s="53" t="s">
        <v>528</v>
      </c>
      <c r="D5292" s="53">
        <v>55893</v>
      </c>
      <c r="E5292" s="53">
        <v>7.8299999237060547</v>
      </c>
      <c r="F5292" s="55">
        <v>-3.2138470560312271E-2</v>
      </c>
      <c r="G5292" s="53">
        <v>129491</v>
      </c>
      <c r="H5292" s="53">
        <v>7.8299999237060547</v>
      </c>
      <c r="I5292" s="53">
        <v>1.6032970000000001E-2</v>
      </c>
      <c r="J5292" s="80">
        <f t="shared" si="153"/>
        <v>1013914.5201206207</v>
      </c>
    </row>
    <row r="5293" spans="1:10" x14ac:dyDescent="0.15">
      <c r="A5293" s="109">
        <v>43769</v>
      </c>
      <c r="B5293" s="53" t="s">
        <v>527</v>
      </c>
      <c r="C5293" s="53" t="s">
        <v>528</v>
      </c>
      <c r="D5293" s="53">
        <v>55893</v>
      </c>
      <c r="E5293" s="53">
        <v>8.3400001525878906</v>
      </c>
      <c r="F5293" s="55">
        <v>6.5134130418300629E-2</v>
      </c>
      <c r="G5293" s="53">
        <v>129351</v>
      </c>
      <c r="H5293" s="53">
        <v>8.3400001525878906</v>
      </c>
      <c r="I5293" s="53">
        <v>1.9255939999999999E-2</v>
      </c>
      <c r="J5293" s="80">
        <f t="shared" si="153"/>
        <v>1078787.3597373962</v>
      </c>
    </row>
    <row r="5294" spans="1:10" x14ac:dyDescent="0.15">
      <c r="A5294" s="109">
        <v>43798</v>
      </c>
      <c r="B5294" s="53" t="s">
        <v>527</v>
      </c>
      <c r="C5294" s="53" t="s">
        <v>528</v>
      </c>
      <c r="D5294" s="53">
        <v>55893</v>
      </c>
      <c r="E5294" s="53">
        <v>7.880000114440918</v>
      </c>
      <c r="F5294" s="55">
        <v>-5.5155877023935318E-2</v>
      </c>
      <c r="G5294" s="53">
        <v>129351</v>
      </c>
      <c r="H5294" s="53">
        <v>7.880000114440918</v>
      </c>
      <c r="I5294" s="53">
        <v>3.4996520000000003E-2</v>
      </c>
      <c r="J5294" s="80">
        <f t="shared" si="153"/>
        <v>1019285.8948030472</v>
      </c>
    </row>
    <row r="5295" spans="1:10" x14ac:dyDescent="0.15">
      <c r="A5295" s="109">
        <v>43830</v>
      </c>
      <c r="B5295" s="53" t="s">
        <v>527</v>
      </c>
      <c r="C5295" s="53" t="s">
        <v>528</v>
      </c>
      <c r="D5295" s="53">
        <v>55893</v>
      </c>
      <c r="E5295" s="53">
        <v>8.3999996185302734</v>
      </c>
      <c r="F5295" s="55">
        <v>6.5989784896373749E-2</v>
      </c>
      <c r="G5295" s="53">
        <v>129313</v>
      </c>
      <c r="H5295" s="53">
        <v>8.3999996185302734</v>
      </c>
      <c r="I5295" s="53">
        <v>2.8490680000000001E-2</v>
      </c>
      <c r="J5295" s="80">
        <f t="shared" si="153"/>
        <v>1086229.1506710052</v>
      </c>
    </row>
    <row r="5296" spans="1:10" x14ac:dyDescent="0.15">
      <c r="A5296" s="109">
        <v>43861</v>
      </c>
      <c r="B5296" s="53" t="s">
        <v>527</v>
      </c>
      <c r="C5296" s="53" t="s">
        <v>528</v>
      </c>
      <c r="D5296" s="53">
        <v>55893</v>
      </c>
      <c r="E5296" s="53">
        <v>7.0199999809265137</v>
      </c>
      <c r="F5296" s="55">
        <v>-0.16428567469120026</v>
      </c>
      <c r="G5296" s="53">
        <v>129313</v>
      </c>
      <c r="H5296" s="53">
        <v>7.0199999809265137</v>
      </c>
      <c r="I5296" s="53">
        <v>-1.7277760000000001E-3</v>
      </c>
      <c r="J5296" s="80">
        <f t="shared" si="153"/>
        <v>907777.25753355026</v>
      </c>
    </row>
    <row r="5297" spans="1:10" x14ac:dyDescent="0.15">
      <c r="A5297" s="109">
        <v>43889</v>
      </c>
      <c r="B5297" s="53" t="s">
        <v>527</v>
      </c>
      <c r="C5297" s="53" t="s">
        <v>528</v>
      </c>
      <c r="D5297" s="53">
        <v>55893</v>
      </c>
      <c r="E5297" s="53">
        <v>5.3000001907348633</v>
      </c>
      <c r="F5297" s="55">
        <v>-0.24501422047615051</v>
      </c>
      <c r="G5297" s="53">
        <v>129174</v>
      </c>
      <c r="H5297" s="53">
        <v>5.3000001907348633</v>
      </c>
      <c r="I5297" s="53">
        <v>-7.7918070000000006E-2</v>
      </c>
      <c r="J5297" s="80">
        <f t="shared" si="153"/>
        <v>684622.22463798523</v>
      </c>
    </row>
    <row r="5298" spans="1:10" x14ac:dyDescent="0.15">
      <c r="A5298" s="109">
        <v>43921</v>
      </c>
      <c r="B5298" s="53" t="s">
        <v>527</v>
      </c>
      <c r="C5298" s="53" t="s">
        <v>528</v>
      </c>
      <c r="D5298" s="53">
        <v>55893</v>
      </c>
      <c r="E5298" s="53">
        <v>1.75</v>
      </c>
      <c r="F5298" s="55">
        <v>-0.66981130838394165</v>
      </c>
      <c r="G5298" s="53">
        <v>129275</v>
      </c>
      <c r="H5298" s="53">
        <v>1.75</v>
      </c>
      <c r="I5298" s="53">
        <v>-0.14173259999999999</v>
      </c>
      <c r="J5298" s="80">
        <f t="shared" si="153"/>
        <v>226231.25</v>
      </c>
    </row>
    <row r="5299" spans="1:10" x14ac:dyDescent="0.15">
      <c r="A5299" s="109">
        <v>43951</v>
      </c>
      <c r="B5299" s="53" t="s">
        <v>527</v>
      </c>
      <c r="C5299" s="53" t="s">
        <v>528</v>
      </c>
      <c r="D5299" s="53">
        <v>55893</v>
      </c>
      <c r="E5299" s="53">
        <v>2.4700000286102295</v>
      </c>
      <c r="F5299" s="55">
        <v>0.41142860054969788</v>
      </c>
      <c r="G5299" s="53">
        <v>129275</v>
      </c>
      <c r="H5299" s="53">
        <v>2.4700000286102295</v>
      </c>
      <c r="I5299" s="53">
        <v>0.12967380000000001</v>
      </c>
      <c r="J5299" s="80">
        <f t="shared" si="153"/>
        <v>319309.25369858742</v>
      </c>
    </row>
    <row r="5300" spans="1:10" x14ac:dyDescent="0.15">
      <c r="A5300" s="109">
        <v>43980</v>
      </c>
      <c r="B5300" s="53" t="s">
        <v>527</v>
      </c>
      <c r="C5300" s="53" t="s">
        <v>528</v>
      </c>
      <c r="D5300" s="53">
        <v>55893</v>
      </c>
      <c r="E5300" s="53">
        <v>2.6099998950958252</v>
      </c>
      <c r="F5300" s="55">
        <v>5.6680105626583099E-2</v>
      </c>
      <c r="G5300" s="53">
        <v>133131</v>
      </c>
      <c r="H5300" s="53">
        <v>2.6099998950958252</v>
      </c>
      <c r="I5300" s="53">
        <v>5.3738750000000002E-2</v>
      </c>
      <c r="J5300" s="80">
        <f t="shared" si="153"/>
        <v>347471.8960340023</v>
      </c>
    </row>
    <row r="5301" spans="1:10" x14ac:dyDescent="0.15">
      <c r="A5301" s="109">
        <v>44012</v>
      </c>
      <c r="B5301" s="53" t="s">
        <v>527</v>
      </c>
      <c r="C5301" s="53" t="s">
        <v>528</v>
      </c>
      <c r="D5301" s="53">
        <v>55893</v>
      </c>
      <c r="E5301" s="53">
        <v>3.619999885559082</v>
      </c>
      <c r="F5301" s="55">
        <v>0.38697320222854614</v>
      </c>
      <c r="G5301" s="53">
        <v>134485</v>
      </c>
      <c r="H5301" s="53">
        <v>3.619999885559082</v>
      </c>
      <c r="I5301" s="53">
        <v>2.5299080000000002E-2</v>
      </c>
      <c r="J5301" s="80">
        <f t="shared" si="153"/>
        <v>486835.68460941315</v>
      </c>
    </row>
    <row r="5302" spans="1:10" x14ac:dyDescent="0.15">
      <c r="A5302" s="109">
        <v>44043</v>
      </c>
      <c r="B5302" s="53" t="s">
        <v>527</v>
      </c>
      <c r="C5302" s="53" t="s">
        <v>528</v>
      </c>
      <c r="D5302" s="53">
        <v>55893</v>
      </c>
      <c r="E5302" s="53">
        <v>3.630000114440918</v>
      </c>
      <c r="F5302" s="55">
        <v>2.7624941430985928E-3</v>
      </c>
      <c r="G5302" s="53">
        <v>134494</v>
      </c>
      <c r="H5302" s="53">
        <v>3.630000114440918</v>
      </c>
      <c r="I5302" s="53">
        <v>5.5528970000000004E-2</v>
      </c>
      <c r="J5302" s="80">
        <f t="shared" si="153"/>
        <v>488213.23539161682</v>
      </c>
    </row>
    <row r="5303" spans="1:10" x14ac:dyDescent="0.15">
      <c r="A5303" s="109">
        <v>44074</v>
      </c>
      <c r="B5303" s="53" t="s">
        <v>527</v>
      </c>
      <c r="C5303" s="53" t="s">
        <v>528</v>
      </c>
      <c r="D5303" s="53">
        <v>55893</v>
      </c>
      <c r="E5303" s="53">
        <v>4.2199997901916504</v>
      </c>
      <c r="F5303" s="55">
        <v>0.16253434121608734</v>
      </c>
      <c r="G5303" s="53">
        <v>134494</v>
      </c>
      <c r="H5303" s="53">
        <v>4.2199997901916504</v>
      </c>
      <c r="I5303" s="53">
        <v>6.844219E-2</v>
      </c>
      <c r="J5303" s="80">
        <f t="shared" si="153"/>
        <v>567564.65178203583</v>
      </c>
    </row>
    <row r="5304" spans="1:10" x14ac:dyDescent="0.15">
      <c r="A5304" s="109">
        <v>44104</v>
      </c>
      <c r="B5304" s="53" t="s">
        <v>527</v>
      </c>
      <c r="C5304" s="53" t="s">
        <v>528</v>
      </c>
      <c r="D5304" s="53">
        <v>55893</v>
      </c>
      <c r="E5304" s="53">
        <v>4.190000057220459</v>
      </c>
      <c r="F5304" s="55">
        <v>-7.1089416742324829E-3</v>
      </c>
      <c r="G5304" s="53">
        <v>134496</v>
      </c>
      <c r="H5304" s="53">
        <v>4.190000057220459</v>
      </c>
      <c r="I5304" s="53">
        <v>-3.5055990000000002E-2</v>
      </c>
      <c r="J5304" s="80">
        <f t="shared" si="153"/>
        <v>563538.24769592285</v>
      </c>
    </row>
    <row r="5305" spans="1:10" x14ac:dyDescent="0.15">
      <c r="A5305" s="109">
        <v>44134</v>
      </c>
      <c r="B5305" s="53" t="s">
        <v>527</v>
      </c>
      <c r="C5305" s="53" t="s">
        <v>528</v>
      </c>
      <c r="D5305" s="53">
        <v>55893</v>
      </c>
      <c r="E5305" s="53">
        <v>3.869999885559082</v>
      </c>
      <c r="F5305" s="55">
        <v>-7.6372355222702026E-2</v>
      </c>
      <c r="G5305" s="53">
        <v>134496</v>
      </c>
      <c r="H5305" s="53">
        <v>3.869999885559082</v>
      </c>
      <c r="I5305" s="53">
        <v>-2.0178310000000001E-2</v>
      </c>
      <c r="J5305" s="80">
        <f t="shared" si="153"/>
        <v>520499.5046081543</v>
      </c>
    </row>
    <row r="5306" spans="1:10" x14ac:dyDescent="0.15">
      <c r="A5306" s="109">
        <v>44165</v>
      </c>
      <c r="B5306" s="53" t="s">
        <v>527</v>
      </c>
      <c r="C5306" s="53" t="s">
        <v>528</v>
      </c>
      <c r="D5306" s="53">
        <v>55893</v>
      </c>
      <c r="E5306" s="53">
        <v>5.0900001525878906</v>
      </c>
      <c r="F5306" s="55">
        <v>0.31524556875228882</v>
      </c>
      <c r="G5306" s="53">
        <v>134496</v>
      </c>
      <c r="H5306" s="53">
        <v>5.0900001525878906</v>
      </c>
      <c r="I5306" s="53">
        <v>0.123707</v>
      </c>
      <c r="J5306" s="80">
        <f t="shared" si="153"/>
        <v>684584.66052246094</v>
      </c>
    </row>
    <row r="5307" spans="1:10" x14ac:dyDescent="0.15">
      <c r="A5307" s="109">
        <v>44196</v>
      </c>
      <c r="B5307" s="53" t="s">
        <v>527</v>
      </c>
      <c r="C5307" s="53" t="s">
        <v>528</v>
      </c>
      <c r="D5307" s="53">
        <v>55893</v>
      </c>
      <c r="E5307" s="53">
        <v>5.9499998092651367</v>
      </c>
      <c r="F5307" s="55">
        <v>0.16895866394042969</v>
      </c>
      <c r="G5307" s="53">
        <v>134571</v>
      </c>
      <c r="H5307" s="53">
        <v>5.9499998092651367</v>
      </c>
      <c r="I5307" s="53">
        <v>4.5048289999999998E-2</v>
      </c>
      <c r="J5307" s="80">
        <f t="shared" si="153"/>
        <v>800697.42433261871</v>
      </c>
    </row>
    <row r="5308" spans="1:10" x14ac:dyDescent="0.15">
      <c r="A5308" s="109">
        <v>44225</v>
      </c>
      <c r="B5308" s="53" t="s">
        <v>527</v>
      </c>
      <c r="C5308" s="53" t="s">
        <v>528</v>
      </c>
      <c r="D5308" s="53">
        <v>55893</v>
      </c>
      <c r="E5308" s="53">
        <v>5.320000171661377</v>
      </c>
      <c r="F5308" s="55">
        <v>-0.10588229447603226</v>
      </c>
      <c r="G5308" s="53">
        <v>164039</v>
      </c>
      <c r="H5308" s="53">
        <v>5.320000171661377</v>
      </c>
      <c r="I5308" s="53">
        <v>-6.3113190000000003E-4</v>
      </c>
      <c r="J5308" s="80">
        <f t="shared" si="153"/>
        <v>872687.50815916061</v>
      </c>
    </row>
    <row r="5309" spans="1:10" x14ac:dyDescent="0.15">
      <c r="A5309" s="109">
        <v>44253</v>
      </c>
      <c r="B5309" s="53" t="s">
        <v>527</v>
      </c>
      <c r="C5309" s="53" t="s">
        <v>528</v>
      </c>
      <c r="D5309" s="53">
        <v>55893</v>
      </c>
      <c r="E5309" s="53">
        <v>7.1700000762939453</v>
      </c>
      <c r="F5309" s="55">
        <v>0.34774434566497803</v>
      </c>
      <c r="G5309" s="53">
        <v>164030</v>
      </c>
      <c r="H5309" s="53">
        <v>7.1700000762939453</v>
      </c>
      <c r="I5309" s="53">
        <v>2.9196240000000002E-2</v>
      </c>
      <c r="J5309" s="80">
        <f t="shared" ref="J5309:J5372" si="154">H5309*G5309</f>
        <v>1176095.1125144958</v>
      </c>
    </row>
    <row r="5310" spans="1:10" x14ac:dyDescent="0.15">
      <c r="A5310" s="109">
        <v>44286</v>
      </c>
      <c r="B5310" s="53" t="s">
        <v>527</v>
      </c>
      <c r="C5310" s="53" t="s">
        <v>528</v>
      </c>
      <c r="D5310" s="53">
        <v>55893</v>
      </c>
      <c r="E5310" s="53">
        <v>7.3000001907348633</v>
      </c>
      <c r="F5310" s="55">
        <v>1.8131118267774582E-2</v>
      </c>
      <c r="G5310" s="53">
        <v>164030</v>
      </c>
      <c r="H5310" s="53">
        <v>7.3000001907348633</v>
      </c>
      <c r="I5310" s="53">
        <v>3.0573309999999999E-2</v>
      </c>
      <c r="J5310" s="80">
        <f t="shared" si="154"/>
        <v>1197419.0312862396</v>
      </c>
    </row>
    <row r="5311" spans="1:10" x14ac:dyDescent="0.15">
      <c r="A5311" s="109">
        <v>44316</v>
      </c>
      <c r="B5311" s="53" t="s">
        <v>527</v>
      </c>
      <c r="C5311" s="53" t="s">
        <v>528</v>
      </c>
      <c r="D5311" s="53">
        <v>55893</v>
      </c>
      <c r="E5311" s="53">
        <v>7.3600001335144043</v>
      </c>
      <c r="F5311" s="55">
        <v>8.2191703841090202E-3</v>
      </c>
      <c r="G5311" s="53">
        <v>164030</v>
      </c>
      <c r="H5311" s="53">
        <v>7.3600001335144043</v>
      </c>
      <c r="I5311" s="53">
        <v>4.8190200000000002E-2</v>
      </c>
      <c r="J5311" s="80">
        <f t="shared" si="154"/>
        <v>1207260.8219003677</v>
      </c>
    </row>
    <row r="5312" spans="1:10" x14ac:dyDescent="0.15">
      <c r="A5312" s="109">
        <v>44344</v>
      </c>
      <c r="B5312" s="53" t="s">
        <v>527</v>
      </c>
      <c r="C5312" s="53" t="s">
        <v>528</v>
      </c>
      <c r="D5312" s="53">
        <v>55893</v>
      </c>
      <c r="E5312" s="53">
        <v>7.309999942779541</v>
      </c>
      <c r="F5312" s="55">
        <v>-6.7935041151940823E-3</v>
      </c>
      <c r="G5312" s="53">
        <v>168455</v>
      </c>
      <c r="H5312" s="53">
        <v>7.309999942779541</v>
      </c>
      <c r="I5312" s="53">
        <v>7.0918620000000009E-3</v>
      </c>
      <c r="J5312" s="80">
        <f t="shared" si="154"/>
        <v>1231406.0403609276</v>
      </c>
    </row>
    <row r="5313" spans="1:10" x14ac:dyDescent="0.15">
      <c r="A5313" s="109">
        <v>44377</v>
      </c>
      <c r="B5313" s="53" t="s">
        <v>527</v>
      </c>
      <c r="C5313" s="53" t="s">
        <v>528</v>
      </c>
      <c r="D5313" s="53">
        <v>55893</v>
      </c>
      <c r="E5313" s="53">
        <v>7.429999828338623</v>
      </c>
      <c r="F5313" s="55">
        <v>1.6415853053331375E-2</v>
      </c>
      <c r="G5313" s="53">
        <v>164210</v>
      </c>
      <c r="H5313" s="53">
        <v>7.429999828338623</v>
      </c>
      <c r="I5313" s="53">
        <v>2.3421790000000001E-2</v>
      </c>
      <c r="J5313" s="80">
        <f t="shared" si="154"/>
        <v>1220080.2718114853</v>
      </c>
    </row>
    <row r="5314" spans="1:10" x14ac:dyDescent="0.15">
      <c r="A5314" s="109">
        <v>44407</v>
      </c>
      <c r="B5314" s="53" t="s">
        <v>527</v>
      </c>
      <c r="C5314" s="53" t="s">
        <v>528</v>
      </c>
      <c r="D5314" s="53">
        <v>55893</v>
      </c>
      <c r="E5314" s="53">
        <v>6.690000057220459</v>
      </c>
      <c r="F5314" s="55">
        <v>-9.9596202373504639E-2</v>
      </c>
      <c r="G5314" s="53">
        <v>164218</v>
      </c>
      <c r="H5314" s="53">
        <v>6.690000057220459</v>
      </c>
      <c r="I5314" s="53">
        <v>1.182765E-2</v>
      </c>
      <c r="J5314" s="80">
        <f t="shared" si="154"/>
        <v>1098618.4293966293</v>
      </c>
    </row>
    <row r="5315" spans="1:10" x14ac:dyDescent="0.15">
      <c r="A5315" s="109">
        <v>44439</v>
      </c>
      <c r="B5315" s="53" t="s">
        <v>527</v>
      </c>
      <c r="C5315" s="53" t="s">
        <v>528</v>
      </c>
      <c r="D5315" s="53">
        <v>55893</v>
      </c>
      <c r="E5315" s="53">
        <v>7.309999942779541</v>
      </c>
      <c r="F5315" s="55">
        <v>9.2675618827342987E-2</v>
      </c>
      <c r="G5315" s="53">
        <v>164218</v>
      </c>
      <c r="H5315" s="53">
        <v>7.309999942779541</v>
      </c>
      <c r="I5315" s="53">
        <v>2.71466E-2</v>
      </c>
      <c r="J5315" s="80">
        <f t="shared" si="154"/>
        <v>1200433.5706033707</v>
      </c>
    </row>
    <row r="5316" spans="1:10" x14ac:dyDescent="0.15">
      <c r="A5316" s="109">
        <v>44469</v>
      </c>
      <c r="B5316" s="53" t="s">
        <v>527</v>
      </c>
      <c r="C5316" s="53" t="s">
        <v>528</v>
      </c>
      <c r="D5316" s="53">
        <v>55893</v>
      </c>
      <c r="E5316" s="53">
        <v>8.2899999618530273</v>
      </c>
      <c r="F5316" s="55">
        <v>0.13406293094158173</v>
      </c>
      <c r="G5316" s="53">
        <v>164221</v>
      </c>
      <c r="H5316" s="53">
        <v>8.2899999618530273</v>
      </c>
      <c r="I5316" s="53">
        <v>-4.2243370000000002E-2</v>
      </c>
      <c r="J5316" s="80">
        <f t="shared" si="154"/>
        <v>1361392.083735466</v>
      </c>
    </row>
    <row r="5317" spans="1:10" x14ac:dyDescent="0.15">
      <c r="A5317" s="109">
        <v>44498</v>
      </c>
      <c r="B5317" s="53" t="s">
        <v>527</v>
      </c>
      <c r="C5317" s="53" t="s">
        <v>528</v>
      </c>
      <c r="D5317" s="53">
        <v>55893</v>
      </c>
      <c r="E5317" s="53">
        <v>8.5100002288818359</v>
      </c>
      <c r="F5317" s="55">
        <v>2.6538029313087463E-2</v>
      </c>
      <c r="G5317" s="53">
        <v>164221</v>
      </c>
      <c r="H5317" s="53">
        <v>8.5100002288818359</v>
      </c>
      <c r="I5317" s="53">
        <v>6.4656619999999998E-2</v>
      </c>
      <c r="J5317" s="80">
        <f t="shared" si="154"/>
        <v>1397520.747587204</v>
      </c>
    </row>
    <row r="5318" spans="1:10" x14ac:dyDescent="0.15">
      <c r="A5318" s="109">
        <v>44530</v>
      </c>
      <c r="B5318" s="53" t="s">
        <v>527</v>
      </c>
      <c r="C5318" s="53" t="s">
        <v>528</v>
      </c>
      <c r="D5318" s="53">
        <v>55893</v>
      </c>
      <c r="E5318" s="53">
        <v>7.119999885559082</v>
      </c>
      <c r="F5318" s="55">
        <v>-0.16333729028701782</v>
      </c>
      <c r="G5318" s="53">
        <v>164221</v>
      </c>
      <c r="H5318" s="53">
        <v>7.119999885559082</v>
      </c>
      <c r="I5318" s="53">
        <v>-1.8346709999999999E-2</v>
      </c>
      <c r="J5318" s="80">
        <f t="shared" si="154"/>
        <v>1169253.501206398</v>
      </c>
    </row>
    <row r="5319" spans="1:10" x14ac:dyDescent="0.15">
      <c r="A5319" s="109">
        <v>44561</v>
      </c>
      <c r="B5319" s="53" t="s">
        <v>527</v>
      </c>
      <c r="C5319" s="53" t="s">
        <v>528</v>
      </c>
      <c r="D5319" s="53">
        <v>55893</v>
      </c>
      <c r="E5319" s="53">
        <v>7.9800000190734863</v>
      </c>
      <c r="F5319" s="55">
        <v>0.12078654021024704</v>
      </c>
      <c r="G5319" s="53">
        <v>164438</v>
      </c>
      <c r="H5319" s="53">
        <v>7.9800000190734863</v>
      </c>
      <c r="I5319" s="53">
        <v>3.3344789999999999E-2</v>
      </c>
      <c r="J5319" s="80">
        <f t="shared" si="154"/>
        <v>1312215.2431364059</v>
      </c>
    </row>
    <row r="5320" spans="1:10" x14ac:dyDescent="0.15">
      <c r="A5320" s="109"/>
      <c r="J5320" s="80">
        <f t="shared" si="154"/>
        <v>0</v>
      </c>
    </row>
    <row r="5321" spans="1:10" x14ac:dyDescent="0.15">
      <c r="A5321" s="109">
        <v>42277</v>
      </c>
      <c r="B5321" s="53" t="s">
        <v>6</v>
      </c>
      <c r="C5321" s="53" t="s">
        <v>6</v>
      </c>
      <c r="D5321" s="53">
        <v>55465</v>
      </c>
      <c r="H5321" s="53">
        <v>14.925000190734901</v>
      </c>
      <c r="I5321" s="53">
        <v>-3.3792870000000003E-2</v>
      </c>
      <c r="J5321" s="80">
        <f t="shared" si="154"/>
        <v>0</v>
      </c>
    </row>
    <row r="5322" spans="1:10" x14ac:dyDescent="0.15">
      <c r="A5322" s="109">
        <v>42307</v>
      </c>
      <c r="B5322" s="53" t="s">
        <v>477</v>
      </c>
      <c r="C5322" s="53" t="s">
        <v>529</v>
      </c>
      <c r="D5322" s="53">
        <v>55465</v>
      </c>
      <c r="G5322" s="53">
        <v>6915</v>
      </c>
      <c r="H5322" s="53">
        <v>14.925000190734901</v>
      </c>
      <c r="I5322" s="53">
        <v>7.4005660000000001E-2</v>
      </c>
      <c r="J5322" s="80">
        <f t="shared" si="154"/>
        <v>103206.37631893184</v>
      </c>
    </row>
    <row r="5323" spans="1:10" x14ac:dyDescent="0.15">
      <c r="A5323" s="109">
        <v>42338</v>
      </c>
      <c r="B5323" s="53" t="s">
        <v>477</v>
      </c>
      <c r="C5323" s="53" t="s">
        <v>529</v>
      </c>
      <c r="D5323" s="53">
        <v>55465</v>
      </c>
      <c r="E5323" s="53">
        <v>-9.8649997711181641</v>
      </c>
      <c r="G5323" s="53">
        <v>7719</v>
      </c>
      <c r="H5323" s="53">
        <v>9.8649997711181605</v>
      </c>
      <c r="I5323" s="53">
        <v>2.410283E-3</v>
      </c>
      <c r="J5323" s="80">
        <f t="shared" si="154"/>
        <v>76147.933233261079</v>
      </c>
    </row>
    <row r="5324" spans="1:10" x14ac:dyDescent="0.15">
      <c r="A5324" s="109">
        <v>42369</v>
      </c>
      <c r="B5324" s="53" t="s">
        <v>477</v>
      </c>
      <c r="C5324" s="53" t="s">
        <v>529</v>
      </c>
      <c r="D5324" s="53">
        <v>55465</v>
      </c>
      <c r="E5324" s="53">
        <v>9.8500003814697266</v>
      </c>
      <c r="F5324" s="55">
        <v>-1.5204652445390821E-3</v>
      </c>
      <c r="G5324" s="53">
        <v>7719</v>
      </c>
      <c r="H5324" s="53">
        <v>9.8500003814697266</v>
      </c>
      <c r="I5324" s="53">
        <v>-2.222741E-2</v>
      </c>
      <c r="J5324" s="80">
        <f t="shared" si="154"/>
        <v>76032.152944564819</v>
      </c>
    </row>
    <row r="5325" spans="1:10" x14ac:dyDescent="0.15">
      <c r="A5325" s="109">
        <v>42398</v>
      </c>
      <c r="B5325" s="53" t="s">
        <v>477</v>
      </c>
      <c r="C5325" s="53" t="s">
        <v>529</v>
      </c>
      <c r="D5325" s="53">
        <v>55465</v>
      </c>
      <c r="E5325" s="53">
        <v>9.8999996185302734</v>
      </c>
      <c r="F5325" s="55">
        <v>5.0760642625391483E-3</v>
      </c>
      <c r="G5325" s="53">
        <v>7719</v>
      </c>
      <c r="H5325" s="53">
        <v>9.8999996185302734</v>
      </c>
      <c r="I5325" s="53">
        <v>-5.714756E-2</v>
      </c>
      <c r="J5325" s="80">
        <f t="shared" si="154"/>
        <v>76418.097055435181</v>
      </c>
    </row>
    <row r="5326" spans="1:10" x14ac:dyDescent="0.15">
      <c r="A5326" s="109">
        <v>42429</v>
      </c>
      <c r="B5326" s="53" t="s">
        <v>477</v>
      </c>
      <c r="C5326" s="53" t="s">
        <v>529</v>
      </c>
      <c r="D5326" s="53">
        <v>55465</v>
      </c>
      <c r="E5326" s="53">
        <v>9.9799995422363281</v>
      </c>
      <c r="F5326" s="55">
        <v>8.0808009952306747E-3</v>
      </c>
      <c r="G5326" s="53">
        <v>7719</v>
      </c>
      <c r="H5326" s="53">
        <v>9.9799995422363281</v>
      </c>
      <c r="I5326" s="53">
        <v>6.1252750000000003E-4</v>
      </c>
      <c r="J5326" s="80">
        <f t="shared" si="154"/>
        <v>77035.616466522217</v>
      </c>
    </row>
    <row r="5327" spans="1:10" x14ac:dyDescent="0.15">
      <c r="A5327" s="109">
        <v>42460</v>
      </c>
      <c r="B5327" s="53" t="s">
        <v>477</v>
      </c>
      <c r="C5327" s="53" t="s">
        <v>529</v>
      </c>
      <c r="D5327" s="53">
        <v>55465</v>
      </c>
      <c r="E5327" s="53">
        <v>-10.030000686645508</v>
      </c>
      <c r="F5327" s="55">
        <v>5.010135006159544E-3</v>
      </c>
      <c r="G5327" s="53">
        <v>7719</v>
      </c>
      <c r="H5327" s="53">
        <v>-10.030000686645508</v>
      </c>
      <c r="I5327" s="53">
        <v>7.0554110000000003E-2</v>
      </c>
      <c r="J5327" s="80">
        <f t="shared" si="154"/>
        <v>-77421.575300216675</v>
      </c>
    </row>
    <row r="5328" spans="1:10" x14ac:dyDescent="0.15">
      <c r="A5328" s="109">
        <v>42489</v>
      </c>
      <c r="B5328" s="53" t="s">
        <v>477</v>
      </c>
      <c r="C5328" s="53" t="s">
        <v>529</v>
      </c>
      <c r="D5328" s="53">
        <v>55465</v>
      </c>
      <c r="E5328" s="53">
        <v>10.050000190734863</v>
      </c>
      <c r="F5328" s="55">
        <v>1.9939683843404055E-3</v>
      </c>
      <c r="G5328" s="53">
        <v>7719</v>
      </c>
      <c r="H5328" s="53">
        <v>10.050000190734863</v>
      </c>
      <c r="I5328" s="53">
        <v>1.172495E-2</v>
      </c>
      <c r="J5328" s="80">
        <f t="shared" si="154"/>
        <v>77575.95147228241</v>
      </c>
    </row>
    <row r="5329" spans="1:10" x14ac:dyDescent="0.15">
      <c r="A5329" s="109">
        <v>42521</v>
      </c>
      <c r="B5329" s="53" t="s">
        <v>477</v>
      </c>
      <c r="C5329" s="53" t="s">
        <v>529</v>
      </c>
      <c r="D5329" s="53">
        <v>55465</v>
      </c>
      <c r="E5329" s="53">
        <v>10.100000381469727</v>
      </c>
      <c r="F5329" s="55">
        <v>4.9751433543860912E-3</v>
      </c>
      <c r="G5329" s="53">
        <v>7719</v>
      </c>
      <c r="H5329" s="53">
        <v>10.100000381469727</v>
      </c>
      <c r="I5329" s="53">
        <v>1.4353880000000001E-2</v>
      </c>
      <c r="J5329" s="80">
        <f t="shared" si="154"/>
        <v>77961.902944564819</v>
      </c>
    </row>
    <row r="5330" spans="1:10" x14ac:dyDescent="0.15">
      <c r="A5330" s="109">
        <v>42551</v>
      </c>
      <c r="B5330" s="53" t="s">
        <v>477</v>
      </c>
      <c r="C5330" s="53" t="s">
        <v>529</v>
      </c>
      <c r="D5330" s="53">
        <v>55465</v>
      </c>
      <c r="E5330" s="53">
        <v>10.219900131225586</v>
      </c>
      <c r="F5330" s="55">
        <v>1.1871261522173882E-2</v>
      </c>
      <c r="G5330" s="53">
        <v>7719</v>
      </c>
      <c r="H5330" s="53">
        <v>10.219900131225586</v>
      </c>
      <c r="I5330" s="53">
        <v>2.9293580000000004E-3</v>
      </c>
      <c r="J5330" s="80">
        <f t="shared" si="154"/>
        <v>78887.409112930298</v>
      </c>
    </row>
    <row r="5331" spans="1:10" x14ac:dyDescent="0.15">
      <c r="A5331" s="109">
        <v>42580</v>
      </c>
      <c r="B5331" s="53" t="s">
        <v>477</v>
      </c>
      <c r="C5331" s="53" t="s">
        <v>529</v>
      </c>
      <c r="D5331" s="53">
        <v>55465</v>
      </c>
      <c r="E5331" s="53">
        <v>10.149999618530273</v>
      </c>
      <c r="F5331" s="55">
        <v>-6.8396474234759808E-3</v>
      </c>
      <c r="G5331" s="53">
        <v>7719</v>
      </c>
      <c r="H5331" s="53">
        <v>10.149999618530273</v>
      </c>
      <c r="I5331" s="53">
        <v>3.8848899999999999E-2</v>
      </c>
      <c r="J5331" s="80">
        <f t="shared" si="154"/>
        <v>78347.847055435181</v>
      </c>
    </row>
    <row r="5332" spans="1:10" x14ac:dyDescent="0.15">
      <c r="A5332" s="109">
        <v>42613</v>
      </c>
      <c r="B5332" s="53" t="s">
        <v>477</v>
      </c>
      <c r="C5332" s="53" t="s">
        <v>529</v>
      </c>
      <c r="D5332" s="53">
        <v>55465</v>
      </c>
      <c r="E5332" s="53">
        <v>-10.225000381469727</v>
      </c>
      <c r="F5332" s="55">
        <v>7.389238104224205E-3</v>
      </c>
      <c r="G5332" s="53">
        <v>7719</v>
      </c>
      <c r="H5332" s="53">
        <v>-10.225000381469727</v>
      </c>
      <c r="I5332" s="53">
        <v>2.8064370000000002E-3</v>
      </c>
      <c r="J5332" s="80">
        <f t="shared" si="154"/>
        <v>-78926.777944564819</v>
      </c>
    </row>
    <row r="5333" spans="1:10" x14ac:dyDescent="0.15">
      <c r="A5333" s="109">
        <v>42643</v>
      </c>
      <c r="B5333" s="53" t="s">
        <v>477</v>
      </c>
      <c r="C5333" s="53" t="s">
        <v>529</v>
      </c>
      <c r="D5333" s="53">
        <v>55465</v>
      </c>
      <c r="E5333" s="53">
        <v>10.25</v>
      </c>
      <c r="F5333" s="55">
        <v>2.4449503980576992E-3</v>
      </c>
      <c r="G5333" s="53">
        <v>7719</v>
      </c>
      <c r="H5333" s="53">
        <v>10.25</v>
      </c>
      <c r="I5333" s="53">
        <v>3.0154160000000004E-3</v>
      </c>
      <c r="J5333" s="80">
        <f t="shared" si="154"/>
        <v>79119.75</v>
      </c>
    </row>
    <row r="5334" spans="1:10" x14ac:dyDescent="0.15">
      <c r="A5334" s="109">
        <v>42674</v>
      </c>
      <c r="B5334" s="53" t="s">
        <v>477</v>
      </c>
      <c r="C5334" s="53" t="s">
        <v>529</v>
      </c>
      <c r="D5334" s="53">
        <v>55465</v>
      </c>
      <c r="E5334" s="53">
        <v>10.25</v>
      </c>
      <c r="F5334" s="55">
        <v>0</v>
      </c>
      <c r="G5334" s="53">
        <v>7719</v>
      </c>
      <c r="H5334" s="53">
        <v>10.25</v>
      </c>
      <c r="I5334" s="53">
        <v>-2.1565560000000001E-2</v>
      </c>
      <c r="J5334" s="80">
        <f t="shared" si="154"/>
        <v>79119.75</v>
      </c>
    </row>
    <row r="5335" spans="1:10" x14ac:dyDescent="0.15">
      <c r="A5335" s="109">
        <v>42704</v>
      </c>
      <c r="B5335" s="53" t="s">
        <v>477</v>
      </c>
      <c r="C5335" s="53" t="s">
        <v>529</v>
      </c>
      <c r="D5335" s="53">
        <v>55465</v>
      </c>
      <c r="E5335" s="53">
        <v>10.300000190734863</v>
      </c>
      <c r="F5335" s="55">
        <v>4.8780674114823341E-3</v>
      </c>
      <c r="G5335" s="53">
        <v>7719</v>
      </c>
      <c r="H5335" s="53">
        <v>10.300000190734863</v>
      </c>
      <c r="I5335" s="53">
        <v>4.0542750000000002E-2</v>
      </c>
      <c r="J5335" s="80">
        <f t="shared" si="154"/>
        <v>79505.70147228241</v>
      </c>
    </row>
    <row r="5336" spans="1:10" x14ac:dyDescent="0.15">
      <c r="A5336" s="109">
        <v>42734</v>
      </c>
      <c r="B5336" s="53" t="s">
        <v>477</v>
      </c>
      <c r="C5336" s="53" t="s">
        <v>529</v>
      </c>
      <c r="D5336" s="53">
        <v>55465</v>
      </c>
      <c r="E5336" s="53">
        <v>-10.324999809265137</v>
      </c>
      <c r="F5336" s="55">
        <v>2.4271474685519934E-3</v>
      </c>
      <c r="G5336" s="53">
        <v>7714</v>
      </c>
      <c r="H5336" s="53">
        <v>-10.324999809265137</v>
      </c>
      <c r="I5336" s="53">
        <v>1.8772179999999999E-2</v>
      </c>
      <c r="J5336" s="80">
        <f t="shared" si="154"/>
        <v>-79647.048528671265</v>
      </c>
    </row>
    <row r="5337" spans="1:10" x14ac:dyDescent="0.15">
      <c r="A5337" s="109">
        <v>42766</v>
      </c>
      <c r="B5337" s="53" t="s">
        <v>477</v>
      </c>
      <c r="C5337" s="53" t="s">
        <v>529</v>
      </c>
      <c r="D5337" s="53">
        <v>55465</v>
      </c>
      <c r="E5337" s="53">
        <v>10.399999618530273</v>
      </c>
      <c r="F5337" s="55">
        <v>7.2639039717614651E-3</v>
      </c>
      <c r="G5337" s="53">
        <v>7714</v>
      </c>
      <c r="H5337" s="53">
        <v>10.399999618530273</v>
      </c>
      <c r="I5337" s="53">
        <v>2.2173040000000001E-2</v>
      </c>
      <c r="J5337" s="80">
        <f t="shared" si="154"/>
        <v>80225.597057342529</v>
      </c>
    </row>
    <row r="5338" spans="1:10" x14ac:dyDescent="0.15">
      <c r="A5338" s="109">
        <v>42794</v>
      </c>
      <c r="B5338" s="53" t="s">
        <v>477</v>
      </c>
      <c r="C5338" s="53" t="s">
        <v>529</v>
      </c>
      <c r="D5338" s="53">
        <v>55465</v>
      </c>
      <c r="E5338" s="53">
        <v>-10.324999809265137</v>
      </c>
      <c r="F5338" s="55">
        <v>-7.2115203365683556E-3</v>
      </c>
      <c r="G5338" s="53">
        <v>7719</v>
      </c>
      <c r="H5338" s="53">
        <v>-10.324999809265137</v>
      </c>
      <c r="I5338" s="53">
        <v>3.2623440000000004E-2</v>
      </c>
      <c r="J5338" s="80">
        <f t="shared" si="154"/>
        <v>-79698.67352771759</v>
      </c>
    </row>
    <row r="5339" spans="1:10" x14ac:dyDescent="0.15">
      <c r="A5339" s="109">
        <v>42825</v>
      </c>
      <c r="B5339" s="53" t="s">
        <v>477</v>
      </c>
      <c r="C5339" s="53" t="s">
        <v>529</v>
      </c>
      <c r="D5339" s="53">
        <v>55465</v>
      </c>
      <c r="E5339" s="53">
        <v>10.350000381469727</v>
      </c>
      <c r="F5339" s="55">
        <v>2.4213630240410566E-3</v>
      </c>
      <c r="G5339" s="53">
        <v>7719</v>
      </c>
      <c r="H5339" s="53">
        <v>10.350000381469727</v>
      </c>
      <c r="I5339" s="53">
        <v>2.0642049999999999E-3</v>
      </c>
      <c r="J5339" s="80">
        <f t="shared" si="154"/>
        <v>79891.652944564819</v>
      </c>
    </row>
    <row r="5340" spans="1:10" x14ac:dyDescent="0.15">
      <c r="A5340" s="109">
        <v>42853</v>
      </c>
      <c r="B5340" s="53" t="s">
        <v>477</v>
      </c>
      <c r="C5340" s="53" t="s">
        <v>529</v>
      </c>
      <c r="D5340" s="53">
        <v>55465</v>
      </c>
      <c r="E5340" s="53">
        <v>-10.424999237060547</v>
      </c>
      <c r="F5340" s="55">
        <v>7.2462661191821098E-3</v>
      </c>
      <c r="G5340" s="53">
        <v>7719</v>
      </c>
      <c r="H5340" s="53">
        <v>-10.424999237060547</v>
      </c>
      <c r="I5340" s="53">
        <v>9.656754E-3</v>
      </c>
      <c r="J5340" s="80">
        <f t="shared" si="154"/>
        <v>-80470.569110870361</v>
      </c>
    </row>
    <row r="5341" spans="1:10" x14ac:dyDescent="0.15">
      <c r="A5341" s="109">
        <v>42886</v>
      </c>
      <c r="B5341" s="53" t="s">
        <v>477</v>
      </c>
      <c r="C5341" s="53" t="s">
        <v>529</v>
      </c>
      <c r="D5341" s="53">
        <v>55465</v>
      </c>
      <c r="E5341" s="53">
        <v>10.399999618530273</v>
      </c>
      <c r="F5341" s="55">
        <v>-2.3980450350791216E-3</v>
      </c>
      <c r="G5341" s="53">
        <v>7065</v>
      </c>
      <c r="H5341" s="53">
        <v>10.399999618530273</v>
      </c>
      <c r="I5341" s="53">
        <v>9.3348820000000009E-3</v>
      </c>
      <c r="J5341" s="80">
        <f t="shared" si="154"/>
        <v>73475.997304916382</v>
      </c>
    </row>
    <row r="5342" spans="1:10" x14ac:dyDescent="0.15">
      <c r="A5342" s="109">
        <v>42916</v>
      </c>
      <c r="B5342" s="53" t="s">
        <v>477</v>
      </c>
      <c r="C5342" s="53" t="s">
        <v>529</v>
      </c>
      <c r="D5342" s="53">
        <v>55465</v>
      </c>
      <c r="E5342" s="53">
        <v>-10.225000381469727</v>
      </c>
      <c r="F5342" s="55">
        <v>-1.6826849430799484E-2</v>
      </c>
      <c r="G5342" s="53">
        <v>7065</v>
      </c>
      <c r="H5342" s="53">
        <v>-10.225000381469727</v>
      </c>
      <c r="I5342" s="53">
        <v>9.5796500000000003E-3</v>
      </c>
      <c r="J5342" s="80">
        <f t="shared" si="154"/>
        <v>-72239.627695083618</v>
      </c>
    </row>
    <row r="5343" spans="1:10" x14ac:dyDescent="0.15">
      <c r="A5343" s="109">
        <v>42947</v>
      </c>
      <c r="B5343" s="53" t="s">
        <v>477</v>
      </c>
      <c r="C5343" s="53" t="s">
        <v>529</v>
      </c>
      <c r="D5343" s="53">
        <v>55465</v>
      </c>
      <c r="E5343" s="53">
        <v>-7.7750000953674316</v>
      </c>
      <c r="F5343" s="55">
        <v>-0.23960882425308228</v>
      </c>
      <c r="G5343" s="53">
        <v>7065</v>
      </c>
      <c r="H5343" s="53">
        <v>7.7750000953674299</v>
      </c>
      <c r="I5343" s="53">
        <v>2.029371E-2</v>
      </c>
      <c r="J5343" s="80">
        <f t="shared" si="154"/>
        <v>54930.37567377089</v>
      </c>
    </row>
    <row r="5344" spans="1:10" x14ac:dyDescent="0.15">
      <c r="A5344" s="109">
        <v>42978</v>
      </c>
      <c r="B5344" s="53" t="s">
        <v>478</v>
      </c>
      <c r="C5344" s="53" t="s">
        <v>530</v>
      </c>
      <c r="D5344" s="53">
        <v>55465</v>
      </c>
      <c r="E5344" s="53">
        <v>6.25</v>
      </c>
      <c r="F5344" s="55">
        <v>-0.19614149630069733</v>
      </c>
      <c r="G5344" s="53">
        <v>30805</v>
      </c>
      <c r="H5344" s="53">
        <v>6.25</v>
      </c>
      <c r="I5344" s="53">
        <v>1.593433E-3</v>
      </c>
      <c r="J5344" s="80">
        <f t="shared" si="154"/>
        <v>192531.25</v>
      </c>
    </row>
    <row r="5345" spans="1:10" x14ac:dyDescent="0.15">
      <c r="A5345" s="109">
        <v>43007</v>
      </c>
      <c r="B5345" s="53" t="s">
        <v>478</v>
      </c>
      <c r="C5345" s="53" t="s">
        <v>530</v>
      </c>
      <c r="D5345" s="53">
        <v>55465</v>
      </c>
      <c r="E5345" s="53">
        <v>5.75</v>
      </c>
      <c r="F5345" s="55">
        <v>-7.9999998211860657E-2</v>
      </c>
      <c r="G5345" s="53">
        <v>30805</v>
      </c>
      <c r="H5345" s="53">
        <v>5.75</v>
      </c>
      <c r="I5345" s="53">
        <v>2.375789E-2</v>
      </c>
      <c r="J5345" s="80">
        <f t="shared" si="154"/>
        <v>177128.75</v>
      </c>
    </row>
    <row r="5346" spans="1:10" x14ac:dyDescent="0.15">
      <c r="A5346" s="109">
        <v>43039</v>
      </c>
      <c r="B5346" s="53" t="s">
        <v>478</v>
      </c>
      <c r="C5346" s="53" t="s">
        <v>530</v>
      </c>
      <c r="D5346" s="53">
        <v>55465</v>
      </c>
      <c r="E5346" s="53">
        <v>4</v>
      </c>
      <c r="F5346" s="55">
        <v>-0.30434781312942505</v>
      </c>
      <c r="G5346" s="53">
        <v>30805</v>
      </c>
      <c r="H5346" s="53">
        <v>4</v>
      </c>
      <c r="I5346" s="53">
        <v>1.9294260000000001E-2</v>
      </c>
      <c r="J5346" s="80">
        <f t="shared" si="154"/>
        <v>123220</v>
      </c>
    </row>
    <row r="5347" spans="1:10" x14ac:dyDescent="0.15">
      <c r="A5347" s="109">
        <v>43069</v>
      </c>
      <c r="B5347" s="53" t="s">
        <v>478</v>
      </c>
      <c r="C5347" s="53" t="s">
        <v>530</v>
      </c>
      <c r="D5347" s="53">
        <v>55465</v>
      </c>
      <c r="E5347" s="53">
        <v>5.1449999809265137</v>
      </c>
      <c r="F5347" s="55">
        <v>0.28624999523162842</v>
      </c>
      <c r="G5347" s="53">
        <v>30805</v>
      </c>
      <c r="H5347" s="53">
        <v>5.1449999809265137</v>
      </c>
      <c r="I5347" s="53">
        <v>2.725955E-2</v>
      </c>
      <c r="J5347" s="80">
        <f t="shared" si="154"/>
        <v>158491.72441244125</v>
      </c>
    </row>
    <row r="5348" spans="1:10" x14ac:dyDescent="0.15">
      <c r="A5348" s="109">
        <v>43098</v>
      </c>
      <c r="B5348" s="53" t="s">
        <v>478</v>
      </c>
      <c r="C5348" s="53" t="s">
        <v>530</v>
      </c>
      <c r="D5348" s="53">
        <v>55465</v>
      </c>
      <c r="E5348" s="53">
        <v>-5.3500003814697266</v>
      </c>
      <c r="F5348" s="55">
        <v>3.9844587445259094E-2</v>
      </c>
      <c r="G5348" s="53">
        <v>30805</v>
      </c>
      <c r="H5348" s="53">
        <v>5.3500003814697301</v>
      </c>
      <c r="I5348" s="53">
        <v>1.2128949999999999E-2</v>
      </c>
      <c r="J5348" s="80">
        <f t="shared" si="154"/>
        <v>164806.76175117504</v>
      </c>
    </row>
    <row r="5349" spans="1:10" x14ac:dyDescent="0.15">
      <c r="A5349" s="109">
        <v>43131</v>
      </c>
      <c r="B5349" s="53" t="s">
        <v>478</v>
      </c>
      <c r="C5349" s="53" t="s">
        <v>530</v>
      </c>
      <c r="D5349" s="53">
        <v>55465</v>
      </c>
      <c r="E5349" s="53">
        <v>7</v>
      </c>
      <c r="F5349" s="55">
        <v>0.3084111213684082</v>
      </c>
      <c r="G5349" s="53">
        <v>30805</v>
      </c>
      <c r="H5349" s="53">
        <v>7</v>
      </c>
      <c r="I5349" s="53">
        <v>5.0638450000000002E-2</v>
      </c>
      <c r="J5349" s="80">
        <f t="shared" si="154"/>
        <v>215635</v>
      </c>
    </row>
    <row r="5350" spans="1:10" x14ac:dyDescent="0.15">
      <c r="A5350" s="109">
        <v>43159</v>
      </c>
      <c r="B5350" s="53" t="s">
        <v>478</v>
      </c>
      <c r="C5350" s="53" t="s">
        <v>530</v>
      </c>
      <c r="D5350" s="53">
        <v>55465</v>
      </c>
      <c r="E5350" s="53">
        <v>9.3500003814697266</v>
      </c>
      <c r="F5350" s="55">
        <v>0.33571434020996094</v>
      </c>
      <c r="G5350" s="53">
        <v>30805</v>
      </c>
      <c r="H5350" s="53">
        <v>9.3500003814697266</v>
      </c>
      <c r="I5350" s="53">
        <v>-3.9481330000000002E-2</v>
      </c>
      <c r="J5350" s="80">
        <f t="shared" si="154"/>
        <v>288026.76175117493</v>
      </c>
    </row>
    <row r="5351" spans="1:10" x14ac:dyDescent="0.15">
      <c r="A5351" s="109">
        <v>43188</v>
      </c>
      <c r="B5351" s="53" t="s">
        <v>478</v>
      </c>
      <c r="C5351" s="53" t="s">
        <v>530</v>
      </c>
      <c r="D5351" s="53">
        <v>55465</v>
      </c>
      <c r="E5351" s="53">
        <v>8.6999998092651367</v>
      </c>
      <c r="F5351" s="55">
        <v>-6.9518774747848511E-2</v>
      </c>
      <c r="G5351" s="53">
        <v>31303</v>
      </c>
      <c r="H5351" s="53">
        <v>8.6999998092651367</v>
      </c>
      <c r="I5351" s="53">
        <v>-1.8445340000000001E-2</v>
      </c>
      <c r="J5351" s="80">
        <f t="shared" si="154"/>
        <v>272336.09402942657</v>
      </c>
    </row>
    <row r="5352" spans="1:10" x14ac:dyDescent="0.15">
      <c r="A5352" s="109">
        <v>43220</v>
      </c>
      <c r="B5352" s="53" t="s">
        <v>478</v>
      </c>
      <c r="C5352" s="53" t="s">
        <v>530</v>
      </c>
      <c r="D5352" s="53">
        <v>55465</v>
      </c>
      <c r="E5352" s="53">
        <v>8</v>
      </c>
      <c r="F5352" s="55">
        <v>-8.0459751188755035E-2</v>
      </c>
      <c r="G5352" s="53">
        <v>31303</v>
      </c>
      <c r="H5352" s="53">
        <v>8</v>
      </c>
      <c r="I5352" s="53">
        <v>4.6918850000000007E-3</v>
      </c>
      <c r="J5352" s="80">
        <f t="shared" si="154"/>
        <v>250424</v>
      </c>
    </row>
    <row r="5353" spans="1:10" x14ac:dyDescent="0.15">
      <c r="A5353" s="109">
        <v>43251</v>
      </c>
      <c r="B5353" s="53" t="s">
        <v>478</v>
      </c>
      <c r="C5353" s="53" t="s">
        <v>530</v>
      </c>
      <c r="D5353" s="53">
        <v>55465</v>
      </c>
      <c r="E5353" s="53">
        <v>5.8499999046325684</v>
      </c>
      <c r="F5353" s="55">
        <v>-0.26875001192092896</v>
      </c>
      <c r="G5353" s="53">
        <v>31303</v>
      </c>
      <c r="H5353" s="53">
        <v>5.8499999046325684</v>
      </c>
      <c r="I5353" s="53">
        <v>2.6164449999999999E-2</v>
      </c>
      <c r="J5353" s="80">
        <f t="shared" si="154"/>
        <v>183122.54701471329</v>
      </c>
    </row>
    <row r="5354" spans="1:10" x14ac:dyDescent="0.15">
      <c r="A5354" s="109">
        <v>43280</v>
      </c>
      <c r="B5354" s="53" t="s">
        <v>478</v>
      </c>
      <c r="C5354" s="53" t="s">
        <v>530</v>
      </c>
      <c r="D5354" s="53">
        <v>55465</v>
      </c>
      <c r="E5354" s="53">
        <v>5.4699997901916504</v>
      </c>
      <c r="F5354" s="55">
        <v>-6.4957283437252045E-2</v>
      </c>
      <c r="G5354" s="53">
        <v>31303</v>
      </c>
      <c r="H5354" s="53">
        <v>5.4699997901916504</v>
      </c>
      <c r="I5354" s="53">
        <v>5.365018E-3</v>
      </c>
      <c r="J5354" s="80">
        <f t="shared" si="154"/>
        <v>171227.40343236923</v>
      </c>
    </row>
    <row r="5355" spans="1:10" x14ac:dyDescent="0.15">
      <c r="A5355" s="109">
        <v>43312</v>
      </c>
      <c r="B5355" s="53" t="s">
        <v>478</v>
      </c>
      <c r="C5355" s="53" t="s">
        <v>530</v>
      </c>
      <c r="D5355" s="53">
        <v>55465</v>
      </c>
      <c r="E5355" s="53">
        <v>4.3000001907348633</v>
      </c>
      <c r="F5355" s="55">
        <v>-0.21389390528202057</v>
      </c>
      <c r="G5355" s="53">
        <v>31303</v>
      </c>
      <c r="H5355" s="53">
        <v>4.3000001907348633</v>
      </c>
      <c r="I5355" s="53">
        <v>3.1603569999999997E-2</v>
      </c>
      <c r="J5355" s="80">
        <f t="shared" si="154"/>
        <v>134602.90597057343</v>
      </c>
    </row>
    <row r="5356" spans="1:10" x14ac:dyDescent="0.15">
      <c r="A5356" s="109">
        <v>43343</v>
      </c>
      <c r="B5356" s="53" t="s">
        <v>478</v>
      </c>
      <c r="C5356" s="53" t="s">
        <v>530</v>
      </c>
      <c r="D5356" s="53">
        <v>55465</v>
      </c>
      <c r="E5356" s="53">
        <v>4.505000114440918</v>
      </c>
      <c r="F5356" s="55">
        <v>4.7674398869276047E-2</v>
      </c>
      <c r="G5356" s="53">
        <v>31303</v>
      </c>
      <c r="H5356" s="53">
        <v>4.505000114440918</v>
      </c>
      <c r="I5356" s="53">
        <v>3.0233019999999999E-2</v>
      </c>
      <c r="J5356" s="80">
        <f t="shared" si="154"/>
        <v>141020.01858234406</v>
      </c>
    </row>
    <row r="5357" spans="1:10" x14ac:dyDescent="0.15">
      <c r="A5357" s="109">
        <v>43371</v>
      </c>
      <c r="B5357" s="53" t="s">
        <v>478</v>
      </c>
      <c r="C5357" s="53" t="s">
        <v>530</v>
      </c>
      <c r="D5357" s="53">
        <v>55465</v>
      </c>
      <c r="E5357" s="53">
        <v>-5.1000003814697266</v>
      </c>
      <c r="F5357" s="55">
        <v>0.13207553327083588</v>
      </c>
      <c r="G5357" s="53">
        <v>31303</v>
      </c>
      <c r="H5357" s="53">
        <v>5.1000003814697301</v>
      </c>
      <c r="I5357" s="53">
        <v>4.2462880000000003E-4</v>
      </c>
      <c r="J5357" s="80">
        <f t="shared" si="154"/>
        <v>159645.31194114697</v>
      </c>
    </row>
    <row r="5358" spans="1:10" x14ac:dyDescent="0.15">
      <c r="A5358" s="109">
        <v>43404</v>
      </c>
      <c r="B5358" s="53" t="s">
        <v>478</v>
      </c>
      <c r="C5358" s="53" t="s">
        <v>530</v>
      </c>
      <c r="D5358" s="53">
        <v>55465</v>
      </c>
      <c r="E5358" s="53">
        <v>4</v>
      </c>
      <c r="F5358" s="55">
        <v>-0.21568633615970612</v>
      </c>
      <c r="G5358" s="53">
        <v>31308</v>
      </c>
      <c r="H5358" s="53">
        <v>4</v>
      </c>
      <c r="I5358" s="53">
        <v>-7.4045410000000006E-2</v>
      </c>
      <c r="J5358" s="80">
        <f t="shared" si="154"/>
        <v>125232</v>
      </c>
    </row>
    <row r="5359" spans="1:10" x14ac:dyDescent="0.15">
      <c r="A5359" s="109">
        <v>43434</v>
      </c>
      <c r="B5359" s="53" t="s">
        <v>478</v>
      </c>
      <c r="C5359" s="53" t="s">
        <v>530</v>
      </c>
      <c r="D5359" s="53">
        <v>55465</v>
      </c>
      <c r="E5359" s="53">
        <v>5.6999998092651367</v>
      </c>
      <c r="F5359" s="55">
        <v>0.42499995231628418</v>
      </c>
      <c r="G5359" s="53">
        <v>31303</v>
      </c>
      <c r="H5359" s="53">
        <v>5.6999998092651367</v>
      </c>
      <c r="I5359" s="53">
        <v>1.8512150000000002E-2</v>
      </c>
      <c r="J5359" s="80">
        <f t="shared" si="154"/>
        <v>178427.09402942657</v>
      </c>
    </row>
    <row r="5360" spans="1:10" x14ac:dyDescent="0.15">
      <c r="A5360" s="109">
        <v>43465</v>
      </c>
      <c r="B5360" s="53" t="s">
        <v>478</v>
      </c>
      <c r="C5360" s="53" t="s">
        <v>530</v>
      </c>
      <c r="D5360" s="53">
        <v>55465</v>
      </c>
      <c r="E5360" s="53">
        <v>3.2000000476837158</v>
      </c>
      <c r="F5360" s="55">
        <v>-0.4385964572429657</v>
      </c>
      <c r="G5360" s="53">
        <v>31303</v>
      </c>
      <c r="H5360" s="53">
        <v>3.2000000476837158</v>
      </c>
      <c r="I5360" s="53">
        <v>-8.9890029999999996E-2</v>
      </c>
      <c r="J5360" s="80">
        <f t="shared" si="154"/>
        <v>100169.60149264336</v>
      </c>
    </row>
    <row r="5361" spans="1:10" x14ac:dyDescent="0.15">
      <c r="A5361" s="109">
        <v>43496</v>
      </c>
      <c r="B5361" s="53" t="s">
        <v>478</v>
      </c>
      <c r="C5361" s="53" t="s">
        <v>530</v>
      </c>
      <c r="D5361" s="53">
        <v>55465</v>
      </c>
      <c r="E5361" s="53">
        <v>-4</v>
      </c>
      <c r="F5361" s="55">
        <v>0.24999998509883881</v>
      </c>
      <c r="G5361" s="53">
        <v>31303</v>
      </c>
      <c r="H5361" s="53">
        <v>4</v>
      </c>
      <c r="I5361" s="53">
        <v>8.8293910000000003E-2</v>
      </c>
      <c r="J5361" s="80">
        <f t="shared" si="154"/>
        <v>125212</v>
      </c>
    </row>
    <row r="5362" spans="1:10" x14ac:dyDescent="0.15">
      <c r="A5362" s="109">
        <v>43524</v>
      </c>
      <c r="B5362" s="53" t="s">
        <v>478</v>
      </c>
      <c r="C5362" s="53" t="s">
        <v>530</v>
      </c>
      <c r="D5362" s="53">
        <v>55465</v>
      </c>
      <c r="E5362" s="53">
        <v>4.2800002098083496</v>
      </c>
      <c r="F5362" s="55">
        <v>7.0000052452087402E-2</v>
      </c>
      <c r="G5362" s="53">
        <v>31303</v>
      </c>
      <c r="H5362" s="53">
        <v>4.2800002098083496</v>
      </c>
      <c r="I5362" s="53">
        <v>3.2724210000000004E-2</v>
      </c>
      <c r="J5362" s="80">
        <f t="shared" si="154"/>
        <v>133976.84656763077</v>
      </c>
    </row>
    <row r="5363" spans="1:10" x14ac:dyDescent="0.15">
      <c r="A5363" s="109">
        <v>43553</v>
      </c>
      <c r="B5363" s="53" t="s">
        <v>478</v>
      </c>
      <c r="C5363" s="53" t="s">
        <v>530</v>
      </c>
      <c r="D5363" s="53">
        <v>55465</v>
      </c>
      <c r="E5363" s="53">
        <v>-5.1350002288818359</v>
      </c>
      <c r="F5363" s="55">
        <v>0.19976635277271271</v>
      </c>
      <c r="G5363" s="53">
        <v>31303</v>
      </c>
      <c r="H5363" s="53">
        <v>5.1350002288818404</v>
      </c>
      <c r="I5363" s="53">
        <v>1.296229E-2</v>
      </c>
      <c r="J5363" s="80">
        <f t="shared" si="154"/>
        <v>160740.91216468826</v>
      </c>
    </row>
    <row r="5364" spans="1:10" x14ac:dyDescent="0.15">
      <c r="A5364" s="109">
        <v>43585</v>
      </c>
      <c r="B5364" s="53" t="s">
        <v>478</v>
      </c>
      <c r="C5364" s="53" t="s">
        <v>530</v>
      </c>
      <c r="D5364" s="53">
        <v>55465</v>
      </c>
      <c r="E5364" s="53">
        <v>3.8526999950408936</v>
      </c>
      <c r="F5364" s="55">
        <v>-0.24971765279769897</v>
      </c>
      <c r="G5364" s="53">
        <v>31303</v>
      </c>
      <c r="H5364" s="53">
        <v>3.8526999950408936</v>
      </c>
      <c r="I5364" s="53">
        <v>3.789327E-2</v>
      </c>
      <c r="J5364" s="80">
        <f t="shared" si="154"/>
        <v>120601.06794476509</v>
      </c>
    </row>
    <row r="5365" spans="1:10" x14ac:dyDescent="0.15">
      <c r="A5365" s="109">
        <v>43616</v>
      </c>
      <c r="B5365" s="53" t="s">
        <v>478</v>
      </c>
      <c r="C5365" s="53" t="s">
        <v>530</v>
      </c>
      <c r="D5365" s="53">
        <v>55465</v>
      </c>
      <c r="E5365" s="53">
        <v>3.185499906539917</v>
      </c>
      <c r="F5365" s="55">
        <v>-0.17317727208137512</v>
      </c>
      <c r="G5365" s="53">
        <v>31303</v>
      </c>
      <c r="H5365" s="53">
        <v>3.185499906539917</v>
      </c>
      <c r="I5365" s="53">
        <v>-6.167856E-2</v>
      </c>
      <c r="J5365" s="80">
        <f t="shared" si="154"/>
        <v>99715.703574419022</v>
      </c>
    </row>
    <row r="5366" spans="1:10" x14ac:dyDescent="0.15">
      <c r="A5366" s="109">
        <v>43644</v>
      </c>
      <c r="B5366" s="53" t="s">
        <v>478</v>
      </c>
      <c r="C5366" s="53" t="s">
        <v>530</v>
      </c>
      <c r="D5366" s="53">
        <v>55465</v>
      </c>
      <c r="E5366" s="53">
        <v>-3.0299999713897705</v>
      </c>
      <c r="F5366" s="55">
        <v>-4.8814922571182251E-2</v>
      </c>
      <c r="G5366" s="53">
        <v>31303</v>
      </c>
      <c r="H5366" s="53">
        <v>3.0299999713897701</v>
      </c>
      <c r="I5366" s="53">
        <v>6.7278859999999996E-2</v>
      </c>
      <c r="J5366" s="80">
        <f t="shared" si="154"/>
        <v>94848.089104413972</v>
      </c>
    </row>
    <row r="5367" spans="1:10" x14ac:dyDescent="0.15">
      <c r="A5367" s="109">
        <v>43677</v>
      </c>
      <c r="B5367" s="53" t="s">
        <v>478</v>
      </c>
      <c r="C5367" s="53" t="s">
        <v>530</v>
      </c>
      <c r="D5367" s="53">
        <v>55465</v>
      </c>
      <c r="E5367" s="53">
        <v>2.5</v>
      </c>
      <c r="F5367" s="55">
        <v>-0.17491748929023743</v>
      </c>
      <c r="G5367" s="53">
        <v>31303</v>
      </c>
      <c r="H5367" s="53">
        <v>2.5</v>
      </c>
      <c r="I5367" s="53">
        <v>1.185431E-2</v>
      </c>
      <c r="J5367" s="80">
        <f t="shared" si="154"/>
        <v>78257.5</v>
      </c>
    </row>
    <row r="5368" spans="1:10" x14ac:dyDescent="0.15">
      <c r="A5368" s="109">
        <v>43707</v>
      </c>
      <c r="B5368" s="53" t="s">
        <v>478</v>
      </c>
      <c r="C5368" s="53" t="s">
        <v>530</v>
      </c>
      <c r="D5368" s="53">
        <v>55465</v>
      </c>
      <c r="E5368" s="53">
        <v>2.1500000953674316</v>
      </c>
      <c r="F5368" s="55">
        <v>-0.13999995589256287</v>
      </c>
      <c r="G5368" s="53">
        <v>31303</v>
      </c>
      <c r="H5368" s="53">
        <v>2.1500000953674316</v>
      </c>
      <c r="I5368" s="53">
        <v>-2.0339329999999999E-2</v>
      </c>
      <c r="J5368" s="80">
        <f t="shared" si="154"/>
        <v>67301.452985286713</v>
      </c>
    </row>
    <row r="5369" spans="1:10" x14ac:dyDescent="0.15">
      <c r="A5369" s="109">
        <v>43738</v>
      </c>
      <c r="B5369" s="53" t="s">
        <v>478</v>
      </c>
      <c r="C5369" s="53" t="s">
        <v>530</v>
      </c>
      <c r="D5369" s="53">
        <v>55465</v>
      </c>
      <c r="F5369" s="55">
        <v>0</v>
      </c>
      <c r="G5369" s="53">
        <v>31303</v>
      </c>
      <c r="H5369" s="53">
        <v>1.95000004768372</v>
      </c>
      <c r="I5369" s="53">
        <v>1.6032970000000001E-2</v>
      </c>
      <c r="J5369" s="80">
        <f t="shared" si="154"/>
        <v>61040.851492643487</v>
      </c>
    </row>
    <row r="5370" spans="1:10" x14ac:dyDescent="0.15">
      <c r="A5370" s="109">
        <v>43769</v>
      </c>
      <c r="B5370" s="53" t="s">
        <v>478</v>
      </c>
      <c r="C5370" s="53" t="s">
        <v>530</v>
      </c>
      <c r="D5370" s="53">
        <v>55465</v>
      </c>
      <c r="F5370" s="55">
        <v>0</v>
      </c>
      <c r="G5370" s="53">
        <v>31303</v>
      </c>
      <c r="I5370" s="53">
        <v>1.9255939999999999E-2</v>
      </c>
      <c r="J5370" s="80">
        <f t="shared" si="154"/>
        <v>0</v>
      </c>
    </row>
    <row r="5371" spans="1:10" x14ac:dyDescent="0.15">
      <c r="A5371" s="109">
        <v>43798</v>
      </c>
      <c r="B5371" s="53" t="s">
        <v>478</v>
      </c>
      <c r="C5371" s="53" t="s">
        <v>530</v>
      </c>
      <c r="D5371" s="53">
        <v>55465</v>
      </c>
      <c r="F5371" s="55">
        <v>0</v>
      </c>
      <c r="G5371" s="53">
        <v>31303</v>
      </c>
      <c r="I5371" s="53">
        <v>3.4996520000000003E-2</v>
      </c>
      <c r="J5371" s="80">
        <f t="shared" si="154"/>
        <v>0</v>
      </c>
    </row>
    <row r="5372" spans="1:10" x14ac:dyDescent="0.15">
      <c r="A5372" s="109">
        <v>43830</v>
      </c>
      <c r="B5372" s="53" t="s">
        <v>478</v>
      </c>
      <c r="C5372" s="53" t="s">
        <v>530</v>
      </c>
      <c r="D5372" s="53">
        <v>55465</v>
      </c>
      <c r="F5372" s="55">
        <v>0</v>
      </c>
      <c r="G5372" s="53">
        <v>38877</v>
      </c>
      <c r="I5372" s="53">
        <v>2.8490680000000001E-2</v>
      </c>
      <c r="J5372" s="80">
        <f t="shared" si="154"/>
        <v>0</v>
      </c>
    </row>
    <row r="5373" spans="1:10" x14ac:dyDescent="0.15">
      <c r="A5373" s="109">
        <v>43861</v>
      </c>
      <c r="B5373" s="53" t="s">
        <v>478</v>
      </c>
      <c r="C5373" s="53" t="s">
        <v>530</v>
      </c>
      <c r="D5373" s="53">
        <v>55465</v>
      </c>
      <c r="F5373" s="55">
        <v>0</v>
      </c>
      <c r="G5373" s="53">
        <v>40131</v>
      </c>
      <c r="I5373" s="53">
        <v>-1.7277760000000001E-3</v>
      </c>
      <c r="J5373" s="80">
        <f t="shared" ref="J5373:J5396" si="155">H5373*G5373</f>
        <v>0</v>
      </c>
    </row>
    <row r="5374" spans="1:10" x14ac:dyDescent="0.15">
      <c r="A5374" s="109">
        <v>43889</v>
      </c>
      <c r="B5374" s="53" t="s">
        <v>478</v>
      </c>
      <c r="C5374" s="53" t="s">
        <v>530</v>
      </c>
      <c r="D5374" s="53">
        <v>55465</v>
      </c>
      <c r="F5374" s="55">
        <v>0</v>
      </c>
      <c r="G5374" s="53">
        <v>40131</v>
      </c>
      <c r="I5374" s="53">
        <v>-7.7918070000000006E-2</v>
      </c>
      <c r="J5374" s="80">
        <f t="shared" si="155"/>
        <v>0</v>
      </c>
    </row>
    <row r="5375" spans="1:10" x14ac:dyDescent="0.15">
      <c r="A5375" s="109">
        <v>43921</v>
      </c>
      <c r="B5375" s="53" t="s">
        <v>478</v>
      </c>
      <c r="C5375" s="53" t="s">
        <v>530</v>
      </c>
      <c r="D5375" s="53">
        <v>55465</v>
      </c>
      <c r="E5375" s="53">
        <v>1.0900000333786011</v>
      </c>
      <c r="F5375" s="55">
        <f>(E5375/E5368)-1</f>
        <v>-0.49302326277696196</v>
      </c>
      <c r="G5375" s="53">
        <v>40131</v>
      </c>
      <c r="H5375" s="53">
        <v>1.0900000333786011</v>
      </c>
      <c r="I5375" s="53">
        <v>-0.14173259999999999</v>
      </c>
      <c r="J5375" s="80">
        <f t="shared" si="155"/>
        <v>43742.79133951664</v>
      </c>
    </row>
    <row r="5376" spans="1:10" x14ac:dyDescent="0.15">
      <c r="A5376" s="109">
        <v>43951</v>
      </c>
      <c r="B5376" s="53" t="s">
        <v>478</v>
      </c>
      <c r="C5376" s="53" t="s">
        <v>530</v>
      </c>
      <c r="D5376" s="53">
        <v>55465</v>
      </c>
      <c r="E5376" s="53">
        <v>1.9196000099182129</v>
      </c>
      <c r="F5376" s="55">
        <v>0.7611008882522583</v>
      </c>
      <c r="G5376" s="53">
        <v>40131</v>
      </c>
      <c r="H5376" s="53">
        <v>1.9196000099182129</v>
      </c>
      <c r="I5376" s="53">
        <v>0.12967380000000001</v>
      </c>
      <c r="J5376" s="80">
        <f t="shared" si="155"/>
        <v>77035.467998027802</v>
      </c>
    </row>
    <row r="5377" spans="1:10" x14ac:dyDescent="0.15">
      <c r="A5377" s="109">
        <v>43980</v>
      </c>
      <c r="B5377" s="53" t="s">
        <v>478</v>
      </c>
      <c r="C5377" s="53" t="s">
        <v>530</v>
      </c>
      <c r="D5377" s="53">
        <v>55465</v>
      </c>
      <c r="E5377" s="53">
        <v>1.4600000381469727</v>
      </c>
      <c r="F5377" s="55">
        <v>-0.23942486941814423</v>
      </c>
      <c r="G5377" s="53">
        <v>40131</v>
      </c>
      <c r="H5377" s="53">
        <v>1.4600000381469727</v>
      </c>
      <c r="I5377" s="53">
        <v>5.3738750000000002E-2</v>
      </c>
      <c r="J5377" s="80">
        <f t="shared" si="155"/>
        <v>58591.26153087616</v>
      </c>
    </row>
    <row r="5378" spans="1:10" x14ac:dyDescent="0.15">
      <c r="A5378" s="109">
        <v>44012</v>
      </c>
      <c r="B5378" s="53" t="s">
        <v>478</v>
      </c>
      <c r="C5378" s="53" t="s">
        <v>530</v>
      </c>
      <c r="D5378" s="53">
        <v>55465</v>
      </c>
      <c r="E5378" s="53">
        <v>1.309999942779541</v>
      </c>
      <c r="F5378" s="55">
        <v>-0.10273978859186172</v>
      </c>
      <c r="G5378" s="53">
        <v>44143</v>
      </c>
      <c r="H5378" s="53">
        <v>1.309999942779541</v>
      </c>
      <c r="I5378" s="53">
        <v>2.5299080000000002E-2</v>
      </c>
      <c r="J5378" s="80">
        <f t="shared" si="155"/>
        <v>57827.327474117279</v>
      </c>
    </row>
    <row r="5379" spans="1:10" x14ac:dyDescent="0.15">
      <c r="A5379" s="109">
        <v>44043</v>
      </c>
      <c r="B5379" s="53" t="s">
        <v>478</v>
      </c>
      <c r="C5379" s="53" t="s">
        <v>530</v>
      </c>
      <c r="D5379" s="53">
        <v>55465</v>
      </c>
      <c r="E5379" s="53">
        <v>1.0800000429153442</v>
      </c>
      <c r="F5379" s="55">
        <v>-0.17557245492935181</v>
      </c>
      <c r="G5379" s="53">
        <v>44143</v>
      </c>
      <c r="H5379" s="53">
        <v>1.0800000429153442</v>
      </c>
      <c r="I5379" s="53">
        <v>5.5528970000000004E-2</v>
      </c>
      <c r="J5379" s="80">
        <f t="shared" si="155"/>
        <v>47674.441894412041</v>
      </c>
    </row>
    <row r="5380" spans="1:10" x14ac:dyDescent="0.15">
      <c r="A5380" s="109">
        <v>44074</v>
      </c>
      <c r="B5380" s="53" t="s">
        <v>478</v>
      </c>
      <c r="C5380" s="53" t="s">
        <v>530</v>
      </c>
      <c r="D5380" s="53">
        <v>55465</v>
      </c>
      <c r="E5380" s="53">
        <v>1</v>
      </c>
      <c r="F5380" s="55">
        <v>-7.4074111878871918E-2</v>
      </c>
      <c r="G5380" s="53">
        <v>44143</v>
      </c>
      <c r="H5380" s="53">
        <v>1</v>
      </c>
      <c r="I5380" s="53">
        <v>6.844219E-2</v>
      </c>
      <c r="J5380" s="80">
        <f t="shared" si="155"/>
        <v>44143</v>
      </c>
    </row>
    <row r="5381" spans="1:10" x14ac:dyDescent="0.15">
      <c r="A5381" s="109">
        <v>44104</v>
      </c>
      <c r="B5381" s="53" t="s">
        <v>478</v>
      </c>
      <c r="C5381" s="53" t="s">
        <v>530</v>
      </c>
      <c r="D5381" s="53">
        <v>55465</v>
      </c>
      <c r="E5381" s="53">
        <v>1.0099999904632568</v>
      </c>
      <c r="F5381" s="55">
        <v>9.9999904632568359E-3</v>
      </c>
      <c r="G5381" s="53">
        <v>44143</v>
      </c>
      <c r="H5381" s="53">
        <v>1.0099999904632568</v>
      </c>
      <c r="I5381" s="53">
        <v>-3.5055990000000002E-2</v>
      </c>
      <c r="J5381" s="80">
        <f t="shared" si="155"/>
        <v>44584.429579019547</v>
      </c>
    </row>
    <row r="5382" spans="1:10" x14ac:dyDescent="0.15">
      <c r="A5382" s="109">
        <v>44134</v>
      </c>
      <c r="B5382" s="53" t="s">
        <v>478</v>
      </c>
      <c r="C5382" s="53" t="s">
        <v>530</v>
      </c>
      <c r="D5382" s="53">
        <v>55465</v>
      </c>
      <c r="E5382" s="53">
        <v>0.92699998617172241</v>
      </c>
      <c r="F5382" s="55">
        <v>-8.2178220152854919E-2</v>
      </c>
      <c r="G5382" s="53">
        <v>44143</v>
      </c>
      <c r="H5382" s="53">
        <v>0.92699998617172241</v>
      </c>
      <c r="I5382" s="53">
        <v>-2.0178310000000001E-2</v>
      </c>
      <c r="J5382" s="80">
        <f t="shared" si="155"/>
        <v>40920.560389578342</v>
      </c>
    </row>
    <row r="5383" spans="1:10" x14ac:dyDescent="0.15">
      <c r="A5383" s="109">
        <v>44165</v>
      </c>
      <c r="B5383" s="53" t="s">
        <v>478</v>
      </c>
      <c r="C5383" s="53" t="s">
        <v>530</v>
      </c>
      <c r="D5383" s="53">
        <v>55465</v>
      </c>
      <c r="E5383" s="53">
        <v>1.0900000333786011</v>
      </c>
      <c r="F5383" s="55">
        <v>0.17583608627319336</v>
      </c>
      <c r="G5383" s="53">
        <v>44143</v>
      </c>
      <c r="H5383" s="53">
        <v>1.0900000333786011</v>
      </c>
      <c r="I5383" s="53">
        <v>0.123707</v>
      </c>
      <c r="J5383" s="80">
        <f t="shared" si="155"/>
        <v>48115.871473431587</v>
      </c>
    </row>
    <row r="5384" spans="1:10" x14ac:dyDescent="0.15">
      <c r="A5384" s="109">
        <v>44196</v>
      </c>
      <c r="B5384" s="53" t="s">
        <v>478</v>
      </c>
      <c r="C5384" s="53" t="s">
        <v>530</v>
      </c>
      <c r="D5384" s="53">
        <v>55465</v>
      </c>
      <c r="E5384" s="53">
        <v>0.9868999719619751</v>
      </c>
      <c r="F5384" s="55">
        <v>-9.4587206840515137E-2</v>
      </c>
      <c r="G5384" s="53">
        <v>59943</v>
      </c>
      <c r="H5384" s="53">
        <v>0.9868999719619751</v>
      </c>
      <c r="I5384" s="53">
        <v>4.5048289999999998E-2</v>
      </c>
      <c r="J5384" s="80">
        <f t="shared" si="155"/>
        <v>59157.745019316673</v>
      </c>
    </row>
    <row r="5385" spans="1:10" x14ac:dyDescent="0.15">
      <c r="A5385" s="109">
        <v>44225</v>
      </c>
      <c r="B5385" s="53" t="s">
        <v>478</v>
      </c>
      <c r="C5385" s="53" t="s">
        <v>530</v>
      </c>
      <c r="D5385" s="53">
        <v>55465</v>
      </c>
      <c r="E5385" s="53">
        <v>1.1699999570846558</v>
      </c>
      <c r="F5385" s="55">
        <v>0.18553043901920319</v>
      </c>
      <c r="G5385" s="53">
        <v>59943</v>
      </c>
      <c r="H5385" s="53">
        <v>1.1699999570846558</v>
      </c>
      <c r="I5385" s="53">
        <v>-6.3113190000000003E-4</v>
      </c>
      <c r="J5385" s="80">
        <f t="shared" si="155"/>
        <v>70133.30742752552</v>
      </c>
    </row>
    <row r="5386" spans="1:10" x14ac:dyDescent="0.15">
      <c r="A5386" s="109">
        <v>44253</v>
      </c>
      <c r="B5386" s="53" t="s">
        <v>478</v>
      </c>
      <c r="C5386" s="53" t="s">
        <v>530</v>
      </c>
      <c r="D5386" s="53">
        <v>55465</v>
      </c>
      <c r="E5386" s="53">
        <v>1.5900000333786011</v>
      </c>
      <c r="F5386" s="55">
        <v>0.35897442698478699</v>
      </c>
      <c r="G5386" s="53">
        <v>59943</v>
      </c>
      <c r="H5386" s="53">
        <v>1.5900000333786011</v>
      </c>
      <c r="I5386" s="53">
        <v>2.9196240000000002E-2</v>
      </c>
      <c r="J5386" s="80">
        <f t="shared" si="155"/>
        <v>95309.372000813484</v>
      </c>
    </row>
    <row r="5387" spans="1:10" x14ac:dyDescent="0.15">
      <c r="A5387" s="109">
        <v>44286</v>
      </c>
      <c r="B5387" s="53" t="s">
        <v>478</v>
      </c>
      <c r="C5387" s="53" t="s">
        <v>530</v>
      </c>
      <c r="D5387" s="53">
        <v>55465</v>
      </c>
      <c r="E5387" s="53">
        <v>1.4900000095367432</v>
      </c>
      <c r="F5387" s="55">
        <v>-6.2893092632293701E-2</v>
      </c>
      <c r="G5387" s="53">
        <v>89366</v>
      </c>
      <c r="H5387" s="53">
        <v>1.4900000095367432</v>
      </c>
      <c r="I5387" s="53">
        <v>3.0573309999999999E-2</v>
      </c>
      <c r="J5387" s="80">
        <f t="shared" si="155"/>
        <v>133155.34085226059</v>
      </c>
    </row>
    <row r="5388" spans="1:10" x14ac:dyDescent="0.15">
      <c r="A5388" s="109">
        <v>44316</v>
      </c>
      <c r="B5388" s="53" t="s">
        <v>478</v>
      </c>
      <c r="C5388" s="53" t="s">
        <v>530</v>
      </c>
      <c r="D5388" s="53">
        <v>55465</v>
      </c>
      <c r="E5388" s="53">
        <v>1.1000000238418579</v>
      </c>
      <c r="F5388" s="55">
        <v>-0.26174494624137878</v>
      </c>
      <c r="G5388" s="53">
        <v>89366</v>
      </c>
      <c r="H5388" s="53">
        <v>1.1000000238418579</v>
      </c>
      <c r="I5388" s="53">
        <v>4.8190200000000002E-2</v>
      </c>
      <c r="J5388" s="80">
        <f t="shared" si="155"/>
        <v>98302.602130651474</v>
      </c>
    </row>
    <row r="5389" spans="1:10" x14ac:dyDescent="0.15">
      <c r="A5389" s="109">
        <v>44344</v>
      </c>
      <c r="B5389" s="53" t="s">
        <v>478</v>
      </c>
      <c r="C5389" s="53" t="s">
        <v>530</v>
      </c>
      <c r="D5389" s="53">
        <v>55465</v>
      </c>
      <c r="E5389" s="53">
        <v>0.9189000129699707</v>
      </c>
      <c r="F5389" s="55">
        <v>-0.16463637351989746</v>
      </c>
      <c r="G5389" s="53">
        <v>98893</v>
      </c>
      <c r="H5389" s="53">
        <v>0.9189000129699707</v>
      </c>
      <c r="I5389" s="53">
        <v>7.0918620000000009E-3</v>
      </c>
      <c r="J5389" s="80">
        <f t="shared" si="155"/>
        <v>90872.778982639313</v>
      </c>
    </row>
    <row r="5390" spans="1:10" x14ac:dyDescent="0.15">
      <c r="A5390" s="109">
        <v>44377</v>
      </c>
      <c r="B5390" s="53" t="s">
        <v>478</v>
      </c>
      <c r="C5390" s="53" t="s">
        <v>530</v>
      </c>
      <c r="D5390" s="53">
        <v>55465</v>
      </c>
      <c r="E5390" s="53">
        <v>1.4500000476837158</v>
      </c>
      <c r="F5390" s="55">
        <v>0.57797372341156006</v>
      </c>
      <c r="G5390" s="53">
        <v>121880</v>
      </c>
      <c r="H5390" s="53">
        <v>1.4500000476837158</v>
      </c>
      <c r="I5390" s="53">
        <v>2.3421790000000001E-2</v>
      </c>
      <c r="J5390" s="80">
        <f t="shared" si="155"/>
        <v>176726.00581169128</v>
      </c>
    </row>
    <row r="5391" spans="1:10" x14ac:dyDescent="0.15">
      <c r="A5391" s="109">
        <v>44407</v>
      </c>
      <c r="B5391" s="53" t="s">
        <v>478</v>
      </c>
      <c r="C5391" s="53" t="s">
        <v>530</v>
      </c>
      <c r="D5391" s="53">
        <v>55465</v>
      </c>
      <c r="E5391" s="53">
        <v>0.76510000228881836</v>
      </c>
      <c r="F5391" s="55">
        <v>-0.47234484553337097</v>
      </c>
      <c r="G5391" s="53">
        <v>139369</v>
      </c>
      <c r="H5391" s="53">
        <v>0.76510000228881836</v>
      </c>
      <c r="I5391" s="53">
        <v>1.182765E-2</v>
      </c>
      <c r="J5391" s="80">
        <f t="shared" si="155"/>
        <v>106631.22221899033</v>
      </c>
    </row>
    <row r="5392" spans="1:10" x14ac:dyDescent="0.15">
      <c r="A5392" s="109">
        <v>44439</v>
      </c>
      <c r="B5392" s="53" t="s">
        <v>478</v>
      </c>
      <c r="C5392" s="53" t="s">
        <v>530</v>
      </c>
      <c r="D5392" s="53">
        <v>55465</v>
      </c>
      <c r="E5392" s="53">
        <v>0.77310001850128174</v>
      </c>
      <c r="F5392" s="55">
        <v>1.045617088675499E-2</v>
      </c>
      <c r="G5392" s="53">
        <v>139369</v>
      </c>
      <c r="H5392" s="53">
        <v>0.77310001850128174</v>
      </c>
      <c r="I5392" s="53">
        <v>2.71466E-2</v>
      </c>
      <c r="J5392" s="80">
        <f t="shared" si="155"/>
        <v>107746.17647850513</v>
      </c>
    </row>
    <row r="5393" spans="1:10" x14ac:dyDescent="0.15">
      <c r="A5393" s="109">
        <v>44469</v>
      </c>
      <c r="B5393" s="53" t="s">
        <v>478</v>
      </c>
      <c r="C5393" s="53" t="s">
        <v>530</v>
      </c>
      <c r="D5393" s="53">
        <v>55465</v>
      </c>
      <c r="E5393" s="53">
        <v>0.59210002422332764</v>
      </c>
      <c r="F5393" s="55">
        <v>-0.23412235081195831</v>
      </c>
      <c r="G5393" s="53">
        <v>146391</v>
      </c>
      <c r="H5393" s="53">
        <v>0.59210002422332764</v>
      </c>
      <c r="I5393" s="53">
        <v>-4.2243370000000002E-2</v>
      </c>
      <c r="J5393" s="80">
        <f t="shared" si="155"/>
        <v>86678.114646077156</v>
      </c>
    </row>
    <row r="5394" spans="1:10" x14ac:dyDescent="0.15">
      <c r="A5394" s="109">
        <v>44498</v>
      </c>
      <c r="B5394" s="53" t="s">
        <v>478</v>
      </c>
      <c r="C5394" s="53" t="s">
        <v>530</v>
      </c>
      <c r="D5394" s="53">
        <v>55465</v>
      </c>
      <c r="E5394" s="53">
        <v>0.60759997367858887</v>
      </c>
      <c r="F5394" s="55">
        <v>2.6177924126386642E-2</v>
      </c>
      <c r="G5394" s="53">
        <v>161297</v>
      </c>
      <c r="H5394" s="53">
        <v>0.60759997367858887</v>
      </c>
      <c r="I5394" s="53">
        <v>6.4656619999999998E-2</v>
      </c>
      <c r="J5394" s="80">
        <f t="shared" si="155"/>
        <v>98004.052954435349</v>
      </c>
    </row>
    <row r="5395" spans="1:10" x14ac:dyDescent="0.15">
      <c r="A5395" s="109">
        <v>44530</v>
      </c>
      <c r="B5395" s="53" t="s">
        <v>478</v>
      </c>
      <c r="C5395" s="53" t="s">
        <v>530</v>
      </c>
      <c r="D5395" s="53">
        <v>55465</v>
      </c>
      <c r="E5395" s="53">
        <v>0.54699999094009399</v>
      </c>
      <c r="F5395" s="55">
        <v>-9.9736645817756653E-2</v>
      </c>
      <c r="G5395" s="53">
        <v>161297</v>
      </c>
      <c r="H5395" s="53">
        <v>0.54699999094009399</v>
      </c>
      <c r="I5395" s="53">
        <v>-1.8346709999999999E-2</v>
      </c>
      <c r="J5395" s="80">
        <f t="shared" si="155"/>
        <v>88229.457538664341</v>
      </c>
    </row>
    <row r="5396" spans="1:10" x14ac:dyDescent="0.15">
      <c r="A5396" s="109">
        <v>44561</v>
      </c>
      <c r="B5396" s="53" t="s">
        <v>478</v>
      </c>
      <c r="C5396" s="53" t="s">
        <v>530</v>
      </c>
      <c r="D5396" s="53">
        <v>55465</v>
      </c>
      <c r="E5396" s="53">
        <v>0.37239998579025269</v>
      </c>
      <c r="F5396" s="55">
        <v>-0.31919562816619873</v>
      </c>
      <c r="G5396" s="53">
        <v>161297</v>
      </c>
      <c r="H5396" s="53">
        <v>0.37239998579025269</v>
      </c>
      <c r="I5396" s="53">
        <v>3.3344789999999999E-2</v>
      </c>
      <c r="J5396" s="80">
        <f t="shared" si="155"/>
        <v>60067.000508010387</v>
      </c>
    </row>
    <row r="5397" spans="1:10" x14ac:dyDescent="0.15">
      <c r="A5397" s="109"/>
      <c r="J5397" s="80">
        <f>H5397*G5397</f>
        <v>0</v>
      </c>
    </row>
    <row r="5398" spans="1:10" x14ac:dyDescent="0.15">
      <c r="A5398" s="109">
        <v>42338</v>
      </c>
      <c r="B5398" s="53" t="s">
        <v>6</v>
      </c>
      <c r="C5398" s="53" t="s">
        <v>6</v>
      </c>
      <c r="D5398" s="53">
        <v>55476</v>
      </c>
      <c r="H5398" s="53">
        <v>9.6000003814697301</v>
      </c>
      <c r="I5398" s="53">
        <v>2.410283E-3</v>
      </c>
      <c r="J5398" s="80">
        <f>H5398*G5398</f>
        <v>0</v>
      </c>
    </row>
    <row r="5399" spans="1:10" x14ac:dyDescent="0.15">
      <c r="A5399" s="109">
        <v>42369</v>
      </c>
      <c r="B5399" s="53" t="s">
        <v>414</v>
      </c>
      <c r="C5399" s="53" t="s">
        <v>531</v>
      </c>
      <c r="D5399" s="53">
        <v>55476</v>
      </c>
      <c r="E5399" s="53">
        <v>9.5</v>
      </c>
      <c r="G5399" s="53">
        <v>5310</v>
      </c>
      <c r="H5399" s="53">
        <v>9.5</v>
      </c>
      <c r="I5399" s="53">
        <v>-2.222741E-2</v>
      </c>
      <c r="J5399" s="80">
        <f t="shared" ref="J5399:J5462" si="156">H5399*G5399</f>
        <v>50445</v>
      </c>
    </row>
    <row r="5400" spans="1:10" x14ac:dyDescent="0.15">
      <c r="A5400" s="109">
        <v>42398</v>
      </c>
      <c r="B5400" s="53" t="s">
        <v>414</v>
      </c>
      <c r="C5400" s="53" t="s">
        <v>531</v>
      </c>
      <c r="D5400" s="53">
        <v>55476</v>
      </c>
      <c r="E5400" s="53">
        <v>-9.5100002288818359</v>
      </c>
      <c r="F5400" s="55">
        <v>1.0526556288823485E-3</v>
      </c>
      <c r="G5400" s="53">
        <v>5310</v>
      </c>
      <c r="H5400" s="53">
        <v>-9.5100002288818359</v>
      </c>
      <c r="I5400" s="53">
        <v>-5.714756E-2</v>
      </c>
      <c r="J5400" s="80">
        <f t="shared" si="156"/>
        <v>-50498.101215362549</v>
      </c>
    </row>
    <row r="5401" spans="1:10" x14ac:dyDescent="0.15">
      <c r="A5401" s="109">
        <v>42429</v>
      </c>
      <c r="B5401" s="53" t="s">
        <v>414</v>
      </c>
      <c r="C5401" s="53" t="s">
        <v>531</v>
      </c>
      <c r="D5401" s="53">
        <v>55476</v>
      </c>
      <c r="E5401" s="53">
        <v>-9.5750007629394531</v>
      </c>
      <c r="F5401" s="55">
        <v>6.8349665962159634E-3</v>
      </c>
      <c r="G5401" s="53">
        <v>5310</v>
      </c>
      <c r="H5401" s="53">
        <v>-9.5750007629394531</v>
      </c>
      <c r="I5401" s="53">
        <v>6.1252750000000003E-4</v>
      </c>
      <c r="J5401" s="80">
        <f t="shared" si="156"/>
        <v>-50843.254051208496</v>
      </c>
    </row>
    <row r="5402" spans="1:10" x14ac:dyDescent="0.15">
      <c r="A5402" s="109">
        <v>42460</v>
      </c>
      <c r="B5402" s="53" t="s">
        <v>414</v>
      </c>
      <c r="C5402" s="53" t="s">
        <v>531</v>
      </c>
      <c r="D5402" s="53">
        <v>55476</v>
      </c>
      <c r="E5402" s="53">
        <v>-9.6999998092651367</v>
      </c>
      <c r="F5402" s="55">
        <v>1.305472943931818E-2</v>
      </c>
      <c r="G5402" s="53">
        <v>5310</v>
      </c>
      <c r="H5402" s="53">
        <v>-9.6999998092651367</v>
      </c>
      <c r="I5402" s="53">
        <v>7.0554110000000003E-2</v>
      </c>
      <c r="J5402" s="80">
        <f t="shared" si="156"/>
        <v>-51506.998987197876</v>
      </c>
    </row>
    <row r="5403" spans="1:10" x14ac:dyDescent="0.15">
      <c r="A5403" s="109">
        <v>42489</v>
      </c>
      <c r="B5403" s="53" t="s">
        <v>414</v>
      </c>
      <c r="C5403" s="53" t="s">
        <v>531</v>
      </c>
      <c r="D5403" s="53">
        <v>55476</v>
      </c>
      <c r="E5403" s="53">
        <v>-9.6849994659423828</v>
      </c>
      <c r="F5403" s="55">
        <v>-1.5464271418750286E-3</v>
      </c>
      <c r="G5403" s="53">
        <v>5310</v>
      </c>
      <c r="H5403" s="53">
        <v>-9.6849994659423828</v>
      </c>
      <c r="I5403" s="53">
        <v>1.172495E-2</v>
      </c>
      <c r="J5403" s="80">
        <f t="shared" si="156"/>
        <v>-51427.347164154053</v>
      </c>
    </row>
    <row r="5404" spans="1:10" x14ac:dyDescent="0.15">
      <c r="A5404" s="109">
        <v>42521</v>
      </c>
      <c r="B5404" s="53" t="s">
        <v>414</v>
      </c>
      <c r="C5404" s="53" t="s">
        <v>531</v>
      </c>
      <c r="D5404" s="53">
        <v>55476</v>
      </c>
      <c r="E5404" s="53">
        <v>-9.7150001525878906</v>
      </c>
      <c r="F5404" s="55">
        <v>3.0976445414125919E-3</v>
      </c>
      <c r="G5404" s="53">
        <v>5310</v>
      </c>
      <c r="H5404" s="53">
        <v>-9.7150001525878906</v>
      </c>
      <c r="I5404" s="53">
        <v>1.4353880000000001E-2</v>
      </c>
      <c r="J5404" s="80">
        <f t="shared" si="156"/>
        <v>-51586.650810241699</v>
      </c>
    </row>
    <row r="5405" spans="1:10" x14ac:dyDescent="0.15">
      <c r="A5405" s="109">
        <v>42551</v>
      </c>
      <c r="B5405" s="53" t="s">
        <v>414</v>
      </c>
      <c r="C5405" s="53" t="s">
        <v>531</v>
      </c>
      <c r="D5405" s="53">
        <v>55476</v>
      </c>
      <c r="E5405" s="53">
        <v>-9.7600002288818359</v>
      </c>
      <c r="F5405" s="55">
        <v>4.6320199035108089E-3</v>
      </c>
      <c r="G5405" s="53">
        <v>5310</v>
      </c>
      <c r="H5405" s="53">
        <v>-9.7600002288818359</v>
      </c>
      <c r="I5405" s="53">
        <v>2.9293580000000004E-3</v>
      </c>
      <c r="J5405" s="80">
        <f t="shared" si="156"/>
        <v>-51825.601215362549</v>
      </c>
    </row>
    <row r="5406" spans="1:10" x14ac:dyDescent="0.15">
      <c r="A5406" s="109">
        <v>42580</v>
      </c>
      <c r="B5406" s="53" t="s">
        <v>414</v>
      </c>
      <c r="C5406" s="53" t="s">
        <v>531</v>
      </c>
      <c r="D5406" s="53">
        <v>55476</v>
      </c>
      <c r="E5406" s="53">
        <v>-9.7950000762939453</v>
      </c>
      <c r="F5406" s="55">
        <v>3.5860498901456594E-3</v>
      </c>
      <c r="G5406" s="53">
        <v>5310</v>
      </c>
      <c r="H5406" s="53">
        <v>-9.7950000762939453</v>
      </c>
      <c r="I5406" s="53">
        <v>3.8848899999999999E-2</v>
      </c>
      <c r="J5406" s="80">
        <f t="shared" si="156"/>
        <v>-52011.45040512085</v>
      </c>
    </row>
    <row r="5407" spans="1:10" x14ac:dyDescent="0.15">
      <c r="A5407" s="109">
        <v>42613</v>
      </c>
      <c r="B5407" s="53" t="s">
        <v>414</v>
      </c>
      <c r="C5407" s="53" t="s">
        <v>531</v>
      </c>
      <c r="D5407" s="53">
        <v>55476</v>
      </c>
      <c r="E5407" s="53">
        <v>-9.9049997329711914</v>
      </c>
      <c r="F5407" s="55">
        <v>1.1230184696614742E-2</v>
      </c>
      <c r="G5407" s="53">
        <v>5310</v>
      </c>
      <c r="H5407" s="53">
        <v>-9.9049997329711914</v>
      </c>
      <c r="I5407" s="53">
        <v>2.8064370000000002E-3</v>
      </c>
      <c r="J5407" s="80">
        <f t="shared" si="156"/>
        <v>-52595.548582077026</v>
      </c>
    </row>
    <row r="5408" spans="1:10" x14ac:dyDescent="0.15">
      <c r="A5408" s="109">
        <v>42643</v>
      </c>
      <c r="B5408" s="53" t="s">
        <v>414</v>
      </c>
      <c r="C5408" s="53" t="s">
        <v>531</v>
      </c>
      <c r="D5408" s="53">
        <v>55476</v>
      </c>
      <c r="E5408" s="53">
        <v>-9.9099998474121094</v>
      </c>
      <c r="F5408" s="55">
        <v>5.0480710342526436E-4</v>
      </c>
      <c r="G5408" s="53">
        <v>5310</v>
      </c>
      <c r="H5408" s="53">
        <v>-9.9099998474121094</v>
      </c>
      <c r="I5408" s="53">
        <v>3.0154160000000004E-3</v>
      </c>
      <c r="J5408" s="80">
        <f t="shared" si="156"/>
        <v>-52622.099189758301</v>
      </c>
    </row>
    <row r="5409" spans="1:10" x14ac:dyDescent="0.15">
      <c r="A5409" s="109">
        <v>42674</v>
      </c>
      <c r="B5409" s="53" t="s">
        <v>414</v>
      </c>
      <c r="C5409" s="53" t="s">
        <v>531</v>
      </c>
      <c r="D5409" s="53">
        <v>55476</v>
      </c>
      <c r="E5409" s="53">
        <v>-9.9200000762939453</v>
      </c>
      <c r="F5409" s="55">
        <v>1.0091048898175359E-3</v>
      </c>
      <c r="G5409" s="53">
        <v>5310</v>
      </c>
      <c r="H5409" s="53">
        <v>-9.9200000762939453</v>
      </c>
      <c r="I5409" s="53">
        <v>-2.1565560000000001E-2</v>
      </c>
      <c r="J5409" s="80">
        <f t="shared" si="156"/>
        <v>-52675.20040512085</v>
      </c>
    </row>
    <row r="5410" spans="1:10" x14ac:dyDescent="0.15">
      <c r="A5410" s="109">
        <v>42704</v>
      </c>
      <c r="B5410" s="53" t="s">
        <v>414</v>
      </c>
      <c r="C5410" s="53" t="s">
        <v>531</v>
      </c>
      <c r="D5410" s="53">
        <v>55476</v>
      </c>
      <c r="E5410" s="53">
        <v>-10.159999847412109</v>
      </c>
      <c r="F5410" s="55">
        <v>2.4193525314331055E-2</v>
      </c>
      <c r="G5410" s="53">
        <v>5310</v>
      </c>
      <c r="H5410" s="53">
        <v>-10.159999847412109</v>
      </c>
      <c r="I5410" s="53">
        <v>4.0542750000000002E-2</v>
      </c>
      <c r="J5410" s="80">
        <f t="shared" si="156"/>
        <v>-53949.599189758301</v>
      </c>
    </row>
    <row r="5411" spans="1:10" x14ac:dyDescent="0.15">
      <c r="A5411" s="109">
        <v>42734</v>
      </c>
      <c r="B5411" s="53" t="s">
        <v>414</v>
      </c>
      <c r="C5411" s="53" t="s">
        <v>531</v>
      </c>
      <c r="D5411" s="53">
        <v>55476</v>
      </c>
      <c r="E5411" s="53">
        <v>-10.085000038146973</v>
      </c>
      <c r="F5411" s="55">
        <v>-7.3818708769977093E-3</v>
      </c>
      <c r="G5411" s="53">
        <v>5310</v>
      </c>
      <c r="H5411" s="53">
        <v>-10.085000038146973</v>
      </c>
      <c r="I5411" s="53">
        <v>1.8772179999999999E-2</v>
      </c>
      <c r="J5411" s="80">
        <f t="shared" si="156"/>
        <v>-53551.350202560425</v>
      </c>
    </row>
    <row r="5412" spans="1:10" x14ac:dyDescent="0.15">
      <c r="A5412" s="109">
        <v>42766</v>
      </c>
      <c r="B5412" s="53" t="s">
        <v>414</v>
      </c>
      <c r="C5412" s="53" t="s">
        <v>531</v>
      </c>
      <c r="D5412" s="53">
        <v>55476</v>
      </c>
      <c r="E5412" s="53">
        <v>-10.375</v>
      </c>
      <c r="F5412" s="55">
        <v>2.8755573555827141E-2</v>
      </c>
      <c r="G5412" s="53">
        <v>5310</v>
      </c>
      <c r="H5412" s="53">
        <v>-10.375</v>
      </c>
      <c r="I5412" s="53">
        <v>2.2173040000000001E-2</v>
      </c>
      <c r="J5412" s="80">
        <f t="shared" si="156"/>
        <v>-55091.25</v>
      </c>
    </row>
    <row r="5413" spans="1:10" x14ac:dyDescent="0.15">
      <c r="A5413" s="109">
        <v>42794</v>
      </c>
      <c r="B5413" s="53" t="s">
        <v>414</v>
      </c>
      <c r="C5413" s="53" t="s">
        <v>531</v>
      </c>
      <c r="D5413" s="53">
        <v>55476</v>
      </c>
      <c r="E5413" s="53">
        <v>10.140000343322754</v>
      </c>
      <c r="F5413" s="55">
        <v>-2.2650569677352905E-2</v>
      </c>
      <c r="G5413" s="53">
        <v>5310</v>
      </c>
      <c r="H5413" s="53">
        <v>10.140000343322754</v>
      </c>
      <c r="I5413" s="53">
        <v>3.2623440000000004E-2</v>
      </c>
      <c r="J5413" s="80">
        <f t="shared" si="156"/>
        <v>53843.401823043823</v>
      </c>
    </row>
    <row r="5414" spans="1:10" x14ac:dyDescent="0.15">
      <c r="A5414" s="109">
        <v>42825</v>
      </c>
      <c r="B5414" s="53" t="s">
        <v>414</v>
      </c>
      <c r="C5414" s="53" t="s">
        <v>531</v>
      </c>
      <c r="D5414" s="53">
        <v>55476</v>
      </c>
      <c r="E5414" s="53">
        <v>10.090000152587891</v>
      </c>
      <c r="F5414" s="55">
        <v>-4.9309851601719856E-3</v>
      </c>
      <c r="G5414" s="53">
        <v>5310</v>
      </c>
      <c r="H5414" s="53">
        <v>10.090000152587891</v>
      </c>
      <c r="I5414" s="53">
        <v>2.0642049999999999E-3</v>
      </c>
      <c r="J5414" s="80">
        <f t="shared" si="156"/>
        <v>53577.900810241699</v>
      </c>
    </row>
    <row r="5415" spans="1:10" x14ac:dyDescent="0.15">
      <c r="A5415" s="109">
        <v>42853</v>
      </c>
      <c r="B5415" s="53" t="s">
        <v>414</v>
      </c>
      <c r="C5415" s="53" t="s">
        <v>531</v>
      </c>
      <c r="D5415" s="53">
        <v>55476</v>
      </c>
      <c r="E5415" s="53">
        <v>-10.119999885559082</v>
      </c>
      <c r="F5415" s="55">
        <v>2.9732142575085163E-3</v>
      </c>
      <c r="G5415" s="53">
        <v>5310</v>
      </c>
      <c r="H5415" s="53">
        <v>-10.119999885559082</v>
      </c>
      <c r="I5415" s="53">
        <v>9.656754E-3</v>
      </c>
      <c r="J5415" s="80">
        <f t="shared" si="156"/>
        <v>-53737.199392318726</v>
      </c>
    </row>
    <row r="5416" spans="1:10" x14ac:dyDescent="0.15">
      <c r="A5416" s="109">
        <v>42886</v>
      </c>
      <c r="B5416" s="53" t="s">
        <v>414</v>
      </c>
      <c r="C5416" s="53" t="s">
        <v>531</v>
      </c>
      <c r="D5416" s="53">
        <v>55476</v>
      </c>
      <c r="E5416" s="53">
        <v>-10.094999313354492</v>
      </c>
      <c r="F5416" s="55">
        <v>-2.4704122915863991E-3</v>
      </c>
      <c r="G5416" s="53">
        <v>5310</v>
      </c>
      <c r="H5416" s="53">
        <v>-10.094999313354492</v>
      </c>
      <c r="I5416" s="53">
        <v>9.3348820000000009E-3</v>
      </c>
      <c r="J5416" s="80">
        <f t="shared" si="156"/>
        <v>-53604.446353912354</v>
      </c>
    </row>
    <row r="5417" spans="1:10" x14ac:dyDescent="0.15">
      <c r="A5417" s="109">
        <v>42916</v>
      </c>
      <c r="B5417" s="53" t="s">
        <v>414</v>
      </c>
      <c r="C5417" s="53" t="s">
        <v>531</v>
      </c>
      <c r="D5417" s="53">
        <v>55476</v>
      </c>
      <c r="E5417" s="53">
        <v>10.109199523925781</v>
      </c>
      <c r="F5417" s="55">
        <v>1.4066578587517142E-3</v>
      </c>
      <c r="G5417" s="53">
        <v>5310</v>
      </c>
      <c r="H5417" s="53">
        <v>10.109199523925781</v>
      </c>
      <c r="I5417" s="53">
        <v>9.5796500000000003E-3</v>
      </c>
      <c r="J5417" s="80">
        <f t="shared" si="156"/>
        <v>53679.849472045898</v>
      </c>
    </row>
    <row r="5418" spans="1:10" x14ac:dyDescent="0.15">
      <c r="A5418" s="109">
        <v>42947</v>
      </c>
      <c r="B5418" s="53" t="s">
        <v>414</v>
      </c>
      <c r="C5418" s="53" t="s">
        <v>531</v>
      </c>
      <c r="D5418" s="53">
        <v>55476</v>
      </c>
      <c r="E5418" s="53">
        <v>-10.100000381469727</v>
      </c>
      <c r="F5418" s="55">
        <v>-9.0997735969722271E-4</v>
      </c>
      <c r="G5418" s="53">
        <v>5310</v>
      </c>
      <c r="H5418" s="53">
        <v>-10.100000381469727</v>
      </c>
      <c r="I5418" s="53">
        <v>2.029371E-2</v>
      </c>
      <c r="J5418" s="80">
        <f t="shared" si="156"/>
        <v>-53631.002025604248</v>
      </c>
    </row>
    <row r="5419" spans="1:10" x14ac:dyDescent="0.15">
      <c r="A5419" s="109">
        <v>42978</v>
      </c>
      <c r="B5419" s="53" t="s">
        <v>414</v>
      </c>
      <c r="C5419" s="53" t="s">
        <v>531</v>
      </c>
      <c r="D5419" s="53">
        <v>55476</v>
      </c>
      <c r="E5419" s="53">
        <v>10.140000343322754</v>
      </c>
      <c r="F5419" s="55">
        <v>3.9603919722139835E-3</v>
      </c>
      <c r="G5419" s="53">
        <v>5310</v>
      </c>
      <c r="H5419" s="53">
        <v>10.140000343322754</v>
      </c>
      <c r="I5419" s="53">
        <v>1.593433E-3</v>
      </c>
      <c r="J5419" s="80">
        <f t="shared" si="156"/>
        <v>53843.401823043823</v>
      </c>
    </row>
    <row r="5420" spans="1:10" x14ac:dyDescent="0.15">
      <c r="A5420" s="109">
        <v>43007</v>
      </c>
      <c r="B5420" s="53" t="s">
        <v>414</v>
      </c>
      <c r="C5420" s="53" t="s">
        <v>531</v>
      </c>
      <c r="D5420" s="53">
        <v>55476</v>
      </c>
      <c r="E5420" s="53">
        <v>-10.170000076293945</v>
      </c>
      <c r="F5420" s="55">
        <v>2.9585533775389194E-3</v>
      </c>
      <c r="G5420" s="53">
        <v>5310</v>
      </c>
      <c r="H5420" s="53">
        <v>-10.170000076293945</v>
      </c>
      <c r="I5420" s="53">
        <v>2.375789E-2</v>
      </c>
      <c r="J5420" s="80">
        <f t="shared" si="156"/>
        <v>-54002.70040512085</v>
      </c>
    </row>
    <row r="5421" spans="1:10" x14ac:dyDescent="0.15">
      <c r="A5421" s="109">
        <v>43039</v>
      </c>
      <c r="B5421" s="53" t="s">
        <v>414</v>
      </c>
      <c r="C5421" s="53" t="s">
        <v>531</v>
      </c>
      <c r="D5421" s="53">
        <v>55476</v>
      </c>
      <c r="E5421" s="53">
        <v>10.229999542236328</v>
      </c>
      <c r="F5421" s="55">
        <v>5.8996523730456829E-3</v>
      </c>
      <c r="G5421" s="53">
        <v>4877</v>
      </c>
      <c r="H5421" s="53">
        <v>10.229999542236328</v>
      </c>
      <c r="I5421" s="53">
        <v>1.9294260000000001E-2</v>
      </c>
      <c r="J5421" s="80">
        <f t="shared" si="156"/>
        <v>49891.707767486572</v>
      </c>
    </row>
    <row r="5422" spans="1:10" x14ac:dyDescent="0.15">
      <c r="A5422" s="109">
        <v>43069</v>
      </c>
      <c r="B5422" s="53" t="s">
        <v>414</v>
      </c>
      <c r="C5422" s="53" t="s">
        <v>531</v>
      </c>
      <c r="D5422" s="53">
        <v>55476</v>
      </c>
      <c r="E5422" s="53">
        <v>10.300000190734863</v>
      </c>
      <c r="F5422" s="55">
        <v>6.8426835350692272E-3</v>
      </c>
      <c r="G5422" s="53">
        <v>4150</v>
      </c>
      <c r="H5422" s="53">
        <v>10.300000190734863</v>
      </c>
      <c r="I5422" s="53">
        <v>2.725955E-2</v>
      </c>
      <c r="J5422" s="80">
        <f t="shared" si="156"/>
        <v>42745.000791549683</v>
      </c>
    </row>
    <row r="5423" spans="1:10" x14ac:dyDescent="0.15">
      <c r="A5423" s="109">
        <v>43098</v>
      </c>
      <c r="B5423" s="53" t="s">
        <v>414</v>
      </c>
      <c r="C5423" s="53" t="s">
        <v>531</v>
      </c>
      <c r="D5423" s="53">
        <v>55476</v>
      </c>
      <c r="E5423" s="53">
        <v>10.300000190734863</v>
      </c>
      <c r="F5423" s="55">
        <v>0</v>
      </c>
      <c r="G5423" s="53">
        <v>4150</v>
      </c>
      <c r="H5423" s="53">
        <v>10.300000190734863</v>
      </c>
      <c r="I5423" s="53">
        <v>1.2128949999999999E-2</v>
      </c>
      <c r="J5423" s="80">
        <f t="shared" si="156"/>
        <v>42745.000791549683</v>
      </c>
    </row>
    <row r="5424" spans="1:10" x14ac:dyDescent="0.15">
      <c r="A5424" s="109">
        <v>43131</v>
      </c>
      <c r="B5424" s="53" t="s">
        <v>414</v>
      </c>
      <c r="C5424" s="53" t="s">
        <v>531</v>
      </c>
      <c r="D5424" s="53">
        <v>55476</v>
      </c>
      <c r="E5424" s="53">
        <v>10.300000190734863</v>
      </c>
      <c r="F5424" s="55">
        <v>0</v>
      </c>
      <c r="G5424" s="53">
        <v>4150</v>
      </c>
      <c r="H5424" s="53">
        <v>10.300000190734863</v>
      </c>
      <c r="I5424" s="53">
        <v>5.0638450000000002E-2</v>
      </c>
      <c r="J5424" s="80">
        <f t="shared" si="156"/>
        <v>42745.000791549683</v>
      </c>
    </row>
    <row r="5425" spans="1:10" x14ac:dyDescent="0.15">
      <c r="A5425" s="109">
        <v>43159</v>
      </c>
      <c r="B5425" s="53" t="s">
        <v>414</v>
      </c>
      <c r="C5425" s="53" t="s">
        <v>531</v>
      </c>
      <c r="D5425" s="53">
        <v>55476</v>
      </c>
      <c r="E5425" s="53">
        <v>10.019900321960449</v>
      </c>
      <c r="F5425" s="55">
        <v>-2.7194160968065262E-2</v>
      </c>
      <c r="G5425" s="53">
        <v>3442</v>
      </c>
      <c r="H5425" s="53">
        <v>10.019900321960449</v>
      </c>
      <c r="I5425" s="53">
        <v>-3.9481330000000002E-2</v>
      </c>
      <c r="J5425" s="80">
        <f t="shared" si="156"/>
        <v>34488.496908187866</v>
      </c>
    </row>
    <row r="5426" spans="1:10" x14ac:dyDescent="0.15">
      <c r="A5426" s="109">
        <v>43188</v>
      </c>
      <c r="B5426" s="53" t="s">
        <v>415</v>
      </c>
      <c r="C5426" s="53" t="s">
        <v>532</v>
      </c>
      <c r="D5426" s="53">
        <v>56300</v>
      </c>
      <c r="E5426" s="53">
        <v>10.050000190734863</v>
      </c>
      <c r="F5426" s="55">
        <f>(E5426/E5425)-1</f>
        <v>3.0040088032057266E-3</v>
      </c>
      <c r="G5426" s="53">
        <v>8472</v>
      </c>
      <c r="H5426" s="53">
        <v>10.050000190734863</v>
      </c>
      <c r="I5426" s="53">
        <v>-1.8445340000000001E-2</v>
      </c>
      <c r="J5426" s="80">
        <f t="shared" si="156"/>
        <v>85143.601615905762</v>
      </c>
    </row>
    <row r="5427" spans="1:10" x14ac:dyDescent="0.15">
      <c r="A5427" s="109">
        <v>43220</v>
      </c>
      <c r="B5427" s="53" t="s">
        <v>415</v>
      </c>
      <c r="C5427" s="53" t="s">
        <v>532</v>
      </c>
      <c r="D5427" s="53">
        <v>56300</v>
      </c>
      <c r="E5427" s="53">
        <v>9.9399995803833008</v>
      </c>
      <c r="F5427" s="55">
        <v>-1.094533409923315E-2</v>
      </c>
      <c r="G5427" s="53">
        <v>8472</v>
      </c>
      <c r="H5427" s="53">
        <v>9.9399995803833008</v>
      </c>
      <c r="I5427" s="53">
        <v>4.6918850000000007E-3</v>
      </c>
      <c r="J5427" s="80">
        <f t="shared" si="156"/>
        <v>84211.676445007324</v>
      </c>
    </row>
    <row r="5428" spans="1:10" x14ac:dyDescent="0.15">
      <c r="A5428" s="109">
        <v>43251</v>
      </c>
      <c r="B5428" s="53" t="s">
        <v>415</v>
      </c>
      <c r="C5428" s="53" t="s">
        <v>532</v>
      </c>
      <c r="D5428" s="53">
        <v>56300</v>
      </c>
      <c r="E5428" s="53">
        <v>8.9899997711181641</v>
      </c>
      <c r="F5428" s="55">
        <v>-9.557342529296875E-2</v>
      </c>
      <c r="G5428" s="53">
        <v>8472</v>
      </c>
      <c r="H5428" s="53">
        <v>8.9899997711181641</v>
      </c>
      <c r="I5428" s="53">
        <v>2.6164449999999999E-2</v>
      </c>
      <c r="J5428" s="80">
        <f t="shared" si="156"/>
        <v>76163.278060913086</v>
      </c>
    </row>
    <row r="5429" spans="1:10" x14ac:dyDescent="0.15">
      <c r="A5429" s="109">
        <v>43280</v>
      </c>
      <c r="B5429" s="53" t="s">
        <v>415</v>
      </c>
      <c r="C5429" s="53" t="s">
        <v>532</v>
      </c>
      <c r="D5429" s="53">
        <v>56300</v>
      </c>
      <c r="E5429" s="53">
        <v>8.8900003433227539</v>
      </c>
      <c r="F5429" s="55">
        <v>-1.1123406700789928E-2</v>
      </c>
      <c r="G5429" s="53">
        <v>8472</v>
      </c>
      <c r="H5429" s="53">
        <v>8.8900003433227539</v>
      </c>
      <c r="I5429" s="53">
        <v>5.365018E-3</v>
      </c>
      <c r="J5429" s="80">
        <f t="shared" si="156"/>
        <v>75316.082908630371</v>
      </c>
    </row>
    <row r="5430" spans="1:10" x14ac:dyDescent="0.15">
      <c r="A5430" s="109">
        <v>43312</v>
      </c>
      <c r="B5430" s="53" t="s">
        <v>415</v>
      </c>
      <c r="C5430" s="53" t="s">
        <v>532</v>
      </c>
      <c r="D5430" s="53">
        <v>56300</v>
      </c>
      <c r="E5430" s="53">
        <v>8.9499998092651367</v>
      </c>
      <c r="F5430" s="55">
        <v>6.7490958608686924E-3</v>
      </c>
      <c r="G5430" s="53">
        <v>8472</v>
      </c>
      <c r="H5430" s="53">
        <v>8.9499998092651367</v>
      </c>
      <c r="I5430" s="53">
        <v>3.1603569999999997E-2</v>
      </c>
      <c r="J5430" s="80">
        <f t="shared" si="156"/>
        <v>75824.398384094238</v>
      </c>
    </row>
    <row r="5431" spans="1:10" x14ac:dyDescent="0.15">
      <c r="A5431" s="109">
        <v>43343</v>
      </c>
      <c r="B5431" s="53" t="s">
        <v>415</v>
      </c>
      <c r="C5431" s="53" t="s">
        <v>532</v>
      </c>
      <c r="D5431" s="53">
        <v>56300</v>
      </c>
      <c r="E5431" s="53">
        <v>7.7399997711181641</v>
      </c>
      <c r="F5431" s="55">
        <v>-0.1351955384016037</v>
      </c>
      <c r="G5431" s="53">
        <v>8472</v>
      </c>
      <c r="H5431" s="53">
        <v>7.7399997711181641</v>
      </c>
      <c r="I5431" s="53">
        <v>3.0233019999999999E-2</v>
      </c>
      <c r="J5431" s="80">
        <f t="shared" si="156"/>
        <v>65573.278060913086</v>
      </c>
    </row>
    <row r="5432" spans="1:10" x14ac:dyDescent="0.15">
      <c r="A5432" s="109">
        <v>43371</v>
      </c>
      <c r="B5432" s="53" t="s">
        <v>415</v>
      </c>
      <c r="C5432" s="53" t="s">
        <v>532</v>
      </c>
      <c r="D5432" s="53">
        <v>56300</v>
      </c>
      <c r="E5432" s="53">
        <v>7.5500001907348633</v>
      </c>
      <c r="F5432" s="55">
        <v>-2.4547750130295753E-2</v>
      </c>
      <c r="G5432" s="53">
        <v>8472</v>
      </c>
      <c r="H5432" s="53">
        <v>7.5500001907348633</v>
      </c>
      <c r="I5432" s="53">
        <v>4.2462880000000003E-4</v>
      </c>
      <c r="J5432" s="80">
        <f t="shared" si="156"/>
        <v>63963.601615905762</v>
      </c>
    </row>
    <row r="5433" spans="1:10" x14ac:dyDescent="0.15">
      <c r="A5433" s="109">
        <v>43404</v>
      </c>
      <c r="B5433" s="53" t="s">
        <v>415</v>
      </c>
      <c r="C5433" s="53" t="s">
        <v>532</v>
      </c>
      <c r="D5433" s="53">
        <v>56300</v>
      </c>
      <c r="E5433" s="53">
        <v>6.1700000762939453</v>
      </c>
      <c r="F5433" s="55">
        <v>-0.18278147280216217</v>
      </c>
      <c r="G5433" s="53">
        <v>8472</v>
      </c>
      <c r="H5433" s="53">
        <v>6.1700000762939453</v>
      </c>
      <c r="I5433" s="53">
        <v>-7.4045410000000006E-2</v>
      </c>
      <c r="J5433" s="80">
        <f t="shared" si="156"/>
        <v>52272.240646362305</v>
      </c>
    </row>
    <row r="5434" spans="1:10" x14ac:dyDescent="0.15">
      <c r="A5434" s="109">
        <v>43434</v>
      </c>
      <c r="B5434" s="53" t="s">
        <v>415</v>
      </c>
      <c r="C5434" s="53" t="s">
        <v>532</v>
      </c>
      <c r="D5434" s="53">
        <v>56300</v>
      </c>
      <c r="E5434" s="53">
        <v>5.2899999618530273</v>
      </c>
      <c r="F5434" s="55">
        <v>-0.14262562990188599</v>
      </c>
      <c r="G5434" s="53">
        <v>8472</v>
      </c>
      <c r="H5434" s="53">
        <v>5.2899999618530273</v>
      </c>
      <c r="I5434" s="53">
        <v>1.8512150000000002E-2</v>
      </c>
      <c r="J5434" s="80">
        <f t="shared" si="156"/>
        <v>44816.879676818848</v>
      </c>
    </row>
    <row r="5435" spans="1:10" x14ac:dyDescent="0.15">
      <c r="A5435" s="109">
        <v>43465</v>
      </c>
      <c r="B5435" s="53" t="s">
        <v>415</v>
      </c>
      <c r="C5435" s="53" t="s">
        <v>532</v>
      </c>
      <c r="D5435" s="53">
        <v>56300</v>
      </c>
      <c r="E5435" s="53">
        <v>5.4000000953674316</v>
      </c>
      <c r="F5435" s="55">
        <v>2.07939762622118E-2</v>
      </c>
      <c r="G5435" s="53">
        <v>8472</v>
      </c>
      <c r="H5435" s="53">
        <v>5.4000000953674316</v>
      </c>
      <c r="I5435" s="53">
        <v>-8.9890029999999996E-2</v>
      </c>
      <c r="J5435" s="80">
        <f t="shared" si="156"/>
        <v>45748.800807952881</v>
      </c>
    </row>
    <row r="5436" spans="1:10" x14ac:dyDescent="0.15">
      <c r="A5436" s="109">
        <v>43496</v>
      </c>
      <c r="B5436" s="53" t="s">
        <v>415</v>
      </c>
      <c r="C5436" s="53" t="s">
        <v>532</v>
      </c>
      <c r="D5436" s="53">
        <v>56300</v>
      </c>
      <c r="E5436" s="53">
        <v>6.1500000953674316</v>
      </c>
      <c r="F5436" s="55">
        <v>0.138888880610466</v>
      </c>
      <c r="G5436" s="53">
        <v>8472</v>
      </c>
      <c r="H5436" s="53">
        <v>6.1500000953674316</v>
      </c>
      <c r="I5436" s="53">
        <v>8.8293910000000003E-2</v>
      </c>
      <c r="J5436" s="80">
        <f t="shared" si="156"/>
        <v>52102.800807952881</v>
      </c>
    </row>
    <row r="5437" spans="1:10" x14ac:dyDescent="0.15">
      <c r="A5437" s="109">
        <v>43524</v>
      </c>
      <c r="B5437" s="53" t="s">
        <v>415</v>
      </c>
      <c r="C5437" s="53" t="s">
        <v>532</v>
      </c>
      <c r="D5437" s="53">
        <v>56300</v>
      </c>
      <c r="E5437" s="53">
        <v>5.8000001907348633</v>
      </c>
      <c r="F5437" s="55">
        <v>-5.6910552084445953E-2</v>
      </c>
      <c r="G5437" s="53">
        <v>8472</v>
      </c>
      <c r="H5437" s="53">
        <v>5.8000001907348633</v>
      </c>
      <c r="I5437" s="53">
        <v>3.2724210000000004E-2</v>
      </c>
      <c r="J5437" s="80">
        <f t="shared" si="156"/>
        <v>49137.601615905762</v>
      </c>
    </row>
    <row r="5438" spans="1:10" x14ac:dyDescent="0.15">
      <c r="A5438" s="109">
        <v>43553</v>
      </c>
      <c r="B5438" s="53" t="s">
        <v>415</v>
      </c>
      <c r="C5438" s="53" t="s">
        <v>532</v>
      </c>
      <c r="D5438" s="53">
        <v>56300</v>
      </c>
      <c r="E5438" s="53">
        <v>-4.6399998664855957</v>
      </c>
      <c r="F5438" s="55">
        <v>-0.20000004768371582</v>
      </c>
      <c r="G5438" s="53">
        <v>8472</v>
      </c>
      <c r="H5438" s="53">
        <v>-4.6399998664855957</v>
      </c>
      <c r="I5438" s="53">
        <v>1.296229E-2</v>
      </c>
      <c r="J5438" s="80">
        <f t="shared" si="156"/>
        <v>-39310.078868865967</v>
      </c>
    </row>
    <row r="5439" spans="1:10" x14ac:dyDescent="0.15">
      <c r="A5439" s="109">
        <v>43585</v>
      </c>
      <c r="B5439" s="53" t="s">
        <v>415</v>
      </c>
      <c r="C5439" s="53" t="s">
        <v>532</v>
      </c>
      <c r="D5439" s="53">
        <v>56300</v>
      </c>
      <c r="E5439" s="53">
        <v>4.5799999237060547</v>
      </c>
      <c r="F5439" s="55">
        <v>-1.2931022793054581E-2</v>
      </c>
      <c r="G5439" s="53">
        <v>8472</v>
      </c>
      <c r="H5439" s="53">
        <v>4.5799999237060547</v>
      </c>
      <c r="I5439" s="53">
        <v>3.789327E-2</v>
      </c>
      <c r="J5439" s="80">
        <f t="shared" si="156"/>
        <v>38801.759353637695</v>
      </c>
    </row>
    <row r="5440" spans="1:10" x14ac:dyDescent="0.15">
      <c r="A5440" s="109">
        <v>43616</v>
      </c>
      <c r="B5440" s="53" t="s">
        <v>415</v>
      </c>
      <c r="C5440" s="53" t="s">
        <v>532</v>
      </c>
      <c r="D5440" s="53">
        <v>56300</v>
      </c>
      <c r="E5440" s="53">
        <v>5.2600002288818359</v>
      </c>
      <c r="F5440" s="55">
        <v>0.14847168326377869</v>
      </c>
      <c r="G5440" s="53">
        <v>8472</v>
      </c>
      <c r="H5440" s="53">
        <v>5.2600002288818359</v>
      </c>
      <c r="I5440" s="53">
        <v>-6.167856E-2</v>
      </c>
      <c r="J5440" s="80">
        <f t="shared" si="156"/>
        <v>44562.721939086914</v>
      </c>
    </row>
    <row r="5441" spans="1:10" x14ac:dyDescent="0.15">
      <c r="A5441" s="109">
        <v>43644</v>
      </c>
      <c r="B5441" s="53" t="s">
        <v>415</v>
      </c>
      <c r="C5441" s="53" t="s">
        <v>532</v>
      </c>
      <c r="D5441" s="53">
        <v>56300</v>
      </c>
      <c r="E5441" s="53">
        <v>5</v>
      </c>
      <c r="F5441" s="55">
        <v>-4.9429699778556824E-2</v>
      </c>
      <c r="G5441" s="53">
        <v>8472</v>
      </c>
      <c r="H5441" s="53">
        <v>5</v>
      </c>
      <c r="I5441" s="53">
        <v>6.7278859999999996E-2</v>
      </c>
      <c r="J5441" s="80">
        <f t="shared" si="156"/>
        <v>42360</v>
      </c>
    </row>
    <row r="5442" spans="1:10" x14ac:dyDescent="0.15">
      <c r="A5442" s="109">
        <v>43677</v>
      </c>
      <c r="B5442" s="53" t="s">
        <v>415</v>
      </c>
      <c r="C5442" s="53" t="s">
        <v>532</v>
      </c>
      <c r="D5442" s="53">
        <v>56300</v>
      </c>
      <c r="E5442" s="53">
        <v>5.0500001907348633</v>
      </c>
      <c r="F5442" s="55">
        <v>1.0000037960708141E-2</v>
      </c>
      <c r="G5442" s="53">
        <v>8472</v>
      </c>
      <c r="H5442" s="53">
        <v>5.0500001907348633</v>
      </c>
      <c r="I5442" s="53">
        <v>1.185431E-2</v>
      </c>
      <c r="J5442" s="80">
        <f t="shared" si="156"/>
        <v>42783.601615905762</v>
      </c>
    </row>
    <row r="5443" spans="1:10" x14ac:dyDescent="0.15">
      <c r="A5443" s="109">
        <v>43707</v>
      </c>
      <c r="B5443" s="53" t="s">
        <v>415</v>
      </c>
      <c r="C5443" s="53" t="s">
        <v>532</v>
      </c>
      <c r="D5443" s="53">
        <v>56300</v>
      </c>
      <c r="E5443" s="53">
        <v>4.75</v>
      </c>
      <c r="F5443" s="55">
        <v>-5.9405975043773651E-2</v>
      </c>
      <c r="G5443" s="53">
        <v>8472</v>
      </c>
      <c r="H5443" s="53">
        <v>4.75</v>
      </c>
      <c r="I5443" s="53">
        <v>-2.0339329999999999E-2</v>
      </c>
      <c r="J5443" s="80">
        <f t="shared" si="156"/>
        <v>40242</v>
      </c>
    </row>
    <row r="5444" spans="1:10" x14ac:dyDescent="0.15">
      <c r="A5444" s="109">
        <v>43738</v>
      </c>
      <c r="B5444" s="53" t="s">
        <v>415</v>
      </c>
      <c r="C5444" s="53" t="s">
        <v>532</v>
      </c>
      <c r="D5444" s="53">
        <v>56300</v>
      </c>
      <c r="E5444" s="53">
        <v>4.7600002288818359</v>
      </c>
      <c r="F5444" s="55">
        <v>2.1053112577646971E-3</v>
      </c>
      <c r="G5444" s="53">
        <v>8472</v>
      </c>
      <c r="H5444" s="53">
        <v>4.7600002288818359</v>
      </c>
      <c r="I5444" s="53">
        <v>1.6032970000000001E-2</v>
      </c>
      <c r="J5444" s="80">
        <f t="shared" si="156"/>
        <v>40326.721939086914</v>
      </c>
    </row>
    <row r="5445" spans="1:10" x14ac:dyDescent="0.15">
      <c r="A5445" s="109">
        <v>43769</v>
      </c>
      <c r="B5445" s="53" t="s">
        <v>415</v>
      </c>
      <c r="C5445" s="53" t="s">
        <v>532</v>
      </c>
      <c r="D5445" s="53">
        <v>56300</v>
      </c>
      <c r="E5445" s="53">
        <v>3.9600000381469727</v>
      </c>
      <c r="F5445" s="55">
        <v>-0.16806726157665253</v>
      </c>
      <c r="G5445" s="53">
        <v>8472</v>
      </c>
      <c r="H5445" s="53">
        <v>3.9600000381469727</v>
      </c>
      <c r="I5445" s="53">
        <v>1.9255939999999999E-2</v>
      </c>
      <c r="J5445" s="80">
        <f t="shared" si="156"/>
        <v>33549.120323181152</v>
      </c>
    </row>
    <row r="5446" spans="1:10" x14ac:dyDescent="0.15">
      <c r="A5446" s="109">
        <v>43798</v>
      </c>
      <c r="B5446" s="53" t="s">
        <v>415</v>
      </c>
      <c r="C5446" s="53" t="s">
        <v>532</v>
      </c>
      <c r="D5446" s="53">
        <v>56300</v>
      </c>
      <c r="E5446" s="53">
        <v>4.1599998474121094</v>
      </c>
      <c r="F5446" s="55">
        <v>5.0505001097917557E-2</v>
      </c>
      <c r="G5446" s="53">
        <v>8472</v>
      </c>
      <c r="H5446" s="53">
        <v>4.1599998474121094</v>
      </c>
      <c r="I5446" s="53">
        <v>3.4996520000000003E-2</v>
      </c>
      <c r="J5446" s="80">
        <f t="shared" si="156"/>
        <v>35243.518707275391</v>
      </c>
    </row>
    <row r="5447" spans="1:10" x14ac:dyDescent="0.15">
      <c r="A5447" s="109">
        <v>43830</v>
      </c>
      <c r="B5447" s="53" t="s">
        <v>415</v>
      </c>
      <c r="C5447" s="53" t="s">
        <v>532</v>
      </c>
      <c r="D5447" s="53">
        <v>56300</v>
      </c>
      <c r="E5447" s="53">
        <v>4.0999999046325684</v>
      </c>
      <c r="F5447" s="55">
        <v>-1.4423063956201077E-2</v>
      </c>
      <c r="G5447" s="53">
        <v>8429</v>
      </c>
      <c r="H5447" s="53">
        <v>4.0999999046325684</v>
      </c>
      <c r="I5447" s="53">
        <v>2.8490680000000001E-2</v>
      </c>
      <c r="J5447" s="80">
        <f t="shared" si="156"/>
        <v>34558.899196147919</v>
      </c>
    </row>
    <row r="5448" spans="1:10" x14ac:dyDescent="0.15">
      <c r="A5448" s="109">
        <v>43861</v>
      </c>
      <c r="B5448" s="53" t="s">
        <v>415</v>
      </c>
      <c r="C5448" s="53" t="s">
        <v>532</v>
      </c>
      <c r="D5448" s="53">
        <v>56300</v>
      </c>
      <c r="E5448" s="53">
        <v>4.1873002052307129</v>
      </c>
      <c r="F5448" s="55">
        <v>2.1292757242918015E-2</v>
      </c>
      <c r="G5448" s="53">
        <v>8429</v>
      </c>
      <c r="H5448" s="53">
        <v>4.1873002052307129</v>
      </c>
      <c r="I5448" s="53">
        <v>-1.7277760000000001E-3</v>
      </c>
      <c r="J5448" s="80">
        <f t="shared" si="156"/>
        <v>35294.753429889679</v>
      </c>
    </row>
    <row r="5449" spans="1:10" x14ac:dyDescent="0.15">
      <c r="A5449" s="109">
        <v>43889</v>
      </c>
      <c r="B5449" s="53" t="s">
        <v>415</v>
      </c>
      <c r="C5449" s="53" t="s">
        <v>532</v>
      </c>
      <c r="D5449" s="53">
        <v>56300</v>
      </c>
      <c r="E5449" s="53">
        <v>3.9600000381469727</v>
      </c>
      <c r="F5449" s="55">
        <v>-5.4283227771520615E-2</v>
      </c>
      <c r="G5449" s="53">
        <v>8429</v>
      </c>
      <c r="H5449" s="53">
        <v>3.9600000381469727</v>
      </c>
      <c r="I5449" s="53">
        <v>-7.7918070000000006E-2</v>
      </c>
      <c r="J5449" s="80">
        <f t="shared" si="156"/>
        <v>33378.840321540833</v>
      </c>
    </row>
    <row r="5450" spans="1:10" x14ac:dyDescent="0.15">
      <c r="A5450" s="109">
        <v>43921</v>
      </c>
      <c r="B5450" s="53" t="s">
        <v>415</v>
      </c>
      <c r="C5450" s="53" t="s">
        <v>532</v>
      </c>
      <c r="D5450" s="53">
        <v>56300</v>
      </c>
      <c r="E5450" s="53">
        <v>2.059999942779541</v>
      </c>
      <c r="F5450" s="55">
        <v>-0.47979798913002014</v>
      </c>
      <c r="G5450" s="53">
        <v>8507</v>
      </c>
      <c r="H5450" s="53">
        <v>2.059999942779541</v>
      </c>
      <c r="I5450" s="53">
        <v>-0.14173259999999999</v>
      </c>
      <c r="J5450" s="80">
        <f t="shared" si="156"/>
        <v>17524.419513225555</v>
      </c>
    </row>
    <row r="5451" spans="1:10" x14ac:dyDescent="0.15">
      <c r="A5451" s="109">
        <v>43951</v>
      </c>
      <c r="B5451" s="53" t="s">
        <v>415</v>
      </c>
      <c r="C5451" s="53" t="s">
        <v>532</v>
      </c>
      <c r="D5451" s="53">
        <v>56300</v>
      </c>
      <c r="E5451" s="53">
        <v>3.2739999294281006</v>
      </c>
      <c r="F5451" s="55">
        <v>0.58932042121887207</v>
      </c>
      <c r="G5451" s="53">
        <v>8507</v>
      </c>
      <c r="H5451" s="53">
        <v>3.2739999294281006</v>
      </c>
      <c r="I5451" s="53">
        <v>0.12967380000000001</v>
      </c>
      <c r="J5451" s="80">
        <f t="shared" si="156"/>
        <v>27851.917399644852</v>
      </c>
    </row>
    <row r="5452" spans="1:10" x14ac:dyDescent="0.15">
      <c r="A5452" s="109">
        <v>43980</v>
      </c>
      <c r="B5452" s="53" t="s">
        <v>415</v>
      </c>
      <c r="C5452" s="53" t="s">
        <v>532</v>
      </c>
      <c r="D5452" s="53">
        <v>56300</v>
      </c>
      <c r="E5452" s="53">
        <v>6.0799999237060547</v>
      </c>
      <c r="F5452" s="55">
        <v>0.85705560445785522</v>
      </c>
      <c r="G5452" s="53">
        <v>8507</v>
      </c>
      <c r="H5452" s="53">
        <v>6.0799999237060547</v>
      </c>
      <c r="I5452" s="53">
        <v>5.3738750000000002E-2</v>
      </c>
      <c r="J5452" s="80">
        <f t="shared" si="156"/>
        <v>51722.559350967407</v>
      </c>
    </row>
    <row r="5453" spans="1:10" x14ac:dyDescent="0.15">
      <c r="A5453" s="109">
        <v>44012</v>
      </c>
      <c r="B5453" s="53" t="s">
        <v>415</v>
      </c>
      <c r="C5453" s="53" t="s">
        <v>532</v>
      </c>
      <c r="D5453" s="53">
        <v>56300</v>
      </c>
      <c r="E5453" s="53">
        <v>8.7100000381469727</v>
      </c>
      <c r="F5453" s="55">
        <v>0.43256580829620361</v>
      </c>
      <c r="G5453" s="53">
        <v>8407</v>
      </c>
      <c r="H5453" s="53">
        <v>8.7100000381469727</v>
      </c>
      <c r="I5453" s="53">
        <v>2.5299080000000002E-2</v>
      </c>
      <c r="J5453" s="80">
        <f t="shared" si="156"/>
        <v>73224.970320701599</v>
      </c>
    </row>
    <row r="5454" spans="1:10" x14ac:dyDescent="0.15">
      <c r="A5454" s="109">
        <v>44043</v>
      </c>
      <c r="B5454" s="53" t="s">
        <v>415</v>
      </c>
      <c r="C5454" s="53" t="s">
        <v>532</v>
      </c>
      <c r="D5454" s="53">
        <v>56300</v>
      </c>
      <c r="E5454" s="53">
        <v>12.800000190734863</v>
      </c>
      <c r="F5454" s="55">
        <v>0.46957522630691528</v>
      </c>
      <c r="G5454" s="53">
        <v>9452</v>
      </c>
      <c r="H5454" s="53">
        <v>12.800000190734863</v>
      </c>
      <c r="I5454" s="53">
        <v>5.5528970000000004E-2</v>
      </c>
      <c r="J5454" s="80">
        <f t="shared" si="156"/>
        <v>120985.60180282593</v>
      </c>
    </row>
    <row r="5455" spans="1:10" x14ac:dyDescent="0.15">
      <c r="A5455" s="109">
        <v>44074</v>
      </c>
      <c r="B5455" s="53" t="s">
        <v>415</v>
      </c>
      <c r="C5455" s="53" t="s">
        <v>532</v>
      </c>
      <c r="D5455" s="53">
        <v>56300</v>
      </c>
      <c r="E5455" s="53">
        <v>10.880000114440918</v>
      </c>
      <c r="F5455" s="55">
        <v>-0.15000000596046448</v>
      </c>
      <c r="G5455" s="53">
        <v>9452</v>
      </c>
      <c r="H5455" s="53">
        <v>10.880000114440918</v>
      </c>
      <c r="I5455" s="53">
        <v>6.844219E-2</v>
      </c>
      <c r="J5455" s="80">
        <f t="shared" si="156"/>
        <v>102837.76108169556</v>
      </c>
    </row>
    <row r="5456" spans="1:10" x14ac:dyDescent="0.15">
      <c r="A5456" s="109">
        <v>44104</v>
      </c>
      <c r="B5456" s="53" t="s">
        <v>415</v>
      </c>
      <c r="C5456" s="53" t="s">
        <v>532</v>
      </c>
      <c r="D5456" s="53">
        <v>56300</v>
      </c>
      <c r="E5456" s="53">
        <v>12.680000305175781</v>
      </c>
      <c r="F5456" s="55">
        <v>0.16544118523597717</v>
      </c>
      <c r="G5456" s="53">
        <v>9452</v>
      </c>
      <c r="H5456" s="53">
        <v>12.680000305175781</v>
      </c>
      <c r="I5456" s="53">
        <v>-3.5055990000000002E-2</v>
      </c>
      <c r="J5456" s="80">
        <f t="shared" si="156"/>
        <v>119851.36288452148</v>
      </c>
    </row>
    <row r="5457" spans="1:10" x14ac:dyDescent="0.15">
      <c r="A5457" s="109">
        <v>44134</v>
      </c>
      <c r="B5457" s="53" t="s">
        <v>415</v>
      </c>
      <c r="C5457" s="53" t="s">
        <v>532</v>
      </c>
      <c r="D5457" s="53">
        <v>56300</v>
      </c>
      <c r="E5457" s="53">
        <v>13.880000114440918</v>
      </c>
      <c r="F5457" s="55">
        <v>9.4637207686901093E-2</v>
      </c>
      <c r="G5457" s="53">
        <v>9452</v>
      </c>
      <c r="H5457" s="53">
        <v>13.880000114440918</v>
      </c>
      <c r="I5457" s="53">
        <v>-2.0178310000000001E-2</v>
      </c>
      <c r="J5457" s="80">
        <f t="shared" si="156"/>
        <v>131193.76108169556</v>
      </c>
    </row>
    <row r="5458" spans="1:10" x14ac:dyDescent="0.15">
      <c r="A5458" s="109">
        <v>44165</v>
      </c>
      <c r="B5458" s="53" t="s">
        <v>415</v>
      </c>
      <c r="C5458" s="53" t="s">
        <v>532</v>
      </c>
      <c r="D5458" s="53">
        <v>56300</v>
      </c>
      <c r="E5458" s="53">
        <v>16.5</v>
      </c>
      <c r="F5458" s="55">
        <v>0.18876080214977264</v>
      </c>
      <c r="G5458" s="53">
        <v>9452</v>
      </c>
      <c r="H5458" s="53">
        <v>16.5</v>
      </c>
      <c r="I5458" s="53">
        <v>0.123707</v>
      </c>
      <c r="J5458" s="80">
        <f t="shared" si="156"/>
        <v>155958</v>
      </c>
    </row>
    <row r="5459" spans="1:10" x14ac:dyDescent="0.15">
      <c r="A5459" s="109">
        <v>44196</v>
      </c>
      <c r="B5459" s="53" t="s">
        <v>415</v>
      </c>
      <c r="C5459" s="53" t="s">
        <v>532</v>
      </c>
      <c r="D5459" s="53">
        <v>56300</v>
      </c>
      <c r="E5459" s="53">
        <v>16.25</v>
      </c>
      <c r="F5459" s="55">
        <v>-1.5151515603065491E-2</v>
      </c>
      <c r="G5459" s="53">
        <v>9515</v>
      </c>
      <c r="H5459" s="53">
        <v>16.25</v>
      </c>
      <c r="I5459" s="53">
        <v>4.5048289999999998E-2</v>
      </c>
      <c r="J5459" s="80">
        <f t="shared" si="156"/>
        <v>154618.75</v>
      </c>
    </row>
    <row r="5460" spans="1:10" x14ac:dyDescent="0.15">
      <c r="A5460" s="109">
        <v>44225</v>
      </c>
      <c r="B5460" s="53" t="s">
        <v>415</v>
      </c>
      <c r="C5460" s="53" t="s">
        <v>532</v>
      </c>
      <c r="D5460" s="53">
        <v>56300</v>
      </c>
      <c r="E5460" s="53">
        <v>17.159999847412109</v>
      </c>
      <c r="F5460" s="55">
        <v>5.5999990552663803E-2</v>
      </c>
      <c r="G5460" s="53">
        <v>9515</v>
      </c>
      <c r="H5460" s="53">
        <v>17.159999847412109</v>
      </c>
      <c r="I5460" s="53">
        <v>-6.3113190000000003E-4</v>
      </c>
      <c r="J5460" s="80">
        <f t="shared" si="156"/>
        <v>163277.39854812622</v>
      </c>
    </row>
    <row r="5461" spans="1:10" x14ac:dyDescent="0.15">
      <c r="A5461" s="109">
        <v>44253</v>
      </c>
      <c r="B5461" s="53" t="s">
        <v>415</v>
      </c>
      <c r="C5461" s="53" t="s">
        <v>532</v>
      </c>
      <c r="D5461" s="53">
        <v>56300</v>
      </c>
      <c r="E5461" s="53">
        <v>19.920000076293945</v>
      </c>
      <c r="F5461" s="55">
        <v>0.16083917021751404</v>
      </c>
      <c r="G5461" s="53">
        <v>9515</v>
      </c>
      <c r="H5461" s="53">
        <v>19.920000076293945</v>
      </c>
      <c r="I5461" s="53">
        <v>2.9196240000000002E-2</v>
      </c>
      <c r="J5461" s="80">
        <f t="shared" si="156"/>
        <v>189538.80072593689</v>
      </c>
    </row>
    <row r="5462" spans="1:10" x14ac:dyDescent="0.15">
      <c r="A5462" s="109">
        <v>44286</v>
      </c>
      <c r="B5462" s="53" t="s">
        <v>415</v>
      </c>
      <c r="C5462" s="53" t="s">
        <v>532</v>
      </c>
      <c r="D5462" s="53">
        <v>56300</v>
      </c>
      <c r="E5462" s="53">
        <v>17.809999465942383</v>
      </c>
      <c r="F5462" s="55">
        <v>-0.10592372715473175</v>
      </c>
      <c r="G5462" s="53">
        <v>10616</v>
      </c>
      <c r="H5462" s="53">
        <v>17.809999465942383</v>
      </c>
      <c r="I5462" s="53">
        <v>3.0573309999999999E-2</v>
      </c>
      <c r="J5462" s="80">
        <f t="shared" si="156"/>
        <v>189070.95433044434</v>
      </c>
    </row>
    <row r="5463" spans="1:10" x14ac:dyDescent="0.15">
      <c r="A5463" s="109">
        <v>44316</v>
      </c>
      <c r="B5463" s="53" t="s">
        <v>415</v>
      </c>
      <c r="C5463" s="53" t="s">
        <v>532</v>
      </c>
      <c r="D5463" s="53">
        <v>56300</v>
      </c>
      <c r="E5463" s="53">
        <v>24.75</v>
      </c>
      <c r="F5463" s="55">
        <v>0.38966876268386841</v>
      </c>
      <c r="G5463" s="53">
        <v>10757</v>
      </c>
      <c r="H5463" s="53">
        <v>24.75</v>
      </c>
      <c r="I5463" s="53">
        <v>4.8190200000000002E-2</v>
      </c>
      <c r="J5463" s="80">
        <f t="shared" ref="J5463:J5471" si="157">H5463*G5463</f>
        <v>266235.75</v>
      </c>
    </row>
    <row r="5464" spans="1:10" x14ac:dyDescent="0.15">
      <c r="A5464" s="109">
        <v>44344</v>
      </c>
      <c r="B5464" s="53" t="s">
        <v>415</v>
      </c>
      <c r="C5464" s="53" t="s">
        <v>532</v>
      </c>
      <c r="D5464" s="53">
        <v>56300</v>
      </c>
      <c r="E5464" s="53">
        <v>23.180000305175781</v>
      </c>
      <c r="F5464" s="55">
        <v>-6.3434332609176636E-2</v>
      </c>
      <c r="G5464" s="53">
        <v>10757</v>
      </c>
      <c r="H5464" s="53">
        <v>23.180000305175781</v>
      </c>
      <c r="I5464" s="53">
        <v>7.0918620000000009E-3</v>
      </c>
      <c r="J5464" s="80">
        <f t="shared" si="157"/>
        <v>249347.26328277588</v>
      </c>
    </row>
    <row r="5465" spans="1:10" x14ac:dyDescent="0.15">
      <c r="A5465" s="109">
        <v>44377</v>
      </c>
      <c r="B5465" s="53" t="s">
        <v>415</v>
      </c>
      <c r="C5465" s="53" t="s">
        <v>532</v>
      </c>
      <c r="D5465" s="53">
        <v>56300</v>
      </c>
      <c r="E5465" s="53">
        <v>22</v>
      </c>
      <c r="F5465" s="55">
        <v>-5.0905965268611908E-2</v>
      </c>
      <c r="G5465" s="53">
        <v>10713</v>
      </c>
      <c r="H5465" s="53">
        <v>22</v>
      </c>
      <c r="I5465" s="53">
        <v>2.3421790000000001E-2</v>
      </c>
      <c r="J5465" s="80">
        <f t="shared" si="157"/>
        <v>235686</v>
      </c>
    </row>
    <row r="5466" spans="1:10" x14ac:dyDescent="0.15">
      <c r="A5466" s="109">
        <v>44407</v>
      </c>
      <c r="B5466" s="53" t="s">
        <v>415</v>
      </c>
      <c r="C5466" s="53" t="s">
        <v>532</v>
      </c>
      <c r="D5466" s="53">
        <v>56300</v>
      </c>
      <c r="E5466" s="53">
        <v>20.870000839233398</v>
      </c>
      <c r="F5466" s="55">
        <v>-5.1363598555326462E-2</v>
      </c>
      <c r="G5466" s="53">
        <v>10713</v>
      </c>
      <c r="H5466" s="53">
        <v>20.870000839233398</v>
      </c>
      <c r="I5466" s="53">
        <v>1.182765E-2</v>
      </c>
      <c r="J5466" s="80">
        <f t="shared" si="157"/>
        <v>223580.3189907074</v>
      </c>
    </row>
    <row r="5467" spans="1:10" x14ac:dyDescent="0.15">
      <c r="A5467" s="109">
        <v>44439</v>
      </c>
      <c r="B5467" s="53" t="s">
        <v>415</v>
      </c>
      <c r="C5467" s="53" t="s">
        <v>532</v>
      </c>
      <c r="D5467" s="53">
        <v>56300</v>
      </c>
      <c r="E5467" s="53">
        <v>24.569999694824219</v>
      </c>
      <c r="F5467" s="55">
        <v>0.17728790640830994</v>
      </c>
      <c r="G5467" s="53">
        <v>11330</v>
      </c>
      <c r="H5467" s="53">
        <v>24.569999694824219</v>
      </c>
      <c r="I5467" s="53">
        <v>2.71466E-2</v>
      </c>
      <c r="J5467" s="80">
        <f t="shared" si="157"/>
        <v>278378.0965423584</v>
      </c>
    </row>
    <row r="5468" spans="1:10" x14ac:dyDescent="0.15">
      <c r="A5468" s="109">
        <v>44469</v>
      </c>
      <c r="B5468" s="53" t="s">
        <v>415</v>
      </c>
      <c r="C5468" s="53" t="s">
        <v>532</v>
      </c>
      <c r="D5468" s="53">
        <v>56300</v>
      </c>
      <c r="E5468" s="53">
        <v>21.340000152587891</v>
      </c>
      <c r="F5468" s="55">
        <v>-0.13146111369132996</v>
      </c>
      <c r="G5468" s="53">
        <v>11524</v>
      </c>
      <c r="H5468" s="53">
        <v>21.340000152587891</v>
      </c>
      <c r="I5468" s="53">
        <v>-4.2243370000000002E-2</v>
      </c>
      <c r="J5468" s="80">
        <f t="shared" si="157"/>
        <v>245922.16175842285</v>
      </c>
    </row>
    <row r="5469" spans="1:10" x14ac:dyDescent="0.15">
      <c r="A5469" s="109">
        <v>44498</v>
      </c>
      <c r="B5469" s="53" t="s">
        <v>415</v>
      </c>
      <c r="C5469" s="53" t="s">
        <v>532</v>
      </c>
      <c r="D5469" s="53">
        <v>56300</v>
      </c>
      <c r="E5469" s="53">
        <v>21.090000152587891</v>
      </c>
      <c r="F5469" s="55">
        <v>-1.1715088970959187E-2</v>
      </c>
      <c r="G5469" s="53">
        <v>11524</v>
      </c>
      <c r="H5469" s="53">
        <v>21.090000152587891</v>
      </c>
      <c r="I5469" s="53">
        <v>6.4656619999999998E-2</v>
      </c>
      <c r="J5469" s="80">
        <f t="shared" si="157"/>
        <v>243041.16175842285</v>
      </c>
    </row>
    <row r="5470" spans="1:10" x14ac:dyDescent="0.15">
      <c r="A5470" s="109">
        <v>44530</v>
      </c>
      <c r="B5470" s="53" t="s">
        <v>415</v>
      </c>
      <c r="C5470" s="53" t="s">
        <v>532</v>
      </c>
      <c r="D5470" s="53">
        <v>56300</v>
      </c>
      <c r="E5470" s="53">
        <v>20.229999542236328</v>
      </c>
      <c r="F5470" s="55">
        <v>-4.0777649730443954E-2</v>
      </c>
      <c r="G5470" s="53">
        <v>11826</v>
      </c>
      <c r="H5470" s="53">
        <v>20.229999542236328</v>
      </c>
      <c r="I5470" s="53">
        <v>-1.8346709999999999E-2</v>
      </c>
      <c r="J5470" s="80">
        <f t="shared" si="157"/>
        <v>239239.97458648682</v>
      </c>
    </row>
    <row r="5471" spans="1:10" x14ac:dyDescent="0.15">
      <c r="A5471" s="109">
        <v>44561</v>
      </c>
      <c r="B5471" s="53" t="s">
        <v>415</v>
      </c>
      <c r="C5471" s="53" t="s">
        <v>532</v>
      </c>
      <c r="D5471" s="53">
        <v>56300</v>
      </c>
      <c r="E5471" s="53">
        <v>21.540000915527344</v>
      </c>
      <c r="F5471" s="55">
        <v>6.4755380153656006E-2</v>
      </c>
      <c r="G5471" s="53">
        <v>12987</v>
      </c>
      <c r="H5471" s="53">
        <v>21.540000915527344</v>
      </c>
      <c r="I5471" s="53">
        <v>3.3344789999999999E-2</v>
      </c>
      <c r="J5471" s="80">
        <f t="shared" si="157"/>
        <v>279739.99188995361</v>
      </c>
    </row>
    <row r="5472" spans="1:10" x14ac:dyDescent="0.15">
      <c r="A5472" s="109"/>
      <c r="J5472" s="80">
        <f>H5472*G5472</f>
        <v>0</v>
      </c>
    </row>
    <row r="5473" spans="1:10" x14ac:dyDescent="0.15">
      <c r="A5473" s="109">
        <v>42460</v>
      </c>
      <c r="B5473" s="53" t="s">
        <v>6</v>
      </c>
      <c r="C5473" s="53" t="s">
        <v>6</v>
      </c>
      <c r="D5473" s="53">
        <v>55534</v>
      </c>
      <c r="H5473" s="53">
        <v>9.75</v>
      </c>
      <c r="I5473" s="53">
        <v>7.0554110000000003E-2</v>
      </c>
      <c r="J5473" s="80">
        <f>H5473*G5473</f>
        <v>0</v>
      </c>
    </row>
    <row r="5474" spans="1:10" x14ac:dyDescent="0.15">
      <c r="A5474" s="109">
        <v>42489</v>
      </c>
      <c r="B5474" s="53" t="s">
        <v>459</v>
      </c>
      <c r="C5474" s="53" t="s">
        <v>533</v>
      </c>
      <c r="D5474" s="53">
        <v>55534</v>
      </c>
      <c r="E5474" s="53">
        <v>-9.875</v>
      </c>
      <c r="G5474" s="53">
        <v>5170</v>
      </c>
      <c r="H5474" s="53">
        <v>-9.875</v>
      </c>
      <c r="I5474" s="53">
        <v>1.172495E-2</v>
      </c>
      <c r="J5474" s="80">
        <f t="shared" ref="J5474:J5537" si="158">H5474*G5474</f>
        <v>-51053.75</v>
      </c>
    </row>
    <row r="5475" spans="1:10" x14ac:dyDescent="0.15">
      <c r="A5475" s="109">
        <v>42521</v>
      </c>
      <c r="B5475" s="53" t="s">
        <v>459</v>
      </c>
      <c r="C5475" s="53" t="s">
        <v>533</v>
      </c>
      <c r="D5475" s="53">
        <v>55534</v>
      </c>
      <c r="E5475" s="53">
        <v>9.8999996185302734</v>
      </c>
      <c r="F5475" s="55">
        <v>2.531606936827302E-3</v>
      </c>
      <c r="G5475" s="53">
        <v>5170</v>
      </c>
      <c r="H5475" s="53">
        <v>9.8999996185302734</v>
      </c>
      <c r="I5475" s="53">
        <v>1.4353880000000001E-2</v>
      </c>
      <c r="J5475" s="80">
        <f t="shared" si="158"/>
        <v>51182.998027801514</v>
      </c>
    </row>
    <row r="5476" spans="1:10" x14ac:dyDescent="0.15">
      <c r="A5476" s="109">
        <v>42551</v>
      </c>
      <c r="B5476" s="53" t="s">
        <v>459</v>
      </c>
      <c r="C5476" s="53" t="s">
        <v>533</v>
      </c>
      <c r="D5476" s="53">
        <v>55534</v>
      </c>
      <c r="E5476" s="53">
        <v>-9.8850002288818359</v>
      </c>
      <c r="F5476" s="55">
        <v>-1.5150898834690452E-3</v>
      </c>
      <c r="G5476" s="53">
        <v>5170</v>
      </c>
      <c r="H5476" s="53">
        <v>-9.8850002288818359</v>
      </c>
      <c r="I5476" s="53">
        <v>2.9293580000000004E-3</v>
      </c>
      <c r="J5476" s="80">
        <f t="shared" si="158"/>
        <v>-51105.451183319092</v>
      </c>
    </row>
    <row r="5477" spans="1:10" x14ac:dyDescent="0.15">
      <c r="A5477" s="109">
        <v>42580</v>
      </c>
      <c r="B5477" s="53" t="s">
        <v>459</v>
      </c>
      <c r="C5477" s="53" t="s">
        <v>533</v>
      </c>
      <c r="D5477" s="53">
        <v>55534</v>
      </c>
      <c r="E5477" s="53">
        <v>9.9499998092651367</v>
      </c>
      <c r="F5477" s="55">
        <v>6.5755769610404968E-3</v>
      </c>
      <c r="G5477" s="53">
        <v>5170</v>
      </c>
      <c r="H5477" s="53">
        <v>9.9499998092651367</v>
      </c>
      <c r="I5477" s="53">
        <v>3.8848899999999999E-2</v>
      </c>
      <c r="J5477" s="80">
        <f t="shared" si="158"/>
        <v>51441.499013900757</v>
      </c>
    </row>
    <row r="5478" spans="1:10" x14ac:dyDescent="0.15">
      <c r="A5478" s="109">
        <v>42613</v>
      </c>
      <c r="B5478" s="53" t="s">
        <v>459</v>
      </c>
      <c r="C5478" s="53" t="s">
        <v>533</v>
      </c>
      <c r="D5478" s="53">
        <v>55534</v>
      </c>
      <c r="E5478" s="53">
        <v>-10.050000190734863</v>
      </c>
      <c r="F5478" s="55">
        <v>1.0050289332866669E-2</v>
      </c>
      <c r="G5478" s="53">
        <v>5170</v>
      </c>
      <c r="H5478" s="53">
        <v>-10.050000190734863</v>
      </c>
      <c r="I5478" s="53">
        <v>2.8064370000000002E-3</v>
      </c>
      <c r="J5478" s="80">
        <f t="shared" si="158"/>
        <v>-51958.500986099243</v>
      </c>
    </row>
    <row r="5479" spans="1:10" x14ac:dyDescent="0.15">
      <c r="A5479" s="109">
        <v>42643</v>
      </c>
      <c r="B5479" s="53" t="s">
        <v>459</v>
      </c>
      <c r="C5479" s="53" t="s">
        <v>533</v>
      </c>
      <c r="D5479" s="53">
        <v>55534</v>
      </c>
      <c r="E5479" s="53">
        <v>10.029999732971191</v>
      </c>
      <c r="F5479" s="55">
        <v>-1.9900952465832233E-3</v>
      </c>
      <c r="G5479" s="53">
        <v>5170</v>
      </c>
      <c r="H5479" s="53">
        <v>10.029999732971191</v>
      </c>
      <c r="I5479" s="53">
        <v>3.0154160000000004E-3</v>
      </c>
      <c r="J5479" s="80">
        <f t="shared" si="158"/>
        <v>51855.09861946106</v>
      </c>
    </row>
    <row r="5480" spans="1:10" x14ac:dyDescent="0.15">
      <c r="A5480" s="109">
        <v>42674</v>
      </c>
      <c r="B5480" s="53" t="s">
        <v>459</v>
      </c>
      <c r="C5480" s="53" t="s">
        <v>533</v>
      </c>
      <c r="D5480" s="53">
        <v>55534</v>
      </c>
      <c r="E5480" s="53">
        <v>10.079999923706055</v>
      </c>
      <c r="F5480" s="55">
        <v>4.9850638024508953E-3</v>
      </c>
      <c r="G5480" s="53">
        <v>5170</v>
      </c>
      <c r="H5480" s="53">
        <v>10.079999923706055</v>
      </c>
      <c r="I5480" s="53">
        <v>-2.1565560000000001E-2</v>
      </c>
      <c r="J5480" s="80">
        <f t="shared" si="158"/>
        <v>52113.599605560303</v>
      </c>
    </row>
    <row r="5481" spans="1:10" x14ac:dyDescent="0.15">
      <c r="A5481" s="109">
        <v>42704</v>
      </c>
      <c r="B5481" s="53" t="s">
        <v>459</v>
      </c>
      <c r="C5481" s="53" t="s">
        <v>533</v>
      </c>
      <c r="D5481" s="53">
        <v>55534</v>
      </c>
      <c r="E5481" s="53">
        <v>10.109999656677246</v>
      </c>
      <c r="F5481" s="55">
        <v>2.9761639889329672E-3</v>
      </c>
      <c r="G5481" s="53">
        <v>5170</v>
      </c>
      <c r="H5481" s="53">
        <v>10.109999656677246</v>
      </c>
      <c r="I5481" s="53">
        <v>4.0542750000000002E-2</v>
      </c>
      <c r="J5481" s="80">
        <f t="shared" si="158"/>
        <v>52268.698225021362</v>
      </c>
    </row>
    <row r="5482" spans="1:10" x14ac:dyDescent="0.15">
      <c r="A5482" s="109">
        <v>42734</v>
      </c>
      <c r="B5482" s="53" t="s">
        <v>459</v>
      </c>
      <c r="C5482" s="53" t="s">
        <v>533</v>
      </c>
      <c r="D5482" s="53">
        <v>55534</v>
      </c>
      <c r="E5482" s="53">
        <v>-10.175000190734863</v>
      </c>
      <c r="F5482" s="55">
        <v>6.4293309114873409E-3</v>
      </c>
      <c r="G5482" s="53">
        <v>5170</v>
      </c>
      <c r="H5482" s="53">
        <v>-10.175000190734863</v>
      </c>
      <c r="I5482" s="53">
        <v>1.8772179999999999E-2</v>
      </c>
      <c r="J5482" s="80">
        <f t="shared" si="158"/>
        <v>-52604.750986099243</v>
      </c>
    </row>
    <row r="5483" spans="1:10" x14ac:dyDescent="0.15">
      <c r="A5483" s="109">
        <v>42766</v>
      </c>
      <c r="B5483" s="53" t="s">
        <v>459</v>
      </c>
      <c r="C5483" s="53" t="s">
        <v>533</v>
      </c>
      <c r="D5483" s="53">
        <v>55534</v>
      </c>
      <c r="E5483" s="53">
        <v>-10.154999732971191</v>
      </c>
      <c r="F5483" s="55">
        <v>-1.9656468648463488E-3</v>
      </c>
      <c r="G5483" s="53">
        <v>5170</v>
      </c>
      <c r="H5483" s="53">
        <v>-10.154999732971191</v>
      </c>
      <c r="I5483" s="53">
        <v>2.2173040000000001E-2</v>
      </c>
      <c r="J5483" s="80">
        <f t="shared" si="158"/>
        <v>-52501.34861946106</v>
      </c>
    </row>
    <row r="5484" spans="1:10" x14ac:dyDescent="0.15">
      <c r="A5484" s="109">
        <v>42794</v>
      </c>
      <c r="B5484" s="53" t="s">
        <v>459</v>
      </c>
      <c r="C5484" s="53" t="s">
        <v>533</v>
      </c>
      <c r="D5484" s="53">
        <v>55534</v>
      </c>
      <c r="E5484" s="53">
        <v>10.180000305175781</v>
      </c>
      <c r="F5484" s="55">
        <v>2.4618979077786207E-3</v>
      </c>
      <c r="G5484" s="53">
        <v>5170</v>
      </c>
      <c r="H5484" s="53">
        <v>10.180000305175781</v>
      </c>
      <c r="I5484" s="53">
        <v>3.2623440000000004E-2</v>
      </c>
      <c r="J5484" s="80">
        <f t="shared" si="158"/>
        <v>52630.601577758789</v>
      </c>
    </row>
    <row r="5485" spans="1:10" x14ac:dyDescent="0.15">
      <c r="A5485" s="109">
        <v>42825</v>
      </c>
      <c r="B5485" s="53" t="s">
        <v>459</v>
      </c>
      <c r="C5485" s="53" t="s">
        <v>533</v>
      </c>
      <c r="D5485" s="53">
        <v>55534</v>
      </c>
      <c r="E5485" s="53">
        <v>10.25</v>
      </c>
      <c r="F5485" s="55">
        <v>6.8761976435780525E-3</v>
      </c>
      <c r="G5485" s="53">
        <v>5170</v>
      </c>
      <c r="H5485" s="53">
        <v>10.25</v>
      </c>
      <c r="I5485" s="53">
        <v>2.0642049999999999E-3</v>
      </c>
      <c r="J5485" s="80">
        <f t="shared" si="158"/>
        <v>52992.5</v>
      </c>
    </row>
    <row r="5486" spans="1:10" x14ac:dyDescent="0.15">
      <c r="A5486" s="109">
        <v>42853</v>
      </c>
      <c r="B5486" s="53" t="s">
        <v>459</v>
      </c>
      <c r="C5486" s="53" t="s">
        <v>533</v>
      </c>
      <c r="D5486" s="53">
        <v>55534</v>
      </c>
      <c r="E5486" s="53">
        <v>10.260000228881836</v>
      </c>
      <c r="F5486" s="55">
        <v>9.7563210874795914E-4</v>
      </c>
      <c r="G5486" s="53">
        <v>5170</v>
      </c>
      <c r="H5486" s="53">
        <v>10.260000228881836</v>
      </c>
      <c r="I5486" s="53">
        <v>9.656754E-3</v>
      </c>
      <c r="J5486" s="80">
        <f t="shared" si="158"/>
        <v>53044.201183319092</v>
      </c>
    </row>
    <row r="5487" spans="1:10" x14ac:dyDescent="0.15">
      <c r="A5487" s="109">
        <v>42886</v>
      </c>
      <c r="B5487" s="53" t="s">
        <v>459</v>
      </c>
      <c r="C5487" s="53" t="s">
        <v>533</v>
      </c>
      <c r="D5487" s="53">
        <v>55534</v>
      </c>
      <c r="E5487" s="53">
        <v>10.260000228881836</v>
      </c>
      <c r="F5487" s="55">
        <v>0</v>
      </c>
      <c r="G5487" s="53">
        <v>5170</v>
      </c>
      <c r="H5487" s="53">
        <v>10.260000228881836</v>
      </c>
      <c r="I5487" s="53">
        <v>9.3348820000000009E-3</v>
      </c>
      <c r="J5487" s="80">
        <f t="shared" si="158"/>
        <v>53044.201183319092</v>
      </c>
    </row>
    <row r="5488" spans="1:10" x14ac:dyDescent="0.15">
      <c r="A5488" s="109">
        <v>42916</v>
      </c>
      <c r="B5488" s="53" t="s">
        <v>459</v>
      </c>
      <c r="C5488" s="53" t="s">
        <v>533</v>
      </c>
      <c r="D5488" s="53">
        <v>55534</v>
      </c>
      <c r="E5488" s="53">
        <v>10.239999771118164</v>
      </c>
      <c r="F5488" s="55">
        <v>-1.9493623403832316E-3</v>
      </c>
      <c r="G5488" s="53">
        <v>5170</v>
      </c>
      <c r="H5488" s="53">
        <v>10.239999771118164</v>
      </c>
      <c r="I5488" s="53">
        <v>9.5796500000000003E-3</v>
      </c>
      <c r="J5488" s="80">
        <f t="shared" si="158"/>
        <v>52940.798816680908</v>
      </c>
    </row>
    <row r="5489" spans="1:10" x14ac:dyDescent="0.15">
      <c r="A5489" s="109">
        <v>42947</v>
      </c>
      <c r="B5489" s="53" t="s">
        <v>459</v>
      </c>
      <c r="C5489" s="53" t="s">
        <v>533</v>
      </c>
      <c r="D5489" s="53">
        <v>55534</v>
      </c>
      <c r="E5489" s="53">
        <v>10.239999771118164</v>
      </c>
      <c r="F5489" s="55">
        <v>0</v>
      </c>
      <c r="G5489" s="53">
        <v>5170</v>
      </c>
      <c r="H5489" s="53">
        <v>10.239999771118164</v>
      </c>
      <c r="I5489" s="53">
        <v>2.029371E-2</v>
      </c>
      <c r="J5489" s="80">
        <f t="shared" si="158"/>
        <v>52940.798816680908</v>
      </c>
    </row>
    <row r="5490" spans="1:10" x14ac:dyDescent="0.15">
      <c r="A5490" s="109">
        <v>42978</v>
      </c>
      <c r="B5490" s="53" t="s">
        <v>459</v>
      </c>
      <c r="C5490" s="53" t="s">
        <v>533</v>
      </c>
      <c r="D5490" s="53">
        <v>55534</v>
      </c>
      <c r="E5490" s="53">
        <v>10.229999542236328</v>
      </c>
      <c r="F5490" s="55">
        <v>-9.7658485174179077E-4</v>
      </c>
      <c r="G5490" s="53">
        <v>5170</v>
      </c>
      <c r="H5490" s="53">
        <v>10.229999542236328</v>
      </c>
      <c r="I5490" s="53">
        <v>1.593433E-3</v>
      </c>
      <c r="J5490" s="80">
        <f t="shared" si="158"/>
        <v>52889.097633361816</v>
      </c>
    </row>
    <row r="5491" spans="1:10" x14ac:dyDescent="0.15">
      <c r="A5491" s="109">
        <v>43007</v>
      </c>
      <c r="B5491" s="53" t="s">
        <v>459</v>
      </c>
      <c r="C5491" s="53" t="s">
        <v>533</v>
      </c>
      <c r="D5491" s="53">
        <v>55534</v>
      </c>
      <c r="E5491" s="53">
        <v>10.229999542236328</v>
      </c>
      <c r="F5491" s="55">
        <v>0</v>
      </c>
      <c r="G5491" s="53">
        <v>5170</v>
      </c>
      <c r="H5491" s="53">
        <v>10.229999542236328</v>
      </c>
      <c r="I5491" s="53">
        <v>2.375789E-2</v>
      </c>
      <c r="J5491" s="80">
        <f t="shared" si="158"/>
        <v>52889.097633361816</v>
      </c>
    </row>
    <row r="5492" spans="1:10" x14ac:dyDescent="0.15">
      <c r="A5492" s="109">
        <v>43039</v>
      </c>
      <c r="B5492" s="53" t="s">
        <v>459</v>
      </c>
      <c r="C5492" s="53" t="s">
        <v>533</v>
      </c>
      <c r="D5492" s="53">
        <v>55534</v>
      </c>
      <c r="E5492" s="53">
        <v>10.329999923706055</v>
      </c>
      <c r="F5492" s="55">
        <v>9.7752092406153679E-3</v>
      </c>
      <c r="G5492" s="53">
        <v>5170</v>
      </c>
      <c r="H5492" s="53">
        <v>10.329999923706055</v>
      </c>
      <c r="I5492" s="53">
        <v>1.9294260000000001E-2</v>
      </c>
      <c r="J5492" s="80">
        <f t="shared" si="158"/>
        <v>53406.099605560303</v>
      </c>
    </row>
    <row r="5493" spans="1:10" x14ac:dyDescent="0.15">
      <c r="A5493" s="109">
        <v>43069</v>
      </c>
      <c r="B5493" s="53" t="s">
        <v>459</v>
      </c>
      <c r="C5493" s="53" t="s">
        <v>533</v>
      </c>
      <c r="D5493" s="53">
        <v>55534</v>
      </c>
      <c r="E5493" s="53">
        <v>10.29010009765625</v>
      </c>
      <c r="F5493" s="55">
        <v>-3.8625195156782866E-3</v>
      </c>
      <c r="G5493" s="53">
        <v>5170</v>
      </c>
      <c r="H5493" s="53">
        <v>10.29010009765625</v>
      </c>
      <c r="I5493" s="53">
        <v>2.725955E-2</v>
      </c>
      <c r="J5493" s="80">
        <f t="shared" si="158"/>
        <v>53199.817504882812</v>
      </c>
    </row>
    <row r="5494" spans="1:10" x14ac:dyDescent="0.15">
      <c r="A5494" s="109">
        <v>43098</v>
      </c>
      <c r="B5494" s="53" t="s">
        <v>459</v>
      </c>
      <c r="C5494" s="53" t="s">
        <v>533</v>
      </c>
      <c r="D5494" s="53">
        <v>55534</v>
      </c>
      <c r="E5494" s="53">
        <v>10.300000190734863</v>
      </c>
      <c r="F5494" s="55">
        <v>9.6209882758557796E-4</v>
      </c>
      <c r="G5494" s="53">
        <v>5170</v>
      </c>
      <c r="H5494" s="53">
        <v>10.300000190734863</v>
      </c>
      <c r="I5494" s="53">
        <v>1.2128949999999999E-2</v>
      </c>
      <c r="J5494" s="80">
        <f t="shared" si="158"/>
        <v>53251.000986099243</v>
      </c>
    </row>
    <row r="5495" spans="1:10" x14ac:dyDescent="0.15">
      <c r="A5495" s="109">
        <v>43131</v>
      </c>
      <c r="B5495" s="53" t="s">
        <v>459</v>
      </c>
      <c r="C5495" s="53" t="s">
        <v>533</v>
      </c>
      <c r="D5495" s="53">
        <v>55534</v>
      </c>
      <c r="E5495" s="53">
        <v>10.479999542236328</v>
      </c>
      <c r="F5495" s="55">
        <v>1.7475664615631104E-2</v>
      </c>
      <c r="G5495" s="53">
        <v>5170</v>
      </c>
      <c r="H5495" s="53">
        <v>10.479999542236328</v>
      </c>
      <c r="I5495" s="53">
        <v>5.0638450000000002E-2</v>
      </c>
      <c r="J5495" s="80">
        <f t="shared" si="158"/>
        <v>54181.597633361816</v>
      </c>
    </row>
    <row r="5496" spans="1:10" x14ac:dyDescent="0.15">
      <c r="A5496" s="109">
        <v>43159</v>
      </c>
      <c r="B5496" s="53" t="s">
        <v>459</v>
      </c>
      <c r="C5496" s="53" t="s">
        <v>533</v>
      </c>
      <c r="D5496" s="53">
        <v>55534</v>
      </c>
      <c r="E5496" s="53">
        <v>10.539999961853027</v>
      </c>
      <c r="F5496" s="55">
        <v>5.7252310216426849E-3</v>
      </c>
      <c r="G5496" s="53">
        <v>5170</v>
      </c>
      <c r="H5496" s="53">
        <v>10.539999961853027</v>
      </c>
      <c r="I5496" s="53">
        <v>-3.9481330000000002E-2</v>
      </c>
      <c r="J5496" s="80">
        <f t="shared" si="158"/>
        <v>54491.799802780151</v>
      </c>
    </row>
    <row r="5497" spans="1:10" x14ac:dyDescent="0.15">
      <c r="A5497" s="109">
        <v>43188</v>
      </c>
      <c r="B5497" s="53" t="s">
        <v>459</v>
      </c>
      <c r="C5497" s="53" t="s">
        <v>533</v>
      </c>
      <c r="D5497" s="53">
        <v>55534</v>
      </c>
      <c r="E5497" s="53">
        <v>-10.454999923706055</v>
      </c>
      <c r="F5497" s="55">
        <v>-8.0645196139812469E-3</v>
      </c>
      <c r="G5497" s="53">
        <v>3344</v>
      </c>
      <c r="H5497" s="53">
        <v>-10.454999923706055</v>
      </c>
      <c r="I5497" s="53">
        <v>-1.8445340000000001E-2</v>
      </c>
      <c r="J5497" s="80">
        <f t="shared" si="158"/>
        <v>-34961.519744873047</v>
      </c>
    </row>
    <row r="5498" spans="1:10" x14ac:dyDescent="0.15">
      <c r="A5498" s="109">
        <v>43220</v>
      </c>
      <c r="B5498" s="53" t="s">
        <v>459</v>
      </c>
      <c r="C5498" s="53" t="s">
        <v>533</v>
      </c>
      <c r="D5498" s="53">
        <v>55534</v>
      </c>
      <c r="E5498" s="53">
        <v>-10.614999771118164</v>
      </c>
      <c r="F5498" s="55">
        <v>1.5303667634725571E-2</v>
      </c>
      <c r="G5498" s="53">
        <v>3344</v>
      </c>
      <c r="H5498" s="53">
        <v>-10.614999771118164</v>
      </c>
      <c r="I5498" s="53">
        <v>4.6918850000000007E-3</v>
      </c>
      <c r="J5498" s="80">
        <f t="shared" si="158"/>
        <v>-35496.559234619141</v>
      </c>
    </row>
    <row r="5499" spans="1:10" x14ac:dyDescent="0.15">
      <c r="A5499" s="109">
        <v>43251</v>
      </c>
      <c r="B5499" s="53" t="s">
        <v>459</v>
      </c>
      <c r="C5499" s="53" t="s">
        <v>533</v>
      </c>
      <c r="D5499" s="53">
        <v>55534</v>
      </c>
      <c r="E5499" s="53">
        <v>-11.319999694824219</v>
      </c>
      <c r="F5499" s="55">
        <v>6.6415444016456604E-2</v>
      </c>
      <c r="G5499" s="53">
        <v>3344</v>
      </c>
      <c r="H5499" s="53">
        <v>-11.319999694824219</v>
      </c>
      <c r="I5499" s="53">
        <v>2.6164449999999999E-2</v>
      </c>
      <c r="J5499" s="80">
        <f t="shared" si="158"/>
        <v>-37854.078979492188</v>
      </c>
    </row>
    <row r="5500" spans="1:10" x14ac:dyDescent="0.15">
      <c r="A5500" s="109">
        <v>43280</v>
      </c>
      <c r="B5500" s="53" t="s">
        <v>459</v>
      </c>
      <c r="C5500" s="53" t="s">
        <v>533</v>
      </c>
      <c r="D5500" s="53">
        <v>55534</v>
      </c>
      <c r="E5500" s="53">
        <v>-10.774999618530273</v>
      </c>
      <c r="F5500" s="55">
        <v>-4.8144884407520294E-2</v>
      </c>
      <c r="G5500" s="53">
        <v>2100</v>
      </c>
      <c r="H5500" s="53">
        <v>-10.774999618530273</v>
      </c>
      <c r="I5500" s="53">
        <v>5.365018E-3</v>
      </c>
      <c r="J5500" s="80">
        <f t="shared" si="158"/>
        <v>-22627.499198913574</v>
      </c>
    </row>
    <row r="5501" spans="1:10" x14ac:dyDescent="0.15">
      <c r="A5501" s="109">
        <v>43312</v>
      </c>
      <c r="B5501" s="53" t="s">
        <v>459</v>
      </c>
      <c r="C5501" s="53" t="s">
        <v>533</v>
      </c>
      <c r="D5501" s="53">
        <v>55534</v>
      </c>
      <c r="E5501" s="53">
        <v>10.550000190734863</v>
      </c>
      <c r="F5501" s="55">
        <v>-2.0881617441773415E-2</v>
      </c>
      <c r="G5501" s="53">
        <v>2100</v>
      </c>
      <c r="H5501" s="53">
        <v>10.550000190734863</v>
      </c>
      <c r="I5501" s="53">
        <v>3.1603569999999997E-2</v>
      </c>
      <c r="J5501" s="80">
        <f t="shared" si="158"/>
        <v>22155.000400543213</v>
      </c>
    </row>
    <row r="5502" spans="1:10" x14ac:dyDescent="0.15">
      <c r="A5502" s="109">
        <v>43343</v>
      </c>
      <c r="B5502" s="53" t="s">
        <v>459</v>
      </c>
      <c r="C5502" s="53" t="s">
        <v>533</v>
      </c>
      <c r="D5502" s="53">
        <v>55534</v>
      </c>
      <c r="E5502" s="53">
        <v>10.699999809265137</v>
      </c>
      <c r="F5502" s="55">
        <v>1.4217972755432129E-2</v>
      </c>
      <c r="G5502" s="53">
        <v>2100</v>
      </c>
      <c r="H5502" s="53">
        <v>10.699999809265137</v>
      </c>
      <c r="I5502" s="53">
        <v>3.0233019999999999E-2</v>
      </c>
      <c r="J5502" s="80">
        <f t="shared" si="158"/>
        <v>22469.999599456787</v>
      </c>
    </row>
    <row r="5503" spans="1:10" x14ac:dyDescent="0.15">
      <c r="A5503" s="109">
        <v>43371</v>
      </c>
      <c r="B5503" s="53" t="s">
        <v>459</v>
      </c>
      <c r="C5503" s="53" t="s">
        <v>533</v>
      </c>
      <c r="D5503" s="53">
        <v>55534</v>
      </c>
      <c r="E5503" s="53">
        <v>11.399999618530273</v>
      </c>
      <c r="F5503" s="55">
        <v>6.5420545637607574E-2</v>
      </c>
      <c r="G5503" s="53">
        <v>2006</v>
      </c>
      <c r="H5503" s="53">
        <v>11.399999618530273</v>
      </c>
      <c r="I5503" s="53">
        <v>4.2462880000000003E-4</v>
      </c>
      <c r="J5503" s="80">
        <f t="shared" si="158"/>
        <v>22868.399234771729</v>
      </c>
    </row>
    <row r="5504" spans="1:10" x14ac:dyDescent="0.15">
      <c r="A5504" s="109">
        <v>43404</v>
      </c>
      <c r="B5504" s="53" t="s">
        <v>459</v>
      </c>
      <c r="C5504" s="53" t="s">
        <v>533</v>
      </c>
      <c r="D5504" s="53">
        <v>55534</v>
      </c>
      <c r="E5504" s="53">
        <v>11.489999771118164</v>
      </c>
      <c r="F5504" s="55">
        <v>7.8947506844997406E-3</v>
      </c>
      <c r="G5504" s="53">
        <v>2006</v>
      </c>
      <c r="H5504" s="53">
        <v>11.489999771118164</v>
      </c>
      <c r="I5504" s="53">
        <v>-7.4045410000000006E-2</v>
      </c>
      <c r="J5504" s="80">
        <f t="shared" si="158"/>
        <v>23048.939540863037</v>
      </c>
    </row>
    <row r="5505" spans="1:10" x14ac:dyDescent="0.15">
      <c r="A5505" s="109">
        <v>43434</v>
      </c>
      <c r="B5505" s="53" t="s">
        <v>459</v>
      </c>
      <c r="C5505" s="53" t="s">
        <v>533</v>
      </c>
      <c r="D5505" s="53">
        <v>55534</v>
      </c>
      <c r="E5505" s="53">
        <v>10.750100135803223</v>
      </c>
      <c r="F5505" s="55">
        <v>-6.439509242773056E-2</v>
      </c>
      <c r="G5505" s="53">
        <v>2006</v>
      </c>
      <c r="H5505" s="53">
        <v>10.750100135803223</v>
      </c>
      <c r="I5505" s="53">
        <v>1.8512150000000002E-2</v>
      </c>
      <c r="J5505" s="80">
        <f t="shared" si="158"/>
        <v>21564.700872421265</v>
      </c>
    </row>
    <row r="5506" spans="1:10" x14ac:dyDescent="0.15">
      <c r="A5506" s="109">
        <v>43465</v>
      </c>
      <c r="B5506" s="53" t="s">
        <v>459</v>
      </c>
      <c r="C5506" s="53" t="s">
        <v>533</v>
      </c>
      <c r="D5506" s="53">
        <v>55534</v>
      </c>
      <c r="E5506" s="53">
        <v>-8.9600000381469727</v>
      </c>
      <c r="F5506" s="55">
        <v>-0.16651938855648041</v>
      </c>
      <c r="G5506" s="53">
        <v>2006</v>
      </c>
      <c r="H5506" s="53">
        <v>-8.9600000381469727</v>
      </c>
      <c r="I5506" s="53">
        <v>-8.9890029999999996E-2</v>
      </c>
      <c r="J5506" s="80">
        <f t="shared" si="158"/>
        <v>-17973.760076522827</v>
      </c>
    </row>
    <row r="5507" spans="1:10" x14ac:dyDescent="0.15">
      <c r="A5507" s="109">
        <v>43496</v>
      </c>
      <c r="B5507" s="53" t="s">
        <v>459</v>
      </c>
      <c r="C5507" s="53" t="s">
        <v>533</v>
      </c>
      <c r="D5507" s="53">
        <v>55534</v>
      </c>
      <c r="E5507" s="53">
        <v>-11.024999618530273</v>
      </c>
      <c r="F5507" s="55">
        <v>0.23046870529651642</v>
      </c>
      <c r="G5507" s="53">
        <v>2006</v>
      </c>
      <c r="H5507" s="53">
        <v>-11.024999618530273</v>
      </c>
      <c r="I5507" s="53">
        <v>8.8293910000000003E-2</v>
      </c>
      <c r="J5507" s="80">
        <f t="shared" si="158"/>
        <v>-22116.149234771729</v>
      </c>
    </row>
    <row r="5508" spans="1:10" x14ac:dyDescent="0.15">
      <c r="A5508" s="109">
        <v>43524</v>
      </c>
      <c r="B5508" s="53" t="s">
        <v>459</v>
      </c>
      <c r="C5508" s="53" t="s">
        <v>533</v>
      </c>
      <c r="D5508" s="53">
        <v>55534</v>
      </c>
      <c r="E5508" s="53">
        <v>-6.619999885559082</v>
      </c>
      <c r="F5508" s="55">
        <v>-0.39954647421836853</v>
      </c>
      <c r="G5508" s="53">
        <v>2006</v>
      </c>
      <c r="H5508" s="53">
        <v>-6.619999885559082</v>
      </c>
      <c r="I5508" s="53">
        <v>3.2724210000000004E-2</v>
      </c>
      <c r="J5508" s="80">
        <f t="shared" si="158"/>
        <v>-13279.719770431519</v>
      </c>
    </row>
    <row r="5509" spans="1:10" x14ac:dyDescent="0.15">
      <c r="A5509" s="109">
        <v>43553</v>
      </c>
      <c r="B5509" s="53" t="s">
        <v>459</v>
      </c>
      <c r="C5509" s="53" t="s">
        <v>533</v>
      </c>
      <c r="D5509" s="53">
        <v>55534</v>
      </c>
      <c r="E5509" s="53">
        <v>-11.149999618530273</v>
      </c>
      <c r="F5509" s="55">
        <v>0.68428999185562134</v>
      </c>
      <c r="G5509" s="53">
        <v>1819</v>
      </c>
      <c r="H5509" s="53">
        <v>-11.149999618530273</v>
      </c>
      <c r="I5509" s="53">
        <v>1.296229E-2</v>
      </c>
      <c r="J5509" s="80">
        <f t="shared" si="158"/>
        <v>-20281.849306106567</v>
      </c>
    </row>
    <row r="5510" spans="1:10" x14ac:dyDescent="0.15">
      <c r="A5510" s="109">
        <v>43585</v>
      </c>
      <c r="B5510" s="53" t="s">
        <v>459</v>
      </c>
      <c r="C5510" s="53" t="s">
        <v>533</v>
      </c>
      <c r="D5510" s="53">
        <v>55534</v>
      </c>
      <c r="E5510" s="53">
        <v>-9.9799995422363281</v>
      </c>
      <c r="F5510" s="55">
        <v>-0.1049327477812767</v>
      </c>
      <c r="G5510" s="53">
        <v>1819</v>
      </c>
      <c r="H5510" s="53">
        <v>-9.9799995422363281</v>
      </c>
      <c r="I5510" s="53">
        <v>3.789327E-2</v>
      </c>
      <c r="J5510" s="80">
        <f t="shared" si="158"/>
        <v>-18153.619167327881</v>
      </c>
    </row>
    <row r="5511" spans="1:10" x14ac:dyDescent="0.15">
      <c r="A5511" s="109">
        <v>43616</v>
      </c>
      <c r="B5511" s="53" t="s">
        <v>459</v>
      </c>
      <c r="C5511" s="53" t="s">
        <v>533</v>
      </c>
      <c r="D5511" s="53">
        <v>55534</v>
      </c>
      <c r="E5511" s="53">
        <v>-10.649999618530273</v>
      </c>
      <c r="F5511" s="55">
        <v>6.7134276032447815E-2</v>
      </c>
      <c r="G5511" s="53">
        <v>1819</v>
      </c>
      <c r="H5511" s="53">
        <v>10.6499996185303</v>
      </c>
      <c r="I5511" s="53">
        <v>-6.167856E-2</v>
      </c>
      <c r="J5511" s="80">
        <f t="shared" si="158"/>
        <v>19372.349306106615</v>
      </c>
    </row>
    <row r="5512" spans="1:10" x14ac:dyDescent="0.15">
      <c r="A5512" s="109">
        <v>43644</v>
      </c>
      <c r="B5512" s="53" t="s">
        <v>460</v>
      </c>
      <c r="C5512" s="53" t="s">
        <v>534</v>
      </c>
      <c r="D5512" s="53">
        <v>55534</v>
      </c>
      <c r="E5512" s="53">
        <v>6.9899997711181641</v>
      </c>
      <c r="F5512" s="55">
        <v>-0.34366196393966675</v>
      </c>
      <c r="G5512" s="53">
        <v>5475</v>
      </c>
      <c r="H5512" s="53">
        <v>6.9899997711181641</v>
      </c>
      <c r="I5512" s="53">
        <v>6.7278859999999996E-2</v>
      </c>
      <c r="J5512" s="80">
        <f t="shared" si="158"/>
        <v>38270.248746871948</v>
      </c>
    </row>
    <row r="5513" spans="1:10" x14ac:dyDescent="0.15">
      <c r="A5513" s="109">
        <v>43677</v>
      </c>
      <c r="B5513" s="53" t="s">
        <v>460</v>
      </c>
      <c r="C5513" s="53" t="s">
        <v>535</v>
      </c>
      <c r="D5513" s="53">
        <v>55534</v>
      </c>
      <c r="E5513" s="53">
        <v>5.2744998931884766</v>
      </c>
      <c r="F5513" s="55">
        <v>-0.24542202055454254</v>
      </c>
      <c r="G5513" s="53">
        <v>5475</v>
      </c>
      <c r="H5513" s="53">
        <v>5.2744998931884766</v>
      </c>
      <c r="I5513" s="53">
        <v>1.185431E-2</v>
      </c>
      <c r="J5513" s="80">
        <f t="shared" si="158"/>
        <v>28877.886915206909</v>
      </c>
    </row>
    <row r="5514" spans="1:10" x14ac:dyDescent="0.15">
      <c r="A5514" s="109">
        <v>43707</v>
      </c>
      <c r="B5514" s="53" t="s">
        <v>460</v>
      </c>
      <c r="C5514" s="53" t="s">
        <v>535</v>
      </c>
      <c r="D5514" s="53">
        <v>55534</v>
      </c>
      <c r="E5514" s="53">
        <v>4.679999828338623</v>
      </c>
      <c r="F5514" s="55">
        <v>-0.11271212249994278</v>
      </c>
      <c r="G5514" s="53">
        <v>5475</v>
      </c>
      <c r="H5514" s="53">
        <v>4.679999828338623</v>
      </c>
      <c r="I5514" s="53">
        <v>-2.0339329999999999E-2</v>
      </c>
      <c r="J5514" s="80">
        <f t="shared" si="158"/>
        <v>25622.999060153961</v>
      </c>
    </row>
    <row r="5515" spans="1:10" x14ac:dyDescent="0.15">
      <c r="A5515" s="109">
        <v>43738</v>
      </c>
      <c r="B5515" s="53" t="s">
        <v>460</v>
      </c>
      <c r="C5515" s="53" t="s">
        <v>535</v>
      </c>
      <c r="D5515" s="53">
        <v>55534</v>
      </c>
      <c r="E5515" s="53">
        <v>4.5732002258300781</v>
      </c>
      <c r="F5515" s="55">
        <v>-2.2820428013801575E-2</v>
      </c>
      <c r="G5515" s="53">
        <v>5475</v>
      </c>
      <c r="H5515" s="53">
        <v>4.5732002258300781</v>
      </c>
      <c r="I5515" s="53">
        <v>1.6032970000000001E-2</v>
      </c>
      <c r="J5515" s="80">
        <f t="shared" si="158"/>
        <v>25038.271236419678</v>
      </c>
    </row>
    <row r="5516" spans="1:10" x14ac:dyDescent="0.15">
      <c r="A5516" s="109">
        <v>43769</v>
      </c>
      <c r="B5516" s="53" t="s">
        <v>460</v>
      </c>
      <c r="C5516" s="53" t="s">
        <v>535</v>
      </c>
      <c r="D5516" s="53">
        <v>55534</v>
      </c>
      <c r="E5516" s="53">
        <v>3.2000000476837158</v>
      </c>
      <c r="F5516" s="55">
        <v>-0.30027118325233459</v>
      </c>
      <c r="G5516" s="53">
        <v>5475</v>
      </c>
      <c r="H5516" s="53">
        <v>3.2000000476837158</v>
      </c>
      <c r="I5516" s="53">
        <v>1.9255939999999999E-2</v>
      </c>
      <c r="J5516" s="80">
        <f t="shared" si="158"/>
        <v>17520.000261068344</v>
      </c>
    </row>
    <row r="5517" spans="1:10" x14ac:dyDescent="0.15">
      <c r="A5517" s="109">
        <v>43798</v>
      </c>
      <c r="B5517" s="53" t="s">
        <v>460</v>
      </c>
      <c r="C5517" s="53" t="s">
        <v>535</v>
      </c>
      <c r="D5517" s="53">
        <v>55534</v>
      </c>
      <c r="E5517" s="53">
        <v>2.690000057220459</v>
      </c>
      <c r="F5517" s="55">
        <v>-0.15937499701976776</v>
      </c>
      <c r="G5517" s="53">
        <v>5556</v>
      </c>
      <c r="H5517" s="53">
        <v>2.690000057220459</v>
      </c>
      <c r="I5517" s="53">
        <v>3.4996520000000003E-2</v>
      </c>
      <c r="J5517" s="80">
        <f t="shared" si="158"/>
        <v>14945.64031791687</v>
      </c>
    </row>
    <row r="5518" spans="1:10" x14ac:dyDescent="0.15">
      <c r="A5518" s="109">
        <v>43830</v>
      </c>
      <c r="B5518" s="53" t="s">
        <v>460</v>
      </c>
      <c r="C5518" s="53" t="s">
        <v>535</v>
      </c>
      <c r="D5518" s="53">
        <v>55534</v>
      </c>
      <c r="E5518" s="53">
        <v>2.4800000190734863</v>
      </c>
      <c r="F5518" s="55">
        <v>-7.8066930174827576E-2</v>
      </c>
      <c r="G5518" s="53">
        <v>5298</v>
      </c>
      <c r="H5518" s="53">
        <v>2.4800000190734863</v>
      </c>
      <c r="I5518" s="53">
        <v>2.8490680000000001E-2</v>
      </c>
      <c r="J5518" s="80">
        <f t="shared" si="158"/>
        <v>13139.040101051331</v>
      </c>
    </row>
    <row r="5519" spans="1:10" x14ac:dyDescent="0.15">
      <c r="A5519" s="109">
        <v>43861</v>
      </c>
      <c r="B5519" s="53" t="s">
        <v>460</v>
      </c>
      <c r="C5519" s="53" t="s">
        <v>535</v>
      </c>
      <c r="D5519" s="53">
        <v>55534</v>
      </c>
      <c r="E5519" s="53">
        <v>3.8399999141693115</v>
      </c>
      <c r="F5519" s="55">
        <v>0.54838705062866211</v>
      </c>
      <c r="G5519" s="53">
        <v>5298</v>
      </c>
      <c r="H5519" s="53">
        <v>3.8399999141693115</v>
      </c>
      <c r="I5519" s="53">
        <v>-1.7277760000000001E-3</v>
      </c>
      <c r="J5519" s="80">
        <f t="shared" si="158"/>
        <v>20344.319545269012</v>
      </c>
    </row>
    <row r="5520" spans="1:10" x14ac:dyDescent="0.15">
      <c r="A5520" s="109">
        <v>43889</v>
      </c>
      <c r="B5520" s="53" t="s">
        <v>460</v>
      </c>
      <c r="C5520" s="53" t="s">
        <v>535</v>
      </c>
      <c r="D5520" s="53">
        <v>55534</v>
      </c>
      <c r="E5520" s="53">
        <v>3.5</v>
      </c>
      <c r="F5520" s="55">
        <v>-8.8541649281978607E-2</v>
      </c>
      <c r="G5520" s="53">
        <v>5298</v>
      </c>
      <c r="H5520" s="53">
        <v>3.5</v>
      </c>
      <c r="I5520" s="53">
        <v>-7.7918070000000006E-2</v>
      </c>
      <c r="J5520" s="80">
        <f t="shared" si="158"/>
        <v>18543</v>
      </c>
    </row>
    <row r="5521" spans="1:10" x14ac:dyDescent="0.15">
      <c r="A5521" s="109">
        <v>43921</v>
      </c>
      <c r="B5521" s="53" t="s">
        <v>460</v>
      </c>
      <c r="C5521" s="53" t="s">
        <v>535</v>
      </c>
      <c r="D5521" s="53">
        <v>55534</v>
      </c>
      <c r="E5521" s="53">
        <v>1.8999999761581421</v>
      </c>
      <c r="F5521" s="55">
        <v>-0.45714285969734192</v>
      </c>
      <c r="G5521" s="53">
        <v>5298</v>
      </c>
      <c r="H5521" s="53">
        <v>1.8999999761581421</v>
      </c>
      <c r="I5521" s="53">
        <v>-0.14173259999999999</v>
      </c>
      <c r="J5521" s="80">
        <f t="shared" si="158"/>
        <v>10066.199873685837</v>
      </c>
    </row>
    <row r="5522" spans="1:10" x14ac:dyDescent="0.15">
      <c r="A5522" s="109">
        <v>43951</v>
      </c>
      <c r="B5522" s="53" t="s">
        <v>460</v>
      </c>
      <c r="C5522" s="53" t="s">
        <v>535</v>
      </c>
      <c r="D5522" s="53">
        <v>55534</v>
      </c>
      <c r="E5522" s="53">
        <v>4.2100000381469727</v>
      </c>
      <c r="F5522" s="55">
        <v>1.2157895565032959</v>
      </c>
      <c r="G5522" s="53">
        <v>5298</v>
      </c>
      <c r="H5522" s="53">
        <v>4.2100000381469727</v>
      </c>
      <c r="I5522" s="53">
        <v>0.12967380000000001</v>
      </c>
      <c r="J5522" s="80">
        <f t="shared" si="158"/>
        <v>22304.580202102661</v>
      </c>
    </row>
    <row r="5523" spans="1:10" x14ac:dyDescent="0.15">
      <c r="A5523" s="109">
        <v>43980</v>
      </c>
      <c r="B5523" s="53" t="s">
        <v>460</v>
      </c>
      <c r="C5523" s="53" t="s">
        <v>535</v>
      </c>
      <c r="D5523" s="53">
        <v>55534</v>
      </c>
      <c r="E5523" s="53">
        <v>3.9000000953674316</v>
      </c>
      <c r="F5523" s="55">
        <v>-7.363419234752655E-2</v>
      </c>
      <c r="G5523" s="53">
        <v>5298</v>
      </c>
      <c r="H5523" s="53">
        <v>3.9000000953674316</v>
      </c>
      <c r="I5523" s="53">
        <v>5.3738750000000002E-2</v>
      </c>
      <c r="J5523" s="80">
        <f t="shared" si="158"/>
        <v>20662.200505256653</v>
      </c>
    </row>
    <row r="5524" spans="1:10" x14ac:dyDescent="0.15">
      <c r="A5524" s="109">
        <v>44012</v>
      </c>
      <c r="B5524" s="53" t="s">
        <v>460</v>
      </c>
      <c r="C5524" s="53" t="s">
        <v>535</v>
      </c>
      <c r="D5524" s="53">
        <v>55534</v>
      </c>
      <c r="E5524" s="53">
        <v>3.7850000858306885</v>
      </c>
      <c r="F5524" s="55">
        <v>-2.9487181454896927E-2</v>
      </c>
      <c r="G5524" s="53">
        <v>5298</v>
      </c>
      <c r="H5524" s="53">
        <v>3.7850000858306885</v>
      </c>
      <c r="I5524" s="53">
        <v>2.5299080000000002E-2</v>
      </c>
      <c r="J5524" s="80">
        <f t="shared" si="158"/>
        <v>20052.930454730988</v>
      </c>
    </row>
    <row r="5525" spans="1:10" x14ac:dyDescent="0.15">
      <c r="A5525" s="109">
        <v>44043</v>
      </c>
      <c r="B5525" s="53" t="s">
        <v>460</v>
      </c>
      <c r="C5525" s="53" t="s">
        <v>535</v>
      </c>
      <c r="D5525" s="53">
        <v>55534</v>
      </c>
      <c r="E5525" s="53">
        <v>4.0300002098083496</v>
      </c>
      <c r="F5525" s="55">
        <v>6.4729228615760803E-2</v>
      </c>
      <c r="G5525" s="53">
        <v>5298</v>
      </c>
      <c r="H5525" s="53">
        <v>4.0300002098083496</v>
      </c>
      <c r="I5525" s="53">
        <v>5.5528970000000004E-2</v>
      </c>
      <c r="J5525" s="80">
        <f t="shared" si="158"/>
        <v>21350.941111564636</v>
      </c>
    </row>
    <row r="5526" spans="1:10" x14ac:dyDescent="0.15">
      <c r="A5526" s="109">
        <v>44074</v>
      </c>
      <c r="B5526" s="53" t="s">
        <v>460</v>
      </c>
      <c r="C5526" s="53" t="s">
        <v>535</v>
      </c>
      <c r="D5526" s="53">
        <v>55534</v>
      </c>
      <c r="E5526" s="53">
        <v>3.4300000667572021</v>
      </c>
      <c r="F5526" s="55">
        <v>-0.1488834023475647</v>
      </c>
      <c r="G5526" s="53">
        <v>5298</v>
      </c>
      <c r="H5526" s="53">
        <v>3.4300000667572021</v>
      </c>
      <c r="I5526" s="53">
        <v>6.844219E-2</v>
      </c>
      <c r="J5526" s="80">
        <f t="shared" si="158"/>
        <v>18172.140353679657</v>
      </c>
    </row>
    <row r="5527" spans="1:10" x14ac:dyDescent="0.15">
      <c r="A5527" s="109">
        <v>44104</v>
      </c>
      <c r="B5527" s="53" t="s">
        <v>460</v>
      </c>
      <c r="C5527" s="53" t="s">
        <v>535</v>
      </c>
      <c r="D5527" s="53">
        <v>55534</v>
      </c>
      <c r="E5527" s="53">
        <v>7.0900001525878906</v>
      </c>
      <c r="F5527" s="55">
        <v>1.067055344581604</v>
      </c>
      <c r="G5527" s="53">
        <v>5298</v>
      </c>
      <c r="H5527" s="53">
        <v>7.0900001525878906</v>
      </c>
      <c r="I5527" s="53">
        <v>-3.5055990000000002E-2</v>
      </c>
      <c r="J5527" s="80">
        <f t="shared" si="158"/>
        <v>37562.820808410645</v>
      </c>
    </row>
    <row r="5528" spans="1:10" x14ac:dyDescent="0.15">
      <c r="A5528" s="109">
        <v>44134</v>
      </c>
      <c r="B5528" s="53" t="s">
        <v>460</v>
      </c>
      <c r="C5528" s="53" t="s">
        <v>535</v>
      </c>
      <c r="D5528" s="53">
        <v>55534</v>
      </c>
      <c r="E5528" s="53">
        <v>6.559999942779541</v>
      </c>
      <c r="F5528" s="55">
        <v>-7.4753202497959137E-2</v>
      </c>
      <c r="G5528" s="53">
        <v>5298</v>
      </c>
      <c r="H5528" s="53">
        <v>6.559999942779541</v>
      </c>
      <c r="I5528" s="53">
        <v>-2.0178310000000001E-2</v>
      </c>
      <c r="J5528" s="80">
        <f t="shared" si="158"/>
        <v>34754.879696846008</v>
      </c>
    </row>
    <row r="5529" spans="1:10" x14ac:dyDescent="0.15">
      <c r="A5529" s="109">
        <v>44165</v>
      </c>
      <c r="B5529" s="53" t="s">
        <v>460</v>
      </c>
      <c r="C5529" s="53" t="s">
        <v>535</v>
      </c>
      <c r="D5529" s="53">
        <v>55534</v>
      </c>
      <c r="E5529" s="53">
        <v>6.630000114440918</v>
      </c>
      <c r="F5529" s="55">
        <v>1.0670757852494717E-2</v>
      </c>
      <c r="G5529" s="53">
        <v>5312</v>
      </c>
      <c r="H5529" s="53">
        <v>6.630000114440918</v>
      </c>
      <c r="I5529" s="53">
        <v>0.123707</v>
      </c>
      <c r="J5529" s="80">
        <f t="shared" si="158"/>
        <v>35218.560607910156</v>
      </c>
    </row>
    <row r="5530" spans="1:10" x14ac:dyDescent="0.15">
      <c r="A5530" s="109">
        <v>44196</v>
      </c>
      <c r="B5530" s="53" t="s">
        <v>460</v>
      </c>
      <c r="C5530" s="53" t="s">
        <v>535</v>
      </c>
      <c r="D5530" s="53">
        <v>55534</v>
      </c>
      <c r="E5530" s="53">
        <v>5.9499998092651367</v>
      </c>
      <c r="F5530" s="55">
        <v>-0.10256414860486984</v>
      </c>
      <c r="G5530" s="53">
        <v>5313</v>
      </c>
      <c r="H5530" s="53">
        <v>5.9499998092651367</v>
      </c>
      <c r="I5530" s="53">
        <v>4.5048289999999998E-2</v>
      </c>
      <c r="J5530" s="80">
        <f t="shared" si="158"/>
        <v>31612.348986625671</v>
      </c>
    </row>
    <row r="5531" spans="1:10" x14ac:dyDescent="0.15">
      <c r="A5531" s="109">
        <v>44225</v>
      </c>
      <c r="B5531" s="53" t="s">
        <v>536</v>
      </c>
      <c r="C5531" s="53" t="s">
        <v>537</v>
      </c>
      <c r="D5531" s="53">
        <v>55534</v>
      </c>
      <c r="E5531" s="53">
        <v>21.309999465942383</v>
      </c>
      <c r="F5531" s="55">
        <v>2.5815126895904541</v>
      </c>
      <c r="G5531" s="53">
        <v>5313</v>
      </c>
      <c r="H5531" s="53">
        <v>21.309999465942383</v>
      </c>
      <c r="I5531" s="53">
        <v>-6.3113190000000003E-4</v>
      </c>
      <c r="J5531" s="80">
        <f t="shared" si="158"/>
        <v>113220.02716255188</v>
      </c>
    </row>
    <row r="5532" spans="1:10" x14ac:dyDescent="0.15">
      <c r="A5532" s="109">
        <v>44253</v>
      </c>
      <c r="B5532" s="53" t="s">
        <v>536</v>
      </c>
      <c r="C5532" s="53" t="s">
        <v>537</v>
      </c>
      <c r="D5532" s="53">
        <v>55534</v>
      </c>
      <c r="E5532" s="53">
        <v>13.699999809265137</v>
      </c>
      <c r="F5532" s="55">
        <v>-0.35710933804512024</v>
      </c>
      <c r="G5532" s="53">
        <v>5313</v>
      </c>
      <c r="H5532" s="53">
        <v>13.699999809265137</v>
      </c>
      <c r="I5532" s="53">
        <v>2.9196240000000002E-2</v>
      </c>
      <c r="J5532" s="80">
        <f t="shared" si="158"/>
        <v>72788.098986625671</v>
      </c>
    </row>
    <row r="5533" spans="1:10" x14ac:dyDescent="0.15">
      <c r="A5533" s="109">
        <v>44286</v>
      </c>
      <c r="B5533" s="53" t="s">
        <v>536</v>
      </c>
      <c r="C5533" s="53" t="s">
        <v>537</v>
      </c>
      <c r="D5533" s="53">
        <v>55534</v>
      </c>
      <c r="E5533" s="53">
        <v>13.350000381469727</v>
      </c>
      <c r="F5533" s="55">
        <v>-2.554740384221077E-2</v>
      </c>
      <c r="G5533" s="53">
        <v>8784</v>
      </c>
      <c r="H5533" s="53">
        <v>13.350000381469727</v>
      </c>
      <c r="I5533" s="53">
        <v>3.0573309999999999E-2</v>
      </c>
      <c r="J5533" s="80">
        <f t="shared" si="158"/>
        <v>117266.40335083008</v>
      </c>
    </row>
    <row r="5534" spans="1:10" x14ac:dyDescent="0.15">
      <c r="A5534" s="109">
        <v>44316</v>
      </c>
      <c r="B5534" s="53" t="s">
        <v>536</v>
      </c>
      <c r="C5534" s="53" t="s">
        <v>537</v>
      </c>
      <c r="D5534" s="53">
        <v>55534</v>
      </c>
      <c r="E5534" s="53">
        <v>10.199999809265137</v>
      </c>
      <c r="F5534" s="55">
        <v>-0.23595508933067322</v>
      </c>
      <c r="G5534" s="53">
        <v>8779</v>
      </c>
      <c r="H5534" s="53">
        <v>10.199999809265137</v>
      </c>
      <c r="I5534" s="53">
        <v>4.8190200000000002E-2</v>
      </c>
      <c r="J5534" s="80">
        <f t="shared" si="158"/>
        <v>89545.798325538635</v>
      </c>
    </row>
    <row r="5535" spans="1:10" x14ac:dyDescent="0.15">
      <c r="A5535" s="109">
        <v>44344</v>
      </c>
      <c r="B5535" s="53" t="s">
        <v>536</v>
      </c>
      <c r="C5535" s="53" t="s">
        <v>537</v>
      </c>
      <c r="D5535" s="53">
        <v>55534</v>
      </c>
      <c r="E5535" s="53">
        <v>8.8000001907348633</v>
      </c>
      <c r="F5535" s="55">
        <v>-0.13725486397743225</v>
      </c>
      <c r="G5535" s="53">
        <v>9088</v>
      </c>
      <c r="H5535" s="53">
        <v>8.8000001907348633</v>
      </c>
      <c r="I5535" s="53">
        <v>7.0918620000000009E-3</v>
      </c>
      <c r="J5535" s="80">
        <f t="shared" si="158"/>
        <v>79974.401733398438</v>
      </c>
    </row>
    <row r="5536" spans="1:10" x14ac:dyDescent="0.15">
      <c r="A5536" s="109">
        <v>44377</v>
      </c>
      <c r="B5536" s="53" t="s">
        <v>536</v>
      </c>
      <c r="C5536" s="53" t="s">
        <v>537</v>
      </c>
      <c r="D5536" s="53">
        <v>55534</v>
      </c>
      <c r="E5536" s="53">
        <v>11.380000114440918</v>
      </c>
      <c r="F5536" s="55">
        <v>0.29318180680274963</v>
      </c>
      <c r="G5536" s="53">
        <v>9088</v>
      </c>
      <c r="H5536" s="53">
        <v>11.380000114440918</v>
      </c>
      <c r="I5536" s="53">
        <v>2.3421790000000001E-2</v>
      </c>
      <c r="J5536" s="80">
        <f t="shared" si="158"/>
        <v>103421.44104003906</v>
      </c>
    </row>
    <row r="5537" spans="1:10" x14ac:dyDescent="0.15">
      <c r="A5537" s="109">
        <v>44407</v>
      </c>
      <c r="B5537" s="53" t="s">
        <v>536</v>
      </c>
      <c r="C5537" s="53" t="s">
        <v>537</v>
      </c>
      <c r="D5537" s="53">
        <v>55534</v>
      </c>
      <c r="E5537" s="53">
        <v>9.2399997711181641</v>
      </c>
      <c r="F5537" s="55">
        <v>-0.18804924190044403</v>
      </c>
      <c r="G5537" s="53">
        <v>9088</v>
      </c>
      <c r="H5537" s="53">
        <v>9.2399997711181641</v>
      </c>
      <c r="I5537" s="53">
        <v>1.182765E-2</v>
      </c>
      <c r="J5537" s="80">
        <f t="shared" si="158"/>
        <v>83973.117919921875</v>
      </c>
    </row>
    <row r="5538" spans="1:10" x14ac:dyDescent="0.15">
      <c r="A5538" s="109">
        <v>44439</v>
      </c>
      <c r="B5538" s="53" t="s">
        <v>536</v>
      </c>
      <c r="C5538" s="53" t="s">
        <v>537</v>
      </c>
      <c r="D5538" s="53">
        <v>55534</v>
      </c>
      <c r="E5538" s="53">
        <v>8.1499996185302734</v>
      </c>
      <c r="F5538" s="55">
        <v>-0.11796538531780243</v>
      </c>
      <c r="G5538" s="53">
        <v>9088</v>
      </c>
      <c r="H5538" s="53">
        <v>8.1499996185302734</v>
      </c>
      <c r="I5538" s="53">
        <v>2.71466E-2</v>
      </c>
      <c r="J5538" s="80">
        <f t="shared" ref="J5538:J5542" si="159">H5538*G5538</f>
        <v>74067.196533203125</v>
      </c>
    </row>
    <row r="5539" spans="1:10" x14ac:dyDescent="0.15">
      <c r="A5539" s="109">
        <v>44469</v>
      </c>
      <c r="B5539" s="53" t="s">
        <v>536</v>
      </c>
      <c r="C5539" s="53" t="s">
        <v>537</v>
      </c>
      <c r="D5539" s="53">
        <v>55534</v>
      </c>
      <c r="E5539" s="53">
        <v>8.3000001907348633</v>
      </c>
      <c r="F5539" s="55">
        <v>1.8404979258775711E-2</v>
      </c>
      <c r="G5539" s="53">
        <v>9103</v>
      </c>
      <c r="H5539" s="53">
        <v>8.3000001907348633</v>
      </c>
      <c r="I5539" s="53">
        <v>-4.2243370000000002E-2</v>
      </c>
      <c r="J5539" s="80">
        <f t="shared" si="159"/>
        <v>75554.90173625946</v>
      </c>
    </row>
    <row r="5540" spans="1:10" x14ac:dyDescent="0.15">
      <c r="A5540" s="109">
        <v>44498</v>
      </c>
      <c r="B5540" s="53" t="s">
        <v>536</v>
      </c>
      <c r="C5540" s="53" t="s">
        <v>537</v>
      </c>
      <c r="D5540" s="53">
        <v>55534</v>
      </c>
      <c r="E5540" s="53">
        <v>8.130000114440918</v>
      </c>
      <c r="F5540" s="55">
        <v>-2.0481936633586884E-2</v>
      </c>
      <c r="G5540" s="53">
        <v>10867</v>
      </c>
      <c r="H5540" s="53">
        <v>8.130000114440918</v>
      </c>
      <c r="I5540" s="53">
        <v>6.4656619999999998E-2</v>
      </c>
      <c r="J5540" s="80">
        <f t="shared" si="159"/>
        <v>88348.711243629456</v>
      </c>
    </row>
    <row r="5541" spans="1:10" x14ac:dyDescent="0.15">
      <c r="A5541" s="109">
        <v>44530</v>
      </c>
      <c r="B5541" s="53" t="s">
        <v>536</v>
      </c>
      <c r="C5541" s="53" t="s">
        <v>537</v>
      </c>
      <c r="D5541" s="53">
        <v>55534</v>
      </c>
      <c r="E5541" s="53">
        <v>6.929999828338623</v>
      </c>
      <c r="F5541" s="55">
        <v>-0.14760151505470276</v>
      </c>
      <c r="G5541" s="53">
        <v>11050</v>
      </c>
      <c r="H5541" s="53">
        <v>6.929999828338623</v>
      </c>
      <c r="I5541" s="53">
        <v>-1.8346709999999999E-2</v>
      </c>
      <c r="J5541" s="80">
        <f t="shared" si="159"/>
        <v>76576.498103141785</v>
      </c>
    </row>
    <row r="5542" spans="1:10" x14ac:dyDescent="0.15">
      <c r="A5542" s="109">
        <v>44561</v>
      </c>
      <c r="B5542" s="53" t="s">
        <v>536</v>
      </c>
      <c r="C5542" s="53" t="s">
        <v>537</v>
      </c>
      <c r="D5542" s="53">
        <v>55534</v>
      </c>
      <c r="E5542" s="53">
        <v>5.9600000381469727</v>
      </c>
      <c r="F5542" s="55">
        <v>-0.13997110724449158</v>
      </c>
      <c r="G5542" s="53">
        <v>11050</v>
      </c>
      <c r="H5542" s="53">
        <v>5.9600000381469727</v>
      </c>
      <c r="I5542" s="53">
        <v>3.3344789999999999E-2</v>
      </c>
      <c r="J5542" s="80">
        <f t="shared" si="159"/>
        <v>65858.000421524048</v>
      </c>
    </row>
    <row r="5543" spans="1:10" x14ac:dyDescent="0.15">
      <c r="A5543" s="109"/>
      <c r="J5543" s="80">
        <f>H5543*G5543</f>
        <v>0</v>
      </c>
    </row>
    <row r="5544" spans="1:10" x14ac:dyDescent="0.15">
      <c r="A5544" s="109">
        <v>42551</v>
      </c>
      <c r="B5544" s="53" t="s">
        <v>6</v>
      </c>
      <c r="C5544" s="53" t="s">
        <v>6</v>
      </c>
      <c r="D5544" s="53">
        <v>55564</v>
      </c>
      <c r="H5544" s="53">
        <v>9.7600002288818395</v>
      </c>
      <c r="I5544" s="53">
        <v>2.9293580000000004E-3</v>
      </c>
      <c r="J5544" s="80">
        <f>H5544*G5544</f>
        <v>0</v>
      </c>
    </row>
    <row r="5545" spans="1:10" x14ac:dyDescent="0.15">
      <c r="A5545" s="109">
        <v>42580</v>
      </c>
      <c r="B5545" s="53" t="s">
        <v>538</v>
      </c>
      <c r="C5545" s="53" t="s">
        <v>539</v>
      </c>
      <c r="D5545" s="53">
        <v>55564</v>
      </c>
      <c r="E5545" s="53">
        <v>-9.6749992370605469</v>
      </c>
      <c r="G5545" s="53">
        <v>75000</v>
      </c>
      <c r="H5545" s="53">
        <v>9.6749992370605504</v>
      </c>
      <c r="I5545" s="53">
        <v>3.8848899999999999E-2</v>
      </c>
      <c r="J5545" s="80">
        <f t="shared" ref="J5545:J5592" si="160">H5545*G5545</f>
        <v>725624.94277954125</v>
      </c>
    </row>
    <row r="5546" spans="1:10" x14ac:dyDescent="0.15">
      <c r="A5546" s="109">
        <v>42613</v>
      </c>
      <c r="B5546" s="53" t="s">
        <v>538</v>
      </c>
      <c r="C5546" s="53" t="s">
        <v>539</v>
      </c>
      <c r="D5546" s="53">
        <v>55564</v>
      </c>
      <c r="E5546" s="53">
        <v>-9.7749996185302734</v>
      </c>
      <c r="F5546" s="55">
        <v>1.0335957631468773E-2</v>
      </c>
      <c r="G5546" s="53">
        <v>75000</v>
      </c>
      <c r="H5546" s="53">
        <v>-9.7749996185302734</v>
      </c>
      <c r="I5546" s="53">
        <v>2.8064370000000002E-3</v>
      </c>
      <c r="J5546" s="80">
        <f t="shared" si="160"/>
        <v>-733124.97138977051</v>
      </c>
    </row>
    <row r="5547" spans="1:10" x14ac:dyDescent="0.15">
      <c r="A5547" s="109">
        <v>42643</v>
      </c>
      <c r="B5547" s="53" t="s">
        <v>538</v>
      </c>
      <c r="C5547" s="53" t="s">
        <v>539</v>
      </c>
      <c r="D5547" s="53">
        <v>55564</v>
      </c>
      <c r="E5547" s="53">
        <v>-9.8000001907348633</v>
      </c>
      <c r="F5547" s="55">
        <v>2.5576034095138311E-3</v>
      </c>
      <c r="G5547" s="53">
        <v>69000</v>
      </c>
      <c r="H5547" s="53">
        <v>-9.8000001907348633</v>
      </c>
      <c r="I5547" s="53">
        <v>3.0154160000000004E-3</v>
      </c>
      <c r="J5547" s="80">
        <f t="shared" si="160"/>
        <v>-676200.01316070557</v>
      </c>
    </row>
    <row r="5548" spans="1:10" x14ac:dyDescent="0.15">
      <c r="A5548" s="109">
        <v>42674</v>
      </c>
      <c r="B5548" s="53" t="s">
        <v>538</v>
      </c>
      <c r="C5548" s="53" t="s">
        <v>539</v>
      </c>
      <c r="D5548" s="53">
        <v>55564</v>
      </c>
      <c r="E5548" s="53">
        <v>9.8500003814697266</v>
      </c>
      <c r="F5548" s="55">
        <v>5.1020602695643902E-3</v>
      </c>
      <c r="G5548" s="53">
        <v>69000</v>
      </c>
      <c r="H5548" s="53">
        <v>9.8500003814697266</v>
      </c>
      <c r="I5548" s="53">
        <v>-2.1565560000000001E-2</v>
      </c>
      <c r="J5548" s="80">
        <f t="shared" si="160"/>
        <v>679650.02632141113</v>
      </c>
    </row>
    <row r="5549" spans="1:10" x14ac:dyDescent="0.15">
      <c r="A5549" s="109">
        <v>42704</v>
      </c>
      <c r="B5549" s="53" t="s">
        <v>538</v>
      </c>
      <c r="C5549" s="53" t="s">
        <v>539</v>
      </c>
      <c r="D5549" s="53">
        <v>55564</v>
      </c>
      <c r="E5549" s="53">
        <v>9.8999996185302734</v>
      </c>
      <c r="F5549" s="55">
        <v>5.0760642625391483E-3</v>
      </c>
      <c r="G5549" s="53">
        <v>69000</v>
      </c>
      <c r="H5549" s="53">
        <v>9.8999996185302734</v>
      </c>
      <c r="I5549" s="53">
        <v>4.0542750000000002E-2</v>
      </c>
      <c r="J5549" s="80">
        <f t="shared" si="160"/>
        <v>683099.97367858887</v>
      </c>
    </row>
    <row r="5550" spans="1:10" x14ac:dyDescent="0.15">
      <c r="A5550" s="109">
        <v>42734</v>
      </c>
      <c r="B5550" s="53" t="s">
        <v>538</v>
      </c>
      <c r="C5550" s="53" t="s">
        <v>539</v>
      </c>
      <c r="D5550" s="53">
        <v>55564</v>
      </c>
      <c r="E5550" s="53">
        <v>9.9200000762939453</v>
      </c>
      <c r="F5550" s="55">
        <v>2.020248444750905E-3</v>
      </c>
      <c r="G5550" s="53">
        <v>69000</v>
      </c>
      <c r="H5550" s="53">
        <v>9.9200000762939453</v>
      </c>
      <c r="I5550" s="53">
        <v>1.8772179999999999E-2</v>
      </c>
      <c r="J5550" s="80">
        <f t="shared" si="160"/>
        <v>684480.00526428223</v>
      </c>
    </row>
    <row r="5551" spans="1:10" x14ac:dyDescent="0.15">
      <c r="A5551" s="109">
        <v>42766</v>
      </c>
      <c r="B5551" s="53" t="s">
        <v>538</v>
      </c>
      <c r="C5551" s="53" t="s">
        <v>539</v>
      </c>
      <c r="D5551" s="53">
        <v>55564</v>
      </c>
      <c r="E5551" s="53">
        <v>9.9799995422363281</v>
      </c>
      <c r="F5551" s="55">
        <v>6.048333365470171E-3</v>
      </c>
      <c r="G5551" s="53">
        <v>69000</v>
      </c>
      <c r="H5551" s="53">
        <v>9.9799995422363281</v>
      </c>
      <c r="I5551" s="53">
        <v>2.2173040000000001E-2</v>
      </c>
      <c r="J5551" s="80">
        <f t="shared" si="160"/>
        <v>688619.96841430664</v>
      </c>
    </row>
    <row r="5552" spans="1:10" x14ac:dyDescent="0.15">
      <c r="A5552" s="109">
        <v>42794</v>
      </c>
      <c r="B5552" s="53" t="s">
        <v>538</v>
      </c>
      <c r="C5552" s="53" t="s">
        <v>539</v>
      </c>
      <c r="D5552" s="53">
        <v>55564</v>
      </c>
      <c r="E5552" s="53">
        <v>10.100000381469727</v>
      </c>
      <c r="F5552" s="55">
        <v>1.2024132534861565E-2</v>
      </c>
      <c r="G5552" s="53">
        <v>69000</v>
      </c>
      <c r="H5552" s="53">
        <v>10.100000381469727</v>
      </c>
      <c r="I5552" s="53">
        <v>3.2623440000000004E-2</v>
      </c>
      <c r="J5552" s="80">
        <f t="shared" si="160"/>
        <v>696900.02632141113</v>
      </c>
    </row>
    <row r="5553" spans="1:10" x14ac:dyDescent="0.15">
      <c r="A5553" s="109">
        <v>42825</v>
      </c>
      <c r="B5553" s="53" t="s">
        <v>538</v>
      </c>
      <c r="C5553" s="53" t="s">
        <v>539</v>
      </c>
      <c r="D5553" s="53">
        <v>55564</v>
      </c>
      <c r="E5553" s="53">
        <v>10.010000228881836</v>
      </c>
      <c r="F5553" s="55">
        <v>-8.9109055697917938E-3</v>
      </c>
      <c r="G5553" s="53">
        <v>69000</v>
      </c>
      <c r="H5553" s="53">
        <v>10.010000228881836</v>
      </c>
      <c r="I5553" s="53">
        <v>2.0642049999999999E-3</v>
      </c>
      <c r="J5553" s="80">
        <f t="shared" si="160"/>
        <v>690690.01579284668</v>
      </c>
    </row>
    <row r="5554" spans="1:10" x14ac:dyDescent="0.15">
      <c r="A5554" s="109">
        <v>42853</v>
      </c>
      <c r="B5554" s="53" t="s">
        <v>538</v>
      </c>
      <c r="C5554" s="53" t="s">
        <v>539</v>
      </c>
      <c r="D5554" s="53">
        <v>55564</v>
      </c>
      <c r="E5554" s="53">
        <v>10.020000457763672</v>
      </c>
      <c r="F5554" s="55">
        <v>9.9902378860861063E-4</v>
      </c>
      <c r="G5554" s="53">
        <v>69000</v>
      </c>
      <c r="H5554" s="53">
        <v>10.020000457763672</v>
      </c>
      <c r="I5554" s="53">
        <v>9.656754E-3</v>
      </c>
      <c r="J5554" s="80">
        <f t="shared" si="160"/>
        <v>691380.03158569336</v>
      </c>
    </row>
    <row r="5555" spans="1:10" x14ac:dyDescent="0.15">
      <c r="A5555" s="109">
        <v>42886</v>
      </c>
      <c r="B5555" s="53" t="s">
        <v>538</v>
      </c>
      <c r="C5555" s="53" t="s">
        <v>539</v>
      </c>
      <c r="D5555" s="53">
        <v>55564</v>
      </c>
      <c r="E5555" s="53">
        <v>11.119999885559082</v>
      </c>
      <c r="F5555" s="55">
        <v>0.10978037863969803</v>
      </c>
      <c r="G5555" s="53">
        <v>69000</v>
      </c>
      <c r="H5555" s="53">
        <v>11.119999885559082</v>
      </c>
      <c r="I5555" s="53">
        <v>9.3348820000000009E-3</v>
      </c>
      <c r="J5555" s="80">
        <f t="shared" si="160"/>
        <v>767279.99210357666</v>
      </c>
    </row>
    <row r="5556" spans="1:10" x14ac:dyDescent="0.15">
      <c r="A5556" s="109">
        <v>42916</v>
      </c>
      <c r="B5556" s="53" t="s">
        <v>538</v>
      </c>
      <c r="C5556" s="53" t="s">
        <v>539</v>
      </c>
      <c r="D5556" s="53">
        <v>55564</v>
      </c>
      <c r="E5556" s="53">
        <v>11.25</v>
      </c>
      <c r="F5556" s="55">
        <v>1.1690657585859299E-2</v>
      </c>
      <c r="G5556" s="53">
        <v>69000</v>
      </c>
      <c r="H5556" s="53">
        <v>11.25</v>
      </c>
      <c r="I5556" s="53">
        <v>9.5796500000000003E-3</v>
      </c>
      <c r="J5556" s="80">
        <f t="shared" si="160"/>
        <v>776250</v>
      </c>
    </row>
    <row r="5557" spans="1:10" x14ac:dyDescent="0.15">
      <c r="A5557" s="109">
        <v>42947</v>
      </c>
      <c r="B5557" s="53" t="s">
        <v>538</v>
      </c>
      <c r="C5557" s="53" t="s">
        <v>539</v>
      </c>
      <c r="D5557" s="53">
        <v>55564</v>
      </c>
      <c r="E5557" s="53">
        <v>10.819999694824219</v>
      </c>
      <c r="F5557" s="55">
        <v>-3.822224959731102E-2</v>
      </c>
      <c r="G5557" s="53">
        <v>69000</v>
      </c>
      <c r="H5557" s="53">
        <v>10.819999694824219</v>
      </c>
      <c r="I5557" s="53">
        <v>2.029371E-2</v>
      </c>
      <c r="J5557" s="80">
        <f t="shared" si="160"/>
        <v>746579.97894287109</v>
      </c>
    </row>
    <row r="5558" spans="1:10" x14ac:dyDescent="0.15">
      <c r="A5558" s="109">
        <v>42978</v>
      </c>
      <c r="B5558" s="53" t="s">
        <v>538</v>
      </c>
      <c r="C5558" s="53" t="s">
        <v>539</v>
      </c>
      <c r="D5558" s="53">
        <v>55564</v>
      </c>
      <c r="E5558" s="53">
        <v>11.039999961853027</v>
      </c>
      <c r="F5558" s="55">
        <v>2.0332742482423782E-2</v>
      </c>
      <c r="G5558" s="53">
        <v>69000</v>
      </c>
      <c r="H5558" s="53">
        <v>11.039999961853027</v>
      </c>
      <c r="I5558" s="53">
        <v>1.593433E-3</v>
      </c>
      <c r="J5558" s="80">
        <f t="shared" si="160"/>
        <v>761759.99736785889</v>
      </c>
    </row>
    <row r="5559" spans="1:10" x14ac:dyDescent="0.15">
      <c r="A5559" s="109">
        <v>43007</v>
      </c>
      <c r="B5559" s="53" t="s">
        <v>538</v>
      </c>
      <c r="C5559" s="53" t="s">
        <v>539</v>
      </c>
      <c r="D5559" s="53">
        <v>55564</v>
      </c>
      <c r="E5559" s="53">
        <v>11.199999809265137</v>
      </c>
      <c r="F5559" s="55">
        <v>1.4492739923298359E-2</v>
      </c>
      <c r="G5559" s="53">
        <v>69000</v>
      </c>
      <c r="H5559" s="53">
        <v>11.199999809265137</v>
      </c>
      <c r="I5559" s="53">
        <v>2.375789E-2</v>
      </c>
      <c r="J5559" s="80">
        <f t="shared" si="160"/>
        <v>772799.98683929443</v>
      </c>
    </row>
    <row r="5560" spans="1:10" x14ac:dyDescent="0.15">
      <c r="A5560" s="109">
        <v>43039</v>
      </c>
      <c r="B5560" s="53" t="s">
        <v>538</v>
      </c>
      <c r="C5560" s="53" t="s">
        <v>539</v>
      </c>
      <c r="D5560" s="53">
        <v>55564</v>
      </c>
      <c r="E5560" s="53">
        <v>10.899999618530273</v>
      </c>
      <c r="F5560" s="55">
        <v>-2.6785731315612793E-2</v>
      </c>
      <c r="G5560" s="53">
        <v>69000</v>
      </c>
      <c r="H5560" s="53">
        <v>10.899999618530273</v>
      </c>
      <c r="I5560" s="53">
        <v>1.9294260000000001E-2</v>
      </c>
      <c r="J5560" s="80">
        <f t="shared" si="160"/>
        <v>752099.97367858887</v>
      </c>
    </row>
    <row r="5561" spans="1:10" x14ac:dyDescent="0.15">
      <c r="A5561" s="109">
        <v>43069</v>
      </c>
      <c r="B5561" s="53" t="s">
        <v>538</v>
      </c>
      <c r="C5561" s="53" t="s">
        <v>539</v>
      </c>
      <c r="D5561" s="53">
        <v>55564</v>
      </c>
      <c r="E5561" s="53">
        <v>9.880000114440918</v>
      </c>
      <c r="F5561" s="55">
        <v>-9.3577936291694641E-2</v>
      </c>
      <c r="G5561" s="53">
        <v>69000</v>
      </c>
      <c r="H5561" s="53">
        <v>9.880000114440918</v>
      </c>
      <c r="I5561" s="53">
        <v>2.725955E-2</v>
      </c>
      <c r="J5561" s="80">
        <f t="shared" si="160"/>
        <v>681720.00789642334</v>
      </c>
    </row>
    <row r="5562" spans="1:10" x14ac:dyDescent="0.15">
      <c r="A5562" s="109">
        <v>43098</v>
      </c>
      <c r="B5562" s="53" t="s">
        <v>440</v>
      </c>
      <c r="C5562" s="53" t="s">
        <v>540</v>
      </c>
      <c r="D5562" s="53">
        <v>55564</v>
      </c>
      <c r="E5562" s="53">
        <v>10.069999694824219</v>
      </c>
      <c r="F5562" s="55">
        <v>1.9230727106332779E-2</v>
      </c>
      <c r="G5562" s="53">
        <v>214370</v>
      </c>
      <c r="H5562" s="53">
        <v>10.069999694824219</v>
      </c>
      <c r="I5562" s="53">
        <v>1.2128949999999999E-2</v>
      </c>
      <c r="J5562" s="80">
        <f t="shared" si="160"/>
        <v>2158705.8345794678</v>
      </c>
    </row>
    <row r="5563" spans="1:10" x14ac:dyDescent="0.15">
      <c r="A5563" s="109">
        <v>43131</v>
      </c>
      <c r="B5563" s="53" t="s">
        <v>440</v>
      </c>
      <c r="C5563" s="53" t="s">
        <v>540</v>
      </c>
      <c r="D5563" s="53">
        <v>55564</v>
      </c>
      <c r="E5563" s="53">
        <v>8.9600000381469727</v>
      </c>
      <c r="F5563" s="55">
        <v>-0.11022836714982986</v>
      </c>
      <c r="G5563" s="53">
        <v>214370</v>
      </c>
      <c r="H5563" s="53">
        <v>8.9600000381469727</v>
      </c>
      <c r="I5563" s="53">
        <v>5.0638450000000002E-2</v>
      </c>
      <c r="J5563" s="80">
        <f t="shared" si="160"/>
        <v>1920755.2081775665</v>
      </c>
    </row>
    <row r="5564" spans="1:10" x14ac:dyDescent="0.15">
      <c r="A5564" s="109">
        <v>43159</v>
      </c>
      <c r="B5564" s="53" t="s">
        <v>440</v>
      </c>
      <c r="C5564" s="53" t="s">
        <v>540</v>
      </c>
      <c r="D5564" s="53">
        <v>55564</v>
      </c>
      <c r="E5564" s="53">
        <v>9.6400003433227539</v>
      </c>
      <c r="F5564" s="55">
        <v>7.5892888009548187E-2</v>
      </c>
      <c r="G5564" s="53">
        <v>214370</v>
      </c>
      <c r="H5564" s="53">
        <v>9.6400003433227539</v>
      </c>
      <c r="I5564" s="53">
        <v>-3.9481330000000002E-2</v>
      </c>
      <c r="J5564" s="80">
        <f t="shared" si="160"/>
        <v>2066526.8735980988</v>
      </c>
    </row>
    <row r="5565" spans="1:10" x14ac:dyDescent="0.15">
      <c r="A5565" s="109">
        <v>43188</v>
      </c>
      <c r="B5565" s="53" t="s">
        <v>440</v>
      </c>
      <c r="C5565" s="53" t="s">
        <v>540</v>
      </c>
      <c r="D5565" s="53">
        <v>55564</v>
      </c>
      <c r="E5565" s="53">
        <v>10.149999618530273</v>
      </c>
      <c r="F5565" s="55">
        <v>5.2904486656188965E-2</v>
      </c>
      <c r="G5565" s="53">
        <v>214370</v>
      </c>
      <c r="H5565" s="53">
        <v>10.149999618530273</v>
      </c>
      <c r="I5565" s="53">
        <v>-1.8445340000000001E-2</v>
      </c>
      <c r="J5565" s="80">
        <f t="shared" si="160"/>
        <v>2175855.4182243347</v>
      </c>
    </row>
    <row r="5566" spans="1:10" x14ac:dyDescent="0.15">
      <c r="A5566" s="109">
        <v>43220</v>
      </c>
      <c r="B5566" s="53" t="s">
        <v>440</v>
      </c>
      <c r="C5566" s="53" t="s">
        <v>540</v>
      </c>
      <c r="D5566" s="53">
        <v>55564</v>
      </c>
      <c r="E5566" s="53">
        <v>9.5299997329711914</v>
      </c>
      <c r="F5566" s="55">
        <v>-6.1083734035491943E-2</v>
      </c>
      <c r="G5566" s="53">
        <v>214370</v>
      </c>
      <c r="H5566" s="53">
        <v>9.5299997329711914</v>
      </c>
      <c r="I5566" s="53">
        <v>4.6918850000000007E-3</v>
      </c>
      <c r="J5566" s="80">
        <f t="shared" si="160"/>
        <v>2042946.0427570343</v>
      </c>
    </row>
    <row r="5567" spans="1:10" x14ac:dyDescent="0.15">
      <c r="A5567" s="109">
        <v>43251</v>
      </c>
      <c r="B5567" s="53" t="s">
        <v>440</v>
      </c>
      <c r="C5567" s="53" t="s">
        <v>540</v>
      </c>
      <c r="D5567" s="53">
        <v>55564</v>
      </c>
      <c r="E5567" s="53">
        <v>8.2899999618530273</v>
      </c>
      <c r="F5567" s="55">
        <v>-0.13011540472507477</v>
      </c>
      <c r="G5567" s="53">
        <v>214370</v>
      </c>
      <c r="H5567" s="53">
        <v>8.2899999618530273</v>
      </c>
      <c r="I5567" s="53">
        <v>2.6164449999999999E-2</v>
      </c>
      <c r="J5567" s="80">
        <f t="shared" si="160"/>
        <v>1777127.2918224335</v>
      </c>
    </row>
    <row r="5568" spans="1:10" x14ac:dyDescent="0.15">
      <c r="A5568" s="109">
        <v>43280</v>
      </c>
      <c r="B5568" s="53" t="s">
        <v>440</v>
      </c>
      <c r="C5568" s="53" t="s">
        <v>540</v>
      </c>
      <c r="D5568" s="53">
        <v>55564</v>
      </c>
      <c r="E5568" s="53">
        <v>8.3900003433227539</v>
      </c>
      <c r="F5568" s="55">
        <v>1.2062772177159786E-2</v>
      </c>
      <c r="G5568" s="53">
        <v>214370</v>
      </c>
      <c r="H5568" s="53">
        <v>8.3900003433227539</v>
      </c>
      <c r="I5568" s="53">
        <v>5.365018E-3</v>
      </c>
      <c r="J5568" s="80">
        <f t="shared" si="160"/>
        <v>1798564.3735980988</v>
      </c>
    </row>
    <row r="5569" spans="1:10" x14ac:dyDescent="0.15">
      <c r="A5569" s="109">
        <v>43312</v>
      </c>
      <c r="B5569" s="53" t="s">
        <v>440</v>
      </c>
      <c r="C5569" s="53" t="s">
        <v>540</v>
      </c>
      <c r="D5569" s="53">
        <v>55564</v>
      </c>
      <c r="E5569" s="53">
        <v>9.0200004577636719</v>
      </c>
      <c r="F5569" s="55">
        <v>7.5089402496814728E-2</v>
      </c>
      <c r="G5569" s="53">
        <v>214370</v>
      </c>
      <c r="H5569" s="53">
        <v>9.0200004577636719</v>
      </c>
      <c r="I5569" s="53">
        <v>3.1603569999999997E-2</v>
      </c>
      <c r="J5569" s="80">
        <f t="shared" si="160"/>
        <v>1933617.4981307983</v>
      </c>
    </row>
    <row r="5570" spans="1:10" x14ac:dyDescent="0.15">
      <c r="A5570" s="109">
        <v>43343</v>
      </c>
      <c r="B5570" s="53" t="s">
        <v>440</v>
      </c>
      <c r="C5570" s="53" t="s">
        <v>540</v>
      </c>
      <c r="D5570" s="53">
        <v>55564</v>
      </c>
      <c r="E5570" s="53">
        <v>8.7100000381469727</v>
      </c>
      <c r="F5570" s="55">
        <v>-3.4368116408586502E-2</v>
      </c>
      <c r="G5570" s="53">
        <v>214370</v>
      </c>
      <c r="H5570" s="53">
        <v>8.7100000381469727</v>
      </c>
      <c r="I5570" s="53">
        <v>3.0233019999999999E-2</v>
      </c>
      <c r="J5570" s="80">
        <f t="shared" si="160"/>
        <v>1867162.7081775665</v>
      </c>
    </row>
    <row r="5571" spans="1:10" x14ac:dyDescent="0.15">
      <c r="A5571" s="109">
        <v>43371</v>
      </c>
      <c r="B5571" s="53" t="s">
        <v>440</v>
      </c>
      <c r="C5571" s="53" t="s">
        <v>540</v>
      </c>
      <c r="D5571" s="53">
        <v>55564</v>
      </c>
      <c r="E5571" s="53">
        <v>8.9499998092651367</v>
      </c>
      <c r="F5571" s="55">
        <v>2.7554508298635483E-2</v>
      </c>
      <c r="G5571" s="53">
        <v>214370</v>
      </c>
      <c r="H5571" s="53">
        <v>8.9499998092651367</v>
      </c>
      <c r="I5571" s="53">
        <v>4.2462880000000003E-4</v>
      </c>
      <c r="J5571" s="80">
        <f t="shared" si="160"/>
        <v>1918611.4591121674</v>
      </c>
    </row>
    <row r="5572" spans="1:10" x14ac:dyDescent="0.15">
      <c r="A5572" s="109">
        <v>43404</v>
      </c>
      <c r="B5572" s="53" t="s">
        <v>440</v>
      </c>
      <c r="C5572" s="53" t="s">
        <v>540</v>
      </c>
      <c r="D5572" s="53">
        <v>55564</v>
      </c>
      <c r="E5572" s="53">
        <v>7.9000000953674316</v>
      </c>
      <c r="F5572" s="55">
        <v>-0.11731840670108795</v>
      </c>
      <c r="G5572" s="53">
        <v>221561</v>
      </c>
      <c r="H5572" s="53">
        <v>7.9000000953674316</v>
      </c>
      <c r="I5572" s="53">
        <v>-7.4045410000000006E-2</v>
      </c>
      <c r="J5572" s="80">
        <f t="shared" si="160"/>
        <v>1750331.9211297035</v>
      </c>
    </row>
    <row r="5573" spans="1:10" x14ac:dyDescent="0.15">
      <c r="A5573" s="109">
        <v>43434</v>
      </c>
      <c r="B5573" s="53" t="s">
        <v>440</v>
      </c>
      <c r="C5573" s="53" t="s">
        <v>540</v>
      </c>
      <c r="D5573" s="53">
        <v>55564</v>
      </c>
      <c r="E5573" s="53">
        <v>8.0100002288818359</v>
      </c>
      <c r="F5573" s="55">
        <v>1.3924066908657551E-2</v>
      </c>
      <c r="G5573" s="53">
        <v>221561</v>
      </c>
      <c r="H5573" s="53">
        <v>8.0100002288818359</v>
      </c>
      <c r="I5573" s="53">
        <v>1.8512150000000002E-2</v>
      </c>
      <c r="J5573" s="80">
        <f t="shared" si="160"/>
        <v>1774703.6607112885</v>
      </c>
    </row>
    <row r="5574" spans="1:10" x14ac:dyDescent="0.15">
      <c r="A5574" s="109">
        <v>43465</v>
      </c>
      <c r="B5574" s="53" t="s">
        <v>440</v>
      </c>
      <c r="C5574" s="53" t="s">
        <v>540</v>
      </c>
      <c r="D5574" s="53">
        <v>55564</v>
      </c>
      <c r="E5574" s="53">
        <v>6.6599998474121094</v>
      </c>
      <c r="F5574" s="55">
        <v>-0.1685393750667572</v>
      </c>
      <c r="G5574" s="53">
        <v>221561</v>
      </c>
      <c r="H5574" s="53">
        <v>6.6599998474121094</v>
      </c>
      <c r="I5574" s="53">
        <v>-8.9890029999999996E-2</v>
      </c>
      <c r="J5574" s="80">
        <f t="shared" si="160"/>
        <v>1475596.2261924744</v>
      </c>
    </row>
    <row r="5575" spans="1:10" x14ac:dyDescent="0.15">
      <c r="A5575" s="109">
        <v>43496</v>
      </c>
      <c r="B5575" s="53" t="s">
        <v>440</v>
      </c>
      <c r="C5575" s="53" t="s">
        <v>540</v>
      </c>
      <c r="D5575" s="53">
        <v>55564</v>
      </c>
      <c r="E5575" s="53">
        <v>7.9099998474121094</v>
      </c>
      <c r="F5575" s="55">
        <v>0.18768769502639771</v>
      </c>
      <c r="G5575" s="53">
        <v>221561</v>
      </c>
      <c r="H5575" s="53">
        <v>7.9099998474121094</v>
      </c>
      <c r="I5575" s="53">
        <v>8.8293910000000003E-2</v>
      </c>
      <c r="J5575" s="80">
        <f t="shared" si="160"/>
        <v>1752547.4761924744</v>
      </c>
    </row>
    <row r="5576" spans="1:10" x14ac:dyDescent="0.15">
      <c r="A5576" s="109">
        <v>43524</v>
      </c>
      <c r="B5576" s="53" t="s">
        <v>440</v>
      </c>
      <c r="C5576" s="53" t="s">
        <v>540</v>
      </c>
      <c r="D5576" s="53">
        <v>55564</v>
      </c>
      <c r="E5576" s="53">
        <v>8.3000001907348633</v>
      </c>
      <c r="F5576" s="55">
        <v>4.9304723739624023E-2</v>
      </c>
      <c r="G5576" s="53">
        <v>221661</v>
      </c>
      <c r="H5576" s="53">
        <v>8.3000001907348633</v>
      </c>
      <c r="I5576" s="53">
        <v>3.2724210000000004E-2</v>
      </c>
      <c r="J5576" s="80">
        <f t="shared" si="160"/>
        <v>1839786.3422784805</v>
      </c>
    </row>
    <row r="5577" spans="1:10" x14ac:dyDescent="0.15">
      <c r="A5577" s="109">
        <v>43553</v>
      </c>
      <c r="B5577" s="53" t="s">
        <v>440</v>
      </c>
      <c r="C5577" s="53" t="s">
        <v>540</v>
      </c>
      <c r="D5577" s="53">
        <v>55564</v>
      </c>
      <c r="E5577" s="53">
        <v>7.869999885559082</v>
      </c>
      <c r="F5577" s="55">
        <v>-5.0602443516254425E-2</v>
      </c>
      <c r="G5577" s="53">
        <v>221954</v>
      </c>
      <c r="H5577" s="53">
        <v>7.869999885559082</v>
      </c>
      <c r="I5577" s="53">
        <v>1.296229E-2</v>
      </c>
      <c r="J5577" s="80">
        <f t="shared" si="160"/>
        <v>1746777.9545993805</v>
      </c>
    </row>
    <row r="5578" spans="1:10" x14ac:dyDescent="0.15">
      <c r="A5578" s="109">
        <v>43585</v>
      </c>
      <c r="B5578" s="53" t="s">
        <v>440</v>
      </c>
      <c r="C5578" s="53" t="s">
        <v>540</v>
      </c>
      <c r="D5578" s="53">
        <v>55564</v>
      </c>
      <c r="E5578" s="53">
        <v>8.5299997329711914</v>
      </c>
      <c r="F5578" s="55">
        <v>8.3862751722335815E-2</v>
      </c>
      <c r="G5578" s="53">
        <v>221808</v>
      </c>
      <c r="H5578" s="53">
        <v>8.5299997329711914</v>
      </c>
      <c r="I5578" s="53">
        <v>3.789327E-2</v>
      </c>
      <c r="J5578" s="80">
        <f t="shared" si="160"/>
        <v>1892022.180770874</v>
      </c>
    </row>
    <row r="5579" spans="1:10" x14ac:dyDescent="0.15">
      <c r="A5579" s="109">
        <v>43616</v>
      </c>
      <c r="B5579" s="53" t="s">
        <v>440</v>
      </c>
      <c r="C5579" s="53" t="s">
        <v>540</v>
      </c>
      <c r="D5579" s="53">
        <v>55564</v>
      </c>
      <c r="E5579" s="53">
        <v>7.9499998092651367</v>
      </c>
      <c r="F5579" s="55">
        <v>-6.6822968423366547E-2</v>
      </c>
      <c r="G5579" s="53">
        <v>221661</v>
      </c>
      <c r="H5579" s="53">
        <v>7.9499998092651367</v>
      </c>
      <c r="I5579" s="53">
        <v>-6.167856E-2</v>
      </c>
      <c r="J5579" s="80">
        <f t="shared" si="160"/>
        <v>1762204.9077215195</v>
      </c>
    </row>
    <row r="5580" spans="1:10" x14ac:dyDescent="0.15">
      <c r="A5580" s="109">
        <v>43644</v>
      </c>
      <c r="B5580" s="53" t="s">
        <v>440</v>
      </c>
      <c r="C5580" s="53" t="s">
        <v>540</v>
      </c>
      <c r="D5580" s="53">
        <v>55564</v>
      </c>
      <c r="E5580" s="53">
        <v>8.3999996185302734</v>
      </c>
      <c r="F5580" s="55">
        <v>5.6603752076625824E-2</v>
      </c>
      <c r="G5580" s="53">
        <v>221661</v>
      </c>
      <c r="H5580" s="53">
        <v>8.3999996185302734</v>
      </c>
      <c r="I5580" s="53">
        <v>6.7278859999999996E-2</v>
      </c>
      <c r="J5580" s="80">
        <f t="shared" si="160"/>
        <v>1861952.3154430389</v>
      </c>
    </row>
    <row r="5581" spans="1:10" x14ac:dyDescent="0.15">
      <c r="A5581" s="109">
        <v>43677</v>
      </c>
      <c r="B5581" s="53" t="s">
        <v>440</v>
      </c>
      <c r="C5581" s="53" t="s">
        <v>540</v>
      </c>
      <c r="D5581" s="53">
        <v>55564</v>
      </c>
      <c r="E5581" s="53">
        <v>8.1499996185302734</v>
      </c>
      <c r="F5581" s="55">
        <v>-2.9761906713247299E-2</v>
      </c>
      <c r="G5581" s="53">
        <v>221661</v>
      </c>
      <c r="H5581" s="53">
        <v>8.1499996185302734</v>
      </c>
      <c r="I5581" s="53">
        <v>1.185431E-2</v>
      </c>
      <c r="J5581" s="80">
        <f t="shared" si="160"/>
        <v>1806537.0654430389</v>
      </c>
    </row>
    <row r="5582" spans="1:10" x14ac:dyDescent="0.15">
      <c r="A5582" s="109">
        <v>43707</v>
      </c>
      <c r="B5582" s="53" t="s">
        <v>440</v>
      </c>
      <c r="C5582" s="53" t="s">
        <v>540</v>
      </c>
      <c r="D5582" s="53">
        <v>55564</v>
      </c>
      <c r="E5582" s="53">
        <v>7.9800000190734863</v>
      </c>
      <c r="F5582" s="55">
        <v>-1.9631853327155113E-2</v>
      </c>
      <c r="G5582" s="53">
        <v>221661</v>
      </c>
      <c r="H5582" s="53">
        <v>7.9800000190734863</v>
      </c>
      <c r="I5582" s="53">
        <v>-2.0339329999999999E-2</v>
      </c>
      <c r="J5582" s="80">
        <f t="shared" si="160"/>
        <v>1768854.7842278481</v>
      </c>
    </row>
    <row r="5583" spans="1:10" x14ac:dyDescent="0.15">
      <c r="A5583" s="109">
        <v>43738</v>
      </c>
      <c r="B5583" s="53" t="s">
        <v>440</v>
      </c>
      <c r="C5583" s="53" t="s">
        <v>540</v>
      </c>
      <c r="D5583" s="53">
        <v>55564</v>
      </c>
      <c r="E5583" s="53">
        <v>7.9800000190734863</v>
      </c>
      <c r="F5583" s="55">
        <v>0</v>
      </c>
      <c r="G5583" s="53">
        <v>221661</v>
      </c>
      <c r="H5583" s="53">
        <v>7.9800000190734863</v>
      </c>
      <c r="I5583" s="53">
        <v>1.6032970000000001E-2</v>
      </c>
      <c r="J5583" s="80">
        <f t="shared" si="160"/>
        <v>1768854.7842278481</v>
      </c>
    </row>
    <row r="5584" spans="1:10" x14ac:dyDescent="0.15">
      <c r="A5584" s="109">
        <v>43769</v>
      </c>
      <c r="B5584" s="53" t="s">
        <v>440</v>
      </c>
      <c r="C5584" s="53" t="s">
        <v>540</v>
      </c>
      <c r="D5584" s="53">
        <v>55564</v>
      </c>
      <c r="E5584" s="53">
        <v>9.0299997329711914</v>
      </c>
      <c r="F5584" s="55">
        <v>0.13157890737056732</v>
      </c>
      <c r="G5584" s="53">
        <v>221661</v>
      </c>
      <c r="H5584" s="53">
        <v>9.0299997329711914</v>
      </c>
      <c r="I5584" s="53">
        <v>1.9255939999999999E-2</v>
      </c>
      <c r="J5584" s="80">
        <f t="shared" si="160"/>
        <v>2001598.7708101273</v>
      </c>
    </row>
    <row r="5585" spans="1:10" x14ac:dyDescent="0.15">
      <c r="A5585" s="109">
        <v>43798</v>
      </c>
      <c r="B5585" s="53" t="s">
        <v>440</v>
      </c>
      <c r="C5585" s="53" t="s">
        <v>540</v>
      </c>
      <c r="D5585" s="53">
        <v>55564</v>
      </c>
      <c r="E5585" s="53">
        <v>9.130000114440918</v>
      </c>
      <c r="F5585" s="55">
        <v>1.2181659229099751E-2</v>
      </c>
      <c r="G5585" s="53">
        <v>221661</v>
      </c>
      <c r="H5585" s="53">
        <v>9.130000114440918</v>
      </c>
      <c r="I5585" s="53">
        <v>3.4996520000000003E-2</v>
      </c>
      <c r="J5585" s="80">
        <f t="shared" si="160"/>
        <v>2023764.9553670883</v>
      </c>
    </row>
    <row r="5586" spans="1:10" x14ac:dyDescent="0.15">
      <c r="A5586" s="109">
        <v>43830</v>
      </c>
      <c r="B5586" s="53" t="s">
        <v>440</v>
      </c>
      <c r="C5586" s="53" t="s">
        <v>540</v>
      </c>
      <c r="D5586" s="53">
        <v>55564</v>
      </c>
      <c r="E5586" s="53">
        <v>10.649999618530273</v>
      </c>
      <c r="F5586" s="55">
        <v>0.16648405790328979</v>
      </c>
      <c r="G5586" s="53">
        <v>221661</v>
      </c>
      <c r="H5586" s="53">
        <v>10.649999618530273</v>
      </c>
      <c r="I5586" s="53">
        <v>2.8490680000000001E-2</v>
      </c>
      <c r="J5586" s="80">
        <f t="shared" si="160"/>
        <v>2360689.5654430389</v>
      </c>
    </row>
    <row r="5587" spans="1:10" x14ac:dyDescent="0.15">
      <c r="A5587" s="109">
        <v>43861</v>
      </c>
      <c r="B5587" s="53" t="s">
        <v>440</v>
      </c>
      <c r="C5587" s="53" t="s">
        <v>540</v>
      </c>
      <c r="D5587" s="53">
        <v>55564</v>
      </c>
      <c r="E5587" s="53">
        <v>9.6499996185302734</v>
      </c>
      <c r="F5587" s="55">
        <v>-9.3896716833114624E-2</v>
      </c>
      <c r="G5587" s="53">
        <v>221661</v>
      </c>
      <c r="H5587" s="53">
        <v>9.6499996185302734</v>
      </c>
      <c r="I5587" s="53">
        <v>-1.7277760000000001E-3</v>
      </c>
      <c r="J5587" s="80">
        <f t="shared" si="160"/>
        <v>2139028.5654430389</v>
      </c>
    </row>
    <row r="5588" spans="1:10" x14ac:dyDescent="0.15">
      <c r="A5588" s="109">
        <v>43889</v>
      </c>
      <c r="B5588" s="53" t="s">
        <v>440</v>
      </c>
      <c r="C5588" s="53" t="s">
        <v>540</v>
      </c>
      <c r="D5588" s="53">
        <v>55564</v>
      </c>
      <c r="E5588" s="53">
        <v>11.439999580383301</v>
      </c>
      <c r="F5588" s="55">
        <v>0.18549223244190216</v>
      </c>
      <c r="G5588" s="53">
        <v>221808</v>
      </c>
      <c r="H5588" s="53">
        <v>11.439999580383301</v>
      </c>
      <c r="I5588" s="53">
        <v>-7.7918070000000006E-2</v>
      </c>
      <c r="J5588" s="80">
        <f t="shared" si="160"/>
        <v>2537483.4269256592</v>
      </c>
    </row>
    <row r="5589" spans="1:10" x14ac:dyDescent="0.15">
      <c r="A5589" s="109">
        <v>43921</v>
      </c>
      <c r="B5589" s="53" t="s">
        <v>440</v>
      </c>
      <c r="C5589" s="53" t="s">
        <v>540</v>
      </c>
      <c r="D5589" s="53">
        <v>55564</v>
      </c>
      <c r="E5589" s="53">
        <v>9.8000001907348633</v>
      </c>
      <c r="F5589" s="55">
        <v>-0.14248247444629669</v>
      </c>
      <c r="G5589" s="53">
        <v>221808</v>
      </c>
      <c r="H5589" s="53">
        <v>9.8000001907348633</v>
      </c>
      <c r="I5589" s="53">
        <v>-0.14173259999999999</v>
      </c>
      <c r="J5589" s="80">
        <f t="shared" si="160"/>
        <v>2173718.4423065186</v>
      </c>
    </row>
    <row r="5590" spans="1:10" x14ac:dyDescent="0.15">
      <c r="A5590" s="109">
        <v>43951</v>
      </c>
      <c r="B5590" s="53" t="s">
        <v>440</v>
      </c>
      <c r="C5590" s="53" t="s">
        <v>540</v>
      </c>
      <c r="D5590" s="53">
        <v>55564</v>
      </c>
      <c r="E5590" s="53">
        <v>10.380000114440918</v>
      </c>
      <c r="F5590" s="55">
        <v>5.9183664619922638E-2</v>
      </c>
      <c r="G5590" s="53">
        <v>213320</v>
      </c>
      <c r="H5590" s="53">
        <v>10.380000114440918</v>
      </c>
      <c r="I5590" s="53">
        <v>0.12967380000000001</v>
      </c>
      <c r="J5590" s="80">
        <f t="shared" si="160"/>
        <v>2214261.6244125366</v>
      </c>
    </row>
    <row r="5591" spans="1:10" x14ac:dyDescent="0.15">
      <c r="A5591" s="109">
        <v>43980</v>
      </c>
      <c r="B5591" s="53" t="s">
        <v>440</v>
      </c>
      <c r="C5591" s="53" t="s">
        <v>540</v>
      </c>
      <c r="D5591" s="53">
        <v>55564</v>
      </c>
      <c r="E5591" s="53">
        <v>8.3400001525878906</v>
      </c>
      <c r="F5591" s="55">
        <v>-0.19556839764118195</v>
      </c>
      <c r="G5591" s="53">
        <v>221973</v>
      </c>
      <c r="H5591" s="53">
        <v>8.3400001525878906</v>
      </c>
      <c r="I5591" s="53">
        <v>5.3738750000000002E-2</v>
      </c>
      <c r="J5591" s="80">
        <f t="shared" si="160"/>
        <v>1851254.8538703918</v>
      </c>
    </row>
    <row r="5592" spans="1:10" x14ac:dyDescent="0.15">
      <c r="A5592" s="109">
        <v>44012</v>
      </c>
      <c r="B5592" s="53" t="s">
        <v>440</v>
      </c>
      <c r="C5592" s="53" t="s">
        <v>540</v>
      </c>
      <c r="D5592" s="53">
        <v>55564</v>
      </c>
      <c r="G5592" s="53">
        <v>221973</v>
      </c>
      <c r="H5592" s="53">
        <v>8.3900003433227539</v>
      </c>
      <c r="I5592" s="53">
        <v>2.5299080000000002E-2</v>
      </c>
      <c r="J5592" s="80">
        <f t="shared" si="160"/>
        <v>1862353.5462083817</v>
      </c>
    </row>
    <row r="5593" spans="1:10" x14ac:dyDescent="0.15">
      <c r="A5593" s="109"/>
      <c r="J5593" s="80">
        <f>H5593*G5593</f>
        <v>0</v>
      </c>
    </row>
    <row r="5594" spans="1:10" x14ac:dyDescent="0.15">
      <c r="A5594" s="109">
        <v>42580</v>
      </c>
      <c r="B5594" s="53" t="s">
        <v>6</v>
      </c>
      <c r="C5594" s="53" t="s">
        <v>6</v>
      </c>
      <c r="D5594" s="53">
        <v>55565</v>
      </c>
      <c r="H5594" s="53">
        <v>9.6999998092651367</v>
      </c>
      <c r="I5594" s="53">
        <v>3.8848899999999999E-2</v>
      </c>
      <c r="J5594" s="80">
        <f>H5594*G5594</f>
        <v>0</v>
      </c>
    </row>
    <row r="5595" spans="1:10" x14ac:dyDescent="0.15">
      <c r="A5595" s="109">
        <v>42613</v>
      </c>
      <c r="B5595" s="53" t="s">
        <v>463</v>
      </c>
      <c r="C5595" s="53" t="s">
        <v>541</v>
      </c>
      <c r="D5595" s="53">
        <v>55565</v>
      </c>
      <c r="E5595" s="53">
        <v>-9.7749996185302734</v>
      </c>
      <c r="G5595" s="53">
        <v>25000</v>
      </c>
      <c r="H5595" s="53">
        <v>9.7749996185302699</v>
      </c>
      <c r="I5595" s="53">
        <v>2.8064370000000002E-3</v>
      </c>
      <c r="J5595" s="80">
        <f t="shared" ref="J5595:J5658" si="161">H5595*G5595</f>
        <v>244374.99046325675</v>
      </c>
    </row>
    <row r="5596" spans="1:10" x14ac:dyDescent="0.15">
      <c r="A5596" s="109">
        <v>42643</v>
      </c>
      <c r="B5596" s="53" t="s">
        <v>463</v>
      </c>
      <c r="C5596" s="53" t="s">
        <v>541</v>
      </c>
      <c r="D5596" s="53">
        <v>55565</v>
      </c>
      <c r="E5596" s="53">
        <v>9.7700004577636719</v>
      </c>
      <c r="F5596" s="55">
        <v>-5.1142310258001089E-4</v>
      </c>
      <c r="G5596" s="53">
        <v>25000</v>
      </c>
      <c r="H5596" s="53">
        <v>9.7700004577636719</v>
      </c>
      <c r="I5596" s="53">
        <v>3.0154160000000004E-3</v>
      </c>
      <c r="J5596" s="80">
        <f t="shared" si="161"/>
        <v>244250.0114440918</v>
      </c>
    </row>
    <row r="5597" spans="1:10" x14ac:dyDescent="0.15">
      <c r="A5597" s="109">
        <v>42674</v>
      </c>
      <c r="B5597" s="53" t="s">
        <v>463</v>
      </c>
      <c r="C5597" s="53" t="s">
        <v>541</v>
      </c>
      <c r="D5597" s="53">
        <v>55565</v>
      </c>
      <c r="E5597" s="53">
        <v>9.75</v>
      </c>
      <c r="F5597" s="55">
        <v>-2.0471296738833189E-3</v>
      </c>
      <c r="G5597" s="53">
        <v>25000</v>
      </c>
      <c r="H5597" s="53">
        <v>9.75</v>
      </c>
      <c r="I5597" s="53">
        <v>-2.1565560000000001E-2</v>
      </c>
      <c r="J5597" s="80">
        <f t="shared" si="161"/>
        <v>243750</v>
      </c>
    </row>
    <row r="5598" spans="1:10" x14ac:dyDescent="0.15">
      <c r="A5598" s="109">
        <v>42704</v>
      </c>
      <c r="B5598" s="53" t="s">
        <v>463</v>
      </c>
      <c r="C5598" s="53" t="s">
        <v>541</v>
      </c>
      <c r="D5598" s="53">
        <v>55565</v>
      </c>
      <c r="E5598" s="53">
        <v>-9.7899999618530273</v>
      </c>
      <c r="F5598" s="55">
        <v>4.1025602258741856E-3</v>
      </c>
      <c r="G5598" s="53">
        <v>25000</v>
      </c>
      <c r="H5598" s="53">
        <v>-9.7899999618530273</v>
      </c>
      <c r="I5598" s="53">
        <v>4.0542750000000002E-2</v>
      </c>
      <c r="J5598" s="80">
        <f t="shared" si="161"/>
        <v>-244749.99904632568</v>
      </c>
    </row>
    <row r="5599" spans="1:10" x14ac:dyDescent="0.15">
      <c r="A5599" s="109">
        <v>42734</v>
      </c>
      <c r="B5599" s="53" t="s">
        <v>463</v>
      </c>
      <c r="C5599" s="53" t="s">
        <v>541</v>
      </c>
      <c r="D5599" s="53">
        <v>55565</v>
      </c>
      <c r="E5599" s="53">
        <v>-9.8000001907348633</v>
      </c>
      <c r="F5599" s="55">
        <v>1.021473784931004E-3</v>
      </c>
      <c r="G5599" s="53">
        <v>25000</v>
      </c>
      <c r="H5599" s="53">
        <v>-9.8000001907348633</v>
      </c>
      <c r="I5599" s="53">
        <v>1.8772179999999999E-2</v>
      </c>
      <c r="J5599" s="80">
        <f t="shared" si="161"/>
        <v>-245000.00476837158</v>
      </c>
    </row>
    <row r="5600" spans="1:10" x14ac:dyDescent="0.15">
      <c r="A5600" s="109">
        <v>42766</v>
      </c>
      <c r="B5600" s="53" t="s">
        <v>463</v>
      </c>
      <c r="C5600" s="53" t="s">
        <v>541</v>
      </c>
      <c r="D5600" s="53">
        <v>55565</v>
      </c>
      <c r="E5600" s="53">
        <v>9.880000114440918</v>
      </c>
      <c r="F5600" s="55">
        <v>8.1632575020194054E-3</v>
      </c>
      <c r="G5600" s="53">
        <v>25000</v>
      </c>
      <c r="H5600" s="53">
        <v>9.880000114440918</v>
      </c>
      <c r="I5600" s="53">
        <v>2.2173040000000001E-2</v>
      </c>
      <c r="J5600" s="80">
        <f t="shared" si="161"/>
        <v>247000.00286102295</v>
      </c>
    </row>
    <row r="5601" spans="1:10" x14ac:dyDescent="0.15">
      <c r="A5601" s="109">
        <v>42794</v>
      </c>
      <c r="B5601" s="53" t="s">
        <v>463</v>
      </c>
      <c r="C5601" s="53" t="s">
        <v>541</v>
      </c>
      <c r="D5601" s="53">
        <v>55565</v>
      </c>
      <c r="E5601" s="53">
        <v>-10.010000228881836</v>
      </c>
      <c r="F5601" s="55">
        <v>1.3157906010746956E-2</v>
      </c>
      <c r="G5601" s="53">
        <v>25000</v>
      </c>
      <c r="H5601" s="53">
        <v>-10.010000228881836</v>
      </c>
      <c r="I5601" s="53">
        <v>3.2623440000000004E-2</v>
      </c>
      <c r="J5601" s="80">
        <f t="shared" si="161"/>
        <v>-250250.0057220459</v>
      </c>
    </row>
    <row r="5602" spans="1:10" x14ac:dyDescent="0.15">
      <c r="A5602" s="109">
        <v>42825</v>
      </c>
      <c r="B5602" s="53" t="s">
        <v>463</v>
      </c>
      <c r="C5602" s="53" t="s">
        <v>541</v>
      </c>
      <c r="D5602" s="53">
        <v>55565</v>
      </c>
      <c r="E5602" s="53">
        <v>-9.9799995422363281</v>
      </c>
      <c r="F5602" s="55">
        <v>-2.9970714822411537E-3</v>
      </c>
      <c r="G5602" s="53">
        <v>25000</v>
      </c>
      <c r="H5602" s="53">
        <v>-9.9799995422363281</v>
      </c>
      <c r="I5602" s="53">
        <v>2.0642049999999999E-3</v>
      </c>
      <c r="J5602" s="80">
        <f t="shared" si="161"/>
        <v>-249499.9885559082</v>
      </c>
    </row>
    <row r="5603" spans="1:10" x14ac:dyDescent="0.15">
      <c r="A5603" s="109">
        <v>42853</v>
      </c>
      <c r="B5603" s="53" t="s">
        <v>463</v>
      </c>
      <c r="C5603" s="53" t="s">
        <v>541</v>
      </c>
      <c r="D5603" s="53">
        <v>55565</v>
      </c>
      <c r="E5603" s="53">
        <v>9.9799995422363281</v>
      </c>
      <c r="F5603" s="55">
        <v>0</v>
      </c>
      <c r="G5603" s="53">
        <v>25000</v>
      </c>
      <c r="H5603" s="53">
        <v>9.9799995422363281</v>
      </c>
      <c r="I5603" s="53">
        <v>9.656754E-3</v>
      </c>
      <c r="J5603" s="80">
        <f t="shared" si="161"/>
        <v>249499.9885559082</v>
      </c>
    </row>
    <row r="5604" spans="1:10" x14ac:dyDescent="0.15">
      <c r="A5604" s="109">
        <v>42886</v>
      </c>
      <c r="B5604" s="53" t="s">
        <v>463</v>
      </c>
      <c r="C5604" s="53" t="s">
        <v>541</v>
      </c>
      <c r="D5604" s="53">
        <v>55565</v>
      </c>
      <c r="E5604" s="53">
        <v>9.9600000381469727</v>
      </c>
      <c r="F5604" s="55">
        <v>-2.003958448767662E-3</v>
      </c>
      <c r="G5604" s="53">
        <v>25000</v>
      </c>
      <c r="H5604" s="53">
        <v>9.9600000381469727</v>
      </c>
      <c r="I5604" s="53">
        <v>9.3348820000000009E-3</v>
      </c>
      <c r="J5604" s="80">
        <f t="shared" si="161"/>
        <v>249000.00095367432</v>
      </c>
    </row>
    <row r="5605" spans="1:10" x14ac:dyDescent="0.15">
      <c r="A5605" s="109">
        <v>42916</v>
      </c>
      <c r="B5605" s="53" t="s">
        <v>463</v>
      </c>
      <c r="C5605" s="53" t="s">
        <v>541</v>
      </c>
      <c r="D5605" s="53">
        <v>55565</v>
      </c>
      <c r="E5605" s="53">
        <v>10.119999885559082</v>
      </c>
      <c r="F5605" s="55">
        <v>1.6064241528511047E-2</v>
      </c>
      <c r="G5605" s="53">
        <v>25000</v>
      </c>
      <c r="H5605" s="53">
        <v>10.119999885559082</v>
      </c>
      <c r="I5605" s="53">
        <v>9.5796500000000003E-3</v>
      </c>
      <c r="J5605" s="80">
        <f t="shared" si="161"/>
        <v>252999.99713897705</v>
      </c>
    </row>
    <row r="5606" spans="1:10" x14ac:dyDescent="0.15">
      <c r="A5606" s="109">
        <v>42947</v>
      </c>
      <c r="B5606" s="53" t="s">
        <v>463</v>
      </c>
      <c r="C5606" s="53" t="s">
        <v>541</v>
      </c>
      <c r="D5606" s="53">
        <v>55565</v>
      </c>
      <c r="E5606" s="53">
        <v>10.022800445556641</v>
      </c>
      <c r="F5606" s="55">
        <v>-9.6046878024935722E-3</v>
      </c>
      <c r="G5606" s="53">
        <v>25000</v>
      </c>
      <c r="H5606" s="53">
        <v>10.022800445556641</v>
      </c>
      <c r="I5606" s="53">
        <v>2.029371E-2</v>
      </c>
      <c r="J5606" s="80">
        <f t="shared" si="161"/>
        <v>250570.01113891602</v>
      </c>
    </row>
    <row r="5607" spans="1:10" x14ac:dyDescent="0.15">
      <c r="A5607" s="109">
        <v>42978</v>
      </c>
      <c r="B5607" s="53" t="s">
        <v>463</v>
      </c>
      <c r="C5607" s="53" t="s">
        <v>541</v>
      </c>
      <c r="D5607" s="53">
        <v>55565</v>
      </c>
      <c r="E5607" s="53">
        <v>-10.039999961853027</v>
      </c>
      <c r="F5607" s="55">
        <v>1.7160390270873904E-3</v>
      </c>
      <c r="G5607" s="53">
        <v>25000</v>
      </c>
      <c r="H5607" s="53">
        <v>-10.039999961853027</v>
      </c>
      <c r="I5607" s="53">
        <v>1.593433E-3</v>
      </c>
      <c r="J5607" s="80">
        <f t="shared" si="161"/>
        <v>-250999.99904632568</v>
      </c>
    </row>
    <row r="5608" spans="1:10" x14ac:dyDescent="0.15">
      <c r="A5608" s="109">
        <v>43007</v>
      </c>
      <c r="B5608" s="53" t="s">
        <v>463</v>
      </c>
      <c r="C5608" s="53" t="s">
        <v>541</v>
      </c>
      <c r="D5608" s="53">
        <v>55565</v>
      </c>
      <c r="E5608" s="53">
        <v>10.020000457763672</v>
      </c>
      <c r="F5608" s="55">
        <v>-1.9919825717806816E-3</v>
      </c>
      <c r="G5608" s="53">
        <v>25000</v>
      </c>
      <c r="H5608" s="53">
        <v>10.020000457763672</v>
      </c>
      <c r="I5608" s="53">
        <v>2.375789E-2</v>
      </c>
      <c r="J5608" s="80">
        <f t="shared" si="161"/>
        <v>250500.0114440918</v>
      </c>
    </row>
    <row r="5609" spans="1:10" x14ac:dyDescent="0.15">
      <c r="A5609" s="109">
        <v>43039</v>
      </c>
      <c r="B5609" s="53" t="s">
        <v>463</v>
      </c>
      <c r="C5609" s="53" t="s">
        <v>541</v>
      </c>
      <c r="D5609" s="53">
        <v>55565</v>
      </c>
      <c r="E5609" s="53">
        <v>10.064999580383301</v>
      </c>
      <c r="F5609" s="55">
        <v>4.4909301213920116E-3</v>
      </c>
      <c r="G5609" s="53">
        <v>25000</v>
      </c>
      <c r="H5609" s="53">
        <v>10.064999580383301</v>
      </c>
      <c r="I5609" s="53">
        <v>1.9294260000000001E-2</v>
      </c>
      <c r="J5609" s="80">
        <f t="shared" si="161"/>
        <v>251624.98950958252</v>
      </c>
    </row>
    <row r="5610" spans="1:10" x14ac:dyDescent="0.15">
      <c r="A5610" s="109">
        <v>43069</v>
      </c>
      <c r="B5610" s="53" t="s">
        <v>463</v>
      </c>
      <c r="C5610" s="53" t="s">
        <v>541</v>
      </c>
      <c r="D5610" s="53">
        <v>55565</v>
      </c>
      <c r="E5610" s="53">
        <v>9.9700002670288086</v>
      </c>
      <c r="F5610" s="55">
        <v>-9.4385808333754539E-3</v>
      </c>
      <c r="G5610" s="53">
        <v>25000</v>
      </c>
      <c r="H5610" s="53">
        <v>9.9700002670288086</v>
      </c>
      <c r="I5610" s="53">
        <v>2.725955E-2</v>
      </c>
      <c r="J5610" s="80">
        <f t="shared" si="161"/>
        <v>249250.00667572021</v>
      </c>
    </row>
    <row r="5611" spans="1:10" x14ac:dyDescent="0.15">
      <c r="A5611" s="109">
        <v>43098</v>
      </c>
      <c r="B5611" s="53" t="s">
        <v>463</v>
      </c>
      <c r="C5611" s="53" t="s">
        <v>541</v>
      </c>
      <c r="D5611" s="53">
        <v>55565</v>
      </c>
      <c r="E5611" s="53">
        <v>-9.9499998092651367</v>
      </c>
      <c r="F5611" s="55">
        <v>-2.006063936278224E-3</v>
      </c>
      <c r="G5611" s="53">
        <v>25000</v>
      </c>
      <c r="H5611" s="53">
        <v>-9.9499998092651367</v>
      </c>
      <c r="I5611" s="53">
        <v>1.2128949999999999E-2</v>
      </c>
      <c r="J5611" s="80">
        <f t="shared" si="161"/>
        <v>-248749.99523162842</v>
      </c>
    </row>
    <row r="5612" spans="1:10" x14ac:dyDescent="0.15">
      <c r="A5612" s="109">
        <v>43131</v>
      </c>
      <c r="B5612" s="53" t="s">
        <v>463</v>
      </c>
      <c r="C5612" s="53" t="s">
        <v>541</v>
      </c>
      <c r="D5612" s="53">
        <v>55565</v>
      </c>
      <c r="E5612" s="53">
        <v>9.9700002670288086</v>
      </c>
      <c r="F5612" s="55">
        <v>2.0100963301956654E-3</v>
      </c>
      <c r="G5612" s="53">
        <v>25000</v>
      </c>
      <c r="H5612" s="53">
        <v>9.9700002670288086</v>
      </c>
      <c r="I5612" s="53">
        <v>5.0638450000000002E-2</v>
      </c>
      <c r="J5612" s="80">
        <f t="shared" si="161"/>
        <v>249250.00667572021</v>
      </c>
    </row>
    <row r="5613" spans="1:10" x14ac:dyDescent="0.15">
      <c r="A5613" s="109">
        <v>43159</v>
      </c>
      <c r="B5613" s="53" t="s">
        <v>463</v>
      </c>
      <c r="C5613" s="53" t="s">
        <v>541</v>
      </c>
      <c r="D5613" s="53">
        <v>55565</v>
      </c>
      <c r="E5613" s="53">
        <v>-9.9899997711181641</v>
      </c>
      <c r="F5613" s="55">
        <v>2.0059682428836823E-3</v>
      </c>
      <c r="G5613" s="53">
        <v>25000</v>
      </c>
      <c r="H5613" s="53">
        <v>-9.9899997711181641</v>
      </c>
      <c r="I5613" s="53">
        <v>-3.9481330000000002E-2</v>
      </c>
      <c r="J5613" s="80">
        <f t="shared" si="161"/>
        <v>-249749.9942779541</v>
      </c>
    </row>
    <row r="5614" spans="1:10" x14ac:dyDescent="0.15">
      <c r="A5614" s="109">
        <v>43188</v>
      </c>
      <c r="B5614" s="53" t="s">
        <v>463</v>
      </c>
      <c r="C5614" s="53" t="s">
        <v>541</v>
      </c>
      <c r="D5614" s="53">
        <v>55565</v>
      </c>
      <c r="E5614" s="53">
        <v>10.039999961853027</v>
      </c>
      <c r="F5614" s="55">
        <v>5.0050243735313416E-3</v>
      </c>
      <c r="G5614" s="53">
        <v>25000</v>
      </c>
      <c r="H5614" s="53">
        <v>10.039999961853027</v>
      </c>
      <c r="I5614" s="53">
        <v>-1.8445340000000001E-2</v>
      </c>
      <c r="J5614" s="80">
        <f t="shared" si="161"/>
        <v>250999.99904632568</v>
      </c>
    </row>
    <row r="5615" spans="1:10" x14ac:dyDescent="0.15">
      <c r="A5615" s="109">
        <v>43220</v>
      </c>
      <c r="B5615" s="53" t="s">
        <v>463</v>
      </c>
      <c r="C5615" s="53" t="s">
        <v>541</v>
      </c>
      <c r="D5615" s="53">
        <v>55565</v>
      </c>
      <c r="E5615" s="53">
        <v>10.060000419616699</v>
      </c>
      <c r="F5615" s="55">
        <v>1.9920775666832924E-3</v>
      </c>
      <c r="G5615" s="53">
        <v>25000</v>
      </c>
      <c r="H5615" s="53">
        <v>10.060000419616699</v>
      </c>
      <c r="I5615" s="53">
        <v>4.6918850000000007E-3</v>
      </c>
      <c r="J5615" s="80">
        <f t="shared" si="161"/>
        <v>251500.01049041748</v>
      </c>
    </row>
    <row r="5616" spans="1:10" x14ac:dyDescent="0.15">
      <c r="A5616" s="109">
        <v>43251</v>
      </c>
      <c r="B5616" s="53" t="s">
        <v>463</v>
      </c>
      <c r="C5616" s="53" t="s">
        <v>541</v>
      </c>
      <c r="D5616" s="53">
        <v>55565</v>
      </c>
      <c r="E5616" s="53">
        <v>10.189999580383301</v>
      </c>
      <c r="F5616" s="55">
        <v>1.2922381050884724E-2</v>
      </c>
      <c r="G5616" s="53">
        <v>25000</v>
      </c>
      <c r="H5616" s="53">
        <v>10.189999580383301</v>
      </c>
      <c r="I5616" s="53">
        <v>2.6164449999999999E-2</v>
      </c>
      <c r="J5616" s="80">
        <f t="shared" si="161"/>
        <v>254749.98950958252</v>
      </c>
    </row>
    <row r="5617" spans="1:10" x14ac:dyDescent="0.15">
      <c r="A5617" s="109">
        <v>43280</v>
      </c>
      <c r="B5617" s="53" t="s">
        <v>463</v>
      </c>
      <c r="C5617" s="53" t="s">
        <v>541</v>
      </c>
      <c r="D5617" s="53">
        <v>55565</v>
      </c>
      <c r="E5617" s="53">
        <v>10.130000114440918</v>
      </c>
      <c r="F5617" s="55">
        <v>-5.8880732394754887E-3</v>
      </c>
      <c r="G5617" s="53">
        <v>23279</v>
      </c>
      <c r="H5617" s="53">
        <v>10.130000114440918</v>
      </c>
      <c r="I5617" s="53">
        <v>5.365018E-3</v>
      </c>
      <c r="J5617" s="80">
        <f t="shared" si="161"/>
        <v>235816.27266407013</v>
      </c>
    </row>
    <row r="5618" spans="1:10" x14ac:dyDescent="0.15">
      <c r="A5618" s="109">
        <v>43312</v>
      </c>
      <c r="B5618" s="53" t="s">
        <v>463</v>
      </c>
      <c r="C5618" s="53" t="s">
        <v>541</v>
      </c>
      <c r="D5618" s="53">
        <v>55565</v>
      </c>
      <c r="E5618" s="53">
        <v>10.140000343322754</v>
      </c>
      <c r="F5618" s="55">
        <v>9.8718947265297174E-4</v>
      </c>
      <c r="G5618" s="53">
        <v>23279</v>
      </c>
      <c r="H5618" s="53">
        <v>10.140000343322754</v>
      </c>
      <c r="I5618" s="53">
        <v>3.1603569999999997E-2</v>
      </c>
      <c r="J5618" s="80">
        <f t="shared" si="161"/>
        <v>236049.06799221039</v>
      </c>
    </row>
    <row r="5619" spans="1:10" x14ac:dyDescent="0.15">
      <c r="A5619" s="109">
        <v>43343</v>
      </c>
      <c r="B5619" s="53" t="s">
        <v>463</v>
      </c>
      <c r="C5619" s="53" t="s">
        <v>541</v>
      </c>
      <c r="D5619" s="53">
        <v>55565</v>
      </c>
      <c r="E5619" s="53">
        <v>10.220000267028809</v>
      </c>
      <c r="F5619" s="55">
        <v>7.8895390033721924E-3</v>
      </c>
      <c r="G5619" s="53">
        <v>23279</v>
      </c>
      <c r="H5619" s="53">
        <v>10.220000267028809</v>
      </c>
      <c r="I5619" s="53">
        <v>3.0233019999999999E-2</v>
      </c>
      <c r="J5619" s="80">
        <f t="shared" si="161"/>
        <v>237911.38621616364</v>
      </c>
    </row>
    <row r="5620" spans="1:10" x14ac:dyDescent="0.15">
      <c r="A5620" s="109">
        <v>43371</v>
      </c>
      <c r="B5620" s="53" t="s">
        <v>463</v>
      </c>
      <c r="C5620" s="53" t="s">
        <v>541</v>
      </c>
      <c r="D5620" s="53">
        <v>55565</v>
      </c>
      <c r="E5620" s="53">
        <v>10.840000152587891</v>
      </c>
      <c r="F5620" s="55">
        <v>6.0665350407361984E-2</v>
      </c>
      <c r="G5620" s="53">
        <v>23279</v>
      </c>
      <c r="H5620" s="53">
        <v>10.840000152587891</v>
      </c>
      <c r="I5620" s="53">
        <v>4.2462880000000003E-4</v>
      </c>
      <c r="J5620" s="80">
        <f t="shared" si="161"/>
        <v>252344.36355209351</v>
      </c>
    </row>
    <row r="5621" spans="1:10" x14ac:dyDescent="0.15">
      <c r="A5621" s="109">
        <v>43404</v>
      </c>
      <c r="B5621" s="53" t="s">
        <v>463</v>
      </c>
      <c r="C5621" s="53" t="s">
        <v>541</v>
      </c>
      <c r="D5621" s="53">
        <v>55565</v>
      </c>
      <c r="E5621" s="53">
        <v>11.159999847412109</v>
      </c>
      <c r="F5621" s="55">
        <v>2.9520265758037567E-2</v>
      </c>
      <c r="G5621" s="53">
        <v>23279</v>
      </c>
      <c r="H5621" s="53">
        <v>11.159999847412109</v>
      </c>
      <c r="I5621" s="53">
        <v>-7.4045410000000006E-2</v>
      </c>
      <c r="J5621" s="80">
        <f t="shared" si="161"/>
        <v>259793.63644790649</v>
      </c>
    </row>
    <row r="5622" spans="1:10" x14ac:dyDescent="0.15">
      <c r="A5622" s="109">
        <v>43434</v>
      </c>
      <c r="B5622" s="53" t="s">
        <v>464</v>
      </c>
      <c r="C5622" s="53" t="s">
        <v>542</v>
      </c>
      <c r="D5622" s="53">
        <v>55565</v>
      </c>
      <c r="E5622" s="53">
        <v>11.539999961853027</v>
      </c>
      <c r="F5622" s="55">
        <v>3.4050188958644867E-2</v>
      </c>
      <c r="G5622" s="53">
        <v>54586</v>
      </c>
      <c r="H5622" s="53">
        <v>11.539999961853027</v>
      </c>
      <c r="I5622" s="53">
        <v>1.8512150000000002E-2</v>
      </c>
      <c r="J5622" s="80">
        <f t="shared" si="161"/>
        <v>629922.43791770935</v>
      </c>
    </row>
    <row r="5623" spans="1:10" x14ac:dyDescent="0.15">
      <c r="A5623" s="109">
        <v>43465</v>
      </c>
      <c r="B5623" s="53" t="s">
        <v>464</v>
      </c>
      <c r="C5623" s="53" t="s">
        <v>542</v>
      </c>
      <c r="D5623" s="53">
        <v>55565</v>
      </c>
      <c r="E5623" s="53">
        <v>11.149999618530273</v>
      </c>
      <c r="F5623" s="55">
        <v>-3.3795524388551712E-2</v>
      </c>
      <c r="G5623" s="53">
        <v>54036</v>
      </c>
      <c r="H5623" s="53">
        <v>11.149999618530273</v>
      </c>
      <c r="I5623" s="53">
        <v>-8.9890029999999996E-2</v>
      </c>
      <c r="J5623" s="80">
        <f t="shared" si="161"/>
        <v>602501.37938690186</v>
      </c>
    </row>
    <row r="5624" spans="1:10" x14ac:dyDescent="0.15">
      <c r="A5624" s="109">
        <v>43496</v>
      </c>
      <c r="B5624" s="53" t="s">
        <v>464</v>
      </c>
      <c r="C5624" s="53" t="s">
        <v>542</v>
      </c>
      <c r="D5624" s="53">
        <v>55565</v>
      </c>
      <c r="E5624" s="53">
        <v>12.25</v>
      </c>
      <c r="F5624" s="55">
        <v>9.8654747009277344E-2</v>
      </c>
      <c r="G5624" s="53">
        <v>65200</v>
      </c>
      <c r="H5624" s="53">
        <v>12.25</v>
      </c>
      <c r="I5624" s="53">
        <v>8.8293910000000003E-2</v>
      </c>
      <c r="J5624" s="80">
        <f t="shared" si="161"/>
        <v>798700</v>
      </c>
    </row>
    <row r="5625" spans="1:10" x14ac:dyDescent="0.15">
      <c r="A5625" s="109">
        <v>43524</v>
      </c>
      <c r="B5625" s="53" t="s">
        <v>464</v>
      </c>
      <c r="C5625" s="53" t="s">
        <v>542</v>
      </c>
      <c r="D5625" s="53">
        <v>55565</v>
      </c>
      <c r="E5625" s="53">
        <v>10.659999847412109</v>
      </c>
      <c r="F5625" s="55">
        <v>-0.12979592382907867</v>
      </c>
      <c r="G5625" s="53">
        <v>69579</v>
      </c>
      <c r="H5625" s="53">
        <v>10.659999847412109</v>
      </c>
      <c r="I5625" s="53">
        <v>3.2724210000000004E-2</v>
      </c>
      <c r="J5625" s="80">
        <f t="shared" si="161"/>
        <v>741712.12938308716</v>
      </c>
    </row>
    <row r="5626" spans="1:10" x14ac:dyDescent="0.15">
      <c r="A5626" s="109">
        <v>43553</v>
      </c>
      <c r="B5626" s="53" t="s">
        <v>464</v>
      </c>
      <c r="C5626" s="53" t="s">
        <v>542</v>
      </c>
      <c r="D5626" s="53">
        <v>55565</v>
      </c>
      <c r="E5626" s="53">
        <v>12.289999961853027</v>
      </c>
      <c r="F5626" s="55">
        <v>0.1529080867767334</v>
      </c>
      <c r="G5626" s="53">
        <v>69368</v>
      </c>
      <c r="H5626" s="53">
        <v>12.289999961853027</v>
      </c>
      <c r="I5626" s="53">
        <v>1.296229E-2</v>
      </c>
      <c r="J5626" s="80">
        <f t="shared" si="161"/>
        <v>852532.7173538208</v>
      </c>
    </row>
    <row r="5627" spans="1:10" x14ac:dyDescent="0.15">
      <c r="A5627" s="109">
        <v>43585</v>
      </c>
      <c r="B5627" s="53" t="s">
        <v>464</v>
      </c>
      <c r="C5627" s="53" t="s">
        <v>542</v>
      </c>
      <c r="D5627" s="53">
        <v>55565</v>
      </c>
      <c r="E5627" s="53">
        <v>9.7600002288818359</v>
      </c>
      <c r="F5627" s="55">
        <v>-0.20585839450359344</v>
      </c>
      <c r="G5627" s="53">
        <v>69676</v>
      </c>
      <c r="H5627" s="53">
        <v>9.7600002288818359</v>
      </c>
      <c r="I5627" s="53">
        <v>3.789327E-2</v>
      </c>
      <c r="J5627" s="80">
        <f t="shared" si="161"/>
        <v>680037.7759475708</v>
      </c>
    </row>
    <row r="5628" spans="1:10" x14ac:dyDescent="0.15">
      <c r="A5628" s="109">
        <v>43616</v>
      </c>
      <c r="B5628" s="53" t="s">
        <v>464</v>
      </c>
      <c r="C5628" s="53" t="s">
        <v>542</v>
      </c>
      <c r="D5628" s="53">
        <v>55565</v>
      </c>
      <c r="E5628" s="53">
        <v>7</v>
      </c>
      <c r="F5628" s="55">
        <v>-0.28278690576553345</v>
      </c>
      <c r="G5628" s="53">
        <v>76675</v>
      </c>
      <c r="H5628" s="53">
        <v>7</v>
      </c>
      <c r="I5628" s="53">
        <v>-6.167856E-2</v>
      </c>
      <c r="J5628" s="80">
        <f t="shared" si="161"/>
        <v>536725</v>
      </c>
    </row>
    <row r="5629" spans="1:10" x14ac:dyDescent="0.15">
      <c r="A5629" s="109">
        <v>43644</v>
      </c>
      <c r="B5629" s="53" t="s">
        <v>464</v>
      </c>
      <c r="C5629" s="53" t="s">
        <v>542</v>
      </c>
      <c r="D5629" s="53">
        <v>55565</v>
      </c>
      <c r="E5629" s="53">
        <v>6.2899999618530273</v>
      </c>
      <c r="F5629" s="55">
        <v>-0.10142857581377029</v>
      </c>
      <c r="G5629" s="53">
        <v>76134</v>
      </c>
      <c r="H5629" s="53">
        <v>6.2899999618530273</v>
      </c>
      <c r="I5629" s="53">
        <v>6.7278859999999996E-2</v>
      </c>
      <c r="J5629" s="80">
        <f t="shared" si="161"/>
        <v>478882.85709571838</v>
      </c>
    </row>
    <row r="5630" spans="1:10" x14ac:dyDescent="0.15">
      <c r="A5630" s="109">
        <v>43677</v>
      </c>
      <c r="B5630" s="53" t="s">
        <v>464</v>
      </c>
      <c r="C5630" s="53" t="s">
        <v>542</v>
      </c>
      <c r="D5630" s="53">
        <v>55565</v>
      </c>
      <c r="E5630" s="53">
        <v>4.5900001525878906</v>
      </c>
      <c r="F5630" s="55">
        <v>-0.27027022838592529</v>
      </c>
      <c r="G5630" s="53">
        <v>76134</v>
      </c>
      <c r="H5630" s="53">
        <v>4.5900001525878906</v>
      </c>
      <c r="I5630" s="53">
        <v>1.185431E-2</v>
      </c>
      <c r="J5630" s="80">
        <f t="shared" si="161"/>
        <v>349455.07161712646</v>
      </c>
    </row>
    <row r="5631" spans="1:10" x14ac:dyDescent="0.15">
      <c r="A5631" s="109">
        <v>43707</v>
      </c>
      <c r="B5631" s="53" t="s">
        <v>464</v>
      </c>
      <c r="C5631" s="53" t="s">
        <v>542</v>
      </c>
      <c r="D5631" s="53">
        <v>55565</v>
      </c>
      <c r="E5631" s="53">
        <v>1.7300000190734863</v>
      </c>
      <c r="F5631" s="55">
        <v>-0.62309366464614868</v>
      </c>
      <c r="G5631" s="53">
        <v>76684</v>
      </c>
      <c r="H5631" s="53">
        <v>1.7300000190734863</v>
      </c>
      <c r="I5631" s="53">
        <v>-2.0339329999999999E-2</v>
      </c>
      <c r="J5631" s="80">
        <f t="shared" si="161"/>
        <v>132663.32146263123</v>
      </c>
    </row>
    <row r="5632" spans="1:10" x14ac:dyDescent="0.15">
      <c r="A5632" s="109">
        <v>43738</v>
      </c>
      <c r="B5632" s="53" t="s">
        <v>464</v>
      </c>
      <c r="C5632" s="53" t="s">
        <v>542</v>
      </c>
      <c r="D5632" s="53">
        <v>55565</v>
      </c>
      <c r="E5632" s="53">
        <v>1.2849999666213989</v>
      </c>
      <c r="F5632" s="55">
        <v>-0.25722545385360718</v>
      </c>
      <c r="G5632" s="53">
        <v>76151</v>
      </c>
      <c r="H5632" s="53">
        <v>1.2849999666213989</v>
      </c>
      <c r="I5632" s="53">
        <v>1.6032970000000001E-2</v>
      </c>
      <c r="J5632" s="80">
        <f t="shared" si="161"/>
        <v>97854.03245818615</v>
      </c>
    </row>
    <row r="5633" spans="1:10" x14ac:dyDescent="0.15">
      <c r="A5633" s="109">
        <v>43769</v>
      </c>
      <c r="B5633" s="53" t="s">
        <v>464</v>
      </c>
      <c r="C5633" s="53" t="s">
        <v>542</v>
      </c>
      <c r="D5633" s="53">
        <v>55565</v>
      </c>
      <c r="E5633" s="53">
        <v>0.43479999899864197</v>
      </c>
      <c r="F5633" s="55">
        <v>-0.66163420677185059</v>
      </c>
      <c r="G5633" s="53">
        <v>76151</v>
      </c>
      <c r="H5633" s="53">
        <v>0.43479999899864197</v>
      </c>
      <c r="I5633" s="53">
        <v>1.9255939999999999E-2</v>
      </c>
      <c r="J5633" s="80">
        <f t="shared" si="161"/>
        <v>33110.454723745584</v>
      </c>
    </row>
    <row r="5634" spans="1:10" x14ac:dyDescent="0.15">
      <c r="A5634" s="109">
        <v>43798</v>
      </c>
      <c r="B5634" s="53" t="s">
        <v>464</v>
      </c>
      <c r="C5634" s="53" t="s">
        <v>542</v>
      </c>
      <c r="D5634" s="53">
        <v>55565</v>
      </c>
      <c r="E5634" s="53">
        <v>0.37999999523162842</v>
      </c>
      <c r="F5634" s="55">
        <v>-0.12603496015071899</v>
      </c>
      <c r="G5634" s="53">
        <v>76534</v>
      </c>
      <c r="H5634" s="53">
        <v>0.37999999523162842</v>
      </c>
      <c r="I5634" s="53">
        <v>3.4996520000000003E-2</v>
      </c>
      <c r="J5634" s="80">
        <f t="shared" si="161"/>
        <v>29082.919635057449</v>
      </c>
    </row>
    <row r="5635" spans="1:10" x14ac:dyDescent="0.15">
      <c r="A5635" s="109">
        <v>43830</v>
      </c>
      <c r="B5635" s="53" t="s">
        <v>464</v>
      </c>
      <c r="C5635" s="53" t="s">
        <v>542</v>
      </c>
      <c r="D5635" s="53">
        <v>55565</v>
      </c>
      <c r="E5635" s="53">
        <v>0.32199999690055847</v>
      </c>
      <c r="F5635" s="55">
        <v>-0.15263158082962036</v>
      </c>
      <c r="G5635" s="53">
        <v>76579</v>
      </c>
      <c r="H5635" s="53">
        <v>0.32199999690055847</v>
      </c>
      <c r="I5635" s="53">
        <v>2.8490680000000001E-2</v>
      </c>
      <c r="J5635" s="80">
        <f t="shared" si="161"/>
        <v>24658.437762647867</v>
      </c>
    </row>
    <row r="5636" spans="1:10" x14ac:dyDescent="0.15">
      <c r="A5636" s="109">
        <v>43861</v>
      </c>
      <c r="B5636" s="53" t="s">
        <v>464</v>
      </c>
      <c r="C5636" s="53" t="s">
        <v>542</v>
      </c>
      <c r="D5636" s="53">
        <v>55565</v>
      </c>
      <c r="E5636" s="53">
        <v>0.34369999170303345</v>
      </c>
      <c r="F5636" s="55">
        <v>6.7391291260719299E-2</v>
      </c>
      <c r="G5636" s="53">
        <v>76579</v>
      </c>
      <c r="H5636" s="53">
        <v>0.34369999170303345</v>
      </c>
      <c r="I5636" s="53">
        <v>-1.7277760000000001E-3</v>
      </c>
      <c r="J5636" s="80">
        <f t="shared" si="161"/>
        <v>26320.201664626598</v>
      </c>
    </row>
    <row r="5637" spans="1:10" x14ac:dyDescent="0.15">
      <c r="A5637" s="109">
        <v>43889</v>
      </c>
      <c r="B5637" s="53" t="s">
        <v>464</v>
      </c>
      <c r="C5637" s="53" t="s">
        <v>542</v>
      </c>
      <c r="D5637" s="53">
        <v>55565</v>
      </c>
      <c r="E5637" s="53">
        <v>0.35940000414848328</v>
      </c>
      <c r="F5637" s="55">
        <v>4.5679409056901932E-2</v>
      </c>
      <c r="G5637" s="53">
        <v>76579</v>
      </c>
      <c r="H5637" s="53">
        <v>0.35940000414848328</v>
      </c>
      <c r="I5637" s="53">
        <v>-7.7918070000000006E-2</v>
      </c>
      <c r="J5637" s="80">
        <f t="shared" si="161"/>
        <v>27522.492917686701</v>
      </c>
    </row>
    <row r="5638" spans="1:10" x14ac:dyDescent="0.15">
      <c r="A5638" s="109">
        <v>43921</v>
      </c>
      <c r="B5638" s="53" t="s">
        <v>464</v>
      </c>
      <c r="C5638" s="53" t="s">
        <v>542</v>
      </c>
      <c r="D5638" s="53">
        <v>55565</v>
      </c>
      <c r="E5638" s="53">
        <v>1.2300000190734863</v>
      </c>
      <c r="F5638" s="55">
        <v>2.4223706722259521</v>
      </c>
      <c r="G5638" s="53">
        <v>80808</v>
      </c>
      <c r="H5638" s="53">
        <v>1.2300000190734863</v>
      </c>
      <c r="I5638" s="53">
        <v>-0.14173259999999999</v>
      </c>
      <c r="J5638" s="80">
        <f t="shared" si="161"/>
        <v>99393.841541290283</v>
      </c>
    </row>
    <row r="5639" spans="1:10" x14ac:dyDescent="0.15">
      <c r="A5639" s="109">
        <v>43951</v>
      </c>
      <c r="B5639" s="53" t="s">
        <v>464</v>
      </c>
      <c r="C5639" s="53" t="s">
        <v>542</v>
      </c>
      <c r="D5639" s="53">
        <v>55565</v>
      </c>
      <c r="E5639" s="53">
        <v>1.3400000333786011</v>
      </c>
      <c r="F5639" s="55">
        <v>8.9430905878543854E-2</v>
      </c>
      <c r="G5639" s="53">
        <v>86687</v>
      </c>
      <c r="H5639" s="53">
        <v>1.3400000333786011</v>
      </c>
      <c r="I5639" s="53">
        <v>0.12967380000000001</v>
      </c>
      <c r="J5639" s="80">
        <f t="shared" si="161"/>
        <v>116160.58289349079</v>
      </c>
    </row>
    <row r="5640" spans="1:10" x14ac:dyDescent="0.15">
      <c r="A5640" s="109">
        <v>43980</v>
      </c>
      <c r="B5640" s="53" t="s">
        <v>464</v>
      </c>
      <c r="C5640" s="53" t="s">
        <v>542</v>
      </c>
      <c r="D5640" s="53">
        <v>55565</v>
      </c>
      <c r="E5640" s="53">
        <v>2.4700000286102295</v>
      </c>
      <c r="F5640" s="55">
        <v>0.84328353404998779</v>
      </c>
      <c r="G5640" s="53">
        <v>90897</v>
      </c>
      <c r="H5640" s="53">
        <v>2.4700000286102295</v>
      </c>
      <c r="I5640" s="53">
        <v>5.3738750000000002E-2</v>
      </c>
      <c r="J5640" s="80">
        <f t="shared" si="161"/>
        <v>224515.59260058403</v>
      </c>
    </row>
    <row r="5641" spans="1:10" x14ac:dyDescent="0.15">
      <c r="A5641" s="109">
        <v>44012</v>
      </c>
      <c r="B5641" s="53" t="s">
        <v>464</v>
      </c>
      <c r="C5641" s="53" t="s">
        <v>542</v>
      </c>
      <c r="D5641" s="53">
        <v>55565</v>
      </c>
      <c r="E5641" s="53">
        <v>2.630000114440918</v>
      </c>
      <c r="F5641" s="55">
        <v>6.4777359366416931E-2</v>
      </c>
      <c r="G5641" s="53">
        <v>102383</v>
      </c>
      <c r="H5641" s="53">
        <v>2.630000114440918</v>
      </c>
      <c r="I5641" s="53">
        <v>2.5299080000000002E-2</v>
      </c>
      <c r="J5641" s="80">
        <f t="shared" si="161"/>
        <v>269267.3017168045</v>
      </c>
    </row>
    <row r="5642" spans="1:10" x14ac:dyDescent="0.15">
      <c r="A5642" s="109">
        <v>44043</v>
      </c>
      <c r="B5642" s="53" t="s">
        <v>464</v>
      </c>
      <c r="C5642" s="53" t="s">
        <v>542</v>
      </c>
      <c r="D5642" s="53">
        <v>55565</v>
      </c>
      <c r="E5642" s="53">
        <v>5.3400001525878906</v>
      </c>
      <c r="F5642" s="55">
        <v>1.0304182767868042</v>
      </c>
      <c r="G5642" s="53">
        <v>102383</v>
      </c>
      <c r="H5642" s="53">
        <v>5.3400001525878906</v>
      </c>
      <c r="I5642" s="53">
        <v>5.5528970000000004E-2</v>
      </c>
      <c r="J5642" s="80">
        <f t="shared" si="161"/>
        <v>546725.23562240601</v>
      </c>
    </row>
    <row r="5643" spans="1:10" x14ac:dyDescent="0.15">
      <c r="A5643" s="109">
        <v>44074</v>
      </c>
      <c r="B5643" s="53" t="s">
        <v>464</v>
      </c>
      <c r="C5643" s="53" t="s">
        <v>542</v>
      </c>
      <c r="D5643" s="53">
        <v>55565</v>
      </c>
      <c r="E5643" s="53">
        <v>4.0300002098083496</v>
      </c>
      <c r="F5643" s="55">
        <v>-0.24531833827495575</v>
      </c>
      <c r="G5643" s="53">
        <v>110076</v>
      </c>
      <c r="H5643" s="53">
        <v>4.0300002098083496</v>
      </c>
      <c r="I5643" s="53">
        <v>6.844219E-2</v>
      </c>
      <c r="J5643" s="80">
        <f t="shared" si="161"/>
        <v>443606.30309486389</v>
      </c>
    </row>
    <row r="5644" spans="1:10" x14ac:dyDescent="0.15">
      <c r="A5644" s="109">
        <v>44104</v>
      </c>
      <c r="B5644" s="53" t="s">
        <v>464</v>
      </c>
      <c r="C5644" s="53" t="s">
        <v>542</v>
      </c>
      <c r="D5644" s="53">
        <v>55565</v>
      </c>
      <c r="E5644" s="53">
        <v>3.2200000286102295</v>
      </c>
      <c r="F5644" s="55">
        <v>-0.20099258422851562</v>
      </c>
      <c r="G5644" s="53">
        <v>110121</v>
      </c>
      <c r="H5644" s="53">
        <v>3.2200000286102295</v>
      </c>
      <c r="I5644" s="53">
        <v>-3.5055990000000002E-2</v>
      </c>
      <c r="J5644" s="80">
        <f t="shared" si="161"/>
        <v>354589.62315058708</v>
      </c>
    </row>
    <row r="5645" spans="1:10" x14ac:dyDescent="0.15">
      <c r="A5645" s="109">
        <v>44134</v>
      </c>
      <c r="B5645" s="53" t="s">
        <v>464</v>
      </c>
      <c r="C5645" s="53" t="s">
        <v>542</v>
      </c>
      <c r="D5645" s="53">
        <v>55565</v>
      </c>
      <c r="E5645" s="53">
        <v>2.5499999523162842</v>
      </c>
      <c r="F5645" s="55">
        <v>-0.20807455480098724</v>
      </c>
      <c r="G5645" s="53">
        <v>110121</v>
      </c>
      <c r="H5645" s="53">
        <v>2.5499999523162842</v>
      </c>
      <c r="I5645" s="53">
        <v>-2.0178310000000001E-2</v>
      </c>
      <c r="J5645" s="80">
        <f t="shared" si="161"/>
        <v>280808.54474902153</v>
      </c>
    </row>
    <row r="5646" spans="1:10" x14ac:dyDescent="0.15">
      <c r="A5646" s="109">
        <v>44165</v>
      </c>
      <c r="B5646" s="53" t="s">
        <v>464</v>
      </c>
      <c r="C5646" s="53" t="s">
        <v>542</v>
      </c>
      <c r="D5646" s="53">
        <v>55565</v>
      </c>
      <c r="E5646" s="53">
        <v>3.3199999332427979</v>
      </c>
      <c r="F5646" s="55">
        <v>0.30196079611778259</v>
      </c>
      <c r="G5646" s="53">
        <v>110998</v>
      </c>
      <c r="H5646" s="53">
        <v>3.3199999332427979</v>
      </c>
      <c r="I5646" s="53">
        <v>0.123707</v>
      </c>
      <c r="J5646" s="80">
        <f t="shared" si="161"/>
        <v>368513.35259008408</v>
      </c>
    </row>
    <row r="5647" spans="1:10" x14ac:dyDescent="0.15">
      <c r="A5647" s="109">
        <v>44196</v>
      </c>
      <c r="B5647" s="53" t="s">
        <v>464</v>
      </c>
      <c r="C5647" s="53" t="s">
        <v>542</v>
      </c>
      <c r="D5647" s="53">
        <v>55565</v>
      </c>
      <c r="E5647" s="53">
        <v>2.7799999713897705</v>
      </c>
      <c r="F5647" s="55">
        <v>-0.16265060007572174</v>
      </c>
      <c r="G5647" s="53">
        <v>111259</v>
      </c>
      <c r="H5647" s="53">
        <v>2.7799999713897705</v>
      </c>
      <c r="I5647" s="53">
        <v>4.5048289999999998E-2</v>
      </c>
      <c r="J5647" s="80">
        <f t="shared" si="161"/>
        <v>309300.01681685448</v>
      </c>
    </row>
    <row r="5648" spans="1:10" x14ac:dyDescent="0.15">
      <c r="A5648" s="109">
        <v>44225</v>
      </c>
      <c r="B5648" s="53" t="s">
        <v>464</v>
      </c>
      <c r="C5648" s="53" t="s">
        <v>542</v>
      </c>
      <c r="D5648" s="53">
        <v>55565</v>
      </c>
      <c r="E5648" s="53">
        <v>3.5399999618530273</v>
      </c>
      <c r="F5648" s="55">
        <v>0.27338129281997681</v>
      </c>
      <c r="G5648" s="53">
        <v>111259</v>
      </c>
      <c r="H5648" s="53">
        <v>3.5399999618530273</v>
      </c>
      <c r="I5648" s="53">
        <v>-6.3113190000000003E-4</v>
      </c>
      <c r="J5648" s="80">
        <f t="shared" si="161"/>
        <v>393856.85575580597</v>
      </c>
    </row>
    <row r="5649" spans="1:10" x14ac:dyDescent="0.15">
      <c r="A5649" s="109">
        <v>44253</v>
      </c>
      <c r="B5649" s="53" t="s">
        <v>464</v>
      </c>
      <c r="C5649" s="53" t="s">
        <v>542</v>
      </c>
      <c r="D5649" s="53">
        <v>55565</v>
      </c>
      <c r="E5649" s="53">
        <v>3.1800000667572021</v>
      </c>
      <c r="F5649" s="55">
        <v>-0.10169488936662674</v>
      </c>
      <c r="G5649" s="53">
        <v>111259</v>
      </c>
      <c r="H5649" s="53">
        <v>3.1800000667572021</v>
      </c>
      <c r="I5649" s="53">
        <v>2.9196240000000002E-2</v>
      </c>
      <c r="J5649" s="80">
        <f t="shared" si="161"/>
        <v>353803.62742733955</v>
      </c>
    </row>
    <row r="5650" spans="1:10" x14ac:dyDescent="0.15">
      <c r="A5650" s="109">
        <v>44286</v>
      </c>
      <c r="B5650" s="53" t="s">
        <v>464</v>
      </c>
      <c r="C5650" s="53" t="s">
        <v>542</v>
      </c>
      <c r="D5650" s="53">
        <v>55565</v>
      </c>
      <c r="E5650" s="53">
        <v>2.9300000667572021</v>
      </c>
      <c r="F5650" s="55">
        <v>-7.8616350889205933E-2</v>
      </c>
      <c r="G5650" s="53">
        <v>115387</v>
      </c>
      <c r="H5650" s="53">
        <v>2.9300000667572021</v>
      </c>
      <c r="I5650" s="53">
        <v>3.0573309999999999E-2</v>
      </c>
      <c r="J5650" s="80">
        <f t="shared" si="161"/>
        <v>338083.91770291328</v>
      </c>
    </row>
    <row r="5651" spans="1:10" x14ac:dyDescent="0.15">
      <c r="A5651" s="109">
        <v>44316</v>
      </c>
      <c r="B5651" s="53" t="s">
        <v>464</v>
      </c>
      <c r="C5651" s="53" t="s">
        <v>542</v>
      </c>
      <c r="D5651" s="53">
        <v>55565</v>
      </c>
      <c r="E5651" s="53">
        <v>2.4600000381469727</v>
      </c>
      <c r="F5651" s="55">
        <v>-0.16040956974029541</v>
      </c>
      <c r="G5651" s="53">
        <v>115391</v>
      </c>
      <c r="H5651" s="53">
        <v>2.4600000381469727</v>
      </c>
      <c r="I5651" s="53">
        <v>4.8190200000000002E-2</v>
      </c>
      <c r="J5651" s="80">
        <f t="shared" si="161"/>
        <v>283861.86440181732</v>
      </c>
    </row>
    <row r="5652" spans="1:10" x14ac:dyDescent="0.15">
      <c r="A5652" s="109">
        <v>44344</v>
      </c>
      <c r="B5652" s="53" t="s">
        <v>464</v>
      </c>
      <c r="C5652" s="53" t="s">
        <v>542</v>
      </c>
      <c r="D5652" s="53">
        <v>55565</v>
      </c>
      <c r="E5652" s="53">
        <v>2.0299999713897705</v>
      </c>
      <c r="F5652" s="55">
        <v>-0.17479677498340607</v>
      </c>
      <c r="G5652" s="53">
        <v>115391</v>
      </c>
      <c r="H5652" s="53">
        <v>2.0299999713897705</v>
      </c>
      <c r="I5652" s="53">
        <v>7.0918620000000009E-3</v>
      </c>
      <c r="J5652" s="80">
        <f t="shared" si="161"/>
        <v>234243.72669863701</v>
      </c>
    </row>
    <row r="5653" spans="1:10" x14ac:dyDescent="0.15">
      <c r="A5653" s="109">
        <v>44377</v>
      </c>
      <c r="B5653" s="53" t="s">
        <v>464</v>
      </c>
      <c r="C5653" s="53" t="s">
        <v>542</v>
      </c>
      <c r="D5653" s="53">
        <v>55565</v>
      </c>
      <c r="E5653" s="53">
        <v>1.7799999713897705</v>
      </c>
      <c r="F5653" s="55">
        <v>-0.1231527104973793</v>
      </c>
      <c r="G5653" s="53">
        <v>116701</v>
      </c>
      <c r="H5653" s="53">
        <v>1.7799999713897705</v>
      </c>
      <c r="I5653" s="53">
        <v>2.3421790000000001E-2</v>
      </c>
      <c r="J5653" s="80">
        <f t="shared" si="161"/>
        <v>207727.77666115761</v>
      </c>
    </row>
    <row r="5654" spans="1:10" x14ac:dyDescent="0.15">
      <c r="A5654" s="109">
        <v>44407</v>
      </c>
      <c r="B5654" s="53" t="s">
        <v>464</v>
      </c>
      <c r="C5654" s="53" t="s">
        <v>542</v>
      </c>
      <c r="D5654" s="53">
        <v>55565</v>
      </c>
      <c r="E5654" s="53">
        <v>1.7100000381469727</v>
      </c>
      <c r="F5654" s="55">
        <v>-3.9325807243585587E-2</v>
      </c>
      <c r="G5654" s="53">
        <v>116701</v>
      </c>
      <c r="H5654" s="53">
        <v>1.7100000381469727</v>
      </c>
      <c r="I5654" s="53">
        <v>1.182765E-2</v>
      </c>
      <c r="J5654" s="80">
        <f t="shared" si="161"/>
        <v>199558.71445178986</v>
      </c>
    </row>
    <row r="5655" spans="1:10" x14ac:dyDescent="0.15">
      <c r="A5655" s="109">
        <v>44439</v>
      </c>
      <c r="B5655" s="53" t="s">
        <v>464</v>
      </c>
      <c r="C5655" s="53" t="s">
        <v>542</v>
      </c>
      <c r="D5655" s="53">
        <v>55565</v>
      </c>
      <c r="E5655" s="53">
        <v>1.309999942779541</v>
      </c>
      <c r="F5655" s="55">
        <v>-0.23391817510128021</v>
      </c>
      <c r="G5655" s="53">
        <v>117080</v>
      </c>
      <c r="H5655" s="53">
        <v>1.309999942779541</v>
      </c>
      <c r="I5655" s="53">
        <v>2.71466E-2</v>
      </c>
      <c r="J5655" s="80">
        <f t="shared" si="161"/>
        <v>153374.79330062866</v>
      </c>
    </row>
    <row r="5656" spans="1:10" x14ac:dyDescent="0.15">
      <c r="A5656" s="109">
        <v>44469</v>
      </c>
      <c r="B5656" s="53" t="s">
        <v>464</v>
      </c>
      <c r="C5656" s="53" t="s">
        <v>542</v>
      </c>
      <c r="D5656" s="53">
        <v>55565</v>
      </c>
      <c r="E5656" s="53">
        <v>0.88539999723434448</v>
      </c>
      <c r="F5656" s="55">
        <v>-0.3241221010684967</v>
      </c>
      <c r="G5656" s="53">
        <v>126616</v>
      </c>
      <c r="H5656" s="53">
        <v>0.88539999723434448</v>
      </c>
      <c r="I5656" s="53">
        <v>-4.2243370000000002E-2</v>
      </c>
      <c r="J5656" s="80">
        <f t="shared" si="161"/>
        <v>112105.80604982376</v>
      </c>
    </row>
    <row r="5657" spans="1:10" x14ac:dyDescent="0.15">
      <c r="A5657" s="109">
        <v>44498</v>
      </c>
      <c r="B5657" s="53" t="s">
        <v>464</v>
      </c>
      <c r="C5657" s="53" t="s">
        <v>542</v>
      </c>
      <c r="D5657" s="53">
        <v>55565</v>
      </c>
      <c r="E5657" s="53">
        <v>1.940000057220459</v>
      </c>
      <c r="F5657" s="55">
        <v>1.1911001205444336</v>
      </c>
      <c r="G5657" s="53">
        <v>126616</v>
      </c>
      <c r="H5657" s="53">
        <v>1.940000057220459</v>
      </c>
      <c r="I5657" s="53">
        <v>6.4656619999999998E-2</v>
      </c>
      <c r="J5657" s="80">
        <f t="shared" si="161"/>
        <v>245635.04724502563</v>
      </c>
    </row>
    <row r="5658" spans="1:10" x14ac:dyDescent="0.15">
      <c r="A5658" s="109">
        <v>44530</v>
      </c>
      <c r="B5658" s="53" t="s">
        <v>464</v>
      </c>
      <c r="C5658" s="53" t="s">
        <v>542</v>
      </c>
      <c r="D5658" s="53">
        <v>55565</v>
      </c>
      <c r="E5658" s="53">
        <v>1.0800000429153442</v>
      </c>
      <c r="F5658" s="55">
        <v>-0.44329896569252014</v>
      </c>
      <c r="G5658" s="53">
        <v>126617</v>
      </c>
      <c r="H5658" s="53">
        <v>1.0800000429153442</v>
      </c>
      <c r="I5658" s="53">
        <v>-1.8346709999999999E-2</v>
      </c>
      <c r="J5658" s="80">
        <f t="shared" si="161"/>
        <v>136746.36543381214</v>
      </c>
    </row>
    <row r="5659" spans="1:10" x14ac:dyDescent="0.15">
      <c r="A5659" s="109">
        <v>44561</v>
      </c>
      <c r="B5659" s="53" t="s">
        <v>464</v>
      </c>
      <c r="C5659" s="53" t="s">
        <v>542</v>
      </c>
      <c r="D5659" s="53">
        <v>55565</v>
      </c>
      <c r="E5659" s="53">
        <v>0.74000000953674316</v>
      </c>
      <c r="F5659" s="55">
        <v>-0.31481483578681946</v>
      </c>
      <c r="G5659" s="53">
        <v>146094</v>
      </c>
      <c r="H5659" s="53">
        <v>0.74000000953674316</v>
      </c>
      <c r="I5659" s="53">
        <v>3.3344789999999999E-2</v>
      </c>
      <c r="J5659" s="80">
        <f t="shared" ref="J5659" si="162">H5659*G5659</f>
        <v>108109.56139326096</v>
      </c>
    </row>
    <row r="5660" spans="1:10" x14ac:dyDescent="0.15">
      <c r="A5660" s="109"/>
      <c r="J5660" s="80">
        <f>H5660*G5660</f>
        <v>0</v>
      </c>
    </row>
    <row r="5661" spans="1:10" x14ac:dyDescent="0.15">
      <c r="A5661" s="109">
        <v>42613</v>
      </c>
      <c r="B5661" s="53" t="s">
        <v>6</v>
      </c>
      <c r="C5661" s="53" t="s">
        <v>6</v>
      </c>
      <c r="D5661" s="53">
        <v>55614</v>
      </c>
      <c r="H5661" s="53">
        <v>10.2250003814697</v>
      </c>
      <c r="I5661" s="53">
        <v>2.8064370000000002E-3</v>
      </c>
      <c r="J5661" s="80">
        <f t="shared" ref="J5661" si="163">H5661*G5661</f>
        <v>0</v>
      </c>
    </row>
    <row r="5662" spans="1:10" x14ac:dyDescent="0.15">
      <c r="A5662" s="109">
        <v>42643</v>
      </c>
      <c r="B5662" s="53" t="s">
        <v>306</v>
      </c>
      <c r="C5662" s="53" t="s">
        <v>543</v>
      </c>
      <c r="D5662" s="53">
        <v>55614</v>
      </c>
      <c r="E5662" s="53">
        <v>10</v>
      </c>
      <c r="G5662" s="53">
        <v>40250</v>
      </c>
      <c r="H5662" s="53">
        <v>10</v>
      </c>
      <c r="I5662" s="53">
        <v>3.0154160000000004E-3</v>
      </c>
      <c r="J5662" s="80">
        <f>H5662*G5662</f>
        <v>402500</v>
      </c>
    </row>
    <row r="5663" spans="1:10" x14ac:dyDescent="0.15">
      <c r="A5663" s="109">
        <v>42674</v>
      </c>
      <c r="B5663" s="53" t="s">
        <v>306</v>
      </c>
      <c r="C5663" s="53" t="s">
        <v>543</v>
      </c>
      <c r="D5663" s="53">
        <v>55614</v>
      </c>
      <c r="E5663" s="53">
        <v>-10.155000686645508</v>
      </c>
      <c r="F5663" s="55">
        <v>1.5500068664550781E-2</v>
      </c>
      <c r="G5663" s="53">
        <v>40250</v>
      </c>
      <c r="H5663" s="53">
        <v>-10.155000686645508</v>
      </c>
      <c r="I5663" s="53">
        <v>-2.1565560000000001E-2</v>
      </c>
      <c r="J5663" s="80">
        <f t="shared" ref="J5663:J5667" si="164">H5663*G5663</f>
        <v>-408738.77763748169</v>
      </c>
    </row>
    <row r="5664" spans="1:10" x14ac:dyDescent="0.15">
      <c r="A5664" s="109">
        <v>42704</v>
      </c>
      <c r="B5664" s="53" t="s">
        <v>306</v>
      </c>
      <c r="C5664" s="53" t="s">
        <v>543</v>
      </c>
      <c r="D5664" s="53">
        <v>55614</v>
      </c>
      <c r="E5664" s="53">
        <v>-10.424999237060547</v>
      </c>
      <c r="F5664" s="55">
        <v>2.6587743312120438E-2</v>
      </c>
      <c r="G5664" s="53">
        <v>40250</v>
      </c>
      <c r="H5664" s="53">
        <v>-10.424999237060547</v>
      </c>
      <c r="I5664" s="53">
        <v>4.0542750000000002E-2</v>
      </c>
      <c r="J5664" s="80">
        <f t="shared" si="164"/>
        <v>-419606.21929168701</v>
      </c>
    </row>
    <row r="5665" spans="1:10" x14ac:dyDescent="0.15">
      <c r="A5665" s="109">
        <v>42734</v>
      </c>
      <c r="B5665" s="53" t="s">
        <v>306</v>
      </c>
      <c r="C5665" s="53" t="s">
        <v>543</v>
      </c>
      <c r="D5665" s="53">
        <v>55614</v>
      </c>
      <c r="E5665" s="53">
        <v>10.229999542236328</v>
      </c>
      <c r="F5665" s="55">
        <v>-1.8705008551478386E-2</v>
      </c>
      <c r="G5665" s="53">
        <v>40250</v>
      </c>
      <c r="H5665" s="53">
        <v>10.229999542236328</v>
      </c>
      <c r="I5665" s="53">
        <v>1.8772179999999999E-2</v>
      </c>
      <c r="J5665" s="80">
        <f t="shared" si="164"/>
        <v>411757.48157501221</v>
      </c>
    </row>
    <row r="5666" spans="1:10" x14ac:dyDescent="0.15">
      <c r="A5666" s="109">
        <v>42766</v>
      </c>
      <c r="B5666" s="53" t="s">
        <v>306</v>
      </c>
      <c r="C5666" s="53" t="s">
        <v>543</v>
      </c>
      <c r="D5666" s="53">
        <v>55614</v>
      </c>
      <c r="E5666" s="53">
        <v>-10.450000762939453</v>
      </c>
      <c r="F5666" s="55">
        <v>2.1505497395992279E-2</v>
      </c>
      <c r="G5666" s="53">
        <v>40250</v>
      </c>
      <c r="H5666" s="53">
        <v>-10.450000762939453</v>
      </c>
      <c r="I5666" s="53">
        <v>2.2173040000000001E-2</v>
      </c>
      <c r="J5666" s="80">
        <f t="shared" si="164"/>
        <v>-420612.53070831299</v>
      </c>
    </row>
    <row r="5667" spans="1:10" x14ac:dyDescent="0.15">
      <c r="A5667" s="109">
        <v>42794</v>
      </c>
      <c r="B5667" s="53" t="s">
        <v>306</v>
      </c>
      <c r="C5667" s="53" t="s">
        <v>543</v>
      </c>
      <c r="D5667" s="53">
        <v>55614</v>
      </c>
      <c r="E5667" s="53">
        <v>10.590000152587891</v>
      </c>
      <c r="F5667" s="55">
        <v>1.3397069647908211E-2</v>
      </c>
      <c r="G5667" s="53">
        <v>40250</v>
      </c>
      <c r="H5667" s="53">
        <v>10.590000152587891</v>
      </c>
      <c r="I5667" s="53">
        <v>3.2623440000000004E-2</v>
      </c>
      <c r="J5667" s="80">
        <f t="shared" si="164"/>
        <v>426247.5061416626</v>
      </c>
    </row>
    <row r="5668" spans="1:10" x14ac:dyDescent="0.15">
      <c r="A5668" s="109">
        <v>42825</v>
      </c>
      <c r="B5668" s="53" t="s">
        <v>306</v>
      </c>
      <c r="C5668" s="53" t="s">
        <v>543</v>
      </c>
      <c r="D5668" s="53">
        <v>55614</v>
      </c>
      <c r="E5668" s="53">
        <v>10.600000381469727</v>
      </c>
      <c r="F5668" s="55">
        <v>9.4430864555761218E-4</v>
      </c>
      <c r="G5668" s="53">
        <v>40250</v>
      </c>
      <c r="H5668" s="53">
        <v>10.600000381469727</v>
      </c>
      <c r="I5668" s="53">
        <v>2.0642049999999999E-3</v>
      </c>
      <c r="J5668" s="80">
        <f>H5668*G5668</f>
        <v>426650.01535415649</v>
      </c>
    </row>
    <row r="5669" spans="1:10" x14ac:dyDescent="0.15">
      <c r="A5669" s="109">
        <v>42853</v>
      </c>
      <c r="B5669" s="53" t="s">
        <v>306</v>
      </c>
      <c r="C5669" s="53" t="s">
        <v>543</v>
      </c>
      <c r="D5669" s="53">
        <v>55614</v>
      </c>
      <c r="E5669" s="53">
        <v>11.800000190734863</v>
      </c>
      <c r="F5669" s="55">
        <v>0.11320752650499344</v>
      </c>
      <c r="G5669" s="53">
        <v>40250</v>
      </c>
      <c r="H5669" s="53">
        <v>11.800000190734863</v>
      </c>
      <c r="I5669" s="53">
        <v>9.656754E-3</v>
      </c>
      <c r="J5669" s="80">
        <f t="shared" ref="J5669:J5702" si="165">H5669*G5669</f>
        <v>474950.00767707825</v>
      </c>
    </row>
    <row r="5670" spans="1:10" x14ac:dyDescent="0.15">
      <c r="A5670" s="109">
        <v>42886</v>
      </c>
      <c r="B5670" s="53" t="s">
        <v>306</v>
      </c>
      <c r="C5670" s="53" t="s">
        <v>543</v>
      </c>
      <c r="D5670" s="53">
        <v>55614</v>
      </c>
      <c r="E5670" s="53">
        <v>11.579999923706055</v>
      </c>
      <c r="F5670" s="55">
        <v>-1.8644090741872787E-2</v>
      </c>
      <c r="G5670" s="53">
        <v>40250</v>
      </c>
      <c r="H5670" s="53">
        <v>11.579999923706055</v>
      </c>
      <c r="I5670" s="53">
        <v>9.3348820000000009E-3</v>
      </c>
      <c r="J5670" s="80">
        <f t="shared" si="165"/>
        <v>466094.9969291687</v>
      </c>
    </row>
    <row r="5671" spans="1:10" x14ac:dyDescent="0.15">
      <c r="A5671" s="109">
        <v>42916</v>
      </c>
      <c r="B5671" s="53" t="s">
        <v>306</v>
      </c>
      <c r="C5671" s="53" t="s">
        <v>543</v>
      </c>
      <c r="D5671" s="53">
        <v>55614</v>
      </c>
      <c r="E5671" s="53">
        <v>11.779999732971191</v>
      </c>
      <c r="F5671" s="55">
        <v>1.7271140590310097E-2</v>
      </c>
      <c r="G5671" s="53">
        <v>40250</v>
      </c>
      <c r="H5671" s="53">
        <v>11.779999732971191</v>
      </c>
      <c r="I5671" s="53">
        <v>9.5796500000000003E-3</v>
      </c>
      <c r="J5671" s="80">
        <f t="shared" si="165"/>
        <v>474144.98925209045</v>
      </c>
    </row>
    <row r="5672" spans="1:10" x14ac:dyDescent="0.15">
      <c r="A5672" s="109">
        <v>42947</v>
      </c>
      <c r="B5672" s="53" t="s">
        <v>479</v>
      </c>
      <c r="C5672" s="53" t="s">
        <v>544</v>
      </c>
      <c r="D5672" s="53">
        <v>55614</v>
      </c>
      <c r="E5672" s="53">
        <v>11.850000381469727</v>
      </c>
      <c r="F5672" s="55">
        <v>5.9423302300274372E-3</v>
      </c>
      <c r="G5672" s="53">
        <v>70563</v>
      </c>
      <c r="H5672" s="53">
        <v>11.850000381469727</v>
      </c>
      <c r="I5672" s="53">
        <v>2.029371E-2</v>
      </c>
      <c r="J5672" s="80">
        <f t="shared" si="165"/>
        <v>836171.57691764832</v>
      </c>
    </row>
    <row r="5673" spans="1:10" x14ac:dyDescent="0.15">
      <c r="A5673" s="109">
        <v>42978</v>
      </c>
      <c r="B5673" s="53" t="s">
        <v>479</v>
      </c>
      <c r="C5673" s="53" t="s">
        <v>544</v>
      </c>
      <c r="D5673" s="53">
        <v>55614</v>
      </c>
      <c r="E5673" s="53">
        <v>11.850000381469727</v>
      </c>
      <c r="F5673" s="55">
        <v>0</v>
      </c>
      <c r="G5673" s="53">
        <v>70628</v>
      </c>
      <c r="H5673" s="53">
        <v>11.850000381469727</v>
      </c>
      <c r="I5673" s="53">
        <v>1.593433E-3</v>
      </c>
      <c r="J5673" s="80">
        <f t="shared" si="165"/>
        <v>836941.82694244385</v>
      </c>
    </row>
    <row r="5674" spans="1:10" x14ac:dyDescent="0.15">
      <c r="A5674" s="109">
        <v>43007</v>
      </c>
      <c r="B5674" s="53" t="s">
        <v>479</v>
      </c>
      <c r="C5674" s="53" t="s">
        <v>544</v>
      </c>
      <c r="D5674" s="53">
        <v>55614</v>
      </c>
      <c r="E5674" s="53">
        <v>11.710000038146973</v>
      </c>
      <c r="F5674" s="55">
        <v>-1.1814374476671219E-2</v>
      </c>
      <c r="G5674" s="53">
        <v>70628</v>
      </c>
      <c r="H5674" s="53">
        <v>11.710000038146973</v>
      </c>
      <c r="I5674" s="53">
        <v>2.375789E-2</v>
      </c>
      <c r="J5674" s="80">
        <f t="shared" si="165"/>
        <v>827053.88269424438</v>
      </c>
    </row>
    <row r="5675" spans="1:10" x14ac:dyDescent="0.15">
      <c r="A5675" s="109">
        <v>43039</v>
      </c>
      <c r="B5675" s="53" t="s">
        <v>479</v>
      </c>
      <c r="C5675" s="53" t="s">
        <v>544</v>
      </c>
      <c r="D5675" s="53">
        <v>55614</v>
      </c>
      <c r="E5675" s="53">
        <v>11.520000457763672</v>
      </c>
      <c r="F5675" s="55">
        <v>-1.6225412487983704E-2</v>
      </c>
      <c r="G5675" s="53">
        <v>70628</v>
      </c>
      <c r="H5675" s="53">
        <v>11.520000457763672</v>
      </c>
      <c r="I5675" s="53">
        <v>1.9294260000000001E-2</v>
      </c>
      <c r="J5675" s="80">
        <f t="shared" si="165"/>
        <v>813634.59233093262</v>
      </c>
    </row>
    <row r="5676" spans="1:10" x14ac:dyDescent="0.15">
      <c r="A5676" s="109">
        <v>43069</v>
      </c>
      <c r="B5676" s="53" t="s">
        <v>479</v>
      </c>
      <c r="C5676" s="53" t="s">
        <v>544</v>
      </c>
      <c r="D5676" s="53">
        <v>55614</v>
      </c>
      <c r="E5676" s="53">
        <v>13.239999771118164</v>
      </c>
      <c r="F5676" s="55">
        <v>0.14930549263954163</v>
      </c>
      <c r="G5676" s="53">
        <v>70583</v>
      </c>
      <c r="H5676" s="53">
        <v>13.239999771118164</v>
      </c>
      <c r="I5676" s="53">
        <v>2.725955E-2</v>
      </c>
      <c r="J5676" s="80">
        <f t="shared" si="165"/>
        <v>934518.90384483337</v>
      </c>
    </row>
    <row r="5677" spans="1:10" x14ac:dyDescent="0.15">
      <c r="A5677" s="109">
        <v>43098</v>
      </c>
      <c r="B5677" s="53" t="s">
        <v>479</v>
      </c>
      <c r="C5677" s="53" t="s">
        <v>544</v>
      </c>
      <c r="D5677" s="53">
        <v>55614</v>
      </c>
      <c r="E5677" s="53">
        <v>14.260000228881836</v>
      </c>
      <c r="F5677" s="55">
        <v>7.7039308845996857E-2</v>
      </c>
      <c r="G5677" s="53">
        <v>70583</v>
      </c>
      <c r="H5677" s="53">
        <v>14.260000228881836</v>
      </c>
      <c r="I5677" s="53">
        <v>1.2128949999999999E-2</v>
      </c>
      <c r="J5677" s="80">
        <f t="shared" si="165"/>
        <v>1006513.5961551666</v>
      </c>
    </row>
    <row r="5678" spans="1:10" x14ac:dyDescent="0.15">
      <c r="A5678" s="109">
        <v>43131</v>
      </c>
      <c r="B5678" s="53" t="s">
        <v>479</v>
      </c>
      <c r="C5678" s="53" t="s">
        <v>544</v>
      </c>
      <c r="D5678" s="53">
        <v>55614</v>
      </c>
      <c r="E5678" s="53">
        <v>13.600000381469727</v>
      </c>
      <c r="F5678" s="55">
        <v>-4.62832972407341E-2</v>
      </c>
      <c r="G5678" s="53">
        <v>70583</v>
      </c>
      <c r="H5678" s="53">
        <v>13.600000381469727</v>
      </c>
      <c r="I5678" s="53">
        <v>5.0638450000000002E-2</v>
      </c>
      <c r="J5678" s="80">
        <f t="shared" si="165"/>
        <v>959928.82692527771</v>
      </c>
    </row>
    <row r="5679" spans="1:10" x14ac:dyDescent="0.15">
      <c r="A5679" s="109">
        <v>43159</v>
      </c>
      <c r="B5679" s="53" t="s">
        <v>479</v>
      </c>
      <c r="C5679" s="53" t="s">
        <v>544</v>
      </c>
      <c r="D5679" s="53">
        <v>55614</v>
      </c>
      <c r="E5679" s="53">
        <v>13.510000228881836</v>
      </c>
      <c r="F5679" s="55">
        <v>-6.6176583059132099E-3</v>
      </c>
      <c r="G5679" s="53">
        <v>70583</v>
      </c>
      <c r="H5679" s="53">
        <v>13.510000228881836</v>
      </c>
      <c r="I5679" s="53">
        <v>-3.9481330000000002E-2</v>
      </c>
      <c r="J5679" s="80">
        <f t="shared" si="165"/>
        <v>953576.34615516663</v>
      </c>
    </row>
    <row r="5680" spans="1:10" x14ac:dyDescent="0.15">
      <c r="A5680" s="109">
        <v>43188</v>
      </c>
      <c r="B5680" s="53" t="s">
        <v>479</v>
      </c>
      <c r="C5680" s="53" t="s">
        <v>544</v>
      </c>
      <c r="D5680" s="53">
        <v>55614</v>
      </c>
      <c r="E5680" s="53">
        <v>13.729999542236328</v>
      </c>
      <c r="F5680" s="55">
        <v>1.6284182667732239E-2</v>
      </c>
      <c r="G5680" s="53">
        <v>70583</v>
      </c>
      <c r="H5680" s="53">
        <v>13.729999542236328</v>
      </c>
      <c r="I5680" s="53">
        <v>-1.8445340000000001E-2</v>
      </c>
      <c r="J5680" s="80">
        <f t="shared" si="165"/>
        <v>969104.55768966675</v>
      </c>
    </row>
    <row r="5681" spans="1:10" x14ac:dyDescent="0.15">
      <c r="A5681" s="109">
        <v>43220</v>
      </c>
      <c r="B5681" s="53" t="s">
        <v>479</v>
      </c>
      <c r="C5681" s="53" t="s">
        <v>544</v>
      </c>
      <c r="D5681" s="53">
        <v>55614</v>
      </c>
      <c r="E5681" s="53">
        <v>12.960000038146973</v>
      </c>
      <c r="F5681" s="55">
        <v>-5.6081537157297134E-2</v>
      </c>
      <c r="G5681" s="53">
        <v>70583</v>
      </c>
      <c r="H5681" s="53">
        <v>12.960000038146973</v>
      </c>
      <c r="I5681" s="53">
        <v>4.6918850000000007E-3</v>
      </c>
      <c r="J5681" s="80">
        <f t="shared" si="165"/>
        <v>914755.68269252777</v>
      </c>
    </row>
    <row r="5682" spans="1:10" x14ac:dyDescent="0.15">
      <c r="A5682" s="109">
        <v>43251</v>
      </c>
      <c r="B5682" s="53" t="s">
        <v>479</v>
      </c>
      <c r="C5682" s="53" t="s">
        <v>544</v>
      </c>
      <c r="D5682" s="53">
        <v>55614</v>
      </c>
      <c r="E5682" s="53">
        <v>13.25</v>
      </c>
      <c r="F5682" s="55">
        <v>2.2376541048288345E-2</v>
      </c>
      <c r="G5682" s="53">
        <v>70583</v>
      </c>
      <c r="H5682" s="53">
        <v>13.25</v>
      </c>
      <c r="I5682" s="53">
        <v>2.6164449999999999E-2</v>
      </c>
      <c r="J5682" s="80">
        <f t="shared" si="165"/>
        <v>935224.75</v>
      </c>
    </row>
    <row r="5683" spans="1:10" x14ac:dyDescent="0.15">
      <c r="A5683" s="109">
        <v>43280</v>
      </c>
      <c r="B5683" s="53" t="s">
        <v>479</v>
      </c>
      <c r="C5683" s="53" t="s">
        <v>544</v>
      </c>
      <c r="D5683" s="53">
        <v>55614</v>
      </c>
      <c r="E5683" s="53">
        <v>14.439999580383301</v>
      </c>
      <c r="F5683" s="55">
        <v>8.9811287820339203E-2</v>
      </c>
      <c r="G5683" s="53">
        <v>70583</v>
      </c>
      <c r="H5683" s="53">
        <v>14.439999580383301</v>
      </c>
      <c r="I5683" s="53">
        <v>5.365018E-3</v>
      </c>
      <c r="J5683" s="80">
        <f t="shared" si="165"/>
        <v>1019218.4903821945</v>
      </c>
    </row>
    <row r="5684" spans="1:10" x14ac:dyDescent="0.15">
      <c r="A5684" s="109">
        <v>43312</v>
      </c>
      <c r="B5684" s="53" t="s">
        <v>479</v>
      </c>
      <c r="C5684" s="53" t="s">
        <v>544</v>
      </c>
      <c r="D5684" s="53">
        <v>55614</v>
      </c>
      <c r="E5684" s="53">
        <v>16.680000305175781</v>
      </c>
      <c r="F5684" s="55">
        <v>0.15512470901012421</v>
      </c>
      <c r="G5684" s="53">
        <v>70583</v>
      </c>
      <c r="H5684" s="53">
        <v>16.680000305175781</v>
      </c>
      <c r="I5684" s="53">
        <v>3.1603569999999997E-2</v>
      </c>
      <c r="J5684" s="80">
        <f t="shared" si="165"/>
        <v>1177324.4615402222</v>
      </c>
    </row>
    <row r="5685" spans="1:10" x14ac:dyDescent="0.15">
      <c r="A5685" s="109">
        <v>43343</v>
      </c>
      <c r="B5685" s="53" t="s">
        <v>479</v>
      </c>
      <c r="C5685" s="53" t="s">
        <v>544</v>
      </c>
      <c r="D5685" s="53">
        <v>55614</v>
      </c>
      <c r="E5685" s="53">
        <v>18</v>
      </c>
      <c r="F5685" s="55">
        <v>7.9136669635772705E-2</v>
      </c>
      <c r="G5685" s="53">
        <v>70606</v>
      </c>
      <c r="H5685" s="53">
        <v>18</v>
      </c>
      <c r="I5685" s="53">
        <v>3.0233019999999999E-2</v>
      </c>
      <c r="J5685" s="80">
        <f t="shared" si="165"/>
        <v>1270908</v>
      </c>
    </row>
    <row r="5686" spans="1:10" x14ac:dyDescent="0.15">
      <c r="A5686" s="109">
        <v>43371</v>
      </c>
      <c r="B5686" s="53" t="s">
        <v>479</v>
      </c>
      <c r="C5686" s="53" t="s">
        <v>544</v>
      </c>
      <c r="D5686" s="53">
        <v>55614</v>
      </c>
      <c r="E5686" s="53">
        <v>19.450000762939453</v>
      </c>
      <c r="F5686" s="55">
        <v>8.0555595457553864E-2</v>
      </c>
      <c r="G5686" s="53">
        <v>70606</v>
      </c>
      <c r="H5686" s="53">
        <v>19.450000762939453</v>
      </c>
      <c r="I5686" s="53">
        <v>4.2462880000000003E-4</v>
      </c>
      <c r="J5686" s="80">
        <f t="shared" si="165"/>
        <v>1373286.753868103</v>
      </c>
    </row>
    <row r="5687" spans="1:10" x14ac:dyDescent="0.15">
      <c r="A5687" s="109">
        <v>43404</v>
      </c>
      <c r="B5687" s="53" t="s">
        <v>479</v>
      </c>
      <c r="C5687" s="53" t="s">
        <v>544</v>
      </c>
      <c r="D5687" s="53">
        <v>55614</v>
      </c>
      <c r="E5687" s="53">
        <v>18.959999084472656</v>
      </c>
      <c r="F5687" s="55">
        <v>-2.5192886590957642E-2</v>
      </c>
      <c r="G5687" s="53">
        <v>80849</v>
      </c>
      <c r="H5687" s="53">
        <v>18.959999084472656</v>
      </c>
      <c r="I5687" s="53">
        <v>-7.4045410000000006E-2</v>
      </c>
      <c r="J5687" s="80">
        <f t="shared" si="165"/>
        <v>1532896.9659805298</v>
      </c>
    </row>
    <row r="5688" spans="1:10" x14ac:dyDescent="0.15">
      <c r="A5688" s="109">
        <v>43434</v>
      </c>
      <c r="B5688" s="53" t="s">
        <v>479</v>
      </c>
      <c r="C5688" s="53" t="s">
        <v>544</v>
      </c>
      <c r="D5688" s="53">
        <v>55614</v>
      </c>
      <c r="E5688" s="53">
        <v>20.319999694824219</v>
      </c>
      <c r="F5688" s="55">
        <v>7.1729995310306549E-2</v>
      </c>
      <c r="G5688" s="53">
        <v>81878</v>
      </c>
      <c r="H5688" s="53">
        <v>20.319999694824219</v>
      </c>
      <c r="I5688" s="53">
        <v>1.8512150000000002E-2</v>
      </c>
      <c r="J5688" s="80">
        <f t="shared" si="165"/>
        <v>1663760.9350128174</v>
      </c>
    </row>
    <row r="5689" spans="1:10" x14ac:dyDescent="0.15">
      <c r="A5689" s="109">
        <v>43465</v>
      </c>
      <c r="B5689" s="53" t="s">
        <v>479</v>
      </c>
      <c r="C5689" s="53" t="s">
        <v>544</v>
      </c>
      <c r="D5689" s="53">
        <v>55614</v>
      </c>
      <c r="E5689" s="53">
        <v>18.899999618530273</v>
      </c>
      <c r="F5689" s="55">
        <v>-6.9881893694400787E-2</v>
      </c>
      <c r="G5689" s="53">
        <v>81888</v>
      </c>
      <c r="H5689" s="53">
        <v>18.899999618530273</v>
      </c>
      <c r="I5689" s="53">
        <v>-8.9890029999999996E-2</v>
      </c>
      <c r="J5689" s="80">
        <f t="shared" si="165"/>
        <v>1547683.168762207</v>
      </c>
    </row>
    <row r="5690" spans="1:10" x14ac:dyDescent="0.15">
      <c r="A5690" s="109">
        <v>43496</v>
      </c>
      <c r="B5690" s="53" t="s">
        <v>479</v>
      </c>
      <c r="C5690" s="53" t="s">
        <v>544</v>
      </c>
      <c r="D5690" s="53">
        <v>55614</v>
      </c>
      <c r="E5690" s="53">
        <v>19.790000915527344</v>
      </c>
      <c r="F5690" s="55">
        <v>4.7090016305446625E-2</v>
      </c>
      <c r="G5690" s="53">
        <v>81888</v>
      </c>
      <c r="H5690" s="53">
        <v>19.790000915527344</v>
      </c>
      <c r="I5690" s="53">
        <v>8.8293910000000003E-2</v>
      </c>
      <c r="J5690" s="80">
        <f t="shared" si="165"/>
        <v>1620563.5949707031</v>
      </c>
    </row>
    <row r="5691" spans="1:10" x14ac:dyDescent="0.15">
      <c r="A5691" s="109">
        <v>43524</v>
      </c>
      <c r="B5691" s="53" t="s">
        <v>479</v>
      </c>
      <c r="C5691" s="53" t="s">
        <v>544</v>
      </c>
      <c r="D5691" s="53">
        <v>55614</v>
      </c>
      <c r="E5691" s="53">
        <v>20.459999084472656</v>
      </c>
      <c r="F5691" s="55">
        <v>3.3855389803647995E-2</v>
      </c>
      <c r="G5691" s="53">
        <v>81915</v>
      </c>
      <c r="H5691" s="53">
        <v>20.459999084472656</v>
      </c>
      <c r="I5691" s="53">
        <v>3.2724210000000004E-2</v>
      </c>
      <c r="J5691" s="80">
        <f t="shared" si="165"/>
        <v>1675980.8250045776</v>
      </c>
    </row>
    <row r="5692" spans="1:10" x14ac:dyDescent="0.15">
      <c r="A5692" s="109">
        <v>43553</v>
      </c>
      <c r="B5692" s="53" t="s">
        <v>479</v>
      </c>
      <c r="C5692" s="53" t="s">
        <v>544</v>
      </c>
      <c r="D5692" s="53">
        <v>55614</v>
      </c>
      <c r="E5692" s="53">
        <v>20.590000152587891</v>
      </c>
      <c r="F5692" s="55">
        <v>6.3539138063788414E-3</v>
      </c>
      <c r="G5692" s="53">
        <v>81915</v>
      </c>
      <c r="H5692" s="53">
        <v>20.590000152587891</v>
      </c>
      <c r="I5692" s="53">
        <v>1.296229E-2</v>
      </c>
      <c r="J5692" s="80">
        <f t="shared" si="165"/>
        <v>1686629.8624992371</v>
      </c>
    </row>
    <row r="5693" spans="1:10" x14ac:dyDescent="0.15">
      <c r="A5693" s="109">
        <v>43585</v>
      </c>
      <c r="B5693" s="53" t="s">
        <v>479</v>
      </c>
      <c r="C5693" s="53" t="s">
        <v>544</v>
      </c>
      <c r="D5693" s="53">
        <v>55614</v>
      </c>
      <c r="E5693" s="53">
        <v>22.459999084472656</v>
      </c>
      <c r="F5693" s="55">
        <v>9.0820737183094025E-2</v>
      </c>
      <c r="G5693" s="53">
        <v>81915</v>
      </c>
      <c r="H5693" s="53">
        <v>22.459999084472656</v>
      </c>
      <c r="I5693" s="53">
        <v>3.789327E-2</v>
      </c>
      <c r="J5693" s="80">
        <f t="shared" si="165"/>
        <v>1839810.8250045776</v>
      </c>
    </row>
    <row r="5694" spans="1:10" x14ac:dyDescent="0.15">
      <c r="A5694" s="109">
        <v>43616</v>
      </c>
      <c r="B5694" s="53" t="s">
        <v>479</v>
      </c>
      <c r="C5694" s="53" t="s">
        <v>544</v>
      </c>
      <c r="D5694" s="53">
        <v>55614</v>
      </c>
      <c r="E5694" s="53">
        <v>21.489999771118164</v>
      </c>
      <c r="F5694" s="55">
        <v>-4.3187860399484634E-2</v>
      </c>
      <c r="G5694" s="53">
        <v>81853</v>
      </c>
      <c r="H5694" s="53">
        <v>21.489999771118164</v>
      </c>
      <c r="I5694" s="53">
        <v>-6.167856E-2</v>
      </c>
      <c r="J5694" s="80">
        <f t="shared" si="165"/>
        <v>1759020.9512653351</v>
      </c>
    </row>
    <row r="5695" spans="1:10" x14ac:dyDescent="0.15">
      <c r="A5695" s="109">
        <v>43644</v>
      </c>
      <c r="B5695" s="53" t="s">
        <v>479</v>
      </c>
      <c r="C5695" s="53" t="s">
        <v>544</v>
      </c>
      <c r="D5695" s="53">
        <v>55614</v>
      </c>
      <c r="E5695" s="53">
        <v>24.079999923706055</v>
      </c>
      <c r="F5695" s="55">
        <v>0.120521180331707</v>
      </c>
      <c r="G5695" s="53">
        <v>81830</v>
      </c>
      <c r="H5695" s="53">
        <v>24.079999923706055</v>
      </c>
      <c r="I5695" s="53">
        <v>6.7278859999999996E-2</v>
      </c>
      <c r="J5695" s="80">
        <f t="shared" si="165"/>
        <v>1970466.3937568665</v>
      </c>
    </row>
    <row r="5696" spans="1:10" x14ac:dyDescent="0.15">
      <c r="A5696" s="109">
        <v>43677</v>
      </c>
      <c r="B5696" s="53" t="s">
        <v>479</v>
      </c>
      <c r="C5696" s="53" t="s">
        <v>544</v>
      </c>
      <c r="D5696" s="53">
        <v>55614</v>
      </c>
      <c r="E5696" s="53">
        <v>27.229999542236328</v>
      </c>
      <c r="F5696" s="55">
        <v>0.13081394135951996</v>
      </c>
      <c r="G5696" s="53">
        <v>81830</v>
      </c>
      <c r="H5696" s="53">
        <v>27.229999542236328</v>
      </c>
      <c r="I5696" s="53">
        <v>1.185431E-2</v>
      </c>
      <c r="J5696" s="80">
        <f t="shared" si="165"/>
        <v>2228230.8625411987</v>
      </c>
    </row>
    <row r="5697" spans="1:10" x14ac:dyDescent="0.15">
      <c r="A5697" s="109">
        <v>43707</v>
      </c>
      <c r="B5697" s="53" t="s">
        <v>479</v>
      </c>
      <c r="C5697" s="53" t="s">
        <v>544</v>
      </c>
      <c r="D5697" s="53">
        <v>55614</v>
      </c>
      <c r="E5697" s="53">
        <v>29.629999160766602</v>
      </c>
      <c r="F5697" s="55">
        <v>8.8138073682785034E-2</v>
      </c>
      <c r="G5697" s="53">
        <v>81875</v>
      </c>
      <c r="H5697" s="53">
        <v>29.629999160766602</v>
      </c>
      <c r="I5697" s="53">
        <v>-2.0339329999999999E-2</v>
      </c>
      <c r="J5697" s="80">
        <f t="shared" si="165"/>
        <v>2425956.1812877655</v>
      </c>
    </row>
    <row r="5698" spans="1:10" x14ac:dyDescent="0.15">
      <c r="A5698" s="109">
        <v>43738</v>
      </c>
      <c r="B5698" s="53" t="s">
        <v>479</v>
      </c>
      <c r="C5698" s="53" t="s">
        <v>544</v>
      </c>
      <c r="D5698" s="53">
        <v>55614</v>
      </c>
      <c r="E5698" s="53">
        <v>28.989999771118164</v>
      </c>
      <c r="F5698" s="55">
        <v>-2.1599709987640381E-2</v>
      </c>
      <c r="G5698" s="53">
        <v>81875</v>
      </c>
      <c r="H5698" s="53">
        <v>28.989999771118164</v>
      </c>
      <c r="I5698" s="53">
        <v>1.6032970000000001E-2</v>
      </c>
      <c r="J5698" s="80">
        <f t="shared" si="165"/>
        <v>2373556.2312602997</v>
      </c>
    </row>
    <row r="5699" spans="1:10" x14ac:dyDescent="0.15">
      <c r="A5699" s="109">
        <v>43769</v>
      </c>
      <c r="B5699" s="53" t="s">
        <v>479</v>
      </c>
      <c r="C5699" s="53" t="s">
        <v>544</v>
      </c>
      <c r="D5699" s="53">
        <v>55614</v>
      </c>
      <c r="E5699" s="53">
        <v>24.540000915527344</v>
      </c>
      <c r="F5699" s="55">
        <v>-0.15350116789340973</v>
      </c>
      <c r="G5699" s="53">
        <v>95295</v>
      </c>
      <c r="H5699" s="53">
        <v>24.540000915527344</v>
      </c>
      <c r="I5699" s="53">
        <v>1.9255939999999999E-2</v>
      </c>
      <c r="J5699" s="80">
        <f t="shared" si="165"/>
        <v>2338539.3872451782</v>
      </c>
    </row>
    <row r="5700" spans="1:10" x14ac:dyDescent="0.15">
      <c r="A5700" s="109">
        <v>43798</v>
      </c>
      <c r="B5700" s="53" t="s">
        <v>479</v>
      </c>
      <c r="C5700" s="53" t="s">
        <v>544</v>
      </c>
      <c r="D5700" s="53">
        <v>55614</v>
      </c>
      <c r="E5700" s="53">
        <v>27.629999160766602</v>
      </c>
      <c r="F5700" s="55">
        <v>0.12591679394245148</v>
      </c>
      <c r="G5700" s="53">
        <v>95319</v>
      </c>
      <c r="H5700" s="53">
        <v>27.629999160766602</v>
      </c>
      <c r="I5700" s="53">
        <v>3.4996520000000003E-2</v>
      </c>
      <c r="J5700" s="80">
        <f t="shared" si="165"/>
        <v>2633663.8900051117</v>
      </c>
    </row>
    <row r="5701" spans="1:10" x14ac:dyDescent="0.15">
      <c r="A5701" s="109">
        <v>43830</v>
      </c>
      <c r="B5701" s="53" t="s">
        <v>479</v>
      </c>
      <c r="C5701" s="53" t="s">
        <v>544</v>
      </c>
      <c r="D5701" s="53">
        <v>55614</v>
      </c>
      <c r="E5701" s="53">
        <v>28.540000915527344</v>
      </c>
      <c r="F5701" s="55">
        <v>3.2935280352830887E-2</v>
      </c>
      <c r="G5701" s="53">
        <v>95319</v>
      </c>
      <c r="H5701" s="53">
        <v>28.540000915527344</v>
      </c>
      <c r="I5701" s="53">
        <v>2.8490680000000001E-2</v>
      </c>
      <c r="J5701" s="80">
        <f t="shared" si="165"/>
        <v>2720404.3472671509</v>
      </c>
    </row>
    <row r="5702" spans="1:10" x14ac:dyDescent="0.15">
      <c r="A5702" s="109">
        <v>43861</v>
      </c>
      <c r="B5702" s="53" t="s">
        <v>479</v>
      </c>
      <c r="C5702" s="53" t="s">
        <v>544</v>
      </c>
      <c r="D5702" s="53">
        <v>55614</v>
      </c>
      <c r="E5702" s="53">
        <v>22.969999313354492</v>
      </c>
      <c r="F5702" s="55">
        <v>-0.19516472518444061</v>
      </c>
      <c r="G5702" s="53">
        <v>95334</v>
      </c>
      <c r="H5702" s="53">
        <v>22.969999313354492</v>
      </c>
      <c r="I5702" s="53">
        <v>-1.7277760000000001E-3</v>
      </c>
      <c r="J5702" s="80">
        <f t="shared" si="165"/>
        <v>2189821.9145393372</v>
      </c>
    </row>
    <row r="5703" spans="1:10" x14ac:dyDescent="0.15">
      <c r="A5703" s="109">
        <v>43889</v>
      </c>
      <c r="B5703" s="53" t="s">
        <v>479</v>
      </c>
      <c r="C5703" s="53" t="s">
        <v>544</v>
      </c>
      <c r="D5703" s="53">
        <v>55614</v>
      </c>
      <c r="E5703" s="53">
        <v>22.059999465942383</v>
      </c>
      <c r="F5703" s="55">
        <v>-3.9616886526346207E-2</v>
      </c>
      <c r="G5703" s="53">
        <v>95378</v>
      </c>
      <c r="H5703" s="53">
        <v>22.059999465942383</v>
      </c>
      <c r="I5703" s="53">
        <v>-7.7918070000000006E-2</v>
      </c>
      <c r="J5703" s="80">
        <f>H5703*G5703</f>
        <v>2104038.6290626526</v>
      </c>
    </row>
    <row r="5704" spans="1:10" x14ac:dyDescent="0.15">
      <c r="A5704" s="109">
        <v>43921</v>
      </c>
      <c r="B5704" s="53" t="s">
        <v>479</v>
      </c>
      <c r="C5704" s="53" t="s">
        <v>544</v>
      </c>
      <c r="D5704" s="53">
        <v>55614</v>
      </c>
      <c r="E5704" s="53">
        <v>19.260000228881836</v>
      </c>
      <c r="F5704" s="55">
        <v>-0.12692652642726898</v>
      </c>
      <c r="G5704" s="53">
        <v>95378</v>
      </c>
      <c r="H5704" s="53">
        <v>19.260000228881836</v>
      </c>
      <c r="I5704" s="53">
        <v>-0.14173259999999999</v>
      </c>
      <c r="J5704" s="80">
        <f t="shared" ref="J5704:J5725" si="166">H5704*G5704</f>
        <v>1836980.3018302917</v>
      </c>
    </row>
    <row r="5705" spans="1:10" x14ac:dyDescent="0.15">
      <c r="A5705" s="109">
        <v>43951</v>
      </c>
      <c r="B5705" s="53" t="s">
        <v>479</v>
      </c>
      <c r="C5705" s="53" t="s">
        <v>544</v>
      </c>
      <c r="D5705" s="53">
        <v>55614</v>
      </c>
      <c r="E5705" s="53">
        <v>18.850000381469727</v>
      </c>
      <c r="F5705" s="55">
        <v>-2.1287634968757629E-2</v>
      </c>
      <c r="G5705" s="53">
        <v>95379</v>
      </c>
      <c r="H5705" s="53">
        <v>18.850000381469727</v>
      </c>
      <c r="I5705" s="53">
        <v>0.12967380000000001</v>
      </c>
      <c r="J5705" s="80">
        <f t="shared" si="166"/>
        <v>1797894.186384201</v>
      </c>
    </row>
    <row r="5706" spans="1:10" x14ac:dyDescent="0.15">
      <c r="A5706" s="109">
        <v>43980</v>
      </c>
      <c r="B5706" s="53" t="s">
        <v>479</v>
      </c>
      <c r="C5706" s="53" t="s">
        <v>544</v>
      </c>
      <c r="D5706" s="53">
        <v>55614</v>
      </c>
      <c r="E5706" s="53">
        <v>17.030000686645508</v>
      </c>
      <c r="F5706" s="55">
        <v>-9.6551708877086639E-2</v>
      </c>
      <c r="G5706" s="53">
        <v>95379</v>
      </c>
      <c r="H5706" s="53">
        <v>17.030000686645508</v>
      </c>
      <c r="I5706" s="53">
        <v>5.3738750000000002E-2</v>
      </c>
      <c r="J5706" s="80">
        <f t="shared" si="166"/>
        <v>1624304.4354915619</v>
      </c>
    </row>
    <row r="5707" spans="1:10" x14ac:dyDescent="0.15">
      <c r="A5707" s="109">
        <v>44012</v>
      </c>
      <c r="B5707" s="53" t="s">
        <v>479</v>
      </c>
      <c r="C5707" s="53" t="s">
        <v>544</v>
      </c>
      <c r="D5707" s="53">
        <v>55614</v>
      </c>
      <c r="E5707" s="53">
        <v>18.579999923706055</v>
      </c>
      <c r="F5707" s="55">
        <v>9.1015808284282684E-2</v>
      </c>
      <c r="G5707" s="53">
        <v>95379</v>
      </c>
      <c r="H5707" s="53">
        <v>18.579999923706055</v>
      </c>
      <c r="I5707" s="53">
        <v>2.5299080000000002E-2</v>
      </c>
      <c r="J5707" s="80">
        <f t="shared" si="166"/>
        <v>1772141.8127231598</v>
      </c>
    </row>
    <row r="5708" spans="1:10" x14ac:dyDescent="0.15">
      <c r="A5708" s="109">
        <v>44043</v>
      </c>
      <c r="B5708" s="53" t="s">
        <v>479</v>
      </c>
      <c r="C5708" s="53" t="s">
        <v>544</v>
      </c>
      <c r="D5708" s="53">
        <v>55614</v>
      </c>
      <c r="E5708" s="53">
        <v>24.040000915527344</v>
      </c>
      <c r="F5708" s="55">
        <v>0.29386442899703979</v>
      </c>
      <c r="G5708" s="53">
        <v>95380</v>
      </c>
      <c r="H5708" s="53">
        <v>24.040000915527344</v>
      </c>
      <c r="I5708" s="53">
        <v>5.5528970000000004E-2</v>
      </c>
      <c r="J5708" s="80">
        <f t="shared" si="166"/>
        <v>2292935.287322998</v>
      </c>
    </row>
    <row r="5709" spans="1:10" x14ac:dyDescent="0.15">
      <c r="A5709" s="109">
        <v>44074</v>
      </c>
      <c r="B5709" s="53" t="s">
        <v>479</v>
      </c>
      <c r="C5709" s="53" t="s">
        <v>544</v>
      </c>
      <c r="D5709" s="53">
        <v>55614</v>
      </c>
      <c r="E5709" s="53">
        <v>24.850000381469727</v>
      </c>
      <c r="F5709" s="55">
        <v>3.3693820238113403E-2</v>
      </c>
      <c r="G5709" s="53">
        <v>95654</v>
      </c>
      <c r="H5709" s="53">
        <v>24.850000381469727</v>
      </c>
      <c r="I5709" s="53">
        <v>6.844219E-2</v>
      </c>
      <c r="J5709" s="80">
        <f t="shared" si="166"/>
        <v>2377001.9364891052</v>
      </c>
    </row>
    <row r="5710" spans="1:10" x14ac:dyDescent="0.15">
      <c r="A5710" s="109">
        <v>44104</v>
      </c>
      <c r="B5710" s="53" t="s">
        <v>479</v>
      </c>
      <c r="C5710" s="53" t="s">
        <v>544</v>
      </c>
      <c r="D5710" s="53">
        <v>55614</v>
      </c>
      <c r="E5710" s="53">
        <v>22.049999237060547</v>
      </c>
      <c r="F5710" s="55">
        <v>-0.11267609894275665</v>
      </c>
      <c r="G5710" s="53">
        <v>95654</v>
      </c>
      <c r="H5710" s="53">
        <v>22.049999237060547</v>
      </c>
      <c r="I5710" s="53">
        <v>-3.5055990000000002E-2</v>
      </c>
      <c r="J5710" s="80">
        <f t="shared" si="166"/>
        <v>2109170.6270217896</v>
      </c>
    </row>
    <row r="5711" spans="1:10" x14ac:dyDescent="0.15">
      <c r="A5711" s="109">
        <v>44134</v>
      </c>
      <c r="B5711" s="53" t="s">
        <v>479</v>
      </c>
      <c r="C5711" s="53" t="s">
        <v>544</v>
      </c>
      <c r="D5711" s="53">
        <v>55614</v>
      </c>
      <c r="E5711" s="53">
        <v>18.799999237060547</v>
      </c>
      <c r="F5711" s="55">
        <v>-0.14739230275154114</v>
      </c>
      <c r="G5711" s="53">
        <v>95684</v>
      </c>
      <c r="H5711" s="53">
        <v>18.799999237060547</v>
      </c>
      <c r="I5711" s="53">
        <v>-2.0178310000000001E-2</v>
      </c>
      <c r="J5711" s="80">
        <f t="shared" si="166"/>
        <v>1798859.1269989014</v>
      </c>
    </row>
    <row r="5712" spans="1:10" x14ac:dyDescent="0.15">
      <c r="A5712" s="109">
        <v>44165</v>
      </c>
      <c r="B5712" s="53" t="s">
        <v>479</v>
      </c>
      <c r="C5712" s="53" t="s">
        <v>544</v>
      </c>
      <c r="D5712" s="53">
        <v>55614</v>
      </c>
      <c r="E5712" s="53">
        <v>21.739999771118164</v>
      </c>
      <c r="F5712" s="55">
        <v>0.15638300776481628</v>
      </c>
      <c r="G5712" s="53">
        <v>95721</v>
      </c>
      <c r="H5712" s="53">
        <v>21.739999771118164</v>
      </c>
      <c r="I5712" s="53">
        <v>0.123707</v>
      </c>
      <c r="J5712" s="80">
        <f t="shared" si="166"/>
        <v>2080974.5180912018</v>
      </c>
    </row>
    <row r="5713" spans="1:10" x14ac:dyDescent="0.15">
      <c r="A5713" s="109">
        <v>44196</v>
      </c>
      <c r="B5713" s="53" t="s">
        <v>479</v>
      </c>
      <c r="C5713" s="53" t="s">
        <v>544</v>
      </c>
      <c r="D5713" s="53">
        <v>55614</v>
      </c>
      <c r="E5713" s="53">
        <v>31.360000610351562</v>
      </c>
      <c r="F5713" s="55">
        <v>0.44250234961509705</v>
      </c>
      <c r="G5713" s="53">
        <v>95721</v>
      </c>
      <c r="H5713" s="53">
        <v>31.360000610351562</v>
      </c>
      <c r="I5713" s="53">
        <v>4.5048289999999998E-2</v>
      </c>
      <c r="J5713" s="80">
        <f t="shared" si="166"/>
        <v>3001810.6184234619</v>
      </c>
    </row>
    <row r="5714" spans="1:10" x14ac:dyDescent="0.15">
      <c r="A5714" s="109">
        <v>44225</v>
      </c>
      <c r="B5714" s="53" t="s">
        <v>479</v>
      </c>
      <c r="C5714" s="53" t="s">
        <v>544</v>
      </c>
      <c r="D5714" s="53">
        <v>55614</v>
      </c>
      <c r="E5714" s="53">
        <v>28.540000915527344</v>
      </c>
      <c r="F5714" s="55">
        <v>-8.9923456311225891E-2</v>
      </c>
      <c r="G5714" s="53">
        <v>95721</v>
      </c>
      <c r="H5714" s="53">
        <v>28.540000915527344</v>
      </c>
      <c r="I5714" s="53">
        <v>-6.3113190000000003E-4</v>
      </c>
      <c r="J5714" s="80">
        <f t="shared" si="166"/>
        <v>2731877.4276351929</v>
      </c>
    </row>
    <row r="5715" spans="1:10" x14ac:dyDescent="0.15">
      <c r="A5715" s="109">
        <v>44253</v>
      </c>
      <c r="B5715" s="53" t="s">
        <v>479</v>
      </c>
      <c r="C5715" s="53" t="s">
        <v>544</v>
      </c>
      <c r="D5715" s="53">
        <v>55614</v>
      </c>
      <c r="E5715" s="53">
        <v>29.170000076293945</v>
      </c>
      <c r="F5715" s="55">
        <v>2.2074252367019653E-2</v>
      </c>
      <c r="G5715" s="53">
        <v>95758</v>
      </c>
      <c r="H5715" s="53">
        <v>29.170000076293945</v>
      </c>
      <c r="I5715" s="53">
        <v>2.9196240000000002E-2</v>
      </c>
      <c r="J5715" s="80">
        <f t="shared" si="166"/>
        <v>2793260.8673057556</v>
      </c>
    </row>
    <row r="5716" spans="1:10" x14ac:dyDescent="0.15">
      <c r="A5716" s="109">
        <v>44286</v>
      </c>
      <c r="B5716" s="53" t="s">
        <v>479</v>
      </c>
      <c r="C5716" s="53" t="s">
        <v>544</v>
      </c>
      <c r="D5716" s="53">
        <v>55614</v>
      </c>
      <c r="E5716" s="53">
        <v>30.420000076293945</v>
      </c>
      <c r="F5716" s="55">
        <v>4.2852245271205902E-2</v>
      </c>
      <c r="G5716" s="53">
        <v>95758</v>
      </c>
      <c r="H5716" s="53">
        <v>30.420000076293945</v>
      </c>
      <c r="I5716" s="53">
        <v>3.0573309999999999E-2</v>
      </c>
      <c r="J5716" s="80">
        <f t="shared" si="166"/>
        <v>2912958.3673057556</v>
      </c>
    </row>
    <row r="5717" spans="1:10" x14ac:dyDescent="0.15">
      <c r="A5717" s="109">
        <v>44316</v>
      </c>
      <c r="B5717" s="53" t="s">
        <v>479</v>
      </c>
      <c r="C5717" s="53" t="s">
        <v>544</v>
      </c>
      <c r="D5717" s="53">
        <v>55614</v>
      </c>
      <c r="E5717" s="53">
        <v>34.549999237060547</v>
      </c>
      <c r="F5717" s="55">
        <v>0.13576591014862061</v>
      </c>
      <c r="G5717" s="53">
        <v>95763</v>
      </c>
      <c r="H5717" s="53">
        <v>34.549999237060547</v>
      </c>
      <c r="I5717" s="53">
        <v>4.8190200000000002E-2</v>
      </c>
      <c r="J5717" s="80">
        <f t="shared" si="166"/>
        <v>3308611.5769386292</v>
      </c>
    </row>
    <row r="5718" spans="1:10" x14ac:dyDescent="0.15">
      <c r="A5718" s="109">
        <v>44344</v>
      </c>
      <c r="B5718" s="53" t="s">
        <v>479</v>
      </c>
      <c r="C5718" s="53" t="s">
        <v>544</v>
      </c>
      <c r="D5718" s="53">
        <v>55614</v>
      </c>
      <c r="E5718" s="53">
        <v>34.529998779296875</v>
      </c>
      <c r="F5718" s="55">
        <v>-5.7888444280251861E-4</v>
      </c>
      <c r="G5718" s="53">
        <v>95778</v>
      </c>
      <c r="H5718" s="53">
        <v>34.529998779296875</v>
      </c>
      <c r="I5718" s="53">
        <v>7.0918620000000009E-3</v>
      </c>
      <c r="J5718" s="80">
        <f t="shared" si="166"/>
        <v>3307214.2230834961</v>
      </c>
    </row>
    <row r="5719" spans="1:10" x14ac:dyDescent="0.15">
      <c r="A5719" s="109">
        <v>44377</v>
      </c>
      <c r="B5719" s="53" t="s">
        <v>479</v>
      </c>
      <c r="C5719" s="53" t="s">
        <v>544</v>
      </c>
      <c r="D5719" s="53">
        <v>55614</v>
      </c>
      <c r="E5719" s="53">
        <v>36.509998321533203</v>
      </c>
      <c r="F5719" s="55">
        <v>5.7341430336236954E-2</v>
      </c>
      <c r="G5719" s="53">
        <v>95778</v>
      </c>
      <c r="H5719" s="53">
        <v>36.509998321533203</v>
      </c>
      <c r="I5719" s="53">
        <v>2.3421790000000001E-2</v>
      </c>
      <c r="J5719" s="80">
        <f t="shared" si="166"/>
        <v>3496854.6192398071</v>
      </c>
    </row>
    <row r="5720" spans="1:10" x14ac:dyDescent="0.15">
      <c r="A5720" s="109">
        <v>44407</v>
      </c>
      <c r="B5720" s="53" t="s">
        <v>479</v>
      </c>
      <c r="C5720" s="53" t="s">
        <v>544</v>
      </c>
      <c r="D5720" s="53">
        <v>55614</v>
      </c>
      <c r="E5720" s="53">
        <v>37.479999542236328</v>
      </c>
      <c r="F5720" s="55">
        <v>2.6568097993731499E-2</v>
      </c>
      <c r="G5720" s="53">
        <v>95780</v>
      </c>
      <c r="H5720" s="53">
        <v>37.479999542236328</v>
      </c>
      <c r="I5720" s="53">
        <v>1.182765E-2</v>
      </c>
      <c r="J5720" s="80">
        <f t="shared" si="166"/>
        <v>3589834.3561553955</v>
      </c>
    </row>
    <row r="5721" spans="1:10" x14ac:dyDescent="0.15">
      <c r="A5721" s="109">
        <v>44439</v>
      </c>
      <c r="B5721" s="53" t="s">
        <v>479</v>
      </c>
      <c r="C5721" s="53" t="s">
        <v>544</v>
      </c>
      <c r="D5721" s="53">
        <v>55614</v>
      </c>
      <c r="E5721" s="53">
        <v>35.619998931884766</v>
      </c>
      <c r="F5721" s="55">
        <v>-4.9626484513282776E-2</v>
      </c>
      <c r="G5721" s="53">
        <v>95785</v>
      </c>
      <c r="H5721" s="53">
        <v>35.619998931884766</v>
      </c>
      <c r="I5721" s="53">
        <v>2.71466E-2</v>
      </c>
      <c r="J5721" s="80">
        <f t="shared" si="166"/>
        <v>3411861.5976905823</v>
      </c>
    </row>
    <row r="5722" spans="1:10" x14ac:dyDescent="0.15">
      <c r="A5722" s="109">
        <v>44469</v>
      </c>
      <c r="B5722" s="53" t="s">
        <v>479</v>
      </c>
      <c r="C5722" s="53" t="s">
        <v>544</v>
      </c>
      <c r="D5722" s="53">
        <v>55614</v>
      </c>
      <c r="E5722" s="53">
        <v>34.490001678466797</v>
      </c>
      <c r="F5722" s="55">
        <v>-3.1723674386739731E-2</v>
      </c>
      <c r="G5722" s="53">
        <v>95785</v>
      </c>
      <c r="H5722" s="53">
        <v>34.490001678466797</v>
      </c>
      <c r="I5722" s="53">
        <v>-4.2243370000000002E-2</v>
      </c>
      <c r="J5722" s="80">
        <f t="shared" si="166"/>
        <v>3303624.8107719421</v>
      </c>
    </row>
    <row r="5723" spans="1:10" x14ac:dyDescent="0.15">
      <c r="A5723" s="109">
        <v>44498</v>
      </c>
      <c r="B5723" s="53" t="s">
        <v>479</v>
      </c>
      <c r="C5723" s="53" t="s">
        <v>544</v>
      </c>
      <c r="D5723" s="53">
        <v>55614</v>
      </c>
      <c r="E5723" s="53">
        <v>39.650001525878906</v>
      </c>
      <c r="F5723" s="55">
        <v>0.14960856735706329</v>
      </c>
      <c r="G5723" s="53">
        <v>95835</v>
      </c>
      <c r="H5723" s="53">
        <v>39.650001525878906</v>
      </c>
      <c r="I5723" s="53">
        <v>6.4656619999999998E-2</v>
      </c>
      <c r="J5723" s="80">
        <f t="shared" si="166"/>
        <v>3799857.896232605</v>
      </c>
    </row>
    <row r="5724" spans="1:10" x14ac:dyDescent="0.15">
      <c r="A5724" s="109">
        <v>44530</v>
      </c>
      <c r="B5724" s="53" t="s">
        <v>479</v>
      </c>
      <c r="C5724" s="53" t="s">
        <v>544</v>
      </c>
      <c r="D5724" s="53">
        <v>55614</v>
      </c>
      <c r="E5724" s="53">
        <v>36.970001220703125</v>
      </c>
      <c r="F5724" s="55">
        <v>-6.7591428756713867E-2</v>
      </c>
      <c r="G5724" s="53">
        <v>96032</v>
      </c>
      <c r="H5724" s="53">
        <v>36.970001220703125</v>
      </c>
      <c r="I5724" s="53">
        <v>-1.8346709999999999E-2</v>
      </c>
      <c r="J5724" s="80">
        <f t="shared" si="166"/>
        <v>3550303.1572265625</v>
      </c>
    </row>
    <row r="5725" spans="1:10" x14ac:dyDescent="0.15">
      <c r="A5725" s="109">
        <v>44561</v>
      </c>
      <c r="B5725" s="53" t="s">
        <v>479</v>
      </c>
      <c r="C5725" s="53" t="s">
        <v>544</v>
      </c>
      <c r="D5725" s="53">
        <v>55614</v>
      </c>
      <c r="E5725" s="53">
        <v>41.569999694824219</v>
      </c>
      <c r="F5725" s="55">
        <v>0.12442516535520554</v>
      </c>
      <c r="G5725" s="53">
        <v>96032</v>
      </c>
      <c r="H5725" s="53">
        <v>41.569999694824219</v>
      </c>
      <c r="I5725" s="53">
        <v>3.3344789999999999E-2</v>
      </c>
      <c r="J5725" s="80">
        <f t="shared" si="166"/>
        <v>3992050.2106933594</v>
      </c>
    </row>
    <row r="5726" spans="1:10" x14ac:dyDescent="0.15">
      <c r="A5726" s="109"/>
      <c r="J5726" s="80">
        <f>H5726*G5726</f>
        <v>0</v>
      </c>
    </row>
    <row r="5727" spans="1:10" x14ac:dyDescent="0.15">
      <c r="A5727" s="109">
        <v>42674</v>
      </c>
      <c r="B5727" s="53" t="s">
        <v>6</v>
      </c>
      <c r="C5727" s="53" t="s">
        <v>6</v>
      </c>
      <c r="D5727" s="53">
        <v>55688</v>
      </c>
      <c r="H5727" s="53">
        <v>9.75</v>
      </c>
      <c r="I5727" s="53">
        <v>-2.1565560000000001E-2</v>
      </c>
      <c r="J5727" s="80">
        <f>H5727*G5727</f>
        <v>0</v>
      </c>
    </row>
    <row r="5728" spans="1:10" x14ac:dyDescent="0.15">
      <c r="A5728" s="109">
        <v>42704</v>
      </c>
      <c r="B5728" s="53" t="s">
        <v>468</v>
      </c>
      <c r="C5728" s="53" t="s">
        <v>545</v>
      </c>
      <c r="D5728" s="53">
        <v>55688</v>
      </c>
      <c r="E5728" s="53">
        <v>-10.074999809265137</v>
      </c>
      <c r="G5728" s="53">
        <v>7169</v>
      </c>
      <c r="H5728" s="53">
        <v>10.074999809265099</v>
      </c>
      <c r="I5728" s="53">
        <v>4.0542750000000002E-2</v>
      </c>
      <c r="J5728" s="80">
        <f t="shared" ref="J5728:J5792" si="167">H5728*G5728</f>
        <v>72227.673632621503</v>
      </c>
    </row>
    <row r="5729" spans="1:10" x14ac:dyDescent="0.15">
      <c r="A5729" s="109">
        <v>42734</v>
      </c>
      <c r="B5729" s="53" t="s">
        <v>468</v>
      </c>
      <c r="C5729" s="53" t="s">
        <v>545</v>
      </c>
      <c r="D5729" s="53">
        <v>55688</v>
      </c>
      <c r="E5729" s="53">
        <v>10</v>
      </c>
      <c r="F5729" s="55">
        <v>-7.4441498145461082E-3</v>
      </c>
      <c r="G5729" s="53">
        <v>7059</v>
      </c>
      <c r="H5729" s="53">
        <v>10</v>
      </c>
      <c r="I5729" s="53">
        <v>1.8772179999999999E-2</v>
      </c>
      <c r="J5729" s="80">
        <f t="shared" si="167"/>
        <v>70590</v>
      </c>
    </row>
    <row r="5730" spans="1:10" x14ac:dyDescent="0.15">
      <c r="A5730" s="109">
        <v>42766</v>
      </c>
      <c r="B5730" s="53" t="s">
        <v>468</v>
      </c>
      <c r="C5730" s="53" t="s">
        <v>545</v>
      </c>
      <c r="D5730" s="53">
        <v>55688</v>
      </c>
      <c r="E5730" s="53">
        <v>-10.180000305175781</v>
      </c>
      <c r="F5730" s="55">
        <v>1.8000030890107155E-2</v>
      </c>
      <c r="G5730" s="53">
        <v>7059</v>
      </c>
      <c r="H5730" s="53">
        <v>-10.180000305175781</v>
      </c>
      <c r="I5730" s="53">
        <v>2.2173040000000001E-2</v>
      </c>
      <c r="J5730" s="80">
        <f t="shared" si="167"/>
        <v>-71860.62215423584</v>
      </c>
    </row>
    <row r="5731" spans="1:10" x14ac:dyDescent="0.15">
      <c r="A5731" s="109">
        <v>42794</v>
      </c>
      <c r="B5731" s="53" t="s">
        <v>468</v>
      </c>
      <c r="C5731" s="53" t="s">
        <v>545</v>
      </c>
      <c r="D5731" s="53">
        <v>55688</v>
      </c>
      <c r="E5731" s="53">
        <v>-10.100000381469727</v>
      </c>
      <c r="F5731" s="55">
        <v>-7.8585380688309669E-3</v>
      </c>
      <c r="G5731" s="53">
        <v>7059</v>
      </c>
      <c r="H5731" s="53">
        <v>-10.100000381469727</v>
      </c>
      <c r="I5731" s="53">
        <v>3.2623440000000004E-2</v>
      </c>
      <c r="J5731" s="80">
        <f t="shared" si="167"/>
        <v>-71295.9026927948</v>
      </c>
    </row>
    <row r="5732" spans="1:10" x14ac:dyDescent="0.15">
      <c r="A5732" s="109">
        <v>42825</v>
      </c>
      <c r="B5732" s="53" t="s">
        <v>468</v>
      </c>
      <c r="C5732" s="53" t="s">
        <v>545</v>
      </c>
      <c r="D5732" s="53">
        <v>55688</v>
      </c>
      <c r="G5732" s="53">
        <v>7059</v>
      </c>
      <c r="H5732" s="53">
        <v>-10.934999465942383</v>
      </c>
      <c r="I5732" s="53">
        <v>2.0642049999999999E-3</v>
      </c>
      <c r="J5732" s="80">
        <f t="shared" si="167"/>
        <v>-77190.16123008728</v>
      </c>
    </row>
    <row r="5733" spans="1:10" x14ac:dyDescent="0.15">
      <c r="A5733" s="109">
        <v>42853</v>
      </c>
      <c r="B5733" s="53" t="s">
        <v>468</v>
      </c>
      <c r="C5733" s="53" t="s">
        <v>545</v>
      </c>
      <c r="D5733" s="53">
        <v>55688</v>
      </c>
      <c r="E5733" s="53">
        <v>-10.055000305175781</v>
      </c>
      <c r="F5733" s="55">
        <v>-4.4554527848958969E-3</v>
      </c>
      <c r="G5733" s="53">
        <v>7059</v>
      </c>
      <c r="H5733" s="53">
        <v>-10.055000305175781</v>
      </c>
      <c r="I5733" s="53">
        <v>9.656754E-3</v>
      </c>
      <c r="J5733" s="80">
        <f t="shared" si="167"/>
        <v>-70978.24715423584</v>
      </c>
    </row>
    <row r="5734" spans="1:10" x14ac:dyDescent="0.15">
      <c r="A5734" s="109">
        <v>42886</v>
      </c>
      <c r="B5734" s="53" t="s">
        <v>468</v>
      </c>
      <c r="C5734" s="53" t="s">
        <v>545</v>
      </c>
      <c r="D5734" s="53">
        <v>55688</v>
      </c>
      <c r="E5734" s="53">
        <v>10.020000457763672</v>
      </c>
      <c r="F5734" s="55">
        <v>-3.4808400087058544E-3</v>
      </c>
      <c r="G5734" s="53">
        <v>7059</v>
      </c>
      <c r="H5734" s="53">
        <v>10.020000457763672</v>
      </c>
      <c r="I5734" s="53">
        <v>9.3348820000000009E-3</v>
      </c>
      <c r="J5734" s="80">
        <f t="shared" si="167"/>
        <v>70731.18323135376</v>
      </c>
    </row>
    <row r="5735" spans="1:10" x14ac:dyDescent="0.15">
      <c r="A5735" s="109">
        <v>42916</v>
      </c>
      <c r="B5735" s="53" t="s">
        <v>468</v>
      </c>
      <c r="C5735" s="53" t="s">
        <v>545</v>
      </c>
      <c r="D5735" s="53">
        <v>55688</v>
      </c>
      <c r="E5735" s="53">
        <v>-10.030000686645508</v>
      </c>
      <c r="F5735" s="55">
        <v>9.9802680779248476E-4</v>
      </c>
      <c r="G5735" s="53">
        <v>7059</v>
      </c>
      <c r="H5735" s="53">
        <v>-10.030000686645508</v>
      </c>
      <c r="I5735" s="53">
        <v>9.5796500000000003E-3</v>
      </c>
      <c r="J5735" s="80">
        <f t="shared" si="167"/>
        <v>-70801.77484703064</v>
      </c>
    </row>
    <row r="5736" spans="1:10" x14ac:dyDescent="0.15">
      <c r="A5736" s="109">
        <v>42947</v>
      </c>
      <c r="B5736" s="53" t="s">
        <v>468</v>
      </c>
      <c r="C5736" s="53" t="s">
        <v>545</v>
      </c>
      <c r="D5736" s="53">
        <v>55688</v>
      </c>
      <c r="E5736" s="53">
        <v>10.039999961853027</v>
      </c>
      <c r="F5736" s="55">
        <v>9.9693669471889734E-4</v>
      </c>
      <c r="G5736" s="53">
        <v>7059</v>
      </c>
      <c r="H5736" s="53">
        <v>10.039999961853027</v>
      </c>
      <c r="I5736" s="53">
        <v>2.029371E-2</v>
      </c>
      <c r="J5736" s="80">
        <f t="shared" si="167"/>
        <v>70872.35973072052</v>
      </c>
    </row>
    <row r="5737" spans="1:10" x14ac:dyDescent="0.15">
      <c r="A5737" s="109">
        <v>42978</v>
      </c>
      <c r="B5737" s="53" t="s">
        <v>468</v>
      </c>
      <c r="C5737" s="53" t="s">
        <v>545</v>
      </c>
      <c r="D5737" s="53">
        <v>55688</v>
      </c>
      <c r="E5737" s="53">
        <v>-10.100000381469727</v>
      </c>
      <c r="F5737" s="55">
        <v>5.9761372394859791E-3</v>
      </c>
      <c r="G5737" s="53">
        <v>7059</v>
      </c>
      <c r="H5737" s="53">
        <v>-10.100000381469727</v>
      </c>
      <c r="I5737" s="53">
        <v>1.593433E-3</v>
      </c>
      <c r="J5737" s="80">
        <f t="shared" si="167"/>
        <v>-71295.9026927948</v>
      </c>
    </row>
    <row r="5738" spans="1:10" x14ac:dyDescent="0.15">
      <c r="A5738" s="109">
        <v>43007</v>
      </c>
      <c r="B5738" s="53" t="s">
        <v>468</v>
      </c>
      <c r="C5738" s="53" t="s">
        <v>545</v>
      </c>
      <c r="D5738" s="53">
        <v>55688</v>
      </c>
      <c r="E5738" s="53">
        <v>-10.149999618530273</v>
      </c>
      <c r="F5738" s="55">
        <v>4.9504195339977741E-3</v>
      </c>
      <c r="G5738" s="53">
        <v>7059</v>
      </c>
      <c r="H5738" s="53">
        <v>-10.149999618530273</v>
      </c>
      <c r="I5738" s="53">
        <v>2.375789E-2</v>
      </c>
      <c r="J5738" s="80">
        <f t="shared" si="167"/>
        <v>-71648.8473072052</v>
      </c>
    </row>
    <row r="5739" spans="1:10" x14ac:dyDescent="0.15">
      <c r="A5739" s="109">
        <v>43039</v>
      </c>
      <c r="B5739" s="53" t="s">
        <v>468</v>
      </c>
      <c r="C5739" s="53" t="s">
        <v>545</v>
      </c>
      <c r="D5739" s="53">
        <v>55688</v>
      </c>
      <c r="E5739" s="53">
        <v>-10.184999465942383</v>
      </c>
      <c r="F5739" s="55">
        <v>3.4482609480619431E-3</v>
      </c>
      <c r="G5739" s="53">
        <v>7059</v>
      </c>
      <c r="H5739" s="53">
        <v>-10.184999465942383</v>
      </c>
      <c r="I5739" s="53">
        <v>1.9294260000000001E-2</v>
      </c>
      <c r="J5739" s="80">
        <f t="shared" si="167"/>
        <v>-71895.91123008728</v>
      </c>
    </row>
    <row r="5740" spans="1:10" x14ac:dyDescent="0.15">
      <c r="A5740" s="109">
        <v>43069</v>
      </c>
      <c r="B5740" s="53" t="s">
        <v>468</v>
      </c>
      <c r="C5740" s="53" t="s">
        <v>545</v>
      </c>
      <c r="D5740" s="53">
        <v>55688</v>
      </c>
      <c r="E5740" s="53">
        <v>10.149999618530273</v>
      </c>
      <c r="F5740" s="55">
        <v>-3.436411265283823E-3</v>
      </c>
      <c r="G5740" s="53">
        <v>7059</v>
      </c>
      <c r="H5740" s="53">
        <v>10.149999618530273</v>
      </c>
      <c r="I5740" s="53">
        <v>2.725955E-2</v>
      </c>
      <c r="J5740" s="80">
        <f t="shared" si="167"/>
        <v>71648.8473072052</v>
      </c>
    </row>
    <row r="5741" spans="1:10" x14ac:dyDescent="0.15">
      <c r="A5741" s="109">
        <v>43098</v>
      </c>
      <c r="B5741" s="53" t="s">
        <v>468</v>
      </c>
      <c r="C5741" s="53" t="s">
        <v>545</v>
      </c>
      <c r="D5741" s="53">
        <v>55688</v>
      </c>
      <c r="E5741" s="53">
        <v>10.189999580383301</v>
      </c>
      <c r="F5741" s="55">
        <v>3.9408830925822258E-3</v>
      </c>
      <c r="G5741" s="53">
        <v>7059</v>
      </c>
      <c r="H5741" s="53">
        <v>10.189999580383301</v>
      </c>
      <c r="I5741" s="53">
        <v>1.2128949999999999E-2</v>
      </c>
      <c r="J5741" s="80">
        <f t="shared" si="167"/>
        <v>71931.20703792572</v>
      </c>
    </row>
    <row r="5742" spans="1:10" x14ac:dyDescent="0.15">
      <c r="A5742" s="109">
        <v>43131</v>
      </c>
      <c r="B5742" s="53" t="s">
        <v>468</v>
      </c>
      <c r="C5742" s="53" t="s">
        <v>545</v>
      </c>
      <c r="D5742" s="53">
        <v>55688</v>
      </c>
      <c r="E5742" s="53">
        <v>10.240099906921387</v>
      </c>
      <c r="F5742" s="55">
        <v>4.9166171811521053E-3</v>
      </c>
      <c r="G5742" s="53">
        <v>7059</v>
      </c>
      <c r="H5742" s="53">
        <v>10.240099906921387</v>
      </c>
      <c r="I5742" s="53">
        <v>5.0638450000000002E-2</v>
      </c>
      <c r="J5742" s="80">
        <f t="shared" si="167"/>
        <v>72284.865242958069</v>
      </c>
    </row>
    <row r="5743" spans="1:10" x14ac:dyDescent="0.15">
      <c r="A5743" s="109">
        <v>43159</v>
      </c>
      <c r="B5743" s="53" t="s">
        <v>468</v>
      </c>
      <c r="C5743" s="53" t="s">
        <v>545</v>
      </c>
      <c r="D5743" s="53">
        <v>55688</v>
      </c>
      <c r="E5743" s="53">
        <v>10.350000381469727</v>
      </c>
      <c r="F5743" s="55">
        <v>1.0732363909482956E-2</v>
      </c>
      <c r="G5743" s="53">
        <v>7059</v>
      </c>
      <c r="H5743" s="53">
        <v>10.350000381469727</v>
      </c>
      <c r="I5743" s="53">
        <v>-3.9481330000000002E-2</v>
      </c>
      <c r="J5743" s="80">
        <f t="shared" si="167"/>
        <v>73060.6526927948</v>
      </c>
    </row>
    <row r="5744" spans="1:10" x14ac:dyDescent="0.15">
      <c r="A5744" s="109">
        <v>43188</v>
      </c>
      <c r="B5744" s="53" t="s">
        <v>468</v>
      </c>
      <c r="C5744" s="53" t="s">
        <v>545</v>
      </c>
      <c r="D5744" s="53">
        <v>55688</v>
      </c>
      <c r="E5744" s="53">
        <v>10.439999580383301</v>
      </c>
      <c r="F5744" s="55">
        <v>8.695574477314949E-3</v>
      </c>
      <c r="G5744" s="53">
        <v>7059</v>
      </c>
      <c r="H5744" s="53">
        <v>10.439999580383301</v>
      </c>
      <c r="I5744" s="53">
        <v>-1.8445340000000001E-2</v>
      </c>
      <c r="J5744" s="80">
        <f t="shared" si="167"/>
        <v>73695.95703792572</v>
      </c>
    </row>
    <row r="5745" spans="1:10" x14ac:dyDescent="0.15">
      <c r="A5745" s="109">
        <v>43220</v>
      </c>
      <c r="B5745" s="53" t="s">
        <v>468</v>
      </c>
      <c r="C5745" s="53" t="s">
        <v>545</v>
      </c>
      <c r="D5745" s="53">
        <v>55688</v>
      </c>
      <c r="E5745" s="53">
        <v>10.350000381469727</v>
      </c>
      <c r="F5745" s="55">
        <v>-8.6206132546067238E-3</v>
      </c>
      <c r="G5745" s="53">
        <v>7059</v>
      </c>
      <c r="H5745" s="53">
        <v>10.350000381469727</v>
      </c>
      <c r="I5745" s="53">
        <v>4.6918850000000007E-3</v>
      </c>
      <c r="J5745" s="80">
        <f t="shared" si="167"/>
        <v>73060.6526927948</v>
      </c>
    </row>
    <row r="5746" spans="1:10" x14ac:dyDescent="0.15">
      <c r="A5746" s="109">
        <v>43251</v>
      </c>
      <c r="B5746" s="53" t="s">
        <v>468</v>
      </c>
      <c r="C5746" s="53" t="s">
        <v>545</v>
      </c>
      <c r="D5746" s="53">
        <v>55688</v>
      </c>
      <c r="E5746" s="53">
        <v>10.5</v>
      </c>
      <c r="F5746" s="55">
        <v>1.4492716640233994E-2</v>
      </c>
      <c r="G5746" s="53">
        <v>7059</v>
      </c>
      <c r="H5746" s="53">
        <v>10.5</v>
      </c>
      <c r="I5746" s="53">
        <v>2.6164449999999999E-2</v>
      </c>
      <c r="J5746" s="80">
        <f t="shared" si="167"/>
        <v>74119.5</v>
      </c>
    </row>
    <row r="5747" spans="1:10" x14ac:dyDescent="0.15">
      <c r="A5747" s="109">
        <v>43312</v>
      </c>
      <c r="B5747" s="53" t="s">
        <v>469</v>
      </c>
      <c r="C5747" s="53" t="s">
        <v>546</v>
      </c>
      <c r="D5747" s="53">
        <v>55688</v>
      </c>
      <c r="E5747" s="53">
        <v>10.989999771118164</v>
      </c>
      <c r="F5747" s="55">
        <v>4.6666644513607025E-2</v>
      </c>
      <c r="G5747" s="53">
        <v>67880</v>
      </c>
      <c r="H5747" s="53">
        <v>10.989999771118164</v>
      </c>
      <c r="I5747" s="53">
        <v>3.1603569999999997E-2</v>
      </c>
      <c r="J5747" s="80">
        <f t="shared" si="167"/>
        <v>746001.18446350098</v>
      </c>
    </row>
    <row r="5748" spans="1:10" x14ac:dyDescent="0.15">
      <c r="A5748" s="109">
        <v>43343</v>
      </c>
      <c r="B5748" s="53" t="s">
        <v>469</v>
      </c>
      <c r="C5748" s="53" t="s">
        <v>546</v>
      </c>
      <c r="D5748" s="53">
        <v>55688</v>
      </c>
      <c r="E5748" s="53">
        <v>10.600000381469727</v>
      </c>
      <c r="F5748" s="55">
        <v>-3.5486750304698944E-2</v>
      </c>
      <c r="G5748" s="53">
        <v>67880</v>
      </c>
      <c r="H5748" s="53">
        <v>10.600000381469727</v>
      </c>
      <c r="I5748" s="53">
        <v>3.0233019999999999E-2</v>
      </c>
      <c r="J5748" s="80">
        <f t="shared" si="167"/>
        <v>719528.02589416504</v>
      </c>
    </row>
    <row r="5749" spans="1:10" x14ac:dyDescent="0.15">
      <c r="A5749" s="109">
        <v>43371</v>
      </c>
      <c r="B5749" s="53" t="s">
        <v>469</v>
      </c>
      <c r="C5749" s="53" t="s">
        <v>546</v>
      </c>
      <c r="D5749" s="53">
        <v>55688</v>
      </c>
      <c r="E5749" s="53">
        <v>9.7100000381469727</v>
      </c>
      <c r="F5749" s="55">
        <v>-8.3962291479110718E-2</v>
      </c>
      <c r="G5749" s="53">
        <v>67047</v>
      </c>
      <c r="H5749" s="53">
        <v>9.7100000381469727</v>
      </c>
      <c r="I5749" s="53">
        <v>4.2462880000000003E-4</v>
      </c>
      <c r="J5749" s="80">
        <f t="shared" si="167"/>
        <v>651026.37255764008</v>
      </c>
    </row>
    <row r="5750" spans="1:10" x14ac:dyDescent="0.15">
      <c r="A5750" s="109">
        <v>43404</v>
      </c>
      <c r="B5750" s="53" t="s">
        <v>469</v>
      </c>
      <c r="C5750" s="53" t="s">
        <v>546</v>
      </c>
      <c r="D5750" s="53">
        <v>55688</v>
      </c>
      <c r="E5750" s="53">
        <v>10.149999618530273</v>
      </c>
      <c r="F5750" s="55">
        <v>4.5314066112041473E-2</v>
      </c>
      <c r="G5750" s="53">
        <v>67047</v>
      </c>
      <c r="H5750" s="53">
        <v>10.149999618530273</v>
      </c>
      <c r="I5750" s="53">
        <v>-7.4045410000000006E-2</v>
      </c>
      <c r="J5750" s="80">
        <f t="shared" si="167"/>
        <v>680527.02442359924</v>
      </c>
    </row>
    <row r="5751" spans="1:10" x14ac:dyDescent="0.15">
      <c r="A5751" s="109">
        <v>43434</v>
      </c>
      <c r="B5751" s="53" t="s">
        <v>469</v>
      </c>
      <c r="C5751" s="53" t="s">
        <v>546</v>
      </c>
      <c r="D5751" s="53">
        <v>55688</v>
      </c>
      <c r="E5751" s="53">
        <v>8.3400001525878906</v>
      </c>
      <c r="F5751" s="55">
        <v>-0.17832507193088531</v>
      </c>
      <c r="G5751" s="53">
        <v>67038</v>
      </c>
      <c r="H5751" s="53">
        <v>8.3400001525878906</v>
      </c>
      <c r="I5751" s="53">
        <v>1.8512150000000002E-2</v>
      </c>
      <c r="J5751" s="80">
        <f t="shared" si="167"/>
        <v>559096.93022918701</v>
      </c>
    </row>
    <row r="5752" spans="1:10" x14ac:dyDescent="0.15">
      <c r="A5752" s="109">
        <v>43465</v>
      </c>
      <c r="B5752" s="53" t="s">
        <v>469</v>
      </c>
      <c r="C5752" s="53" t="s">
        <v>546</v>
      </c>
      <c r="D5752" s="53">
        <v>55688</v>
      </c>
      <c r="E5752" s="53">
        <v>8</v>
      </c>
      <c r="F5752" s="55">
        <v>-4.0767405182123184E-2</v>
      </c>
      <c r="G5752" s="53">
        <v>67035</v>
      </c>
      <c r="H5752" s="53">
        <v>8</v>
      </c>
      <c r="I5752" s="53">
        <v>-8.9890029999999996E-2</v>
      </c>
      <c r="J5752" s="80">
        <f t="shared" si="167"/>
        <v>536280</v>
      </c>
    </row>
    <row r="5753" spans="1:10" x14ac:dyDescent="0.15">
      <c r="A5753" s="109">
        <v>43496</v>
      </c>
      <c r="B5753" s="53" t="s">
        <v>469</v>
      </c>
      <c r="C5753" s="53" t="s">
        <v>546</v>
      </c>
      <c r="D5753" s="53">
        <v>55688</v>
      </c>
      <c r="E5753" s="53">
        <v>6.25</v>
      </c>
      <c r="F5753" s="55">
        <v>-0.21875</v>
      </c>
      <c r="G5753" s="53">
        <v>67035</v>
      </c>
      <c r="H5753" s="53">
        <v>6.25</v>
      </c>
      <c r="I5753" s="53">
        <v>8.8293910000000003E-2</v>
      </c>
      <c r="J5753" s="80">
        <f t="shared" si="167"/>
        <v>418968.75</v>
      </c>
    </row>
    <row r="5754" spans="1:10" x14ac:dyDescent="0.15">
      <c r="A5754" s="109">
        <v>43524</v>
      </c>
      <c r="B5754" s="53" t="s">
        <v>469</v>
      </c>
      <c r="C5754" s="53" t="s">
        <v>546</v>
      </c>
      <c r="D5754" s="53">
        <v>55688</v>
      </c>
      <c r="E5754" s="53">
        <v>6.4000000953674316</v>
      </c>
      <c r="F5754" s="55">
        <v>2.4000015109777451E-2</v>
      </c>
      <c r="G5754" s="53">
        <v>67035</v>
      </c>
      <c r="H5754" s="53">
        <v>6.4000000953674316</v>
      </c>
      <c r="I5754" s="53">
        <v>3.2724210000000004E-2</v>
      </c>
      <c r="J5754" s="80">
        <f t="shared" si="167"/>
        <v>429024.00639295578</v>
      </c>
    </row>
    <row r="5755" spans="1:10" x14ac:dyDescent="0.15">
      <c r="A5755" s="109">
        <v>43553</v>
      </c>
      <c r="B5755" s="53" t="s">
        <v>469</v>
      </c>
      <c r="C5755" s="53" t="s">
        <v>546</v>
      </c>
      <c r="D5755" s="53">
        <v>55688</v>
      </c>
      <c r="E5755" s="53">
        <v>6.630000114440918</v>
      </c>
      <c r="F5755" s="55">
        <v>3.5937502980232239E-2</v>
      </c>
      <c r="G5755" s="53">
        <v>67458</v>
      </c>
      <c r="H5755" s="53">
        <v>6.630000114440918</v>
      </c>
      <c r="I5755" s="53">
        <v>1.296229E-2</v>
      </c>
      <c r="J5755" s="80">
        <f t="shared" si="167"/>
        <v>447246.54771995544</v>
      </c>
    </row>
    <row r="5756" spans="1:10" x14ac:dyDescent="0.15">
      <c r="A5756" s="109">
        <v>43585</v>
      </c>
      <c r="B5756" s="53" t="s">
        <v>469</v>
      </c>
      <c r="C5756" s="53" t="s">
        <v>546</v>
      </c>
      <c r="D5756" s="53">
        <v>55688</v>
      </c>
      <c r="E5756" s="53">
        <v>6</v>
      </c>
      <c r="F5756" s="55">
        <v>-9.5022641122341156E-2</v>
      </c>
      <c r="G5756" s="53">
        <v>67035</v>
      </c>
      <c r="H5756" s="53">
        <v>6</v>
      </c>
      <c r="I5756" s="53">
        <v>3.789327E-2</v>
      </c>
      <c r="J5756" s="80">
        <f t="shared" si="167"/>
        <v>402210</v>
      </c>
    </row>
    <row r="5757" spans="1:10" x14ac:dyDescent="0.15">
      <c r="A5757" s="109">
        <v>43616</v>
      </c>
      <c r="B5757" s="53" t="s">
        <v>469</v>
      </c>
      <c r="C5757" s="53" t="s">
        <v>546</v>
      </c>
      <c r="D5757" s="53">
        <v>55688</v>
      </c>
      <c r="E5757" s="53">
        <v>6</v>
      </c>
      <c r="F5757" s="55">
        <v>0</v>
      </c>
      <c r="G5757" s="53">
        <v>67014</v>
      </c>
      <c r="H5757" s="53">
        <v>6</v>
      </c>
      <c r="I5757" s="53">
        <v>-6.167856E-2</v>
      </c>
      <c r="J5757" s="80">
        <f t="shared" si="167"/>
        <v>402084</v>
      </c>
    </row>
    <row r="5758" spans="1:10" x14ac:dyDescent="0.15">
      <c r="A5758" s="109">
        <v>43644</v>
      </c>
      <c r="B5758" s="53" t="s">
        <v>469</v>
      </c>
      <c r="C5758" s="53" t="s">
        <v>546</v>
      </c>
      <c r="D5758" s="53">
        <v>55688</v>
      </c>
      <c r="E5758" s="53">
        <v>7.8499999046325684</v>
      </c>
      <c r="F5758" s="55">
        <v>0.30833330750465393</v>
      </c>
      <c r="G5758" s="53">
        <v>67007</v>
      </c>
      <c r="H5758" s="53">
        <v>7.8499999046325684</v>
      </c>
      <c r="I5758" s="53">
        <v>6.7278859999999996E-2</v>
      </c>
      <c r="J5758" s="80">
        <f t="shared" si="167"/>
        <v>526004.94360971451</v>
      </c>
    </row>
    <row r="5759" spans="1:10" x14ac:dyDescent="0.15">
      <c r="A5759" s="109">
        <v>43677</v>
      </c>
      <c r="B5759" s="53" t="s">
        <v>469</v>
      </c>
      <c r="C5759" s="53" t="s">
        <v>546</v>
      </c>
      <c r="D5759" s="53">
        <v>55688</v>
      </c>
      <c r="E5759" s="53">
        <v>7.7600002288818359</v>
      </c>
      <c r="F5759" s="55">
        <v>-1.1464927345514297E-2</v>
      </c>
      <c r="G5759" s="53">
        <v>67007</v>
      </c>
      <c r="H5759" s="53">
        <v>7.7600002288818359</v>
      </c>
      <c r="I5759" s="53">
        <v>1.185431E-2</v>
      </c>
      <c r="J5759" s="80">
        <f t="shared" si="167"/>
        <v>519974.33533668518</v>
      </c>
    </row>
    <row r="5760" spans="1:10" x14ac:dyDescent="0.15">
      <c r="A5760" s="109">
        <v>43707</v>
      </c>
      <c r="B5760" s="53" t="s">
        <v>469</v>
      </c>
      <c r="C5760" s="53" t="s">
        <v>546</v>
      </c>
      <c r="D5760" s="53">
        <v>55688</v>
      </c>
      <c r="E5760" s="53">
        <v>5.679999828338623</v>
      </c>
      <c r="F5760" s="55">
        <v>-0.26804128289222717</v>
      </c>
      <c r="G5760" s="53">
        <v>67007</v>
      </c>
      <c r="H5760" s="53">
        <v>5.679999828338623</v>
      </c>
      <c r="I5760" s="53">
        <v>-2.0339329999999999E-2</v>
      </c>
      <c r="J5760" s="80">
        <f t="shared" si="167"/>
        <v>380599.74849748611</v>
      </c>
    </row>
    <row r="5761" spans="1:10" x14ac:dyDescent="0.15">
      <c r="A5761" s="109">
        <v>43738</v>
      </c>
      <c r="B5761" s="53" t="s">
        <v>469</v>
      </c>
      <c r="C5761" s="53" t="s">
        <v>546</v>
      </c>
      <c r="D5761" s="53">
        <v>55688</v>
      </c>
      <c r="E5761" s="53">
        <v>4.820000171661377</v>
      </c>
      <c r="F5761" s="55">
        <v>-0.15140838921070099</v>
      </c>
      <c r="G5761" s="53">
        <v>67007</v>
      </c>
      <c r="H5761" s="53">
        <v>4.820000171661377</v>
      </c>
      <c r="I5761" s="53">
        <v>1.6032970000000001E-2</v>
      </c>
      <c r="J5761" s="80">
        <f t="shared" si="167"/>
        <v>322973.75150251389</v>
      </c>
    </row>
    <row r="5762" spans="1:10" x14ac:dyDescent="0.15">
      <c r="A5762" s="109">
        <v>43769</v>
      </c>
      <c r="B5762" s="53" t="s">
        <v>469</v>
      </c>
      <c r="C5762" s="53" t="s">
        <v>546</v>
      </c>
      <c r="D5762" s="53">
        <v>55688</v>
      </c>
      <c r="E5762" s="53">
        <v>3.4600000381469727</v>
      </c>
      <c r="F5762" s="55">
        <v>-0.28215768933296204</v>
      </c>
      <c r="G5762" s="53">
        <v>67007</v>
      </c>
      <c r="H5762" s="53">
        <v>3.4600000381469727</v>
      </c>
      <c r="I5762" s="53">
        <v>1.9255939999999999E-2</v>
      </c>
      <c r="J5762" s="80">
        <f t="shared" si="167"/>
        <v>231844.2225561142</v>
      </c>
    </row>
    <row r="5763" spans="1:10" x14ac:dyDescent="0.15">
      <c r="A5763" s="109">
        <v>43798</v>
      </c>
      <c r="B5763" s="53" t="s">
        <v>469</v>
      </c>
      <c r="C5763" s="53" t="s">
        <v>546</v>
      </c>
      <c r="D5763" s="53">
        <v>55688</v>
      </c>
      <c r="E5763" s="53">
        <v>3.4100000858306885</v>
      </c>
      <c r="F5763" s="55">
        <v>-1.4450852759182453E-2</v>
      </c>
      <c r="G5763" s="53">
        <v>67007</v>
      </c>
      <c r="H5763" s="53">
        <v>3.4100000858306885</v>
      </c>
      <c r="I5763" s="53">
        <v>3.4996520000000003E-2</v>
      </c>
      <c r="J5763" s="80">
        <f t="shared" si="167"/>
        <v>228493.87575125694</v>
      </c>
    </row>
    <row r="5764" spans="1:10" x14ac:dyDescent="0.15">
      <c r="A5764" s="109">
        <v>43830</v>
      </c>
      <c r="B5764" s="53" t="s">
        <v>469</v>
      </c>
      <c r="C5764" s="53" t="s">
        <v>546</v>
      </c>
      <c r="D5764" s="53">
        <v>55688</v>
      </c>
      <c r="E5764" s="53">
        <v>2.4500000476837158</v>
      </c>
      <c r="F5764" s="55">
        <v>-0.28152492642402649</v>
      </c>
      <c r="G5764" s="53">
        <v>67061</v>
      </c>
      <c r="H5764" s="53">
        <v>2.4500000476837158</v>
      </c>
      <c r="I5764" s="53">
        <v>2.8490680000000001E-2</v>
      </c>
      <c r="J5764" s="80">
        <f t="shared" si="167"/>
        <v>164299.45319771767</v>
      </c>
    </row>
    <row r="5765" spans="1:10" x14ac:dyDescent="0.15">
      <c r="A5765" s="109">
        <v>43861</v>
      </c>
      <c r="B5765" s="53" t="s">
        <v>469</v>
      </c>
      <c r="C5765" s="53" t="s">
        <v>546</v>
      </c>
      <c r="D5765" s="53">
        <v>55688</v>
      </c>
      <c r="E5765" s="53">
        <v>2.9900000095367432</v>
      </c>
      <c r="F5765" s="55">
        <v>0.22040814161300659</v>
      </c>
      <c r="G5765" s="53">
        <v>67061</v>
      </c>
      <c r="H5765" s="53">
        <v>2.9900000095367432</v>
      </c>
      <c r="I5765" s="53">
        <v>-1.7277760000000001E-3</v>
      </c>
      <c r="J5765" s="80">
        <f t="shared" si="167"/>
        <v>200512.39063954353</v>
      </c>
    </row>
    <row r="5766" spans="1:10" x14ac:dyDescent="0.15">
      <c r="A5766" s="109">
        <v>43889</v>
      </c>
      <c r="B5766" s="53" t="s">
        <v>469</v>
      </c>
      <c r="C5766" s="53" t="s">
        <v>546</v>
      </c>
      <c r="D5766" s="53">
        <v>55688</v>
      </c>
      <c r="E5766" s="53">
        <v>2.059999942779541</v>
      </c>
      <c r="F5766" s="55">
        <v>-0.31103682518005371</v>
      </c>
      <c r="G5766" s="53">
        <v>67061</v>
      </c>
      <c r="H5766" s="53">
        <v>2.059999942779541</v>
      </c>
      <c r="I5766" s="53">
        <v>-7.7918070000000006E-2</v>
      </c>
      <c r="J5766" s="80">
        <f t="shared" si="167"/>
        <v>138145.6561627388</v>
      </c>
    </row>
    <row r="5767" spans="1:10" x14ac:dyDescent="0.15">
      <c r="A5767" s="109">
        <v>43921</v>
      </c>
      <c r="B5767" s="53" t="s">
        <v>469</v>
      </c>
      <c r="C5767" s="53" t="s">
        <v>546</v>
      </c>
      <c r="D5767" s="53">
        <v>55688</v>
      </c>
      <c r="E5767" s="53">
        <v>1.940000057220459</v>
      </c>
      <c r="F5767" s="55">
        <v>-5.8252371847629547E-2</v>
      </c>
      <c r="G5767" s="53">
        <v>67114</v>
      </c>
      <c r="H5767" s="53">
        <v>1.940000057220459</v>
      </c>
      <c r="I5767" s="53">
        <v>-0.14173259999999999</v>
      </c>
      <c r="J5767" s="80">
        <f t="shared" si="167"/>
        <v>130201.16384029388</v>
      </c>
    </row>
    <row r="5768" spans="1:10" x14ac:dyDescent="0.15">
      <c r="A5768" s="109">
        <v>43951</v>
      </c>
      <c r="B5768" s="53" t="s">
        <v>469</v>
      </c>
      <c r="C5768" s="53" t="s">
        <v>546</v>
      </c>
      <c r="D5768" s="53">
        <v>55688</v>
      </c>
      <c r="E5768" s="53">
        <v>1.6100000143051147</v>
      </c>
      <c r="F5768" s="55">
        <v>-0.17010310292243958</v>
      </c>
      <c r="G5768" s="53">
        <v>67061</v>
      </c>
      <c r="H5768" s="53">
        <v>1.6100000143051147</v>
      </c>
      <c r="I5768" s="53">
        <v>0.12967380000000001</v>
      </c>
      <c r="J5768" s="80">
        <f t="shared" si="167"/>
        <v>107968.2109593153</v>
      </c>
    </row>
    <row r="5769" spans="1:10" x14ac:dyDescent="0.15">
      <c r="A5769" s="109">
        <v>43980</v>
      </c>
      <c r="B5769" s="53" t="s">
        <v>469</v>
      </c>
      <c r="C5769" s="53" t="s">
        <v>546</v>
      </c>
      <c r="D5769" s="53">
        <v>55688</v>
      </c>
      <c r="E5769" s="53">
        <v>1.8700000047683716</v>
      </c>
      <c r="F5769" s="55">
        <v>0.16149067878723145</v>
      </c>
      <c r="G5769" s="53">
        <v>67114</v>
      </c>
      <c r="H5769" s="53">
        <v>1.8700000047683716</v>
      </c>
      <c r="I5769" s="53">
        <v>5.3738750000000002E-2</v>
      </c>
      <c r="J5769" s="80">
        <f t="shared" si="167"/>
        <v>125503.18032002449</v>
      </c>
    </row>
    <row r="5770" spans="1:10" x14ac:dyDescent="0.15">
      <c r="A5770" s="109">
        <v>44012</v>
      </c>
      <c r="B5770" s="53" t="s">
        <v>469</v>
      </c>
      <c r="C5770" s="53" t="s">
        <v>546</v>
      </c>
      <c r="D5770" s="53">
        <v>55688</v>
      </c>
      <c r="E5770" s="53">
        <v>2.5899999141693115</v>
      </c>
      <c r="F5770" s="55">
        <v>0.38502669334411621</v>
      </c>
      <c r="G5770" s="53">
        <v>67114</v>
      </c>
      <c r="H5770" s="53">
        <v>2.5899999141693115</v>
      </c>
      <c r="I5770" s="53">
        <v>2.5299080000000002E-2</v>
      </c>
      <c r="J5770" s="80">
        <f t="shared" si="167"/>
        <v>173825.25423955917</v>
      </c>
    </row>
    <row r="5771" spans="1:10" x14ac:dyDescent="0.15">
      <c r="A5771" s="109">
        <v>44043</v>
      </c>
      <c r="B5771" s="53" t="s">
        <v>469</v>
      </c>
      <c r="C5771" s="53" t="s">
        <v>546</v>
      </c>
      <c r="D5771" s="53">
        <v>55688</v>
      </c>
      <c r="E5771" s="53">
        <v>2.2000000476837158</v>
      </c>
      <c r="F5771" s="55">
        <v>-0.15057910978794098</v>
      </c>
      <c r="G5771" s="53">
        <v>67114</v>
      </c>
      <c r="H5771" s="53">
        <v>2.2000000476837158</v>
      </c>
      <c r="I5771" s="53">
        <v>5.5528970000000004E-2</v>
      </c>
      <c r="J5771" s="80">
        <f t="shared" si="167"/>
        <v>147650.8032002449</v>
      </c>
    </row>
    <row r="5772" spans="1:10" x14ac:dyDescent="0.15">
      <c r="A5772" s="109">
        <v>44074</v>
      </c>
      <c r="B5772" s="53" t="s">
        <v>469</v>
      </c>
      <c r="C5772" s="53" t="s">
        <v>546</v>
      </c>
      <c r="D5772" s="53">
        <v>55688</v>
      </c>
      <c r="E5772" s="53">
        <v>1.9500000476837158</v>
      </c>
      <c r="F5772" s="55">
        <v>-0.11363635957241058</v>
      </c>
      <c r="G5772" s="53">
        <v>67167</v>
      </c>
      <c r="H5772" s="53">
        <v>1.9500000476837158</v>
      </c>
      <c r="I5772" s="53">
        <v>6.844219E-2</v>
      </c>
      <c r="J5772" s="80">
        <f t="shared" si="167"/>
        <v>130975.65320277214</v>
      </c>
    </row>
    <row r="5773" spans="1:10" x14ac:dyDescent="0.15">
      <c r="A5773" s="109">
        <v>44104</v>
      </c>
      <c r="B5773" s="53" t="s">
        <v>469</v>
      </c>
      <c r="C5773" s="53" t="s">
        <v>546</v>
      </c>
      <c r="D5773" s="53">
        <v>55688</v>
      </c>
      <c r="E5773" s="53">
        <v>3.1549999713897705</v>
      </c>
      <c r="F5773" s="55">
        <v>0.61794865131378174</v>
      </c>
      <c r="G5773" s="53">
        <v>67166</v>
      </c>
      <c r="H5773" s="53">
        <v>3.1549999713897705</v>
      </c>
      <c r="I5773" s="53">
        <v>-3.5055990000000002E-2</v>
      </c>
      <c r="J5773" s="80">
        <f t="shared" si="167"/>
        <v>211908.72807836533</v>
      </c>
    </row>
    <row r="5774" spans="1:10" x14ac:dyDescent="0.15">
      <c r="A5774" s="109">
        <v>44134</v>
      </c>
      <c r="B5774" s="53" t="s">
        <v>469</v>
      </c>
      <c r="C5774" s="53" t="s">
        <v>546</v>
      </c>
      <c r="D5774" s="53">
        <v>55688</v>
      </c>
      <c r="E5774" s="53">
        <v>2.8900001049041748</v>
      </c>
      <c r="F5774" s="55">
        <v>-8.3993621170520782E-2</v>
      </c>
      <c r="G5774" s="53">
        <v>67166</v>
      </c>
      <c r="H5774" s="53">
        <v>2.8900001049041748</v>
      </c>
      <c r="I5774" s="53">
        <v>-2.0178310000000001E-2</v>
      </c>
      <c r="J5774" s="80">
        <f t="shared" si="167"/>
        <v>194109.7470459938</v>
      </c>
    </row>
    <row r="5775" spans="1:10" x14ac:dyDescent="0.15">
      <c r="A5775" s="109">
        <v>44165</v>
      </c>
      <c r="B5775" s="53" t="s">
        <v>469</v>
      </c>
      <c r="C5775" s="53" t="s">
        <v>546</v>
      </c>
      <c r="D5775" s="53">
        <v>55688</v>
      </c>
      <c r="E5775" s="53">
        <v>4.880000114440918</v>
      </c>
      <c r="F5775" s="55">
        <v>0.68858128786087036</v>
      </c>
      <c r="G5775" s="53">
        <v>67220</v>
      </c>
      <c r="H5775" s="53">
        <v>4.880000114440918</v>
      </c>
      <c r="I5775" s="53">
        <v>0.123707</v>
      </c>
      <c r="J5775" s="80">
        <f t="shared" si="167"/>
        <v>328033.60769271851</v>
      </c>
    </row>
    <row r="5776" spans="1:10" x14ac:dyDescent="0.15">
      <c r="A5776" s="109">
        <v>44196</v>
      </c>
      <c r="B5776" s="53" t="s">
        <v>469</v>
      </c>
      <c r="C5776" s="53" t="s">
        <v>546</v>
      </c>
      <c r="D5776" s="53">
        <v>55688</v>
      </c>
      <c r="E5776" s="53">
        <v>7.0399999618530273</v>
      </c>
      <c r="F5776" s="55">
        <v>0.44262290000915527</v>
      </c>
      <c r="G5776" s="53">
        <v>67391</v>
      </c>
      <c r="H5776" s="53">
        <v>7.0399999618530273</v>
      </c>
      <c r="I5776" s="53">
        <v>4.5048289999999998E-2</v>
      </c>
      <c r="J5776" s="80">
        <f t="shared" si="167"/>
        <v>474432.63742923737</v>
      </c>
    </row>
    <row r="5777" spans="1:10" x14ac:dyDescent="0.15">
      <c r="A5777" s="109">
        <v>44225</v>
      </c>
      <c r="B5777" s="53" t="s">
        <v>469</v>
      </c>
      <c r="C5777" s="53" t="s">
        <v>546</v>
      </c>
      <c r="D5777" s="53">
        <v>55688</v>
      </c>
      <c r="E5777" s="53">
        <v>7.8400001525878906</v>
      </c>
      <c r="F5777" s="55">
        <v>0.11363638937473297</v>
      </c>
      <c r="G5777" s="53">
        <v>67391</v>
      </c>
      <c r="H5777" s="53">
        <v>7.8400001525878906</v>
      </c>
      <c r="I5777" s="53">
        <v>-6.3113190000000003E-4</v>
      </c>
      <c r="J5777" s="80">
        <f t="shared" si="167"/>
        <v>528345.45028305054</v>
      </c>
    </row>
    <row r="5778" spans="1:10" x14ac:dyDescent="0.15">
      <c r="A5778" s="109">
        <v>44253</v>
      </c>
      <c r="B5778" s="53" t="s">
        <v>469</v>
      </c>
      <c r="C5778" s="53" t="s">
        <v>546</v>
      </c>
      <c r="D5778" s="53">
        <v>55688</v>
      </c>
      <c r="E5778" s="53">
        <v>9.0799999237060547</v>
      </c>
      <c r="F5778" s="55">
        <v>0.15816323459148407</v>
      </c>
      <c r="G5778" s="53">
        <v>67391</v>
      </c>
      <c r="H5778" s="53">
        <v>9.0799999237060547</v>
      </c>
      <c r="I5778" s="53">
        <v>2.9196240000000002E-2</v>
      </c>
      <c r="J5778" s="80">
        <f t="shared" si="167"/>
        <v>611910.27485847473</v>
      </c>
    </row>
    <row r="5779" spans="1:10" x14ac:dyDescent="0.15">
      <c r="A5779" s="109">
        <v>44286</v>
      </c>
      <c r="B5779" s="53" t="s">
        <v>469</v>
      </c>
      <c r="C5779" s="53" t="s">
        <v>546</v>
      </c>
      <c r="D5779" s="53">
        <v>55688</v>
      </c>
      <c r="E5779" s="53">
        <v>6.940000057220459</v>
      </c>
      <c r="F5779" s="55">
        <v>-0.23568280041217804</v>
      </c>
      <c r="G5779" s="53">
        <v>67640</v>
      </c>
      <c r="H5779" s="53">
        <v>6.940000057220459</v>
      </c>
      <c r="I5779" s="53">
        <v>3.0573309999999999E-2</v>
      </c>
      <c r="J5779" s="80">
        <f t="shared" si="167"/>
        <v>469421.60387039185</v>
      </c>
    </row>
    <row r="5780" spans="1:10" x14ac:dyDescent="0.15">
      <c r="A5780" s="109">
        <v>44316</v>
      </c>
      <c r="B5780" s="53" t="s">
        <v>469</v>
      </c>
      <c r="C5780" s="53" t="s">
        <v>546</v>
      </c>
      <c r="D5780" s="53">
        <v>55688</v>
      </c>
      <c r="E5780" s="53">
        <v>6.9499998092651367</v>
      </c>
      <c r="F5780" s="55">
        <v>1.4408864080905914E-3</v>
      </c>
      <c r="G5780" s="53">
        <v>67781</v>
      </c>
      <c r="H5780" s="53">
        <v>6.9499998092651367</v>
      </c>
      <c r="I5780" s="53">
        <v>4.8190200000000002E-2</v>
      </c>
      <c r="J5780" s="80">
        <f t="shared" si="167"/>
        <v>471077.93707180023</v>
      </c>
    </row>
    <row r="5781" spans="1:10" x14ac:dyDescent="0.15">
      <c r="A5781" s="109">
        <v>44344</v>
      </c>
      <c r="B5781" s="53" t="s">
        <v>469</v>
      </c>
      <c r="C5781" s="53" t="s">
        <v>546</v>
      </c>
      <c r="D5781" s="53">
        <v>55688</v>
      </c>
      <c r="E5781" s="53">
        <v>7.75</v>
      </c>
      <c r="F5781" s="55">
        <v>0.1151079460978508</v>
      </c>
      <c r="G5781" s="53">
        <v>67652</v>
      </c>
      <c r="H5781" s="53">
        <v>7.75</v>
      </c>
      <c r="I5781" s="53">
        <v>7.0918620000000009E-3</v>
      </c>
      <c r="J5781" s="80">
        <f t="shared" si="167"/>
        <v>524303</v>
      </c>
    </row>
    <row r="5782" spans="1:10" x14ac:dyDescent="0.15">
      <c r="A5782" s="109">
        <v>44377</v>
      </c>
      <c r="B5782" s="53" t="s">
        <v>469</v>
      </c>
      <c r="C5782" s="53" t="s">
        <v>546</v>
      </c>
      <c r="D5782" s="53">
        <v>55688</v>
      </c>
      <c r="E5782" s="53">
        <v>7.6399998664855957</v>
      </c>
      <c r="F5782" s="55">
        <v>-1.4193565584719181E-2</v>
      </c>
      <c r="G5782" s="53">
        <v>69110</v>
      </c>
      <c r="H5782" s="53">
        <v>7.6399998664855957</v>
      </c>
      <c r="I5782" s="53">
        <v>2.3421790000000001E-2</v>
      </c>
      <c r="J5782" s="80">
        <f t="shared" si="167"/>
        <v>528000.39077281952</v>
      </c>
    </row>
    <row r="5783" spans="1:10" x14ac:dyDescent="0.15">
      <c r="A5783" s="109">
        <v>44407</v>
      </c>
      <c r="B5783" s="53" t="s">
        <v>469</v>
      </c>
      <c r="C5783" s="53" t="s">
        <v>546</v>
      </c>
      <c r="D5783" s="53">
        <v>55688</v>
      </c>
      <c r="E5783" s="53">
        <v>6.119999885559082</v>
      </c>
      <c r="F5783" s="55">
        <v>-0.19895288348197937</v>
      </c>
      <c r="G5783" s="53">
        <v>69110</v>
      </c>
      <c r="H5783" s="53">
        <v>6.119999885559082</v>
      </c>
      <c r="I5783" s="53">
        <v>1.182765E-2</v>
      </c>
      <c r="J5783" s="80">
        <f t="shared" si="167"/>
        <v>422953.19209098816</v>
      </c>
    </row>
    <row r="5784" spans="1:10" x14ac:dyDescent="0.15">
      <c r="A5784" s="109">
        <v>44439</v>
      </c>
      <c r="B5784" s="53" t="s">
        <v>469</v>
      </c>
      <c r="C5784" s="53" t="s">
        <v>546</v>
      </c>
      <c r="D5784" s="53">
        <v>55688</v>
      </c>
      <c r="E5784" s="53">
        <v>6.0300002098083496</v>
      </c>
      <c r="F5784" s="55">
        <v>-1.4705829322338104E-2</v>
      </c>
      <c r="G5784" s="53">
        <v>69137</v>
      </c>
      <c r="H5784" s="53">
        <v>6.0300002098083496</v>
      </c>
      <c r="I5784" s="53">
        <v>2.71466E-2</v>
      </c>
      <c r="J5784" s="80">
        <f t="shared" si="167"/>
        <v>416896.12450551987</v>
      </c>
    </row>
    <row r="5785" spans="1:10" x14ac:dyDescent="0.15">
      <c r="A5785" s="109">
        <v>44469</v>
      </c>
      <c r="B5785" s="53" t="s">
        <v>469</v>
      </c>
      <c r="C5785" s="53" t="s">
        <v>546</v>
      </c>
      <c r="D5785" s="53">
        <v>55688</v>
      </c>
      <c r="E5785" s="53">
        <v>6.679999828338623</v>
      </c>
      <c r="F5785" s="55">
        <v>0.10779429227113724</v>
      </c>
      <c r="G5785" s="53">
        <v>76572</v>
      </c>
      <c r="H5785" s="53">
        <v>6.679999828338623</v>
      </c>
      <c r="I5785" s="53">
        <v>-4.2243370000000002E-2</v>
      </c>
      <c r="J5785" s="80">
        <f t="shared" si="167"/>
        <v>511500.94685554504</v>
      </c>
    </row>
    <row r="5786" spans="1:10" x14ac:dyDescent="0.15">
      <c r="A5786" s="109">
        <v>44498</v>
      </c>
      <c r="B5786" s="53" t="s">
        <v>469</v>
      </c>
      <c r="C5786" s="53" t="s">
        <v>546</v>
      </c>
      <c r="D5786" s="53">
        <v>55688</v>
      </c>
      <c r="E5786" s="53">
        <v>5.2800002098083496</v>
      </c>
      <c r="F5786" s="55">
        <v>-0.20958079397678375</v>
      </c>
      <c r="G5786" s="53">
        <v>76572</v>
      </c>
      <c r="H5786" s="53">
        <v>5.2800002098083496</v>
      </c>
      <c r="I5786" s="53">
        <v>6.4656619999999998E-2</v>
      </c>
      <c r="J5786" s="80">
        <f t="shared" si="167"/>
        <v>404300.17606544495</v>
      </c>
    </row>
    <row r="5787" spans="1:10" x14ac:dyDescent="0.15">
      <c r="A5787" s="109">
        <v>44530</v>
      </c>
      <c r="B5787" s="53" t="s">
        <v>469</v>
      </c>
      <c r="C5787" s="53" t="s">
        <v>546</v>
      </c>
      <c r="D5787" s="53">
        <v>55688</v>
      </c>
      <c r="E5787" s="53">
        <v>6.4600000381469727</v>
      </c>
      <c r="F5787" s="55">
        <v>0.22348481416702271</v>
      </c>
      <c r="G5787" s="53">
        <v>76635</v>
      </c>
      <c r="H5787" s="53">
        <v>6.4600000381469727</v>
      </c>
      <c r="I5787" s="53">
        <v>-1.8346709999999999E-2</v>
      </c>
      <c r="J5787" s="80">
        <f t="shared" si="167"/>
        <v>495062.10292339325</v>
      </c>
    </row>
    <row r="5788" spans="1:10" x14ac:dyDescent="0.15">
      <c r="A5788" s="109">
        <v>44561</v>
      </c>
      <c r="B5788" s="53" t="s">
        <v>469</v>
      </c>
      <c r="C5788" s="53" t="s">
        <v>546</v>
      </c>
      <c r="D5788" s="53">
        <v>55688</v>
      </c>
      <c r="E5788" s="53">
        <v>7.0799999237060547</v>
      </c>
      <c r="F5788" s="55">
        <v>9.5975212752819061E-2</v>
      </c>
      <c r="G5788" s="53">
        <v>76740</v>
      </c>
      <c r="H5788" s="53">
        <v>7.0799999237060547</v>
      </c>
      <c r="I5788" s="53">
        <v>3.3344789999999999E-2</v>
      </c>
      <c r="J5788" s="80">
        <f t="shared" si="167"/>
        <v>543319.19414520264</v>
      </c>
    </row>
    <row r="5789" spans="1:10" x14ac:dyDescent="0.15">
      <c r="A5789" s="109"/>
      <c r="J5789" s="80">
        <f>H5789*G5789</f>
        <v>0</v>
      </c>
    </row>
    <row r="5790" spans="1:10" x14ac:dyDescent="0.15">
      <c r="A5790" s="109">
        <v>42766</v>
      </c>
      <c r="B5790" s="53" t="s">
        <v>456</v>
      </c>
      <c r="C5790" s="53" t="s">
        <v>547</v>
      </c>
      <c r="D5790" s="53">
        <v>55791</v>
      </c>
      <c r="E5790" s="53">
        <v>10.875</v>
      </c>
      <c r="G5790" s="53">
        <v>15173</v>
      </c>
      <c r="H5790" s="53">
        <v>10.875</v>
      </c>
      <c r="I5790" s="53">
        <v>2.2173040000000001E-2</v>
      </c>
      <c r="J5790" s="80">
        <f t="shared" si="167"/>
        <v>165006.375</v>
      </c>
    </row>
    <row r="5791" spans="1:10" x14ac:dyDescent="0.15">
      <c r="A5791" s="109">
        <v>42794</v>
      </c>
      <c r="B5791" s="53" t="s">
        <v>456</v>
      </c>
      <c r="C5791" s="53" t="s">
        <v>547</v>
      </c>
      <c r="D5791" s="53">
        <v>55791</v>
      </c>
      <c r="E5791" s="53">
        <v>9.75</v>
      </c>
      <c r="F5791" s="55">
        <v>-0.10344827920198441</v>
      </c>
      <c r="G5791" s="53">
        <v>15173</v>
      </c>
      <c r="H5791" s="53">
        <v>9.75</v>
      </c>
      <c r="I5791" s="53">
        <v>3.2623440000000004E-2</v>
      </c>
      <c r="J5791" s="80">
        <f>H5791*G5791</f>
        <v>147936.75</v>
      </c>
    </row>
    <row r="5792" spans="1:10" x14ac:dyDescent="0.15">
      <c r="A5792" s="109">
        <v>42825</v>
      </c>
      <c r="B5792" s="53" t="s">
        <v>456</v>
      </c>
      <c r="C5792" s="53" t="s">
        <v>547</v>
      </c>
      <c r="D5792" s="53">
        <v>55791</v>
      </c>
      <c r="E5792" s="53">
        <v>-9.8999996185302734</v>
      </c>
      <c r="F5792" s="55">
        <v>1.538457628339529E-2</v>
      </c>
      <c r="G5792" s="53">
        <v>15173</v>
      </c>
      <c r="H5792" s="53">
        <v>-9.8999996185302734</v>
      </c>
      <c r="I5792" s="53">
        <v>2.0642049999999999E-3</v>
      </c>
      <c r="J5792" s="80">
        <f t="shared" si="167"/>
        <v>-150212.69421195984</v>
      </c>
    </row>
    <row r="5793" spans="1:10" x14ac:dyDescent="0.15">
      <c r="A5793" s="109">
        <v>42853</v>
      </c>
      <c r="B5793" s="53" t="s">
        <v>456</v>
      </c>
      <c r="C5793" s="53" t="s">
        <v>547</v>
      </c>
      <c r="D5793" s="53">
        <v>55791</v>
      </c>
      <c r="E5793" s="53">
        <v>-9.9250001907348633</v>
      </c>
      <c r="F5793" s="55">
        <v>2.5253104977309704E-3</v>
      </c>
      <c r="G5793" s="53">
        <v>15173</v>
      </c>
      <c r="H5793" s="53">
        <v>-9.9250001907348633</v>
      </c>
      <c r="I5793" s="53">
        <v>9.656754E-3</v>
      </c>
      <c r="J5793" s="80">
        <f t="shared" ref="J5793:J5815" si="168">H5793*G5793</f>
        <v>-150592.02789402008</v>
      </c>
    </row>
    <row r="5794" spans="1:10" x14ac:dyDescent="0.15">
      <c r="A5794" s="109">
        <v>42886</v>
      </c>
      <c r="B5794" s="53" t="s">
        <v>456</v>
      </c>
      <c r="C5794" s="53" t="s">
        <v>547</v>
      </c>
      <c r="D5794" s="53">
        <v>55791</v>
      </c>
      <c r="E5794" s="53">
        <v>-9.8950004577636719</v>
      </c>
      <c r="F5794" s="55">
        <v>-3.0226430390030146E-3</v>
      </c>
      <c r="G5794" s="53">
        <v>15173</v>
      </c>
      <c r="H5794" s="53">
        <v>-9.8950004577636719</v>
      </c>
      <c r="I5794" s="53">
        <v>9.3348820000000009E-3</v>
      </c>
      <c r="J5794" s="80">
        <f t="shared" si="168"/>
        <v>-150136.84194564819</v>
      </c>
    </row>
    <row r="5795" spans="1:10" x14ac:dyDescent="0.15">
      <c r="A5795" s="109">
        <v>42916</v>
      </c>
      <c r="B5795" s="53" t="s">
        <v>456</v>
      </c>
      <c r="C5795" s="53" t="s">
        <v>547</v>
      </c>
      <c r="D5795" s="53">
        <v>55791</v>
      </c>
      <c r="E5795" s="53">
        <v>-9.7950000762939453</v>
      </c>
      <c r="F5795" s="55">
        <v>-1.0106151923537254E-2</v>
      </c>
      <c r="G5795" s="53">
        <v>15173</v>
      </c>
      <c r="H5795" s="53">
        <v>-9.7950000762939453</v>
      </c>
      <c r="I5795" s="53">
        <v>9.5796500000000003E-3</v>
      </c>
      <c r="J5795" s="80">
        <f t="shared" si="168"/>
        <v>-148619.53615760803</v>
      </c>
    </row>
    <row r="5796" spans="1:10" x14ac:dyDescent="0.15">
      <c r="A5796" s="109">
        <v>42947</v>
      </c>
      <c r="B5796" s="53" t="s">
        <v>456</v>
      </c>
      <c r="C5796" s="53" t="s">
        <v>547</v>
      </c>
      <c r="D5796" s="53">
        <v>55791</v>
      </c>
      <c r="E5796" s="53">
        <v>-9.7800006866455078</v>
      </c>
      <c r="F5796" s="55">
        <v>-1.5313312178477645E-3</v>
      </c>
      <c r="G5796" s="53">
        <v>15173</v>
      </c>
      <c r="H5796" s="53">
        <v>-9.7800006866455078</v>
      </c>
      <c r="I5796" s="53">
        <v>2.029371E-2</v>
      </c>
      <c r="J5796" s="80">
        <f t="shared" si="168"/>
        <v>-148391.95041847229</v>
      </c>
    </row>
    <row r="5797" spans="1:10" x14ac:dyDescent="0.15">
      <c r="A5797" s="109">
        <v>42978</v>
      </c>
      <c r="B5797" s="53" t="s">
        <v>456</v>
      </c>
      <c r="C5797" s="53" t="s">
        <v>547</v>
      </c>
      <c r="D5797" s="53">
        <v>55791</v>
      </c>
      <c r="E5797" s="53">
        <v>9.8400001525878906</v>
      </c>
      <c r="F5797" s="55">
        <v>6.1349142342805862E-3</v>
      </c>
      <c r="G5797" s="53">
        <v>15173</v>
      </c>
      <c r="H5797" s="53">
        <v>9.8400001525878906</v>
      </c>
      <c r="I5797" s="53">
        <v>1.593433E-3</v>
      </c>
      <c r="J5797" s="80">
        <f t="shared" si="168"/>
        <v>149302.32231521606</v>
      </c>
    </row>
    <row r="5798" spans="1:10" x14ac:dyDescent="0.15">
      <c r="A5798" s="109">
        <v>43007</v>
      </c>
      <c r="B5798" s="53" t="s">
        <v>456</v>
      </c>
      <c r="C5798" s="53" t="s">
        <v>547</v>
      </c>
      <c r="D5798" s="53">
        <v>55791</v>
      </c>
      <c r="E5798" s="53">
        <v>-9.7950000762939453</v>
      </c>
      <c r="F5798" s="55">
        <v>-4.5731784775853157E-3</v>
      </c>
      <c r="G5798" s="53">
        <v>15173</v>
      </c>
      <c r="H5798" s="53">
        <v>-9.7950000762939453</v>
      </c>
      <c r="I5798" s="53">
        <v>2.375789E-2</v>
      </c>
      <c r="J5798" s="80">
        <f t="shared" si="168"/>
        <v>-148619.53615760803</v>
      </c>
    </row>
    <row r="5799" spans="1:10" x14ac:dyDescent="0.15">
      <c r="A5799" s="109">
        <v>43039</v>
      </c>
      <c r="B5799" s="53" t="s">
        <v>456</v>
      </c>
      <c r="C5799" s="53" t="s">
        <v>547</v>
      </c>
      <c r="D5799" s="53">
        <v>55791</v>
      </c>
      <c r="E5799" s="53">
        <v>-9.7899999618530273</v>
      </c>
      <c r="F5799" s="55">
        <v>-5.104761803522706E-4</v>
      </c>
      <c r="G5799" s="53">
        <v>15173</v>
      </c>
      <c r="H5799" s="53">
        <v>-9.7899999618530273</v>
      </c>
      <c r="I5799" s="53">
        <v>1.9294260000000001E-2</v>
      </c>
      <c r="J5799" s="80">
        <f t="shared" si="168"/>
        <v>-148543.66942119598</v>
      </c>
    </row>
    <row r="5800" spans="1:10" x14ac:dyDescent="0.15">
      <c r="A5800" s="109">
        <v>43069</v>
      </c>
      <c r="B5800" s="53" t="s">
        <v>456</v>
      </c>
      <c r="C5800" s="53" t="s">
        <v>547</v>
      </c>
      <c r="D5800" s="53">
        <v>55791</v>
      </c>
      <c r="E5800" s="53">
        <v>9.7200002670288086</v>
      </c>
      <c r="F5800" s="55">
        <v>-7.1501219645142555E-3</v>
      </c>
      <c r="G5800" s="53">
        <v>15173</v>
      </c>
      <c r="H5800" s="53">
        <v>9.7200002670288086</v>
      </c>
      <c r="I5800" s="53">
        <v>2.725955E-2</v>
      </c>
      <c r="J5800" s="80">
        <f t="shared" si="168"/>
        <v>147481.56405162811</v>
      </c>
    </row>
    <row r="5801" spans="1:10" x14ac:dyDescent="0.15">
      <c r="A5801" s="109">
        <v>43098</v>
      </c>
      <c r="B5801" s="53" t="s">
        <v>456</v>
      </c>
      <c r="C5801" s="53" t="s">
        <v>547</v>
      </c>
      <c r="D5801" s="53">
        <v>55791</v>
      </c>
      <c r="E5801" s="53">
        <v>9.7600002288818359</v>
      </c>
      <c r="F5801" s="55">
        <v>4.1152224875986576E-3</v>
      </c>
      <c r="G5801" s="53">
        <v>15173</v>
      </c>
      <c r="H5801" s="53">
        <v>9.7600002288818359</v>
      </c>
      <c r="I5801" s="53">
        <v>1.2128949999999999E-2</v>
      </c>
      <c r="J5801" s="80">
        <f t="shared" si="168"/>
        <v>148088.4834728241</v>
      </c>
    </row>
    <row r="5802" spans="1:10" x14ac:dyDescent="0.15">
      <c r="A5802" s="109">
        <v>43131</v>
      </c>
      <c r="B5802" s="53" t="s">
        <v>456</v>
      </c>
      <c r="C5802" s="53" t="s">
        <v>547</v>
      </c>
      <c r="D5802" s="53">
        <v>55791</v>
      </c>
      <c r="E5802" s="53">
        <v>-9.8099994659423828</v>
      </c>
      <c r="F5802" s="55">
        <v>5.1228725351393223E-3</v>
      </c>
      <c r="G5802" s="53">
        <v>15173</v>
      </c>
      <c r="H5802" s="53">
        <v>-9.8099994659423828</v>
      </c>
      <c r="I5802" s="53">
        <v>5.0638450000000002E-2</v>
      </c>
      <c r="J5802" s="80">
        <f t="shared" si="168"/>
        <v>-148847.12189674377</v>
      </c>
    </row>
    <row r="5803" spans="1:10" x14ac:dyDescent="0.15">
      <c r="A5803" s="109">
        <v>43159</v>
      </c>
      <c r="B5803" s="53" t="s">
        <v>456</v>
      </c>
      <c r="C5803" s="53" t="s">
        <v>547</v>
      </c>
      <c r="D5803" s="53">
        <v>55791</v>
      </c>
      <c r="E5803" s="53">
        <v>-9.7849998474121094</v>
      </c>
      <c r="F5803" s="55">
        <v>-2.548381220549345E-3</v>
      </c>
      <c r="G5803" s="53">
        <v>15173</v>
      </c>
      <c r="H5803" s="53">
        <v>-9.7849998474121094</v>
      </c>
      <c r="I5803" s="53">
        <v>-3.9481330000000002E-2</v>
      </c>
      <c r="J5803" s="80">
        <f t="shared" si="168"/>
        <v>-148467.80268478394</v>
      </c>
    </row>
    <row r="5804" spans="1:10" x14ac:dyDescent="0.15">
      <c r="A5804" s="109">
        <v>43188</v>
      </c>
      <c r="B5804" s="53" t="s">
        <v>456</v>
      </c>
      <c r="C5804" s="53" t="s">
        <v>547</v>
      </c>
      <c r="D5804" s="53">
        <v>55791</v>
      </c>
      <c r="E5804" s="53">
        <v>-9.8099994659423828</v>
      </c>
      <c r="F5804" s="55">
        <v>2.5548920966684818E-3</v>
      </c>
      <c r="G5804" s="53">
        <v>15173</v>
      </c>
      <c r="H5804" s="53">
        <v>-9.8099994659423828</v>
      </c>
      <c r="I5804" s="53">
        <v>-1.8445340000000001E-2</v>
      </c>
      <c r="J5804" s="80">
        <f t="shared" si="168"/>
        <v>-148847.12189674377</v>
      </c>
    </row>
    <row r="5805" spans="1:10" x14ac:dyDescent="0.15">
      <c r="A5805" s="109">
        <v>43220</v>
      </c>
      <c r="B5805" s="53" t="s">
        <v>456</v>
      </c>
      <c r="C5805" s="53" t="s">
        <v>547</v>
      </c>
      <c r="D5805" s="53">
        <v>55791</v>
      </c>
      <c r="E5805" s="53">
        <v>-9.8150005340576172</v>
      </c>
      <c r="F5805" s="55">
        <v>5.0979288062080741E-4</v>
      </c>
      <c r="G5805" s="53">
        <v>15173</v>
      </c>
      <c r="H5805" s="53">
        <v>-9.8150005340576172</v>
      </c>
      <c r="I5805" s="53">
        <v>4.6918850000000007E-3</v>
      </c>
      <c r="J5805" s="80">
        <f t="shared" si="168"/>
        <v>-148923.00310325623</v>
      </c>
    </row>
    <row r="5806" spans="1:10" x14ac:dyDescent="0.15">
      <c r="A5806" s="109">
        <v>43251</v>
      </c>
      <c r="B5806" s="53" t="s">
        <v>456</v>
      </c>
      <c r="C5806" s="53" t="s">
        <v>547</v>
      </c>
      <c r="D5806" s="53">
        <v>55791</v>
      </c>
      <c r="E5806" s="53">
        <v>-9.8299999237060547</v>
      </c>
      <c r="F5806" s="55">
        <v>1.5282108215615153E-3</v>
      </c>
      <c r="G5806" s="53">
        <v>15173</v>
      </c>
      <c r="H5806" s="53">
        <v>-9.8299999237060547</v>
      </c>
      <c r="I5806" s="53">
        <v>2.6164449999999999E-2</v>
      </c>
      <c r="J5806" s="80">
        <f t="shared" si="168"/>
        <v>-149150.58884239197</v>
      </c>
    </row>
    <row r="5807" spans="1:10" x14ac:dyDescent="0.15">
      <c r="A5807" s="109">
        <v>43280</v>
      </c>
      <c r="B5807" s="53" t="s">
        <v>456</v>
      </c>
      <c r="C5807" s="53" t="s">
        <v>547</v>
      </c>
      <c r="D5807" s="53">
        <v>55791</v>
      </c>
      <c r="E5807" s="53">
        <v>9.880000114440918</v>
      </c>
      <c r="F5807" s="55">
        <v>5.086489487439394E-3</v>
      </c>
      <c r="G5807" s="53">
        <v>15173</v>
      </c>
      <c r="H5807" s="53">
        <v>9.880000114440918</v>
      </c>
      <c r="I5807" s="53">
        <v>5.365018E-3</v>
      </c>
      <c r="J5807" s="80">
        <f t="shared" si="168"/>
        <v>149909.24173641205</v>
      </c>
    </row>
    <row r="5808" spans="1:10" x14ac:dyDescent="0.15">
      <c r="A5808" s="109">
        <v>43312</v>
      </c>
      <c r="B5808" s="53" t="s">
        <v>456</v>
      </c>
      <c r="C5808" s="53" t="s">
        <v>547</v>
      </c>
      <c r="D5808" s="53">
        <v>55791</v>
      </c>
      <c r="E5808" s="53">
        <v>9.8999996185302734</v>
      </c>
      <c r="F5808" s="55">
        <v>2.0242412574589252E-3</v>
      </c>
      <c r="G5808" s="53">
        <v>15173</v>
      </c>
      <c r="H5808" s="53">
        <v>9.8999996185302734</v>
      </c>
      <c r="I5808" s="53">
        <v>3.1603569999999997E-2</v>
      </c>
      <c r="J5808" s="80">
        <f t="shared" si="168"/>
        <v>150212.69421195984</v>
      </c>
    </row>
    <row r="5809" spans="1:10" x14ac:dyDescent="0.15">
      <c r="A5809" s="109">
        <v>43343</v>
      </c>
      <c r="B5809" s="53" t="s">
        <v>456</v>
      </c>
      <c r="C5809" s="53" t="s">
        <v>547</v>
      </c>
      <c r="D5809" s="53">
        <v>55791</v>
      </c>
      <c r="E5809" s="53">
        <v>-9.880000114440918</v>
      </c>
      <c r="F5809" s="55">
        <v>-2.0201520528644323E-3</v>
      </c>
      <c r="G5809" s="53">
        <v>15173</v>
      </c>
      <c r="H5809" s="53">
        <v>-9.880000114440918</v>
      </c>
      <c r="I5809" s="53">
        <v>3.0233019999999999E-2</v>
      </c>
      <c r="J5809" s="80">
        <f t="shared" si="168"/>
        <v>-149909.24173641205</v>
      </c>
    </row>
    <row r="5810" spans="1:10" x14ac:dyDescent="0.15">
      <c r="A5810" s="109">
        <v>43371</v>
      </c>
      <c r="B5810" s="53" t="s">
        <v>456</v>
      </c>
      <c r="C5810" s="53" t="s">
        <v>547</v>
      </c>
      <c r="D5810" s="53">
        <v>55791</v>
      </c>
      <c r="E5810" s="53">
        <v>9.9600000381469727</v>
      </c>
      <c r="F5810" s="55">
        <v>8.0971578136086464E-3</v>
      </c>
      <c r="G5810" s="53">
        <v>15173</v>
      </c>
      <c r="H5810" s="53">
        <v>9.9600000381469727</v>
      </c>
      <c r="I5810" s="53">
        <v>4.2462880000000003E-4</v>
      </c>
      <c r="J5810" s="80">
        <f t="shared" si="168"/>
        <v>151123.08057880402</v>
      </c>
    </row>
    <row r="5811" spans="1:10" x14ac:dyDescent="0.15">
      <c r="A5811" s="109">
        <v>43404</v>
      </c>
      <c r="B5811" s="53" t="s">
        <v>456</v>
      </c>
      <c r="C5811" s="53" t="s">
        <v>547</v>
      </c>
      <c r="D5811" s="53">
        <v>55791</v>
      </c>
      <c r="E5811" s="53">
        <v>-10.069999694824219</v>
      </c>
      <c r="F5811" s="55">
        <v>1.1044141836464405E-2</v>
      </c>
      <c r="G5811" s="53">
        <v>15173</v>
      </c>
      <c r="H5811" s="53">
        <v>-10.069999694824219</v>
      </c>
      <c r="I5811" s="53">
        <v>-7.4045410000000006E-2</v>
      </c>
      <c r="J5811" s="80">
        <f t="shared" si="168"/>
        <v>-152792.10536956787</v>
      </c>
    </row>
    <row r="5812" spans="1:10" x14ac:dyDescent="0.15">
      <c r="A5812" s="109">
        <v>43434</v>
      </c>
      <c r="B5812" s="53" t="s">
        <v>456</v>
      </c>
      <c r="C5812" s="53" t="s">
        <v>547</v>
      </c>
      <c r="D5812" s="53">
        <v>55791</v>
      </c>
      <c r="E5812" s="53">
        <v>-10.079999923706055</v>
      </c>
      <c r="F5812" s="55">
        <v>9.9307147320359945E-4</v>
      </c>
      <c r="G5812" s="53">
        <v>15173</v>
      </c>
      <c r="H5812" s="53">
        <v>-10.079999923706055</v>
      </c>
      <c r="I5812" s="53">
        <v>1.8512150000000002E-2</v>
      </c>
      <c r="J5812" s="80">
        <f t="shared" si="168"/>
        <v>-152943.83884239197</v>
      </c>
    </row>
    <row r="5813" spans="1:10" x14ac:dyDescent="0.15">
      <c r="A5813" s="109">
        <v>43465</v>
      </c>
      <c r="B5813" s="53" t="s">
        <v>456</v>
      </c>
      <c r="C5813" s="53" t="s">
        <v>547</v>
      </c>
      <c r="D5813" s="53">
        <v>55791</v>
      </c>
      <c r="E5813" s="53">
        <v>-10.069999694824219</v>
      </c>
      <c r="F5813" s="55">
        <v>-9.920862503349781E-4</v>
      </c>
      <c r="G5813" s="53">
        <v>15173</v>
      </c>
      <c r="H5813" s="53">
        <v>-10.069999694824219</v>
      </c>
      <c r="I5813" s="53">
        <v>-8.9890029999999996E-2</v>
      </c>
      <c r="J5813" s="80">
        <f t="shared" si="168"/>
        <v>-152792.10536956787</v>
      </c>
    </row>
    <row r="5814" spans="1:10" x14ac:dyDescent="0.15">
      <c r="A5814" s="109">
        <v>43496</v>
      </c>
      <c r="B5814" s="53" t="s">
        <v>456</v>
      </c>
      <c r="C5814" s="53" t="s">
        <v>547</v>
      </c>
      <c r="D5814" s="53">
        <v>55791</v>
      </c>
      <c r="E5814" s="53">
        <v>-10.200000762939453</v>
      </c>
      <c r="F5814" s="55">
        <v>1.2909739278256893E-2</v>
      </c>
      <c r="G5814" s="53">
        <v>15173</v>
      </c>
      <c r="H5814" s="53">
        <v>-10.200000762939453</v>
      </c>
      <c r="I5814" s="53">
        <v>8.8293910000000003E-2</v>
      </c>
      <c r="J5814" s="80">
        <f t="shared" si="168"/>
        <v>-154764.61157608032</v>
      </c>
    </row>
    <row r="5815" spans="1:10" x14ac:dyDescent="0.15">
      <c r="A5815" s="109">
        <v>43524</v>
      </c>
      <c r="B5815" s="53" t="s">
        <v>456</v>
      </c>
      <c r="C5815" s="53" t="s">
        <v>547</v>
      </c>
      <c r="D5815" s="53">
        <v>55791</v>
      </c>
      <c r="E5815" s="53">
        <v>10.399999618530273</v>
      </c>
      <c r="F5815" s="55">
        <v>1.9607730209827423E-2</v>
      </c>
      <c r="G5815" s="53">
        <v>15173</v>
      </c>
      <c r="H5815" s="53">
        <v>10.399999618530273</v>
      </c>
      <c r="I5815" s="53">
        <v>3.2724210000000004E-2</v>
      </c>
      <c r="J5815" s="80">
        <f t="shared" si="168"/>
        <v>157799.19421195984</v>
      </c>
    </row>
    <row r="5816" spans="1:10" x14ac:dyDescent="0.15">
      <c r="A5816" s="109">
        <v>43555</v>
      </c>
      <c r="B5816" s="53" t="s">
        <v>456</v>
      </c>
      <c r="C5816" s="53" t="s">
        <v>547</v>
      </c>
      <c r="D5816" s="53">
        <v>55791</v>
      </c>
      <c r="E5816" s="124">
        <v>9.33</v>
      </c>
      <c r="F5816" s="55">
        <f>(E5816/E5815)-1</f>
        <v>-0.10288458247861798</v>
      </c>
      <c r="G5816" s="53">
        <f>$G$5815</f>
        <v>15173</v>
      </c>
      <c r="J5816" s="80">
        <f>E5816*G5816</f>
        <v>141564.09</v>
      </c>
    </row>
    <row r="5817" spans="1:10" x14ac:dyDescent="0.15">
      <c r="A5817" s="109">
        <v>43585</v>
      </c>
      <c r="B5817" s="53" t="s">
        <v>456</v>
      </c>
      <c r="C5817" s="53" t="s">
        <v>547</v>
      </c>
      <c r="D5817" s="53">
        <v>55791</v>
      </c>
      <c r="E5817" s="124">
        <v>6</v>
      </c>
      <c r="F5817" s="55">
        <f t="shared" ref="F5817:F5849" si="169">(E5817/E5816)-1</f>
        <v>-0.35691318327974275</v>
      </c>
      <c r="G5817" s="53">
        <f t="shared" ref="G5817:G5849" si="170">$G$5815</f>
        <v>15173</v>
      </c>
      <c r="J5817" s="80">
        <f t="shared" ref="J5817:J5849" si="171">E5817*G5817</f>
        <v>91038</v>
      </c>
    </row>
    <row r="5818" spans="1:10" x14ac:dyDescent="0.15">
      <c r="A5818" s="109">
        <v>43616</v>
      </c>
      <c r="B5818" s="53" t="s">
        <v>456</v>
      </c>
      <c r="C5818" s="53" t="s">
        <v>547</v>
      </c>
      <c r="D5818" s="53">
        <v>55791</v>
      </c>
      <c r="E5818" s="53">
        <v>6.14</v>
      </c>
      <c r="F5818" s="55">
        <f t="shared" si="169"/>
        <v>2.3333333333333206E-2</v>
      </c>
      <c r="G5818" s="53">
        <f t="shared" si="170"/>
        <v>15173</v>
      </c>
      <c r="J5818" s="80">
        <f t="shared" si="171"/>
        <v>93162.22</v>
      </c>
    </row>
    <row r="5819" spans="1:10" x14ac:dyDescent="0.15">
      <c r="A5819" s="109">
        <v>43646</v>
      </c>
      <c r="B5819" s="53" t="s">
        <v>456</v>
      </c>
      <c r="C5819" s="53" t="s">
        <v>547</v>
      </c>
      <c r="D5819" s="53">
        <v>55791</v>
      </c>
      <c r="E5819" s="53">
        <v>3.15</v>
      </c>
      <c r="F5819" s="55">
        <f t="shared" si="169"/>
        <v>-0.48697068403908794</v>
      </c>
      <c r="G5819" s="53">
        <f t="shared" si="170"/>
        <v>15173</v>
      </c>
      <c r="J5819" s="80">
        <f t="shared" si="171"/>
        <v>47794.95</v>
      </c>
    </row>
    <row r="5820" spans="1:10" x14ac:dyDescent="0.15">
      <c r="A5820" s="109">
        <v>43677</v>
      </c>
      <c r="B5820" s="53" t="s">
        <v>456</v>
      </c>
      <c r="C5820" s="53" t="s">
        <v>547</v>
      </c>
      <c r="D5820" s="53">
        <v>55791</v>
      </c>
      <c r="E5820" s="53">
        <v>3</v>
      </c>
      <c r="F5820" s="55">
        <f t="shared" si="169"/>
        <v>-4.7619047619047561E-2</v>
      </c>
      <c r="G5820" s="53">
        <f t="shared" si="170"/>
        <v>15173</v>
      </c>
      <c r="J5820" s="80">
        <f t="shared" si="171"/>
        <v>45519</v>
      </c>
    </row>
    <row r="5821" spans="1:10" x14ac:dyDescent="0.15">
      <c r="A5821" s="109">
        <v>43708</v>
      </c>
      <c r="B5821" s="53" t="s">
        <v>456</v>
      </c>
      <c r="C5821" s="53" t="s">
        <v>547</v>
      </c>
      <c r="D5821" s="53">
        <v>55791</v>
      </c>
      <c r="E5821" s="53">
        <v>2.56</v>
      </c>
      <c r="F5821" s="55">
        <f t="shared" si="169"/>
        <v>-0.14666666666666661</v>
      </c>
      <c r="G5821" s="53">
        <f t="shared" si="170"/>
        <v>15173</v>
      </c>
      <c r="J5821" s="80">
        <f t="shared" si="171"/>
        <v>38842.879999999997</v>
      </c>
    </row>
    <row r="5822" spans="1:10" x14ac:dyDescent="0.15">
      <c r="A5822" s="109">
        <v>43738</v>
      </c>
      <c r="B5822" s="53" t="s">
        <v>456</v>
      </c>
      <c r="C5822" s="53" t="s">
        <v>547</v>
      </c>
      <c r="D5822" s="53">
        <v>55791</v>
      </c>
      <c r="E5822" s="53">
        <v>2.2000000000000002</v>
      </c>
      <c r="F5822" s="55">
        <f t="shared" si="169"/>
        <v>-0.140625</v>
      </c>
      <c r="G5822" s="53">
        <f t="shared" si="170"/>
        <v>15173</v>
      </c>
      <c r="J5822" s="80">
        <f t="shared" si="171"/>
        <v>33380.600000000006</v>
      </c>
    </row>
    <row r="5823" spans="1:10" x14ac:dyDescent="0.15">
      <c r="A5823" s="109">
        <v>43769</v>
      </c>
      <c r="B5823" s="53" t="s">
        <v>456</v>
      </c>
      <c r="C5823" s="53" t="s">
        <v>547</v>
      </c>
      <c r="D5823" s="53">
        <v>55791</v>
      </c>
      <c r="E5823" s="53">
        <v>1.98</v>
      </c>
      <c r="F5823" s="55">
        <f t="shared" si="169"/>
        <v>-0.10000000000000009</v>
      </c>
      <c r="G5823" s="53">
        <f t="shared" si="170"/>
        <v>15173</v>
      </c>
      <c r="J5823" s="80">
        <f t="shared" si="171"/>
        <v>30042.54</v>
      </c>
    </row>
    <row r="5824" spans="1:10" x14ac:dyDescent="0.15">
      <c r="A5824" s="109">
        <v>43799</v>
      </c>
      <c r="B5824" s="53" t="s">
        <v>456</v>
      </c>
      <c r="C5824" s="53" t="s">
        <v>547</v>
      </c>
      <c r="D5824" s="53">
        <v>55791</v>
      </c>
      <c r="E5824" s="53">
        <v>0.79</v>
      </c>
      <c r="F5824" s="55">
        <f t="shared" si="169"/>
        <v>-0.60101010101010099</v>
      </c>
      <c r="G5824" s="53">
        <f t="shared" si="170"/>
        <v>15173</v>
      </c>
      <c r="J5824" s="80">
        <f t="shared" si="171"/>
        <v>11986.67</v>
      </c>
    </row>
    <row r="5825" spans="1:10" x14ac:dyDescent="0.15">
      <c r="A5825" s="109">
        <v>43830</v>
      </c>
      <c r="B5825" s="53" t="s">
        <v>456</v>
      </c>
      <c r="C5825" s="53" t="s">
        <v>547</v>
      </c>
      <c r="D5825" s="53">
        <v>55791</v>
      </c>
      <c r="E5825" s="53">
        <v>2.25</v>
      </c>
      <c r="F5825" s="55">
        <f t="shared" si="169"/>
        <v>1.8481012658227849</v>
      </c>
      <c r="G5825" s="53">
        <f t="shared" si="170"/>
        <v>15173</v>
      </c>
      <c r="J5825" s="80">
        <f t="shared" si="171"/>
        <v>34139.25</v>
      </c>
    </row>
    <row r="5826" spans="1:10" x14ac:dyDescent="0.15">
      <c r="A5826" s="109">
        <v>43861</v>
      </c>
      <c r="B5826" s="53" t="s">
        <v>456</v>
      </c>
      <c r="C5826" s="53" t="s">
        <v>547</v>
      </c>
      <c r="D5826" s="53">
        <v>55791</v>
      </c>
      <c r="E5826" s="53">
        <v>2.2999999999999998</v>
      </c>
      <c r="F5826" s="55">
        <f t="shared" si="169"/>
        <v>2.2222222222222143E-2</v>
      </c>
      <c r="G5826" s="53">
        <f t="shared" si="170"/>
        <v>15173</v>
      </c>
      <c r="J5826" s="80">
        <f t="shared" si="171"/>
        <v>34897.899999999994</v>
      </c>
    </row>
    <row r="5827" spans="1:10" x14ac:dyDescent="0.15">
      <c r="A5827" s="109">
        <v>43890</v>
      </c>
      <c r="B5827" s="53" t="s">
        <v>456</v>
      </c>
      <c r="C5827" s="53" t="s">
        <v>547</v>
      </c>
      <c r="D5827" s="53">
        <v>55791</v>
      </c>
      <c r="E5827" s="53">
        <v>1</v>
      </c>
      <c r="F5827" s="55">
        <f t="shared" si="169"/>
        <v>-0.56521739130434778</v>
      </c>
      <c r="G5827" s="53">
        <f t="shared" si="170"/>
        <v>15173</v>
      </c>
      <c r="J5827" s="80">
        <f t="shared" si="171"/>
        <v>15173</v>
      </c>
    </row>
    <row r="5828" spans="1:10" x14ac:dyDescent="0.15">
      <c r="A5828" s="109">
        <v>43921</v>
      </c>
      <c r="B5828" s="53" t="s">
        <v>456</v>
      </c>
      <c r="C5828" s="53" t="s">
        <v>547</v>
      </c>
      <c r="D5828" s="53">
        <v>55791</v>
      </c>
      <c r="E5828" s="53">
        <v>1.75</v>
      </c>
      <c r="F5828" s="55">
        <f t="shared" si="169"/>
        <v>0.75</v>
      </c>
      <c r="G5828" s="53">
        <f t="shared" si="170"/>
        <v>15173</v>
      </c>
      <c r="J5828" s="80">
        <f t="shared" si="171"/>
        <v>26552.75</v>
      </c>
    </row>
    <row r="5829" spans="1:10" x14ac:dyDescent="0.15">
      <c r="A5829" s="109">
        <v>43951</v>
      </c>
      <c r="B5829" s="53" t="s">
        <v>456</v>
      </c>
      <c r="C5829" s="53" t="s">
        <v>547</v>
      </c>
      <c r="D5829" s="53">
        <v>55791</v>
      </c>
      <c r="E5829" s="53">
        <v>1</v>
      </c>
      <c r="F5829" s="55">
        <f t="shared" si="169"/>
        <v>-0.4285714285714286</v>
      </c>
      <c r="G5829" s="53">
        <f t="shared" si="170"/>
        <v>15173</v>
      </c>
      <c r="J5829" s="80">
        <f t="shared" si="171"/>
        <v>15173</v>
      </c>
    </row>
    <row r="5830" spans="1:10" x14ac:dyDescent="0.15">
      <c r="A5830" s="109">
        <v>43982</v>
      </c>
      <c r="B5830" s="53" t="s">
        <v>456</v>
      </c>
      <c r="C5830" s="53" t="s">
        <v>547</v>
      </c>
      <c r="D5830" s="53">
        <v>55791</v>
      </c>
      <c r="E5830" s="53">
        <v>0.6</v>
      </c>
      <c r="F5830" s="55">
        <f t="shared" si="169"/>
        <v>-0.4</v>
      </c>
      <c r="G5830" s="53">
        <f t="shared" si="170"/>
        <v>15173</v>
      </c>
      <c r="J5830" s="80">
        <f t="shared" si="171"/>
        <v>9103.7999999999993</v>
      </c>
    </row>
    <row r="5831" spans="1:10" x14ac:dyDescent="0.15">
      <c r="A5831" s="109">
        <v>44012</v>
      </c>
      <c r="B5831" s="53" t="s">
        <v>456</v>
      </c>
      <c r="C5831" s="53" t="s">
        <v>547</v>
      </c>
      <c r="D5831" s="53">
        <v>55791</v>
      </c>
      <c r="E5831" s="53">
        <v>0.8</v>
      </c>
      <c r="F5831" s="55">
        <f t="shared" si="169"/>
        <v>0.33333333333333348</v>
      </c>
      <c r="G5831" s="53">
        <f t="shared" si="170"/>
        <v>15173</v>
      </c>
      <c r="J5831" s="80">
        <f t="shared" si="171"/>
        <v>12138.400000000001</v>
      </c>
    </row>
    <row r="5832" spans="1:10" x14ac:dyDescent="0.15">
      <c r="A5832" s="109">
        <v>44043</v>
      </c>
      <c r="B5832" s="53" t="s">
        <v>456</v>
      </c>
      <c r="C5832" s="53" t="s">
        <v>547</v>
      </c>
      <c r="D5832" s="53">
        <v>55791</v>
      </c>
      <c r="E5832" s="53">
        <v>0.2</v>
      </c>
      <c r="F5832" s="55">
        <f t="shared" si="169"/>
        <v>-0.75</v>
      </c>
      <c r="G5832" s="53">
        <f t="shared" si="170"/>
        <v>15173</v>
      </c>
      <c r="J5832" s="80">
        <f t="shared" si="171"/>
        <v>3034.6000000000004</v>
      </c>
    </row>
    <row r="5833" spans="1:10" x14ac:dyDescent="0.15">
      <c r="A5833" s="109">
        <v>44074</v>
      </c>
      <c r="B5833" s="53" t="s">
        <v>456</v>
      </c>
      <c r="C5833" s="53" t="s">
        <v>547</v>
      </c>
      <c r="D5833" s="53">
        <v>55791</v>
      </c>
      <c r="E5833" s="53">
        <v>0.21</v>
      </c>
      <c r="F5833" s="55">
        <f t="shared" si="169"/>
        <v>4.9999999999999822E-2</v>
      </c>
      <c r="G5833" s="53">
        <f t="shared" si="170"/>
        <v>15173</v>
      </c>
      <c r="J5833" s="80">
        <f t="shared" si="171"/>
        <v>3186.33</v>
      </c>
    </row>
    <row r="5834" spans="1:10" x14ac:dyDescent="0.15">
      <c r="A5834" s="109">
        <v>44104</v>
      </c>
      <c r="B5834" s="53" t="s">
        <v>456</v>
      </c>
      <c r="C5834" s="53" t="s">
        <v>547</v>
      </c>
      <c r="D5834" s="53">
        <v>55791</v>
      </c>
      <c r="E5834" s="53">
        <v>0.5</v>
      </c>
      <c r="F5834" s="55">
        <f t="shared" si="169"/>
        <v>1.3809523809523809</v>
      </c>
      <c r="G5834" s="53">
        <f t="shared" si="170"/>
        <v>15173</v>
      </c>
      <c r="J5834" s="80">
        <f t="shared" si="171"/>
        <v>7586.5</v>
      </c>
    </row>
    <row r="5835" spans="1:10" x14ac:dyDescent="0.15">
      <c r="A5835" s="109">
        <v>44135</v>
      </c>
      <c r="B5835" s="53" t="s">
        <v>456</v>
      </c>
      <c r="C5835" s="53" t="s">
        <v>547</v>
      </c>
      <c r="D5835" s="53">
        <v>55791</v>
      </c>
      <c r="E5835" s="53">
        <v>0.5</v>
      </c>
      <c r="F5835" s="55">
        <f t="shared" si="169"/>
        <v>0</v>
      </c>
      <c r="G5835" s="53">
        <f t="shared" si="170"/>
        <v>15173</v>
      </c>
      <c r="J5835" s="80">
        <f t="shared" si="171"/>
        <v>7586.5</v>
      </c>
    </row>
    <row r="5836" spans="1:10" x14ac:dyDescent="0.15">
      <c r="A5836" s="109">
        <v>44165</v>
      </c>
      <c r="B5836" s="53" t="s">
        <v>456</v>
      </c>
      <c r="C5836" s="53" t="s">
        <v>547</v>
      </c>
      <c r="D5836" s="53">
        <v>55791</v>
      </c>
      <c r="E5836" s="53">
        <v>3.0000000000000001E-3</v>
      </c>
      <c r="F5836" s="55">
        <f t="shared" si="169"/>
        <v>-0.99399999999999999</v>
      </c>
      <c r="G5836" s="53">
        <f t="shared" si="170"/>
        <v>15173</v>
      </c>
      <c r="J5836" s="80">
        <f t="shared" si="171"/>
        <v>45.518999999999998</v>
      </c>
    </row>
    <row r="5837" spans="1:10" x14ac:dyDescent="0.15">
      <c r="A5837" s="109">
        <v>44196</v>
      </c>
      <c r="B5837" s="53" t="s">
        <v>456</v>
      </c>
      <c r="C5837" s="53" t="s">
        <v>547</v>
      </c>
      <c r="D5837" s="53">
        <v>55791</v>
      </c>
      <c r="E5837" s="53">
        <v>0.45100000000000001</v>
      </c>
      <c r="F5837" s="55">
        <f t="shared" si="169"/>
        <v>149.33333333333334</v>
      </c>
      <c r="G5837" s="53">
        <f t="shared" si="170"/>
        <v>15173</v>
      </c>
      <c r="J5837" s="80">
        <f>E5837*G5837</f>
        <v>6843.0230000000001</v>
      </c>
    </row>
    <row r="5838" spans="1:10" x14ac:dyDescent="0.15">
      <c r="A5838" s="109">
        <v>44227</v>
      </c>
      <c r="B5838" s="53" t="s">
        <v>456</v>
      </c>
      <c r="C5838" s="53" t="s">
        <v>547</v>
      </c>
      <c r="D5838" s="53">
        <v>55791</v>
      </c>
      <c r="E5838" s="53">
        <v>0.94499999999999995</v>
      </c>
      <c r="F5838" s="55">
        <f t="shared" si="169"/>
        <v>1.0953436807095343</v>
      </c>
      <c r="G5838" s="53">
        <f t="shared" si="170"/>
        <v>15173</v>
      </c>
      <c r="J5838" s="80">
        <f t="shared" si="171"/>
        <v>14338.484999999999</v>
      </c>
    </row>
    <row r="5839" spans="1:10" x14ac:dyDescent="0.15">
      <c r="A5839" s="109">
        <v>44255</v>
      </c>
      <c r="B5839" s="53" t="s">
        <v>456</v>
      </c>
      <c r="C5839" s="53" t="s">
        <v>547</v>
      </c>
      <c r="D5839" s="53">
        <v>55791</v>
      </c>
      <c r="E5839" s="53">
        <v>0.15</v>
      </c>
      <c r="F5839" s="55">
        <f t="shared" si="169"/>
        <v>-0.84126984126984128</v>
      </c>
      <c r="G5839" s="53">
        <f t="shared" si="170"/>
        <v>15173</v>
      </c>
      <c r="J5839" s="80">
        <f t="shared" si="171"/>
        <v>2275.9499999999998</v>
      </c>
    </row>
    <row r="5840" spans="1:10" x14ac:dyDescent="0.15">
      <c r="A5840" s="109">
        <v>44286</v>
      </c>
      <c r="B5840" s="53" t="s">
        <v>456</v>
      </c>
      <c r="C5840" s="53" t="s">
        <v>547</v>
      </c>
      <c r="D5840" s="53">
        <v>55791</v>
      </c>
      <c r="E5840" s="53">
        <v>0.16</v>
      </c>
      <c r="F5840" s="55">
        <f t="shared" si="169"/>
        <v>6.6666666666666652E-2</v>
      </c>
      <c r="G5840" s="53">
        <f t="shared" si="170"/>
        <v>15173</v>
      </c>
      <c r="J5840" s="80">
        <f t="shared" si="171"/>
        <v>2427.6799999999998</v>
      </c>
    </row>
    <row r="5841" spans="1:10" x14ac:dyDescent="0.15">
      <c r="A5841" s="109">
        <v>44316</v>
      </c>
      <c r="B5841" s="53" t="s">
        <v>456</v>
      </c>
      <c r="C5841" s="53" t="s">
        <v>547</v>
      </c>
      <c r="D5841" s="53">
        <v>55791</v>
      </c>
      <c r="E5841" s="53">
        <v>0.16</v>
      </c>
      <c r="F5841" s="55">
        <f t="shared" si="169"/>
        <v>0</v>
      </c>
      <c r="G5841" s="53">
        <f t="shared" si="170"/>
        <v>15173</v>
      </c>
      <c r="J5841" s="80">
        <f t="shared" si="171"/>
        <v>2427.6799999999998</v>
      </c>
    </row>
    <row r="5842" spans="1:10" x14ac:dyDescent="0.15">
      <c r="A5842" s="109">
        <v>44347</v>
      </c>
      <c r="B5842" s="53" t="s">
        <v>456</v>
      </c>
      <c r="C5842" s="53" t="s">
        <v>547</v>
      </c>
      <c r="D5842" s="53">
        <v>55791</v>
      </c>
      <c r="E5842" s="53">
        <v>0.16</v>
      </c>
      <c r="F5842" s="55">
        <f t="shared" si="169"/>
        <v>0</v>
      </c>
      <c r="G5842" s="53">
        <f t="shared" si="170"/>
        <v>15173</v>
      </c>
      <c r="J5842" s="80">
        <f t="shared" si="171"/>
        <v>2427.6799999999998</v>
      </c>
    </row>
    <row r="5843" spans="1:10" x14ac:dyDescent="0.15">
      <c r="A5843" s="109">
        <v>44377</v>
      </c>
      <c r="B5843" s="53" t="s">
        <v>456</v>
      </c>
      <c r="C5843" s="53" t="s">
        <v>547</v>
      </c>
      <c r="D5843" s="53">
        <v>55791</v>
      </c>
      <c r="E5843" s="53">
        <v>0.16</v>
      </c>
      <c r="F5843" s="55">
        <f t="shared" si="169"/>
        <v>0</v>
      </c>
      <c r="G5843" s="53">
        <f t="shared" si="170"/>
        <v>15173</v>
      </c>
      <c r="J5843" s="80">
        <f t="shared" si="171"/>
        <v>2427.6799999999998</v>
      </c>
    </row>
    <row r="5844" spans="1:10" x14ac:dyDescent="0.15">
      <c r="A5844" s="109">
        <v>44408</v>
      </c>
      <c r="B5844" s="53" t="s">
        <v>456</v>
      </c>
      <c r="C5844" s="53" t="s">
        <v>547</v>
      </c>
      <c r="D5844" s="53">
        <v>55791</v>
      </c>
      <c r="E5844" s="53">
        <v>0.16</v>
      </c>
      <c r="F5844" s="55">
        <f t="shared" si="169"/>
        <v>0</v>
      </c>
      <c r="G5844" s="53">
        <f t="shared" si="170"/>
        <v>15173</v>
      </c>
      <c r="J5844" s="80">
        <f t="shared" si="171"/>
        <v>2427.6799999999998</v>
      </c>
    </row>
    <row r="5845" spans="1:10" x14ac:dyDescent="0.15">
      <c r="A5845" s="109">
        <v>44439</v>
      </c>
      <c r="B5845" s="53" t="s">
        <v>456</v>
      </c>
      <c r="C5845" s="53" t="s">
        <v>547</v>
      </c>
      <c r="D5845" s="53">
        <v>55791</v>
      </c>
      <c r="E5845" s="53">
        <v>1.0999999999999999E-2</v>
      </c>
      <c r="F5845" s="55">
        <f t="shared" si="169"/>
        <v>-0.93125000000000002</v>
      </c>
      <c r="G5845" s="53">
        <f t="shared" si="170"/>
        <v>15173</v>
      </c>
      <c r="J5845" s="80">
        <f t="shared" si="171"/>
        <v>166.90299999999999</v>
      </c>
    </row>
    <row r="5846" spans="1:10" x14ac:dyDescent="0.15">
      <c r="A5846" s="109">
        <v>44469</v>
      </c>
      <c r="B5846" s="53" t="s">
        <v>456</v>
      </c>
      <c r="C5846" s="53" t="s">
        <v>547</v>
      </c>
      <c r="D5846" s="53">
        <v>55791</v>
      </c>
      <c r="E5846" s="53">
        <v>1.0999999999999999E-2</v>
      </c>
      <c r="F5846" s="55">
        <f t="shared" si="169"/>
        <v>0</v>
      </c>
      <c r="G5846" s="53">
        <f t="shared" si="170"/>
        <v>15173</v>
      </c>
      <c r="J5846" s="80">
        <f t="shared" si="171"/>
        <v>166.90299999999999</v>
      </c>
    </row>
    <row r="5847" spans="1:10" x14ac:dyDescent="0.15">
      <c r="A5847" s="109">
        <v>44500</v>
      </c>
      <c r="B5847" s="53" t="s">
        <v>456</v>
      </c>
      <c r="C5847" s="53" t="s">
        <v>547</v>
      </c>
      <c r="D5847" s="53">
        <v>55791</v>
      </c>
      <c r="E5847" s="53">
        <v>1.0999999999999999E-2</v>
      </c>
      <c r="F5847" s="55">
        <f t="shared" si="169"/>
        <v>0</v>
      </c>
      <c r="G5847" s="53">
        <f t="shared" si="170"/>
        <v>15173</v>
      </c>
      <c r="J5847" s="80">
        <f t="shared" si="171"/>
        <v>166.90299999999999</v>
      </c>
    </row>
    <row r="5848" spans="1:10" x14ac:dyDescent="0.15">
      <c r="A5848" s="109">
        <v>44530</v>
      </c>
      <c r="B5848" s="53" t="s">
        <v>456</v>
      </c>
      <c r="C5848" s="53" t="s">
        <v>547</v>
      </c>
      <c r="D5848" s="53">
        <v>55791</v>
      </c>
      <c r="E5848" s="53">
        <v>1.0999999999999999E-2</v>
      </c>
      <c r="F5848" s="55">
        <f t="shared" si="169"/>
        <v>0</v>
      </c>
      <c r="G5848" s="53">
        <f t="shared" si="170"/>
        <v>15173</v>
      </c>
      <c r="J5848" s="80">
        <f t="shared" si="171"/>
        <v>166.90299999999999</v>
      </c>
    </row>
    <row r="5849" spans="1:10" x14ac:dyDescent="0.15">
      <c r="A5849" s="109">
        <v>44561</v>
      </c>
      <c r="B5849" s="53" t="s">
        <v>456</v>
      </c>
      <c r="C5849" s="53" t="s">
        <v>547</v>
      </c>
      <c r="D5849" s="53">
        <v>55791</v>
      </c>
      <c r="E5849" s="53">
        <v>0.1</v>
      </c>
      <c r="F5849" s="55">
        <f t="shared" si="169"/>
        <v>8.0909090909090917</v>
      </c>
      <c r="G5849" s="53">
        <f t="shared" si="170"/>
        <v>15173</v>
      </c>
      <c r="J5849" s="80">
        <f t="shared" si="171"/>
        <v>1517.3000000000002</v>
      </c>
    </row>
    <row r="5850" spans="1:10" x14ac:dyDescent="0.15">
      <c r="A5850" s="109"/>
      <c r="J5850" s="80">
        <f t="shared" ref="J5850:J5911" si="172">H5850*G5850</f>
        <v>0</v>
      </c>
    </row>
    <row r="5851" spans="1:10" x14ac:dyDescent="0.15">
      <c r="A5851" s="109">
        <v>42978</v>
      </c>
      <c r="B5851" s="53" t="s">
        <v>6</v>
      </c>
      <c r="C5851" s="53" t="s">
        <v>6</v>
      </c>
      <c r="D5851" s="53">
        <v>56042</v>
      </c>
      <c r="H5851" s="53">
        <v>9.7799997329711914</v>
      </c>
      <c r="I5851" s="53">
        <v>1.593433E-3</v>
      </c>
      <c r="J5851" s="80">
        <f t="shared" si="172"/>
        <v>0</v>
      </c>
    </row>
    <row r="5852" spans="1:10" x14ac:dyDescent="0.15">
      <c r="A5852" s="109">
        <v>43007</v>
      </c>
      <c r="B5852" s="53" t="s">
        <v>416</v>
      </c>
      <c r="C5852" s="53" t="s">
        <v>548</v>
      </c>
      <c r="D5852" s="53">
        <v>56042</v>
      </c>
      <c r="G5852" s="53">
        <v>5872</v>
      </c>
      <c r="H5852" s="53">
        <v>9.8199996948242188</v>
      </c>
      <c r="I5852" s="53">
        <v>2.375789E-2</v>
      </c>
      <c r="J5852" s="80">
        <f t="shared" si="172"/>
        <v>57663.038208007812</v>
      </c>
    </row>
    <row r="5853" spans="1:10" x14ac:dyDescent="0.15">
      <c r="A5853" s="109">
        <v>43039</v>
      </c>
      <c r="B5853" s="53" t="s">
        <v>416</v>
      </c>
      <c r="C5853" s="53" t="s">
        <v>548</v>
      </c>
      <c r="D5853" s="53">
        <v>56042</v>
      </c>
      <c r="E5853" s="53">
        <v>-13.024999618530273</v>
      </c>
      <c r="G5853" s="53">
        <v>5872</v>
      </c>
      <c r="H5853" s="53">
        <v>-13.024999618530273</v>
      </c>
      <c r="I5853" s="53">
        <v>1.9294260000000001E-2</v>
      </c>
      <c r="J5853" s="80">
        <f t="shared" si="172"/>
        <v>-76482.797760009766</v>
      </c>
    </row>
    <row r="5854" spans="1:10" x14ac:dyDescent="0.15">
      <c r="A5854" s="109">
        <v>43069</v>
      </c>
      <c r="B5854" s="53" t="s">
        <v>416</v>
      </c>
      <c r="C5854" s="53" t="s">
        <v>548</v>
      </c>
      <c r="D5854" s="53">
        <v>56042</v>
      </c>
      <c r="E5854" s="53">
        <v>9.8000001907348633</v>
      </c>
      <c r="F5854" s="55">
        <v>-0.2476007342338562</v>
      </c>
      <c r="G5854" s="53">
        <v>5872</v>
      </c>
      <c r="H5854" s="53">
        <v>9.8000001907348633</v>
      </c>
      <c r="I5854" s="53">
        <v>2.725955E-2</v>
      </c>
      <c r="J5854" s="80">
        <f t="shared" si="172"/>
        <v>57545.601119995117</v>
      </c>
    </row>
    <row r="5855" spans="1:10" x14ac:dyDescent="0.15">
      <c r="A5855" s="109">
        <v>43098</v>
      </c>
      <c r="B5855" s="53" t="s">
        <v>416</v>
      </c>
      <c r="C5855" s="53" t="s">
        <v>548</v>
      </c>
      <c r="D5855" s="53">
        <v>56042</v>
      </c>
      <c r="E5855" s="53">
        <v>9.8599996566772461</v>
      </c>
      <c r="F5855" s="55">
        <v>6.1223944649100304E-3</v>
      </c>
      <c r="G5855" s="53">
        <v>5872</v>
      </c>
      <c r="H5855" s="53">
        <v>9.8599996566772461</v>
      </c>
      <c r="I5855" s="53">
        <v>1.2128949999999999E-2</v>
      </c>
      <c r="J5855" s="80">
        <f t="shared" si="172"/>
        <v>57897.917984008789</v>
      </c>
    </row>
    <row r="5856" spans="1:10" x14ac:dyDescent="0.15">
      <c r="A5856" s="109">
        <v>43131</v>
      </c>
      <c r="B5856" s="53" t="s">
        <v>416</v>
      </c>
      <c r="C5856" s="53" t="s">
        <v>548</v>
      </c>
      <c r="D5856" s="53">
        <v>56042</v>
      </c>
      <c r="E5856" s="53">
        <v>-9.9249992370605469</v>
      </c>
      <c r="F5856" s="55">
        <v>6.5922499634325504E-3</v>
      </c>
      <c r="G5856" s="53">
        <v>5872</v>
      </c>
      <c r="H5856" s="53">
        <v>-9.9249992370605469</v>
      </c>
      <c r="I5856" s="53">
        <v>5.0638450000000002E-2</v>
      </c>
      <c r="J5856" s="80">
        <f t="shared" si="172"/>
        <v>-58279.595520019531</v>
      </c>
    </row>
    <row r="5857" spans="1:10" x14ac:dyDescent="0.15">
      <c r="A5857" s="109">
        <v>43159</v>
      </c>
      <c r="B5857" s="53" t="s">
        <v>416</v>
      </c>
      <c r="C5857" s="53" t="s">
        <v>548</v>
      </c>
      <c r="D5857" s="53">
        <v>56042</v>
      </c>
      <c r="E5857" s="53">
        <v>-9.8900003433227539</v>
      </c>
      <c r="F5857" s="55">
        <v>-3.5263372119516134E-3</v>
      </c>
      <c r="G5857" s="53">
        <v>5872</v>
      </c>
      <c r="H5857" s="53">
        <v>-9.8900003433227539</v>
      </c>
      <c r="I5857" s="53">
        <v>-3.9481330000000002E-2</v>
      </c>
      <c r="J5857" s="80">
        <f t="shared" si="172"/>
        <v>-58074.082015991211</v>
      </c>
    </row>
    <row r="5858" spans="1:10" x14ac:dyDescent="0.15">
      <c r="A5858" s="109">
        <v>43188</v>
      </c>
      <c r="B5858" s="53" t="s">
        <v>416</v>
      </c>
      <c r="C5858" s="53" t="s">
        <v>548</v>
      </c>
      <c r="D5858" s="53">
        <v>56042</v>
      </c>
      <c r="E5858" s="53">
        <v>9.9200000762939453</v>
      </c>
      <c r="F5858" s="55">
        <v>3.0333399772644043E-3</v>
      </c>
      <c r="G5858" s="53">
        <v>5872</v>
      </c>
      <c r="H5858" s="53">
        <v>9.9200000762939453</v>
      </c>
      <c r="I5858" s="53">
        <v>-1.8445340000000001E-2</v>
      </c>
      <c r="J5858" s="80">
        <f t="shared" si="172"/>
        <v>58250.240447998047</v>
      </c>
    </row>
    <row r="5859" spans="1:10" x14ac:dyDescent="0.15">
      <c r="A5859" s="109">
        <v>43220</v>
      </c>
      <c r="B5859" s="53" t="s">
        <v>416</v>
      </c>
      <c r="C5859" s="53" t="s">
        <v>548</v>
      </c>
      <c r="D5859" s="53">
        <v>56042</v>
      </c>
      <c r="E5859" s="53">
        <v>-10.090000152587891</v>
      </c>
      <c r="F5859" s="55">
        <v>1.7137104645371437E-2</v>
      </c>
      <c r="G5859" s="53">
        <v>5872</v>
      </c>
      <c r="H5859" s="53">
        <v>-10.090000152587891</v>
      </c>
      <c r="I5859" s="53">
        <v>4.6918850000000007E-3</v>
      </c>
      <c r="J5859" s="80">
        <f t="shared" si="172"/>
        <v>-59248.480895996094</v>
      </c>
    </row>
    <row r="5860" spans="1:10" x14ac:dyDescent="0.15">
      <c r="A5860" s="109">
        <v>43251</v>
      </c>
      <c r="B5860" s="53" t="s">
        <v>416</v>
      </c>
      <c r="C5860" s="53" t="s">
        <v>548</v>
      </c>
      <c r="D5860" s="53">
        <v>56042</v>
      </c>
      <c r="E5860" s="53">
        <v>-10.069999694824219</v>
      </c>
      <c r="F5860" s="55">
        <v>-1.982205780223012E-3</v>
      </c>
      <c r="G5860" s="53">
        <v>5872</v>
      </c>
      <c r="H5860" s="53">
        <v>-10.069999694824219</v>
      </c>
      <c r="I5860" s="53">
        <v>2.6164449999999999E-2</v>
      </c>
      <c r="J5860" s="80">
        <f t="shared" si="172"/>
        <v>-59131.038208007812</v>
      </c>
    </row>
    <row r="5861" spans="1:10" x14ac:dyDescent="0.15">
      <c r="A5861" s="109">
        <v>43280</v>
      </c>
      <c r="B5861" s="53" t="s">
        <v>416</v>
      </c>
      <c r="C5861" s="53" t="s">
        <v>548</v>
      </c>
      <c r="D5861" s="53">
        <v>56042</v>
      </c>
      <c r="E5861" s="53">
        <v>-10.100000381469727</v>
      </c>
      <c r="F5861" s="55">
        <v>2.9792143031954765E-3</v>
      </c>
      <c r="G5861" s="53">
        <v>5872</v>
      </c>
      <c r="H5861" s="53">
        <v>-10.100000381469727</v>
      </c>
      <c r="I5861" s="53">
        <v>5.365018E-3</v>
      </c>
      <c r="J5861" s="80">
        <f t="shared" si="172"/>
        <v>-59307.202239990234</v>
      </c>
    </row>
    <row r="5862" spans="1:10" x14ac:dyDescent="0.15">
      <c r="A5862" s="109">
        <v>43312</v>
      </c>
      <c r="B5862" s="53" t="s">
        <v>416</v>
      </c>
      <c r="C5862" s="53" t="s">
        <v>548</v>
      </c>
      <c r="D5862" s="53">
        <v>56042</v>
      </c>
      <c r="E5862" s="53">
        <v>10.274399757385254</v>
      </c>
      <c r="F5862" s="55">
        <v>1.7267264425754547E-2</v>
      </c>
      <c r="G5862" s="53">
        <v>5872</v>
      </c>
      <c r="H5862" s="53">
        <v>10.274399757385254</v>
      </c>
      <c r="I5862" s="53">
        <v>3.1603569999999997E-2</v>
      </c>
      <c r="J5862" s="80">
        <f t="shared" si="172"/>
        <v>60331.275375366211</v>
      </c>
    </row>
    <row r="5863" spans="1:10" x14ac:dyDescent="0.15">
      <c r="A5863" s="109">
        <v>43343</v>
      </c>
      <c r="B5863" s="53" t="s">
        <v>417</v>
      </c>
      <c r="C5863" s="53" t="s">
        <v>549</v>
      </c>
      <c r="D5863" s="53">
        <v>56042</v>
      </c>
      <c r="E5863" s="53">
        <v>13.399999618530273</v>
      </c>
      <c r="F5863" s="55">
        <v>0.30421239137649536</v>
      </c>
      <c r="G5863" s="53">
        <v>22443</v>
      </c>
      <c r="H5863" s="53">
        <v>13.399999618530273</v>
      </c>
      <c r="I5863" s="53">
        <v>3.0233019999999999E-2</v>
      </c>
      <c r="J5863" s="80">
        <f t="shared" si="172"/>
        <v>300736.19143867493</v>
      </c>
    </row>
    <row r="5864" spans="1:10" x14ac:dyDescent="0.15">
      <c r="A5864" s="109">
        <v>43371</v>
      </c>
      <c r="B5864" s="53" t="s">
        <v>417</v>
      </c>
      <c r="C5864" s="53" t="s">
        <v>549</v>
      </c>
      <c r="D5864" s="53">
        <v>56042</v>
      </c>
      <c r="E5864" s="53">
        <v>15.100000381469727</v>
      </c>
      <c r="F5864" s="55">
        <v>0.12686572968959808</v>
      </c>
      <c r="G5864" s="53">
        <v>22167</v>
      </c>
      <c r="H5864" s="53">
        <v>15.100000381469727</v>
      </c>
      <c r="I5864" s="53">
        <v>4.2462880000000003E-4</v>
      </c>
      <c r="J5864" s="80">
        <f t="shared" si="172"/>
        <v>334721.70845603943</v>
      </c>
    </row>
    <row r="5865" spans="1:10" x14ac:dyDescent="0.15">
      <c r="A5865" s="109">
        <v>43404</v>
      </c>
      <c r="B5865" s="53" t="s">
        <v>417</v>
      </c>
      <c r="C5865" s="53" t="s">
        <v>549</v>
      </c>
      <c r="D5865" s="53">
        <v>56042</v>
      </c>
      <c r="E5865" s="53">
        <v>12.75</v>
      </c>
      <c r="F5865" s="55">
        <v>-0.15562915802001953</v>
      </c>
      <c r="G5865" s="53">
        <v>22167</v>
      </c>
      <c r="H5865" s="53">
        <v>12.75</v>
      </c>
      <c r="I5865" s="53">
        <v>-7.4045410000000006E-2</v>
      </c>
      <c r="J5865" s="80">
        <f t="shared" si="172"/>
        <v>282629.25</v>
      </c>
    </row>
    <row r="5866" spans="1:10" x14ac:dyDescent="0.15">
      <c r="A5866" s="109">
        <v>43434</v>
      </c>
      <c r="B5866" s="53" t="s">
        <v>417</v>
      </c>
      <c r="C5866" s="53" t="s">
        <v>549</v>
      </c>
      <c r="D5866" s="53">
        <v>56042</v>
      </c>
      <c r="E5866" s="53">
        <v>12.949999809265137</v>
      </c>
      <c r="F5866" s="55">
        <v>1.5686258673667908E-2</v>
      </c>
      <c r="G5866" s="53">
        <v>22167</v>
      </c>
      <c r="H5866" s="53">
        <v>12.949999809265137</v>
      </c>
      <c r="I5866" s="53">
        <v>1.8512150000000002E-2</v>
      </c>
      <c r="J5866" s="80">
        <f t="shared" si="172"/>
        <v>287062.64577198029</v>
      </c>
    </row>
    <row r="5867" spans="1:10" x14ac:dyDescent="0.15">
      <c r="A5867" s="109">
        <v>43465</v>
      </c>
      <c r="B5867" s="53" t="s">
        <v>417</v>
      </c>
      <c r="C5867" s="53" t="s">
        <v>549</v>
      </c>
      <c r="D5867" s="53">
        <v>56042</v>
      </c>
      <c r="E5867" s="53">
        <v>13.300000190734863</v>
      </c>
      <c r="F5867" s="55">
        <v>2.7027057483792305E-2</v>
      </c>
      <c r="G5867" s="53">
        <v>22167</v>
      </c>
      <c r="H5867" s="53">
        <v>13.300000190734863</v>
      </c>
      <c r="I5867" s="53">
        <v>-8.9890029999999996E-2</v>
      </c>
      <c r="J5867" s="80">
        <f t="shared" si="172"/>
        <v>294821.10422801971</v>
      </c>
    </row>
    <row r="5868" spans="1:10" x14ac:dyDescent="0.15">
      <c r="A5868" s="109">
        <v>43496</v>
      </c>
      <c r="B5868" s="53" t="s">
        <v>417</v>
      </c>
      <c r="C5868" s="53" t="s">
        <v>549</v>
      </c>
      <c r="D5868" s="53">
        <v>56042</v>
      </c>
      <c r="E5868" s="53">
        <v>13.300000190734863</v>
      </c>
      <c r="F5868" s="55">
        <v>0</v>
      </c>
      <c r="G5868" s="53">
        <v>22167</v>
      </c>
      <c r="H5868" s="53">
        <v>13.300000190734863</v>
      </c>
      <c r="I5868" s="53">
        <v>8.8293910000000003E-2</v>
      </c>
      <c r="J5868" s="80">
        <f t="shared" si="172"/>
        <v>294821.10422801971</v>
      </c>
    </row>
    <row r="5869" spans="1:10" x14ac:dyDescent="0.15">
      <c r="A5869" s="109">
        <v>43524</v>
      </c>
      <c r="B5869" s="53" t="s">
        <v>417</v>
      </c>
      <c r="C5869" s="53" t="s">
        <v>549</v>
      </c>
      <c r="D5869" s="53">
        <v>56042</v>
      </c>
      <c r="E5869" s="53">
        <v>13.460000038146973</v>
      </c>
      <c r="F5869" s="55">
        <v>1.2030063197016716E-2</v>
      </c>
      <c r="G5869" s="53">
        <v>22167</v>
      </c>
      <c r="H5869" s="53">
        <v>13.460000038146973</v>
      </c>
      <c r="I5869" s="53">
        <v>3.2724210000000004E-2</v>
      </c>
      <c r="J5869" s="80">
        <f t="shared" si="172"/>
        <v>298367.82084560394</v>
      </c>
    </row>
    <row r="5870" spans="1:10" x14ac:dyDescent="0.15">
      <c r="A5870" s="109">
        <v>43553</v>
      </c>
      <c r="B5870" s="53" t="s">
        <v>417</v>
      </c>
      <c r="C5870" s="53" t="s">
        <v>549</v>
      </c>
      <c r="D5870" s="53">
        <v>56042</v>
      </c>
      <c r="E5870" s="53">
        <v>13.25</v>
      </c>
      <c r="F5870" s="55">
        <v>-1.5601785853505135E-2</v>
      </c>
      <c r="G5870" s="53">
        <v>22167</v>
      </c>
      <c r="H5870" s="53">
        <v>13.25</v>
      </c>
      <c r="I5870" s="53">
        <v>1.296229E-2</v>
      </c>
      <c r="J5870" s="80">
        <f t="shared" si="172"/>
        <v>293712.75</v>
      </c>
    </row>
    <row r="5871" spans="1:10" x14ac:dyDescent="0.15">
      <c r="A5871" s="109">
        <v>43585</v>
      </c>
      <c r="B5871" s="53" t="s">
        <v>417</v>
      </c>
      <c r="C5871" s="53" t="s">
        <v>549</v>
      </c>
      <c r="D5871" s="53">
        <v>56042</v>
      </c>
      <c r="E5871" s="53">
        <v>13.180000305175781</v>
      </c>
      <c r="F5871" s="55">
        <v>-5.2829957567155361E-3</v>
      </c>
      <c r="G5871" s="53">
        <v>22167</v>
      </c>
      <c r="H5871" s="53">
        <v>13.180000305175781</v>
      </c>
      <c r="I5871" s="53">
        <v>3.789327E-2</v>
      </c>
      <c r="J5871" s="80">
        <f t="shared" si="172"/>
        <v>292161.06676483154</v>
      </c>
    </row>
    <row r="5872" spans="1:10" x14ac:dyDescent="0.15">
      <c r="A5872" s="109">
        <v>43616</v>
      </c>
      <c r="B5872" s="53" t="s">
        <v>417</v>
      </c>
      <c r="C5872" s="53" t="s">
        <v>549</v>
      </c>
      <c r="D5872" s="53">
        <v>56042</v>
      </c>
      <c r="E5872" s="53">
        <v>15.020000457763672</v>
      </c>
      <c r="F5872" s="55">
        <v>0.13960547745227814</v>
      </c>
      <c r="G5872" s="53">
        <v>22167</v>
      </c>
      <c r="H5872" s="53">
        <v>15.020000457763672</v>
      </c>
      <c r="I5872" s="53">
        <v>-6.167856E-2</v>
      </c>
      <c r="J5872" s="80">
        <f t="shared" si="172"/>
        <v>332948.35014724731</v>
      </c>
    </row>
    <row r="5873" spans="1:10" x14ac:dyDescent="0.15">
      <c r="A5873" s="109">
        <v>43644</v>
      </c>
      <c r="B5873" s="53" t="s">
        <v>417</v>
      </c>
      <c r="C5873" s="53" t="s">
        <v>549</v>
      </c>
      <c r="D5873" s="53">
        <v>56042</v>
      </c>
      <c r="E5873" s="53">
        <v>34.810001373291016</v>
      </c>
      <c r="F5873" s="55">
        <v>1.31757652759552</v>
      </c>
      <c r="G5873" s="53">
        <v>22167</v>
      </c>
      <c r="H5873" s="53">
        <v>34.810001373291016</v>
      </c>
      <c r="I5873" s="53">
        <v>6.7278859999999996E-2</v>
      </c>
      <c r="J5873" s="80">
        <f t="shared" si="172"/>
        <v>771633.30044174194</v>
      </c>
    </row>
    <row r="5874" spans="1:10" x14ac:dyDescent="0.15">
      <c r="A5874" s="109">
        <v>43677</v>
      </c>
      <c r="B5874" s="53" t="s">
        <v>417</v>
      </c>
      <c r="C5874" s="53" t="s">
        <v>549</v>
      </c>
      <c r="D5874" s="53">
        <v>56042</v>
      </c>
      <c r="E5874" s="53">
        <v>22.659999847412109</v>
      </c>
      <c r="F5874" s="55">
        <v>-0.34903767704963684</v>
      </c>
      <c r="G5874" s="53">
        <v>22167</v>
      </c>
      <c r="H5874" s="53">
        <v>22.659999847412109</v>
      </c>
      <c r="I5874" s="53">
        <v>1.185431E-2</v>
      </c>
      <c r="J5874" s="80">
        <f t="shared" si="172"/>
        <v>502304.21661758423</v>
      </c>
    </row>
    <row r="5875" spans="1:10" x14ac:dyDescent="0.15">
      <c r="A5875" s="109">
        <v>43707</v>
      </c>
      <c r="B5875" s="53" t="s">
        <v>417</v>
      </c>
      <c r="C5875" s="53" t="s">
        <v>549</v>
      </c>
      <c r="D5875" s="53">
        <v>56042</v>
      </c>
      <c r="E5875" s="53">
        <v>19.379999160766602</v>
      </c>
      <c r="F5875" s="55">
        <v>-0.1447484940290451</v>
      </c>
      <c r="G5875" s="53">
        <v>22350</v>
      </c>
      <c r="H5875" s="53">
        <v>19.379999160766602</v>
      </c>
      <c r="I5875" s="53">
        <v>-2.0339329999999999E-2</v>
      </c>
      <c r="J5875" s="80">
        <f t="shared" si="172"/>
        <v>433142.98124313354</v>
      </c>
    </row>
    <row r="5876" spans="1:10" x14ac:dyDescent="0.15">
      <c r="A5876" s="109">
        <v>43738</v>
      </c>
      <c r="B5876" s="53" t="s">
        <v>417</v>
      </c>
      <c r="C5876" s="53" t="s">
        <v>549</v>
      </c>
      <c r="D5876" s="53">
        <v>56042</v>
      </c>
      <c r="E5876" s="53">
        <v>17.049999237060547</v>
      </c>
      <c r="F5876" s="55">
        <v>-0.12022703886032104</v>
      </c>
      <c r="G5876" s="53">
        <v>21445</v>
      </c>
      <c r="H5876" s="53">
        <v>17.049999237060547</v>
      </c>
      <c r="I5876" s="53">
        <v>1.6032970000000001E-2</v>
      </c>
      <c r="J5876" s="80">
        <f t="shared" si="172"/>
        <v>365637.23363876343</v>
      </c>
    </row>
    <row r="5877" spans="1:10" x14ac:dyDescent="0.15">
      <c r="A5877" s="109">
        <v>43769</v>
      </c>
      <c r="B5877" s="53" t="s">
        <v>417</v>
      </c>
      <c r="C5877" s="53" t="s">
        <v>549</v>
      </c>
      <c r="D5877" s="53">
        <v>56042</v>
      </c>
      <c r="E5877" s="53">
        <v>19.430000305175781</v>
      </c>
      <c r="F5877" s="55">
        <v>0.13958951830863953</v>
      </c>
      <c r="G5877" s="53">
        <v>21445</v>
      </c>
      <c r="H5877" s="53">
        <v>19.430000305175781</v>
      </c>
      <c r="I5877" s="53">
        <v>1.9255939999999999E-2</v>
      </c>
      <c r="J5877" s="80">
        <f t="shared" si="172"/>
        <v>416676.35654449463</v>
      </c>
    </row>
    <row r="5878" spans="1:10" x14ac:dyDescent="0.15">
      <c r="A5878" s="109">
        <v>43798</v>
      </c>
      <c r="B5878" s="53" t="s">
        <v>417</v>
      </c>
      <c r="C5878" s="53" t="s">
        <v>549</v>
      </c>
      <c r="D5878" s="53">
        <v>56042</v>
      </c>
      <c r="E5878" s="53">
        <v>27</v>
      </c>
      <c r="F5878" s="55">
        <v>0.38960367441177368</v>
      </c>
      <c r="G5878" s="53">
        <v>52145</v>
      </c>
      <c r="H5878" s="53">
        <v>27</v>
      </c>
      <c r="I5878" s="53">
        <v>3.4996520000000003E-2</v>
      </c>
      <c r="J5878" s="80">
        <f t="shared" si="172"/>
        <v>1407915</v>
      </c>
    </row>
    <row r="5879" spans="1:10" x14ac:dyDescent="0.15">
      <c r="A5879" s="109">
        <v>43830</v>
      </c>
      <c r="B5879" s="53" t="s">
        <v>417</v>
      </c>
      <c r="C5879" s="53" t="s">
        <v>549</v>
      </c>
      <c r="D5879" s="53">
        <v>56042</v>
      </c>
      <c r="E5879" s="53">
        <v>19.5</v>
      </c>
      <c r="F5879" s="55">
        <v>-0.27777779102325439</v>
      </c>
      <c r="G5879" s="53">
        <v>52145</v>
      </c>
      <c r="H5879" s="53">
        <v>19.5</v>
      </c>
      <c r="I5879" s="53">
        <v>2.8490680000000001E-2</v>
      </c>
      <c r="J5879" s="80">
        <f t="shared" si="172"/>
        <v>1016827.5</v>
      </c>
    </row>
    <row r="5880" spans="1:10" x14ac:dyDescent="0.15">
      <c r="A5880" s="109">
        <v>43861</v>
      </c>
      <c r="B5880" s="53" t="s">
        <v>417</v>
      </c>
      <c r="C5880" s="53" t="s">
        <v>549</v>
      </c>
      <c r="D5880" s="53">
        <v>56042</v>
      </c>
      <c r="E5880" s="53">
        <v>17.399999618530273</v>
      </c>
      <c r="F5880" s="55">
        <v>-0.10769232362508774</v>
      </c>
      <c r="G5880" s="53">
        <v>52145</v>
      </c>
      <c r="H5880" s="53">
        <v>17.399999618530273</v>
      </c>
      <c r="I5880" s="53">
        <v>-1.7277760000000001E-3</v>
      </c>
      <c r="J5880" s="80">
        <f t="shared" si="172"/>
        <v>907322.98010826111</v>
      </c>
    </row>
    <row r="5881" spans="1:10" x14ac:dyDescent="0.15">
      <c r="A5881" s="109">
        <v>43889</v>
      </c>
      <c r="B5881" s="53" t="s">
        <v>417</v>
      </c>
      <c r="C5881" s="53" t="s">
        <v>549</v>
      </c>
      <c r="D5881" s="53">
        <v>56042</v>
      </c>
      <c r="E5881" s="53">
        <v>17.909999847412109</v>
      </c>
      <c r="F5881" s="55">
        <v>2.9310358688235283E-2</v>
      </c>
      <c r="G5881" s="53">
        <v>52145</v>
      </c>
      <c r="H5881" s="53">
        <v>17.909999847412109</v>
      </c>
      <c r="I5881" s="53">
        <v>-7.7918070000000006E-2</v>
      </c>
      <c r="J5881" s="80">
        <f t="shared" si="172"/>
        <v>933916.94204330444</v>
      </c>
    </row>
    <row r="5882" spans="1:10" x14ac:dyDescent="0.15">
      <c r="A5882" s="109">
        <v>43921</v>
      </c>
      <c r="B5882" s="53" t="s">
        <v>417</v>
      </c>
      <c r="C5882" s="53" t="s">
        <v>549</v>
      </c>
      <c r="D5882" s="53">
        <v>56042</v>
      </c>
      <c r="E5882" s="53">
        <v>8.3900003433227539</v>
      </c>
      <c r="F5882" s="55">
        <v>-0.53154659271240234</v>
      </c>
      <c r="G5882" s="53">
        <v>52145</v>
      </c>
      <c r="H5882" s="53">
        <v>8.3900003433227539</v>
      </c>
      <c r="I5882" s="53">
        <v>-0.14173259999999999</v>
      </c>
      <c r="J5882" s="80">
        <f t="shared" si="172"/>
        <v>437496.567902565</v>
      </c>
    </row>
    <row r="5883" spans="1:10" x14ac:dyDescent="0.15">
      <c r="A5883" s="109">
        <v>43951</v>
      </c>
      <c r="B5883" s="53" t="s">
        <v>417</v>
      </c>
      <c r="C5883" s="53" t="s">
        <v>549</v>
      </c>
      <c r="D5883" s="53">
        <v>56042</v>
      </c>
      <c r="E5883" s="53">
        <v>8.130000114440918</v>
      </c>
      <c r="F5883" s="55">
        <v>-3.0989298596978188E-2</v>
      </c>
      <c r="G5883" s="53">
        <v>52145</v>
      </c>
      <c r="H5883" s="53">
        <v>8.130000114440918</v>
      </c>
      <c r="I5883" s="53">
        <v>0.12967380000000001</v>
      </c>
      <c r="J5883" s="80">
        <f t="shared" si="172"/>
        <v>423938.85596752167</v>
      </c>
    </row>
    <row r="5884" spans="1:10" x14ac:dyDescent="0.15">
      <c r="A5884" s="109">
        <v>43980</v>
      </c>
      <c r="B5884" s="53" t="s">
        <v>417</v>
      </c>
      <c r="C5884" s="53" t="s">
        <v>549</v>
      </c>
      <c r="D5884" s="53">
        <v>56042</v>
      </c>
      <c r="E5884" s="53">
        <v>7.1599998474121094</v>
      </c>
      <c r="F5884" s="55">
        <v>-0.11931122094392776</v>
      </c>
      <c r="G5884" s="53">
        <v>52145</v>
      </c>
      <c r="H5884" s="53">
        <v>7.1599998474121094</v>
      </c>
      <c r="I5884" s="53">
        <v>5.3738750000000002E-2</v>
      </c>
      <c r="J5884" s="80">
        <f t="shared" si="172"/>
        <v>373358.19204330444</v>
      </c>
    </row>
    <row r="5885" spans="1:10" x14ac:dyDescent="0.15">
      <c r="A5885" s="109">
        <v>44012</v>
      </c>
      <c r="B5885" s="53" t="s">
        <v>417</v>
      </c>
      <c r="C5885" s="53" t="s">
        <v>549</v>
      </c>
      <c r="D5885" s="53">
        <v>56042</v>
      </c>
      <c r="E5885" s="53">
        <v>9.0500001907348633</v>
      </c>
      <c r="F5885" s="55">
        <v>0.26396653056144714</v>
      </c>
      <c r="G5885" s="53">
        <v>52145</v>
      </c>
      <c r="H5885" s="53">
        <v>9.0500001907348633</v>
      </c>
      <c r="I5885" s="53">
        <v>2.5299080000000002E-2</v>
      </c>
      <c r="J5885" s="80">
        <f t="shared" si="172"/>
        <v>471912.25994586945</v>
      </c>
    </row>
    <row r="5886" spans="1:10" x14ac:dyDescent="0.15">
      <c r="A5886" s="109">
        <v>44043</v>
      </c>
      <c r="B5886" s="53" t="s">
        <v>417</v>
      </c>
      <c r="C5886" s="53" t="s">
        <v>549</v>
      </c>
      <c r="D5886" s="53">
        <v>56042</v>
      </c>
      <c r="E5886" s="53">
        <v>8.8599996566772461</v>
      </c>
      <c r="F5886" s="55">
        <v>-2.0994532853364944E-2</v>
      </c>
      <c r="G5886" s="53">
        <v>52145</v>
      </c>
      <c r="H5886" s="53">
        <v>8.8599996566772461</v>
      </c>
      <c r="I5886" s="53">
        <v>5.5528970000000004E-2</v>
      </c>
      <c r="J5886" s="80">
        <f t="shared" si="172"/>
        <v>462004.682097435</v>
      </c>
    </row>
    <row r="5887" spans="1:10" x14ac:dyDescent="0.15">
      <c r="A5887" s="109">
        <v>44074</v>
      </c>
      <c r="B5887" s="53" t="s">
        <v>417</v>
      </c>
      <c r="C5887" s="53" t="s">
        <v>549</v>
      </c>
      <c r="D5887" s="53">
        <v>56042</v>
      </c>
      <c r="E5887" s="53">
        <v>7.940000057220459</v>
      </c>
      <c r="F5887" s="55">
        <v>-0.10383743047714233</v>
      </c>
      <c r="G5887" s="53">
        <v>52145</v>
      </c>
      <c r="H5887" s="53">
        <v>7.940000057220459</v>
      </c>
      <c r="I5887" s="53">
        <v>6.844219E-2</v>
      </c>
      <c r="J5887" s="80">
        <f t="shared" si="172"/>
        <v>414031.30298376083</v>
      </c>
    </row>
    <row r="5888" spans="1:10" x14ac:dyDescent="0.15">
      <c r="A5888" s="109">
        <v>44104</v>
      </c>
      <c r="B5888" s="53" t="s">
        <v>417</v>
      </c>
      <c r="C5888" s="53" t="s">
        <v>549</v>
      </c>
      <c r="D5888" s="53">
        <v>56042</v>
      </c>
      <c r="E5888" s="53">
        <v>6.6100001335144043</v>
      </c>
      <c r="F5888" s="55">
        <v>-0.16750629246234894</v>
      </c>
      <c r="G5888" s="53">
        <v>52145</v>
      </c>
      <c r="H5888" s="53">
        <v>6.6100001335144043</v>
      </c>
      <c r="I5888" s="53">
        <v>-3.5055990000000002E-2</v>
      </c>
      <c r="J5888" s="80">
        <f t="shared" si="172"/>
        <v>344678.45696210861</v>
      </c>
    </row>
    <row r="5889" spans="1:10" x14ac:dyDescent="0.15">
      <c r="A5889" s="109">
        <v>44134</v>
      </c>
      <c r="B5889" s="53" t="s">
        <v>417</v>
      </c>
      <c r="C5889" s="53" t="s">
        <v>549</v>
      </c>
      <c r="D5889" s="53">
        <v>56042</v>
      </c>
      <c r="E5889" s="53">
        <v>6.5900001525878906</v>
      </c>
      <c r="F5889" s="55">
        <v>-3.0257157050073147E-3</v>
      </c>
      <c r="G5889" s="53">
        <v>52145</v>
      </c>
      <c r="H5889" s="53">
        <v>6.5900001525878906</v>
      </c>
      <c r="I5889" s="53">
        <v>-2.0178310000000001E-2</v>
      </c>
      <c r="J5889" s="80">
        <f t="shared" si="172"/>
        <v>343635.55795669556</v>
      </c>
    </row>
    <row r="5890" spans="1:10" x14ac:dyDescent="0.15">
      <c r="A5890" s="109">
        <v>44165</v>
      </c>
      <c r="B5890" s="53" t="s">
        <v>417</v>
      </c>
      <c r="C5890" s="53" t="s">
        <v>549</v>
      </c>
      <c r="D5890" s="53">
        <v>56042</v>
      </c>
      <c r="E5890" s="53">
        <v>7.7699999809265137</v>
      </c>
      <c r="F5890" s="55">
        <v>0.17905914783477783</v>
      </c>
      <c r="G5890" s="53">
        <v>51913</v>
      </c>
      <c r="H5890" s="53">
        <v>7.7699999809265137</v>
      </c>
      <c r="I5890" s="53">
        <v>0.123707</v>
      </c>
      <c r="J5890" s="80">
        <f t="shared" si="172"/>
        <v>403364.0090098381</v>
      </c>
    </row>
    <row r="5891" spans="1:10" x14ac:dyDescent="0.15">
      <c r="A5891" s="109">
        <v>44196</v>
      </c>
      <c r="B5891" s="53" t="s">
        <v>417</v>
      </c>
      <c r="C5891" s="53" t="s">
        <v>549</v>
      </c>
      <c r="D5891" s="53">
        <v>56042</v>
      </c>
      <c r="E5891" s="53">
        <v>7.5199999809265137</v>
      </c>
      <c r="F5891" s="55">
        <v>-3.2175030559301376E-2</v>
      </c>
      <c r="G5891" s="53">
        <v>51913</v>
      </c>
      <c r="H5891" s="53">
        <v>7.5199999809265137</v>
      </c>
      <c r="I5891" s="53">
        <v>4.5048289999999998E-2</v>
      </c>
      <c r="J5891" s="80">
        <f t="shared" si="172"/>
        <v>390385.7590098381</v>
      </c>
    </row>
    <row r="5892" spans="1:10" x14ac:dyDescent="0.15">
      <c r="A5892" s="109">
        <v>44225</v>
      </c>
      <c r="B5892" s="53" t="s">
        <v>417</v>
      </c>
      <c r="C5892" s="53" t="s">
        <v>549</v>
      </c>
      <c r="D5892" s="53">
        <v>56042</v>
      </c>
      <c r="E5892" s="53">
        <v>7.8299999237060547</v>
      </c>
      <c r="F5892" s="55">
        <v>4.1223395615816116E-2</v>
      </c>
      <c r="G5892" s="53">
        <v>51913</v>
      </c>
      <c r="H5892" s="53">
        <v>7.8299999237060547</v>
      </c>
      <c r="I5892" s="53">
        <v>-6.3113190000000003E-4</v>
      </c>
      <c r="J5892" s="80">
        <f t="shared" si="172"/>
        <v>406478.78603935242</v>
      </c>
    </row>
    <row r="5893" spans="1:10" x14ac:dyDescent="0.15">
      <c r="A5893" s="109">
        <v>44253</v>
      </c>
      <c r="B5893" s="53" t="s">
        <v>417</v>
      </c>
      <c r="C5893" s="53" t="s">
        <v>549</v>
      </c>
      <c r="D5893" s="53">
        <v>56042</v>
      </c>
      <c r="E5893" s="53">
        <v>7.369999885559082</v>
      </c>
      <c r="F5893" s="55">
        <v>-5.8748409152030945E-2</v>
      </c>
      <c r="G5893" s="53">
        <v>51913</v>
      </c>
      <c r="H5893" s="53">
        <v>7.369999885559082</v>
      </c>
      <c r="I5893" s="53">
        <v>2.9196240000000002E-2</v>
      </c>
      <c r="J5893" s="80">
        <f t="shared" si="172"/>
        <v>382598.80405902863</v>
      </c>
    </row>
    <row r="5894" spans="1:10" x14ac:dyDescent="0.15">
      <c r="A5894" s="109">
        <v>44286</v>
      </c>
      <c r="B5894" s="53" t="s">
        <v>417</v>
      </c>
      <c r="C5894" s="53" t="s">
        <v>549</v>
      </c>
      <c r="D5894" s="53">
        <v>56042</v>
      </c>
      <c r="E5894" s="53">
        <v>7.2199997901916504</v>
      </c>
      <c r="F5894" s="55">
        <v>-2.0352795720100403E-2</v>
      </c>
      <c r="G5894" s="53">
        <v>51913</v>
      </c>
      <c r="H5894" s="53">
        <v>7.2199997901916504</v>
      </c>
      <c r="I5894" s="53">
        <v>3.0573309999999999E-2</v>
      </c>
      <c r="J5894" s="80">
        <f t="shared" si="172"/>
        <v>374811.84910821915</v>
      </c>
    </row>
    <row r="5895" spans="1:10" x14ac:dyDescent="0.15">
      <c r="A5895" s="109">
        <v>44316</v>
      </c>
      <c r="B5895" s="53" t="s">
        <v>417</v>
      </c>
      <c r="C5895" s="53" t="s">
        <v>549</v>
      </c>
      <c r="D5895" s="53">
        <v>56042</v>
      </c>
      <c r="E5895" s="53">
        <v>6.2300000190734863</v>
      </c>
      <c r="F5895" s="55">
        <v>-0.13711908459663391</v>
      </c>
      <c r="G5895" s="53">
        <v>51913</v>
      </c>
      <c r="H5895" s="53">
        <v>6.2300000190734863</v>
      </c>
      <c r="I5895" s="53">
        <v>4.8190200000000002E-2</v>
      </c>
      <c r="J5895" s="80">
        <f t="shared" si="172"/>
        <v>323417.9909901619</v>
      </c>
    </row>
    <row r="5896" spans="1:10" x14ac:dyDescent="0.15">
      <c r="A5896" s="109">
        <v>44344</v>
      </c>
      <c r="B5896" s="53" t="s">
        <v>417</v>
      </c>
      <c r="C5896" s="53" t="s">
        <v>549</v>
      </c>
      <c r="D5896" s="53">
        <v>56042</v>
      </c>
      <c r="E5896" s="53">
        <v>6.1100001335144043</v>
      </c>
      <c r="F5896" s="55">
        <v>-1.9261619076132774E-2</v>
      </c>
      <c r="G5896" s="53">
        <v>51913</v>
      </c>
      <c r="H5896" s="53">
        <v>6.1100001335144043</v>
      </c>
      <c r="I5896" s="53">
        <v>7.0918620000000009E-3</v>
      </c>
      <c r="J5896" s="80">
        <f t="shared" si="172"/>
        <v>317188.43693113327</v>
      </c>
    </row>
    <row r="5897" spans="1:10" x14ac:dyDescent="0.15">
      <c r="A5897" s="109">
        <v>44377</v>
      </c>
      <c r="B5897" s="53" t="s">
        <v>417</v>
      </c>
      <c r="C5897" s="53" t="s">
        <v>549</v>
      </c>
      <c r="D5897" s="53">
        <v>56042</v>
      </c>
      <c r="E5897" s="53">
        <v>5.2899999618530273</v>
      </c>
      <c r="F5897" s="55">
        <v>-0.13420625030994415</v>
      </c>
      <c r="G5897" s="53">
        <v>51913</v>
      </c>
      <c r="H5897" s="53">
        <v>5.2899999618530273</v>
      </c>
      <c r="I5897" s="53">
        <v>2.3421790000000001E-2</v>
      </c>
      <c r="J5897" s="80">
        <f t="shared" si="172"/>
        <v>274619.76801967621</v>
      </c>
    </row>
    <row r="5898" spans="1:10" x14ac:dyDescent="0.15">
      <c r="A5898" s="109">
        <v>44407</v>
      </c>
      <c r="B5898" s="53" t="s">
        <v>417</v>
      </c>
      <c r="C5898" s="53" t="s">
        <v>549</v>
      </c>
      <c r="D5898" s="53">
        <v>56042</v>
      </c>
      <c r="E5898" s="53">
        <v>5.1700000762939453</v>
      </c>
      <c r="F5898" s="55">
        <v>-2.2684289142489433E-2</v>
      </c>
      <c r="G5898" s="53">
        <v>51913</v>
      </c>
      <c r="H5898" s="53">
        <v>5.1700000762939453</v>
      </c>
      <c r="I5898" s="53">
        <v>1.182765E-2</v>
      </c>
      <c r="J5898" s="80">
        <f t="shared" si="172"/>
        <v>268390.21396064758</v>
      </c>
    </row>
    <row r="5899" spans="1:10" x14ac:dyDescent="0.15">
      <c r="A5899" s="109">
        <v>44439</v>
      </c>
      <c r="B5899" s="53" t="s">
        <v>417</v>
      </c>
      <c r="C5899" s="53" t="s">
        <v>549</v>
      </c>
      <c r="D5899" s="53">
        <v>56042</v>
      </c>
      <c r="E5899" s="53">
        <v>5.880000114440918</v>
      </c>
      <c r="F5899" s="55">
        <v>0.13733075559139252</v>
      </c>
      <c r="G5899" s="53">
        <v>51913</v>
      </c>
      <c r="H5899" s="53">
        <v>5.880000114440918</v>
      </c>
      <c r="I5899" s="53">
        <v>2.71466E-2</v>
      </c>
      <c r="J5899" s="80">
        <f t="shared" si="172"/>
        <v>305248.44594097137</v>
      </c>
    </row>
    <row r="5900" spans="1:10" x14ac:dyDescent="0.15">
      <c r="A5900" s="109">
        <v>44469</v>
      </c>
      <c r="B5900" s="53" t="s">
        <v>417</v>
      </c>
      <c r="C5900" s="53" t="s">
        <v>549</v>
      </c>
      <c r="D5900" s="53">
        <v>56042</v>
      </c>
      <c r="E5900" s="53">
        <v>6.0500001907348633</v>
      </c>
      <c r="F5900" s="55">
        <v>2.891157753765583E-2</v>
      </c>
      <c r="G5900" s="53">
        <v>51913</v>
      </c>
      <c r="H5900" s="53">
        <v>6.0500001907348633</v>
      </c>
      <c r="I5900" s="53">
        <v>-4.2243370000000002E-2</v>
      </c>
      <c r="J5900" s="80">
        <f t="shared" si="172"/>
        <v>314073.65990161896</v>
      </c>
    </row>
    <row r="5901" spans="1:10" x14ac:dyDescent="0.15">
      <c r="A5901" s="109">
        <v>44498</v>
      </c>
      <c r="B5901" s="53" t="s">
        <v>417</v>
      </c>
      <c r="C5901" s="53" t="s">
        <v>549</v>
      </c>
      <c r="D5901" s="53">
        <v>56042</v>
      </c>
      <c r="E5901" s="53">
        <v>7.059999942779541</v>
      </c>
      <c r="F5901" s="55">
        <v>0.16694210469722748</v>
      </c>
      <c r="G5901" s="53">
        <v>51913</v>
      </c>
      <c r="H5901" s="53">
        <v>7.059999942779541</v>
      </c>
      <c r="I5901" s="53">
        <v>6.4656619999999998E-2</v>
      </c>
      <c r="J5901" s="80">
        <f t="shared" si="172"/>
        <v>366505.77702951431</v>
      </c>
    </row>
    <row r="5902" spans="1:10" x14ac:dyDescent="0.15">
      <c r="A5902" s="109">
        <v>44530</v>
      </c>
      <c r="B5902" s="53" t="s">
        <v>417</v>
      </c>
      <c r="C5902" s="53" t="s">
        <v>549</v>
      </c>
      <c r="D5902" s="53">
        <v>56042</v>
      </c>
      <c r="E5902" s="53">
        <v>7.1399998664855957</v>
      </c>
      <c r="F5902" s="55">
        <v>1.1331434361636639E-2</v>
      </c>
      <c r="G5902" s="53">
        <v>51913</v>
      </c>
      <c r="H5902" s="53">
        <v>7.1399998664855957</v>
      </c>
      <c r="I5902" s="53">
        <v>-1.8346709999999999E-2</v>
      </c>
      <c r="J5902" s="80">
        <f t="shared" si="172"/>
        <v>370658.81306886673</v>
      </c>
    </row>
    <row r="5903" spans="1:10" x14ac:dyDescent="0.15">
      <c r="A5903" s="109">
        <v>44561</v>
      </c>
      <c r="B5903" s="53" t="s">
        <v>417</v>
      </c>
      <c r="C5903" s="53" t="s">
        <v>549</v>
      </c>
      <c r="D5903" s="53">
        <v>56042</v>
      </c>
      <c r="E5903" s="53">
        <v>8.4600000381469727</v>
      </c>
      <c r="F5903" s="55">
        <v>0.18487398326396942</v>
      </c>
      <c r="G5903" s="53">
        <v>51913</v>
      </c>
      <c r="H5903" s="53">
        <v>8.4600000381469727</v>
      </c>
      <c r="I5903" s="53">
        <v>3.3344789999999999E-2</v>
      </c>
      <c r="J5903" s="80">
        <f t="shared" si="172"/>
        <v>439183.98198032379</v>
      </c>
    </row>
    <row r="5904" spans="1:10" x14ac:dyDescent="0.15">
      <c r="J5904" s="80">
        <f t="shared" si="172"/>
        <v>0</v>
      </c>
    </row>
    <row r="5905" spans="1:10" x14ac:dyDescent="0.15">
      <c r="A5905" s="109">
        <v>42825</v>
      </c>
      <c r="B5905" s="53" t="s">
        <v>6</v>
      </c>
      <c r="C5905" s="53" t="s">
        <v>6</v>
      </c>
      <c r="D5905" s="53">
        <v>55888</v>
      </c>
      <c r="H5905" s="53">
        <v>9.9249992370605504</v>
      </c>
      <c r="I5905" s="53">
        <v>2.0642049999999999E-3</v>
      </c>
      <c r="J5905" s="80">
        <f t="shared" si="172"/>
        <v>0</v>
      </c>
    </row>
    <row r="5906" spans="1:10" x14ac:dyDescent="0.15">
      <c r="A5906" s="109">
        <v>42853</v>
      </c>
      <c r="B5906" s="53" t="s">
        <v>461</v>
      </c>
      <c r="C5906" s="53" t="s">
        <v>550</v>
      </c>
      <c r="D5906" s="53">
        <v>55888</v>
      </c>
      <c r="E5906" s="53">
        <v>-9.625</v>
      </c>
      <c r="G5906" s="53">
        <v>35000</v>
      </c>
      <c r="H5906" s="53">
        <v>9.625</v>
      </c>
      <c r="I5906" s="53">
        <v>9.656754E-3</v>
      </c>
      <c r="J5906" s="80">
        <f t="shared" si="172"/>
        <v>336875</v>
      </c>
    </row>
    <row r="5907" spans="1:10" x14ac:dyDescent="0.15">
      <c r="A5907" s="109">
        <v>42886</v>
      </c>
      <c r="B5907" s="53" t="s">
        <v>461</v>
      </c>
      <c r="C5907" s="53" t="s">
        <v>550</v>
      </c>
      <c r="D5907" s="53">
        <v>55888</v>
      </c>
      <c r="E5907" s="53">
        <v>9.7200002670288086</v>
      </c>
      <c r="F5907" s="55">
        <v>9.8701575770974159E-3</v>
      </c>
      <c r="G5907" s="53">
        <v>37732</v>
      </c>
      <c r="H5907" s="53">
        <v>9.7200002670288086</v>
      </c>
      <c r="I5907" s="53">
        <v>9.3348820000000009E-3</v>
      </c>
      <c r="J5907" s="80">
        <f t="shared" si="172"/>
        <v>366755.05007553101</v>
      </c>
    </row>
    <row r="5908" spans="1:10" x14ac:dyDescent="0.15">
      <c r="A5908" s="109">
        <v>42916</v>
      </c>
      <c r="B5908" s="53" t="s">
        <v>461</v>
      </c>
      <c r="C5908" s="53" t="s">
        <v>550</v>
      </c>
      <c r="D5908" s="53">
        <v>55888</v>
      </c>
      <c r="E5908" s="53">
        <v>-9.7299995422363281</v>
      </c>
      <c r="F5908" s="55">
        <v>1.028731931000948E-3</v>
      </c>
      <c r="G5908" s="53">
        <v>37732</v>
      </c>
      <c r="H5908" s="53">
        <v>-9.7299995422363281</v>
      </c>
      <c r="I5908" s="53">
        <v>9.5796500000000003E-3</v>
      </c>
      <c r="J5908" s="80">
        <f>H5908*G5908</f>
        <v>-367132.34272766113</v>
      </c>
    </row>
    <row r="5909" spans="1:10" x14ac:dyDescent="0.15">
      <c r="A5909" s="109">
        <v>42947</v>
      </c>
      <c r="B5909" s="53" t="s">
        <v>461</v>
      </c>
      <c r="C5909" s="53" t="s">
        <v>550</v>
      </c>
      <c r="D5909" s="53">
        <v>55888</v>
      </c>
      <c r="E5909" s="53">
        <v>-9.7100000381469727</v>
      </c>
      <c r="F5909" s="55">
        <v>-2.0554475486278534E-3</v>
      </c>
      <c r="G5909" s="53">
        <v>37732</v>
      </c>
      <c r="H5909" s="53">
        <v>-9.7100000381469727</v>
      </c>
      <c r="I5909" s="53">
        <v>2.029371E-2</v>
      </c>
      <c r="J5909" s="80">
        <f t="shared" si="172"/>
        <v>-366377.72143936157</v>
      </c>
    </row>
    <row r="5910" spans="1:10" x14ac:dyDescent="0.15">
      <c r="A5910" s="109">
        <v>42978</v>
      </c>
      <c r="B5910" s="53" t="s">
        <v>461</v>
      </c>
      <c r="C5910" s="53" t="s">
        <v>550</v>
      </c>
      <c r="D5910" s="53">
        <v>55888</v>
      </c>
      <c r="E5910" s="53">
        <v>-9.7199993133544922</v>
      </c>
      <c r="F5910" s="55">
        <v>1.0297914268448949E-3</v>
      </c>
      <c r="G5910" s="53">
        <v>37732</v>
      </c>
      <c r="H5910" s="53">
        <v>-9.7199993133544922</v>
      </c>
      <c r="I5910" s="53">
        <v>1.593433E-3</v>
      </c>
      <c r="J5910" s="80">
        <f>H5910*G5910</f>
        <v>-366755.0140914917</v>
      </c>
    </row>
    <row r="5911" spans="1:10" x14ac:dyDescent="0.15">
      <c r="A5911" s="109">
        <v>43007</v>
      </c>
      <c r="B5911" s="53" t="s">
        <v>461</v>
      </c>
      <c r="C5911" s="53" t="s">
        <v>550</v>
      </c>
      <c r="D5911" s="53">
        <v>55888</v>
      </c>
      <c r="E5911" s="53">
        <v>9.75</v>
      </c>
      <c r="F5911" s="55">
        <v>3.0864905565977097E-3</v>
      </c>
      <c r="G5911" s="53">
        <v>37732</v>
      </c>
      <c r="H5911" s="53">
        <v>9.75</v>
      </c>
      <c r="I5911" s="53">
        <v>2.375789E-2</v>
      </c>
      <c r="J5911" s="80">
        <f t="shared" si="172"/>
        <v>367887</v>
      </c>
    </row>
    <row r="5912" spans="1:10" x14ac:dyDescent="0.15">
      <c r="A5912" s="109">
        <v>43039</v>
      </c>
      <c r="B5912" s="53" t="s">
        <v>461</v>
      </c>
      <c r="C5912" s="53" t="s">
        <v>550</v>
      </c>
      <c r="D5912" s="53">
        <v>55888</v>
      </c>
      <c r="E5912" s="53">
        <v>9.6999998092651367</v>
      </c>
      <c r="F5912" s="55">
        <v>-5.1282248459756374E-3</v>
      </c>
      <c r="G5912" s="53">
        <v>37732</v>
      </c>
      <c r="H5912" s="53">
        <v>9.6999998092651367</v>
      </c>
      <c r="I5912" s="53">
        <v>1.9294260000000001E-2</v>
      </c>
      <c r="J5912" s="80">
        <f t="shared" ref="J5912:J5962" si="173">H5912*G5912</f>
        <v>366000.39280319214</v>
      </c>
    </row>
    <row r="5913" spans="1:10" x14ac:dyDescent="0.15">
      <c r="A5913" s="109">
        <v>43069</v>
      </c>
      <c r="B5913" s="53" t="s">
        <v>461</v>
      </c>
      <c r="C5913" s="53" t="s">
        <v>550</v>
      </c>
      <c r="D5913" s="53">
        <v>55888</v>
      </c>
      <c r="E5913" s="53">
        <v>9.6499996185302734</v>
      </c>
      <c r="F5913" s="55">
        <v>-5.1546590402722359E-3</v>
      </c>
      <c r="G5913" s="53">
        <v>37732</v>
      </c>
      <c r="H5913" s="53">
        <v>9.6499996185302734</v>
      </c>
      <c r="I5913" s="53">
        <v>2.725955E-2</v>
      </c>
      <c r="J5913" s="80">
        <f t="shared" si="173"/>
        <v>364113.78560638428</v>
      </c>
    </row>
    <row r="5914" spans="1:10" x14ac:dyDescent="0.15">
      <c r="A5914" s="109">
        <v>43098</v>
      </c>
      <c r="B5914" s="53" t="s">
        <v>461</v>
      </c>
      <c r="C5914" s="53" t="s">
        <v>550</v>
      </c>
      <c r="D5914" s="53">
        <v>55888</v>
      </c>
      <c r="E5914" s="53">
        <v>9.7100000381469727</v>
      </c>
      <c r="F5914" s="55">
        <v>6.2176603823900223E-3</v>
      </c>
      <c r="G5914" s="53">
        <v>37732</v>
      </c>
      <c r="H5914" s="53">
        <v>9.7100000381469727</v>
      </c>
      <c r="I5914" s="53">
        <v>1.2128949999999999E-2</v>
      </c>
      <c r="J5914" s="80">
        <f t="shared" si="173"/>
        <v>366377.72143936157</v>
      </c>
    </row>
    <row r="5915" spans="1:10" x14ac:dyDescent="0.15">
      <c r="A5915" s="109">
        <v>43131</v>
      </c>
      <c r="B5915" s="53" t="s">
        <v>461</v>
      </c>
      <c r="C5915" s="53" t="s">
        <v>550</v>
      </c>
      <c r="D5915" s="53">
        <v>55888</v>
      </c>
      <c r="E5915" s="53">
        <v>9.6899995803833008</v>
      </c>
      <c r="F5915" s="55">
        <v>-2.0597793627530336E-3</v>
      </c>
      <c r="G5915" s="53">
        <v>37732</v>
      </c>
      <c r="H5915" s="53">
        <v>9.6899995803833008</v>
      </c>
      <c r="I5915" s="53">
        <v>5.0638450000000002E-2</v>
      </c>
      <c r="J5915" s="80">
        <f t="shared" si="173"/>
        <v>365623.06416702271</v>
      </c>
    </row>
    <row r="5916" spans="1:10" x14ac:dyDescent="0.15">
      <c r="A5916" s="109">
        <v>43159</v>
      </c>
      <c r="B5916" s="53" t="s">
        <v>461</v>
      </c>
      <c r="C5916" s="53" t="s">
        <v>550</v>
      </c>
      <c r="D5916" s="53">
        <v>55888</v>
      </c>
      <c r="E5916" s="53">
        <v>-9.7250003814697266</v>
      </c>
      <c r="F5916" s="55">
        <v>3.6120540462434292E-3</v>
      </c>
      <c r="G5916" s="53">
        <v>37732</v>
      </c>
      <c r="H5916" s="53">
        <v>-9.7250003814697266</v>
      </c>
      <c r="I5916" s="53">
        <v>-3.9481330000000002E-2</v>
      </c>
      <c r="J5916" s="80">
        <f t="shared" si="173"/>
        <v>-366943.71439361572</v>
      </c>
    </row>
    <row r="5917" spans="1:10" x14ac:dyDescent="0.15">
      <c r="A5917" s="109">
        <v>43188</v>
      </c>
      <c r="B5917" s="53" t="s">
        <v>461</v>
      </c>
      <c r="C5917" s="53" t="s">
        <v>550</v>
      </c>
      <c r="D5917" s="53">
        <v>55888</v>
      </c>
      <c r="E5917" s="53">
        <v>9.7899999618530273</v>
      </c>
      <c r="F5917" s="55">
        <v>6.68376125395298E-3</v>
      </c>
      <c r="G5917" s="53">
        <v>37732</v>
      </c>
      <c r="H5917" s="53">
        <v>9.7899999618530273</v>
      </c>
      <c r="I5917" s="53">
        <v>-1.8445340000000001E-2</v>
      </c>
      <c r="J5917" s="80">
        <f t="shared" si="173"/>
        <v>369396.27856063843</v>
      </c>
    </row>
    <row r="5918" spans="1:10" x14ac:dyDescent="0.15">
      <c r="A5918" s="109">
        <v>43220</v>
      </c>
      <c r="B5918" s="53" t="s">
        <v>461</v>
      </c>
      <c r="C5918" s="53" t="s">
        <v>550</v>
      </c>
      <c r="D5918" s="53">
        <v>55888</v>
      </c>
      <c r="E5918" s="53">
        <v>9.7799997329711914</v>
      </c>
      <c r="F5918" s="55">
        <v>-1.021473784931004E-3</v>
      </c>
      <c r="G5918" s="53">
        <v>37732</v>
      </c>
      <c r="H5918" s="53">
        <v>9.7799997329711914</v>
      </c>
      <c r="I5918" s="53">
        <v>4.6918850000000007E-3</v>
      </c>
      <c r="J5918" s="80">
        <f t="shared" si="173"/>
        <v>369018.94992446899</v>
      </c>
    </row>
    <row r="5919" spans="1:10" x14ac:dyDescent="0.15">
      <c r="A5919" s="109">
        <v>43251</v>
      </c>
      <c r="B5919" s="53" t="s">
        <v>461</v>
      </c>
      <c r="C5919" s="53" t="s">
        <v>550</v>
      </c>
      <c r="D5919" s="53">
        <v>55888</v>
      </c>
      <c r="E5919" s="53">
        <v>-9.8299999237060547</v>
      </c>
      <c r="F5919" s="55">
        <v>5.1124938763678074E-3</v>
      </c>
      <c r="G5919" s="53">
        <v>37732</v>
      </c>
      <c r="H5919" s="53">
        <v>-9.8299999237060547</v>
      </c>
      <c r="I5919" s="53">
        <v>2.6164449999999999E-2</v>
      </c>
      <c r="J5919" s="80">
        <f t="shared" si="173"/>
        <v>-370905.55712127686</v>
      </c>
    </row>
    <row r="5920" spans="1:10" x14ac:dyDescent="0.15">
      <c r="A5920" s="109">
        <v>43280</v>
      </c>
      <c r="B5920" s="53" t="s">
        <v>461</v>
      </c>
      <c r="C5920" s="53" t="s">
        <v>550</v>
      </c>
      <c r="D5920" s="53">
        <v>55888</v>
      </c>
      <c r="E5920" s="53">
        <v>-9.8899993896484375</v>
      </c>
      <c r="F5920" s="55">
        <v>6.1037098057568073E-3</v>
      </c>
      <c r="G5920" s="53">
        <v>37732</v>
      </c>
      <c r="H5920" s="53">
        <v>-9.8899993896484375</v>
      </c>
      <c r="I5920" s="53">
        <v>5.365018E-3</v>
      </c>
      <c r="J5920" s="80">
        <f t="shared" si="173"/>
        <v>-373169.45697021484</v>
      </c>
    </row>
    <row r="5921" spans="1:10" x14ac:dyDescent="0.15">
      <c r="A5921" s="109">
        <v>43312</v>
      </c>
      <c r="B5921" s="53" t="s">
        <v>461</v>
      </c>
      <c r="C5921" s="53" t="s">
        <v>550</v>
      </c>
      <c r="D5921" s="53">
        <v>55888</v>
      </c>
      <c r="E5921" s="53">
        <v>9.9499998092651367</v>
      </c>
      <c r="F5921" s="55">
        <v>6.0667768120765686E-3</v>
      </c>
      <c r="G5921" s="53">
        <v>37732</v>
      </c>
      <c r="H5921" s="53">
        <v>9.9499998092651367</v>
      </c>
      <c r="I5921" s="53">
        <v>3.1603569999999997E-2</v>
      </c>
      <c r="J5921" s="80">
        <f t="shared" si="173"/>
        <v>375433.39280319214</v>
      </c>
    </row>
    <row r="5922" spans="1:10" x14ac:dyDescent="0.15">
      <c r="A5922" s="109">
        <v>43343</v>
      </c>
      <c r="B5922" s="53" t="s">
        <v>461</v>
      </c>
      <c r="C5922" s="53" t="s">
        <v>550</v>
      </c>
      <c r="D5922" s="53">
        <v>55888</v>
      </c>
      <c r="E5922" s="53">
        <v>10.270000457763672</v>
      </c>
      <c r="F5922" s="55">
        <v>3.2160870730876923E-2</v>
      </c>
      <c r="G5922" s="53">
        <v>37732</v>
      </c>
      <c r="H5922" s="53">
        <v>10.270000457763672</v>
      </c>
      <c r="I5922" s="53">
        <v>3.0233019999999999E-2</v>
      </c>
      <c r="J5922" s="80">
        <f t="shared" si="173"/>
        <v>387507.65727233887</v>
      </c>
    </row>
    <row r="5923" spans="1:10" x14ac:dyDescent="0.15">
      <c r="A5923" s="109">
        <v>43371</v>
      </c>
      <c r="B5923" s="53" t="s">
        <v>461</v>
      </c>
      <c r="C5923" s="53" t="s">
        <v>550</v>
      </c>
      <c r="D5923" s="53">
        <v>55888</v>
      </c>
      <c r="E5923" s="53">
        <v>10.159999847412109</v>
      </c>
      <c r="F5923" s="55">
        <v>-1.0710867121815681E-2</v>
      </c>
      <c r="G5923" s="53">
        <v>37732</v>
      </c>
      <c r="H5923" s="53">
        <v>10.159999847412109</v>
      </c>
      <c r="I5923" s="53">
        <v>4.2462880000000003E-4</v>
      </c>
      <c r="J5923" s="80">
        <f t="shared" si="173"/>
        <v>383357.11424255371</v>
      </c>
    </row>
    <row r="5924" spans="1:10" x14ac:dyDescent="0.15">
      <c r="A5924" s="109">
        <v>43404</v>
      </c>
      <c r="B5924" s="53" t="s">
        <v>461</v>
      </c>
      <c r="C5924" s="53" t="s">
        <v>550</v>
      </c>
      <c r="D5924" s="53">
        <v>55888</v>
      </c>
      <c r="E5924" s="53">
        <v>10.069999694824219</v>
      </c>
      <c r="F5924" s="55">
        <v>-8.8582830503582954E-3</v>
      </c>
      <c r="G5924" s="53">
        <v>37732</v>
      </c>
      <c r="H5924" s="53">
        <v>10.069999694824219</v>
      </c>
      <c r="I5924" s="53">
        <v>-7.4045410000000006E-2</v>
      </c>
      <c r="J5924" s="80">
        <f t="shared" si="173"/>
        <v>379961.22848510742</v>
      </c>
    </row>
    <row r="5925" spans="1:10" x14ac:dyDescent="0.15">
      <c r="A5925" s="109">
        <v>43434</v>
      </c>
      <c r="B5925" s="53" t="s">
        <v>551</v>
      </c>
      <c r="C5925" s="53" t="s">
        <v>552</v>
      </c>
      <c r="D5925" s="53">
        <v>55888</v>
      </c>
      <c r="E5925" s="53">
        <v>7.6399998664855957</v>
      </c>
      <c r="F5925" s="55">
        <v>-0.24131081998348236</v>
      </c>
      <c r="G5925" s="53">
        <v>66667</v>
      </c>
      <c r="H5925" s="53">
        <v>7.6399998664855957</v>
      </c>
      <c r="I5925" s="53">
        <v>1.8512150000000002E-2</v>
      </c>
      <c r="J5925" s="80">
        <f t="shared" si="173"/>
        <v>509335.87109899521</v>
      </c>
    </row>
    <row r="5926" spans="1:10" x14ac:dyDescent="0.15">
      <c r="A5926" s="109">
        <v>43465</v>
      </c>
      <c r="B5926" s="53" t="s">
        <v>551</v>
      </c>
      <c r="C5926" s="53" t="s">
        <v>552</v>
      </c>
      <c r="D5926" s="53">
        <v>55888</v>
      </c>
      <c r="E5926" s="53">
        <v>7.7300000190734863</v>
      </c>
      <c r="F5926" s="55">
        <v>1.1780125088989735E-2</v>
      </c>
      <c r="G5926" s="53">
        <v>74929</v>
      </c>
      <c r="H5926" s="53">
        <v>7.7300000190734863</v>
      </c>
      <c r="I5926" s="53">
        <v>-8.9890029999999996E-2</v>
      </c>
      <c r="J5926" s="80">
        <f t="shared" si="173"/>
        <v>579201.17142915726</v>
      </c>
    </row>
    <row r="5927" spans="1:10" x14ac:dyDescent="0.15">
      <c r="A5927" s="109">
        <v>43496</v>
      </c>
      <c r="B5927" s="53" t="s">
        <v>551</v>
      </c>
      <c r="C5927" s="53" t="s">
        <v>552</v>
      </c>
      <c r="D5927" s="53">
        <v>55888</v>
      </c>
      <c r="E5927" s="53">
        <v>8.1000003814697266</v>
      </c>
      <c r="F5927" s="55">
        <v>4.7865506261587143E-2</v>
      </c>
      <c r="G5927" s="53">
        <v>74929</v>
      </c>
      <c r="H5927" s="53">
        <v>8.1000003814697266</v>
      </c>
      <c r="I5927" s="53">
        <v>8.8293910000000003E-2</v>
      </c>
      <c r="J5927" s="80">
        <f t="shared" si="173"/>
        <v>606924.92858314514</v>
      </c>
    </row>
    <row r="5928" spans="1:10" x14ac:dyDescent="0.15">
      <c r="A5928" s="109">
        <v>43524</v>
      </c>
      <c r="B5928" s="53" t="s">
        <v>551</v>
      </c>
      <c r="C5928" s="53" t="s">
        <v>552</v>
      </c>
      <c r="D5928" s="53">
        <v>55888</v>
      </c>
      <c r="E5928" s="53">
        <v>6.119999885559082</v>
      </c>
      <c r="F5928" s="55">
        <v>-0.24444448947906494</v>
      </c>
      <c r="G5928" s="53">
        <v>74929</v>
      </c>
      <c r="H5928" s="53">
        <v>6.119999885559082</v>
      </c>
      <c r="I5928" s="53">
        <v>3.2724210000000004E-2</v>
      </c>
      <c r="J5928" s="80">
        <f t="shared" si="173"/>
        <v>458565.47142505646</v>
      </c>
    </row>
    <row r="5929" spans="1:10" x14ac:dyDescent="0.15">
      <c r="A5929" s="109">
        <v>43553</v>
      </c>
      <c r="B5929" s="53" t="s">
        <v>551</v>
      </c>
      <c r="C5929" s="53" t="s">
        <v>552</v>
      </c>
      <c r="D5929" s="53">
        <v>55888</v>
      </c>
      <c r="E5929" s="53">
        <v>5.9000000953674316</v>
      </c>
      <c r="F5929" s="55">
        <v>-3.5947680473327637E-2</v>
      </c>
      <c r="G5929" s="53">
        <v>74929</v>
      </c>
      <c r="H5929" s="53">
        <v>5.9000000953674316</v>
      </c>
      <c r="I5929" s="53">
        <v>1.296229E-2</v>
      </c>
      <c r="J5929" s="80">
        <f t="shared" si="173"/>
        <v>442081.10714578629</v>
      </c>
    </row>
    <row r="5930" spans="1:10" x14ac:dyDescent="0.15">
      <c r="A5930" s="109">
        <v>43585</v>
      </c>
      <c r="B5930" s="53" t="s">
        <v>551</v>
      </c>
      <c r="C5930" s="53" t="s">
        <v>552</v>
      </c>
      <c r="D5930" s="53">
        <v>55888</v>
      </c>
      <c r="E5930" s="53">
        <v>5.0500001907348633</v>
      </c>
      <c r="F5930" s="55">
        <v>-0.14406777918338776</v>
      </c>
      <c r="G5930" s="53">
        <v>74929</v>
      </c>
      <c r="H5930" s="53">
        <v>5.0500001907348633</v>
      </c>
      <c r="I5930" s="53">
        <v>3.789327E-2</v>
      </c>
      <c r="J5930" s="80">
        <f t="shared" si="173"/>
        <v>378391.46429157257</v>
      </c>
    </row>
    <row r="5931" spans="1:10" x14ac:dyDescent="0.15">
      <c r="A5931" s="109">
        <v>43616</v>
      </c>
      <c r="B5931" s="53" t="s">
        <v>551</v>
      </c>
      <c r="C5931" s="53" t="s">
        <v>552</v>
      </c>
      <c r="D5931" s="53">
        <v>55888</v>
      </c>
      <c r="E5931" s="53">
        <v>4.5799999237060547</v>
      </c>
      <c r="F5931" s="55">
        <v>-9.3069359660148621E-2</v>
      </c>
      <c r="G5931" s="53">
        <v>74929</v>
      </c>
      <c r="H5931" s="53">
        <v>4.5799999237060547</v>
      </c>
      <c r="I5931" s="53">
        <v>-6.167856E-2</v>
      </c>
      <c r="J5931" s="80">
        <f t="shared" si="173"/>
        <v>343174.81428337097</v>
      </c>
    </row>
    <row r="5932" spans="1:10" x14ac:dyDescent="0.15">
      <c r="A5932" s="109">
        <v>43644</v>
      </c>
      <c r="B5932" s="53" t="s">
        <v>551</v>
      </c>
      <c r="C5932" s="53" t="s">
        <v>552</v>
      </c>
      <c r="D5932" s="53">
        <v>55888</v>
      </c>
      <c r="E5932" s="53">
        <v>3.7200000286102295</v>
      </c>
      <c r="F5932" s="55">
        <v>-0.18777289986610413</v>
      </c>
      <c r="G5932" s="53">
        <v>74929</v>
      </c>
      <c r="H5932" s="53">
        <v>3.7200000286102295</v>
      </c>
      <c r="I5932" s="53">
        <v>6.7278859999999996E-2</v>
      </c>
      <c r="J5932" s="80">
        <f t="shared" si="173"/>
        <v>278735.88214373589</v>
      </c>
    </row>
    <row r="5933" spans="1:10" x14ac:dyDescent="0.15">
      <c r="A5933" s="109">
        <v>43677</v>
      </c>
      <c r="B5933" s="53" t="s">
        <v>551</v>
      </c>
      <c r="C5933" s="53" t="s">
        <v>552</v>
      </c>
      <c r="D5933" s="53">
        <v>55888</v>
      </c>
      <c r="E5933" s="53">
        <v>3.2100000381469727</v>
      </c>
      <c r="F5933" s="55">
        <v>-0.13709677755832672</v>
      </c>
      <c r="G5933" s="53">
        <v>74929</v>
      </c>
      <c r="H5933" s="53">
        <v>3.2100000381469727</v>
      </c>
      <c r="I5933" s="53">
        <v>1.185431E-2</v>
      </c>
      <c r="J5933" s="80">
        <f t="shared" si="173"/>
        <v>240522.09285831451</v>
      </c>
    </row>
    <row r="5934" spans="1:10" x14ac:dyDescent="0.15">
      <c r="A5934" s="109">
        <v>43707</v>
      </c>
      <c r="B5934" s="53" t="s">
        <v>551</v>
      </c>
      <c r="C5934" s="53" t="s">
        <v>552</v>
      </c>
      <c r="D5934" s="53">
        <v>55888</v>
      </c>
      <c r="E5934" s="53">
        <v>2.309999942779541</v>
      </c>
      <c r="F5934" s="55">
        <v>-0.28037387132644653</v>
      </c>
      <c r="G5934" s="53">
        <v>74929</v>
      </c>
      <c r="H5934" s="53">
        <v>2.309999942779541</v>
      </c>
      <c r="I5934" s="53">
        <v>-2.0339329999999999E-2</v>
      </c>
      <c r="J5934" s="80">
        <f t="shared" si="173"/>
        <v>173085.98571252823</v>
      </c>
    </row>
    <row r="5935" spans="1:10" x14ac:dyDescent="0.15">
      <c r="A5935" s="109">
        <v>43738</v>
      </c>
      <c r="B5935" s="53" t="s">
        <v>551</v>
      </c>
      <c r="C5935" s="53" t="s">
        <v>552</v>
      </c>
      <c r="D5935" s="53">
        <v>55888</v>
      </c>
      <c r="E5935" s="53">
        <v>2.8299999237060547</v>
      </c>
      <c r="F5935" s="55">
        <v>0.22510822117328644</v>
      </c>
      <c r="G5935" s="53">
        <v>74929</v>
      </c>
      <c r="H5935" s="53">
        <v>2.8299999237060547</v>
      </c>
      <c r="I5935" s="53">
        <v>1.6032970000000001E-2</v>
      </c>
      <c r="J5935" s="80">
        <f t="shared" si="173"/>
        <v>212049.06428337097</v>
      </c>
    </row>
    <row r="5936" spans="1:10" x14ac:dyDescent="0.15">
      <c r="A5936" s="109">
        <v>43769</v>
      </c>
      <c r="B5936" s="53" t="s">
        <v>551</v>
      </c>
      <c r="C5936" s="53" t="s">
        <v>552</v>
      </c>
      <c r="D5936" s="53">
        <v>55888</v>
      </c>
      <c r="E5936" s="53">
        <v>2.2000000476837158</v>
      </c>
      <c r="F5936" s="55">
        <v>-0.22261480987071991</v>
      </c>
      <c r="G5936" s="53">
        <v>74929</v>
      </c>
      <c r="H5936" s="53">
        <v>2.2000000476837158</v>
      </c>
      <c r="I5936" s="53">
        <v>1.9255939999999999E-2</v>
      </c>
      <c r="J5936" s="80">
        <f t="shared" si="173"/>
        <v>164843.80357289314</v>
      </c>
    </row>
    <row r="5937" spans="1:10" x14ac:dyDescent="0.15">
      <c r="A5937" s="109">
        <v>43798</v>
      </c>
      <c r="B5937" s="53" t="s">
        <v>551</v>
      </c>
      <c r="C5937" s="53" t="s">
        <v>552</v>
      </c>
      <c r="D5937" s="53">
        <v>55888</v>
      </c>
      <c r="E5937" s="53">
        <v>1.9299999475479126</v>
      </c>
      <c r="F5937" s="55">
        <v>-0.12272731214761734</v>
      </c>
      <c r="G5937" s="53">
        <v>74929</v>
      </c>
      <c r="H5937" s="53">
        <v>1.9299999475479126</v>
      </c>
      <c r="I5937" s="53">
        <v>3.4996520000000003E-2</v>
      </c>
      <c r="J5937" s="80">
        <f t="shared" si="173"/>
        <v>144612.96606981754</v>
      </c>
    </row>
    <row r="5938" spans="1:10" x14ac:dyDescent="0.15">
      <c r="A5938" s="109">
        <v>43830</v>
      </c>
      <c r="B5938" s="53" t="s">
        <v>551</v>
      </c>
      <c r="C5938" s="53" t="s">
        <v>552</v>
      </c>
      <c r="D5938" s="53">
        <v>55888</v>
      </c>
      <c r="E5938" s="53">
        <v>2.8599998950958252</v>
      </c>
      <c r="F5938" s="55">
        <v>0.48186525702476501</v>
      </c>
      <c r="G5938" s="53">
        <v>74929</v>
      </c>
      <c r="H5938" s="53">
        <v>2.8599998950958252</v>
      </c>
      <c r="I5938" s="53">
        <v>2.8490680000000001E-2</v>
      </c>
      <c r="J5938" s="80">
        <f t="shared" si="173"/>
        <v>214296.93213963509</v>
      </c>
    </row>
    <row r="5939" spans="1:10" x14ac:dyDescent="0.15">
      <c r="A5939" s="109">
        <v>43861</v>
      </c>
      <c r="B5939" s="53" t="s">
        <v>551</v>
      </c>
      <c r="C5939" s="53" t="s">
        <v>552</v>
      </c>
      <c r="D5939" s="53">
        <v>55888</v>
      </c>
      <c r="E5939" s="53">
        <v>2.0799999237060547</v>
      </c>
      <c r="F5939" s="55">
        <v>-0.27272728085517883</v>
      </c>
      <c r="G5939" s="53">
        <v>74929</v>
      </c>
      <c r="H5939" s="53">
        <v>2.0799999237060547</v>
      </c>
      <c r="I5939" s="53">
        <v>-1.7277760000000001E-3</v>
      </c>
      <c r="J5939" s="80">
        <f t="shared" si="173"/>
        <v>155852.31428337097</v>
      </c>
    </row>
    <row r="5940" spans="1:10" x14ac:dyDescent="0.15">
      <c r="A5940" s="109">
        <v>43889</v>
      </c>
      <c r="B5940" s="53" t="s">
        <v>551</v>
      </c>
      <c r="C5940" s="53" t="s">
        <v>552</v>
      </c>
      <c r="D5940" s="53">
        <v>55888</v>
      </c>
      <c r="E5940" s="53">
        <v>1.4600000381469727</v>
      </c>
      <c r="F5940" s="55">
        <v>-0.29807686805725098</v>
      </c>
      <c r="G5940" s="53">
        <v>74929</v>
      </c>
      <c r="H5940" s="53">
        <v>1.4600000381469727</v>
      </c>
      <c r="I5940" s="53">
        <v>-7.7918070000000006E-2</v>
      </c>
      <c r="J5940" s="80">
        <f t="shared" si="173"/>
        <v>109396.34285831451</v>
      </c>
    </row>
    <row r="5941" spans="1:10" x14ac:dyDescent="0.15">
      <c r="A5941" s="109">
        <v>43921</v>
      </c>
      <c r="B5941" s="53" t="s">
        <v>551</v>
      </c>
      <c r="C5941" s="53" t="s">
        <v>552</v>
      </c>
      <c r="D5941" s="53">
        <v>55888</v>
      </c>
      <c r="E5941" s="53">
        <v>0.75</v>
      </c>
      <c r="F5941" s="55">
        <v>-0.48630139231681824</v>
      </c>
      <c r="G5941" s="53">
        <v>74929</v>
      </c>
      <c r="H5941" s="53">
        <v>0.75</v>
      </c>
      <c r="I5941" s="53">
        <v>-0.14173259999999999</v>
      </c>
      <c r="J5941" s="80">
        <f t="shared" si="173"/>
        <v>56196.75</v>
      </c>
    </row>
    <row r="5942" spans="1:10" x14ac:dyDescent="0.15">
      <c r="A5942" s="109">
        <v>43951</v>
      </c>
      <c r="B5942" s="53" t="s">
        <v>551</v>
      </c>
      <c r="C5942" s="53" t="s">
        <v>552</v>
      </c>
      <c r="D5942" s="53">
        <v>55888</v>
      </c>
      <c r="E5942" s="53">
        <v>0.75999999046325684</v>
      </c>
      <c r="F5942" s="55">
        <v>1.3333320617675781E-2</v>
      </c>
      <c r="G5942" s="53">
        <v>74929</v>
      </c>
      <c r="H5942" s="53">
        <v>0.75999999046325684</v>
      </c>
      <c r="I5942" s="53">
        <v>0.12967380000000001</v>
      </c>
      <c r="J5942" s="80">
        <f t="shared" si="173"/>
        <v>56946.039285421371</v>
      </c>
    </row>
    <row r="5943" spans="1:10" x14ac:dyDescent="0.15">
      <c r="A5943" s="109">
        <v>43980</v>
      </c>
      <c r="B5943" s="53" t="s">
        <v>551</v>
      </c>
      <c r="C5943" s="53" t="s">
        <v>552</v>
      </c>
      <c r="D5943" s="53">
        <v>55888</v>
      </c>
      <c r="E5943" s="53">
        <v>0.68999999761581421</v>
      </c>
      <c r="F5943" s="55">
        <v>-9.2105254530906677E-2</v>
      </c>
      <c r="G5943" s="53">
        <v>74929</v>
      </c>
      <c r="H5943" s="53">
        <v>0.68999999761581421</v>
      </c>
      <c r="I5943" s="53">
        <v>5.3738750000000002E-2</v>
      </c>
      <c r="J5943" s="80">
        <f t="shared" si="173"/>
        <v>51701.009821355343</v>
      </c>
    </row>
    <row r="5944" spans="1:10" x14ac:dyDescent="0.15">
      <c r="A5944" s="109">
        <v>44012</v>
      </c>
      <c r="B5944" s="53" t="s">
        <v>551</v>
      </c>
      <c r="C5944" s="53" t="s">
        <v>552</v>
      </c>
      <c r="D5944" s="53">
        <v>55888</v>
      </c>
      <c r="E5944" s="53">
        <v>0.63370001316070557</v>
      </c>
      <c r="F5944" s="55">
        <v>-8.1594184041023254E-2</v>
      </c>
      <c r="G5944" s="53">
        <v>74929</v>
      </c>
      <c r="H5944" s="53">
        <v>0.63370001316070557</v>
      </c>
      <c r="I5944" s="53">
        <v>2.5299080000000002E-2</v>
      </c>
      <c r="J5944" s="80">
        <f t="shared" si="173"/>
        <v>47482.508286118507</v>
      </c>
    </row>
    <row r="5945" spans="1:10" x14ac:dyDescent="0.15">
      <c r="A5945" s="109">
        <v>44043</v>
      </c>
      <c r="B5945" s="53" t="s">
        <v>551</v>
      </c>
      <c r="C5945" s="53" t="s">
        <v>552</v>
      </c>
      <c r="D5945" s="53">
        <v>55888</v>
      </c>
      <c r="E5945" s="53">
        <v>13.560000419616699</v>
      </c>
      <c r="F5945" s="55">
        <v>6.9907158613204956E-2</v>
      </c>
      <c r="G5945" s="53">
        <v>3746</v>
      </c>
      <c r="H5945" s="53">
        <v>13.560000419616699</v>
      </c>
      <c r="I5945" s="53">
        <v>5.5528970000000004E-2</v>
      </c>
      <c r="J5945" s="80">
        <f t="shared" si="173"/>
        <v>50795.761571884155</v>
      </c>
    </row>
    <row r="5946" spans="1:10" x14ac:dyDescent="0.15">
      <c r="A5946" s="109">
        <v>44074</v>
      </c>
      <c r="B5946" s="53" t="s">
        <v>551</v>
      </c>
      <c r="C5946" s="53" t="s">
        <v>552</v>
      </c>
      <c r="D5946" s="53">
        <v>55888</v>
      </c>
      <c r="E5946" s="53">
        <v>13.159999847412109</v>
      </c>
      <c r="F5946" s="55">
        <v>-2.9498565942049026E-2</v>
      </c>
      <c r="G5946" s="53">
        <v>3746</v>
      </c>
      <c r="H5946" s="53">
        <v>13.159999847412109</v>
      </c>
      <c r="I5946" s="53">
        <v>6.844219E-2</v>
      </c>
      <c r="J5946" s="80">
        <f t="shared" si="173"/>
        <v>49297.359428405762</v>
      </c>
    </row>
    <row r="5947" spans="1:10" x14ac:dyDescent="0.15">
      <c r="A5947" s="109">
        <v>44104</v>
      </c>
      <c r="B5947" s="53" t="s">
        <v>551</v>
      </c>
      <c r="C5947" s="53" t="s">
        <v>552</v>
      </c>
      <c r="D5947" s="53">
        <v>55888</v>
      </c>
      <c r="E5947" s="53">
        <v>11.109999656677246</v>
      </c>
      <c r="F5947" s="55">
        <v>-0.15577508509159088</v>
      </c>
      <c r="G5947" s="53">
        <v>3746</v>
      </c>
      <c r="H5947" s="53">
        <v>11.109999656677246</v>
      </c>
      <c r="I5947" s="53">
        <v>-3.5055990000000002E-2</v>
      </c>
      <c r="J5947" s="80">
        <f t="shared" si="173"/>
        <v>41618.058713912964</v>
      </c>
    </row>
    <row r="5948" spans="1:10" x14ac:dyDescent="0.15">
      <c r="A5948" s="109">
        <v>44134</v>
      </c>
      <c r="B5948" s="53" t="s">
        <v>551</v>
      </c>
      <c r="C5948" s="53" t="s">
        <v>552</v>
      </c>
      <c r="D5948" s="53">
        <v>55888</v>
      </c>
      <c r="E5948" s="53">
        <v>9.6499996185302734</v>
      </c>
      <c r="F5948" s="55">
        <v>-0.13141314685344696</v>
      </c>
      <c r="G5948" s="53">
        <v>3746</v>
      </c>
      <c r="H5948" s="53">
        <v>9.6499996185302734</v>
      </c>
      <c r="I5948" s="53">
        <v>-2.0178310000000001E-2</v>
      </c>
      <c r="J5948" s="80">
        <f t="shared" si="173"/>
        <v>36148.898571014404</v>
      </c>
    </row>
    <row r="5949" spans="1:10" x14ac:dyDescent="0.15">
      <c r="A5949" s="109">
        <v>44165</v>
      </c>
      <c r="B5949" s="53" t="s">
        <v>551</v>
      </c>
      <c r="C5949" s="53" t="s">
        <v>552</v>
      </c>
      <c r="D5949" s="53">
        <v>55888</v>
      </c>
      <c r="E5949" s="53">
        <v>39.119998931884766</v>
      </c>
      <c r="F5949" s="55">
        <v>3.0538861751556396</v>
      </c>
      <c r="G5949" s="53">
        <v>3746</v>
      </c>
      <c r="H5949" s="53">
        <v>39.119998931884766</v>
      </c>
      <c r="I5949" s="53">
        <v>0.123707</v>
      </c>
      <c r="J5949" s="80">
        <f t="shared" si="173"/>
        <v>146543.51599884033</v>
      </c>
    </row>
    <row r="5950" spans="1:10" x14ac:dyDescent="0.15">
      <c r="A5950" s="109">
        <v>44196</v>
      </c>
      <c r="B5950" s="53" t="s">
        <v>551</v>
      </c>
      <c r="C5950" s="53" t="s">
        <v>552</v>
      </c>
      <c r="D5950" s="53">
        <v>55888</v>
      </c>
      <c r="E5950" s="53">
        <v>47.459999084472656</v>
      </c>
      <c r="F5950" s="55">
        <v>0.21319019794464111</v>
      </c>
      <c r="G5950" s="53">
        <v>3746</v>
      </c>
      <c r="H5950" s="53">
        <v>47.459999084472656</v>
      </c>
      <c r="I5950" s="53">
        <v>4.5048289999999998E-2</v>
      </c>
      <c r="J5950" s="80">
        <f t="shared" si="173"/>
        <v>177785.15657043457</v>
      </c>
    </row>
    <row r="5951" spans="1:10" x14ac:dyDescent="0.15">
      <c r="A5951" s="109">
        <v>44225</v>
      </c>
      <c r="B5951" s="53" t="s">
        <v>551</v>
      </c>
      <c r="C5951" s="53" t="s">
        <v>552</v>
      </c>
      <c r="D5951" s="53">
        <v>55888</v>
      </c>
      <c r="E5951" s="53">
        <v>47.430000305175781</v>
      </c>
      <c r="F5951" s="55">
        <v>-6.3208554638549685E-4</v>
      </c>
      <c r="G5951" s="53">
        <v>3746</v>
      </c>
      <c r="H5951" s="53">
        <v>47.430000305175781</v>
      </c>
      <c r="I5951" s="53">
        <v>-6.3113190000000003E-4</v>
      </c>
      <c r="J5951" s="80">
        <f t="shared" si="173"/>
        <v>177672.78114318848</v>
      </c>
    </row>
    <row r="5952" spans="1:10" x14ac:dyDescent="0.15">
      <c r="A5952" s="109">
        <v>44253</v>
      </c>
      <c r="B5952" s="53" t="s">
        <v>551</v>
      </c>
      <c r="C5952" s="53" t="s">
        <v>552</v>
      </c>
      <c r="D5952" s="53">
        <v>55888</v>
      </c>
      <c r="E5952" s="53">
        <v>52.939998626708984</v>
      </c>
      <c r="F5952" s="55">
        <v>0.14779672026634216</v>
      </c>
      <c r="G5952" s="53">
        <v>3746</v>
      </c>
      <c r="H5952" s="53">
        <v>52.939998626708984</v>
      </c>
      <c r="I5952" s="53">
        <v>2.9196240000000002E-2</v>
      </c>
      <c r="J5952" s="80">
        <f t="shared" si="173"/>
        <v>198313.23485565186</v>
      </c>
    </row>
    <row r="5953" spans="1:10" x14ac:dyDescent="0.15">
      <c r="A5953" s="109">
        <v>44286</v>
      </c>
      <c r="B5953" s="53" t="s">
        <v>551</v>
      </c>
      <c r="C5953" s="53" t="s">
        <v>552</v>
      </c>
      <c r="D5953" s="53">
        <v>55888</v>
      </c>
      <c r="E5953" s="53">
        <v>52.470001220703125</v>
      </c>
      <c r="F5953" s="55">
        <v>-8.8779265061020851E-3</v>
      </c>
      <c r="G5953" s="53">
        <v>3746</v>
      </c>
      <c r="H5953" s="53">
        <v>52.470001220703125</v>
      </c>
      <c r="I5953" s="53">
        <v>3.0573309999999999E-2</v>
      </c>
      <c r="J5953" s="80">
        <f t="shared" si="173"/>
        <v>196552.62457275391</v>
      </c>
    </row>
    <row r="5954" spans="1:10" x14ac:dyDescent="0.15">
      <c r="A5954" s="109">
        <v>44316</v>
      </c>
      <c r="B5954" s="53" t="s">
        <v>551</v>
      </c>
      <c r="C5954" s="53" t="s">
        <v>552</v>
      </c>
      <c r="D5954" s="53">
        <v>55888</v>
      </c>
      <c r="E5954" s="53">
        <v>60</v>
      </c>
      <c r="F5954" s="55">
        <v>0.14351055026054382</v>
      </c>
      <c r="G5954" s="53">
        <v>3746</v>
      </c>
      <c r="H5954" s="53">
        <v>60</v>
      </c>
      <c r="I5954" s="53">
        <v>4.8190200000000002E-2</v>
      </c>
      <c r="J5954" s="80">
        <f t="shared" si="173"/>
        <v>224760</v>
      </c>
    </row>
    <row r="5955" spans="1:10" x14ac:dyDescent="0.15">
      <c r="A5955" s="109">
        <v>44344</v>
      </c>
      <c r="B5955" s="53" t="s">
        <v>551</v>
      </c>
      <c r="C5955" s="53" t="s">
        <v>552</v>
      </c>
      <c r="D5955" s="53">
        <v>55888</v>
      </c>
      <c r="E5955" s="53">
        <v>62.979999542236328</v>
      </c>
      <c r="F5955" s="55">
        <v>7.466665655374527E-2</v>
      </c>
      <c r="G5955" s="53">
        <v>3746</v>
      </c>
      <c r="H5955" s="53">
        <v>62.979999542236328</v>
      </c>
      <c r="I5955" s="53">
        <v>7.0918620000000009E-3</v>
      </c>
      <c r="J5955" s="80">
        <f t="shared" si="173"/>
        <v>235923.07828521729</v>
      </c>
    </row>
    <row r="5956" spans="1:10" x14ac:dyDescent="0.15">
      <c r="A5956" s="109">
        <v>44377</v>
      </c>
      <c r="B5956" s="53" t="s">
        <v>551</v>
      </c>
      <c r="C5956" s="53" t="s">
        <v>552</v>
      </c>
      <c r="D5956" s="53">
        <v>55888</v>
      </c>
      <c r="E5956" s="53">
        <v>67.510002136230469</v>
      </c>
      <c r="F5956" s="55">
        <v>7.1927636861801147E-2</v>
      </c>
      <c r="G5956" s="53">
        <v>3746</v>
      </c>
      <c r="H5956" s="53">
        <v>67.510002136230469</v>
      </c>
      <c r="I5956" s="53">
        <v>2.3421790000000001E-2</v>
      </c>
      <c r="J5956" s="80">
        <f t="shared" si="173"/>
        <v>252892.46800231934</v>
      </c>
    </row>
    <row r="5957" spans="1:10" x14ac:dyDescent="0.15">
      <c r="A5957" s="109">
        <v>44407</v>
      </c>
      <c r="B5957" s="53" t="s">
        <v>551</v>
      </c>
      <c r="C5957" s="53" t="s">
        <v>552</v>
      </c>
      <c r="D5957" s="53">
        <v>55888</v>
      </c>
      <c r="E5957" s="53">
        <v>63.849998474121094</v>
      </c>
      <c r="F5957" s="55">
        <v>-5.4214242845773697E-2</v>
      </c>
      <c r="G5957" s="53">
        <v>3746</v>
      </c>
      <c r="H5957" s="53">
        <v>63.849998474121094</v>
      </c>
      <c r="I5957" s="53">
        <v>1.182765E-2</v>
      </c>
      <c r="J5957" s="80">
        <f t="shared" si="173"/>
        <v>239182.09428405762</v>
      </c>
    </row>
    <row r="5958" spans="1:10" x14ac:dyDescent="0.15">
      <c r="A5958" s="109">
        <v>44439</v>
      </c>
      <c r="B5958" s="53" t="s">
        <v>551</v>
      </c>
      <c r="C5958" s="53" t="s">
        <v>552</v>
      </c>
      <c r="D5958" s="53">
        <v>55888</v>
      </c>
      <c r="E5958" s="53">
        <v>65.180000305175781</v>
      </c>
      <c r="F5958" s="55">
        <v>4.4322662055492401E-2</v>
      </c>
      <c r="G5958" s="53">
        <v>3746</v>
      </c>
      <c r="H5958" s="53">
        <v>65.180000305175781</v>
      </c>
      <c r="I5958" s="53">
        <v>2.71466E-2</v>
      </c>
      <c r="J5958" s="80">
        <f t="shared" si="173"/>
        <v>244164.28114318848</v>
      </c>
    </row>
    <row r="5959" spans="1:10" x14ac:dyDescent="0.15">
      <c r="A5959" s="109">
        <v>44469</v>
      </c>
      <c r="B5959" s="53" t="s">
        <v>551</v>
      </c>
      <c r="C5959" s="53" t="s">
        <v>552</v>
      </c>
      <c r="D5959" s="53">
        <v>55888</v>
      </c>
      <c r="E5959" s="53">
        <v>69.029998779296875</v>
      </c>
      <c r="F5959" s="55">
        <v>5.9067174792289734E-2</v>
      </c>
      <c r="G5959" s="53">
        <v>3746</v>
      </c>
      <c r="H5959" s="53">
        <v>69.029998779296875</v>
      </c>
      <c r="I5959" s="53">
        <v>-4.2243370000000002E-2</v>
      </c>
      <c r="J5959" s="80">
        <f t="shared" si="173"/>
        <v>258586.37542724609</v>
      </c>
    </row>
    <row r="5960" spans="1:10" x14ac:dyDescent="0.15">
      <c r="A5960" s="109">
        <v>44498</v>
      </c>
      <c r="B5960" s="53" t="s">
        <v>551</v>
      </c>
      <c r="C5960" s="53" t="s">
        <v>552</v>
      </c>
      <c r="D5960" s="53">
        <v>55888</v>
      </c>
      <c r="E5960" s="53">
        <v>61.819999694824219</v>
      </c>
      <c r="F5960" s="55">
        <v>-0.10444732755422592</v>
      </c>
      <c r="G5960" s="53">
        <v>3746</v>
      </c>
      <c r="H5960" s="53">
        <v>61.819999694824219</v>
      </c>
      <c r="I5960" s="53">
        <v>6.4656619999999998E-2</v>
      </c>
      <c r="J5960" s="80">
        <f t="shared" si="173"/>
        <v>231577.71885681152</v>
      </c>
    </row>
    <row r="5961" spans="1:10" x14ac:dyDescent="0.15">
      <c r="A5961" s="109">
        <v>44530</v>
      </c>
      <c r="B5961" s="53" t="s">
        <v>551</v>
      </c>
      <c r="C5961" s="53" t="s">
        <v>552</v>
      </c>
      <c r="D5961" s="53">
        <v>55888</v>
      </c>
      <c r="E5961" s="53">
        <v>63.380001068115234</v>
      </c>
      <c r="F5961" s="55">
        <v>4.9498565495014191E-2</v>
      </c>
      <c r="G5961" s="53">
        <v>3746</v>
      </c>
      <c r="H5961" s="53">
        <v>63.380001068115234</v>
      </c>
      <c r="I5961" s="53">
        <v>-1.8346709999999999E-2</v>
      </c>
      <c r="J5961" s="80">
        <f t="shared" si="173"/>
        <v>237421.48400115967</v>
      </c>
    </row>
    <row r="5962" spans="1:10" x14ac:dyDescent="0.15">
      <c r="A5962" s="109">
        <v>44561</v>
      </c>
      <c r="B5962" s="53" t="s">
        <v>551</v>
      </c>
      <c r="C5962" s="53" t="s">
        <v>552</v>
      </c>
      <c r="D5962" s="53">
        <v>55888</v>
      </c>
      <c r="E5962" s="53">
        <v>61.310001373291016</v>
      </c>
      <c r="F5962" s="55">
        <v>-3.2660141587257385E-2</v>
      </c>
      <c r="G5962" s="53">
        <v>3746</v>
      </c>
      <c r="H5962" s="53">
        <v>61.310001373291016</v>
      </c>
      <c r="I5962" s="53">
        <v>3.3344789999999999E-2</v>
      </c>
      <c r="J5962" s="80">
        <f t="shared" si="173"/>
        <v>229667.26514434814</v>
      </c>
    </row>
    <row r="5963" spans="1:10" x14ac:dyDescent="0.15">
      <c r="A5963" s="109"/>
      <c r="J5963" s="80">
        <f>H5963*G5963</f>
        <v>0</v>
      </c>
    </row>
    <row r="5964" spans="1:10" x14ac:dyDescent="0.15">
      <c r="A5964" s="109">
        <v>42886</v>
      </c>
      <c r="B5964" s="53" t="s">
        <v>6</v>
      </c>
      <c r="C5964" s="53" t="s">
        <v>6</v>
      </c>
      <c r="D5964" s="53">
        <v>55937</v>
      </c>
      <c r="H5964" s="53">
        <v>9.75</v>
      </c>
      <c r="I5964" s="53">
        <v>9.3348820000000009E-3</v>
      </c>
      <c r="J5964" s="80">
        <f t="shared" ref="J5964" si="174">H5964*G5964</f>
        <v>0</v>
      </c>
    </row>
    <row r="5965" spans="1:10" x14ac:dyDescent="0.15">
      <c r="A5965" s="109">
        <v>42916</v>
      </c>
      <c r="B5965" s="53" t="s">
        <v>470</v>
      </c>
      <c r="C5965" s="53" t="s">
        <v>553</v>
      </c>
      <c r="D5965" s="53">
        <v>55937</v>
      </c>
      <c r="E5965" s="53">
        <v>9.7700004577636719</v>
      </c>
      <c r="G5965" s="53">
        <v>25875</v>
      </c>
      <c r="H5965" s="53">
        <v>9.7700004577636719</v>
      </c>
      <c r="I5965" s="53">
        <v>9.5796500000000003E-3</v>
      </c>
      <c r="J5965" s="80">
        <f>H5965*G5965</f>
        <v>252798.76184463501</v>
      </c>
    </row>
    <row r="5966" spans="1:10" x14ac:dyDescent="0.15">
      <c r="A5966" s="109">
        <v>42947</v>
      </c>
      <c r="B5966" s="53" t="s">
        <v>470</v>
      </c>
      <c r="C5966" s="53" t="s">
        <v>553</v>
      </c>
      <c r="D5966" s="53">
        <v>55937</v>
      </c>
      <c r="E5966" s="53">
        <v>-9.7150001525878906</v>
      </c>
      <c r="F5966" s="55">
        <v>-5.6295087561011314E-3</v>
      </c>
      <c r="G5966" s="53">
        <v>25875</v>
      </c>
      <c r="H5966" s="53">
        <v>-9.7150001525878906</v>
      </c>
      <c r="I5966" s="53">
        <v>2.029371E-2</v>
      </c>
      <c r="J5966" s="80">
        <f t="shared" ref="J5966:J6027" si="175">H5966*G5966</f>
        <v>-251375.62894821167</v>
      </c>
    </row>
    <row r="5967" spans="1:10" x14ac:dyDescent="0.15">
      <c r="A5967" s="109">
        <v>42978</v>
      </c>
      <c r="B5967" s="53" t="s">
        <v>470</v>
      </c>
      <c r="C5967" s="53" t="s">
        <v>553</v>
      </c>
      <c r="D5967" s="53">
        <v>55937</v>
      </c>
      <c r="E5967" s="53">
        <v>9.75</v>
      </c>
      <c r="F5967" s="55">
        <v>3.6026604939252138E-3</v>
      </c>
      <c r="G5967" s="53">
        <v>25875</v>
      </c>
      <c r="H5967" s="53">
        <v>9.75</v>
      </c>
      <c r="I5967" s="53">
        <v>1.593433E-3</v>
      </c>
      <c r="J5967" s="80">
        <f t="shared" si="175"/>
        <v>252281.25</v>
      </c>
    </row>
    <row r="5968" spans="1:10" x14ac:dyDescent="0.15">
      <c r="A5968" s="109">
        <v>43007</v>
      </c>
      <c r="B5968" s="53" t="s">
        <v>470</v>
      </c>
      <c r="C5968" s="53" t="s">
        <v>553</v>
      </c>
      <c r="D5968" s="53">
        <v>55937</v>
      </c>
      <c r="E5968" s="53">
        <v>-9.7749996185302734</v>
      </c>
      <c r="F5968" s="55">
        <v>2.5640635285526514E-3</v>
      </c>
      <c r="G5968" s="53">
        <v>25875</v>
      </c>
      <c r="H5968" s="53">
        <v>-9.7749996185302734</v>
      </c>
      <c r="I5968" s="53">
        <v>2.375789E-2</v>
      </c>
      <c r="J5968" s="80">
        <f t="shared" si="175"/>
        <v>-252928.11512947083</v>
      </c>
    </row>
    <row r="5969" spans="1:10" x14ac:dyDescent="0.15">
      <c r="A5969" s="109">
        <v>43039</v>
      </c>
      <c r="B5969" s="53" t="s">
        <v>470</v>
      </c>
      <c r="C5969" s="53" t="s">
        <v>553</v>
      </c>
      <c r="D5969" s="53">
        <v>55937</v>
      </c>
      <c r="E5969" s="53">
        <v>9.7799997329711914</v>
      </c>
      <c r="F5969" s="55">
        <v>5.1152065861970186E-4</v>
      </c>
      <c r="G5969" s="53">
        <v>25875</v>
      </c>
      <c r="H5969" s="53">
        <v>9.7799997329711914</v>
      </c>
      <c r="I5969" s="53">
        <v>1.9294260000000001E-2</v>
      </c>
      <c r="J5969" s="80">
        <f t="shared" si="175"/>
        <v>253057.49309062958</v>
      </c>
    </row>
    <row r="5970" spans="1:10" x14ac:dyDescent="0.15">
      <c r="A5970" s="109">
        <v>43069</v>
      </c>
      <c r="B5970" s="53" t="s">
        <v>470</v>
      </c>
      <c r="C5970" s="53" t="s">
        <v>553</v>
      </c>
      <c r="D5970" s="53">
        <v>55937</v>
      </c>
      <c r="E5970" s="53">
        <v>9.7601003646850586</v>
      </c>
      <c r="F5970" s="55">
        <v>-2.0347002428025007E-3</v>
      </c>
      <c r="G5970" s="53">
        <v>25875</v>
      </c>
      <c r="H5970" s="53">
        <v>9.7601003646850586</v>
      </c>
      <c r="I5970" s="53">
        <v>2.725955E-2</v>
      </c>
      <c r="J5970" s="80">
        <f t="shared" si="175"/>
        <v>252542.59693622589</v>
      </c>
    </row>
    <row r="5971" spans="1:10" x14ac:dyDescent="0.15">
      <c r="A5971" s="109">
        <v>43098</v>
      </c>
      <c r="B5971" s="53" t="s">
        <v>470</v>
      </c>
      <c r="C5971" s="53" t="s">
        <v>553</v>
      </c>
      <c r="D5971" s="53">
        <v>55937</v>
      </c>
      <c r="E5971" s="53">
        <v>-9.8299999237060547</v>
      </c>
      <c r="F5971" s="55">
        <v>7.1617662906646729E-3</v>
      </c>
      <c r="G5971" s="53">
        <v>25875</v>
      </c>
      <c r="H5971" s="53">
        <v>-9.8299999237060547</v>
      </c>
      <c r="I5971" s="53">
        <v>1.2128949999999999E-2</v>
      </c>
      <c r="J5971" s="80">
        <f t="shared" si="175"/>
        <v>-254351.24802589417</v>
      </c>
    </row>
    <row r="5972" spans="1:10" x14ac:dyDescent="0.15">
      <c r="A5972" s="109">
        <v>43131</v>
      </c>
      <c r="B5972" s="53" t="s">
        <v>470</v>
      </c>
      <c r="C5972" s="53" t="s">
        <v>553</v>
      </c>
      <c r="D5972" s="53">
        <v>55937</v>
      </c>
      <c r="E5972" s="53">
        <v>9.75</v>
      </c>
      <c r="F5972" s="55">
        <v>-8.1383446231484413E-3</v>
      </c>
      <c r="G5972" s="53">
        <v>25875</v>
      </c>
      <c r="H5972" s="53">
        <v>9.75</v>
      </c>
      <c r="I5972" s="53">
        <v>5.0638450000000002E-2</v>
      </c>
      <c r="J5972" s="80">
        <f t="shared" si="175"/>
        <v>252281.25</v>
      </c>
    </row>
    <row r="5973" spans="1:10" x14ac:dyDescent="0.15">
      <c r="A5973" s="109">
        <v>43159</v>
      </c>
      <c r="B5973" s="53" t="s">
        <v>470</v>
      </c>
      <c r="C5973" s="53" t="s">
        <v>553</v>
      </c>
      <c r="D5973" s="53">
        <v>55937</v>
      </c>
      <c r="E5973" s="53">
        <v>-9.869999885559082</v>
      </c>
      <c r="F5973" s="55">
        <v>1.2307680211961269E-2</v>
      </c>
      <c r="G5973" s="53">
        <v>25875</v>
      </c>
      <c r="H5973" s="53">
        <v>-9.869999885559082</v>
      </c>
      <c r="I5973" s="53">
        <v>-3.9481330000000002E-2</v>
      </c>
      <c r="J5973" s="80">
        <f t="shared" si="175"/>
        <v>-255386.24703884125</v>
      </c>
    </row>
    <row r="5974" spans="1:10" x14ac:dyDescent="0.15">
      <c r="A5974" s="109">
        <v>43188</v>
      </c>
      <c r="B5974" s="53" t="s">
        <v>470</v>
      </c>
      <c r="C5974" s="53" t="s">
        <v>553</v>
      </c>
      <c r="D5974" s="53">
        <v>55937</v>
      </c>
      <c r="E5974" s="53">
        <v>9.9499998092651367</v>
      </c>
      <c r="F5974" s="55">
        <v>8.1053618341684341E-3</v>
      </c>
      <c r="G5974" s="53">
        <v>25875</v>
      </c>
      <c r="H5974" s="53">
        <v>9.9499998092651367</v>
      </c>
      <c r="I5974" s="53">
        <v>-1.8445340000000001E-2</v>
      </c>
      <c r="J5974" s="80">
        <f t="shared" si="175"/>
        <v>257456.24506473541</v>
      </c>
    </row>
    <row r="5975" spans="1:10" x14ac:dyDescent="0.15">
      <c r="A5975" s="109">
        <v>43220</v>
      </c>
      <c r="B5975" s="53" t="s">
        <v>470</v>
      </c>
      <c r="C5975" s="53" t="s">
        <v>553</v>
      </c>
      <c r="D5975" s="53">
        <v>55937</v>
      </c>
      <c r="E5975" s="53">
        <v>9.9499998092651367</v>
      </c>
      <c r="F5975" s="55">
        <v>0</v>
      </c>
      <c r="G5975" s="53">
        <v>25875</v>
      </c>
      <c r="H5975" s="53">
        <v>9.9499998092651367</v>
      </c>
      <c r="I5975" s="53">
        <v>4.6918850000000007E-3</v>
      </c>
      <c r="J5975" s="80">
        <f t="shared" si="175"/>
        <v>257456.24506473541</v>
      </c>
    </row>
    <row r="5976" spans="1:10" x14ac:dyDescent="0.15">
      <c r="A5976" s="109">
        <v>43251</v>
      </c>
      <c r="B5976" s="53" t="s">
        <v>470</v>
      </c>
      <c r="C5976" s="53" t="s">
        <v>553</v>
      </c>
      <c r="D5976" s="53">
        <v>55937</v>
      </c>
      <c r="E5976" s="53">
        <v>9.9301004409790039</v>
      </c>
      <c r="F5976" s="55">
        <v>-1.9999365322291851E-3</v>
      </c>
      <c r="G5976" s="53">
        <v>25875</v>
      </c>
      <c r="H5976" s="53">
        <v>9.9301004409790039</v>
      </c>
      <c r="I5976" s="53">
        <v>2.6164449999999999E-2</v>
      </c>
      <c r="J5976" s="80">
        <f t="shared" si="175"/>
        <v>256941.34891033173</v>
      </c>
    </row>
    <row r="5977" spans="1:10" x14ac:dyDescent="0.15">
      <c r="A5977" s="109">
        <v>43280</v>
      </c>
      <c r="B5977" s="53" t="s">
        <v>470</v>
      </c>
      <c r="C5977" s="53" t="s">
        <v>553</v>
      </c>
      <c r="D5977" s="53">
        <v>55937</v>
      </c>
      <c r="E5977" s="53">
        <v>9.9799995422363281</v>
      </c>
      <c r="F5977" s="55">
        <v>5.0250347703695297E-3</v>
      </c>
      <c r="G5977" s="53">
        <v>25875</v>
      </c>
      <c r="H5977" s="53">
        <v>9.9799995422363281</v>
      </c>
      <c r="I5977" s="53">
        <v>5.365018E-3</v>
      </c>
      <c r="J5977" s="80">
        <f t="shared" si="175"/>
        <v>258232.48815536499</v>
      </c>
    </row>
    <row r="5978" spans="1:10" x14ac:dyDescent="0.15">
      <c r="A5978" s="109">
        <v>43312</v>
      </c>
      <c r="B5978" s="53" t="s">
        <v>470</v>
      </c>
      <c r="C5978" s="53" t="s">
        <v>553</v>
      </c>
      <c r="D5978" s="53">
        <v>55937</v>
      </c>
      <c r="E5978" s="53">
        <v>10.020000457763672</v>
      </c>
      <c r="F5978" s="55">
        <v>4.0081078186631203E-3</v>
      </c>
      <c r="G5978" s="53">
        <v>25875</v>
      </c>
      <c r="H5978" s="53">
        <v>10.020000457763672</v>
      </c>
      <c r="I5978" s="53">
        <v>3.1603569999999997E-2</v>
      </c>
      <c r="J5978" s="80">
        <f t="shared" si="175"/>
        <v>259267.51184463501</v>
      </c>
    </row>
    <row r="5979" spans="1:10" x14ac:dyDescent="0.15">
      <c r="A5979" s="109">
        <v>43343</v>
      </c>
      <c r="B5979" s="53" t="s">
        <v>470</v>
      </c>
      <c r="C5979" s="53" t="s">
        <v>553</v>
      </c>
      <c r="D5979" s="53">
        <v>55937</v>
      </c>
      <c r="E5979" s="53">
        <v>10.079999923706055</v>
      </c>
      <c r="F5979" s="55">
        <v>5.987970158457756E-3</v>
      </c>
      <c r="G5979" s="53">
        <v>25575</v>
      </c>
      <c r="H5979" s="53">
        <v>10.079999923706055</v>
      </c>
      <c r="I5979" s="53">
        <v>3.0233019999999999E-2</v>
      </c>
      <c r="J5979" s="80">
        <f t="shared" si="175"/>
        <v>257795.99804878235</v>
      </c>
    </row>
    <row r="5980" spans="1:10" x14ac:dyDescent="0.15">
      <c r="A5980" s="109">
        <v>43371</v>
      </c>
      <c r="B5980" s="53" t="s">
        <v>470</v>
      </c>
      <c r="C5980" s="53" t="s">
        <v>553</v>
      </c>
      <c r="D5980" s="53">
        <v>55937</v>
      </c>
      <c r="E5980" s="53">
        <v>10.100000381469727</v>
      </c>
      <c r="F5980" s="55">
        <v>1.9841725006699562E-3</v>
      </c>
      <c r="G5980" s="53">
        <v>25875</v>
      </c>
      <c r="H5980" s="53">
        <v>10.100000381469727</v>
      </c>
      <c r="I5980" s="53">
        <v>4.2462880000000003E-4</v>
      </c>
      <c r="J5980" s="80">
        <f t="shared" si="175"/>
        <v>261337.50987052917</v>
      </c>
    </row>
    <row r="5981" spans="1:10" x14ac:dyDescent="0.15">
      <c r="A5981" s="109">
        <v>43404</v>
      </c>
      <c r="B5981" s="53" t="s">
        <v>470</v>
      </c>
      <c r="C5981" s="53" t="s">
        <v>553</v>
      </c>
      <c r="D5981" s="53">
        <v>55937</v>
      </c>
      <c r="E5981" s="53">
        <v>10.149999618530273</v>
      </c>
      <c r="F5981" s="55">
        <v>4.9504195339977741E-3</v>
      </c>
      <c r="G5981" s="53">
        <v>25875</v>
      </c>
      <c r="H5981" s="53">
        <v>10.149999618530273</v>
      </c>
      <c r="I5981" s="53">
        <v>-7.4045410000000006E-2</v>
      </c>
      <c r="J5981" s="80">
        <f t="shared" si="175"/>
        <v>262631.24012947083</v>
      </c>
    </row>
    <row r="5982" spans="1:10" x14ac:dyDescent="0.15">
      <c r="A5982" s="109">
        <v>43434</v>
      </c>
      <c r="B5982" s="53" t="s">
        <v>470</v>
      </c>
      <c r="C5982" s="53" t="s">
        <v>553</v>
      </c>
      <c r="D5982" s="53">
        <v>55937</v>
      </c>
      <c r="E5982" s="53">
        <v>10.170000076293945</v>
      </c>
      <c r="F5982" s="55">
        <v>1.970488578081131E-3</v>
      </c>
      <c r="G5982" s="53">
        <v>25875</v>
      </c>
      <c r="H5982" s="53">
        <v>10.170000076293945</v>
      </c>
      <c r="I5982" s="53">
        <v>1.8512150000000002E-2</v>
      </c>
      <c r="J5982" s="80">
        <f t="shared" si="175"/>
        <v>263148.75197410583</v>
      </c>
    </row>
    <row r="5983" spans="1:10" x14ac:dyDescent="0.15">
      <c r="A5983" s="109">
        <v>43465</v>
      </c>
      <c r="B5983" s="53" t="s">
        <v>470</v>
      </c>
      <c r="C5983" s="53" t="s">
        <v>553</v>
      </c>
      <c r="D5983" s="53">
        <v>55937</v>
      </c>
      <c r="E5983" s="53">
        <v>10.199999809265137</v>
      </c>
      <c r="F5983" s="55">
        <v>2.9498261865228415E-3</v>
      </c>
      <c r="G5983" s="53">
        <v>25875</v>
      </c>
      <c r="H5983" s="53">
        <v>10.199999809265137</v>
      </c>
      <c r="I5983" s="53">
        <v>-8.9890029999999996E-2</v>
      </c>
      <c r="J5983" s="80">
        <f t="shared" si="175"/>
        <v>263924.99506473541</v>
      </c>
    </row>
    <row r="5984" spans="1:10" x14ac:dyDescent="0.15">
      <c r="A5984" s="109">
        <v>43496</v>
      </c>
      <c r="B5984" s="53" t="s">
        <v>470</v>
      </c>
      <c r="C5984" s="53" t="s">
        <v>553</v>
      </c>
      <c r="D5984" s="53">
        <v>55937</v>
      </c>
      <c r="E5984" s="53">
        <v>10.25</v>
      </c>
      <c r="F5984" s="55">
        <v>4.9019795842468739E-3</v>
      </c>
      <c r="G5984" s="53">
        <v>25875</v>
      </c>
      <c r="H5984" s="53">
        <v>10.25</v>
      </c>
      <c r="I5984" s="53">
        <v>8.8293910000000003E-2</v>
      </c>
      <c r="J5984" s="80">
        <f t="shared" si="175"/>
        <v>265218.75</v>
      </c>
    </row>
    <row r="5985" spans="1:10" x14ac:dyDescent="0.15">
      <c r="A5985" s="109">
        <v>43524</v>
      </c>
      <c r="B5985" s="53" t="s">
        <v>470</v>
      </c>
      <c r="C5985" s="53" t="s">
        <v>553</v>
      </c>
      <c r="D5985" s="53">
        <v>55937</v>
      </c>
      <c r="E5985" s="53">
        <v>10.279999732971191</v>
      </c>
      <c r="F5985" s="55">
        <v>2.9268031939864159E-3</v>
      </c>
      <c r="G5985" s="53">
        <v>25875</v>
      </c>
      <c r="H5985" s="53">
        <v>10.279999732971191</v>
      </c>
      <c r="I5985" s="53">
        <v>3.2724210000000004E-2</v>
      </c>
      <c r="J5985" s="80">
        <f t="shared" si="175"/>
        <v>265994.99309062958</v>
      </c>
    </row>
    <row r="5986" spans="1:10" x14ac:dyDescent="0.15">
      <c r="A5986" s="109">
        <v>43553</v>
      </c>
      <c r="B5986" s="53" t="s">
        <v>470</v>
      </c>
      <c r="C5986" s="53" t="s">
        <v>553</v>
      </c>
      <c r="D5986" s="53">
        <v>55937</v>
      </c>
      <c r="E5986" s="53">
        <v>10.359999656677246</v>
      </c>
      <c r="F5986" s="55">
        <v>7.7820941805839539E-3</v>
      </c>
      <c r="G5986" s="53">
        <v>19932</v>
      </c>
      <c r="H5986" s="53">
        <v>10.359999656677246</v>
      </c>
      <c r="I5986" s="53">
        <v>1.296229E-2</v>
      </c>
      <c r="J5986" s="80">
        <f t="shared" si="175"/>
        <v>206495.51315689087</v>
      </c>
    </row>
    <row r="5987" spans="1:10" x14ac:dyDescent="0.15">
      <c r="A5987" s="109">
        <v>43585</v>
      </c>
      <c r="B5987" s="53" t="s">
        <v>470</v>
      </c>
      <c r="C5987" s="53" t="s">
        <v>553</v>
      </c>
      <c r="D5987" s="53">
        <v>55937</v>
      </c>
      <c r="E5987" s="53">
        <v>10.420000076293945</v>
      </c>
      <c r="F5987" s="55">
        <v>5.7915463112294674E-3</v>
      </c>
      <c r="G5987" s="53">
        <v>19932</v>
      </c>
      <c r="H5987" s="53">
        <v>10.420000076293945</v>
      </c>
      <c r="I5987" s="53">
        <v>3.789327E-2</v>
      </c>
      <c r="J5987" s="80">
        <f t="shared" si="175"/>
        <v>207691.44152069092</v>
      </c>
    </row>
    <row r="5988" spans="1:10" x14ac:dyDescent="0.15">
      <c r="A5988" s="109">
        <v>43616</v>
      </c>
      <c r="B5988" s="53" t="s">
        <v>470</v>
      </c>
      <c r="C5988" s="53" t="s">
        <v>553</v>
      </c>
      <c r="D5988" s="53">
        <v>55937</v>
      </c>
      <c r="E5988" s="53">
        <v>10.444999694824219</v>
      </c>
      <c r="F5988" s="55">
        <v>2.399195684120059E-3</v>
      </c>
      <c r="G5988" s="53">
        <v>19932</v>
      </c>
      <c r="H5988" s="53">
        <v>10.444999694824219</v>
      </c>
      <c r="I5988" s="53">
        <v>-6.167856E-2</v>
      </c>
      <c r="J5988" s="80">
        <f t="shared" si="175"/>
        <v>208189.73391723633</v>
      </c>
    </row>
    <row r="5989" spans="1:10" x14ac:dyDescent="0.15">
      <c r="A5989" s="109">
        <v>43644</v>
      </c>
      <c r="B5989" s="53" t="s">
        <v>470</v>
      </c>
      <c r="C5989" s="53" t="s">
        <v>553</v>
      </c>
      <c r="D5989" s="53">
        <v>55937</v>
      </c>
      <c r="E5989" s="53">
        <v>11.989999771118164</v>
      </c>
      <c r="F5989" s="55">
        <v>0.14791767299175262</v>
      </c>
      <c r="G5989" s="53">
        <v>6582</v>
      </c>
      <c r="H5989" s="53">
        <v>11.989999771118164</v>
      </c>
      <c r="I5989" s="53">
        <v>6.7278859999999996E-2</v>
      </c>
      <c r="J5989" s="80">
        <f t="shared" si="175"/>
        <v>78918.178493499756</v>
      </c>
    </row>
    <row r="5990" spans="1:10" x14ac:dyDescent="0.15">
      <c r="A5990" s="109">
        <v>43677</v>
      </c>
      <c r="B5990" s="53" t="s">
        <v>470</v>
      </c>
      <c r="C5990" s="53" t="s">
        <v>553</v>
      </c>
      <c r="D5990" s="53">
        <v>55937</v>
      </c>
      <c r="E5990" s="53">
        <v>10.577699661254883</v>
      </c>
      <c r="F5990" s="55">
        <v>-0.11778983473777771</v>
      </c>
      <c r="G5990" s="53">
        <v>6582</v>
      </c>
      <c r="H5990" s="53">
        <v>10.577699661254883</v>
      </c>
      <c r="I5990" s="53">
        <v>1.185431E-2</v>
      </c>
      <c r="J5990" s="80">
        <f t="shared" si="175"/>
        <v>69622.419170379639</v>
      </c>
    </row>
    <row r="5991" spans="1:10" x14ac:dyDescent="0.15">
      <c r="A5991" s="109">
        <v>43707</v>
      </c>
      <c r="B5991" s="53" t="s">
        <v>470</v>
      </c>
      <c r="C5991" s="53" t="s">
        <v>553</v>
      </c>
      <c r="D5991" s="53">
        <v>55937</v>
      </c>
      <c r="E5991" s="53">
        <v>5.630000114440918</v>
      </c>
      <c r="F5991" s="55">
        <v>-0.46774816513061523</v>
      </c>
      <c r="G5991" s="53">
        <v>6582</v>
      </c>
      <c r="H5991" s="53">
        <v>5.630000114440918</v>
      </c>
      <c r="I5991" s="53">
        <v>-2.0339329999999999E-2</v>
      </c>
      <c r="J5991" s="80">
        <f t="shared" si="175"/>
        <v>37056.660753250122</v>
      </c>
    </row>
    <row r="5992" spans="1:10" x14ac:dyDescent="0.15">
      <c r="A5992" s="109">
        <v>43738</v>
      </c>
      <c r="B5992" s="53" t="s">
        <v>471</v>
      </c>
      <c r="C5992" s="53" t="s">
        <v>554</v>
      </c>
      <c r="D5992" s="53">
        <v>56871</v>
      </c>
      <c r="E5992" s="53">
        <v>6.3299999237060547</v>
      </c>
      <c r="F5992" s="55">
        <f>(E5992/E5991)-1</f>
        <v>0.12433388899400577</v>
      </c>
      <c r="G5992" s="53">
        <v>49635</v>
      </c>
      <c r="H5992" s="53">
        <v>6.3299999237060547</v>
      </c>
      <c r="I5992" s="53">
        <v>1.6032970000000001E-2</v>
      </c>
      <c r="J5992" s="80">
        <f t="shared" si="175"/>
        <v>314189.54621315002</v>
      </c>
    </row>
    <row r="5993" spans="1:10" x14ac:dyDescent="0.15">
      <c r="A5993" s="109">
        <v>43769</v>
      </c>
      <c r="B5993" s="53" t="s">
        <v>471</v>
      </c>
      <c r="C5993" s="53" t="s">
        <v>554</v>
      </c>
      <c r="D5993" s="53">
        <v>56871</v>
      </c>
      <c r="E5993" s="53">
        <v>5.940000057220459</v>
      </c>
      <c r="F5993" s="55">
        <v>-6.1611354351043701E-2</v>
      </c>
      <c r="G5993" s="53">
        <v>49635</v>
      </c>
      <c r="H5993" s="53">
        <v>5.940000057220459</v>
      </c>
      <c r="I5993" s="53">
        <v>1.9255939999999999E-2</v>
      </c>
      <c r="J5993" s="80">
        <f t="shared" si="175"/>
        <v>294831.90284013748</v>
      </c>
    </row>
    <row r="5994" spans="1:10" x14ac:dyDescent="0.15">
      <c r="A5994" s="109">
        <v>43798</v>
      </c>
      <c r="B5994" s="53" t="s">
        <v>471</v>
      </c>
      <c r="C5994" s="53" t="s">
        <v>554</v>
      </c>
      <c r="D5994" s="53">
        <v>56871</v>
      </c>
      <c r="E5994" s="53">
        <v>6.25</v>
      </c>
      <c r="F5994" s="55">
        <v>5.2188541740179062E-2</v>
      </c>
      <c r="G5994" s="53">
        <v>49635</v>
      </c>
      <c r="H5994" s="53">
        <v>6.25</v>
      </c>
      <c r="I5994" s="53">
        <v>3.4996520000000003E-2</v>
      </c>
      <c r="J5994" s="80">
        <f t="shared" si="175"/>
        <v>310218.75</v>
      </c>
    </row>
    <row r="5995" spans="1:10" x14ac:dyDescent="0.15">
      <c r="A5995" s="109">
        <v>43830</v>
      </c>
      <c r="B5995" s="53" t="s">
        <v>471</v>
      </c>
      <c r="C5995" s="53" t="s">
        <v>554</v>
      </c>
      <c r="D5995" s="53">
        <v>56871</v>
      </c>
      <c r="E5995" s="53">
        <v>5.2699999809265137</v>
      </c>
      <c r="F5995" s="55">
        <v>-0.15680000185966492</v>
      </c>
      <c r="G5995" s="53">
        <v>49635</v>
      </c>
      <c r="H5995" s="53">
        <v>5.2699999809265137</v>
      </c>
      <c r="I5995" s="53">
        <v>2.8490680000000001E-2</v>
      </c>
      <c r="J5995" s="80">
        <f t="shared" si="175"/>
        <v>261576.44905328751</v>
      </c>
    </row>
    <row r="5996" spans="1:10" x14ac:dyDescent="0.15">
      <c r="A5996" s="109">
        <v>43861</v>
      </c>
      <c r="B5996" s="53" t="s">
        <v>471</v>
      </c>
      <c r="C5996" s="53" t="s">
        <v>554</v>
      </c>
      <c r="D5996" s="53">
        <v>56871</v>
      </c>
      <c r="E5996" s="53">
        <v>5.0900001525878906</v>
      </c>
      <c r="F5996" s="55">
        <v>-3.4155566245317459E-2</v>
      </c>
      <c r="G5996" s="53">
        <v>49635</v>
      </c>
      <c r="H5996" s="53">
        <v>5.0900001525878906</v>
      </c>
      <c r="I5996" s="53">
        <v>-1.7277760000000001E-3</v>
      </c>
      <c r="J5996" s="80">
        <f t="shared" si="175"/>
        <v>252642.15757369995</v>
      </c>
    </row>
    <row r="5997" spans="1:10" x14ac:dyDescent="0.15">
      <c r="A5997" s="109">
        <v>43889</v>
      </c>
      <c r="B5997" s="53" t="s">
        <v>471</v>
      </c>
      <c r="C5997" s="53" t="s">
        <v>554</v>
      </c>
      <c r="D5997" s="53">
        <v>56871</v>
      </c>
      <c r="E5997" s="53">
        <v>4.5300002098083496</v>
      </c>
      <c r="F5997" s="55">
        <v>-0.11001963168382645</v>
      </c>
      <c r="G5997" s="53">
        <v>49635</v>
      </c>
      <c r="H5997" s="53">
        <v>4.5300002098083496</v>
      </c>
      <c r="I5997" s="53">
        <v>-7.7918070000000006E-2</v>
      </c>
      <c r="J5997" s="80">
        <f t="shared" si="175"/>
        <v>224846.56041383743</v>
      </c>
    </row>
    <row r="5998" spans="1:10" x14ac:dyDescent="0.15">
      <c r="A5998" s="109">
        <v>43921</v>
      </c>
      <c r="B5998" s="53" t="s">
        <v>471</v>
      </c>
      <c r="C5998" s="53" t="s">
        <v>554</v>
      </c>
      <c r="D5998" s="53">
        <v>56871</v>
      </c>
      <c r="E5998" s="53">
        <v>2.7999999523162842</v>
      </c>
      <c r="F5998" s="55">
        <v>-0.38189849257469177</v>
      </c>
      <c r="G5998" s="53">
        <v>49635</v>
      </c>
      <c r="H5998" s="53">
        <v>2.7999999523162842</v>
      </c>
      <c r="I5998" s="53">
        <v>-0.14173259999999999</v>
      </c>
      <c r="J5998" s="80">
        <f t="shared" si="175"/>
        <v>138977.99763321877</v>
      </c>
    </row>
    <row r="5999" spans="1:10" x14ac:dyDescent="0.15">
      <c r="A5999" s="109">
        <v>43951</v>
      </c>
      <c r="B5999" s="53" t="s">
        <v>471</v>
      </c>
      <c r="C5999" s="53" t="s">
        <v>554</v>
      </c>
      <c r="D5999" s="53">
        <v>56871</v>
      </c>
      <c r="E5999" s="53">
        <v>1.2000000476837158</v>
      </c>
      <c r="F5999" s="55">
        <v>-0.57142853736877441</v>
      </c>
      <c r="G5999" s="53">
        <v>49635</v>
      </c>
      <c r="H5999" s="53">
        <v>1.2000000476837158</v>
      </c>
      <c r="I5999" s="53">
        <v>0.12967380000000001</v>
      </c>
      <c r="J5999" s="80">
        <f t="shared" si="175"/>
        <v>59562.002366781235</v>
      </c>
    </row>
    <row r="6000" spans="1:10" x14ac:dyDescent="0.15">
      <c r="A6000" s="109">
        <v>43980</v>
      </c>
      <c r="B6000" s="53" t="s">
        <v>471</v>
      </c>
      <c r="C6000" s="53" t="s">
        <v>554</v>
      </c>
      <c r="D6000" s="53">
        <v>56871</v>
      </c>
      <c r="G6000" s="53">
        <v>49635</v>
      </c>
      <c r="H6000" s="53">
        <v>1.1629999876022339</v>
      </c>
      <c r="I6000" s="53">
        <v>5.3738750000000002E-2</v>
      </c>
      <c r="J6000" s="80">
        <f t="shared" si="175"/>
        <v>57725.504384636879</v>
      </c>
    </row>
    <row r="6001" spans="1:10" x14ac:dyDescent="0.15">
      <c r="A6001" s="109"/>
      <c r="J6001" s="80">
        <f t="shared" si="175"/>
        <v>0</v>
      </c>
    </row>
    <row r="6002" spans="1:10" x14ac:dyDescent="0.15">
      <c r="A6002" s="109">
        <v>42916</v>
      </c>
      <c r="B6002" s="53" t="s">
        <v>6</v>
      </c>
      <c r="C6002" s="53" t="s">
        <v>6</v>
      </c>
      <c r="D6002" s="53">
        <v>55981</v>
      </c>
      <c r="H6002" s="53">
        <v>9.7799997329711914</v>
      </c>
      <c r="I6002" s="53">
        <v>9.5796500000000003E-3</v>
      </c>
      <c r="J6002" s="80">
        <f t="shared" si="175"/>
        <v>0</v>
      </c>
    </row>
    <row r="6003" spans="1:10" x14ac:dyDescent="0.15">
      <c r="A6003" s="109">
        <v>42947</v>
      </c>
      <c r="B6003" s="53" t="s">
        <v>418</v>
      </c>
      <c r="C6003" s="53" t="s">
        <v>555</v>
      </c>
      <c r="D6003" s="53">
        <v>55981</v>
      </c>
      <c r="E6003" s="53">
        <v>9.8199996948242188</v>
      </c>
      <c r="G6003" s="53">
        <v>7979</v>
      </c>
      <c r="H6003" s="53">
        <v>9.8199996948242188</v>
      </c>
      <c r="I6003" s="53">
        <v>2.029371E-2</v>
      </c>
      <c r="J6003" s="80">
        <f t="shared" si="175"/>
        <v>78353.777565002441</v>
      </c>
    </row>
    <row r="6004" spans="1:10" x14ac:dyDescent="0.15">
      <c r="A6004" s="109">
        <v>42978</v>
      </c>
      <c r="B6004" s="53" t="s">
        <v>418</v>
      </c>
      <c r="C6004" s="53" t="s">
        <v>555</v>
      </c>
      <c r="D6004" s="53">
        <v>55981</v>
      </c>
      <c r="E6004" s="53">
        <v>-9.8350000381469727</v>
      </c>
      <c r="F6004" s="55">
        <v>1.5275299083441496E-3</v>
      </c>
      <c r="G6004" s="53">
        <v>7979</v>
      </c>
      <c r="H6004" s="53">
        <v>-9.8350000381469727</v>
      </c>
      <c r="I6004" s="53">
        <v>1.593433E-3</v>
      </c>
      <c r="J6004" s="80">
        <f t="shared" si="175"/>
        <v>-78473.465304374695</v>
      </c>
    </row>
    <row r="6005" spans="1:10" x14ac:dyDescent="0.15">
      <c r="A6005" s="109">
        <v>43007</v>
      </c>
      <c r="B6005" s="53" t="s">
        <v>418</v>
      </c>
      <c r="C6005" s="53" t="s">
        <v>555</v>
      </c>
      <c r="D6005" s="53">
        <v>55981</v>
      </c>
      <c r="E6005" s="53">
        <v>-9.880000114440918</v>
      </c>
      <c r="F6005" s="55">
        <v>4.5755035243928432E-3</v>
      </c>
      <c r="G6005" s="53">
        <v>7979</v>
      </c>
      <c r="H6005" s="53">
        <v>-9.880000114440918</v>
      </c>
      <c r="I6005" s="53">
        <v>2.375789E-2</v>
      </c>
      <c r="J6005" s="80">
        <f t="shared" si="175"/>
        <v>-78832.520913124084</v>
      </c>
    </row>
    <row r="6006" spans="1:10" x14ac:dyDescent="0.15">
      <c r="A6006" s="109">
        <v>43039</v>
      </c>
      <c r="B6006" s="53" t="s">
        <v>418</v>
      </c>
      <c r="C6006" s="53" t="s">
        <v>555</v>
      </c>
      <c r="D6006" s="53">
        <v>55981</v>
      </c>
      <c r="E6006" s="53">
        <v>9.8500003814697266</v>
      </c>
      <c r="F6006" s="55">
        <v>-3.0364100821316242E-3</v>
      </c>
      <c r="G6006" s="53">
        <v>7979</v>
      </c>
      <c r="H6006" s="53">
        <v>9.8500003814697266</v>
      </c>
      <c r="I6006" s="53">
        <v>1.9294260000000001E-2</v>
      </c>
      <c r="J6006" s="80">
        <f t="shared" si="175"/>
        <v>78593.153043746948</v>
      </c>
    </row>
    <row r="6007" spans="1:10" x14ac:dyDescent="0.15">
      <c r="A6007" s="109">
        <v>43069</v>
      </c>
      <c r="B6007" s="53" t="s">
        <v>418</v>
      </c>
      <c r="C6007" s="53" t="s">
        <v>555</v>
      </c>
      <c r="D6007" s="53">
        <v>55981</v>
      </c>
      <c r="E6007" s="53">
        <v>-9.7899999618530273</v>
      </c>
      <c r="F6007" s="55">
        <v>-6.0914130881428719E-3</v>
      </c>
      <c r="G6007" s="53">
        <v>7979</v>
      </c>
      <c r="H6007" s="53">
        <v>-9.7899999618530273</v>
      </c>
      <c r="I6007" s="53">
        <v>2.725955E-2</v>
      </c>
      <c r="J6007" s="80">
        <f t="shared" si="175"/>
        <v>-78114.409695625305</v>
      </c>
    </row>
    <row r="6008" spans="1:10" x14ac:dyDescent="0.15">
      <c r="A6008" s="109">
        <v>43098</v>
      </c>
      <c r="B6008" s="53" t="s">
        <v>418</v>
      </c>
      <c r="C6008" s="53" t="s">
        <v>555</v>
      </c>
      <c r="D6008" s="53">
        <v>55981</v>
      </c>
      <c r="E6008" s="53">
        <v>-9.880000114440918</v>
      </c>
      <c r="F6008" s="55">
        <v>9.19306930154562E-3</v>
      </c>
      <c r="G6008" s="53">
        <v>7979</v>
      </c>
      <c r="H6008" s="53">
        <v>-9.880000114440918</v>
      </c>
      <c r="I6008" s="53">
        <v>1.2128949999999999E-2</v>
      </c>
      <c r="J6008" s="80">
        <f t="shared" si="175"/>
        <v>-78832.520913124084</v>
      </c>
    </row>
    <row r="6009" spans="1:10" x14ac:dyDescent="0.15">
      <c r="A6009" s="109">
        <v>43131</v>
      </c>
      <c r="B6009" s="53" t="s">
        <v>418</v>
      </c>
      <c r="C6009" s="53" t="s">
        <v>555</v>
      </c>
      <c r="D6009" s="53">
        <v>55981</v>
      </c>
      <c r="E6009" s="53">
        <v>9.8698997497558594</v>
      </c>
      <c r="F6009" s="55">
        <v>-1.0223040590062737E-3</v>
      </c>
      <c r="G6009" s="53">
        <v>7979</v>
      </c>
      <c r="H6009" s="53">
        <v>9.8698997497558594</v>
      </c>
      <c r="I6009" s="53">
        <v>5.0638450000000002E-2</v>
      </c>
      <c r="J6009" s="80">
        <f t="shared" si="175"/>
        <v>78751.930103302002</v>
      </c>
    </row>
    <row r="6010" spans="1:10" x14ac:dyDescent="0.15">
      <c r="A6010" s="109">
        <v>43159</v>
      </c>
      <c r="B6010" s="53" t="s">
        <v>418</v>
      </c>
      <c r="C6010" s="53" t="s">
        <v>555</v>
      </c>
      <c r="D6010" s="53">
        <v>55981</v>
      </c>
      <c r="E6010" s="53">
        <v>-9.9300003051757812</v>
      </c>
      <c r="F6010" s="55">
        <v>6.0892770998179913E-3</v>
      </c>
      <c r="G6010" s="53">
        <v>7979</v>
      </c>
      <c r="H6010" s="53">
        <v>-9.9300003051757812</v>
      </c>
      <c r="I6010" s="53">
        <v>-3.9481330000000002E-2</v>
      </c>
      <c r="J6010" s="80">
        <f t="shared" si="175"/>
        <v>-79231.472434997559</v>
      </c>
    </row>
    <row r="6011" spans="1:10" x14ac:dyDescent="0.15">
      <c r="A6011" s="109">
        <v>43188</v>
      </c>
      <c r="B6011" s="53" t="s">
        <v>418</v>
      </c>
      <c r="C6011" s="53" t="s">
        <v>555</v>
      </c>
      <c r="D6011" s="53">
        <v>55981</v>
      </c>
      <c r="E6011" s="53">
        <v>9.9399995803833008</v>
      </c>
      <c r="F6011" s="55">
        <v>1.0069763520732522E-3</v>
      </c>
      <c r="G6011" s="53">
        <v>7979</v>
      </c>
      <c r="H6011" s="53">
        <v>9.9399995803833008</v>
      </c>
      <c r="I6011" s="53">
        <v>-1.8445340000000001E-2</v>
      </c>
      <c r="J6011" s="80">
        <f t="shared" si="175"/>
        <v>79311.256651878357</v>
      </c>
    </row>
    <row r="6012" spans="1:10" x14ac:dyDescent="0.15">
      <c r="A6012" s="109">
        <v>43220</v>
      </c>
      <c r="B6012" s="53" t="s">
        <v>418</v>
      </c>
      <c r="C6012" s="53" t="s">
        <v>555</v>
      </c>
      <c r="D6012" s="53">
        <v>55981</v>
      </c>
      <c r="E6012" s="53">
        <v>-9.9950008392333984</v>
      </c>
      <c r="F6012" s="55">
        <v>5.5333259515464306E-3</v>
      </c>
      <c r="G6012" s="53">
        <v>7979</v>
      </c>
      <c r="H6012" s="53">
        <v>-9.9950008392333984</v>
      </c>
      <c r="I6012" s="53">
        <v>4.6918850000000007E-3</v>
      </c>
      <c r="J6012" s="80">
        <f t="shared" si="175"/>
        <v>-79750.111696243286</v>
      </c>
    </row>
    <row r="6013" spans="1:10" x14ac:dyDescent="0.15">
      <c r="A6013" s="109">
        <v>43251</v>
      </c>
      <c r="B6013" s="53" t="s">
        <v>418</v>
      </c>
      <c r="C6013" s="53" t="s">
        <v>555</v>
      </c>
      <c r="D6013" s="53">
        <v>55981</v>
      </c>
      <c r="E6013" s="53">
        <v>-10.010000228881836</v>
      </c>
      <c r="F6013" s="55">
        <v>1.5006891917437315E-3</v>
      </c>
      <c r="G6013" s="53">
        <v>7979</v>
      </c>
      <c r="H6013" s="53">
        <v>-10.010000228881836</v>
      </c>
      <c r="I6013" s="53">
        <v>2.6164449999999999E-2</v>
      </c>
      <c r="J6013" s="80">
        <f t="shared" si="175"/>
        <v>-79869.791826248169</v>
      </c>
    </row>
    <row r="6014" spans="1:10" x14ac:dyDescent="0.15">
      <c r="A6014" s="109">
        <v>43280</v>
      </c>
      <c r="B6014" s="53" t="s">
        <v>418</v>
      </c>
      <c r="C6014" s="53" t="s">
        <v>555</v>
      </c>
      <c r="D6014" s="53">
        <v>55981</v>
      </c>
      <c r="E6014" s="53">
        <v>10.020000457763672</v>
      </c>
      <c r="F6014" s="55">
        <v>9.9902378860861063E-4</v>
      </c>
      <c r="G6014" s="53">
        <v>7979</v>
      </c>
      <c r="H6014" s="53">
        <v>10.020000457763672</v>
      </c>
      <c r="I6014" s="53">
        <v>5.365018E-3</v>
      </c>
      <c r="J6014" s="80">
        <f t="shared" si="175"/>
        <v>79949.583652496338</v>
      </c>
    </row>
    <row r="6015" spans="1:10" x14ac:dyDescent="0.15">
      <c r="A6015" s="109">
        <v>43312</v>
      </c>
      <c r="B6015" s="53" t="s">
        <v>418</v>
      </c>
      <c r="C6015" s="53" t="s">
        <v>555</v>
      </c>
      <c r="D6015" s="53">
        <v>55981</v>
      </c>
      <c r="E6015" s="53">
        <v>-10.045000076293945</v>
      </c>
      <c r="F6015" s="55">
        <v>2.4949717335402966E-3</v>
      </c>
      <c r="G6015" s="53">
        <v>7979</v>
      </c>
      <c r="H6015" s="53">
        <v>-10.045000076293945</v>
      </c>
      <c r="I6015" s="53">
        <v>3.1603569999999997E-2</v>
      </c>
      <c r="J6015" s="80">
        <f t="shared" si="175"/>
        <v>-80149.05560874939</v>
      </c>
    </row>
    <row r="6016" spans="1:10" x14ac:dyDescent="0.15">
      <c r="A6016" s="109">
        <v>43343</v>
      </c>
      <c r="B6016" s="53" t="s">
        <v>418</v>
      </c>
      <c r="C6016" s="53" t="s">
        <v>555</v>
      </c>
      <c r="D6016" s="53">
        <v>55981</v>
      </c>
      <c r="E6016" s="53">
        <v>-10.174999237060547</v>
      </c>
      <c r="F6016" s="55">
        <v>1.2941678054630756E-2</v>
      </c>
      <c r="G6016" s="53">
        <v>7979</v>
      </c>
      <c r="H6016" s="53">
        <v>-10.174999237060547</v>
      </c>
      <c r="I6016" s="53">
        <v>3.0233019999999999E-2</v>
      </c>
      <c r="J6016" s="80">
        <f t="shared" si="175"/>
        <v>-81186.318912506104</v>
      </c>
    </row>
    <row r="6017" spans="1:10" x14ac:dyDescent="0.15">
      <c r="A6017" s="109">
        <v>43371</v>
      </c>
      <c r="B6017" s="53" t="s">
        <v>418</v>
      </c>
      <c r="C6017" s="53" t="s">
        <v>555</v>
      </c>
      <c r="D6017" s="53">
        <v>55981</v>
      </c>
      <c r="E6017" s="53">
        <v>10.210000038146973</v>
      </c>
      <c r="F6017" s="55">
        <v>3.4398825373500586E-3</v>
      </c>
      <c r="G6017" s="53">
        <v>7979</v>
      </c>
      <c r="H6017" s="53">
        <v>10.210000038146973</v>
      </c>
      <c r="I6017" s="53">
        <v>4.2462880000000003E-4</v>
      </c>
      <c r="J6017" s="80">
        <f t="shared" si="175"/>
        <v>81465.590304374695</v>
      </c>
    </row>
    <row r="6018" spans="1:10" x14ac:dyDescent="0.15">
      <c r="A6018" s="109">
        <v>43404</v>
      </c>
      <c r="B6018" s="53" t="s">
        <v>418</v>
      </c>
      <c r="C6018" s="53" t="s">
        <v>555</v>
      </c>
      <c r="D6018" s="53">
        <v>55981</v>
      </c>
      <c r="E6018" s="53">
        <v>-10.25</v>
      </c>
      <c r="F6018" s="55">
        <v>3.9177238941192627E-3</v>
      </c>
      <c r="G6018" s="53">
        <v>7979</v>
      </c>
      <c r="H6018" s="53">
        <v>-10.25</v>
      </c>
      <c r="I6018" s="53">
        <v>-7.4045410000000006E-2</v>
      </c>
      <c r="J6018" s="80">
        <f t="shared" si="175"/>
        <v>-81784.75</v>
      </c>
    </row>
    <row r="6019" spans="1:10" x14ac:dyDescent="0.15">
      <c r="A6019" s="109">
        <v>43434</v>
      </c>
      <c r="B6019" s="53" t="s">
        <v>418</v>
      </c>
      <c r="C6019" s="53" t="s">
        <v>555</v>
      </c>
      <c r="D6019" s="53">
        <v>55981</v>
      </c>
      <c r="E6019" s="53">
        <v>10.399999618530273</v>
      </c>
      <c r="F6019" s="55">
        <v>1.4634109102189541E-2</v>
      </c>
      <c r="G6019" s="53">
        <v>7979</v>
      </c>
      <c r="H6019" s="53">
        <v>10.399999618530273</v>
      </c>
      <c r="I6019" s="53">
        <v>1.8512150000000002E-2</v>
      </c>
      <c r="J6019" s="80">
        <f t="shared" si="175"/>
        <v>82981.596956253052</v>
      </c>
    </row>
    <row r="6020" spans="1:10" x14ac:dyDescent="0.15">
      <c r="A6020" s="109">
        <v>43465</v>
      </c>
      <c r="B6020" s="53" t="s">
        <v>418</v>
      </c>
      <c r="C6020" s="53" t="s">
        <v>555</v>
      </c>
      <c r="D6020" s="53">
        <v>55981</v>
      </c>
      <c r="E6020" s="53">
        <v>10.399999618530273</v>
      </c>
      <c r="F6020" s="55">
        <v>0</v>
      </c>
      <c r="G6020" s="53">
        <v>7979</v>
      </c>
      <c r="H6020" s="53">
        <v>10.399999618530273</v>
      </c>
      <c r="I6020" s="53">
        <v>-8.9890029999999996E-2</v>
      </c>
      <c r="J6020" s="80">
        <f t="shared" si="175"/>
        <v>82981.596956253052</v>
      </c>
    </row>
    <row r="6021" spans="1:10" x14ac:dyDescent="0.15">
      <c r="A6021" s="109">
        <v>43496</v>
      </c>
      <c r="B6021" s="53" t="s">
        <v>418</v>
      </c>
      <c r="C6021" s="53" t="s">
        <v>555</v>
      </c>
      <c r="D6021" s="53">
        <v>55981</v>
      </c>
      <c r="E6021" s="53">
        <v>10.479999542236328</v>
      </c>
      <c r="F6021" s="55">
        <v>7.6923007145524025E-3</v>
      </c>
      <c r="G6021" s="53">
        <v>7979</v>
      </c>
      <c r="H6021" s="53">
        <v>10.479999542236328</v>
      </c>
      <c r="I6021" s="53">
        <v>8.8293910000000003E-2</v>
      </c>
      <c r="J6021" s="80">
        <f t="shared" si="175"/>
        <v>83619.916347503662</v>
      </c>
    </row>
    <row r="6022" spans="1:10" x14ac:dyDescent="0.15">
      <c r="A6022" s="109">
        <v>43524</v>
      </c>
      <c r="B6022" s="53" t="s">
        <v>418</v>
      </c>
      <c r="C6022" s="53" t="s">
        <v>555</v>
      </c>
      <c r="D6022" s="53">
        <v>55981</v>
      </c>
      <c r="E6022" s="53">
        <v>-10.524999618530273</v>
      </c>
      <c r="F6022" s="55">
        <v>4.2939004488289356E-3</v>
      </c>
      <c r="G6022" s="53">
        <v>7979</v>
      </c>
      <c r="H6022" s="53">
        <v>-10.524999618530273</v>
      </c>
      <c r="I6022" s="53">
        <v>3.2724210000000004E-2</v>
      </c>
      <c r="J6022" s="80">
        <f t="shared" si="175"/>
        <v>-83978.971956253052</v>
      </c>
    </row>
    <row r="6023" spans="1:10" x14ac:dyDescent="0.15">
      <c r="A6023" s="109">
        <v>43553</v>
      </c>
      <c r="B6023" s="53" t="s">
        <v>418</v>
      </c>
      <c r="C6023" s="53" t="s">
        <v>555</v>
      </c>
      <c r="D6023" s="53">
        <v>55981</v>
      </c>
      <c r="E6023" s="53">
        <v>10.510100364685059</v>
      </c>
      <c r="F6023" s="55">
        <v>-1.4156061224639416E-3</v>
      </c>
      <c r="G6023" s="53">
        <v>2745</v>
      </c>
      <c r="H6023" s="53">
        <v>10.510100364685059</v>
      </c>
      <c r="I6023" s="53">
        <v>1.296229E-2</v>
      </c>
      <c r="J6023" s="80">
        <f t="shared" si="175"/>
        <v>28850.225501060486</v>
      </c>
    </row>
    <row r="6024" spans="1:10" x14ac:dyDescent="0.15">
      <c r="A6024" s="109">
        <v>43585</v>
      </c>
      <c r="B6024" s="53" t="s">
        <v>418</v>
      </c>
      <c r="C6024" s="53" t="s">
        <v>555</v>
      </c>
      <c r="D6024" s="53">
        <v>55981</v>
      </c>
      <c r="E6024" s="53">
        <v>10.548999786376953</v>
      </c>
      <c r="F6024" s="55">
        <v>3.7011464592069387E-3</v>
      </c>
      <c r="G6024" s="53">
        <v>2745</v>
      </c>
      <c r="H6024" s="53">
        <v>10.548999786376953</v>
      </c>
      <c r="I6024" s="53">
        <v>3.789327E-2</v>
      </c>
      <c r="J6024" s="80">
        <f t="shared" si="175"/>
        <v>28957.004413604736</v>
      </c>
    </row>
    <row r="6025" spans="1:10" x14ac:dyDescent="0.15">
      <c r="A6025" s="109">
        <v>43616</v>
      </c>
      <c r="B6025" s="53" t="s">
        <v>419</v>
      </c>
      <c r="C6025" s="53" t="s">
        <v>556</v>
      </c>
      <c r="D6025" s="53">
        <v>55981</v>
      </c>
      <c r="E6025" s="53">
        <v>2.9149000644683838</v>
      </c>
      <c r="F6025" s="55">
        <v>-0.72367995977401733</v>
      </c>
      <c r="G6025" s="53">
        <v>47662</v>
      </c>
      <c r="H6025" s="53">
        <v>2.9149000644683838</v>
      </c>
      <c r="I6025" s="53">
        <v>-6.167856E-2</v>
      </c>
      <c r="J6025" s="80">
        <f t="shared" si="175"/>
        <v>138929.96687269211</v>
      </c>
    </row>
    <row r="6026" spans="1:10" x14ac:dyDescent="0.15">
      <c r="A6026" s="109">
        <v>43644</v>
      </c>
      <c r="B6026" s="53" t="s">
        <v>419</v>
      </c>
      <c r="C6026" s="53" t="s">
        <v>556</v>
      </c>
      <c r="D6026" s="53">
        <v>55981</v>
      </c>
      <c r="E6026" s="53">
        <v>3.3499999046325684</v>
      </c>
      <c r="F6026" s="55">
        <v>0.14926749467849731</v>
      </c>
      <c r="G6026" s="53">
        <v>47662</v>
      </c>
      <c r="H6026" s="53">
        <v>3.3499999046325684</v>
      </c>
      <c r="I6026" s="53">
        <v>6.7278859999999996E-2</v>
      </c>
      <c r="J6026" s="80">
        <f t="shared" si="175"/>
        <v>159667.69545459747</v>
      </c>
    </row>
    <row r="6027" spans="1:10" x14ac:dyDescent="0.15">
      <c r="A6027" s="109">
        <v>43677</v>
      </c>
      <c r="B6027" s="53" t="s">
        <v>419</v>
      </c>
      <c r="C6027" s="53" t="s">
        <v>556</v>
      </c>
      <c r="D6027" s="53">
        <v>55981</v>
      </c>
      <c r="G6027" s="53">
        <v>47662</v>
      </c>
      <c r="H6027" s="53">
        <v>2.9500000476837158</v>
      </c>
      <c r="I6027" s="53">
        <v>1.185431E-2</v>
      </c>
      <c r="J6027" s="80">
        <f t="shared" si="175"/>
        <v>140602.90227270126</v>
      </c>
    </row>
    <row r="6028" spans="1:10" x14ac:dyDescent="0.15">
      <c r="A6028" s="109"/>
      <c r="J6028" s="80">
        <f>H6028*G6028</f>
        <v>0</v>
      </c>
    </row>
    <row r="6029" spans="1:10" x14ac:dyDescent="0.15">
      <c r="A6029" s="109">
        <v>42947</v>
      </c>
      <c r="B6029" s="53" t="s">
        <v>6</v>
      </c>
      <c r="C6029" s="53" t="s">
        <v>6</v>
      </c>
      <c r="D6029" s="53">
        <v>55985</v>
      </c>
      <c r="H6029" s="53">
        <v>9.6999998092651367</v>
      </c>
      <c r="I6029" s="53">
        <v>2.029371E-2</v>
      </c>
      <c r="J6029" s="80">
        <f t="shared" ref="J6029:J6030" si="176">H6029*G6029</f>
        <v>0</v>
      </c>
    </row>
    <row r="6030" spans="1:10" x14ac:dyDescent="0.15">
      <c r="A6030" s="109">
        <v>42978</v>
      </c>
      <c r="B6030" s="53" t="s">
        <v>431</v>
      </c>
      <c r="C6030" s="53" t="s">
        <v>557</v>
      </c>
      <c r="D6030" s="53">
        <v>55985</v>
      </c>
      <c r="E6030" s="53">
        <v>9.7399997711181641</v>
      </c>
      <c r="G6030" s="53">
        <v>18530</v>
      </c>
      <c r="H6030" s="53">
        <v>9.7399997711181641</v>
      </c>
      <c r="I6030" s="53">
        <v>1.593433E-3</v>
      </c>
      <c r="J6030" s="80">
        <f t="shared" si="176"/>
        <v>180482.19575881958</v>
      </c>
    </row>
    <row r="6031" spans="1:10" x14ac:dyDescent="0.15">
      <c r="A6031" s="109">
        <v>43007</v>
      </c>
      <c r="B6031" s="53" t="s">
        <v>431</v>
      </c>
      <c r="C6031" s="53" t="s">
        <v>557</v>
      </c>
      <c r="D6031" s="53">
        <v>55985</v>
      </c>
      <c r="E6031" s="53">
        <v>-9.7399997711181641</v>
      </c>
      <c r="F6031" s="55">
        <v>0</v>
      </c>
      <c r="G6031" s="53">
        <v>18530</v>
      </c>
      <c r="H6031" s="53">
        <v>-9.7399997711181641</v>
      </c>
      <c r="I6031" s="53">
        <v>2.375789E-2</v>
      </c>
      <c r="J6031" s="80">
        <f>H6031*G6031</f>
        <v>-180482.19575881958</v>
      </c>
    </row>
    <row r="6032" spans="1:10" x14ac:dyDescent="0.15">
      <c r="A6032" s="109">
        <v>43039</v>
      </c>
      <c r="B6032" s="53" t="s">
        <v>431</v>
      </c>
      <c r="C6032" s="53" t="s">
        <v>557</v>
      </c>
      <c r="D6032" s="53">
        <v>55985</v>
      </c>
      <c r="E6032" s="53">
        <v>-9.7250003814697266</v>
      </c>
      <c r="F6032" s="55">
        <v>-1.5399784315377474E-3</v>
      </c>
      <c r="G6032" s="53">
        <v>18530</v>
      </c>
      <c r="H6032" s="53">
        <v>-9.7250003814697266</v>
      </c>
      <c r="I6032" s="53">
        <v>1.9294260000000001E-2</v>
      </c>
      <c r="J6032" s="80">
        <f t="shared" ref="J6032:J6095" si="177">H6032*G6032</f>
        <v>-180204.25706863403</v>
      </c>
    </row>
    <row r="6033" spans="1:10" x14ac:dyDescent="0.15">
      <c r="A6033" s="109">
        <v>43069</v>
      </c>
      <c r="B6033" s="53" t="s">
        <v>431</v>
      </c>
      <c r="C6033" s="53" t="s">
        <v>557</v>
      </c>
      <c r="D6033" s="53">
        <v>55985</v>
      </c>
      <c r="E6033" s="53">
        <v>-9.7100000381469727</v>
      </c>
      <c r="F6033" s="55">
        <v>-1.5424516750499606E-3</v>
      </c>
      <c r="G6033" s="53">
        <v>18530</v>
      </c>
      <c r="H6033" s="53">
        <v>-9.7100000381469727</v>
      </c>
      <c r="I6033" s="53">
        <v>2.725955E-2</v>
      </c>
      <c r="J6033" s="80">
        <f t="shared" si="177"/>
        <v>-179926.3007068634</v>
      </c>
    </row>
    <row r="6034" spans="1:10" x14ac:dyDescent="0.15">
      <c r="A6034" s="109">
        <v>43098</v>
      </c>
      <c r="B6034" s="53" t="s">
        <v>431</v>
      </c>
      <c r="C6034" s="53" t="s">
        <v>557</v>
      </c>
      <c r="D6034" s="53">
        <v>55985</v>
      </c>
      <c r="E6034" s="53">
        <v>-9.7250003814697266</v>
      </c>
      <c r="F6034" s="55">
        <v>1.5448345802724361E-3</v>
      </c>
      <c r="G6034" s="53">
        <v>18530</v>
      </c>
      <c r="H6034" s="53">
        <v>-9.7250003814697266</v>
      </c>
      <c r="I6034" s="53">
        <v>1.2128949999999999E-2</v>
      </c>
      <c r="J6034" s="80">
        <f t="shared" si="177"/>
        <v>-180204.25706863403</v>
      </c>
    </row>
    <row r="6035" spans="1:10" x14ac:dyDescent="0.15">
      <c r="A6035" s="109">
        <v>43131</v>
      </c>
      <c r="B6035" s="53" t="s">
        <v>431</v>
      </c>
      <c r="C6035" s="53" t="s">
        <v>557</v>
      </c>
      <c r="D6035" s="53">
        <v>55985</v>
      </c>
      <c r="E6035" s="53">
        <v>-9.7800006866455078</v>
      </c>
      <c r="F6035" s="55">
        <v>5.6555583141744137E-3</v>
      </c>
      <c r="G6035" s="53">
        <v>18530</v>
      </c>
      <c r="H6035" s="53">
        <v>-9.7800006866455078</v>
      </c>
      <c r="I6035" s="53">
        <v>5.0638450000000002E-2</v>
      </c>
      <c r="J6035" s="80">
        <f t="shared" si="177"/>
        <v>-181223.41272354126</v>
      </c>
    </row>
    <row r="6036" spans="1:10" x14ac:dyDescent="0.15">
      <c r="A6036" s="109">
        <v>43159</v>
      </c>
      <c r="B6036" s="53" t="s">
        <v>431</v>
      </c>
      <c r="C6036" s="53" t="s">
        <v>557</v>
      </c>
      <c r="D6036" s="53">
        <v>55985</v>
      </c>
      <c r="E6036" s="53">
        <v>-9.8099994659423828</v>
      </c>
      <c r="F6036" s="55">
        <v>3.0673595611006021E-3</v>
      </c>
      <c r="G6036" s="53">
        <v>18530</v>
      </c>
      <c r="H6036" s="53">
        <v>-9.8099994659423828</v>
      </c>
      <c r="I6036" s="53">
        <v>-3.9481330000000002E-2</v>
      </c>
      <c r="J6036" s="80">
        <f t="shared" si="177"/>
        <v>-181779.29010391235</v>
      </c>
    </row>
    <row r="6037" spans="1:10" x14ac:dyDescent="0.15">
      <c r="A6037" s="109">
        <v>43188</v>
      </c>
      <c r="B6037" s="53" t="s">
        <v>431</v>
      </c>
      <c r="C6037" s="53" t="s">
        <v>557</v>
      </c>
      <c r="D6037" s="53">
        <v>55985</v>
      </c>
      <c r="E6037" s="53">
        <v>9.869999885559082</v>
      </c>
      <c r="F6037" s="55">
        <v>6.1162509955465794E-3</v>
      </c>
      <c r="G6037" s="53">
        <v>18530</v>
      </c>
      <c r="H6037" s="53">
        <v>9.869999885559082</v>
      </c>
      <c r="I6037" s="53">
        <v>-1.8445340000000001E-2</v>
      </c>
      <c r="J6037" s="80">
        <f t="shared" si="177"/>
        <v>182891.09787940979</v>
      </c>
    </row>
    <row r="6038" spans="1:10" x14ac:dyDescent="0.15">
      <c r="A6038" s="109">
        <v>43220</v>
      </c>
      <c r="B6038" s="53" t="s">
        <v>431</v>
      </c>
      <c r="C6038" s="53" t="s">
        <v>557</v>
      </c>
      <c r="D6038" s="53">
        <v>55985</v>
      </c>
      <c r="E6038" s="53">
        <v>9.9300003051757812</v>
      </c>
      <c r="F6038" s="55">
        <v>6.0790698044002056E-3</v>
      </c>
      <c r="G6038" s="53">
        <v>18530</v>
      </c>
      <c r="H6038" s="53">
        <v>9.9300003051757812</v>
      </c>
      <c r="I6038" s="53">
        <v>4.6918850000000007E-3</v>
      </c>
      <c r="J6038" s="80">
        <f t="shared" si="177"/>
        <v>184002.90565490723</v>
      </c>
    </row>
    <row r="6039" spans="1:10" x14ac:dyDescent="0.15">
      <c r="A6039" s="109">
        <v>43251</v>
      </c>
      <c r="B6039" s="53" t="s">
        <v>431</v>
      </c>
      <c r="C6039" s="53" t="s">
        <v>557</v>
      </c>
      <c r="D6039" s="53">
        <v>55985</v>
      </c>
      <c r="E6039" s="53">
        <v>-9.9300003051757812</v>
      </c>
      <c r="F6039" s="55">
        <v>0</v>
      </c>
      <c r="G6039" s="53">
        <v>18530</v>
      </c>
      <c r="H6039" s="53">
        <v>-9.9300003051757812</v>
      </c>
      <c r="I6039" s="53">
        <v>2.6164449999999999E-2</v>
      </c>
      <c r="J6039" s="80">
        <f t="shared" si="177"/>
        <v>-184002.90565490723</v>
      </c>
    </row>
    <row r="6040" spans="1:10" x14ac:dyDescent="0.15">
      <c r="A6040" s="109">
        <v>43280</v>
      </c>
      <c r="B6040" s="53" t="s">
        <v>431</v>
      </c>
      <c r="C6040" s="53" t="s">
        <v>557</v>
      </c>
      <c r="D6040" s="53">
        <v>55985</v>
      </c>
      <c r="E6040" s="53">
        <v>9.9600000381469727</v>
      </c>
      <c r="F6040" s="55">
        <v>3.0211210250854492E-3</v>
      </c>
      <c r="G6040" s="53">
        <v>18538</v>
      </c>
      <c r="H6040" s="53">
        <v>9.9600000381469727</v>
      </c>
      <c r="I6040" s="53">
        <v>5.365018E-3</v>
      </c>
      <c r="J6040" s="80">
        <f t="shared" si="177"/>
        <v>184638.48070716858</v>
      </c>
    </row>
    <row r="6041" spans="1:10" x14ac:dyDescent="0.15">
      <c r="A6041" s="109">
        <v>43312</v>
      </c>
      <c r="B6041" s="53" t="s">
        <v>431</v>
      </c>
      <c r="C6041" s="53" t="s">
        <v>557</v>
      </c>
      <c r="D6041" s="53">
        <v>55985</v>
      </c>
      <c r="E6041" s="53">
        <v>-9.9849996566772461</v>
      </c>
      <c r="F6041" s="55">
        <v>2.5100018829107285E-3</v>
      </c>
      <c r="G6041" s="53">
        <v>18538</v>
      </c>
      <c r="H6041" s="53">
        <v>-9.9849996566772461</v>
      </c>
      <c r="I6041" s="53">
        <v>3.1603569999999997E-2</v>
      </c>
      <c r="J6041" s="80">
        <f t="shared" si="177"/>
        <v>-185101.92363548279</v>
      </c>
    </row>
    <row r="6042" spans="1:10" x14ac:dyDescent="0.15">
      <c r="A6042" s="109">
        <v>43343</v>
      </c>
      <c r="B6042" s="53" t="s">
        <v>431</v>
      </c>
      <c r="C6042" s="53" t="s">
        <v>557</v>
      </c>
      <c r="D6042" s="53">
        <v>55985</v>
      </c>
      <c r="E6042" s="53">
        <v>10.060000419616699</v>
      </c>
      <c r="F6042" s="55">
        <v>7.5113433413207531E-3</v>
      </c>
      <c r="G6042" s="53">
        <v>18538</v>
      </c>
      <c r="H6042" s="53">
        <v>10.060000419616699</v>
      </c>
      <c r="I6042" s="53">
        <v>3.0233019999999999E-2</v>
      </c>
      <c r="J6042" s="80">
        <f t="shared" si="177"/>
        <v>186492.28777885437</v>
      </c>
    </row>
    <row r="6043" spans="1:10" x14ac:dyDescent="0.15">
      <c r="A6043" s="109">
        <v>43371</v>
      </c>
      <c r="B6043" s="53" t="s">
        <v>431</v>
      </c>
      <c r="C6043" s="53" t="s">
        <v>557</v>
      </c>
      <c r="D6043" s="53">
        <v>55985</v>
      </c>
      <c r="E6043" s="53">
        <v>10.119999885559082</v>
      </c>
      <c r="F6043" s="55">
        <v>5.9641613624989986E-3</v>
      </c>
      <c r="G6043" s="53">
        <v>18530</v>
      </c>
      <c r="H6043" s="53">
        <v>10.119999885559082</v>
      </c>
      <c r="I6043" s="53">
        <v>4.2462880000000003E-4</v>
      </c>
      <c r="J6043" s="80">
        <f t="shared" si="177"/>
        <v>187523.59787940979</v>
      </c>
    </row>
    <row r="6044" spans="1:10" x14ac:dyDescent="0.15">
      <c r="A6044" s="109">
        <v>43404</v>
      </c>
      <c r="B6044" s="53" t="s">
        <v>431</v>
      </c>
      <c r="C6044" s="53" t="s">
        <v>557</v>
      </c>
      <c r="D6044" s="53">
        <v>55985</v>
      </c>
      <c r="E6044" s="53">
        <v>10.100000381469727</v>
      </c>
      <c r="F6044" s="55">
        <v>-1.9762355368584394E-3</v>
      </c>
      <c r="G6044" s="53">
        <v>18530</v>
      </c>
      <c r="H6044" s="53">
        <v>10.100000381469727</v>
      </c>
      <c r="I6044" s="53">
        <v>-7.4045410000000006E-2</v>
      </c>
      <c r="J6044" s="80">
        <f t="shared" si="177"/>
        <v>187153.00706863403</v>
      </c>
    </row>
    <row r="6045" spans="1:10" x14ac:dyDescent="0.15">
      <c r="A6045" s="109">
        <v>43434</v>
      </c>
      <c r="B6045" s="53" t="s">
        <v>431</v>
      </c>
      <c r="C6045" s="53" t="s">
        <v>557</v>
      </c>
      <c r="D6045" s="53">
        <v>55985</v>
      </c>
      <c r="E6045" s="53">
        <v>10.159999847412109</v>
      </c>
      <c r="F6045" s="55">
        <v>5.9405411593616009E-3</v>
      </c>
      <c r="G6045" s="53">
        <v>18530</v>
      </c>
      <c r="H6045" s="53">
        <v>10.159999847412109</v>
      </c>
      <c r="I6045" s="53">
        <v>1.8512150000000002E-2</v>
      </c>
      <c r="J6045" s="80">
        <f t="shared" si="177"/>
        <v>188264.79717254639</v>
      </c>
    </row>
    <row r="6046" spans="1:10" x14ac:dyDescent="0.15">
      <c r="A6046" s="109">
        <v>43465</v>
      </c>
      <c r="B6046" s="53" t="s">
        <v>431</v>
      </c>
      <c r="C6046" s="53" t="s">
        <v>557</v>
      </c>
      <c r="D6046" s="53">
        <v>55985</v>
      </c>
      <c r="E6046" s="53">
        <v>10.210000038146973</v>
      </c>
      <c r="F6046" s="55">
        <v>4.9212789162993431E-3</v>
      </c>
      <c r="G6046" s="53">
        <v>18530</v>
      </c>
      <c r="H6046" s="53">
        <v>10.210000038146973</v>
      </c>
      <c r="I6046" s="53">
        <v>-8.9890029999999996E-2</v>
      </c>
      <c r="J6046" s="80">
        <f t="shared" si="177"/>
        <v>189191.3007068634</v>
      </c>
    </row>
    <row r="6047" spans="1:10" x14ac:dyDescent="0.15">
      <c r="A6047" s="109">
        <v>43496</v>
      </c>
      <c r="B6047" s="53" t="s">
        <v>431</v>
      </c>
      <c r="C6047" s="53" t="s">
        <v>557</v>
      </c>
      <c r="D6047" s="53">
        <v>55985</v>
      </c>
      <c r="E6047" s="53">
        <v>10.229999542236328</v>
      </c>
      <c r="F6047" s="55">
        <v>1.9588153809309006E-3</v>
      </c>
      <c r="G6047" s="53">
        <v>18530</v>
      </c>
      <c r="H6047" s="53">
        <v>10.229999542236328</v>
      </c>
      <c r="I6047" s="53">
        <v>8.8293910000000003E-2</v>
      </c>
      <c r="J6047" s="80">
        <f t="shared" si="177"/>
        <v>189561.89151763916</v>
      </c>
    </row>
    <row r="6048" spans="1:10" x14ac:dyDescent="0.15">
      <c r="A6048" s="109">
        <v>43524</v>
      </c>
      <c r="B6048" s="53" t="s">
        <v>431</v>
      </c>
      <c r="C6048" s="53" t="s">
        <v>557</v>
      </c>
      <c r="D6048" s="53">
        <v>55985</v>
      </c>
      <c r="E6048" s="53">
        <v>-10.344999313354492</v>
      </c>
      <c r="F6048" s="55">
        <v>1.1241424828767776E-2</v>
      </c>
      <c r="G6048" s="53">
        <v>18530</v>
      </c>
      <c r="H6048" s="53">
        <v>-10.344999313354492</v>
      </c>
      <c r="I6048" s="53">
        <v>3.2724210000000004E-2</v>
      </c>
      <c r="J6048" s="80">
        <f t="shared" si="177"/>
        <v>-191692.83727645874</v>
      </c>
    </row>
    <row r="6049" spans="1:10" x14ac:dyDescent="0.15">
      <c r="A6049" s="109">
        <v>43553</v>
      </c>
      <c r="B6049" s="53" t="s">
        <v>431</v>
      </c>
      <c r="C6049" s="53" t="s">
        <v>557</v>
      </c>
      <c r="D6049" s="53">
        <v>55985</v>
      </c>
      <c r="E6049" s="53">
        <v>10.319999694824219</v>
      </c>
      <c r="F6049" s="55">
        <v>-2.4165897630155087E-3</v>
      </c>
      <c r="G6049" s="53">
        <v>5343</v>
      </c>
      <c r="H6049" s="53">
        <v>10.319999694824219</v>
      </c>
      <c r="I6049" s="53">
        <v>1.296229E-2</v>
      </c>
      <c r="J6049" s="80">
        <f t="shared" si="177"/>
        <v>55139.758369445801</v>
      </c>
    </row>
    <row r="6050" spans="1:10" x14ac:dyDescent="0.15">
      <c r="A6050" s="109">
        <v>43585</v>
      </c>
      <c r="B6050" s="53" t="s">
        <v>431</v>
      </c>
      <c r="C6050" s="53" t="s">
        <v>557</v>
      </c>
      <c r="D6050" s="53">
        <v>55985</v>
      </c>
      <c r="E6050" s="53">
        <v>10.340000152587891</v>
      </c>
      <c r="F6050" s="55">
        <v>1.9380289595574141E-3</v>
      </c>
      <c r="G6050" s="53">
        <v>5343</v>
      </c>
      <c r="H6050" s="53">
        <v>10.340000152587891</v>
      </c>
      <c r="I6050" s="53">
        <v>3.789327E-2</v>
      </c>
      <c r="J6050" s="80">
        <f t="shared" si="177"/>
        <v>55246.6208152771</v>
      </c>
    </row>
    <row r="6051" spans="1:10" x14ac:dyDescent="0.15">
      <c r="A6051" s="109">
        <v>43616</v>
      </c>
      <c r="B6051" s="53" t="s">
        <v>431</v>
      </c>
      <c r="C6051" s="53" t="s">
        <v>557</v>
      </c>
      <c r="D6051" s="53">
        <v>55985</v>
      </c>
      <c r="E6051" s="53">
        <v>10.340000152587891</v>
      </c>
      <c r="F6051" s="55">
        <v>0</v>
      </c>
      <c r="G6051" s="53">
        <v>5343</v>
      </c>
      <c r="H6051" s="53">
        <v>10.340000152587891</v>
      </c>
      <c r="I6051" s="53">
        <v>-6.167856E-2</v>
      </c>
      <c r="J6051" s="80">
        <f t="shared" si="177"/>
        <v>55246.6208152771</v>
      </c>
    </row>
    <row r="6052" spans="1:10" x14ac:dyDescent="0.15">
      <c r="A6052" s="109">
        <v>43644</v>
      </c>
      <c r="B6052" s="53" t="s">
        <v>431</v>
      </c>
      <c r="C6052" s="53" t="s">
        <v>557</v>
      </c>
      <c r="D6052" s="53">
        <v>55985</v>
      </c>
      <c r="E6052" s="53">
        <v>10.399999618530273</v>
      </c>
      <c r="F6052" s="55">
        <v>5.8026560582220554E-3</v>
      </c>
      <c r="G6052" s="53">
        <v>5343</v>
      </c>
      <c r="H6052" s="53">
        <v>10.399999618530273</v>
      </c>
      <c r="I6052" s="53">
        <v>6.7278859999999996E-2</v>
      </c>
      <c r="J6052" s="80">
        <f t="shared" si="177"/>
        <v>55567.197961807251</v>
      </c>
    </row>
    <row r="6053" spans="1:10" x14ac:dyDescent="0.15">
      <c r="A6053" s="109">
        <v>43677</v>
      </c>
      <c r="B6053" s="53" t="s">
        <v>431</v>
      </c>
      <c r="C6053" s="53" t="s">
        <v>557</v>
      </c>
      <c r="D6053" s="53">
        <v>55985</v>
      </c>
      <c r="E6053" s="53">
        <v>10.399999618530273</v>
      </c>
      <c r="F6053" s="55">
        <v>0</v>
      </c>
      <c r="G6053" s="53">
        <v>5343</v>
      </c>
      <c r="H6053" s="53">
        <v>10.399999618530273</v>
      </c>
      <c r="I6053" s="53">
        <v>1.185431E-2</v>
      </c>
      <c r="J6053" s="80">
        <f t="shared" si="177"/>
        <v>55567.197961807251</v>
      </c>
    </row>
    <row r="6054" spans="1:10" x14ac:dyDescent="0.15">
      <c r="A6054" s="109">
        <v>43707</v>
      </c>
      <c r="B6054" s="53" t="s">
        <v>432</v>
      </c>
      <c r="C6054" s="53" t="s">
        <v>558</v>
      </c>
      <c r="D6054" s="53">
        <v>55985</v>
      </c>
      <c r="E6054" s="53">
        <v>5.4749999046325684</v>
      </c>
      <c r="F6054" s="55">
        <v>-0.7367788553237915</v>
      </c>
      <c r="G6054" s="53">
        <v>2672</v>
      </c>
      <c r="H6054" s="53">
        <v>5.4749999046325684</v>
      </c>
      <c r="I6054" s="53">
        <v>-2.0339329999999999E-2</v>
      </c>
      <c r="J6054" s="80">
        <f t="shared" si="177"/>
        <v>14629.199745178223</v>
      </c>
    </row>
    <row r="6055" spans="1:10" x14ac:dyDescent="0.15">
      <c r="A6055" s="109">
        <v>43738</v>
      </c>
      <c r="B6055" s="53" t="s">
        <v>432</v>
      </c>
      <c r="C6055" s="53" t="s">
        <v>558</v>
      </c>
      <c r="D6055" s="53">
        <v>55985</v>
      </c>
      <c r="E6055" s="53">
        <v>5.5999999046325684</v>
      </c>
      <c r="F6055" s="55">
        <v>2.2831050679087639E-2</v>
      </c>
      <c r="G6055" s="53">
        <v>11964</v>
      </c>
      <c r="H6055" s="53">
        <v>5.5999999046325684</v>
      </c>
      <c r="I6055" s="53">
        <v>1.6032970000000001E-2</v>
      </c>
      <c r="J6055" s="80">
        <f t="shared" si="177"/>
        <v>66998.398859024048</v>
      </c>
    </row>
    <row r="6056" spans="1:10" x14ac:dyDescent="0.15">
      <c r="A6056" s="109">
        <v>43769</v>
      </c>
      <c r="B6056" s="53" t="s">
        <v>432</v>
      </c>
      <c r="C6056" s="53" t="s">
        <v>558</v>
      </c>
      <c r="D6056" s="53">
        <v>55985</v>
      </c>
      <c r="E6056" s="53">
        <v>6.9493999481201172</v>
      </c>
      <c r="F6056" s="55">
        <v>0.24096429347991943</v>
      </c>
      <c r="G6056" s="53">
        <v>11964</v>
      </c>
      <c r="H6056" s="53">
        <v>6.9493999481201172</v>
      </c>
      <c r="I6056" s="53">
        <v>1.9255939999999999E-2</v>
      </c>
      <c r="J6056" s="80">
        <f t="shared" si="177"/>
        <v>83142.620979309082</v>
      </c>
    </row>
    <row r="6057" spans="1:10" x14ac:dyDescent="0.15">
      <c r="A6057" s="109">
        <v>43798</v>
      </c>
      <c r="B6057" s="53" t="s">
        <v>432</v>
      </c>
      <c r="C6057" s="53" t="s">
        <v>558</v>
      </c>
      <c r="D6057" s="53">
        <v>55985</v>
      </c>
      <c r="E6057" s="53">
        <v>8.003199577331543</v>
      </c>
      <c r="F6057" s="55">
        <v>0.1516389399766922</v>
      </c>
      <c r="G6057" s="53">
        <v>11964</v>
      </c>
      <c r="H6057" s="53">
        <v>8.003199577331543</v>
      </c>
      <c r="I6057" s="53">
        <v>3.4996520000000003E-2</v>
      </c>
      <c r="J6057" s="80">
        <f t="shared" si="177"/>
        <v>95750.27974319458</v>
      </c>
    </row>
    <row r="6058" spans="1:10" x14ac:dyDescent="0.15">
      <c r="A6058" s="109">
        <v>43830</v>
      </c>
      <c r="B6058" s="53" t="s">
        <v>432</v>
      </c>
      <c r="C6058" s="53" t="s">
        <v>558</v>
      </c>
      <c r="D6058" s="53">
        <v>55985</v>
      </c>
      <c r="E6058" s="53">
        <v>12.399999618530273</v>
      </c>
      <c r="F6058" s="55">
        <v>0.54938030242919922</v>
      </c>
      <c r="G6058" s="53">
        <v>12345</v>
      </c>
      <c r="H6058" s="53">
        <v>12.399999618530273</v>
      </c>
      <c r="I6058" s="53">
        <v>2.8490680000000001E-2</v>
      </c>
      <c r="J6058" s="80">
        <f t="shared" si="177"/>
        <v>153077.99529075623</v>
      </c>
    </row>
    <row r="6059" spans="1:10" x14ac:dyDescent="0.15">
      <c r="A6059" s="109">
        <v>43861</v>
      </c>
      <c r="B6059" s="53" t="s">
        <v>432</v>
      </c>
      <c r="C6059" s="53" t="s">
        <v>558</v>
      </c>
      <c r="D6059" s="53">
        <v>55985</v>
      </c>
      <c r="E6059" s="53">
        <v>12.350000381469727</v>
      </c>
      <c r="F6059" s="55">
        <v>-4.0321964770555496E-3</v>
      </c>
      <c r="G6059" s="53">
        <v>12345</v>
      </c>
      <c r="H6059" s="53">
        <v>12.350000381469727</v>
      </c>
      <c r="I6059" s="53">
        <v>-1.7277760000000001E-3</v>
      </c>
      <c r="J6059" s="80">
        <f t="shared" si="177"/>
        <v>152460.75470924377</v>
      </c>
    </row>
    <row r="6060" spans="1:10" x14ac:dyDescent="0.15">
      <c r="A6060" s="109">
        <v>43889</v>
      </c>
      <c r="B6060" s="53" t="s">
        <v>432</v>
      </c>
      <c r="C6060" s="53" t="s">
        <v>558</v>
      </c>
      <c r="D6060" s="53">
        <v>55985</v>
      </c>
      <c r="E6060" s="53">
        <v>11.970000267028809</v>
      </c>
      <c r="F6060" s="55">
        <v>-3.0769238248467445E-2</v>
      </c>
      <c r="G6060" s="53">
        <v>12345</v>
      </c>
      <c r="H6060" s="53">
        <v>11.970000267028809</v>
      </c>
      <c r="I6060" s="53">
        <v>-7.7918070000000006E-2</v>
      </c>
      <c r="J6060" s="80">
        <f t="shared" si="177"/>
        <v>147769.65329647064</v>
      </c>
    </row>
    <row r="6061" spans="1:10" x14ac:dyDescent="0.15">
      <c r="A6061" s="109">
        <v>43921</v>
      </c>
      <c r="B6061" s="53" t="s">
        <v>432</v>
      </c>
      <c r="C6061" s="53" t="s">
        <v>558</v>
      </c>
      <c r="D6061" s="53">
        <v>55985</v>
      </c>
      <c r="E6061" s="53">
        <v>11.25</v>
      </c>
      <c r="F6061" s="55">
        <v>-6.0150396078824997E-2</v>
      </c>
      <c r="G6061" s="53">
        <v>14900</v>
      </c>
      <c r="H6061" s="53">
        <v>11.25</v>
      </c>
      <c r="I6061" s="53">
        <v>-0.14173259999999999</v>
      </c>
      <c r="J6061" s="80">
        <f t="shared" si="177"/>
        <v>167625</v>
      </c>
    </row>
    <row r="6062" spans="1:10" x14ac:dyDescent="0.15">
      <c r="A6062" s="109">
        <v>43951</v>
      </c>
      <c r="B6062" s="53" t="s">
        <v>432</v>
      </c>
      <c r="C6062" s="53" t="s">
        <v>558</v>
      </c>
      <c r="D6062" s="53">
        <v>55985</v>
      </c>
      <c r="E6062" s="53">
        <v>13.75</v>
      </c>
      <c r="F6062" s="55">
        <v>0.2222222238779068</v>
      </c>
      <c r="G6062" s="53">
        <v>14900</v>
      </c>
      <c r="H6062" s="53">
        <v>13.75</v>
      </c>
      <c r="I6062" s="53">
        <v>0.12967380000000001</v>
      </c>
      <c r="J6062" s="80">
        <f t="shared" si="177"/>
        <v>204875</v>
      </c>
    </row>
    <row r="6063" spans="1:10" x14ac:dyDescent="0.15">
      <c r="A6063" s="109">
        <v>43980</v>
      </c>
      <c r="B6063" s="53" t="s">
        <v>432</v>
      </c>
      <c r="C6063" s="53" t="s">
        <v>558</v>
      </c>
      <c r="D6063" s="53">
        <v>55985</v>
      </c>
      <c r="E6063" s="53">
        <v>12.399999618530273</v>
      </c>
      <c r="F6063" s="55">
        <v>-9.8181843757629395E-2</v>
      </c>
      <c r="G6063" s="53">
        <v>18155</v>
      </c>
      <c r="H6063" s="53">
        <v>12.399999618530273</v>
      </c>
      <c r="I6063" s="53">
        <v>5.3738750000000002E-2</v>
      </c>
      <c r="J6063" s="80">
        <f t="shared" si="177"/>
        <v>225121.99307441711</v>
      </c>
    </row>
    <row r="6064" spans="1:10" x14ac:dyDescent="0.15">
      <c r="A6064" s="109">
        <v>44012</v>
      </c>
      <c r="B6064" s="53" t="s">
        <v>432</v>
      </c>
      <c r="C6064" s="53" t="s">
        <v>558</v>
      </c>
      <c r="D6064" s="53">
        <v>55985</v>
      </c>
      <c r="E6064" s="53">
        <v>13.229999542236328</v>
      </c>
      <c r="F6064" s="55">
        <v>6.6935479640960693E-2</v>
      </c>
      <c r="G6064" s="53">
        <v>18229</v>
      </c>
      <c r="H6064" s="53">
        <v>13.229999542236328</v>
      </c>
      <c r="I6064" s="53">
        <v>2.5299080000000002E-2</v>
      </c>
      <c r="J6064" s="80">
        <f t="shared" si="177"/>
        <v>241169.66165542603</v>
      </c>
    </row>
    <row r="6065" spans="1:10" x14ac:dyDescent="0.15">
      <c r="A6065" s="109">
        <v>44043</v>
      </c>
      <c r="B6065" s="53" t="s">
        <v>432</v>
      </c>
      <c r="C6065" s="53" t="s">
        <v>558</v>
      </c>
      <c r="D6065" s="53">
        <v>55985</v>
      </c>
      <c r="E6065" s="53">
        <v>10.590000152587891</v>
      </c>
      <c r="F6065" s="55">
        <v>-0.1995464414358139</v>
      </c>
      <c r="G6065" s="53">
        <v>18229</v>
      </c>
      <c r="H6065" s="53">
        <v>10.590000152587891</v>
      </c>
      <c r="I6065" s="53">
        <v>5.5528970000000004E-2</v>
      </c>
      <c r="J6065" s="80">
        <f t="shared" si="177"/>
        <v>193045.11278152466</v>
      </c>
    </row>
    <row r="6066" spans="1:10" x14ac:dyDescent="0.15">
      <c r="A6066" s="109">
        <v>44074</v>
      </c>
      <c r="B6066" s="53" t="s">
        <v>432</v>
      </c>
      <c r="C6066" s="53" t="s">
        <v>558</v>
      </c>
      <c r="D6066" s="53">
        <v>55985</v>
      </c>
      <c r="E6066" s="53">
        <v>11.770000457763672</v>
      </c>
      <c r="F6066" s="55">
        <v>0.11142589896917343</v>
      </c>
      <c r="G6066" s="53">
        <v>19984</v>
      </c>
      <c r="H6066" s="53">
        <v>11.770000457763672</v>
      </c>
      <c r="I6066" s="53">
        <v>6.844219E-2</v>
      </c>
      <c r="J6066" s="80">
        <f t="shared" si="177"/>
        <v>235211.68914794922</v>
      </c>
    </row>
    <row r="6067" spans="1:10" x14ac:dyDescent="0.15">
      <c r="A6067" s="109">
        <v>44104</v>
      </c>
      <c r="B6067" s="53" t="s">
        <v>432</v>
      </c>
      <c r="C6067" s="53" t="s">
        <v>558</v>
      </c>
      <c r="D6067" s="53">
        <v>55985</v>
      </c>
      <c r="E6067" s="53">
        <v>11.949999809265137</v>
      </c>
      <c r="F6067" s="55">
        <v>1.5293062664568424E-2</v>
      </c>
      <c r="G6067" s="53">
        <v>19591</v>
      </c>
      <c r="H6067" s="53">
        <v>11.949999809265137</v>
      </c>
      <c r="I6067" s="53">
        <v>-3.5055990000000002E-2</v>
      </c>
      <c r="J6067" s="80">
        <f t="shared" si="177"/>
        <v>234112.44626331329</v>
      </c>
    </row>
    <row r="6068" spans="1:10" x14ac:dyDescent="0.15">
      <c r="A6068" s="109">
        <v>44134</v>
      </c>
      <c r="B6068" s="53" t="s">
        <v>432</v>
      </c>
      <c r="C6068" s="53" t="s">
        <v>558</v>
      </c>
      <c r="D6068" s="53">
        <v>55985</v>
      </c>
      <c r="E6068" s="53">
        <v>12.760000228881836</v>
      </c>
      <c r="F6068" s="55">
        <v>6.7782461643218994E-2</v>
      </c>
      <c r="G6068" s="53">
        <v>19591</v>
      </c>
      <c r="H6068" s="53">
        <v>12.760000228881836</v>
      </c>
      <c r="I6068" s="53">
        <v>-2.0178310000000001E-2</v>
      </c>
      <c r="J6068" s="80">
        <f t="shared" si="177"/>
        <v>249981.16448402405</v>
      </c>
    </row>
    <row r="6069" spans="1:10" x14ac:dyDescent="0.15">
      <c r="A6069" s="109">
        <v>44165</v>
      </c>
      <c r="B6069" s="53" t="s">
        <v>432</v>
      </c>
      <c r="C6069" s="53" t="s">
        <v>558</v>
      </c>
      <c r="D6069" s="53">
        <v>55985</v>
      </c>
      <c r="E6069" s="53">
        <v>12.380000114440918</v>
      </c>
      <c r="F6069" s="55">
        <v>-2.9780572280287743E-2</v>
      </c>
      <c r="G6069" s="53">
        <v>19595</v>
      </c>
      <c r="H6069" s="53">
        <v>12.380000114440918</v>
      </c>
      <c r="I6069" s="53">
        <v>0.123707</v>
      </c>
      <c r="J6069" s="80">
        <f t="shared" si="177"/>
        <v>242586.10224246979</v>
      </c>
    </row>
    <row r="6070" spans="1:10" x14ac:dyDescent="0.15">
      <c r="A6070" s="109">
        <v>44196</v>
      </c>
      <c r="B6070" s="53" t="s">
        <v>432</v>
      </c>
      <c r="C6070" s="53" t="s">
        <v>558</v>
      </c>
      <c r="D6070" s="53">
        <v>55985</v>
      </c>
      <c r="E6070" s="53">
        <v>32.439998626708984</v>
      </c>
      <c r="F6070" s="55">
        <v>1.6203552484512329</v>
      </c>
      <c r="G6070" s="53">
        <v>20740</v>
      </c>
      <c r="H6070" s="53">
        <v>32.439998626708984</v>
      </c>
      <c r="I6070" s="53">
        <v>4.5048289999999998E-2</v>
      </c>
      <c r="J6070" s="80">
        <f t="shared" si="177"/>
        <v>672805.57151794434</v>
      </c>
    </row>
    <row r="6071" spans="1:10" x14ac:dyDescent="0.15">
      <c r="A6071" s="109">
        <v>44225</v>
      </c>
      <c r="B6071" s="53" t="s">
        <v>432</v>
      </c>
      <c r="C6071" s="53" t="s">
        <v>558</v>
      </c>
      <c r="D6071" s="53">
        <v>55985</v>
      </c>
      <c r="E6071" s="53">
        <v>40.979999542236328</v>
      </c>
      <c r="F6071" s="55">
        <v>0.26325526833534241</v>
      </c>
      <c r="G6071" s="53">
        <v>25622</v>
      </c>
      <c r="H6071" s="53">
        <v>40.979999542236328</v>
      </c>
      <c r="I6071" s="53">
        <v>-6.3113190000000003E-4</v>
      </c>
      <c r="J6071" s="80">
        <f t="shared" si="177"/>
        <v>1049989.5482711792</v>
      </c>
    </row>
    <row r="6072" spans="1:10" x14ac:dyDescent="0.15">
      <c r="A6072" s="109">
        <v>44253</v>
      </c>
      <c r="B6072" s="53" t="s">
        <v>432</v>
      </c>
      <c r="C6072" s="53" t="s">
        <v>558</v>
      </c>
      <c r="D6072" s="53">
        <v>55985</v>
      </c>
      <c r="E6072" s="53">
        <v>66.730003356933594</v>
      </c>
      <c r="F6072" s="55">
        <v>0.62835538387298584</v>
      </c>
      <c r="G6072" s="53">
        <v>25622</v>
      </c>
      <c r="H6072" s="53">
        <v>66.730003356933594</v>
      </c>
      <c r="I6072" s="53">
        <v>2.9196240000000002E-2</v>
      </c>
      <c r="J6072" s="80">
        <f t="shared" si="177"/>
        <v>1709756.1460113525</v>
      </c>
    </row>
    <row r="6073" spans="1:10" x14ac:dyDescent="0.15">
      <c r="A6073" s="109">
        <v>44286</v>
      </c>
      <c r="B6073" s="53" t="s">
        <v>432</v>
      </c>
      <c r="C6073" s="53" t="s">
        <v>558</v>
      </c>
      <c r="D6073" s="53">
        <v>55985</v>
      </c>
      <c r="E6073" s="53">
        <v>50.790000915527344</v>
      </c>
      <c r="F6073" s="55">
        <v>-0.23887309432029724</v>
      </c>
      <c r="G6073" s="53">
        <v>28919</v>
      </c>
      <c r="H6073" s="53">
        <v>50.790000915527344</v>
      </c>
      <c r="I6073" s="53">
        <v>3.0573309999999999E-2</v>
      </c>
      <c r="J6073" s="80">
        <f t="shared" si="177"/>
        <v>1468796.0364761353</v>
      </c>
    </row>
    <row r="6074" spans="1:10" x14ac:dyDescent="0.15">
      <c r="A6074" s="109">
        <v>44316</v>
      </c>
      <c r="B6074" s="53" t="s">
        <v>432</v>
      </c>
      <c r="C6074" s="53" t="s">
        <v>558</v>
      </c>
      <c r="D6074" s="53">
        <v>55985</v>
      </c>
      <c r="E6074" s="53">
        <v>42.049999237060547</v>
      </c>
      <c r="F6074" s="55">
        <v>-0.17208114266395569</v>
      </c>
      <c r="G6074" s="53">
        <v>28919</v>
      </c>
      <c r="H6074" s="53">
        <v>42.049999237060547</v>
      </c>
      <c r="I6074" s="53">
        <v>4.8190200000000002E-2</v>
      </c>
      <c r="J6074" s="80">
        <f t="shared" si="177"/>
        <v>1216043.927936554</v>
      </c>
    </row>
    <row r="6075" spans="1:10" x14ac:dyDescent="0.15">
      <c r="A6075" s="109">
        <v>44344</v>
      </c>
      <c r="B6075" s="53" t="s">
        <v>432</v>
      </c>
      <c r="C6075" s="53" t="s">
        <v>558</v>
      </c>
      <c r="D6075" s="53">
        <v>55985</v>
      </c>
      <c r="E6075" s="53">
        <v>40.919998168945312</v>
      </c>
      <c r="F6075" s="55">
        <v>-2.6872796937823296E-2</v>
      </c>
      <c r="G6075" s="53">
        <v>28939</v>
      </c>
      <c r="H6075" s="53">
        <v>40.919998168945312</v>
      </c>
      <c r="I6075" s="53">
        <v>7.0918620000000009E-3</v>
      </c>
      <c r="J6075" s="80">
        <f t="shared" si="177"/>
        <v>1184183.8270111084</v>
      </c>
    </row>
    <row r="6076" spans="1:10" x14ac:dyDescent="0.15">
      <c r="A6076" s="109">
        <v>44377</v>
      </c>
      <c r="B6076" s="53" t="s">
        <v>432</v>
      </c>
      <c r="C6076" s="53" t="s">
        <v>558</v>
      </c>
      <c r="D6076" s="53">
        <v>55985</v>
      </c>
      <c r="E6076" s="53">
        <v>41.569999694824219</v>
      </c>
      <c r="F6076" s="55">
        <v>1.5884691849350929E-2</v>
      </c>
      <c r="G6076" s="53">
        <v>29607</v>
      </c>
      <c r="H6076" s="53">
        <v>41.569999694824219</v>
      </c>
      <c r="I6076" s="53">
        <v>2.3421790000000001E-2</v>
      </c>
      <c r="J6076" s="80">
        <f t="shared" si="177"/>
        <v>1230762.9809646606</v>
      </c>
    </row>
    <row r="6077" spans="1:10" x14ac:dyDescent="0.15">
      <c r="A6077" s="109">
        <v>44407</v>
      </c>
      <c r="B6077" s="53" t="s">
        <v>432</v>
      </c>
      <c r="C6077" s="53" t="s">
        <v>558</v>
      </c>
      <c r="D6077" s="53">
        <v>55985</v>
      </c>
      <c r="E6077" s="53">
        <v>33.659999847412109</v>
      </c>
      <c r="F6077" s="55">
        <v>-0.1902814507484436</v>
      </c>
      <c r="G6077" s="53">
        <v>29610</v>
      </c>
      <c r="H6077" s="53">
        <v>33.659999847412109</v>
      </c>
      <c r="I6077" s="53">
        <v>1.182765E-2</v>
      </c>
      <c r="J6077" s="80">
        <f t="shared" si="177"/>
        <v>996672.59548187256</v>
      </c>
    </row>
    <row r="6078" spans="1:10" x14ac:dyDescent="0.15">
      <c r="A6078" s="109">
        <v>44439</v>
      </c>
      <c r="B6078" s="53" t="s">
        <v>432</v>
      </c>
      <c r="C6078" s="53" t="s">
        <v>558</v>
      </c>
      <c r="D6078" s="53">
        <v>55985</v>
      </c>
      <c r="E6078" s="53">
        <v>37.200000762939453</v>
      </c>
      <c r="F6078" s="55">
        <v>0.10516937077045441</v>
      </c>
      <c r="G6078" s="53">
        <v>29610</v>
      </c>
      <c r="H6078" s="53">
        <v>37.200000762939453</v>
      </c>
      <c r="I6078" s="53">
        <v>2.71466E-2</v>
      </c>
      <c r="J6078" s="80">
        <f t="shared" si="177"/>
        <v>1101492.0225906372</v>
      </c>
    </row>
    <row r="6079" spans="1:10" x14ac:dyDescent="0.15">
      <c r="A6079" s="109">
        <v>44469</v>
      </c>
      <c r="B6079" s="53" t="s">
        <v>432</v>
      </c>
      <c r="C6079" s="53" t="s">
        <v>558</v>
      </c>
      <c r="D6079" s="53">
        <v>55985</v>
      </c>
      <c r="E6079" s="53">
        <v>32.110000610351562</v>
      </c>
      <c r="F6079" s="55">
        <v>-0.13682796061038971</v>
      </c>
      <c r="G6079" s="53">
        <v>29717</v>
      </c>
      <c r="H6079" s="53">
        <v>32.110000610351562</v>
      </c>
      <c r="I6079" s="53">
        <v>-4.2243370000000002E-2</v>
      </c>
      <c r="J6079" s="80">
        <f t="shared" si="177"/>
        <v>954212.88813781738</v>
      </c>
    </row>
    <row r="6080" spans="1:10" x14ac:dyDescent="0.15">
      <c r="A6080" s="109">
        <v>44498</v>
      </c>
      <c r="B6080" s="53" t="s">
        <v>432</v>
      </c>
      <c r="C6080" s="53" t="s">
        <v>558</v>
      </c>
      <c r="D6080" s="53">
        <v>55985</v>
      </c>
      <c r="E6080" s="53">
        <v>27.350000381469727</v>
      </c>
      <c r="F6080" s="55">
        <v>-0.14824043214321136</v>
      </c>
      <c r="G6080" s="53">
        <v>29717</v>
      </c>
      <c r="H6080" s="53">
        <v>27.350000381469727</v>
      </c>
      <c r="I6080" s="53">
        <v>6.4656619999999998E-2</v>
      </c>
      <c r="J6080" s="80">
        <f t="shared" si="177"/>
        <v>812759.96133613586</v>
      </c>
    </row>
    <row r="6081" spans="1:10" x14ac:dyDescent="0.15">
      <c r="A6081" s="109">
        <v>44530</v>
      </c>
      <c r="B6081" s="53" t="s">
        <v>432</v>
      </c>
      <c r="C6081" s="53" t="s">
        <v>558</v>
      </c>
      <c r="D6081" s="53">
        <v>55985</v>
      </c>
      <c r="E6081" s="53">
        <v>20.079999923706055</v>
      </c>
      <c r="F6081" s="55">
        <v>-0.26581352949142456</v>
      </c>
      <c r="G6081" s="53">
        <v>29717</v>
      </c>
      <c r="H6081" s="53">
        <v>20.079999923706055</v>
      </c>
      <c r="I6081" s="53">
        <v>-1.8346709999999999E-2</v>
      </c>
      <c r="J6081" s="80">
        <f t="shared" si="177"/>
        <v>596717.35773277283</v>
      </c>
    </row>
    <row r="6082" spans="1:10" x14ac:dyDescent="0.15">
      <c r="A6082" s="109">
        <v>44561</v>
      </c>
      <c r="B6082" s="53" t="s">
        <v>432</v>
      </c>
      <c r="C6082" s="53" t="s">
        <v>558</v>
      </c>
      <c r="D6082" s="53">
        <v>55985</v>
      </c>
      <c r="E6082" s="53">
        <v>15.800000190734863</v>
      </c>
      <c r="F6082" s="55">
        <v>-0.21314740180969238</v>
      </c>
      <c r="G6082" s="53">
        <v>29773</v>
      </c>
      <c r="H6082" s="53">
        <v>15.800000190734863</v>
      </c>
      <c r="I6082" s="53">
        <v>3.3344789999999999E-2</v>
      </c>
      <c r="J6082" s="80">
        <f t="shared" si="177"/>
        <v>470413.40567874908</v>
      </c>
    </row>
    <row r="6083" spans="1:10" x14ac:dyDescent="0.15">
      <c r="A6083" s="109"/>
      <c r="J6083" s="80">
        <f t="shared" si="177"/>
        <v>0</v>
      </c>
    </row>
    <row r="6084" spans="1:10" x14ac:dyDescent="0.15">
      <c r="A6084" s="109">
        <v>42947</v>
      </c>
      <c r="B6084" s="53" t="s">
        <v>6</v>
      </c>
      <c r="C6084" s="53" t="s">
        <v>6</v>
      </c>
      <c r="D6084" s="53">
        <v>56007</v>
      </c>
      <c r="H6084" s="53">
        <v>9.6999998092651367</v>
      </c>
      <c r="I6084" s="53">
        <v>2.029371E-2</v>
      </c>
      <c r="J6084" s="80">
        <f t="shared" si="177"/>
        <v>0</v>
      </c>
    </row>
    <row r="6085" spans="1:10" x14ac:dyDescent="0.15">
      <c r="A6085" s="109">
        <v>42978</v>
      </c>
      <c r="B6085" s="53" t="s">
        <v>457</v>
      </c>
      <c r="C6085" s="53" t="s">
        <v>559</v>
      </c>
      <c r="D6085" s="53">
        <v>56007</v>
      </c>
      <c r="E6085" s="53">
        <v>-9.7250003814697266</v>
      </c>
      <c r="G6085" s="53">
        <v>20000</v>
      </c>
      <c r="H6085" s="53">
        <v>9.7250003814697301</v>
      </c>
      <c r="I6085" s="53">
        <v>1.593433E-3</v>
      </c>
      <c r="J6085" s="80">
        <f t="shared" si="177"/>
        <v>194500.00762939459</v>
      </c>
    </row>
    <row r="6086" spans="1:10" x14ac:dyDescent="0.15">
      <c r="A6086" s="109">
        <v>43007</v>
      </c>
      <c r="B6086" s="53" t="s">
        <v>457</v>
      </c>
      <c r="C6086" s="53" t="s">
        <v>559</v>
      </c>
      <c r="D6086" s="53">
        <v>56007</v>
      </c>
      <c r="E6086" s="53">
        <v>-9.7649993896484375</v>
      </c>
      <c r="F6086" s="55">
        <v>4.1130082681775093E-3</v>
      </c>
      <c r="G6086" s="53">
        <v>23000</v>
      </c>
      <c r="H6086" s="53">
        <v>-9.7649993896484375</v>
      </c>
      <c r="I6086" s="53">
        <v>2.375789E-2</v>
      </c>
      <c r="J6086" s="80">
        <f t="shared" si="177"/>
        <v>-224594.98596191406</v>
      </c>
    </row>
    <row r="6087" spans="1:10" x14ac:dyDescent="0.15">
      <c r="A6087" s="109">
        <v>43039</v>
      </c>
      <c r="B6087" s="53" t="s">
        <v>457</v>
      </c>
      <c r="C6087" s="53" t="s">
        <v>559</v>
      </c>
      <c r="D6087" s="53">
        <v>56007</v>
      </c>
      <c r="E6087" s="53">
        <v>9.75</v>
      </c>
      <c r="F6087" s="55">
        <v>-1.5360359102487564E-3</v>
      </c>
      <c r="G6087" s="53">
        <v>23000</v>
      </c>
      <c r="H6087" s="53">
        <v>9.75</v>
      </c>
      <c r="I6087" s="53">
        <v>1.9294260000000001E-2</v>
      </c>
      <c r="J6087" s="80">
        <f t="shared" si="177"/>
        <v>224250</v>
      </c>
    </row>
    <row r="6088" spans="1:10" x14ac:dyDescent="0.15">
      <c r="A6088" s="109">
        <v>43069</v>
      </c>
      <c r="B6088" s="53" t="s">
        <v>457</v>
      </c>
      <c r="C6088" s="53" t="s">
        <v>559</v>
      </c>
      <c r="D6088" s="53">
        <v>56007</v>
      </c>
      <c r="E6088" s="53">
        <v>9.6999998092651367</v>
      </c>
      <c r="F6088" s="55">
        <v>-5.1282248459756374E-3</v>
      </c>
      <c r="G6088" s="53">
        <v>23000</v>
      </c>
      <c r="H6088" s="53">
        <v>9.6999998092651367</v>
      </c>
      <c r="I6088" s="53">
        <v>2.725955E-2</v>
      </c>
      <c r="J6088" s="80">
        <f t="shared" si="177"/>
        <v>223099.99561309814</v>
      </c>
    </row>
    <row r="6089" spans="1:10" x14ac:dyDescent="0.15">
      <c r="A6089" s="109">
        <v>43098</v>
      </c>
      <c r="B6089" s="53" t="s">
        <v>457</v>
      </c>
      <c r="C6089" s="53" t="s">
        <v>559</v>
      </c>
      <c r="D6089" s="53">
        <v>56007</v>
      </c>
      <c r="E6089" s="53">
        <v>-9.7350006103515625</v>
      </c>
      <c r="F6089" s="55">
        <v>3.6083301529288292E-3</v>
      </c>
      <c r="G6089" s="53">
        <v>23000</v>
      </c>
      <c r="H6089" s="53">
        <v>-9.7350006103515625</v>
      </c>
      <c r="I6089" s="53">
        <v>1.2128949999999999E-2</v>
      </c>
      <c r="J6089" s="80">
        <f t="shared" si="177"/>
        <v>-223905.01403808594</v>
      </c>
    </row>
    <row r="6090" spans="1:10" x14ac:dyDescent="0.15">
      <c r="A6090" s="109">
        <v>43131</v>
      </c>
      <c r="B6090" s="53" t="s">
        <v>457</v>
      </c>
      <c r="C6090" s="53" t="s">
        <v>559</v>
      </c>
      <c r="D6090" s="53">
        <v>56007</v>
      </c>
      <c r="E6090" s="53">
        <v>9.8198995590209961</v>
      </c>
      <c r="F6090" s="55">
        <v>8.7210005149245262E-3</v>
      </c>
      <c r="G6090" s="53">
        <v>23000</v>
      </c>
      <c r="H6090" s="53">
        <v>9.8198995590209961</v>
      </c>
      <c r="I6090" s="53">
        <v>5.0638450000000002E-2</v>
      </c>
      <c r="J6090" s="80">
        <f t="shared" si="177"/>
        <v>225857.68985748291</v>
      </c>
    </row>
    <row r="6091" spans="1:10" x14ac:dyDescent="0.15">
      <c r="A6091" s="109">
        <v>43159</v>
      </c>
      <c r="B6091" s="53" t="s">
        <v>457</v>
      </c>
      <c r="C6091" s="53" t="s">
        <v>559</v>
      </c>
      <c r="D6091" s="53">
        <v>56007</v>
      </c>
      <c r="E6091" s="53">
        <v>9.7799997329711914</v>
      </c>
      <c r="F6091" s="55">
        <v>-4.0631601586937904E-3</v>
      </c>
      <c r="G6091" s="53">
        <v>23000</v>
      </c>
      <c r="H6091" s="53">
        <v>9.7799997329711914</v>
      </c>
      <c r="I6091" s="53">
        <v>-3.9481330000000002E-2</v>
      </c>
      <c r="J6091" s="80">
        <f t="shared" si="177"/>
        <v>224939.9938583374</v>
      </c>
    </row>
    <row r="6092" spans="1:10" x14ac:dyDescent="0.15">
      <c r="A6092" s="109">
        <v>43188</v>
      </c>
      <c r="B6092" s="53" t="s">
        <v>457</v>
      </c>
      <c r="C6092" s="53" t="s">
        <v>559</v>
      </c>
      <c r="D6092" s="53">
        <v>56007</v>
      </c>
      <c r="E6092" s="53">
        <v>9.8100004196166992</v>
      </c>
      <c r="F6092" s="55">
        <v>3.0675549060106277E-3</v>
      </c>
      <c r="G6092" s="53">
        <v>1184</v>
      </c>
      <c r="H6092" s="53">
        <v>9.8100004196166992</v>
      </c>
      <c r="I6092" s="53">
        <v>-1.8445340000000001E-2</v>
      </c>
      <c r="J6092" s="80">
        <f t="shared" si="177"/>
        <v>11615.040496826172</v>
      </c>
    </row>
    <row r="6093" spans="1:10" x14ac:dyDescent="0.15">
      <c r="A6093" s="109">
        <v>43220</v>
      </c>
      <c r="B6093" s="53" t="s">
        <v>457</v>
      </c>
      <c r="C6093" s="53" t="s">
        <v>559</v>
      </c>
      <c r="D6093" s="53">
        <v>56007</v>
      </c>
      <c r="E6093" s="53">
        <v>-9.8450002670288086</v>
      </c>
      <c r="F6093" s="55">
        <v>3.5677722189575434E-3</v>
      </c>
      <c r="G6093" s="53">
        <v>1184</v>
      </c>
      <c r="H6093" s="53">
        <v>-9.8450002670288086</v>
      </c>
      <c r="I6093" s="53">
        <v>4.6918850000000007E-3</v>
      </c>
      <c r="J6093" s="80">
        <f t="shared" si="177"/>
        <v>-11656.480316162109</v>
      </c>
    </row>
    <row r="6094" spans="1:10" x14ac:dyDescent="0.15">
      <c r="A6094" s="109">
        <v>43251</v>
      </c>
      <c r="B6094" s="53" t="s">
        <v>457</v>
      </c>
      <c r="C6094" s="53" t="s">
        <v>559</v>
      </c>
      <c r="D6094" s="53">
        <v>56007</v>
      </c>
      <c r="E6094" s="53">
        <v>-9.869999885559082</v>
      </c>
      <c r="F6094" s="55">
        <v>2.5393213145434856E-3</v>
      </c>
      <c r="G6094" s="53">
        <v>1168</v>
      </c>
      <c r="H6094" s="53">
        <v>-9.869999885559082</v>
      </c>
      <c r="I6094" s="53">
        <v>2.6164449999999999E-2</v>
      </c>
      <c r="J6094" s="80">
        <f t="shared" si="177"/>
        <v>-11528.159866333008</v>
      </c>
    </row>
    <row r="6095" spans="1:10" x14ac:dyDescent="0.15">
      <c r="A6095" s="109">
        <v>43280</v>
      </c>
      <c r="B6095" s="53" t="s">
        <v>457</v>
      </c>
      <c r="C6095" s="53" t="s">
        <v>559</v>
      </c>
      <c r="D6095" s="53">
        <v>56007</v>
      </c>
      <c r="E6095" s="53">
        <v>9.8600997924804688</v>
      </c>
      <c r="F6095" s="55">
        <v>-1.0030489647760987E-3</v>
      </c>
      <c r="G6095" s="53">
        <v>1133</v>
      </c>
      <c r="H6095" s="53">
        <v>9.8600997924804688</v>
      </c>
      <c r="I6095" s="53">
        <v>5.365018E-3</v>
      </c>
      <c r="J6095" s="80">
        <f t="shared" si="177"/>
        <v>11171.493064880371</v>
      </c>
    </row>
    <row r="6096" spans="1:10" x14ac:dyDescent="0.15">
      <c r="A6096" s="109">
        <v>43312</v>
      </c>
      <c r="B6096" s="53" t="s">
        <v>457</v>
      </c>
      <c r="C6096" s="53" t="s">
        <v>559</v>
      </c>
      <c r="D6096" s="53">
        <v>56007</v>
      </c>
      <c r="E6096" s="53">
        <v>9.9499998092651367</v>
      </c>
      <c r="F6096" s="55">
        <v>9.1175567358732224E-3</v>
      </c>
      <c r="G6096" s="53">
        <v>1133</v>
      </c>
      <c r="H6096" s="53">
        <v>9.9499998092651367</v>
      </c>
      <c r="I6096" s="53">
        <v>3.1603569999999997E-2</v>
      </c>
      <c r="J6096" s="80">
        <f t="shared" ref="J6096:J6158" si="178">H6096*G6096</f>
        <v>11273.3497838974</v>
      </c>
    </row>
    <row r="6097" spans="1:10" x14ac:dyDescent="0.15">
      <c r="A6097" s="109">
        <v>43343</v>
      </c>
      <c r="B6097" s="53" t="s">
        <v>457</v>
      </c>
      <c r="C6097" s="53" t="s">
        <v>559</v>
      </c>
      <c r="D6097" s="53">
        <v>56007</v>
      </c>
      <c r="E6097" s="53">
        <v>9.9700002670288086</v>
      </c>
      <c r="F6097" s="55">
        <v>2.0100963301956654E-3</v>
      </c>
      <c r="G6097" s="53">
        <v>1133</v>
      </c>
      <c r="H6097" s="53">
        <v>9.9700002670288086</v>
      </c>
      <c r="I6097" s="53">
        <v>3.0233019999999999E-2</v>
      </c>
      <c r="J6097" s="80">
        <f t="shared" si="178"/>
        <v>11296.01030254364</v>
      </c>
    </row>
    <row r="6098" spans="1:10" x14ac:dyDescent="0.15">
      <c r="A6098" s="109">
        <v>43371</v>
      </c>
      <c r="B6098" s="53" t="s">
        <v>457</v>
      </c>
      <c r="C6098" s="53" t="s">
        <v>559</v>
      </c>
      <c r="D6098" s="53">
        <v>56007</v>
      </c>
      <c r="E6098" s="53">
        <v>10.199999809265137</v>
      </c>
      <c r="F6098" s="55">
        <v>2.3069161921739578E-2</v>
      </c>
      <c r="G6098" s="53">
        <v>1382</v>
      </c>
      <c r="H6098" s="53">
        <v>10.199999809265137</v>
      </c>
      <c r="I6098" s="53">
        <v>4.2462880000000003E-4</v>
      </c>
      <c r="J6098" s="80">
        <f t="shared" si="178"/>
        <v>14096.399736404419</v>
      </c>
    </row>
    <row r="6099" spans="1:10" x14ac:dyDescent="0.15">
      <c r="A6099" s="109">
        <v>43404</v>
      </c>
      <c r="B6099" s="53" t="s">
        <v>457</v>
      </c>
      <c r="C6099" s="53" t="s">
        <v>559</v>
      </c>
      <c r="D6099" s="53">
        <v>56007</v>
      </c>
      <c r="E6099" s="53">
        <v>10.220000267028809</v>
      </c>
      <c r="F6099" s="55">
        <v>1.9608291331678629E-3</v>
      </c>
      <c r="G6099" s="53">
        <v>23000</v>
      </c>
      <c r="H6099" s="53">
        <v>10.220000267028809</v>
      </c>
      <c r="I6099" s="53">
        <v>-7.4045410000000006E-2</v>
      </c>
      <c r="J6099" s="80">
        <f t="shared" si="178"/>
        <v>235060.0061416626</v>
      </c>
    </row>
    <row r="6100" spans="1:10" x14ac:dyDescent="0.15">
      <c r="A6100" s="109">
        <v>43434</v>
      </c>
      <c r="B6100" s="53" t="s">
        <v>457</v>
      </c>
      <c r="C6100" s="53" t="s">
        <v>559</v>
      </c>
      <c r="D6100" s="53">
        <v>56007</v>
      </c>
      <c r="E6100" s="53">
        <v>10.300000190734863</v>
      </c>
      <c r="F6100" s="55">
        <v>7.8277811408042908E-3</v>
      </c>
      <c r="G6100" s="53">
        <v>23000</v>
      </c>
      <c r="H6100" s="53">
        <v>10.300000190734863</v>
      </c>
      <c r="I6100" s="53">
        <v>1.8512150000000002E-2</v>
      </c>
      <c r="J6100" s="80">
        <f t="shared" si="178"/>
        <v>236900.00438690186</v>
      </c>
    </row>
    <row r="6101" spans="1:10" x14ac:dyDescent="0.15">
      <c r="A6101" s="109">
        <v>43465</v>
      </c>
      <c r="B6101" s="53" t="s">
        <v>458</v>
      </c>
      <c r="C6101" s="53" t="s">
        <v>560</v>
      </c>
      <c r="D6101" s="53">
        <v>56007</v>
      </c>
      <c r="E6101" s="53">
        <v>8.2299995422363281</v>
      </c>
      <c r="F6101" s="55">
        <v>-0.20097093284130096</v>
      </c>
      <c r="G6101" s="53">
        <v>28848</v>
      </c>
      <c r="H6101" s="53">
        <v>8.2299995422363281</v>
      </c>
      <c r="I6101" s="53">
        <v>-8.9890029999999996E-2</v>
      </c>
      <c r="J6101" s="80">
        <f t="shared" si="178"/>
        <v>237419.02679443359</v>
      </c>
    </row>
    <row r="6102" spans="1:10" x14ac:dyDescent="0.15">
      <c r="A6102" s="109">
        <v>43496</v>
      </c>
      <c r="B6102" s="53" t="s">
        <v>458</v>
      </c>
      <c r="C6102" s="53" t="s">
        <v>560</v>
      </c>
      <c r="D6102" s="53">
        <v>56007</v>
      </c>
      <c r="E6102" s="53">
        <v>7.8899998664855957</v>
      </c>
      <c r="F6102" s="55">
        <v>-4.1312236338853836E-2</v>
      </c>
      <c r="G6102" s="53">
        <v>28848</v>
      </c>
      <c r="H6102" s="53">
        <v>7.8899998664855957</v>
      </c>
      <c r="I6102" s="53">
        <v>8.8293910000000003E-2</v>
      </c>
      <c r="J6102" s="80">
        <f t="shared" si="178"/>
        <v>227610.71614837646</v>
      </c>
    </row>
    <row r="6103" spans="1:10" x14ac:dyDescent="0.15">
      <c r="A6103" s="109">
        <v>43524</v>
      </c>
      <c r="B6103" s="53" t="s">
        <v>458</v>
      </c>
      <c r="C6103" s="53" t="s">
        <v>560</v>
      </c>
      <c r="D6103" s="53">
        <v>56007</v>
      </c>
      <c r="E6103" s="53">
        <v>7.690000057220459</v>
      </c>
      <c r="F6103" s="55">
        <v>-2.5348518043756485E-2</v>
      </c>
      <c r="G6103" s="53">
        <v>28848</v>
      </c>
      <c r="H6103" s="53">
        <v>7.690000057220459</v>
      </c>
      <c r="I6103" s="53">
        <v>3.2724210000000004E-2</v>
      </c>
      <c r="J6103" s="80">
        <f t="shared" si="178"/>
        <v>221841.1216506958</v>
      </c>
    </row>
    <row r="6104" spans="1:10" x14ac:dyDescent="0.15">
      <c r="A6104" s="109">
        <v>43553</v>
      </c>
      <c r="B6104" s="53" t="s">
        <v>458</v>
      </c>
      <c r="C6104" s="53" t="s">
        <v>560</v>
      </c>
      <c r="D6104" s="53">
        <v>56007</v>
      </c>
      <c r="E6104" s="53">
        <v>8.9499998092651367</v>
      </c>
      <c r="F6104" s="55">
        <v>0.1638491153717041</v>
      </c>
      <c r="G6104" s="53">
        <v>28848</v>
      </c>
      <c r="H6104" s="53">
        <v>8.9499998092651367</v>
      </c>
      <c r="I6104" s="53">
        <v>1.296229E-2</v>
      </c>
      <c r="J6104" s="80">
        <f t="shared" si="178"/>
        <v>258189.59449768066</v>
      </c>
    </row>
    <row r="6105" spans="1:10" x14ac:dyDescent="0.15">
      <c r="A6105" s="109">
        <v>43585</v>
      </c>
      <c r="B6105" s="53" t="s">
        <v>458</v>
      </c>
      <c r="C6105" s="53" t="s">
        <v>560</v>
      </c>
      <c r="D6105" s="53">
        <v>56007</v>
      </c>
      <c r="E6105" s="53">
        <v>6.5999999046325684</v>
      </c>
      <c r="F6105" s="55">
        <v>-0.26256981492042542</v>
      </c>
      <c r="G6105" s="53">
        <v>34400</v>
      </c>
      <c r="H6105" s="53">
        <v>6.5999999046325684</v>
      </c>
      <c r="I6105" s="53">
        <v>3.789327E-2</v>
      </c>
      <c r="J6105" s="80">
        <f t="shared" si="178"/>
        <v>227039.99671936035</v>
      </c>
    </row>
    <row r="6106" spans="1:10" x14ac:dyDescent="0.15">
      <c r="A6106" s="109">
        <v>43616</v>
      </c>
      <c r="B6106" s="53" t="s">
        <v>458</v>
      </c>
      <c r="C6106" s="53" t="s">
        <v>560</v>
      </c>
      <c r="D6106" s="53">
        <v>56007</v>
      </c>
      <c r="E6106" s="53">
        <v>5.0999999046325684</v>
      </c>
      <c r="F6106" s="55">
        <v>-0.22727273404598236</v>
      </c>
      <c r="G6106" s="53">
        <v>34400</v>
      </c>
      <c r="H6106" s="53">
        <v>5.0999999046325684</v>
      </c>
      <c r="I6106" s="53">
        <v>-6.167856E-2</v>
      </c>
      <c r="J6106" s="80">
        <f t="shared" si="178"/>
        <v>175439.99671936035</v>
      </c>
    </row>
    <row r="6107" spans="1:10" x14ac:dyDescent="0.15">
      <c r="A6107" s="109">
        <v>43644</v>
      </c>
      <c r="B6107" s="53" t="s">
        <v>458</v>
      </c>
      <c r="C6107" s="53" t="s">
        <v>560</v>
      </c>
      <c r="D6107" s="53">
        <v>56007</v>
      </c>
      <c r="E6107" s="53">
        <v>5.119999885559082</v>
      </c>
      <c r="F6107" s="55">
        <v>3.9215651340782642E-3</v>
      </c>
      <c r="G6107" s="53">
        <v>58200</v>
      </c>
      <c r="H6107" s="53">
        <v>5.119999885559082</v>
      </c>
      <c r="I6107" s="53">
        <v>6.7278859999999996E-2</v>
      </c>
      <c r="J6107" s="80">
        <f t="shared" si="178"/>
        <v>297983.99333953857</v>
      </c>
    </row>
    <row r="6108" spans="1:10" x14ac:dyDescent="0.15">
      <c r="A6108" s="109">
        <v>43677</v>
      </c>
      <c r="B6108" s="53" t="s">
        <v>458</v>
      </c>
      <c r="C6108" s="53" t="s">
        <v>560</v>
      </c>
      <c r="D6108" s="53">
        <v>56007</v>
      </c>
      <c r="E6108" s="53">
        <v>4.0500001907348633</v>
      </c>
      <c r="F6108" s="55">
        <v>-0.20898431539535522</v>
      </c>
      <c r="G6108" s="53">
        <v>58200</v>
      </c>
      <c r="H6108" s="53">
        <v>4.0500001907348633</v>
      </c>
      <c r="I6108" s="53">
        <v>1.185431E-2</v>
      </c>
      <c r="J6108" s="80">
        <f t="shared" si="178"/>
        <v>235710.01110076904</v>
      </c>
    </row>
    <row r="6109" spans="1:10" x14ac:dyDescent="0.15">
      <c r="A6109" s="109">
        <v>43707</v>
      </c>
      <c r="B6109" s="53" t="s">
        <v>458</v>
      </c>
      <c r="C6109" s="53" t="s">
        <v>560</v>
      </c>
      <c r="D6109" s="53">
        <v>56007</v>
      </c>
      <c r="E6109" s="53">
        <v>4.4200000762939453</v>
      </c>
      <c r="F6109" s="55">
        <v>9.1357991099357605E-2</v>
      </c>
      <c r="G6109" s="53">
        <v>58200</v>
      </c>
      <c r="H6109" s="53">
        <v>4.4200000762939453</v>
      </c>
      <c r="I6109" s="53">
        <v>-2.0339329999999999E-2</v>
      </c>
      <c r="J6109" s="80">
        <f t="shared" si="178"/>
        <v>257244.00444030762</v>
      </c>
    </row>
    <row r="6110" spans="1:10" x14ac:dyDescent="0.15">
      <c r="A6110" s="109">
        <v>43738</v>
      </c>
      <c r="B6110" s="53" t="s">
        <v>458</v>
      </c>
      <c r="C6110" s="53" t="s">
        <v>560</v>
      </c>
      <c r="D6110" s="53">
        <v>56007</v>
      </c>
      <c r="E6110" s="53">
        <v>3.9700000286102295</v>
      </c>
      <c r="F6110" s="55">
        <v>-0.10180996358394623</v>
      </c>
      <c r="G6110" s="53">
        <v>58200</v>
      </c>
      <c r="H6110" s="53">
        <v>3.9700000286102295</v>
      </c>
      <c r="I6110" s="53">
        <v>1.6032970000000001E-2</v>
      </c>
      <c r="J6110" s="80">
        <f t="shared" si="178"/>
        <v>231054.00166511536</v>
      </c>
    </row>
    <row r="6111" spans="1:10" x14ac:dyDescent="0.15">
      <c r="A6111" s="109">
        <v>43769</v>
      </c>
      <c r="B6111" s="53" t="s">
        <v>458</v>
      </c>
      <c r="C6111" s="53" t="s">
        <v>560</v>
      </c>
      <c r="D6111" s="53">
        <v>56007</v>
      </c>
      <c r="E6111" s="53">
        <v>3.440000057220459</v>
      </c>
      <c r="F6111" s="55">
        <v>-0.13350124657154083</v>
      </c>
      <c r="G6111" s="53">
        <v>58253</v>
      </c>
      <c r="H6111" s="53">
        <v>3.440000057220459</v>
      </c>
      <c r="I6111" s="53">
        <v>1.9255939999999999E-2</v>
      </c>
      <c r="J6111" s="80">
        <f t="shared" si="178"/>
        <v>200390.3233332634</v>
      </c>
    </row>
    <row r="6112" spans="1:10" x14ac:dyDescent="0.15">
      <c r="A6112" s="109">
        <v>43798</v>
      </c>
      <c r="B6112" s="53" t="s">
        <v>458</v>
      </c>
      <c r="C6112" s="53" t="s">
        <v>560</v>
      </c>
      <c r="D6112" s="53">
        <v>56007</v>
      </c>
      <c r="E6112" s="53">
        <v>4.8000001907348633</v>
      </c>
      <c r="F6112" s="55">
        <v>0.39534887671470642</v>
      </c>
      <c r="G6112" s="53">
        <v>58253</v>
      </c>
      <c r="H6112" s="53">
        <v>4.8000001907348633</v>
      </c>
      <c r="I6112" s="53">
        <v>3.4996520000000003E-2</v>
      </c>
      <c r="J6112" s="80">
        <f t="shared" si="178"/>
        <v>279614.41111087799</v>
      </c>
    </row>
    <row r="6113" spans="1:10" x14ac:dyDescent="0.15">
      <c r="A6113" s="109">
        <v>43830</v>
      </c>
      <c r="B6113" s="53" t="s">
        <v>458</v>
      </c>
      <c r="C6113" s="53" t="s">
        <v>560</v>
      </c>
      <c r="D6113" s="53">
        <v>56007</v>
      </c>
      <c r="E6113" s="53">
        <v>5.4699997901916504</v>
      </c>
      <c r="F6113" s="55">
        <v>0.13958324491977692</v>
      </c>
      <c r="G6113" s="53">
        <v>58253</v>
      </c>
      <c r="H6113" s="53">
        <v>5.4699997901916504</v>
      </c>
      <c r="I6113" s="53">
        <v>2.8490680000000001E-2</v>
      </c>
      <c r="J6113" s="80">
        <f t="shared" si="178"/>
        <v>318643.89777803421</v>
      </c>
    </row>
    <row r="6114" spans="1:10" x14ac:dyDescent="0.15">
      <c r="A6114" s="109">
        <v>43861</v>
      </c>
      <c r="B6114" s="53" t="s">
        <v>458</v>
      </c>
      <c r="C6114" s="53" t="s">
        <v>560</v>
      </c>
      <c r="D6114" s="53">
        <v>56007</v>
      </c>
      <c r="E6114" s="53">
        <v>5.0999999046325684</v>
      </c>
      <c r="F6114" s="55">
        <v>-6.7641660571098328E-2</v>
      </c>
      <c r="G6114" s="53">
        <v>58222</v>
      </c>
      <c r="H6114" s="53">
        <v>5.0999999046325684</v>
      </c>
      <c r="I6114" s="53">
        <v>-1.7277760000000001E-3</v>
      </c>
      <c r="J6114" s="80">
        <f t="shared" si="178"/>
        <v>296932.1944475174</v>
      </c>
    </row>
    <row r="6115" spans="1:10" x14ac:dyDescent="0.15">
      <c r="A6115" s="109">
        <v>43889</v>
      </c>
      <c r="B6115" s="53" t="s">
        <v>458</v>
      </c>
      <c r="C6115" s="53" t="s">
        <v>560</v>
      </c>
      <c r="D6115" s="53">
        <v>56007</v>
      </c>
      <c r="E6115" s="53">
        <v>5.1599998474121094</v>
      </c>
      <c r="F6115" s="55">
        <v>1.1764694936573505E-2</v>
      </c>
      <c r="G6115" s="53">
        <v>58250</v>
      </c>
      <c r="H6115" s="53">
        <v>5.1599998474121094</v>
      </c>
      <c r="I6115" s="53">
        <v>-7.7918070000000006E-2</v>
      </c>
      <c r="J6115" s="80">
        <f t="shared" si="178"/>
        <v>300569.99111175537</v>
      </c>
    </row>
    <row r="6116" spans="1:10" x14ac:dyDescent="0.15">
      <c r="A6116" s="109">
        <v>43921</v>
      </c>
      <c r="B6116" s="53" t="s">
        <v>458</v>
      </c>
      <c r="C6116" s="53" t="s">
        <v>560</v>
      </c>
      <c r="D6116" s="53">
        <v>56007</v>
      </c>
      <c r="E6116" s="53">
        <v>2.8599998950958252</v>
      </c>
      <c r="F6116" s="55">
        <v>-0.44573643803596497</v>
      </c>
      <c r="G6116" s="53">
        <v>58222</v>
      </c>
      <c r="H6116" s="53">
        <v>2.8599998950958252</v>
      </c>
      <c r="I6116" s="53">
        <v>-0.14173259999999999</v>
      </c>
      <c r="J6116" s="80">
        <f t="shared" si="178"/>
        <v>166514.91389226913</v>
      </c>
    </row>
    <row r="6117" spans="1:10" x14ac:dyDescent="0.15">
      <c r="A6117" s="109">
        <v>43951</v>
      </c>
      <c r="B6117" s="53" t="s">
        <v>458</v>
      </c>
      <c r="C6117" s="53" t="s">
        <v>560</v>
      </c>
      <c r="D6117" s="53">
        <v>56007</v>
      </c>
      <c r="E6117" s="53">
        <v>2.8399999141693115</v>
      </c>
      <c r="F6117" s="55">
        <v>-6.9930003955960274E-3</v>
      </c>
      <c r="G6117" s="53">
        <v>56469</v>
      </c>
      <c r="H6117" s="53">
        <v>2.8399999141693115</v>
      </c>
      <c r="I6117" s="53">
        <v>0.12967380000000001</v>
      </c>
      <c r="J6117" s="80">
        <f t="shared" si="178"/>
        <v>160371.95515322685</v>
      </c>
    </row>
    <row r="6118" spans="1:10" x14ac:dyDescent="0.15">
      <c r="A6118" s="109">
        <v>43980</v>
      </c>
      <c r="B6118" s="53" t="s">
        <v>458</v>
      </c>
      <c r="C6118" s="53" t="s">
        <v>560</v>
      </c>
      <c r="D6118" s="53">
        <v>56007</v>
      </c>
      <c r="E6118" s="53">
        <v>3.3299999237060547</v>
      </c>
      <c r="F6118" s="55">
        <v>0.17253522574901581</v>
      </c>
      <c r="G6118" s="53">
        <v>56469</v>
      </c>
      <c r="H6118" s="53">
        <v>3.3299999237060547</v>
      </c>
      <c r="I6118" s="53">
        <v>5.3738750000000002E-2</v>
      </c>
      <c r="J6118" s="80">
        <f t="shared" si="178"/>
        <v>188041.7656917572</v>
      </c>
    </row>
    <row r="6119" spans="1:10" x14ac:dyDescent="0.15">
      <c r="A6119" s="109">
        <v>44012</v>
      </c>
      <c r="B6119" s="53" t="s">
        <v>458</v>
      </c>
      <c r="C6119" s="53" t="s">
        <v>560</v>
      </c>
      <c r="D6119" s="53">
        <v>56007</v>
      </c>
      <c r="E6119" s="53">
        <v>3.4800000190734863</v>
      </c>
      <c r="F6119" s="55">
        <v>4.5045074075460434E-2</v>
      </c>
      <c r="G6119" s="53">
        <v>58222</v>
      </c>
      <c r="H6119" s="53">
        <v>3.4800000190734863</v>
      </c>
      <c r="I6119" s="53">
        <v>2.5299080000000002E-2</v>
      </c>
      <c r="J6119" s="80">
        <f t="shared" si="178"/>
        <v>202612.56111049652</v>
      </c>
    </row>
    <row r="6120" spans="1:10" x14ac:dyDescent="0.15">
      <c r="A6120" s="109">
        <v>44043</v>
      </c>
      <c r="B6120" s="53" t="s">
        <v>458</v>
      </c>
      <c r="C6120" s="53" t="s">
        <v>560</v>
      </c>
      <c r="D6120" s="53">
        <v>56007</v>
      </c>
      <c r="E6120" s="53">
        <v>3.7400000095367432</v>
      </c>
      <c r="F6120" s="55">
        <v>7.4712641537189484E-2</v>
      </c>
      <c r="G6120" s="53">
        <v>58200</v>
      </c>
      <c r="H6120" s="53">
        <v>3.7400000095367432</v>
      </c>
      <c r="I6120" s="53">
        <v>5.5528970000000004E-2</v>
      </c>
      <c r="J6120" s="80">
        <f t="shared" si="178"/>
        <v>217668.00055503845</v>
      </c>
    </row>
    <row r="6121" spans="1:10" x14ac:dyDescent="0.15">
      <c r="A6121" s="109">
        <v>44074</v>
      </c>
      <c r="B6121" s="53" t="s">
        <v>458</v>
      </c>
      <c r="C6121" s="53" t="s">
        <v>560</v>
      </c>
      <c r="D6121" s="53">
        <v>56007</v>
      </c>
      <c r="E6121" s="53">
        <v>3.630000114440918</v>
      </c>
      <c r="F6121" s="55">
        <v>-2.9411736875772476E-2</v>
      </c>
      <c r="G6121" s="53">
        <v>58200</v>
      </c>
      <c r="H6121" s="53">
        <v>3.630000114440918</v>
      </c>
      <c r="I6121" s="53">
        <v>6.844219E-2</v>
      </c>
      <c r="J6121" s="80">
        <f t="shared" si="178"/>
        <v>211266.00666046143</v>
      </c>
    </row>
    <row r="6122" spans="1:10" x14ac:dyDescent="0.15">
      <c r="A6122" s="109">
        <v>44104</v>
      </c>
      <c r="B6122" s="53" t="s">
        <v>458</v>
      </c>
      <c r="C6122" s="53" t="s">
        <v>560</v>
      </c>
      <c r="D6122" s="53">
        <v>56007</v>
      </c>
      <c r="E6122" s="53">
        <v>3.5699999332427979</v>
      </c>
      <c r="F6122" s="55">
        <v>-1.652897521853447E-2</v>
      </c>
      <c r="G6122" s="53">
        <v>58200</v>
      </c>
      <c r="H6122" s="53">
        <v>3.5699999332427979</v>
      </c>
      <c r="I6122" s="53">
        <v>-3.5055990000000002E-2</v>
      </c>
      <c r="J6122" s="80">
        <f t="shared" si="178"/>
        <v>207773.99611473083</v>
      </c>
    </row>
    <row r="6123" spans="1:10" x14ac:dyDescent="0.15">
      <c r="A6123" s="109">
        <v>44134</v>
      </c>
      <c r="B6123" s="53" t="s">
        <v>458</v>
      </c>
      <c r="C6123" s="53" t="s">
        <v>560</v>
      </c>
      <c r="D6123" s="53">
        <v>56007</v>
      </c>
      <c r="E6123" s="53">
        <v>3.2300000190734863</v>
      </c>
      <c r="F6123" s="55">
        <v>-9.5238074660301208E-2</v>
      </c>
      <c r="G6123" s="53">
        <v>56464</v>
      </c>
      <c r="H6123" s="53">
        <v>3.2300000190734863</v>
      </c>
      <c r="I6123" s="53">
        <v>-2.0178310000000001E-2</v>
      </c>
      <c r="J6123" s="80">
        <f t="shared" si="178"/>
        <v>182378.72107696533</v>
      </c>
    </row>
    <row r="6124" spans="1:10" x14ac:dyDescent="0.15">
      <c r="A6124" s="109">
        <v>44165</v>
      </c>
      <c r="B6124" s="53" t="s">
        <v>458</v>
      </c>
      <c r="C6124" s="53" t="s">
        <v>560</v>
      </c>
      <c r="D6124" s="53">
        <v>56007</v>
      </c>
      <c r="E6124" s="53">
        <v>3.9000000953674316</v>
      </c>
      <c r="F6124" s="55">
        <v>0.20743036270141602</v>
      </c>
      <c r="G6124" s="53">
        <v>56464</v>
      </c>
      <c r="H6124" s="53">
        <v>3.9000000953674316</v>
      </c>
      <c r="I6124" s="53">
        <v>0.123707</v>
      </c>
      <c r="J6124" s="80">
        <f t="shared" si="178"/>
        <v>220209.60538482666</v>
      </c>
    </row>
    <row r="6125" spans="1:10" x14ac:dyDescent="0.15">
      <c r="A6125" s="109">
        <v>44196</v>
      </c>
      <c r="B6125" s="53" t="s">
        <v>458</v>
      </c>
      <c r="C6125" s="53" t="s">
        <v>560</v>
      </c>
      <c r="D6125" s="53">
        <v>56007</v>
      </c>
      <c r="E6125" s="53">
        <v>3.8299999237060547</v>
      </c>
      <c r="F6125" s="55">
        <v>-1.7948761582374573E-2</v>
      </c>
      <c r="G6125" s="53">
        <v>56464</v>
      </c>
      <c r="H6125" s="53">
        <v>3.8299999237060547</v>
      </c>
      <c r="I6125" s="53">
        <v>4.5048289999999998E-2</v>
      </c>
      <c r="J6125" s="80">
        <f t="shared" si="178"/>
        <v>216257.11569213867</v>
      </c>
    </row>
    <row r="6126" spans="1:10" x14ac:dyDescent="0.15">
      <c r="A6126" s="109">
        <v>44225</v>
      </c>
      <c r="B6126" s="53" t="s">
        <v>458</v>
      </c>
      <c r="C6126" s="53" t="s">
        <v>560</v>
      </c>
      <c r="D6126" s="53">
        <v>56007</v>
      </c>
      <c r="E6126" s="53">
        <v>5.4600000381469727</v>
      </c>
      <c r="F6126" s="55">
        <v>0.42558750510215759</v>
      </c>
      <c r="G6126" s="53">
        <v>56471</v>
      </c>
      <c r="H6126" s="53">
        <v>5.4600000381469727</v>
      </c>
      <c r="I6126" s="53">
        <v>-6.3113190000000003E-4</v>
      </c>
      <c r="J6126" s="80">
        <f t="shared" si="178"/>
        <v>308331.66215419769</v>
      </c>
    </row>
    <row r="6127" spans="1:10" x14ac:dyDescent="0.15">
      <c r="A6127" s="109">
        <v>44253</v>
      </c>
      <c r="B6127" s="53" t="s">
        <v>458</v>
      </c>
      <c r="C6127" s="53" t="s">
        <v>560</v>
      </c>
      <c r="D6127" s="53">
        <v>56007</v>
      </c>
      <c r="E6127" s="53">
        <v>6.1599998474121094</v>
      </c>
      <c r="F6127" s="55">
        <v>0.12820509076118469</v>
      </c>
      <c r="G6127" s="53">
        <v>56469</v>
      </c>
      <c r="H6127" s="53">
        <v>6.1599998474121094</v>
      </c>
      <c r="I6127" s="53">
        <v>2.9196240000000002E-2</v>
      </c>
      <c r="J6127" s="80">
        <f t="shared" si="178"/>
        <v>347849.0313835144</v>
      </c>
    </row>
    <row r="6128" spans="1:10" x14ac:dyDescent="0.15">
      <c r="A6128" s="109">
        <v>44286</v>
      </c>
      <c r="B6128" s="53" t="s">
        <v>458</v>
      </c>
      <c r="C6128" s="53" t="s">
        <v>560</v>
      </c>
      <c r="D6128" s="53">
        <v>56007</v>
      </c>
      <c r="E6128" s="53">
        <v>7.4099998474121094</v>
      </c>
      <c r="F6128" s="55">
        <v>0.20292207598686218</v>
      </c>
      <c r="G6128" s="53">
        <v>56469</v>
      </c>
      <c r="H6128" s="53">
        <v>7.4099998474121094</v>
      </c>
      <c r="I6128" s="53">
        <v>3.0573309999999999E-2</v>
      </c>
      <c r="J6128" s="80">
        <f t="shared" si="178"/>
        <v>418435.2813835144</v>
      </c>
    </row>
    <row r="6129" spans="1:10" x14ac:dyDescent="0.15">
      <c r="A6129" s="109">
        <v>44316</v>
      </c>
      <c r="B6129" s="53" t="s">
        <v>458</v>
      </c>
      <c r="C6129" s="53" t="s">
        <v>560</v>
      </c>
      <c r="D6129" s="53">
        <v>56007</v>
      </c>
      <c r="E6129" s="53">
        <v>8.130000114440918</v>
      </c>
      <c r="F6129" s="55">
        <v>9.71660315990448E-2</v>
      </c>
      <c r="G6129" s="53">
        <v>56575</v>
      </c>
      <c r="H6129" s="53">
        <v>8.130000114440918</v>
      </c>
      <c r="I6129" s="53">
        <v>4.8190200000000002E-2</v>
      </c>
      <c r="J6129" s="80">
        <f t="shared" si="178"/>
        <v>459954.75647449493</v>
      </c>
    </row>
    <row r="6130" spans="1:10" x14ac:dyDescent="0.15">
      <c r="A6130" s="109">
        <v>44344</v>
      </c>
      <c r="B6130" s="53" t="s">
        <v>458</v>
      </c>
      <c r="C6130" s="53" t="s">
        <v>560</v>
      </c>
      <c r="D6130" s="53">
        <v>56007</v>
      </c>
      <c r="E6130" s="53">
        <v>8.0200004577636719</v>
      </c>
      <c r="F6130" s="55">
        <v>-1.3530093245208263E-2</v>
      </c>
      <c r="G6130" s="53">
        <v>56575</v>
      </c>
      <c r="H6130" s="53">
        <v>8.0200004577636719</v>
      </c>
      <c r="I6130" s="53">
        <v>7.0918620000000009E-3</v>
      </c>
      <c r="J6130" s="80">
        <f t="shared" si="178"/>
        <v>453731.52589797974</v>
      </c>
    </row>
    <row r="6131" spans="1:10" x14ac:dyDescent="0.15">
      <c r="A6131" s="109">
        <v>44377</v>
      </c>
      <c r="B6131" s="53" t="s">
        <v>458</v>
      </c>
      <c r="C6131" s="53" t="s">
        <v>560</v>
      </c>
      <c r="D6131" s="53">
        <v>56007</v>
      </c>
      <c r="E6131" s="53">
        <v>8.4700002670288086</v>
      </c>
      <c r="F6131" s="55">
        <v>5.6109700351953506E-2</v>
      </c>
      <c r="G6131" s="53">
        <v>56698</v>
      </c>
      <c r="H6131" s="53">
        <v>8.4700002670288086</v>
      </c>
      <c r="I6131" s="53">
        <v>2.3421790000000001E-2</v>
      </c>
      <c r="J6131" s="80">
        <f t="shared" si="178"/>
        <v>480232.07513999939</v>
      </c>
    </row>
    <row r="6132" spans="1:10" x14ac:dyDescent="0.15">
      <c r="A6132" s="109">
        <v>44407</v>
      </c>
      <c r="B6132" s="53" t="s">
        <v>458</v>
      </c>
      <c r="C6132" s="53" t="s">
        <v>560</v>
      </c>
      <c r="D6132" s="53">
        <v>56007</v>
      </c>
      <c r="E6132" s="53">
        <v>8.6999998092651367</v>
      </c>
      <c r="F6132" s="55">
        <v>2.7154607698321342E-2</v>
      </c>
      <c r="G6132" s="53">
        <v>56567</v>
      </c>
      <c r="H6132" s="53">
        <v>8.6999998092651367</v>
      </c>
      <c r="I6132" s="53">
        <v>1.182765E-2</v>
      </c>
      <c r="J6132" s="80">
        <f t="shared" si="178"/>
        <v>492132.88921070099</v>
      </c>
    </row>
    <row r="6133" spans="1:10" x14ac:dyDescent="0.15">
      <c r="A6133" s="109">
        <v>44439</v>
      </c>
      <c r="B6133" s="53" t="s">
        <v>458</v>
      </c>
      <c r="C6133" s="53" t="s">
        <v>560</v>
      </c>
      <c r="D6133" s="53">
        <v>56007</v>
      </c>
      <c r="E6133" s="53">
        <v>8.3100004196166992</v>
      </c>
      <c r="F6133" s="55">
        <v>-4.4827517122030258E-2</v>
      </c>
      <c r="G6133" s="53">
        <v>56567</v>
      </c>
      <c r="H6133" s="53">
        <v>8.3100004196166992</v>
      </c>
      <c r="I6133" s="53">
        <v>2.71466E-2</v>
      </c>
      <c r="J6133" s="80">
        <f t="shared" si="178"/>
        <v>470071.79373645782</v>
      </c>
    </row>
    <row r="6134" spans="1:10" x14ac:dyDescent="0.15">
      <c r="A6134" s="109">
        <v>44469</v>
      </c>
      <c r="B6134" s="53" t="s">
        <v>458</v>
      </c>
      <c r="C6134" s="53" t="s">
        <v>560</v>
      </c>
      <c r="D6134" s="53">
        <v>56007</v>
      </c>
      <c r="E6134" s="53">
        <v>8.5399999618530273</v>
      </c>
      <c r="F6134" s="55">
        <v>2.7677441015839577E-2</v>
      </c>
      <c r="G6134" s="53">
        <v>56594</v>
      </c>
      <c r="H6134" s="53">
        <v>8.5399999618530273</v>
      </c>
      <c r="I6134" s="53">
        <v>-4.2243370000000002E-2</v>
      </c>
      <c r="J6134" s="80">
        <f t="shared" si="178"/>
        <v>483312.75784111023</v>
      </c>
    </row>
    <row r="6135" spans="1:10" x14ac:dyDescent="0.15">
      <c r="A6135" s="109">
        <v>44498</v>
      </c>
      <c r="B6135" s="53" t="s">
        <v>458</v>
      </c>
      <c r="C6135" s="53" t="s">
        <v>560</v>
      </c>
      <c r="D6135" s="53">
        <v>56007</v>
      </c>
      <c r="E6135" s="53">
        <v>8.6000003814697266</v>
      </c>
      <c r="F6135" s="55">
        <v>7.0258104242384434E-3</v>
      </c>
      <c r="G6135" s="53">
        <v>56565</v>
      </c>
      <c r="H6135" s="53">
        <v>8.6000003814697266</v>
      </c>
      <c r="I6135" s="53">
        <v>6.4656619999999998E-2</v>
      </c>
      <c r="J6135" s="80">
        <f t="shared" si="178"/>
        <v>486459.02157783508</v>
      </c>
    </row>
    <row r="6136" spans="1:10" x14ac:dyDescent="0.15">
      <c r="A6136" s="109">
        <v>44530</v>
      </c>
      <c r="B6136" s="53" t="s">
        <v>458</v>
      </c>
      <c r="C6136" s="53" t="s">
        <v>560</v>
      </c>
      <c r="D6136" s="53">
        <v>56007</v>
      </c>
      <c r="E6136" s="53">
        <v>8.1700000762939453</v>
      </c>
      <c r="F6136" s="55">
        <v>-5.0000034272670746E-2</v>
      </c>
      <c r="G6136" s="53">
        <v>56565</v>
      </c>
      <c r="H6136" s="53">
        <v>8.1700000762939453</v>
      </c>
      <c r="I6136" s="53">
        <v>-1.8346709999999999E-2</v>
      </c>
      <c r="J6136" s="80">
        <f t="shared" si="178"/>
        <v>462136.05431556702</v>
      </c>
    </row>
    <row r="6137" spans="1:10" x14ac:dyDescent="0.15">
      <c r="A6137" s="109">
        <v>44561</v>
      </c>
      <c r="B6137" s="53" t="s">
        <v>458</v>
      </c>
      <c r="C6137" s="53" t="s">
        <v>560</v>
      </c>
      <c r="D6137" s="53">
        <v>56007</v>
      </c>
      <c r="E6137" s="53">
        <v>8.1999998092651367</v>
      </c>
      <c r="F6137" s="55">
        <v>3.6719378549605608E-3</v>
      </c>
      <c r="G6137" s="53">
        <v>56565</v>
      </c>
      <c r="H6137" s="53">
        <v>8.1999998092651367</v>
      </c>
      <c r="I6137" s="53">
        <v>3.3344789999999999E-2</v>
      </c>
      <c r="J6137" s="80">
        <f t="shared" si="178"/>
        <v>463832.98921108246</v>
      </c>
    </row>
    <row r="6138" spans="1:10" x14ac:dyDescent="0.15">
      <c r="A6138" s="109"/>
      <c r="J6138" s="80">
        <f t="shared" si="178"/>
        <v>0</v>
      </c>
    </row>
    <row r="6139" spans="1:10" x14ac:dyDescent="0.15">
      <c r="A6139" s="109">
        <v>43007</v>
      </c>
      <c r="B6139" s="53" t="s">
        <v>6</v>
      </c>
      <c r="C6139" s="53" t="s">
        <v>6</v>
      </c>
      <c r="D6139" s="53">
        <v>56060</v>
      </c>
      <c r="H6139" s="53">
        <v>9.7306003570556641</v>
      </c>
      <c r="I6139" s="53">
        <v>2.375789E-2</v>
      </c>
      <c r="J6139" s="80">
        <f t="shared" si="178"/>
        <v>0</v>
      </c>
    </row>
    <row r="6140" spans="1:10" x14ac:dyDescent="0.15">
      <c r="A6140" s="109">
        <v>43039</v>
      </c>
      <c r="B6140" s="53" t="s">
        <v>433</v>
      </c>
      <c r="C6140" s="53" t="s">
        <v>561</v>
      </c>
      <c r="D6140" s="53">
        <v>56060</v>
      </c>
      <c r="E6140" s="53">
        <v>9.8000001907348633</v>
      </c>
      <c r="G6140" s="53">
        <v>6138</v>
      </c>
      <c r="H6140" s="53">
        <v>9.8000001907348633</v>
      </c>
      <c r="I6140" s="53">
        <v>1.9294260000000001E-2</v>
      </c>
      <c r="J6140" s="80">
        <f t="shared" si="178"/>
        <v>60152.401170730591</v>
      </c>
    </row>
    <row r="6141" spans="1:10" x14ac:dyDescent="0.15">
      <c r="A6141" s="109">
        <v>43069</v>
      </c>
      <c r="B6141" s="53" t="s">
        <v>433</v>
      </c>
      <c r="C6141" s="53" t="s">
        <v>561</v>
      </c>
      <c r="D6141" s="53">
        <v>56060</v>
      </c>
      <c r="E6141" s="53">
        <v>9.7603998184204102</v>
      </c>
      <c r="F6141" s="55">
        <v>-4.0408540517091751E-3</v>
      </c>
      <c r="G6141" s="53">
        <v>6138</v>
      </c>
      <c r="H6141" s="53">
        <v>9.7603998184204102</v>
      </c>
      <c r="I6141" s="53">
        <v>2.725955E-2</v>
      </c>
      <c r="J6141" s="80">
        <f t="shared" si="178"/>
        <v>59909.334085464478</v>
      </c>
    </row>
    <row r="6142" spans="1:10" x14ac:dyDescent="0.15">
      <c r="A6142" s="109">
        <v>43098</v>
      </c>
      <c r="B6142" s="53" t="s">
        <v>433</v>
      </c>
      <c r="C6142" s="53" t="s">
        <v>561</v>
      </c>
      <c r="D6142" s="53">
        <v>56060</v>
      </c>
      <c r="E6142" s="53">
        <v>-9.7800006866455078</v>
      </c>
      <c r="F6142" s="55">
        <v>2.0082034170627594E-3</v>
      </c>
      <c r="G6142" s="53">
        <v>6138</v>
      </c>
      <c r="H6142" s="53">
        <v>-9.7800006866455078</v>
      </c>
      <c r="I6142" s="53">
        <v>1.2128949999999999E-2</v>
      </c>
      <c r="J6142" s="80">
        <f t="shared" si="178"/>
        <v>-60029.644214630127</v>
      </c>
    </row>
    <row r="6143" spans="1:10" x14ac:dyDescent="0.15">
      <c r="A6143" s="109">
        <v>43131</v>
      </c>
      <c r="B6143" s="53" t="s">
        <v>433</v>
      </c>
      <c r="C6143" s="53" t="s">
        <v>561</v>
      </c>
      <c r="D6143" s="53">
        <v>56060</v>
      </c>
      <c r="E6143" s="53">
        <v>-9.8350000381469727</v>
      </c>
      <c r="F6143" s="55">
        <v>5.6236553937196732E-3</v>
      </c>
      <c r="G6143" s="53">
        <v>6138</v>
      </c>
      <c r="H6143" s="53">
        <v>-9.8350000381469727</v>
      </c>
      <c r="I6143" s="53">
        <v>5.0638450000000002E-2</v>
      </c>
      <c r="J6143" s="80">
        <f t="shared" si="178"/>
        <v>-60367.230234146118</v>
      </c>
    </row>
    <row r="6144" spans="1:10" x14ac:dyDescent="0.15">
      <c r="A6144" s="109">
        <v>43159</v>
      </c>
      <c r="B6144" s="53" t="s">
        <v>433</v>
      </c>
      <c r="C6144" s="53" t="s">
        <v>561</v>
      </c>
      <c r="D6144" s="53">
        <v>56060</v>
      </c>
      <c r="E6144" s="53">
        <v>9.8000001907348633</v>
      </c>
      <c r="F6144" s="55">
        <v>-3.5587032325565815E-3</v>
      </c>
      <c r="G6144" s="53">
        <v>6138</v>
      </c>
      <c r="H6144" s="53">
        <v>9.8000001907348633</v>
      </c>
      <c r="I6144" s="53">
        <v>-3.9481330000000002E-2</v>
      </c>
      <c r="J6144" s="80">
        <f t="shared" si="178"/>
        <v>60152.401170730591</v>
      </c>
    </row>
    <row r="6145" spans="1:10" x14ac:dyDescent="0.15">
      <c r="A6145" s="109">
        <v>43188</v>
      </c>
      <c r="B6145" s="53" t="s">
        <v>433</v>
      </c>
      <c r="C6145" s="53" t="s">
        <v>561</v>
      </c>
      <c r="D6145" s="53">
        <v>56060</v>
      </c>
      <c r="E6145" s="53">
        <v>9.8599996566772461</v>
      </c>
      <c r="F6145" s="55">
        <v>6.1223944649100304E-3</v>
      </c>
      <c r="G6145" s="53">
        <v>6138</v>
      </c>
      <c r="H6145" s="53">
        <v>9.8599996566772461</v>
      </c>
      <c r="I6145" s="53">
        <v>-1.8445340000000001E-2</v>
      </c>
      <c r="J6145" s="80">
        <f t="shared" si="178"/>
        <v>60520.677892684937</v>
      </c>
    </row>
    <row r="6146" spans="1:10" x14ac:dyDescent="0.15">
      <c r="A6146" s="109">
        <v>43220</v>
      </c>
      <c r="B6146" s="53" t="s">
        <v>433</v>
      </c>
      <c r="C6146" s="53" t="s">
        <v>561</v>
      </c>
      <c r="D6146" s="53">
        <v>56060</v>
      </c>
      <c r="E6146" s="53">
        <v>9.8625001907348633</v>
      </c>
      <c r="F6146" s="55">
        <v>2.5360388099215925E-4</v>
      </c>
      <c r="G6146" s="53">
        <v>6138</v>
      </c>
      <c r="H6146" s="53">
        <v>9.8625001907348633</v>
      </c>
      <c r="I6146" s="53">
        <v>4.6918850000000007E-3</v>
      </c>
      <c r="J6146" s="80">
        <f t="shared" si="178"/>
        <v>60536.026170730591</v>
      </c>
    </row>
    <row r="6147" spans="1:10" x14ac:dyDescent="0.15">
      <c r="A6147" s="109">
        <v>43251</v>
      </c>
      <c r="B6147" s="53" t="s">
        <v>433</v>
      </c>
      <c r="C6147" s="53" t="s">
        <v>561</v>
      </c>
      <c r="D6147" s="53">
        <v>56060</v>
      </c>
      <c r="E6147" s="53">
        <v>-9.9449996948242188</v>
      </c>
      <c r="F6147" s="55">
        <v>8.3649689331650734E-3</v>
      </c>
      <c r="G6147" s="53">
        <v>6138</v>
      </c>
      <c r="H6147" s="53">
        <v>-9.9449996948242188</v>
      </c>
      <c r="I6147" s="53">
        <v>2.6164449999999999E-2</v>
      </c>
      <c r="J6147" s="80">
        <f t="shared" si="178"/>
        <v>-61042.408126831055</v>
      </c>
    </row>
    <row r="6148" spans="1:10" x14ac:dyDescent="0.15">
      <c r="A6148" s="109">
        <v>43280</v>
      </c>
      <c r="B6148" s="53" t="s">
        <v>433</v>
      </c>
      <c r="C6148" s="53" t="s">
        <v>561</v>
      </c>
      <c r="D6148" s="53">
        <v>56060</v>
      </c>
      <c r="E6148" s="53">
        <v>9.9799995422363281</v>
      </c>
      <c r="F6148" s="55">
        <v>3.519341116771102E-3</v>
      </c>
      <c r="G6148" s="53">
        <v>6138</v>
      </c>
      <c r="H6148" s="53">
        <v>9.9799995422363281</v>
      </c>
      <c r="I6148" s="53">
        <v>5.365018E-3</v>
      </c>
      <c r="J6148" s="80">
        <f t="shared" si="178"/>
        <v>61257.237190246582</v>
      </c>
    </row>
    <row r="6149" spans="1:10" x14ac:dyDescent="0.15">
      <c r="A6149" s="109">
        <v>43312</v>
      </c>
      <c r="B6149" s="53" t="s">
        <v>433</v>
      </c>
      <c r="C6149" s="53" t="s">
        <v>561</v>
      </c>
      <c r="D6149" s="53">
        <v>56060</v>
      </c>
      <c r="E6149" s="53">
        <v>10.029999732971191</v>
      </c>
      <c r="F6149" s="55">
        <v>5.0100395455956459E-3</v>
      </c>
      <c r="G6149" s="53">
        <v>6138</v>
      </c>
      <c r="H6149" s="53">
        <v>10.029999732971191</v>
      </c>
      <c r="I6149" s="53">
        <v>3.1603569999999997E-2</v>
      </c>
      <c r="J6149" s="80">
        <f t="shared" si="178"/>
        <v>61564.138360977173</v>
      </c>
    </row>
    <row r="6150" spans="1:10" x14ac:dyDescent="0.15">
      <c r="A6150" s="109">
        <v>43343</v>
      </c>
      <c r="B6150" s="53" t="s">
        <v>433</v>
      </c>
      <c r="C6150" s="53" t="s">
        <v>561</v>
      </c>
      <c r="D6150" s="53">
        <v>56060</v>
      </c>
      <c r="E6150" s="53">
        <v>-10.075000762939453</v>
      </c>
      <c r="F6150" s="55">
        <v>4.4866432435810566E-3</v>
      </c>
      <c r="G6150" s="53">
        <v>6138</v>
      </c>
      <c r="H6150" s="53">
        <v>-10.075000762939453</v>
      </c>
      <c r="I6150" s="53">
        <v>3.0233019999999999E-2</v>
      </c>
      <c r="J6150" s="80">
        <f t="shared" si="178"/>
        <v>-61840.354682922363</v>
      </c>
    </row>
    <row r="6151" spans="1:10" x14ac:dyDescent="0.15">
      <c r="A6151" s="109">
        <v>43371</v>
      </c>
      <c r="B6151" s="53" t="s">
        <v>433</v>
      </c>
      <c r="C6151" s="53" t="s">
        <v>561</v>
      </c>
      <c r="D6151" s="53">
        <v>56060</v>
      </c>
      <c r="E6151" s="53">
        <v>-10.199999809265137</v>
      </c>
      <c r="F6151" s="55">
        <v>1.2406852096319199E-2</v>
      </c>
      <c r="G6151" s="53">
        <v>6138</v>
      </c>
      <c r="H6151" s="53">
        <v>-10.199999809265137</v>
      </c>
      <c r="I6151" s="53">
        <v>4.2462880000000003E-4</v>
      </c>
      <c r="J6151" s="80">
        <f t="shared" si="178"/>
        <v>-62607.598829269409</v>
      </c>
    </row>
    <row r="6152" spans="1:10" x14ac:dyDescent="0.15">
      <c r="A6152" s="109">
        <v>43404</v>
      </c>
      <c r="B6152" s="53" t="s">
        <v>433</v>
      </c>
      <c r="C6152" s="53" t="s">
        <v>561</v>
      </c>
      <c r="D6152" s="53">
        <v>56060</v>
      </c>
      <c r="E6152" s="53">
        <v>-11.485000610351562</v>
      </c>
      <c r="F6152" s="55">
        <v>0.12598046660423279</v>
      </c>
      <c r="G6152" s="53">
        <v>6138</v>
      </c>
      <c r="H6152" s="53">
        <v>-11.485000610351562</v>
      </c>
      <c r="I6152" s="53">
        <v>-7.4045410000000006E-2</v>
      </c>
      <c r="J6152" s="80">
        <f t="shared" si="178"/>
        <v>-70494.933746337891</v>
      </c>
    </row>
    <row r="6153" spans="1:10" x14ac:dyDescent="0.15">
      <c r="A6153" s="109">
        <v>43434</v>
      </c>
      <c r="B6153" s="53" t="s">
        <v>433</v>
      </c>
      <c r="C6153" s="53" t="s">
        <v>561</v>
      </c>
      <c r="D6153" s="53">
        <v>56060</v>
      </c>
      <c r="E6153" s="53">
        <v>10.199999809265137</v>
      </c>
      <c r="F6153" s="55">
        <v>-0.11188513040542603</v>
      </c>
      <c r="G6153" s="53">
        <v>6138</v>
      </c>
      <c r="H6153" s="53">
        <v>10.199999809265137</v>
      </c>
      <c r="I6153" s="53">
        <v>1.8512150000000002E-2</v>
      </c>
      <c r="J6153" s="80">
        <f t="shared" si="178"/>
        <v>62607.598829269409</v>
      </c>
    </row>
    <row r="6154" spans="1:10" x14ac:dyDescent="0.15">
      <c r="A6154" s="109">
        <v>43465</v>
      </c>
      <c r="B6154" s="53" t="s">
        <v>434</v>
      </c>
      <c r="C6154" s="53" t="s">
        <v>562</v>
      </c>
      <c r="D6154" s="53">
        <v>56060</v>
      </c>
      <c r="E6154" s="53">
        <v>2.0799999237060547</v>
      </c>
      <c r="F6154" s="55">
        <v>-0.79607844352722168</v>
      </c>
      <c r="G6154" s="53">
        <v>21496</v>
      </c>
      <c r="H6154" s="53">
        <v>2.0799999237060547</v>
      </c>
      <c r="I6154" s="53">
        <v>-8.9890029999999996E-2</v>
      </c>
      <c r="J6154" s="80">
        <f t="shared" si="178"/>
        <v>44711.678359985352</v>
      </c>
    </row>
    <row r="6155" spans="1:10" x14ac:dyDescent="0.15">
      <c r="A6155" s="109">
        <v>43496</v>
      </c>
      <c r="B6155" s="53" t="s">
        <v>434</v>
      </c>
      <c r="C6155" s="53" t="s">
        <v>562</v>
      </c>
      <c r="D6155" s="53">
        <v>56060</v>
      </c>
      <c r="E6155" s="53">
        <v>1.3899999856948853</v>
      </c>
      <c r="F6155" s="55">
        <v>-0.33173075318336487</v>
      </c>
      <c r="G6155" s="53">
        <v>21496</v>
      </c>
      <c r="H6155" s="53">
        <v>1.3899999856948853</v>
      </c>
      <c r="I6155" s="53">
        <v>8.8293910000000003E-2</v>
      </c>
      <c r="J6155" s="80">
        <f t="shared" si="178"/>
        <v>29879.439692497253</v>
      </c>
    </row>
    <row r="6156" spans="1:10" x14ac:dyDescent="0.15">
      <c r="A6156" s="109">
        <v>43524</v>
      </c>
      <c r="B6156" s="53" t="s">
        <v>434</v>
      </c>
      <c r="C6156" s="53" t="s">
        <v>562</v>
      </c>
      <c r="D6156" s="53">
        <v>56060</v>
      </c>
      <c r="E6156" s="53">
        <v>1.1499999761581421</v>
      </c>
      <c r="F6156" s="55">
        <v>-0.17266188561916351</v>
      </c>
      <c r="G6156" s="53">
        <v>21496</v>
      </c>
      <c r="H6156" s="53">
        <v>1.1499999761581421</v>
      </c>
      <c r="I6156" s="53">
        <v>3.2724210000000004E-2</v>
      </c>
      <c r="J6156" s="80">
        <f t="shared" si="178"/>
        <v>24720.399487495422</v>
      </c>
    </row>
    <row r="6157" spans="1:10" x14ac:dyDescent="0.15">
      <c r="A6157" s="109">
        <v>43553</v>
      </c>
      <c r="B6157" s="53" t="s">
        <v>434</v>
      </c>
      <c r="C6157" s="53" t="s">
        <v>562</v>
      </c>
      <c r="D6157" s="53">
        <v>56060</v>
      </c>
      <c r="E6157" s="53">
        <v>11.859999656677246</v>
      </c>
      <c r="F6157" s="55">
        <v>0.28913041949272156</v>
      </c>
      <c r="G6157" s="53">
        <v>4837</v>
      </c>
      <c r="H6157" s="53">
        <v>11.859999656677246</v>
      </c>
      <c r="I6157" s="53">
        <v>1.296229E-2</v>
      </c>
      <c r="J6157" s="80">
        <f t="shared" si="178"/>
        <v>57366.818339347839</v>
      </c>
    </row>
    <row r="6158" spans="1:10" x14ac:dyDescent="0.15">
      <c r="A6158" s="109">
        <v>43585</v>
      </c>
      <c r="B6158" s="53" t="s">
        <v>434</v>
      </c>
      <c r="C6158" s="53" t="s">
        <v>562</v>
      </c>
      <c r="D6158" s="53">
        <v>56060</v>
      </c>
      <c r="E6158" s="53">
        <v>7.0300002098083496</v>
      </c>
      <c r="F6158" s="55">
        <v>-0.40725123882293701</v>
      </c>
      <c r="G6158" s="53">
        <v>4837</v>
      </c>
      <c r="H6158" s="53">
        <v>7.0300002098083496</v>
      </c>
      <c r="I6158" s="53">
        <v>3.789327E-2</v>
      </c>
      <c r="J6158" s="80">
        <f t="shared" si="178"/>
        <v>34004.111014842987</v>
      </c>
    </row>
    <row r="6159" spans="1:10" x14ac:dyDescent="0.15">
      <c r="A6159" s="109">
        <v>43616</v>
      </c>
      <c r="B6159" s="53" t="s">
        <v>434</v>
      </c>
      <c r="C6159" s="53" t="s">
        <v>562</v>
      </c>
      <c r="D6159" s="53">
        <v>56060</v>
      </c>
      <c r="E6159" s="53">
        <v>4.6999998092651367</v>
      </c>
      <c r="F6159" s="55">
        <v>-0.33143675327301025</v>
      </c>
      <c r="G6159" s="53">
        <v>4837</v>
      </c>
      <c r="H6159" s="53">
        <v>4.6999998092651367</v>
      </c>
      <c r="I6159" s="53">
        <v>-6.167856E-2</v>
      </c>
      <c r="J6159" s="80">
        <f t="shared" ref="J6159:J6222" si="179">H6159*G6159</f>
        <v>22733.899077415466</v>
      </c>
    </row>
    <row r="6160" spans="1:10" x14ac:dyDescent="0.15">
      <c r="A6160" s="109">
        <v>43644</v>
      </c>
      <c r="B6160" s="53" t="s">
        <v>434</v>
      </c>
      <c r="C6160" s="53" t="s">
        <v>562</v>
      </c>
      <c r="D6160" s="53">
        <v>56060</v>
      </c>
      <c r="E6160" s="53">
        <v>3.7799999713897705</v>
      </c>
      <c r="F6160" s="55">
        <v>-0.19574464857578278</v>
      </c>
      <c r="G6160" s="53">
        <v>6222</v>
      </c>
      <c r="H6160" s="53">
        <v>3.7799999713897705</v>
      </c>
      <c r="I6160" s="53">
        <v>6.7278859999999996E-2</v>
      </c>
      <c r="J6160" s="80">
        <f t="shared" si="179"/>
        <v>23519.159821987152</v>
      </c>
    </row>
    <row r="6161" spans="1:10" x14ac:dyDescent="0.15">
      <c r="A6161" s="109">
        <v>43677</v>
      </c>
      <c r="B6161" s="53" t="s">
        <v>434</v>
      </c>
      <c r="C6161" s="53" t="s">
        <v>562</v>
      </c>
      <c r="D6161" s="53">
        <v>56060</v>
      </c>
      <c r="E6161" s="53">
        <v>2.4100000858306885</v>
      </c>
      <c r="F6161" s="55">
        <v>-0.36243382096290588</v>
      </c>
      <c r="G6161" s="53">
        <v>6222</v>
      </c>
      <c r="H6161" s="53">
        <v>2.4100000858306885</v>
      </c>
      <c r="I6161" s="53">
        <v>1.185431E-2</v>
      </c>
      <c r="J6161" s="80">
        <f t="shared" si="179"/>
        <v>14995.020534038544</v>
      </c>
    </row>
    <row r="6162" spans="1:10" x14ac:dyDescent="0.15">
      <c r="A6162" s="109">
        <v>43707</v>
      </c>
      <c r="B6162" s="53" t="s">
        <v>434</v>
      </c>
      <c r="C6162" s="53" t="s">
        <v>562</v>
      </c>
      <c r="D6162" s="53">
        <v>56060</v>
      </c>
      <c r="E6162" s="53">
        <v>1.8799999952316284</v>
      </c>
      <c r="F6162" s="55">
        <v>-0.21991704404354095</v>
      </c>
      <c r="G6162" s="53">
        <v>6222</v>
      </c>
      <c r="H6162" s="53">
        <v>1.8799999952316284</v>
      </c>
      <c r="I6162" s="53">
        <v>-2.0339329999999999E-2</v>
      </c>
      <c r="J6162" s="80">
        <f t="shared" si="179"/>
        <v>11697.359970331192</v>
      </c>
    </row>
    <row r="6163" spans="1:10" x14ac:dyDescent="0.15">
      <c r="A6163" s="109">
        <v>43738</v>
      </c>
      <c r="B6163" s="53" t="s">
        <v>434</v>
      </c>
      <c r="C6163" s="53" t="s">
        <v>562</v>
      </c>
      <c r="D6163" s="53">
        <v>56060</v>
      </c>
      <c r="E6163" s="53">
        <v>1.0199999809265137</v>
      </c>
      <c r="F6163" s="55">
        <v>-0.45744681358337402</v>
      </c>
      <c r="G6163" s="53">
        <v>6222</v>
      </c>
      <c r="H6163" s="53">
        <v>1.0199999809265137</v>
      </c>
      <c r="I6163" s="53">
        <v>1.6032970000000001E-2</v>
      </c>
      <c r="J6163" s="80">
        <f t="shared" si="179"/>
        <v>6346.4398813247681</v>
      </c>
    </row>
    <row r="6164" spans="1:10" x14ac:dyDescent="0.15">
      <c r="A6164" s="109">
        <v>43769</v>
      </c>
      <c r="B6164" s="53" t="s">
        <v>434</v>
      </c>
      <c r="C6164" s="53" t="s">
        <v>562</v>
      </c>
      <c r="D6164" s="53">
        <v>56060</v>
      </c>
      <c r="E6164" s="53">
        <v>1.2999999523162842</v>
      </c>
      <c r="F6164" s="55">
        <v>0.27450978755950928</v>
      </c>
      <c r="G6164" s="53">
        <v>6222</v>
      </c>
      <c r="H6164" s="53">
        <v>1.2999999523162842</v>
      </c>
      <c r="I6164" s="53">
        <v>1.9255939999999999E-2</v>
      </c>
      <c r="J6164" s="80">
        <f t="shared" si="179"/>
        <v>8088.5997033119202</v>
      </c>
    </row>
    <row r="6165" spans="1:10" x14ac:dyDescent="0.15">
      <c r="A6165" s="109">
        <v>43798</v>
      </c>
      <c r="B6165" s="53" t="s">
        <v>434</v>
      </c>
      <c r="C6165" s="53" t="s">
        <v>562</v>
      </c>
      <c r="D6165" s="53">
        <v>56060</v>
      </c>
      <c r="E6165" s="53">
        <v>1.190000057220459</v>
      </c>
      <c r="F6165" s="55">
        <v>-8.4615305066108704E-2</v>
      </c>
      <c r="G6165" s="53">
        <v>6222</v>
      </c>
      <c r="H6165" s="53">
        <v>1.190000057220459</v>
      </c>
      <c r="I6165" s="53">
        <v>3.4996520000000003E-2</v>
      </c>
      <c r="J6165" s="80">
        <f t="shared" si="179"/>
        <v>7404.1803560256958</v>
      </c>
    </row>
    <row r="6166" spans="1:10" x14ac:dyDescent="0.15">
      <c r="A6166" s="109">
        <v>43830</v>
      </c>
      <c r="B6166" s="53" t="s">
        <v>434</v>
      </c>
      <c r="C6166" s="53" t="s">
        <v>562</v>
      </c>
      <c r="D6166" s="53">
        <v>56060</v>
      </c>
      <c r="E6166" s="53">
        <v>1.1699999570846558</v>
      </c>
      <c r="F6166" s="55">
        <v>-1.680680550634861E-2</v>
      </c>
      <c r="G6166" s="53">
        <v>6222</v>
      </c>
      <c r="H6166" s="53">
        <v>1.1699999570846558</v>
      </c>
      <c r="I6166" s="53">
        <v>2.8490680000000001E-2</v>
      </c>
      <c r="J6166" s="80">
        <f t="shared" si="179"/>
        <v>7279.7397329807281</v>
      </c>
    </row>
    <row r="6167" spans="1:10" x14ac:dyDescent="0.15">
      <c r="A6167" s="109">
        <v>43861</v>
      </c>
      <c r="B6167" s="53" t="s">
        <v>434</v>
      </c>
      <c r="C6167" s="53" t="s">
        <v>562</v>
      </c>
      <c r="D6167" s="53">
        <v>56060</v>
      </c>
      <c r="E6167" s="53">
        <v>1.190000057220459</v>
      </c>
      <c r="F6167" s="55">
        <v>1.7094103619456291E-2</v>
      </c>
      <c r="G6167" s="53">
        <v>6222</v>
      </c>
      <c r="H6167" s="53">
        <v>1.190000057220459</v>
      </c>
      <c r="I6167" s="53">
        <v>-1.7277760000000001E-3</v>
      </c>
      <c r="J6167" s="80">
        <f t="shared" si="179"/>
        <v>7404.1803560256958</v>
      </c>
    </row>
    <row r="6168" spans="1:10" x14ac:dyDescent="0.15">
      <c r="A6168" s="109">
        <v>43889</v>
      </c>
      <c r="B6168" s="53" t="s">
        <v>434</v>
      </c>
      <c r="C6168" s="53" t="s">
        <v>562</v>
      </c>
      <c r="D6168" s="53">
        <v>56060</v>
      </c>
      <c r="E6168" s="53">
        <v>0.67500001192092896</v>
      </c>
      <c r="F6168" s="55">
        <v>-0.43277311325073242</v>
      </c>
      <c r="G6168" s="53">
        <v>6222</v>
      </c>
      <c r="H6168" s="53">
        <v>0.67500001192092896</v>
      </c>
      <c r="I6168" s="53">
        <v>-7.7918070000000006E-2</v>
      </c>
      <c r="J6168" s="80">
        <f t="shared" si="179"/>
        <v>4199.85007417202</v>
      </c>
    </row>
    <row r="6169" spans="1:10" x14ac:dyDescent="0.15">
      <c r="A6169" s="109">
        <v>43921</v>
      </c>
      <c r="B6169" s="53" t="s">
        <v>434</v>
      </c>
      <c r="C6169" s="53" t="s">
        <v>562</v>
      </c>
      <c r="D6169" s="53">
        <v>56060</v>
      </c>
      <c r="E6169" s="53">
        <v>0.41635000705718994</v>
      </c>
      <c r="F6169" s="55">
        <v>-0.38318517804145813</v>
      </c>
      <c r="G6169" s="53">
        <v>6222</v>
      </c>
      <c r="H6169" s="53">
        <v>0.41635000705718994</v>
      </c>
      <c r="I6169" s="53">
        <v>-0.14173259999999999</v>
      </c>
      <c r="J6169" s="80">
        <f t="shared" si="179"/>
        <v>2590.5297439098358</v>
      </c>
    </row>
    <row r="6170" spans="1:10" x14ac:dyDescent="0.15">
      <c r="A6170" s="109">
        <v>43951</v>
      </c>
      <c r="B6170" s="53" t="s">
        <v>434</v>
      </c>
      <c r="C6170" s="53" t="s">
        <v>562</v>
      </c>
      <c r="D6170" s="53">
        <v>56060</v>
      </c>
      <c r="G6170" s="53">
        <v>6222</v>
      </c>
      <c r="H6170" s="53">
        <v>0.47999998927116394</v>
      </c>
      <c r="I6170" s="53">
        <v>0.12967380000000001</v>
      </c>
      <c r="J6170" s="80">
        <f t="shared" si="179"/>
        <v>2986.559933245182</v>
      </c>
    </row>
    <row r="6171" spans="1:10" x14ac:dyDescent="0.15">
      <c r="A6171" s="109"/>
      <c r="J6171" s="80">
        <f t="shared" si="179"/>
        <v>0</v>
      </c>
    </row>
    <row r="6172" spans="1:10" x14ac:dyDescent="0.15">
      <c r="A6172" s="109">
        <v>43007</v>
      </c>
      <c r="B6172" s="53" t="s">
        <v>6</v>
      </c>
      <c r="C6172" s="53" t="s">
        <v>6</v>
      </c>
      <c r="D6172" s="53">
        <v>56090</v>
      </c>
      <c r="H6172" s="53">
        <v>9.5799999237060547</v>
      </c>
      <c r="I6172" s="53">
        <v>2.375789E-2</v>
      </c>
      <c r="J6172" s="80">
        <f t="shared" si="179"/>
        <v>0</v>
      </c>
    </row>
    <row r="6173" spans="1:10" x14ac:dyDescent="0.15">
      <c r="A6173" s="109">
        <v>43039</v>
      </c>
      <c r="B6173" s="53" t="s">
        <v>421</v>
      </c>
      <c r="C6173" s="53" t="s">
        <v>563</v>
      </c>
      <c r="D6173" s="53">
        <v>56090</v>
      </c>
      <c r="E6173" s="53">
        <v>9.5600004196166992</v>
      </c>
      <c r="G6173" s="53">
        <v>15400</v>
      </c>
      <c r="H6173" s="53">
        <v>9.5600004196166992</v>
      </c>
      <c r="I6173" s="53">
        <v>1.9294260000000001E-2</v>
      </c>
      <c r="J6173" s="80">
        <f t="shared" si="179"/>
        <v>147224.00646209717</v>
      </c>
    </row>
    <row r="6174" spans="1:10" x14ac:dyDescent="0.15">
      <c r="A6174" s="109">
        <v>43069</v>
      </c>
      <c r="B6174" s="53" t="s">
        <v>421</v>
      </c>
      <c r="C6174" s="53" t="s">
        <v>563</v>
      </c>
      <c r="D6174" s="53">
        <v>56090</v>
      </c>
      <c r="E6174" s="53">
        <v>9.6000003814697266</v>
      </c>
      <c r="F6174" s="55">
        <v>4.1840961202979088E-3</v>
      </c>
      <c r="G6174" s="53">
        <v>17695</v>
      </c>
      <c r="H6174" s="53">
        <v>9.6000003814697266</v>
      </c>
      <c r="I6174" s="53">
        <v>2.725955E-2</v>
      </c>
      <c r="J6174" s="80">
        <f t="shared" si="179"/>
        <v>169872.00675010681</v>
      </c>
    </row>
    <row r="6175" spans="1:10" x14ac:dyDescent="0.15">
      <c r="A6175" s="109">
        <v>43098</v>
      </c>
      <c r="B6175" s="53" t="s">
        <v>421</v>
      </c>
      <c r="C6175" s="53" t="s">
        <v>563</v>
      </c>
      <c r="D6175" s="53">
        <v>56090</v>
      </c>
      <c r="E6175" s="53">
        <v>-9.6849994659423828</v>
      </c>
      <c r="F6175" s="55">
        <v>8.8540706783533096E-3</v>
      </c>
      <c r="G6175" s="53">
        <v>17695</v>
      </c>
      <c r="H6175" s="53">
        <v>-9.6849994659423828</v>
      </c>
      <c r="I6175" s="53">
        <v>1.2128949999999999E-2</v>
      </c>
      <c r="J6175" s="80">
        <f t="shared" si="179"/>
        <v>-171376.06554985046</v>
      </c>
    </row>
    <row r="6176" spans="1:10" x14ac:dyDescent="0.15">
      <c r="A6176" s="109">
        <v>43131</v>
      </c>
      <c r="B6176" s="53" t="s">
        <v>421</v>
      </c>
      <c r="C6176" s="53" t="s">
        <v>563</v>
      </c>
      <c r="D6176" s="53">
        <v>56090</v>
      </c>
      <c r="E6176" s="53">
        <v>9.6599998474121094</v>
      </c>
      <c r="F6176" s="55">
        <v>-2.5812720414251089E-3</v>
      </c>
      <c r="G6176" s="53">
        <v>17695</v>
      </c>
      <c r="H6176" s="53">
        <v>9.6599998474121094</v>
      </c>
      <c r="I6176" s="53">
        <v>5.0638450000000002E-2</v>
      </c>
      <c r="J6176" s="80">
        <f t="shared" si="179"/>
        <v>170933.69729995728</v>
      </c>
    </row>
    <row r="6177" spans="1:10" x14ac:dyDescent="0.15">
      <c r="A6177" s="109">
        <v>43159</v>
      </c>
      <c r="B6177" s="53" t="s">
        <v>421</v>
      </c>
      <c r="C6177" s="53" t="s">
        <v>563</v>
      </c>
      <c r="D6177" s="53">
        <v>56090</v>
      </c>
      <c r="E6177" s="53">
        <v>-9.6649999618530273</v>
      </c>
      <c r="F6177" s="55">
        <v>5.17610227689147E-4</v>
      </c>
      <c r="G6177" s="53">
        <v>17695</v>
      </c>
      <c r="H6177" s="53">
        <v>-9.6649999618530273</v>
      </c>
      <c r="I6177" s="53">
        <v>-3.9481330000000002E-2</v>
      </c>
      <c r="J6177" s="80">
        <f t="shared" si="179"/>
        <v>-171022.17432498932</v>
      </c>
    </row>
    <row r="6178" spans="1:10" x14ac:dyDescent="0.15">
      <c r="A6178" s="109">
        <v>43188</v>
      </c>
      <c r="B6178" s="53" t="s">
        <v>421</v>
      </c>
      <c r="C6178" s="53" t="s">
        <v>563</v>
      </c>
      <c r="D6178" s="53">
        <v>56090</v>
      </c>
      <c r="E6178" s="53">
        <v>9.6899995803833008</v>
      </c>
      <c r="F6178" s="55">
        <v>2.5866134092211723E-3</v>
      </c>
      <c r="G6178" s="53">
        <v>17695</v>
      </c>
      <c r="H6178" s="53">
        <v>9.6899995803833008</v>
      </c>
      <c r="I6178" s="53">
        <v>-1.8445340000000001E-2</v>
      </c>
      <c r="J6178" s="80">
        <f t="shared" si="179"/>
        <v>171464.54257488251</v>
      </c>
    </row>
    <row r="6179" spans="1:10" x14ac:dyDescent="0.15">
      <c r="A6179" s="109">
        <v>43220</v>
      </c>
      <c r="B6179" s="53" t="s">
        <v>421</v>
      </c>
      <c r="C6179" s="53" t="s">
        <v>563</v>
      </c>
      <c r="D6179" s="53">
        <v>56090</v>
      </c>
      <c r="E6179" s="53">
        <v>9.7399997711181641</v>
      </c>
      <c r="F6179" s="55">
        <v>5.1599787548184395E-3</v>
      </c>
      <c r="G6179" s="53">
        <v>17695</v>
      </c>
      <c r="H6179" s="53">
        <v>9.7399997711181641</v>
      </c>
      <c r="I6179" s="53">
        <v>4.6918850000000007E-3</v>
      </c>
      <c r="J6179" s="80">
        <f t="shared" si="179"/>
        <v>172349.29594993591</v>
      </c>
    </row>
    <row r="6180" spans="1:10" x14ac:dyDescent="0.15">
      <c r="A6180" s="109">
        <v>43251</v>
      </c>
      <c r="B6180" s="53" t="s">
        <v>421</v>
      </c>
      <c r="C6180" s="53" t="s">
        <v>563</v>
      </c>
      <c r="D6180" s="53">
        <v>56090</v>
      </c>
      <c r="E6180" s="53">
        <v>9.7699003219604492</v>
      </c>
      <c r="F6180" s="55">
        <v>3.0698718037456274E-3</v>
      </c>
      <c r="G6180" s="53">
        <v>17695</v>
      </c>
      <c r="H6180" s="53">
        <v>9.7699003219604492</v>
      </c>
      <c r="I6180" s="53">
        <v>2.6164449999999999E-2</v>
      </c>
      <c r="J6180" s="80">
        <f t="shared" si="179"/>
        <v>172878.38619709015</v>
      </c>
    </row>
    <row r="6181" spans="1:10" x14ac:dyDescent="0.15">
      <c r="A6181" s="109">
        <v>43280</v>
      </c>
      <c r="B6181" s="53" t="s">
        <v>421</v>
      </c>
      <c r="C6181" s="53" t="s">
        <v>563</v>
      </c>
      <c r="D6181" s="53">
        <v>56090</v>
      </c>
      <c r="E6181" s="53">
        <v>-9.7800006866455078</v>
      </c>
      <c r="F6181" s="55">
        <v>1.0338247520849109E-3</v>
      </c>
      <c r="G6181" s="53">
        <v>17695</v>
      </c>
      <c r="H6181" s="53">
        <v>-9.7800006866455078</v>
      </c>
      <c r="I6181" s="53">
        <v>5.365018E-3</v>
      </c>
      <c r="J6181" s="80">
        <f t="shared" si="179"/>
        <v>-173057.11215019226</v>
      </c>
    </row>
    <row r="6182" spans="1:10" x14ac:dyDescent="0.15">
      <c r="A6182" s="109">
        <v>43312</v>
      </c>
      <c r="B6182" s="53" t="s">
        <v>421</v>
      </c>
      <c r="C6182" s="53" t="s">
        <v>563</v>
      </c>
      <c r="D6182" s="53">
        <v>56090</v>
      </c>
      <c r="E6182" s="53">
        <v>9.8500003814697266</v>
      </c>
      <c r="F6182" s="55">
        <v>7.1574323810636997E-3</v>
      </c>
      <c r="G6182" s="53">
        <v>17695</v>
      </c>
      <c r="H6182" s="53">
        <v>9.8500003814697266</v>
      </c>
      <c r="I6182" s="53">
        <v>3.1603569999999997E-2</v>
      </c>
      <c r="J6182" s="80">
        <f t="shared" si="179"/>
        <v>174295.75675010681</v>
      </c>
    </row>
    <row r="6183" spans="1:10" x14ac:dyDescent="0.15">
      <c r="A6183" s="109">
        <v>43343</v>
      </c>
      <c r="B6183" s="53" t="s">
        <v>421</v>
      </c>
      <c r="C6183" s="53" t="s">
        <v>563</v>
      </c>
      <c r="D6183" s="53">
        <v>56090</v>
      </c>
      <c r="E6183" s="53">
        <v>-9.8649997711181641</v>
      </c>
      <c r="F6183" s="55">
        <v>1.522780628874898E-3</v>
      </c>
      <c r="G6183" s="53">
        <v>17695</v>
      </c>
      <c r="H6183" s="53">
        <v>-9.8649997711181641</v>
      </c>
      <c r="I6183" s="53">
        <v>3.0233019999999999E-2</v>
      </c>
      <c r="J6183" s="80">
        <f t="shared" si="179"/>
        <v>-174561.17094993591</v>
      </c>
    </row>
    <row r="6184" spans="1:10" x14ac:dyDescent="0.15">
      <c r="A6184" s="109">
        <v>43371</v>
      </c>
      <c r="B6184" s="53" t="s">
        <v>421</v>
      </c>
      <c r="C6184" s="53" t="s">
        <v>563</v>
      </c>
      <c r="D6184" s="53">
        <v>56090</v>
      </c>
      <c r="E6184" s="53">
        <v>-9.8199996948242188</v>
      </c>
      <c r="F6184" s="55">
        <v>-4.5615890994668007E-3</v>
      </c>
      <c r="G6184" s="53">
        <v>17695</v>
      </c>
      <c r="H6184" s="53">
        <v>-9.8199996948242188</v>
      </c>
      <c r="I6184" s="53">
        <v>4.2462880000000003E-4</v>
      </c>
      <c r="J6184" s="80">
        <f t="shared" si="179"/>
        <v>-173764.89459991455</v>
      </c>
    </row>
    <row r="6185" spans="1:10" x14ac:dyDescent="0.15">
      <c r="A6185" s="109">
        <v>43404</v>
      </c>
      <c r="B6185" s="53" t="s">
        <v>421</v>
      </c>
      <c r="C6185" s="53" t="s">
        <v>563</v>
      </c>
      <c r="D6185" s="53">
        <v>56090</v>
      </c>
      <c r="E6185" s="53">
        <v>-9.8649997711181641</v>
      </c>
      <c r="F6185" s="55">
        <v>4.5824926346540451E-3</v>
      </c>
      <c r="G6185" s="53">
        <v>17695</v>
      </c>
      <c r="H6185" s="53">
        <v>-9.8649997711181641</v>
      </c>
      <c r="I6185" s="53">
        <v>-7.4045410000000006E-2</v>
      </c>
      <c r="J6185" s="80">
        <f t="shared" si="179"/>
        <v>-174561.17094993591</v>
      </c>
    </row>
    <row r="6186" spans="1:10" x14ac:dyDescent="0.15">
      <c r="A6186" s="109">
        <v>43434</v>
      </c>
      <c r="B6186" s="53" t="s">
        <v>421</v>
      </c>
      <c r="C6186" s="53" t="s">
        <v>563</v>
      </c>
      <c r="D6186" s="53">
        <v>56090</v>
      </c>
      <c r="E6186" s="53">
        <v>9.9600000381469727</v>
      </c>
      <c r="F6186" s="55">
        <v>9.6300328150391579E-3</v>
      </c>
      <c r="G6186" s="53">
        <v>17695</v>
      </c>
      <c r="H6186" s="53">
        <v>9.9600000381469727</v>
      </c>
      <c r="I6186" s="53">
        <v>1.8512150000000002E-2</v>
      </c>
      <c r="J6186" s="80">
        <f t="shared" si="179"/>
        <v>176242.20067501068</v>
      </c>
    </row>
    <row r="6187" spans="1:10" x14ac:dyDescent="0.15">
      <c r="A6187" s="109">
        <v>43465</v>
      </c>
      <c r="B6187" s="53" t="s">
        <v>421</v>
      </c>
      <c r="C6187" s="53" t="s">
        <v>563</v>
      </c>
      <c r="D6187" s="53">
        <v>56090</v>
      </c>
      <c r="E6187" s="53">
        <v>10.039999961853027</v>
      </c>
      <c r="F6187" s="55">
        <v>8.0321207642555237E-3</v>
      </c>
      <c r="G6187" s="53">
        <v>17695</v>
      </c>
      <c r="H6187" s="53">
        <v>10.039999961853027</v>
      </c>
      <c r="I6187" s="53">
        <v>-8.9890029999999996E-2</v>
      </c>
      <c r="J6187" s="80">
        <f t="shared" si="179"/>
        <v>177657.79932498932</v>
      </c>
    </row>
    <row r="6188" spans="1:10" x14ac:dyDescent="0.15">
      <c r="A6188" s="109">
        <v>43496</v>
      </c>
      <c r="B6188" s="53" t="s">
        <v>421</v>
      </c>
      <c r="C6188" s="53" t="s">
        <v>563</v>
      </c>
      <c r="D6188" s="53">
        <v>56090</v>
      </c>
      <c r="E6188" s="53">
        <v>10.050000190734863</v>
      </c>
      <c r="F6188" s="55">
        <v>9.9603878334164619E-4</v>
      </c>
      <c r="G6188" s="53">
        <v>17695</v>
      </c>
      <c r="H6188" s="53">
        <v>10.050000190734863</v>
      </c>
      <c r="I6188" s="53">
        <v>8.8293910000000003E-2</v>
      </c>
      <c r="J6188" s="80">
        <f t="shared" si="179"/>
        <v>177834.75337505341</v>
      </c>
    </row>
    <row r="6189" spans="1:10" x14ac:dyDescent="0.15">
      <c r="A6189" s="109">
        <v>43524</v>
      </c>
      <c r="B6189" s="53" t="s">
        <v>421</v>
      </c>
      <c r="C6189" s="53" t="s">
        <v>563</v>
      </c>
      <c r="D6189" s="53">
        <v>56090</v>
      </c>
      <c r="E6189" s="53">
        <v>10.150300025939941</v>
      </c>
      <c r="F6189" s="55">
        <v>9.9800825119018555E-3</v>
      </c>
      <c r="G6189" s="53">
        <v>17695</v>
      </c>
      <c r="H6189" s="53">
        <v>10.150300025939941</v>
      </c>
      <c r="I6189" s="53">
        <v>3.2724210000000004E-2</v>
      </c>
      <c r="J6189" s="80">
        <f t="shared" si="179"/>
        <v>179609.55895900726</v>
      </c>
    </row>
    <row r="6190" spans="1:10" x14ac:dyDescent="0.15">
      <c r="A6190" s="109">
        <v>43553</v>
      </c>
      <c r="B6190" s="53" t="s">
        <v>421</v>
      </c>
      <c r="C6190" s="53" t="s">
        <v>563</v>
      </c>
      <c r="D6190" s="53">
        <v>56090</v>
      </c>
      <c r="E6190" s="53">
        <v>10.205300331115723</v>
      </c>
      <c r="F6190" s="55">
        <v>5.4185893386602402E-3</v>
      </c>
      <c r="G6190" s="53">
        <v>17695</v>
      </c>
      <c r="H6190" s="53">
        <v>10.205300331115723</v>
      </c>
      <c r="I6190" s="53">
        <v>1.296229E-2</v>
      </c>
      <c r="J6190" s="80">
        <f t="shared" si="179"/>
        <v>180582.78935909271</v>
      </c>
    </row>
    <row r="6191" spans="1:10" x14ac:dyDescent="0.15">
      <c r="A6191" s="109">
        <v>43585</v>
      </c>
      <c r="B6191" s="53" t="s">
        <v>421</v>
      </c>
      <c r="C6191" s="53" t="s">
        <v>563</v>
      </c>
      <c r="D6191" s="53">
        <v>56090</v>
      </c>
      <c r="E6191" s="53">
        <v>10.229999542236328</v>
      </c>
      <c r="F6191" s="55">
        <v>2.4202335625886917E-3</v>
      </c>
      <c r="G6191" s="53">
        <v>17695</v>
      </c>
      <c r="H6191" s="53">
        <v>10.229999542236328</v>
      </c>
      <c r="I6191" s="53">
        <v>3.789327E-2</v>
      </c>
      <c r="J6191" s="80">
        <f t="shared" si="179"/>
        <v>181019.84189987183</v>
      </c>
    </row>
    <row r="6192" spans="1:10" x14ac:dyDescent="0.15">
      <c r="A6192" s="109">
        <v>43616</v>
      </c>
      <c r="B6192" s="53" t="s">
        <v>421</v>
      </c>
      <c r="C6192" s="53" t="s">
        <v>563</v>
      </c>
      <c r="D6192" s="53">
        <v>56090</v>
      </c>
      <c r="E6192" s="53">
        <v>10.312000274658203</v>
      </c>
      <c r="F6192" s="55">
        <v>8.0157117918133736E-3</v>
      </c>
      <c r="G6192" s="53">
        <v>17695</v>
      </c>
      <c r="H6192" s="53">
        <v>10.312000274658203</v>
      </c>
      <c r="I6192" s="53">
        <v>-6.167856E-2</v>
      </c>
      <c r="J6192" s="80">
        <f t="shared" si="179"/>
        <v>182470.8448600769</v>
      </c>
    </row>
    <row r="6193" spans="1:10" x14ac:dyDescent="0.15">
      <c r="A6193" s="109">
        <v>43644</v>
      </c>
      <c r="B6193" s="53" t="s">
        <v>421</v>
      </c>
      <c r="C6193" s="53" t="s">
        <v>563</v>
      </c>
      <c r="D6193" s="53">
        <v>56090</v>
      </c>
      <c r="E6193" s="53">
        <v>10.25</v>
      </c>
      <c r="F6193" s="55">
        <v>-6.0124392621219158E-3</v>
      </c>
      <c r="G6193" s="53">
        <v>17695</v>
      </c>
      <c r="H6193" s="53">
        <v>10.25</v>
      </c>
      <c r="I6193" s="53">
        <v>6.7278859999999996E-2</v>
      </c>
      <c r="J6193" s="80">
        <f t="shared" si="179"/>
        <v>181373.75</v>
      </c>
    </row>
    <row r="6194" spans="1:10" x14ac:dyDescent="0.15">
      <c r="A6194" s="109">
        <v>43677</v>
      </c>
      <c r="B6194" s="53" t="s">
        <v>421</v>
      </c>
      <c r="C6194" s="53" t="s">
        <v>563</v>
      </c>
      <c r="D6194" s="53">
        <v>56090</v>
      </c>
      <c r="E6194" s="53">
        <v>10.300000190734863</v>
      </c>
      <c r="F6194" s="55">
        <v>4.8780674114823341E-3</v>
      </c>
      <c r="G6194" s="53">
        <v>17695</v>
      </c>
      <c r="H6194" s="53">
        <v>10.300000190734863</v>
      </c>
      <c r="I6194" s="53">
        <v>1.185431E-2</v>
      </c>
      <c r="J6194" s="80">
        <f t="shared" si="179"/>
        <v>182258.50337505341</v>
      </c>
    </row>
    <row r="6195" spans="1:10" x14ac:dyDescent="0.15">
      <c r="A6195" s="109">
        <v>43707</v>
      </c>
      <c r="B6195" s="53" t="s">
        <v>422</v>
      </c>
      <c r="C6195" s="53" t="s">
        <v>564</v>
      </c>
      <c r="D6195" s="53">
        <v>56090</v>
      </c>
      <c r="E6195" s="53">
        <v>3.4000000953674316</v>
      </c>
      <c r="F6195" s="55">
        <v>-0.66990292072296143</v>
      </c>
      <c r="G6195" s="53">
        <v>23300</v>
      </c>
      <c r="H6195" s="53">
        <v>3.4000000953674316</v>
      </c>
      <c r="I6195" s="53">
        <v>-2.0339329999999999E-2</v>
      </c>
      <c r="J6195" s="80">
        <f t="shared" si="179"/>
        <v>79220.002222061157</v>
      </c>
    </row>
    <row r="6196" spans="1:10" x14ac:dyDescent="0.15">
      <c r="A6196" s="109">
        <v>43738</v>
      </c>
      <c r="B6196" s="53" t="s">
        <v>422</v>
      </c>
      <c r="C6196" s="53" t="s">
        <v>564</v>
      </c>
      <c r="D6196" s="53">
        <v>56090</v>
      </c>
      <c r="E6196" s="53">
        <v>5.2300000190734863</v>
      </c>
      <c r="F6196" s="55">
        <v>0.53823524713516235</v>
      </c>
      <c r="G6196" s="53">
        <v>23176</v>
      </c>
      <c r="H6196" s="53">
        <v>5.2300000190734863</v>
      </c>
      <c r="I6196" s="53">
        <v>1.6032970000000001E-2</v>
      </c>
      <c r="J6196" s="80">
        <f t="shared" si="179"/>
        <v>121210.48044204712</v>
      </c>
    </row>
    <row r="6197" spans="1:10" x14ac:dyDescent="0.15">
      <c r="A6197" s="109">
        <v>43769</v>
      </c>
      <c r="B6197" s="53" t="s">
        <v>422</v>
      </c>
      <c r="C6197" s="53" t="s">
        <v>564</v>
      </c>
      <c r="D6197" s="53">
        <v>56090</v>
      </c>
      <c r="E6197" s="53">
        <v>3.5999999046325684</v>
      </c>
      <c r="F6197" s="55">
        <v>-0.31166350841522217</v>
      </c>
      <c r="G6197" s="53">
        <v>23176</v>
      </c>
      <c r="H6197" s="53">
        <v>3.5999999046325684</v>
      </c>
      <c r="I6197" s="53">
        <v>1.9255939999999999E-2</v>
      </c>
      <c r="J6197" s="80">
        <f t="shared" si="179"/>
        <v>83433.597789764404</v>
      </c>
    </row>
    <row r="6198" spans="1:10" x14ac:dyDescent="0.15">
      <c r="A6198" s="109">
        <v>43798</v>
      </c>
      <c r="B6198" s="53" t="s">
        <v>422</v>
      </c>
      <c r="C6198" s="53" t="s">
        <v>564</v>
      </c>
      <c r="D6198" s="53">
        <v>56090</v>
      </c>
      <c r="E6198" s="53">
        <v>2.4500000476837158</v>
      </c>
      <c r="F6198" s="55">
        <v>-0.31944441795349121</v>
      </c>
      <c r="G6198" s="53">
        <v>23176</v>
      </c>
      <c r="H6198" s="53">
        <v>2.4500000476837158</v>
      </c>
      <c r="I6198" s="53">
        <v>3.4996520000000003E-2</v>
      </c>
      <c r="J6198" s="80">
        <f t="shared" si="179"/>
        <v>56781.201105117798</v>
      </c>
    </row>
    <row r="6199" spans="1:10" x14ac:dyDescent="0.15">
      <c r="A6199" s="109">
        <v>43830</v>
      </c>
      <c r="B6199" s="53" t="s">
        <v>422</v>
      </c>
      <c r="C6199" s="53" t="s">
        <v>564</v>
      </c>
      <c r="D6199" s="53">
        <v>56090</v>
      </c>
      <c r="E6199" s="53">
        <v>2.5999999046325684</v>
      </c>
      <c r="F6199" s="55">
        <v>6.1224430799484253E-2</v>
      </c>
      <c r="G6199" s="53">
        <v>23176</v>
      </c>
      <c r="H6199" s="53">
        <v>2.5999999046325684</v>
      </c>
      <c r="I6199" s="53">
        <v>2.8490680000000001E-2</v>
      </c>
      <c r="J6199" s="80">
        <f t="shared" si="179"/>
        <v>60257.597789764404</v>
      </c>
    </row>
    <row r="6200" spans="1:10" x14ac:dyDescent="0.15">
      <c r="A6200" s="109">
        <v>43861</v>
      </c>
      <c r="B6200" s="53" t="s">
        <v>422</v>
      </c>
      <c r="C6200" s="53" t="s">
        <v>564</v>
      </c>
      <c r="D6200" s="53">
        <v>56090</v>
      </c>
      <c r="E6200" s="53">
        <v>2.5882999897003174</v>
      </c>
      <c r="F6200" s="55">
        <v>-4.4999676756560802E-3</v>
      </c>
      <c r="G6200" s="53">
        <v>23176</v>
      </c>
      <c r="H6200" s="53">
        <v>2.5882999897003174</v>
      </c>
      <c r="I6200" s="53">
        <v>-1.7277760000000001E-3</v>
      </c>
      <c r="J6200" s="80">
        <f t="shared" si="179"/>
        <v>59986.440561294556</v>
      </c>
    </row>
    <row r="6201" spans="1:10" x14ac:dyDescent="0.15">
      <c r="A6201" s="109">
        <v>43889</v>
      </c>
      <c r="B6201" s="53" t="s">
        <v>422</v>
      </c>
      <c r="C6201" s="53" t="s">
        <v>564</v>
      </c>
      <c r="D6201" s="53">
        <v>56090</v>
      </c>
      <c r="E6201" s="53">
        <v>2.4223999977111816</v>
      </c>
      <c r="F6201" s="55">
        <v>-6.4096122980117798E-2</v>
      </c>
      <c r="G6201" s="53">
        <v>23935</v>
      </c>
      <c r="H6201" s="53">
        <v>2.4223999977111816</v>
      </c>
      <c r="I6201" s="53">
        <v>-7.7918070000000006E-2</v>
      </c>
      <c r="J6201" s="80">
        <f t="shared" si="179"/>
        <v>57980.143945217133</v>
      </c>
    </row>
    <row r="6202" spans="1:10" x14ac:dyDescent="0.15">
      <c r="A6202" s="109">
        <v>43921</v>
      </c>
      <c r="B6202" s="53" t="s">
        <v>422</v>
      </c>
      <c r="C6202" s="53" t="s">
        <v>564</v>
      </c>
      <c r="D6202" s="53">
        <v>56090</v>
      </c>
      <c r="E6202" s="53">
        <v>1.5700000524520874</v>
      </c>
      <c r="F6202" s="55">
        <v>-0.35188239812850952</v>
      </c>
      <c r="G6202" s="53">
        <v>23935</v>
      </c>
      <c r="H6202" s="53">
        <v>1.5700000524520874</v>
      </c>
      <c r="I6202" s="53">
        <v>-0.14173259999999999</v>
      </c>
      <c r="J6202" s="80">
        <f t="shared" si="179"/>
        <v>37577.951255440712</v>
      </c>
    </row>
    <row r="6203" spans="1:10" x14ac:dyDescent="0.15">
      <c r="A6203" s="109">
        <v>43951</v>
      </c>
      <c r="B6203" s="53" t="s">
        <v>422</v>
      </c>
      <c r="C6203" s="53" t="s">
        <v>564</v>
      </c>
      <c r="D6203" s="53">
        <v>56090</v>
      </c>
      <c r="E6203" s="53">
        <v>1.7350000143051147</v>
      </c>
      <c r="F6203" s="55">
        <v>0.1050955131649971</v>
      </c>
      <c r="G6203" s="53">
        <v>23935</v>
      </c>
      <c r="H6203" s="53">
        <v>1.7350000143051147</v>
      </c>
      <c r="I6203" s="53">
        <v>0.12967380000000001</v>
      </c>
      <c r="J6203" s="80">
        <f t="shared" si="179"/>
        <v>41527.225342392921</v>
      </c>
    </row>
    <row r="6204" spans="1:10" x14ac:dyDescent="0.15">
      <c r="A6204" s="109">
        <v>43980</v>
      </c>
      <c r="B6204" s="53" t="s">
        <v>422</v>
      </c>
      <c r="C6204" s="53" t="s">
        <v>564</v>
      </c>
      <c r="D6204" s="53">
        <v>56090</v>
      </c>
      <c r="E6204" s="53">
        <v>2.4500000476837158</v>
      </c>
      <c r="F6204" s="55">
        <v>0.41210377216339111</v>
      </c>
      <c r="G6204" s="53">
        <v>25185</v>
      </c>
      <c r="H6204" s="53">
        <v>2.4500000476837158</v>
      </c>
      <c r="I6204" s="53">
        <v>5.3738750000000002E-2</v>
      </c>
      <c r="J6204" s="80">
        <f t="shared" si="179"/>
        <v>61703.251200914383</v>
      </c>
    </row>
    <row r="6205" spans="1:10" x14ac:dyDescent="0.15">
      <c r="A6205" s="109">
        <v>44012</v>
      </c>
      <c r="B6205" s="53" t="s">
        <v>422</v>
      </c>
      <c r="C6205" s="53" t="s">
        <v>564</v>
      </c>
      <c r="D6205" s="53">
        <v>56090</v>
      </c>
      <c r="E6205" s="53">
        <v>2.1099998950958252</v>
      </c>
      <c r="F6205" s="55">
        <v>-0.13877557218074799</v>
      </c>
      <c r="G6205" s="53">
        <v>28347</v>
      </c>
      <c r="H6205" s="53">
        <v>2.1099998950958252</v>
      </c>
      <c r="I6205" s="53">
        <v>2.5299080000000002E-2</v>
      </c>
      <c r="J6205" s="80">
        <f t="shared" si="179"/>
        <v>59812.167026281357</v>
      </c>
    </row>
    <row r="6206" spans="1:10" x14ac:dyDescent="0.15">
      <c r="A6206" s="109">
        <v>44043</v>
      </c>
      <c r="B6206" s="53" t="s">
        <v>422</v>
      </c>
      <c r="C6206" s="53" t="s">
        <v>564</v>
      </c>
      <c r="D6206" s="53">
        <v>56090</v>
      </c>
      <c r="E6206" s="53">
        <v>2.0199999809265137</v>
      </c>
      <c r="F6206" s="55">
        <v>-4.2653989046812057E-2</v>
      </c>
      <c r="G6206" s="53">
        <v>28366</v>
      </c>
      <c r="H6206" s="53">
        <v>2.0199999809265137</v>
      </c>
      <c r="I6206" s="53">
        <v>5.5528970000000004E-2</v>
      </c>
      <c r="J6206" s="80">
        <f t="shared" si="179"/>
        <v>57299.319458961487</v>
      </c>
    </row>
    <row r="6207" spans="1:10" x14ac:dyDescent="0.15">
      <c r="A6207" s="109">
        <v>44074</v>
      </c>
      <c r="B6207" s="53" t="s">
        <v>422</v>
      </c>
      <c r="C6207" s="53" t="s">
        <v>564</v>
      </c>
      <c r="D6207" s="53">
        <v>56090</v>
      </c>
      <c r="E6207" s="53">
        <v>1.7400000095367432</v>
      </c>
      <c r="F6207" s="55">
        <v>-0.13861384987831116</v>
      </c>
      <c r="G6207" s="53">
        <v>29183</v>
      </c>
      <c r="H6207" s="53">
        <v>1.7400000095367432</v>
      </c>
      <c r="I6207" s="53">
        <v>6.844219E-2</v>
      </c>
      <c r="J6207" s="80">
        <f t="shared" si="179"/>
        <v>50778.420278310776</v>
      </c>
    </row>
    <row r="6208" spans="1:10" x14ac:dyDescent="0.15">
      <c r="A6208" s="109">
        <v>44104</v>
      </c>
      <c r="B6208" s="53" t="s">
        <v>422</v>
      </c>
      <c r="C6208" s="53" t="s">
        <v>564</v>
      </c>
      <c r="D6208" s="53">
        <v>56090</v>
      </c>
      <c r="E6208" s="53">
        <v>1.2599999904632568</v>
      </c>
      <c r="F6208" s="55">
        <v>-0.27586206793785095</v>
      </c>
      <c r="G6208" s="53">
        <v>31990</v>
      </c>
      <c r="H6208" s="53">
        <v>1.2599999904632568</v>
      </c>
      <c r="I6208" s="53">
        <v>-3.5055990000000002E-2</v>
      </c>
      <c r="J6208" s="80">
        <f t="shared" si="179"/>
        <v>40307.399694919586</v>
      </c>
    </row>
    <row r="6209" spans="1:10" x14ac:dyDescent="0.15">
      <c r="A6209" s="109">
        <v>44134</v>
      </c>
      <c r="B6209" s="53" t="s">
        <v>422</v>
      </c>
      <c r="C6209" s="53" t="s">
        <v>564</v>
      </c>
      <c r="D6209" s="53">
        <v>56090</v>
      </c>
      <c r="E6209" s="53">
        <v>0.95999997854232788</v>
      </c>
      <c r="F6209" s="55">
        <v>-0.23809525370597839</v>
      </c>
      <c r="G6209" s="53">
        <v>31990</v>
      </c>
      <c r="H6209" s="53">
        <v>0.95999997854232788</v>
      </c>
      <c r="I6209" s="53">
        <v>-2.0178310000000001E-2</v>
      </c>
      <c r="J6209" s="80">
        <f t="shared" si="179"/>
        <v>30710.399313569069</v>
      </c>
    </row>
    <row r="6210" spans="1:10" x14ac:dyDescent="0.15">
      <c r="A6210" s="109">
        <v>44165</v>
      </c>
      <c r="B6210" s="53" t="s">
        <v>422</v>
      </c>
      <c r="C6210" s="53" t="s">
        <v>564</v>
      </c>
      <c r="D6210" s="53">
        <v>56090</v>
      </c>
      <c r="E6210" s="53">
        <v>1.0299999713897705</v>
      </c>
      <c r="F6210" s="55">
        <v>7.2916664183139801E-2</v>
      </c>
      <c r="G6210" s="53">
        <v>35111</v>
      </c>
      <c r="H6210" s="53">
        <v>1.0299999713897705</v>
      </c>
      <c r="I6210" s="53">
        <v>0.123707</v>
      </c>
      <c r="J6210" s="80">
        <f t="shared" si="179"/>
        <v>36164.328995466232</v>
      </c>
    </row>
    <row r="6211" spans="1:10" x14ac:dyDescent="0.15">
      <c r="A6211" s="109">
        <v>44196</v>
      </c>
      <c r="B6211" s="53" t="s">
        <v>422</v>
      </c>
      <c r="C6211" s="53" t="s">
        <v>564</v>
      </c>
      <c r="D6211" s="53">
        <v>56090</v>
      </c>
      <c r="E6211" s="53">
        <v>1.5800000429153442</v>
      </c>
      <c r="F6211" s="55">
        <v>0.53398066759109497</v>
      </c>
      <c r="G6211" s="53">
        <v>38507</v>
      </c>
      <c r="H6211" s="53">
        <v>1.5800000429153442</v>
      </c>
      <c r="I6211" s="53">
        <v>4.5048289999999998E-2</v>
      </c>
      <c r="J6211" s="80">
        <f t="shared" si="179"/>
        <v>60841.061652541161</v>
      </c>
    </row>
    <row r="6212" spans="1:10" x14ac:dyDescent="0.15">
      <c r="A6212" s="109">
        <v>44225</v>
      </c>
      <c r="B6212" s="53" t="s">
        <v>422</v>
      </c>
      <c r="C6212" s="53" t="s">
        <v>564</v>
      </c>
      <c r="D6212" s="53">
        <v>56090</v>
      </c>
      <c r="E6212" s="53">
        <v>1.8600000143051147</v>
      </c>
      <c r="F6212" s="55">
        <v>0.17721517384052277</v>
      </c>
      <c r="G6212" s="53">
        <v>39140</v>
      </c>
      <c r="H6212" s="53">
        <v>1.8600000143051147</v>
      </c>
      <c r="I6212" s="53">
        <v>-6.3113190000000003E-4</v>
      </c>
      <c r="J6212" s="80">
        <f t="shared" si="179"/>
        <v>72800.400559902191</v>
      </c>
    </row>
    <row r="6213" spans="1:10" x14ac:dyDescent="0.15">
      <c r="A6213" s="109">
        <v>44253</v>
      </c>
      <c r="B6213" s="53" t="s">
        <v>422</v>
      </c>
      <c r="C6213" s="53" t="s">
        <v>564</v>
      </c>
      <c r="D6213" s="53">
        <v>56090</v>
      </c>
      <c r="E6213" s="53">
        <v>2.0899999141693115</v>
      </c>
      <c r="F6213" s="55">
        <v>0.12365585565567017</v>
      </c>
      <c r="G6213" s="53">
        <v>39140</v>
      </c>
      <c r="H6213" s="53">
        <v>2.0899999141693115</v>
      </c>
      <c r="I6213" s="53">
        <v>2.9196240000000002E-2</v>
      </c>
      <c r="J6213" s="80">
        <f t="shared" si="179"/>
        <v>81802.596640586853</v>
      </c>
    </row>
    <row r="6214" spans="1:10" x14ac:dyDescent="0.15">
      <c r="A6214" s="109">
        <v>44286</v>
      </c>
      <c r="B6214" s="53" t="s">
        <v>422</v>
      </c>
      <c r="C6214" s="53" t="s">
        <v>564</v>
      </c>
      <c r="D6214" s="53">
        <v>56090</v>
      </c>
      <c r="E6214" s="53">
        <v>2.880000114440918</v>
      </c>
      <c r="F6214" s="55">
        <v>0.37799054384231567</v>
      </c>
      <c r="G6214" s="53">
        <v>39163</v>
      </c>
      <c r="H6214" s="53">
        <v>2.880000114440918</v>
      </c>
      <c r="I6214" s="53">
        <v>3.0573309999999999E-2</v>
      </c>
      <c r="J6214" s="80">
        <f t="shared" si="179"/>
        <v>112789.44448184967</v>
      </c>
    </row>
    <row r="6215" spans="1:10" x14ac:dyDescent="0.15">
      <c r="A6215" s="109">
        <v>44316</v>
      </c>
      <c r="B6215" s="53" t="s">
        <v>422</v>
      </c>
      <c r="C6215" s="53" t="s">
        <v>564</v>
      </c>
      <c r="D6215" s="53">
        <v>56090</v>
      </c>
      <c r="E6215" s="53">
        <v>2.7000000476837158</v>
      </c>
      <c r="F6215" s="55">
        <v>-6.2500022351741791E-2</v>
      </c>
      <c r="G6215" s="53">
        <v>39140</v>
      </c>
      <c r="H6215" s="53">
        <v>2.7000000476837158</v>
      </c>
      <c r="I6215" s="53">
        <v>4.8190200000000002E-2</v>
      </c>
      <c r="J6215" s="80">
        <f t="shared" si="179"/>
        <v>105678.00186634064</v>
      </c>
    </row>
    <row r="6216" spans="1:10" x14ac:dyDescent="0.15">
      <c r="A6216" s="109">
        <v>44344</v>
      </c>
      <c r="B6216" s="53" t="s">
        <v>422</v>
      </c>
      <c r="C6216" s="53" t="s">
        <v>564</v>
      </c>
      <c r="D6216" s="53">
        <v>56090</v>
      </c>
      <c r="E6216" s="53">
        <v>2.3199999332427979</v>
      </c>
      <c r="F6216" s="55">
        <v>-0.1407407820224762</v>
      </c>
      <c r="G6216" s="53">
        <v>39140</v>
      </c>
      <c r="H6216" s="53">
        <v>2.3199999332427979</v>
      </c>
      <c r="I6216" s="53">
        <v>7.0918620000000009E-3</v>
      </c>
      <c r="J6216" s="80">
        <f t="shared" si="179"/>
        <v>90804.797387123108</v>
      </c>
    </row>
    <row r="6217" spans="1:10" x14ac:dyDescent="0.15">
      <c r="A6217" s="109">
        <v>44377</v>
      </c>
      <c r="B6217" s="53" t="s">
        <v>422</v>
      </c>
      <c r="C6217" s="53" t="s">
        <v>564</v>
      </c>
      <c r="D6217" s="53">
        <v>56090</v>
      </c>
      <c r="E6217" s="53">
        <v>2.2999999523162842</v>
      </c>
      <c r="F6217" s="55">
        <v>-8.6206812411546707E-3</v>
      </c>
      <c r="G6217" s="53">
        <v>39163</v>
      </c>
      <c r="H6217" s="53">
        <v>2.2999999523162842</v>
      </c>
      <c r="I6217" s="53">
        <v>2.3421790000000001E-2</v>
      </c>
      <c r="J6217" s="80">
        <f t="shared" si="179"/>
        <v>90074.898132562637</v>
      </c>
    </row>
    <row r="6218" spans="1:10" x14ac:dyDescent="0.15">
      <c r="A6218" s="109">
        <v>44407</v>
      </c>
      <c r="B6218" s="53" t="s">
        <v>422</v>
      </c>
      <c r="C6218" s="53" t="s">
        <v>564</v>
      </c>
      <c r="D6218" s="53">
        <v>56090</v>
      </c>
      <c r="E6218" s="53">
        <v>1.9800000190734863</v>
      </c>
      <c r="F6218" s="55">
        <v>-0.13913041353225708</v>
      </c>
      <c r="G6218" s="53">
        <v>39163</v>
      </c>
      <c r="H6218" s="53">
        <v>1.9800000190734863</v>
      </c>
      <c r="I6218" s="53">
        <v>1.182765E-2</v>
      </c>
      <c r="J6218" s="80">
        <f t="shared" si="179"/>
        <v>77542.740746974945</v>
      </c>
    </row>
    <row r="6219" spans="1:10" x14ac:dyDescent="0.15">
      <c r="A6219" s="109">
        <v>44439</v>
      </c>
      <c r="B6219" s="53" t="s">
        <v>422</v>
      </c>
      <c r="C6219" s="53" t="s">
        <v>564</v>
      </c>
      <c r="D6219" s="53">
        <v>56090</v>
      </c>
      <c r="E6219" s="53">
        <v>2.0099999904632568</v>
      </c>
      <c r="F6219" s="55">
        <v>1.5151500701904297E-2</v>
      </c>
      <c r="G6219" s="53">
        <v>39142</v>
      </c>
      <c r="H6219" s="53">
        <v>2.0099999904632568</v>
      </c>
      <c r="I6219" s="53">
        <v>2.71466E-2</v>
      </c>
      <c r="J6219" s="80">
        <f t="shared" si="179"/>
        <v>78675.419626712799</v>
      </c>
    </row>
    <row r="6220" spans="1:10" x14ac:dyDescent="0.15">
      <c r="A6220" s="109">
        <v>44469</v>
      </c>
      <c r="B6220" s="53" t="s">
        <v>422</v>
      </c>
      <c r="C6220" s="53" t="s">
        <v>564</v>
      </c>
      <c r="D6220" s="53">
        <v>56090</v>
      </c>
      <c r="E6220" s="53">
        <v>1.7699999809265137</v>
      </c>
      <c r="F6220" s="55">
        <v>-0.11940298974514008</v>
      </c>
      <c r="G6220" s="53">
        <v>39142</v>
      </c>
      <c r="H6220" s="53">
        <v>1.7699999809265137</v>
      </c>
      <c r="I6220" s="53">
        <v>-4.2243370000000002E-2</v>
      </c>
      <c r="J6220" s="80">
        <f t="shared" si="179"/>
        <v>69281.339253425598</v>
      </c>
    </row>
    <row r="6221" spans="1:10" x14ac:dyDescent="0.15">
      <c r="A6221" s="109">
        <v>44498</v>
      </c>
      <c r="B6221" s="53" t="s">
        <v>422</v>
      </c>
      <c r="C6221" s="53" t="s">
        <v>564</v>
      </c>
      <c r="D6221" s="53">
        <v>56090</v>
      </c>
      <c r="E6221" s="53">
        <v>1.7300000190734863</v>
      </c>
      <c r="F6221" s="55">
        <v>-2.2598849609494209E-2</v>
      </c>
      <c r="G6221" s="53">
        <v>39142</v>
      </c>
      <c r="H6221" s="53">
        <v>1.7300000190734863</v>
      </c>
      <c r="I6221" s="53">
        <v>6.4656619999999998E-2</v>
      </c>
      <c r="J6221" s="80">
        <f t="shared" si="179"/>
        <v>67715.660746574402</v>
      </c>
    </row>
    <row r="6222" spans="1:10" x14ac:dyDescent="0.15">
      <c r="A6222" s="109">
        <v>44530</v>
      </c>
      <c r="B6222" s="53" t="s">
        <v>422</v>
      </c>
      <c r="C6222" s="53" t="s">
        <v>564</v>
      </c>
      <c r="D6222" s="53">
        <v>56090</v>
      </c>
      <c r="E6222" s="53">
        <v>1.8500000238418579</v>
      </c>
      <c r="F6222" s="55">
        <v>6.9364160299301147E-2</v>
      </c>
      <c r="G6222" s="53">
        <v>39142</v>
      </c>
      <c r="H6222" s="53">
        <v>1.8500000238418579</v>
      </c>
      <c r="I6222" s="53">
        <v>-1.8346709999999999E-2</v>
      </c>
      <c r="J6222" s="80">
        <f t="shared" si="179"/>
        <v>72412.700933218002</v>
      </c>
    </row>
    <row r="6223" spans="1:10" x14ac:dyDescent="0.15">
      <c r="A6223" s="109">
        <v>44561</v>
      </c>
      <c r="B6223" s="53" t="s">
        <v>422</v>
      </c>
      <c r="C6223" s="53" t="s">
        <v>564</v>
      </c>
      <c r="D6223" s="53">
        <v>56090</v>
      </c>
      <c r="E6223" s="53">
        <v>1.7100000381469727</v>
      </c>
      <c r="F6223" s="55">
        <v>-7.5675666332244873E-2</v>
      </c>
      <c r="G6223" s="53">
        <v>39142</v>
      </c>
      <c r="H6223" s="53">
        <v>1.7100000381469727</v>
      </c>
      <c r="I6223" s="53">
        <v>3.3344789999999999E-2</v>
      </c>
      <c r="J6223" s="80">
        <f t="shared" ref="J6223:J6286" si="180">H6223*G6223</f>
        <v>66932.821493148804</v>
      </c>
    </row>
    <row r="6224" spans="1:10" x14ac:dyDescent="0.15">
      <c r="A6224" s="109"/>
      <c r="J6224" s="80">
        <f t="shared" si="180"/>
        <v>0</v>
      </c>
    </row>
    <row r="6225" spans="1:10" x14ac:dyDescent="0.15">
      <c r="A6225" s="109">
        <v>43039</v>
      </c>
      <c r="B6225" s="53" t="s">
        <v>6</v>
      </c>
      <c r="C6225" s="53" t="s">
        <v>6</v>
      </c>
      <c r="D6225" s="53">
        <v>56092</v>
      </c>
      <c r="H6225" s="53">
        <v>9.630000114440918</v>
      </c>
      <c r="I6225" s="53">
        <v>1.9294260000000001E-2</v>
      </c>
      <c r="J6225" s="80">
        <f t="shared" si="180"/>
        <v>0</v>
      </c>
    </row>
    <row r="6226" spans="1:10" x14ac:dyDescent="0.15">
      <c r="A6226" s="109">
        <v>43069</v>
      </c>
      <c r="B6226" s="53" t="s">
        <v>429</v>
      </c>
      <c r="C6226" s="53" t="s">
        <v>565</v>
      </c>
      <c r="D6226" s="53">
        <v>56092</v>
      </c>
      <c r="E6226" s="53">
        <v>9.6499996185302734</v>
      </c>
      <c r="G6226" s="53">
        <v>26323</v>
      </c>
      <c r="H6226" s="53">
        <v>9.6499996185302734</v>
      </c>
      <c r="I6226" s="53">
        <v>2.725955E-2</v>
      </c>
      <c r="J6226" s="80">
        <f t="shared" si="180"/>
        <v>254016.93995857239</v>
      </c>
    </row>
    <row r="6227" spans="1:10" x14ac:dyDescent="0.15">
      <c r="A6227" s="109">
        <v>43098</v>
      </c>
      <c r="B6227" s="53" t="s">
        <v>429</v>
      </c>
      <c r="C6227" s="53" t="s">
        <v>565</v>
      </c>
      <c r="D6227" s="53">
        <v>56092</v>
      </c>
      <c r="E6227" s="53">
        <v>9.6499996185302734</v>
      </c>
      <c r="F6227" s="55">
        <v>0</v>
      </c>
      <c r="G6227" s="53">
        <v>26323</v>
      </c>
      <c r="H6227" s="53">
        <v>9.6499996185302734</v>
      </c>
      <c r="I6227" s="53">
        <v>1.2128949999999999E-2</v>
      </c>
      <c r="J6227" s="80">
        <f t="shared" si="180"/>
        <v>254016.93995857239</v>
      </c>
    </row>
    <row r="6228" spans="1:10" x14ac:dyDescent="0.15">
      <c r="A6228" s="109">
        <v>43131</v>
      </c>
      <c r="B6228" s="53" t="s">
        <v>429</v>
      </c>
      <c r="C6228" s="53" t="s">
        <v>565</v>
      </c>
      <c r="D6228" s="53">
        <v>56092</v>
      </c>
      <c r="E6228" s="53">
        <v>9.6400003433227539</v>
      </c>
      <c r="F6228" s="55">
        <v>-1.0361943859606981E-3</v>
      </c>
      <c r="G6228" s="53">
        <v>26323</v>
      </c>
      <c r="H6228" s="53">
        <v>9.6400003433227539</v>
      </c>
      <c r="I6228" s="53">
        <v>5.0638450000000002E-2</v>
      </c>
      <c r="J6228" s="80">
        <f t="shared" si="180"/>
        <v>253753.72903728485</v>
      </c>
    </row>
    <row r="6229" spans="1:10" x14ac:dyDescent="0.15">
      <c r="A6229" s="109">
        <v>43159</v>
      </c>
      <c r="B6229" s="53" t="s">
        <v>429</v>
      </c>
      <c r="C6229" s="53" t="s">
        <v>565</v>
      </c>
      <c r="D6229" s="53">
        <v>56092</v>
      </c>
      <c r="E6229" s="53">
        <v>9.7600002288818359</v>
      </c>
      <c r="F6229" s="55">
        <v>1.244812086224556E-2</v>
      </c>
      <c r="G6229" s="53">
        <v>26323</v>
      </c>
      <c r="H6229" s="53">
        <v>9.7600002288818359</v>
      </c>
      <c r="I6229" s="53">
        <v>-3.9481330000000002E-2</v>
      </c>
      <c r="J6229" s="80">
        <f t="shared" si="180"/>
        <v>256912.48602485657</v>
      </c>
    </row>
    <row r="6230" spans="1:10" x14ac:dyDescent="0.15">
      <c r="A6230" s="109">
        <v>43188</v>
      </c>
      <c r="B6230" s="53" t="s">
        <v>429</v>
      </c>
      <c r="C6230" s="53" t="s">
        <v>565</v>
      </c>
      <c r="D6230" s="53">
        <v>56092</v>
      </c>
      <c r="E6230" s="53">
        <v>9.7399997711181641</v>
      </c>
      <c r="F6230" s="55">
        <v>-2.0492272451519966E-3</v>
      </c>
      <c r="G6230" s="53">
        <v>26323</v>
      </c>
      <c r="H6230" s="53">
        <v>9.7399997711181641</v>
      </c>
      <c r="I6230" s="53">
        <v>-1.8445340000000001E-2</v>
      </c>
      <c r="J6230" s="80">
        <f t="shared" si="180"/>
        <v>256386.01397514343</v>
      </c>
    </row>
    <row r="6231" spans="1:10" x14ac:dyDescent="0.15">
      <c r="A6231" s="109">
        <v>43220</v>
      </c>
      <c r="B6231" s="53" t="s">
        <v>429</v>
      </c>
      <c r="C6231" s="53" t="s">
        <v>565</v>
      </c>
      <c r="D6231" s="53">
        <v>56092</v>
      </c>
      <c r="E6231" s="53">
        <v>9.75</v>
      </c>
      <c r="F6231" s="55">
        <v>1.0267175966873765E-3</v>
      </c>
      <c r="G6231" s="53">
        <v>26323</v>
      </c>
      <c r="H6231" s="53">
        <v>9.75</v>
      </c>
      <c r="I6231" s="53">
        <v>4.6918850000000007E-3</v>
      </c>
      <c r="J6231" s="80">
        <f t="shared" si="180"/>
        <v>256649.25</v>
      </c>
    </row>
    <row r="6232" spans="1:10" x14ac:dyDescent="0.15">
      <c r="A6232" s="109">
        <v>43251</v>
      </c>
      <c r="B6232" s="53" t="s">
        <v>429</v>
      </c>
      <c r="C6232" s="53" t="s">
        <v>565</v>
      </c>
      <c r="D6232" s="53">
        <v>56092</v>
      </c>
      <c r="E6232" s="53">
        <v>9.8199996948242188</v>
      </c>
      <c r="F6232" s="55">
        <v>7.1794558316469193E-3</v>
      </c>
      <c r="G6232" s="53">
        <v>26323</v>
      </c>
      <c r="H6232" s="53">
        <v>9.8199996948242188</v>
      </c>
      <c r="I6232" s="53">
        <v>2.6164449999999999E-2</v>
      </c>
      <c r="J6232" s="80">
        <f t="shared" si="180"/>
        <v>258491.85196685791</v>
      </c>
    </row>
    <row r="6233" spans="1:10" x14ac:dyDescent="0.15">
      <c r="A6233" s="109">
        <v>43280</v>
      </c>
      <c r="B6233" s="53" t="s">
        <v>429</v>
      </c>
      <c r="C6233" s="53" t="s">
        <v>565</v>
      </c>
      <c r="D6233" s="53">
        <v>56092</v>
      </c>
      <c r="E6233" s="53">
        <v>9.8900003433227539</v>
      </c>
      <c r="F6233" s="55">
        <v>7.1283760480582714E-3</v>
      </c>
      <c r="G6233" s="53">
        <v>26323</v>
      </c>
      <c r="H6233" s="53">
        <v>9.8900003433227539</v>
      </c>
      <c r="I6233" s="53">
        <v>5.365018E-3</v>
      </c>
      <c r="J6233" s="80">
        <f t="shared" si="180"/>
        <v>260334.47903728485</v>
      </c>
    </row>
    <row r="6234" spans="1:10" x14ac:dyDescent="0.15">
      <c r="A6234" s="109">
        <v>43312</v>
      </c>
      <c r="B6234" s="53" t="s">
        <v>429</v>
      </c>
      <c r="C6234" s="53" t="s">
        <v>565</v>
      </c>
      <c r="D6234" s="53">
        <v>56092</v>
      </c>
      <c r="E6234" s="53">
        <v>9.9499998092651367</v>
      </c>
      <c r="F6234" s="55">
        <v>6.0666799545288086E-3</v>
      </c>
      <c r="G6234" s="53">
        <v>26323</v>
      </c>
      <c r="H6234" s="53">
        <v>9.9499998092651367</v>
      </c>
      <c r="I6234" s="53">
        <v>3.1603569999999997E-2</v>
      </c>
      <c r="J6234" s="80">
        <f t="shared" si="180"/>
        <v>261913.84497928619</v>
      </c>
    </row>
    <row r="6235" spans="1:10" x14ac:dyDescent="0.15">
      <c r="A6235" s="109">
        <v>43343</v>
      </c>
      <c r="B6235" s="53" t="s">
        <v>429</v>
      </c>
      <c r="C6235" s="53" t="s">
        <v>565</v>
      </c>
      <c r="D6235" s="53">
        <v>56092</v>
      </c>
      <c r="E6235" s="53">
        <v>9.9899997711181641</v>
      </c>
      <c r="F6235" s="55">
        <v>4.0200967341661453E-3</v>
      </c>
      <c r="G6235" s="53">
        <v>26323</v>
      </c>
      <c r="H6235" s="53">
        <v>9.9899997711181641</v>
      </c>
      <c r="I6235" s="53">
        <v>3.0233019999999999E-2</v>
      </c>
      <c r="J6235" s="80">
        <f t="shared" si="180"/>
        <v>262966.76397514343</v>
      </c>
    </row>
    <row r="6236" spans="1:10" x14ac:dyDescent="0.15">
      <c r="A6236" s="109">
        <v>43371</v>
      </c>
      <c r="B6236" s="53" t="s">
        <v>429</v>
      </c>
      <c r="C6236" s="53" t="s">
        <v>565</v>
      </c>
      <c r="D6236" s="53">
        <v>56092</v>
      </c>
      <c r="E6236" s="53">
        <v>10.079999923706055</v>
      </c>
      <c r="F6236" s="55">
        <v>9.0090241283178329E-3</v>
      </c>
      <c r="G6236" s="53">
        <v>26323</v>
      </c>
      <c r="H6236" s="53">
        <v>10.079999923706055</v>
      </c>
      <c r="I6236" s="53">
        <v>4.2462880000000003E-4</v>
      </c>
      <c r="J6236" s="80">
        <f t="shared" si="180"/>
        <v>265335.83799171448</v>
      </c>
    </row>
    <row r="6237" spans="1:10" x14ac:dyDescent="0.15">
      <c r="A6237" s="109">
        <v>43404</v>
      </c>
      <c r="B6237" s="53" t="s">
        <v>429</v>
      </c>
      <c r="C6237" s="53" t="s">
        <v>565</v>
      </c>
      <c r="D6237" s="53">
        <v>56092</v>
      </c>
      <c r="E6237" s="53">
        <v>10.029999732971191</v>
      </c>
      <c r="F6237" s="55">
        <v>-4.9603362567722797E-3</v>
      </c>
      <c r="G6237" s="53">
        <v>26323</v>
      </c>
      <c r="H6237" s="53">
        <v>10.029999732971191</v>
      </c>
      <c r="I6237" s="53">
        <v>-7.4045410000000006E-2</v>
      </c>
      <c r="J6237" s="80">
        <f t="shared" si="180"/>
        <v>264019.68297100067</v>
      </c>
    </row>
    <row r="6238" spans="1:10" x14ac:dyDescent="0.15">
      <c r="A6238" s="109">
        <v>43434</v>
      </c>
      <c r="B6238" s="53" t="s">
        <v>429</v>
      </c>
      <c r="C6238" s="53" t="s">
        <v>565</v>
      </c>
      <c r="D6238" s="53">
        <v>56092</v>
      </c>
      <c r="E6238" s="53">
        <v>10.100000381469727</v>
      </c>
      <c r="F6238" s="55">
        <v>6.9791278801858425E-3</v>
      </c>
      <c r="G6238" s="53">
        <v>26323</v>
      </c>
      <c r="H6238" s="53">
        <v>10.100000381469727</v>
      </c>
      <c r="I6238" s="53">
        <v>1.8512150000000002E-2</v>
      </c>
      <c r="J6238" s="80">
        <f t="shared" si="180"/>
        <v>265862.31004142761</v>
      </c>
    </row>
    <row r="6239" spans="1:10" x14ac:dyDescent="0.15">
      <c r="A6239" s="109">
        <v>43465</v>
      </c>
      <c r="B6239" s="53" t="s">
        <v>429</v>
      </c>
      <c r="C6239" s="53" t="s">
        <v>565</v>
      </c>
      <c r="D6239" s="53">
        <v>56092</v>
      </c>
      <c r="E6239" s="53">
        <v>10.100000381469727</v>
      </c>
      <c r="F6239" s="55">
        <v>0</v>
      </c>
      <c r="G6239" s="53">
        <v>26323</v>
      </c>
      <c r="H6239" s="53">
        <v>10.100000381469727</v>
      </c>
      <c r="I6239" s="53">
        <v>-8.9890029999999996E-2</v>
      </c>
      <c r="J6239" s="80">
        <f t="shared" si="180"/>
        <v>265862.31004142761</v>
      </c>
    </row>
    <row r="6240" spans="1:10" x14ac:dyDescent="0.15">
      <c r="A6240" s="109">
        <v>43496</v>
      </c>
      <c r="B6240" s="53" t="s">
        <v>429</v>
      </c>
      <c r="C6240" s="53" t="s">
        <v>565</v>
      </c>
      <c r="D6240" s="53">
        <v>56092</v>
      </c>
      <c r="E6240" s="53">
        <v>10.220000267028809</v>
      </c>
      <c r="F6240" s="55">
        <v>1.1881176382303238E-2</v>
      </c>
      <c r="G6240" s="53">
        <v>26323</v>
      </c>
      <c r="H6240" s="53">
        <v>10.220000267028809</v>
      </c>
      <c r="I6240" s="53">
        <v>8.8293910000000003E-2</v>
      </c>
      <c r="J6240" s="80">
        <f t="shared" si="180"/>
        <v>269021.06702899933</v>
      </c>
    </row>
    <row r="6241" spans="1:10" x14ac:dyDescent="0.15">
      <c r="A6241" s="109">
        <v>43524</v>
      </c>
      <c r="B6241" s="53" t="s">
        <v>429</v>
      </c>
      <c r="C6241" s="53" t="s">
        <v>565</v>
      </c>
      <c r="D6241" s="53">
        <v>56092</v>
      </c>
      <c r="E6241" s="53">
        <v>-10.254999160766602</v>
      </c>
      <c r="F6241" s="55">
        <v>3.4245492424815893E-3</v>
      </c>
      <c r="G6241" s="53">
        <v>26323</v>
      </c>
      <c r="H6241" s="53">
        <v>-10.254999160766602</v>
      </c>
      <c r="I6241" s="53">
        <v>3.2724210000000004E-2</v>
      </c>
      <c r="J6241" s="80">
        <f t="shared" si="180"/>
        <v>-269942.34290885925</v>
      </c>
    </row>
    <row r="6242" spans="1:10" x14ac:dyDescent="0.15">
      <c r="A6242" s="109">
        <v>43553</v>
      </c>
      <c r="B6242" s="53" t="s">
        <v>429</v>
      </c>
      <c r="C6242" s="53" t="s">
        <v>565</v>
      </c>
      <c r="D6242" s="53">
        <v>56092</v>
      </c>
      <c r="E6242" s="53">
        <v>7.182499885559082</v>
      </c>
      <c r="F6242" s="55">
        <v>-0.29960989952087402</v>
      </c>
      <c r="G6242" s="53">
        <v>26323</v>
      </c>
      <c r="H6242" s="53">
        <v>7.182499885559082</v>
      </c>
      <c r="I6242" s="53">
        <v>1.296229E-2</v>
      </c>
      <c r="J6242" s="80">
        <f t="shared" si="180"/>
        <v>189064.94448757172</v>
      </c>
    </row>
    <row r="6243" spans="1:10" x14ac:dyDescent="0.15">
      <c r="A6243" s="109">
        <v>43585</v>
      </c>
      <c r="B6243" s="53" t="s">
        <v>429</v>
      </c>
      <c r="C6243" s="53" t="s">
        <v>565</v>
      </c>
      <c r="D6243" s="53">
        <v>56092</v>
      </c>
      <c r="E6243" s="53">
        <v>4.9899997711181641</v>
      </c>
      <c r="F6243" s="55">
        <v>-0.30525586009025574</v>
      </c>
      <c r="G6243" s="53">
        <v>26323</v>
      </c>
      <c r="H6243" s="53">
        <v>4.9899997711181641</v>
      </c>
      <c r="I6243" s="53">
        <v>3.789327E-2</v>
      </c>
      <c r="J6243" s="80">
        <f t="shared" si="180"/>
        <v>131351.76397514343</v>
      </c>
    </row>
    <row r="6244" spans="1:10" x14ac:dyDescent="0.15">
      <c r="A6244" s="109">
        <v>43616</v>
      </c>
      <c r="B6244" s="53" t="s">
        <v>430</v>
      </c>
      <c r="C6244" s="53" t="s">
        <v>566</v>
      </c>
      <c r="D6244" s="53">
        <v>56092</v>
      </c>
      <c r="E6244" s="53">
        <v>2.4000000953674316</v>
      </c>
      <c r="F6244" s="55">
        <v>-0.51903802156448364</v>
      </c>
      <c r="G6244" s="53">
        <v>61352</v>
      </c>
      <c r="H6244" s="53">
        <v>2.4000000953674316</v>
      </c>
      <c r="I6244" s="53">
        <v>-6.167856E-2</v>
      </c>
      <c r="J6244" s="80">
        <f t="shared" si="180"/>
        <v>147244.80585098267</v>
      </c>
    </row>
    <row r="6245" spans="1:10" x14ac:dyDescent="0.15">
      <c r="A6245" s="109">
        <v>43644</v>
      </c>
      <c r="B6245" s="53" t="s">
        <v>430</v>
      </c>
      <c r="C6245" s="53" t="s">
        <v>566</v>
      </c>
      <c r="D6245" s="53">
        <v>56092</v>
      </c>
      <c r="E6245" s="53">
        <v>2.2000000476837158</v>
      </c>
      <c r="F6245" s="55">
        <v>-8.3333350718021393E-2</v>
      </c>
      <c r="G6245" s="53">
        <v>61352</v>
      </c>
      <c r="H6245" s="53">
        <v>2.2000000476837158</v>
      </c>
      <c r="I6245" s="53">
        <v>6.7278859999999996E-2</v>
      </c>
      <c r="J6245" s="80">
        <f t="shared" si="180"/>
        <v>134974.40292549133</v>
      </c>
    </row>
    <row r="6246" spans="1:10" x14ac:dyDescent="0.15">
      <c r="A6246" s="109">
        <v>43677</v>
      </c>
      <c r="B6246" s="53" t="s">
        <v>430</v>
      </c>
      <c r="C6246" s="53" t="s">
        <v>566</v>
      </c>
      <c r="D6246" s="53">
        <v>56092</v>
      </c>
      <c r="E6246" s="53">
        <v>1.6399999856948853</v>
      </c>
      <c r="F6246" s="55">
        <v>-0.25454548001289368</v>
      </c>
      <c r="G6246" s="53">
        <v>61352</v>
      </c>
      <c r="H6246" s="53">
        <v>1.6399999856948853</v>
      </c>
      <c r="I6246" s="53">
        <v>1.185431E-2</v>
      </c>
      <c r="J6246" s="80">
        <f t="shared" si="180"/>
        <v>100617.2791223526</v>
      </c>
    </row>
    <row r="6247" spans="1:10" x14ac:dyDescent="0.15">
      <c r="A6247" s="109">
        <v>43707</v>
      </c>
      <c r="B6247" s="53" t="s">
        <v>430</v>
      </c>
      <c r="C6247" s="53" t="s">
        <v>566</v>
      </c>
      <c r="D6247" s="53">
        <v>56092</v>
      </c>
      <c r="E6247" s="53">
        <v>1.8600000143051147</v>
      </c>
      <c r="F6247" s="55">
        <v>0.13414636254310608</v>
      </c>
      <c r="G6247" s="53">
        <v>61352</v>
      </c>
      <c r="H6247" s="53">
        <v>1.8600000143051147</v>
      </c>
      <c r="I6247" s="53">
        <v>-2.0339329999999999E-2</v>
      </c>
      <c r="J6247" s="80">
        <f t="shared" si="180"/>
        <v>114114.7208776474</v>
      </c>
    </row>
    <row r="6248" spans="1:10" x14ac:dyDescent="0.15">
      <c r="A6248" s="109">
        <v>43738</v>
      </c>
      <c r="B6248" s="53" t="s">
        <v>430</v>
      </c>
      <c r="C6248" s="53" t="s">
        <v>566</v>
      </c>
      <c r="D6248" s="53">
        <v>56092</v>
      </c>
      <c r="E6248" s="53">
        <v>1.7999999523162842</v>
      </c>
      <c r="F6248" s="55">
        <v>-3.225809708237648E-2</v>
      </c>
      <c r="G6248" s="53">
        <v>61352</v>
      </c>
      <c r="H6248" s="53">
        <v>1.7999999523162842</v>
      </c>
      <c r="I6248" s="53">
        <v>1.6032970000000001E-2</v>
      </c>
      <c r="J6248" s="80">
        <f t="shared" si="180"/>
        <v>110433.59707450867</v>
      </c>
    </row>
    <row r="6249" spans="1:10" x14ac:dyDescent="0.15">
      <c r="A6249" s="109">
        <v>43769</v>
      </c>
      <c r="B6249" s="53" t="s">
        <v>430</v>
      </c>
      <c r="C6249" s="53" t="s">
        <v>566</v>
      </c>
      <c r="D6249" s="53">
        <v>56092</v>
      </c>
      <c r="E6249" s="53">
        <v>1.3999999761581421</v>
      </c>
      <c r="F6249" s="55">
        <v>-0.22222220897674561</v>
      </c>
      <c r="G6249" s="53">
        <v>61352</v>
      </c>
      <c r="H6249" s="53">
        <v>1.3999999761581421</v>
      </c>
      <c r="I6249" s="53">
        <v>1.9255939999999999E-2</v>
      </c>
      <c r="J6249" s="80">
        <f t="shared" si="180"/>
        <v>85892.798537254333</v>
      </c>
    </row>
    <row r="6250" spans="1:10" x14ac:dyDescent="0.15">
      <c r="A6250" s="109">
        <v>43798</v>
      </c>
      <c r="B6250" s="53" t="s">
        <v>430</v>
      </c>
      <c r="C6250" s="53" t="s">
        <v>566</v>
      </c>
      <c r="D6250" s="53">
        <v>56092</v>
      </c>
      <c r="E6250" s="53">
        <v>1.434999942779541</v>
      </c>
      <c r="F6250" s="55">
        <v>2.499997615814209E-2</v>
      </c>
      <c r="G6250" s="53">
        <v>61352</v>
      </c>
      <c r="H6250" s="53">
        <v>1.434999942779541</v>
      </c>
      <c r="I6250" s="53">
        <v>3.4996520000000003E-2</v>
      </c>
      <c r="J6250" s="80">
        <f t="shared" si="180"/>
        <v>88040.1164894104</v>
      </c>
    </row>
    <row r="6251" spans="1:10" x14ac:dyDescent="0.15">
      <c r="A6251" s="109">
        <v>43830</v>
      </c>
      <c r="B6251" s="53" t="s">
        <v>430</v>
      </c>
      <c r="C6251" s="53" t="s">
        <v>566</v>
      </c>
      <c r="D6251" s="53">
        <v>56092</v>
      </c>
      <c r="E6251" s="53">
        <v>1.8700000047683716</v>
      </c>
      <c r="F6251" s="55">
        <v>0.30313593149185181</v>
      </c>
      <c r="G6251" s="53">
        <v>59150</v>
      </c>
      <c r="H6251" s="53">
        <v>1.8700000047683716</v>
      </c>
      <c r="I6251" s="53">
        <v>2.8490680000000001E-2</v>
      </c>
      <c r="J6251" s="80">
        <f t="shared" si="180"/>
        <v>110610.50028204918</v>
      </c>
    </row>
    <row r="6252" spans="1:10" x14ac:dyDescent="0.15">
      <c r="A6252" s="109">
        <v>43861</v>
      </c>
      <c r="B6252" s="53" t="s">
        <v>430</v>
      </c>
      <c r="C6252" s="53" t="s">
        <v>566</v>
      </c>
      <c r="D6252" s="53">
        <v>56092</v>
      </c>
      <c r="E6252" s="53">
        <v>1.1399999856948853</v>
      </c>
      <c r="F6252" s="55">
        <v>-0.39037433266639709</v>
      </c>
      <c r="G6252" s="53">
        <v>59150</v>
      </c>
      <c r="H6252" s="53">
        <v>1.1399999856948853</v>
      </c>
      <c r="I6252" s="53">
        <v>-1.7277760000000001E-3</v>
      </c>
      <c r="J6252" s="80">
        <f t="shared" si="180"/>
        <v>67430.999153852463</v>
      </c>
    </row>
    <row r="6253" spans="1:10" x14ac:dyDescent="0.15">
      <c r="A6253" s="109">
        <v>43889</v>
      </c>
      <c r="B6253" s="53" t="s">
        <v>430</v>
      </c>
      <c r="C6253" s="53" t="s">
        <v>566</v>
      </c>
      <c r="D6253" s="53">
        <v>56092</v>
      </c>
      <c r="E6253" s="53">
        <v>1.0499999523162842</v>
      </c>
      <c r="F6253" s="55">
        <v>-7.8947395086288452E-2</v>
      </c>
      <c r="G6253" s="53">
        <v>59150</v>
      </c>
      <c r="H6253" s="53">
        <v>1.0499999523162842</v>
      </c>
      <c r="I6253" s="53">
        <v>-7.7918070000000006E-2</v>
      </c>
      <c r="J6253" s="80">
        <f t="shared" si="180"/>
        <v>62107.497179508209</v>
      </c>
    </row>
    <row r="6254" spans="1:10" x14ac:dyDescent="0.15">
      <c r="A6254" s="109">
        <v>43921</v>
      </c>
      <c r="B6254" s="53" t="s">
        <v>430</v>
      </c>
      <c r="C6254" s="53" t="s">
        <v>566</v>
      </c>
      <c r="D6254" s="53">
        <v>56092</v>
      </c>
      <c r="E6254" s="53">
        <v>0.86000001430511475</v>
      </c>
      <c r="F6254" s="55">
        <v>-0.18095232546329498</v>
      </c>
      <c r="G6254" s="53">
        <v>59150</v>
      </c>
      <c r="H6254" s="53">
        <v>0.86000001430511475</v>
      </c>
      <c r="I6254" s="53">
        <v>-0.14173259999999999</v>
      </c>
      <c r="J6254" s="80">
        <f t="shared" si="180"/>
        <v>50869.000846147537</v>
      </c>
    </row>
    <row r="6255" spans="1:10" x14ac:dyDescent="0.15">
      <c r="A6255" s="109">
        <v>43951</v>
      </c>
      <c r="B6255" s="53" t="s">
        <v>430</v>
      </c>
      <c r="C6255" s="53" t="s">
        <v>566</v>
      </c>
      <c r="D6255" s="53">
        <v>56092</v>
      </c>
      <c r="E6255" s="53">
        <v>1.0398999452590942</v>
      </c>
      <c r="F6255" s="55">
        <v>0.20918595790863037</v>
      </c>
      <c r="G6255" s="53">
        <v>59150</v>
      </c>
      <c r="H6255" s="53">
        <v>1.0398999452590942</v>
      </c>
      <c r="I6255" s="53">
        <v>0.12967380000000001</v>
      </c>
      <c r="J6255" s="80">
        <f t="shared" si="180"/>
        <v>61510.081762075424</v>
      </c>
    </row>
    <row r="6256" spans="1:10" x14ac:dyDescent="0.15">
      <c r="A6256" s="109">
        <v>43980</v>
      </c>
      <c r="B6256" s="53" t="s">
        <v>430</v>
      </c>
      <c r="C6256" s="53" t="s">
        <v>566</v>
      </c>
      <c r="D6256" s="53">
        <v>56092</v>
      </c>
      <c r="E6256" s="53">
        <v>0.79000002145767212</v>
      </c>
      <c r="F6256" s="55">
        <v>-0.24031150341033936</v>
      </c>
      <c r="G6256" s="53">
        <v>60465</v>
      </c>
      <c r="H6256" s="53">
        <v>0.79000002145767212</v>
      </c>
      <c r="I6256" s="53">
        <v>5.3738750000000002E-2</v>
      </c>
      <c r="J6256" s="80">
        <f t="shared" si="180"/>
        <v>47767.351297438145</v>
      </c>
    </row>
    <row r="6257" spans="1:10" x14ac:dyDescent="0.15">
      <c r="A6257" s="109">
        <v>44012</v>
      </c>
      <c r="B6257" s="53" t="s">
        <v>430</v>
      </c>
      <c r="C6257" s="53" t="s">
        <v>566</v>
      </c>
      <c r="D6257" s="53">
        <v>56092</v>
      </c>
      <c r="E6257" s="53">
        <v>0.86000001430511475</v>
      </c>
      <c r="F6257" s="55">
        <v>8.8607586920261383E-2</v>
      </c>
      <c r="G6257" s="53">
        <v>60465</v>
      </c>
      <c r="H6257" s="53">
        <v>0.86000001430511475</v>
      </c>
      <c r="I6257" s="53">
        <v>2.5299080000000002E-2</v>
      </c>
      <c r="J6257" s="80">
        <f t="shared" si="180"/>
        <v>51999.900864958763</v>
      </c>
    </row>
    <row r="6258" spans="1:10" x14ac:dyDescent="0.15">
      <c r="A6258" s="109">
        <v>44043</v>
      </c>
      <c r="B6258" s="53" t="s">
        <v>430</v>
      </c>
      <c r="C6258" s="53" t="s">
        <v>566</v>
      </c>
      <c r="D6258" s="53">
        <v>56092</v>
      </c>
      <c r="E6258" s="53">
        <v>1.0034999847412109</v>
      </c>
      <c r="F6258" s="55">
        <v>0.166860431432724</v>
      </c>
      <c r="G6258" s="53">
        <v>65566</v>
      </c>
      <c r="H6258" s="53">
        <v>1.0034999847412109</v>
      </c>
      <c r="I6258" s="53">
        <v>5.5528970000000004E-2</v>
      </c>
      <c r="J6258" s="80">
        <f t="shared" si="180"/>
        <v>65795.479999542236</v>
      </c>
    </row>
    <row r="6259" spans="1:10" x14ac:dyDescent="0.15">
      <c r="A6259" s="109">
        <v>44074</v>
      </c>
      <c r="B6259" s="53" t="s">
        <v>430</v>
      </c>
      <c r="C6259" s="53" t="s">
        <v>566</v>
      </c>
      <c r="D6259" s="53">
        <v>56092</v>
      </c>
      <c r="E6259" s="53">
        <v>0.56800001859664917</v>
      </c>
      <c r="F6259" s="55">
        <v>-0.4339810311794281</v>
      </c>
      <c r="G6259" s="53">
        <v>65566</v>
      </c>
      <c r="H6259" s="53">
        <v>0.56800001859664917</v>
      </c>
      <c r="I6259" s="53">
        <v>6.844219E-2</v>
      </c>
      <c r="J6259" s="80">
        <f t="shared" si="180"/>
        <v>37241.489219307899</v>
      </c>
    </row>
    <row r="6260" spans="1:10" x14ac:dyDescent="0.15">
      <c r="A6260" s="109">
        <v>44104</v>
      </c>
      <c r="B6260" s="53" t="s">
        <v>430</v>
      </c>
      <c r="C6260" s="53" t="s">
        <v>566</v>
      </c>
      <c r="D6260" s="53">
        <v>56092</v>
      </c>
      <c r="E6260" s="53">
        <v>0.56999999284744263</v>
      </c>
      <c r="F6260" s="55">
        <v>3.521081293001771E-3</v>
      </c>
      <c r="G6260" s="53">
        <v>65566</v>
      </c>
      <c r="H6260" s="53">
        <v>0.56999999284744263</v>
      </c>
      <c r="I6260" s="53">
        <v>-3.5055990000000002E-2</v>
      </c>
      <c r="J6260" s="80">
        <f t="shared" si="180"/>
        <v>37372.619531035423</v>
      </c>
    </row>
    <row r="6261" spans="1:10" x14ac:dyDescent="0.15">
      <c r="A6261" s="109">
        <v>44134</v>
      </c>
      <c r="B6261" s="53" t="s">
        <v>430</v>
      </c>
      <c r="C6261" s="53" t="s">
        <v>566</v>
      </c>
      <c r="D6261" s="53">
        <v>56092</v>
      </c>
      <c r="E6261" s="53">
        <v>3.4300000667572021</v>
      </c>
      <c r="F6261" s="55">
        <v>5.0175442695617676</v>
      </c>
      <c r="G6261" s="53">
        <v>65566</v>
      </c>
      <c r="H6261" s="53">
        <v>3.4300000667572021</v>
      </c>
      <c r="I6261" s="53">
        <v>-2.0178310000000001E-2</v>
      </c>
      <c r="J6261" s="80">
        <f t="shared" si="180"/>
        <v>224891.38437700272</v>
      </c>
    </row>
    <row r="6262" spans="1:10" x14ac:dyDescent="0.15">
      <c r="A6262" s="109">
        <v>44165</v>
      </c>
      <c r="B6262" s="53" t="s">
        <v>430</v>
      </c>
      <c r="C6262" s="53" t="s">
        <v>566</v>
      </c>
      <c r="D6262" s="53">
        <v>56092</v>
      </c>
      <c r="E6262" s="53">
        <v>6.4899997711181641</v>
      </c>
      <c r="F6262" s="55">
        <v>0.89212816953659058</v>
      </c>
      <c r="G6262" s="53">
        <v>65566</v>
      </c>
      <c r="H6262" s="53">
        <v>6.4899997711181641</v>
      </c>
      <c r="I6262" s="53">
        <v>0.123707</v>
      </c>
      <c r="J6262" s="80">
        <f t="shared" si="180"/>
        <v>425523.32499313354</v>
      </c>
    </row>
    <row r="6263" spans="1:10" x14ac:dyDescent="0.15">
      <c r="A6263" s="109">
        <v>44196</v>
      </c>
      <c r="B6263" s="53" t="s">
        <v>430</v>
      </c>
      <c r="C6263" s="53" t="s">
        <v>566</v>
      </c>
      <c r="D6263" s="53">
        <v>56092</v>
      </c>
      <c r="E6263" s="53">
        <v>3.7300000190734863</v>
      </c>
      <c r="F6263" s="55">
        <v>-0.42526963353157043</v>
      </c>
      <c r="G6263" s="53">
        <v>65132</v>
      </c>
      <c r="H6263" s="53">
        <v>3.7300000190734863</v>
      </c>
      <c r="I6263" s="53">
        <v>4.5048289999999998E-2</v>
      </c>
      <c r="J6263" s="80">
        <f t="shared" si="180"/>
        <v>242942.36124229431</v>
      </c>
    </row>
    <row r="6264" spans="1:10" x14ac:dyDescent="0.15">
      <c r="A6264" s="109">
        <v>44225</v>
      </c>
      <c r="B6264" s="53" t="s">
        <v>430</v>
      </c>
      <c r="C6264" s="53" t="s">
        <v>566</v>
      </c>
      <c r="D6264" s="53">
        <v>56092</v>
      </c>
      <c r="E6264" s="53">
        <v>3.6700000762939453</v>
      </c>
      <c r="F6264" s="55">
        <v>-1.6085775569081306E-2</v>
      </c>
      <c r="G6264" s="53">
        <v>65132</v>
      </c>
      <c r="H6264" s="53">
        <v>3.6700000762939453</v>
      </c>
      <c r="I6264" s="53">
        <v>-6.3113190000000003E-4</v>
      </c>
      <c r="J6264" s="80">
        <f t="shared" si="180"/>
        <v>239034.44496917725</v>
      </c>
    </row>
    <row r="6265" spans="1:10" x14ac:dyDescent="0.15">
      <c r="A6265" s="109">
        <v>44253</v>
      </c>
      <c r="B6265" s="53" t="s">
        <v>430</v>
      </c>
      <c r="C6265" s="53" t="s">
        <v>566</v>
      </c>
      <c r="D6265" s="53">
        <v>56092</v>
      </c>
      <c r="E6265" s="53">
        <v>3.369999885559082</v>
      </c>
      <c r="F6265" s="55">
        <v>-8.1743918359279633E-2</v>
      </c>
      <c r="G6265" s="53">
        <v>65132</v>
      </c>
      <c r="H6265" s="53">
        <v>3.369999885559082</v>
      </c>
      <c r="I6265" s="53">
        <v>2.9196240000000002E-2</v>
      </c>
      <c r="J6265" s="80">
        <f t="shared" si="180"/>
        <v>219494.83254623413</v>
      </c>
    </row>
    <row r="6266" spans="1:10" x14ac:dyDescent="0.15">
      <c r="A6266" s="109">
        <v>44286</v>
      </c>
      <c r="B6266" s="53" t="s">
        <v>430</v>
      </c>
      <c r="C6266" s="53" t="s">
        <v>566</v>
      </c>
      <c r="D6266" s="53">
        <v>56092</v>
      </c>
      <c r="E6266" s="53">
        <v>3.2999999523162842</v>
      </c>
      <c r="F6266" s="55">
        <v>-2.0771494135260582E-2</v>
      </c>
      <c r="G6266" s="53">
        <v>65132</v>
      </c>
      <c r="H6266" s="53">
        <v>3.2999999523162842</v>
      </c>
      <c r="I6266" s="53">
        <v>3.0573309999999999E-2</v>
      </c>
      <c r="J6266" s="80">
        <f t="shared" si="180"/>
        <v>214935.59689426422</v>
      </c>
    </row>
    <row r="6267" spans="1:10" x14ac:dyDescent="0.15">
      <c r="A6267" s="109">
        <v>44316</v>
      </c>
      <c r="B6267" s="53" t="s">
        <v>430</v>
      </c>
      <c r="C6267" s="53" t="s">
        <v>566</v>
      </c>
      <c r="D6267" s="53">
        <v>56092</v>
      </c>
      <c r="E6267" s="53">
        <v>2.630000114440918</v>
      </c>
      <c r="F6267" s="55">
        <v>-0.20303025841712952</v>
      </c>
      <c r="G6267" s="53">
        <v>67425</v>
      </c>
      <c r="H6267" s="53">
        <v>2.630000114440918</v>
      </c>
      <c r="I6267" s="53">
        <v>4.8190200000000002E-2</v>
      </c>
      <c r="J6267" s="80">
        <f t="shared" si="180"/>
        <v>177327.75771617889</v>
      </c>
    </row>
    <row r="6268" spans="1:10" x14ac:dyDescent="0.15">
      <c r="A6268" s="109">
        <v>44344</v>
      </c>
      <c r="B6268" s="53" t="s">
        <v>430</v>
      </c>
      <c r="C6268" s="53" t="s">
        <v>566</v>
      </c>
      <c r="D6268" s="53">
        <v>56092</v>
      </c>
      <c r="E6268" s="53">
        <v>2.3900001049041748</v>
      </c>
      <c r="F6268" s="55">
        <v>-9.1254755854606628E-2</v>
      </c>
      <c r="G6268" s="53">
        <v>67425</v>
      </c>
      <c r="H6268" s="53">
        <v>2.3900001049041748</v>
      </c>
      <c r="I6268" s="53">
        <v>7.0918620000000009E-3</v>
      </c>
      <c r="J6268" s="80">
        <f t="shared" si="180"/>
        <v>161145.75707316399</v>
      </c>
    </row>
    <row r="6269" spans="1:10" x14ac:dyDescent="0.15">
      <c r="A6269" s="109">
        <v>44377</v>
      </c>
      <c r="B6269" s="53" t="s">
        <v>430</v>
      </c>
      <c r="C6269" s="53" t="s">
        <v>566</v>
      </c>
      <c r="D6269" s="53">
        <v>56092</v>
      </c>
      <c r="E6269" s="53">
        <v>2.3499999046325684</v>
      </c>
      <c r="F6269" s="55">
        <v>-1.6736485064029694E-2</v>
      </c>
      <c r="G6269" s="53">
        <v>143460</v>
      </c>
      <c r="H6269" s="53">
        <v>2.3499999046325684</v>
      </c>
      <c r="I6269" s="53">
        <v>2.3421790000000001E-2</v>
      </c>
      <c r="J6269" s="80">
        <f t="shared" si="180"/>
        <v>337130.98631858826</v>
      </c>
    </row>
    <row r="6270" spans="1:10" x14ac:dyDescent="0.15">
      <c r="A6270" s="109">
        <v>44407</v>
      </c>
      <c r="B6270" s="53" t="s">
        <v>430</v>
      </c>
      <c r="C6270" s="53" t="s">
        <v>566</v>
      </c>
      <c r="D6270" s="53">
        <v>56092</v>
      </c>
      <c r="E6270" s="53">
        <v>1.8999999761581421</v>
      </c>
      <c r="F6270" s="55">
        <v>-0.19148933887481689</v>
      </c>
      <c r="G6270" s="53">
        <v>143460</v>
      </c>
      <c r="H6270" s="53">
        <v>1.8999999761581421</v>
      </c>
      <c r="I6270" s="53">
        <v>1.182765E-2</v>
      </c>
      <c r="J6270" s="80">
        <f t="shared" si="180"/>
        <v>272573.99657964706</v>
      </c>
    </row>
    <row r="6271" spans="1:10" x14ac:dyDescent="0.15">
      <c r="A6271" s="109">
        <v>44439</v>
      </c>
      <c r="B6271" s="53" t="s">
        <v>430</v>
      </c>
      <c r="C6271" s="53" t="s">
        <v>566</v>
      </c>
      <c r="D6271" s="53">
        <v>56092</v>
      </c>
      <c r="E6271" s="53">
        <v>3.0999999046325684</v>
      </c>
      <c r="F6271" s="55">
        <v>0.63157892227172852</v>
      </c>
      <c r="G6271" s="53">
        <v>143460</v>
      </c>
      <c r="H6271" s="53">
        <v>3.0999999046325684</v>
      </c>
      <c r="I6271" s="53">
        <v>2.71466E-2</v>
      </c>
      <c r="J6271" s="80">
        <f t="shared" si="180"/>
        <v>444725.98631858826</v>
      </c>
    </row>
    <row r="6272" spans="1:10" x14ac:dyDescent="0.15">
      <c r="A6272" s="109">
        <v>44469</v>
      </c>
      <c r="B6272" s="53" t="s">
        <v>430</v>
      </c>
      <c r="C6272" s="53" t="s">
        <v>566</v>
      </c>
      <c r="D6272" s="53">
        <v>56092</v>
      </c>
      <c r="E6272" s="53">
        <v>2.7999999523162842</v>
      </c>
      <c r="F6272" s="55">
        <v>-9.6774183213710785E-2</v>
      </c>
      <c r="G6272" s="53">
        <v>143460</v>
      </c>
      <c r="H6272" s="53">
        <v>2.7999999523162842</v>
      </c>
      <c r="I6272" s="53">
        <v>-4.2243370000000002E-2</v>
      </c>
      <c r="J6272" s="80">
        <f t="shared" si="180"/>
        <v>401687.99315929413</v>
      </c>
    </row>
    <row r="6273" spans="1:10" x14ac:dyDescent="0.15">
      <c r="A6273" s="109">
        <v>44498</v>
      </c>
      <c r="B6273" s="53" t="s">
        <v>430</v>
      </c>
      <c r="C6273" s="53" t="s">
        <v>566</v>
      </c>
      <c r="D6273" s="53">
        <v>56092</v>
      </c>
      <c r="E6273" s="53">
        <v>2.1500000953674316</v>
      </c>
      <c r="F6273" s="55">
        <v>-0.23214280605316162</v>
      </c>
      <c r="G6273" s="53">
        <v>143460</v>
      </c>
      <c r="H6273" s="53">
        <v>2.1500000953674316</v>
      </c>
      <c r="I6273" s="53">
        <v>6.4656619999999998E-2</v>
      </c>
      <c r="J6273" s="80">
        <f t="shared" si="180"/>
        <v>308439.01368141174</v>
      </c>
    </row>
    <row r="6274" spans="1:10" x14ac:dyDescent="0.15">
      <c r="A6274" s="109">
        <v>44530</v>
      </c>
      <c r="B6274" s="53" t="s">
        <v>430</v>
      </c>
      <c r="C6274" s="53" t="s">
        <v>566</v>
      </c>
      <c r="D6274" s="53">
        <v>56092</v>
      </c>
      <c r="E6274" s="53">
        <v>1.7100000381469727</v>
      </c>
      <c r="F6274" s="55">
        <v>-0.20465117692947388</v>
      </c>
      <c r="G6274" s="53">
        <v>143460</v>
      </c>
      <c r="H6274" s="53">
        <v>1.7100000381469727</v>
      </c>
      <c r="I6274" s="53">
        <v>-1.8346709999999999E-2</v>
      </c>
      <c r="J6274" s="80">
        <f t="shared" si="180"/>
        <v>245316.6054725647</v>
      </c>
    </row>
    <row r="6275" spans="1:10" x14ac:dyDescent="0.15">
      <c r="A6275" s="109">
        <v>44561</v>
      </c>
      <c r="B6275" s="53" t="s">
        <v>430</v>
      </c>
      <c r="C6275" s="53" t="s">
        <v>566</v>
      </c>
      <c r="D6275" s="53">
        <v>56092</v>
      </c>
      <c r="E6275" s="53">
        <v>1.1399999856948853</v>
      </c>
      <c r="F6275" s="55">
        <v>-0.3333333432674408</v>
      </c>
      <c r="G6275" s="53">
        <v>143460</v>
      </c>
      <c r="H6275" s="53">
        <v>1.1399999856948853</v>
      </c>
      <c r="I6275" s="53">
        <v>3.3344789999999999E-2</v>
      </c>
      <c r="J6275" s="80">
        <f t="shared" si="180"/>
        <v>163544.39794778824</v>
      </c>
    </row>
    <row r="6276" spans="1:10" x14ac:dyDescent="0.15">
      <c r="A6276" s="109">
        <v>43553</v>
      </c>
      <c r="B6276" s="53" t="s">
        <v>6</v>
      </c>
      <c r="C6276" s="53" t="s">
        <v>6</v>
      </c>
      <c r="D6276" s="53">
        <v>56637</v>
      </c>
      <c r="H6276" s="53">
        <v>9.75</v>
      </c>
      <c r="I6276" s="53">
        <v>1.296229E-2</v>
      </c>
      <c r="J6276" s="80">
        <f t="shared" si="180"/>
        <v>0</v>
      </c>
    </row>
    <row r="6277" spans="1:10" x14ac:dyDescent="0.15">
      <c r="A6277" s="109">
        <v>43585</v>
      </c>
      <c r="B6277" s="53" t="s">
        <v>262</v>
      </c>
      <c r="C6277" s="53" t="s">
        <v>263</v>
      </c>
      <c r="D6277" s="53">
        <v>56637</v>
      </c>
      <c r="E6277" s="53">
        <v>-9.7399997711181641</v>
      </c>
      <c r="G6277" s="53">
        <v>23000</v>
      </c>
      <c r="H6277" s="53">
        <v>9.7399997711181605</v>
      </c>
      <c r="I6277" s="53">
        <v>3.789327E-2</v>
      </c>
      <c r="J6277" s="80">
        <f t="shared" si="180"/>
        <v>224019.99473571769</v>
      </c>
    </row>
    <row r="6278" spans="1:10" x14ac:dyDescent="0.15">
      <c r="A6278" s="109">
        <v>43616</v>
      </c>
      <c r="B6278" s="53" t="s">
        <v>262</v>
      </c>
      <c r="C6278" s="53" t="s">
        <v>263</v>
      </c>
      <c r="D6278" s="53">
        <v>56637</v>
      </c>
      <c r="E6278" s="53">
        <v>9.7399997711181641</v>
      </c>
      <c r="F6278" s="55">
        <v>0</v>
      </c>
      <c r="G6278" s="53">
        <v>23000</v>
      </c>
      <c r="H6278" s="53">
        <v>9.7399997711181641</v>
      </c>
      <c r="I6278" s="53">
        <v>-6.167856E-2</v>
      </c>
      <c r="J6278" s="80">
        <f t="shared" si="180"/>
        <v>224019.99473571777</v>
      </c>
    </row>
    <row r="6279" spans="1:10" x14ac:dyDescent="0.15">
      <c r="A6279" s="109">
        <v>43644</v>
      </c>
      <c r="B6279" s="53" t="s">
        <v>262</v>
      </c>
      <c r="C6279" s="53" t="s">
        <v>263</v>
      </c>
      <c r="D6279" s="53">
        <v>56637</v>
      </c>
      <c r="E6279" s="53">
        <v>9.7700004577636719</v>
      </c>
      <c r="F6279" s="55">
        <v>3.0801526736468077E-3</v>
      </c>
      <c r="G6279" s="53">
        <v>23000</v>
      </c>
      <c r="H6279" s="53">
        <v>9.7700004577636719</v>
      </c>
      <c r="I6279" s="53">
        <v>6.7278859999999996E-2</v>
      </c>
      <c r="J6279" s="80">
        <f t="shared" si="180"/>
        <v>224710.01052856445</v>
      </c>
    </row>
    <row r="6280" spans="1:10" x14ac:dyDescent="0.15">
      <c r="A6280" s="109">
        <v>43677</v>
      </c>
      <c r="B6280" s="53" t="s">
        <v>262</v>
      </c>
      <c r="C6280" s="53" t="s">
        <v>263</v>
      </c>
      <c r="D6280" s="53">
        <v>56637</v>
      </c>
      <c r="E6280" s="53">
        <v>9.8999996185302734</v>
      </c>
      <c r="F6280" s="55">
        <v>1.3305952772498131E-2</v>
      </c>
      <c r="G6280" s="53">
        <v>23000</v>
      </c>
      <c r="H6280" s="53">
        <v>9.8999996185302734</v>
      </c>
      <c r="I6280" s="53">
        <v>1.185431E-2</v>
      </c>
      <c r="J6280" s="80">
        <f t="shared" si="180"/>
        <v>227699.99122619629</v>
      </c>
    </row>
    <row r="6281" spans="1:10" x14ac:dyDescent="0.15">
      <c r="A6281" s="109">
        <v>43707</v>
      </c>
      <c r="B6281" s="53" t="s">
        <v>262</v>
      </c>
      <c r="C6281" s="53" t="s">
        <v>263</v>
      </c>
      <c r="D6281" s="53">
        <v>56637</v>
      </c>
      <c r="E6281" s="53">
        <v>-9.8400001525878906</v>
      </c>
      <c r="F6281" s="55">
        <v>-6.0605523176491261E-3</v>
      </c>
      <c r="G6281" s="53">
        <v>23000</v>
      </c>
      <c r="H6281" s="53">
        <v>-9.8400001525878906</v>
      </c>
      <c r="I6281" s="53">
        <v>-2.0339329999999999E-2</v>
      </c>
      <c r="J6281" s="80">
        <f t="shared" si="180"/>
        <v>-226320.00350952148</v>
      </c>
    </row>
    <row r="6282" spans="1:10" x14ac:dyDescent="0.15">
      <c r="A6282" s="109">
        <v>43738</v>
      </c>
      <c r="B6282" s="53" t="s">
        <v>262</v>
      </c>
      <c r="C6282" s="53" t="s">
        <v>263</v>
      </c>
      <c r="D6282" s="53">
        <v>56637</v>
      </c>
      <c r="E6282" s="53">
        <v>-9.9350004196166992</v>
      </c>
      <c r="F6282" s="55">
        <v>9.6544986590743065E-3</v>
      </c>
      <c r="G6282" s="53">
        <v>23000</v>
      </c>
      <c r="H6282" s="53">
        <v>-9.9350004196166992</v>
      </c>
      <c r="I6282" s="53">
        <v>1.6032970000000001E-2</v>
      </c>
      <c r="J6282" s="80">
        <f t="shared" si="180"/>
        <v>-228505.00965118408</v>
      </c>
    </row>
    <row r="6283" spans="1:10" x14ac:dyDescent="0.15">
      <c r="A6283" s="109">
        <v>43769</v>
      </c>
      <c r="B6283" s="53" t="s">
        <v>262</v>
      </c>
      <c r="C6283" s="53" t="s">
        <v>263</v>
      </c>
      <c r="D6283" s="53">
        <v>56637</v>
      </c>
      <c r="E6283" s="53">
        <v>-9.869999885559082</v>
      </c>
      <c r="F6283" s="55">
        <v>-6.5425797365605831E-3</v>
      </c>
      <c r="G6283" s="53">
        <v>23000</v>
      </c>
      <c r="H6283" s="53">
        <v>-9.869999885559082</v>
      </c>
      <c r="I6283" s="53">
        <v>1.9255939999999999E-2</v>
      </c>
      <c r="J6283" s="80">
        <f t="shared" si="180"/>
        <v>-227009.99736785889</v>
      </c>
    </row>
    <row r="6284" spans="1:10" x14ac:dyDescent="0.15">
      <c r="A6284" s="109">
        <v>43798</v>
      </c>
      <c r="B6284" s="53" t="s">
        <v>262</v>
      </c>
      <c r="C6284" s="53" t="s">
        <v>263</v>
      </c>
      <c r="D6284" s="53">
        <v>56637</v>
      </c>
      <c r="E6284" s="53">
        <v>9.9200000762939453</v>
      </c>
      <c r="F6284" s="55">
        <v>5.065875593572855E-3</v>
      </c>
      <c r="G6284" s="53">
        <v>23000</v>
      </c>
      <c r="H6284" s="53">
        <v>9.9200000762939453</v>
      </c>
      <c r="I6284" s="53">
        <v>3.4996520000000003E-2</v>
      </c>
      <c r="J6284" s="80">
        <f t="shared" si="180"/>
        <v>228160.00175476074</v>
      </c>
    </row>
    <row r="6285" spans="1:10" x14ac:dyDescent="0.15">
      <c r="A6285" s="109">
        <v>43830</v>
      </c>
      <c r="B6285" s="53" t="s">
        <v>262</v>
      </c>
      <c r="C6285" s="53" t="s">
        <v>263</v>
      </c>
      <c r="D6285" s="53">
        <v>56637</v>
      </c>
      <c r="E6285" s="53">
        <v>9.9799995422363281</v>
      </c>
      <c r="F6285" s="55">
        <v>6.048333365470171E-3</v>
      </c>
      <c r="G6285" s="53">
        <v>23000</v>
      </c>
      <c r="H6285" s="53">
        <v>9.9799995422363281</v>
      </c>
      <c r="I6285" s="53">
        <v>2.8490680000000001E-2</v>
      </c>
      <c r="J6285" s="80">
        <f t="shared" si="180"/>
        <v>229539.98947143555</v>
      </c>
    </row>
    <row r="6286" spans="1:10" x14ac:dyDescent="0.15">
      <c r="A6286" s="109">
        <v>43861</v>
      </c>
      <c r="B6286" s="53" t="s">
        <v>262</v>
      </c>
      <c r="C6286" s="53" t="s">
        <v>263</v>
      </c>
      <c r="D6286" s="53">
        <v>56637</v>
      </c>
      <c r="E6286" s="53">
        <v>10.079999923706055</v>
      </c>
      <c r="F6286" s="55">
        <v>1.0020079091191292E-2</v>
      </c>
      <c r="G6286" s="53">
        <v>23000</v>
      </c>
      <c r="H6286" s="53">
        <v>10.079999923706055</v>
      </c>
      <c r="I6286" s="53">
        <v>-1.7277760000000001E-3</v>
      </c>
      <c r="J6286" s="80">
        <f t="shared" si="180"/>
        <v>231839.99824523926</v>
      </c>
    </row>
    <row r="6287" spans="1:10" x14ac:dyDescent="0.15">
      <c r="A6287" s="109">
        <v>43889</v>
      </c>
      <c r="B6287" s="53" t="s">
        <v>262</v>
      </c>
      <c r="C6287" s="53" t="s">
        <v>263</v>
      </c>
      <c r="D6287" s="53">
        <v>56637</v>
      </c>
      <c r="E6287" s="53">
        <v>10.050000190734863</v>
      </c>
      <c r="F6287" s="55">
        <v>-2.9761639889329672E-3</v>
      </c>
      <c r="G6287" s="53">
        <v>23000</v>
      </c>
      <c r="H6287" s="53">
        <v>10.050000190734863</v>
      </c>
      <c r="I6287" s="53">
        <v>-7.7918070000000006E-2</v>
      </c>
      <c r="J6287" s="80">
        <f t="shared" ref="J6287:J6350" si="181">H6287*G6287</f>
        <v>231150.00438690186</v>
      </c>
    </row>
    <row r="6288" spans="1:10" x14ac:dyDescent="0.15">
      <c r="A6288" s="109">
        <v>43921</v>
      </c>
      <c r="B6288" s="53" t="s">
        <v>262</v>
      </c>
      <c r="C6288" s="53" t="s">
        <v>263</v>
      </c>
      <c r="D6288" s="53">
        <v>56637</v>
      </c>
      <c r="E6288" s="53">
        <v>9.9245004653930664</v>
      </c>
      <c r="F6288" s="55">
        <v>-1.2487534433603287E-2</v>
      </c>
      <c r="G6288" s="53">
        <v>23000</v>
      </c>
      <c r="H6288" s="53">
        <v>9.9245004653930664</v>
      </c>
      <c r="I6288" s="53">
        <v>-0.14173259999999999</v>
      </c>
      <c r="J6288" s="80">
        <f t="shared" si="181"/>
        <v>228263.51070404053</v>
      </c>
    </row>
    <row r="6289" spans="1:10" x14ac:dyDescent="0.15">
      <c r="A6289" s="109">
        <v>43951</v>
      </c>
      <c r="B6289" s="53" t="s">
        <v>262</v>
      </c>
      <c r="C6289" s="53" t="s">
        <v>263</v>
      </c>
      <c r="D6289" s="53">
        <v>56637</v>
      </c>
      <c r="E6289" s="53">
        <v>9.9799995422363281</v>
      </c>
      <c r="F6289" s="55">
        <v>5.5921277962625027E-3</v>
      </c>
      <c r="G6289" s="53">
        <v>23000</v>
      </c>
      <c r="H6289" s="53">
        <v>9.9799995422363281</v>
      </c>
      <c r="I6289" s="53">
        <v>0.12967380000000001</v>
      </c>
      <c r="J6289" s="80">
        <f t="shared" si="181"/>
        <v>229539.98947143555</v>
      </c>
    </row>
    <row r="6290" spans="1:10" x14ac:dyDescent="0.15">
      <c r="A6290" s="109">
        <v>43980</v>
      </c>
      <c r="B6290" s="53" t="s">
        <v>262</v>
      </c>
      <c r="C6290" s="53" t="s">
        <v>263</v>
      </c>
      <c r="D6290" s="53">
        <v>56637</v>
      </c>
      <c r="E6290" s="53">
        <v>-9.9700002670288086</v>
      </c>
      <c r="F6290" s="55">
        <v>-1.0019313776865602E-3</v>
      </c>
      <c r="G6290" s="53">
        <v>23000</v>
      </c>
      <c r="H6290" s="53">
        <v>-9.9700002670288086</v>
      </c>
      <c r="I6290" s="53">
        <v>5.3738750000000002E-2</v>
      </c>
      <c r="J6290" s="80">
        <f t="shared" si="181"/>
        <v>-229310.0061416626</v>
      </c>
    </row>
    <row r="6291" spans="1:10" x14ac:dyDescent="0.15">
      <c r="A6291" s="109">
        <v>44012</v>
      </c>
      <c r="B6291" s="53" t="s">
        <v>262</v>
      </c>
      <c r="C6291" s="53" t="s">
        <v>263</v>
      </c>
      <c r="D6291" s="53">
        <v>56637</v>
      </c>
      <c r="E6291" s="53">
        <v>10.229999542236328</v>
      </c>
      <c r="F6291" s="55">
        <v>2.6078160852193832E-2</v>
      </c>
      <c r="G6291" s="53">
        <v>23000</v>
      </c>
      <c r="H6291" s="53">
        <v>10.229999542236328</v>
      </c>
      <c r="I6291" s="53">
        <v>2.5299080000000002E-2</v>
      </c>
      <c r="J6291" s="80">
        <f t="shared" si="181"/>
        <v>235289.98947143555</v>
      </c>
    </row>
    <row r="6292" spans="1:10" x14ac:dyDescent="0.15">
      <c r="A6292" s="109">
        <v>44043</v>
      </c>
      <c r="B6292" s="53" t="s">
        <v>262</v>
      </c>
      <c r="C6292" s="53" t="s">
        <v>263</v>
      </c>
      <c r="D6292" s="53">
        <v>56637</v>
      </c>
      <c r="E6292" s="53">
        <v>10.180000305175781</v>
      </c>
      <c r="F6292" s="55">
        <v>-4.8875110223889351E-3</v>
      </c>
      <c r="G6292" s="53">
        <v>23000</v>
      </c>
      <c r="H6292" s="53">
        <v>10.180000305175781</v>
      </c>
      <c r="I6292" s="53">
        <v>5.5528970000000004E-2</v>
      </c>
      <c r="J6292" s="80">
        <f t="shared" si="181"/>
        <v>234140.00701904297</v>
      </c>
    </row>
    <row r="6293" spans="1:10" x14ac:dyDescent="0.15">
      <c r="A6293" s="109">
        <v>44074</v>
      </c>
      <c r="B6293" s="53" t="s">
        <v>262</v>
      </c>
      <c r="C6293" s="53" t="s">
        <v>263</v>
      </c>
      <c r="D6293" s="53">
        <v>56637</v>
      </c>
      <c r="E6293" s="53">
        <v>10.180000305175781</v>
      </c>
      <c r="F6293" s="55">
        <v>0</v>
      </c>
      <c r="G6293" s="53">
        <v>23000</v>
      </c>
      <c r="H6293" s="53">
        <v>10.180000305175781</v>
      </c>
      <c r="I6293" s="53">
        <v>6.844219E-2</v>
      </c>
      <c r="J6293" s="80">
        <f t="shared" si="181"/>
        <v>234140.00701904297</v>
      </c>
    </row>
    <row r="6294" spans="1:10" x14ac:dyDescent="0.15">
      <c r="A6294" s="109">
        <v>44104</v>
      </c>
      <c r="B6294" s="53" t="s">
        <v>262</v>
      </c>
      <c r="C6294" s="53" t="s">
        <v>263</v>
      </c>
      <c r="D6294" s="53">
        <v>56637</v>
      </c>
      <c r="E6294" s="53">
        <v>10.689999580383301</v>
      </c>
      <c r="F6294" s="55">
        <v>5.0098158419132233E-2</v>
      </c>
      <c r="G6294" s="53">
        <v>23000</v>
      </c>
      <c r="H6294" s="53">
        <v>10.689999580383301</v>
      </c>
      <c r="I6294" s="53">
        <v>-3.5055990000000002E-2</v>
      </c>
      <c r="J6294" s="80">
        <f t="shared" si="181"/>
        <v>245869.99034881592</v>
      </c>
    </row>
    <row r="6295" spans="1:10" x14ac:dyDescent="0.15">
      <c r="A6295" s="109">
        <v>44134</v>
      </c>
      <c r="B6295" s="53" t="s">
        <v>262</v>
      </c>
      <c r="C6295" s="53" t="s">
        <v>263</v>
      </c>
      <c r="D6295" s="53">
        <v>56637</v>
      </c>
      <c r="E6295" s="53">
        <v>10.109999656677246</v>
      </c>
      <c r="F6295" s="55">
        <v>-5.4256308823823929E-2</v>
      </c>
      <c r="G6295" s="53">
        <v>23000</v>
      </c>
      <c r="H6295" s="53">
        <v>10.109999656677246</v>
      </c>
      <c r="I6295" s="53">
        <v>-2.0178310000000001E-2</v>
      </c>
      <c r="J6295" s="80">
        <f t="shared" si="181"/>
        <v>232529.99210357666</v>
      </c>
    </row>
    <row r="6296" spans="1:10" x14ac:dyDescent="0.15">
      <c r="A6296" s="109">
        <v>44165</v>
      </c>
      <c r="B6296" s="53" t="s">
        <v>262</v>
      </c>
      <c r="C6296" s="53" t="s">
        <v>263</v>
      </c>
      <c r="D6296" s="53">
        <v>56637</v>
      </c>
      <c r="E6296" s="53">
        <v>17.75</v>
      </c>
      <c r="F6296" s="55">
        <v>0.75568747520446777</v>
      </c>
      <c r="G6296" s="53">
        <v>23000</v>
      </c>
      <c r="H6296" s="53">
        <v>17.75</v>
      </c>
      <c r="I6296" s="53">
        <v>0.123707</v>
      </c>
      <c r="J6296" s="80">
        <f t="shared" si="181"/>
        <v>408250</v>
      </c>
    </row>
    <row r="6297" spans="1:10" x14ac:dyDescent="0.15">
      <c r="A6297" s="109">
        <v>44196</v>
      </c>
      <c r="B6297" s="53" t="s">
        <v>264</v>
      </c>
      <c r="C6297" s="53" t="s">
        <v>265</v>
      </c>
      <c r="D6297" s="53">
        <v>56637</v>
      </c>
      <c r="E6297" s="53">
        <v>22.489999771118164</v>
      </c>
      <c r="F6297" s="55">
        <v>0.26704224944114685</v>
      </c>
      <c r="G6297" s="53">
        <v>23000</v>
      </c>
      <c r="H6297" s="53">
        <v>22.489999771118164</v>
      </c>
      <c r="I6297" s="53">
        <v>4.5048289999999998E-2</v>
      </c>
      <c r="J6297" s="80">
        <f t="shared" si="181"/>
        <v>517269.99473571777</v>
      </c>
    </row>
    <row r="6298" spans="1:10" x14ac:dyDescent="0.15">
      <c r="A6298" s="109">
        <v>44225</v>
      </c>
      <c r="B6298" s="53" t="s">
        <v>264</v>
      </c>
      <c r="C6298" s="53" t="s">
        <v>265</v>
      </c>
      <c r="D6298" s="53">
        <v>56637</v>
      </c>
      <c r="E6298" s="53">
        <v>17.770000457763672</v>
      </c>
      <c r="F6298" s="55">
        <v>-0.20987102389335632</v>
      </c>
      <c r="G6298" s="53">
        <v>126787</v>
      </c>
      <c r="H6298" s="53">
        <v>17.770000457763672</v>
      </c>
      <c r="I6298" s="53">
        <v>-6.3113190000000003E-4</v>
      </c>
      <c r="J6298" s="80">
        <f t="shared" si="181"/>
        <v>2253005.0480384827</v>
      </c>
    </row>
    <row r="6299" spans="1:10" x14ac:dyDescent="0.15">
      <c r="A6299" s="109">
        <v>44253</v>
      </c>
      <c r="B6299" s="53" t="s">
        <v>264</v>
      </c>
      <c r="C6299" s="53" t="s">
        <v>265</v>
      </c>
      <c r="D6299" s="53">
        <v>56637</v>
      </c>
      <c r="E6299" s="53">
        <v>12.329999923706055</v>
      </c>
      <c r="F6299" s="55">
        <v>-0.30613395571708679</v>
      </c>
      <c r="G6299" s="53">
        <v>126787</v>
      </c>
      <c r="H6299" s="53">
        <v>12.329999923706055</v>
      </c>
      <c r="I6299" s="53">
        <v>2.9196240000000002E-2</v>
      </c>
      <c r="J6299" s="80">
        <f t="shared" si="181"/>
        <v>1563283.7003269196</v>
      </c>
    </row>
    <row r="6300" spans="1:10" x14ac:dyDescent="0.15">
      <c r="A6300" s="109">
        <v>44286</v>
      </c>
      <c r="B6300" s="53" t="s">
        <v>264</v>
      </c>
      <c r="C6300" s="53" t="s">
        <v>265</v>
      </c>
      <c r="D6300" s="53">
        <v>56637</v>
      </c>
      <c r="E6300" s="53">
        <v>8.3299999237060547</v>
      </c>
      <c r="F6300" s="55">
        <v>-0.3244120180606842</v>
      </c>
      <c r="G6300" s="53">
        <v>126787</v>
      </c>
      <c r="H6300" s="53">
        <v>8.3299999237060547</v>
      </c>
      <c r="I6300" s="53">
        <v>3.0573309999999999E-2</v>
      </c>
      <c r="J6300" s="80">
        <f t="shared" si="181"/>
        <v>1056135.7003269196</v>
      </c>
    </row>
    <row r="6301" spans="1:10" x14ac:dyDescent="0.15">
      <c r="A6301" s="109">
        <v>44316</v>
      </c>
      <c r="B6301" s="53" t="s">
        <v>264</v>
      </c>
      <c r="C6301" s="53" t="s">
        <v>265</v>
      </c>
      <c r="D6301" s="53">
        <v>56637</v>
      </c>
      <c r="E6301" s="53">
        <v>8.6099996566772461</v>
      </c>
      <c r="F6301" s="55">
        <v>3.3613413572311401E-2</v>
      </c>
      <c r="G6301" s="53">
        <v>130545</v>
      </c>
      <c r="H6301" s="53">
        <v>8.6099996566772461</v>
      </c>
      <c r="I6301" s="53">
        <v>4.8190200000000002E-2</v>
      </c>
      <c r="J6301" s="80">
        <f t="shared" si="181"/>
        <v>1123992.4051809311</v>
      </c>
    </row>
    <row r="6302" spans="1:10" x14ac:dyDescent="0.15">
      <c r="A6302" s="109">
        <v>44344</v>
      </c>
      <c r="B6302" s="53" t="s">
        <v>264</v>
      </c>
      <c r="C6302" s="53" t="s">
        <v>265</v>
      </c>
      <c r="D6302" s="53">
        <v>56637</v>
      </c>
      <c r="E6302" s="53">
        <v>8.4799995422363281</v>
      </c>
      <c r="F6302" s="55">
        <v>-1.5098736621439457E-2</v>
      </c>
      <c r="G6302" s="53">
        <v>131197</v>
      </c>
      <c r="H6302" s="53">
        <v>8.4799995422363281</v>
      </c>
      <c r="I6302" s="53">
        <v>7.0918620000000009E-3</v>
      </c>
      <c r="J6302" s="80">
        <f t="shared" si="181"/>
        <v>1112550.4999427795</v>
      </c>
    </row>
    <row r="6303" spans="1:10" x14ac:dyDescent="0.15">
      <c r="A6303" s="109">
        <v>44377</v>
      </c>
      <c r="B6303" s="53" t="s">
        <v>264</v>
      </c>
      <c r="C6303" s="53" t="s">
        <v>265</v>
      </c>
      <c r="D6303" s="53">
        <v>56637</v>
      </c>
      <c r="E6303" s="53">
        <v>8.1400003433227539</v>
      </c>
      <c r="F6303" s="55">
        <v>-4.0094248950481415E-2</v>
      </c>
      <c r="G6303" s="53">
        <v>131197</v>
      </c>
      <c r="H6303" s="53">
        <v>8.1400003433227539</v>
      </c>
      <c r="I6303" s="53">
        <v>2.3421790000000001E-2</v>
      </c>
      <c r="J6303" s="80">
        <f t="shared" si="181"/>
        <v>1067943.6250429153</v>
      </c>
    </row>
    <row r="6304" spans="1:10" x14ac:dyDescent="0.15">
      <c r="A6304" s="109">
        <v>44407</v>
      </c>
      <c r="B6304" s="53" t="s">
        <v>264</v>
      </c>
      <c r="C6304" s="53" t="s">
        <v>265</v>
      </c>
      <c r="D6304" s="53">
        <v>56637</v>
      </c>
      <c r="E6304" s="53">
        <v>7.0500001907348633</v>
      </c>
      <c r="F6304" s="55">
        <v>-0.13390664756298065</v>
      </c>
      <c r="G6304" s="53">
        <v>131197</v>
      </c>
      <c r="H6304" s="53">
        <v>7.0500001907348633</v>
      </c>
      <c r="I6304" s="53">
        <v>1.182765E-2</v>
      </c>
      <c r="J6304" s="80">
        <f t="shared" si="181"/>
        <v>924938.87502384186</v>
      </c>
    </row>
    <row r="6305" spans="1:10" x14ac:dyDescent="0.15">
      <c r="A6305" s="109">
        <v>44439</v>
      </c>
      <c r="B6305" s="53" t="s">
        <v>264</v>
      </c>
      <c r="C6305" s="53" t="s">
        <v>265</v>
      </c>
      <c r="D6305" s="53">
        <v>56637</v>
      </c>
      <c r="E6305" s="53">
        <v>4.869999885559082</v>
      </c>
      <c r="F6305" s="55">
        <v>-0.30921989679336548</v>
      </c>
      <c r="G6305" s="53">
        <v>134057</v>
      </c>
      <c r="H6305" s="53">
        <v>4.869999885559082</v>
      </c>
      <c r="I6305" s="53">
        <v>2.71466E-2</v>
      </c>
      <c r="J6305" s="80">
        <f t="shared" si="181"/>
        <v>652857.57465839386</v>
      </c>
    </row>
    <row r="6306" spans="1:10" x14ac:dyDescent="0.15">
      <c r="A6306" s="109">
        <v>44469</v>
      </c>
      <c r="B6306" s="53" t="s">
        <v>264</v>
      </c>
      <c r="C6306" s="53" t="s">
        <v>265</v>
      </c>
      <c r="D6306" s="53">
        <v>56637</v>
      </c>
      <c r="E6306" s="53">
        <v>4.9499998092651367</v>
      </c>
      <c r="F6306" s="55">
        <v>1.6427088528871536E-2</v>
      </c>
      <c r="G6306" s="53">
        <v>134057</v>
      </c>
      <c r="H6306" s="53">
        <v>4.9499998092651367</v>
      </c>
      <c r="I6306" s="53">
        <v>-4.2243370000000002E-2</v>
      </c>
      <c r="J6306" s="80">
        <f t="shared" si="181"/>
        <v>663582.12443065643</v>
      </c>
    </row>
    <row r="6307" spans="1:10" x14ac:dyDescent="0.15">
      <c r="A6307" s="109">
        <v>44498</v>
      </c>
      <c r="B6307" s="53" t="s">
        <v>264</v>
      </c>
      <c r="C6307" s="53" t="s">
        <v>265</v>
      </c>
      <c r="D6307" s="53">
        <v>56637</v>
      </c>
      <c r="E6307" s="53">
        <v>4.3400001525878906</v>
      </c>
      <c r="F6307" s="55">
        <v>-0.12323226034641266</v>
      </c>
      <c r="G6307" s="53">
        <v>134057</v>
      </c>
      <c r="H6307" s="53">
        <v>4.3400001525878906</v>
      </c>
      <c r="I6307" s="53">
        <v>6.4656619999999998E-2</v>
      </c>
      <c r="J6307" s="80">
        <f t="shared" si="181"/>
        <v>581807.40045547485</v>
      </c>
    </row>
    <row r="6308" spans="1:10" x14ac:dyDescent="0.15">
      <c r="A6308" s="109">
        <v>44530</v>
      </c>
      <c r="B6308" s="53" t="s">
        <v>264</v>
      </c>
      <c r="C6308" s="53" t="s">
        <v>265</v>
      </c>
      <c r="D6308" s="53">
        <v>56637</v>
      </c>
      <c r="E6308" s="53">
        <v>3.9600000381469727</v>
      </c>
      <c r="F6308" s="55">
        <v>-8.7557628750801086E-2</v>
      </c>
      <c r="G6308" s="53">
        <v>134138</v>
      </c>
      <c r="H6308" s="53">
        <v>3.9600000381469727</v>
      </c>
      <c r="I6308" s="53">
        <v>-1.8346709999999999E-2</v>
      </c>
      <c r="J6308" s="80">
        <f t="shared" si="181"/>
        <v>531186.48511695862</v>
      </c>
    </row>
    <row r="6309" spans="1:10" x14ac:dyDescent="0.15">
      <c r="A6309" s="109">
        <v>44561</v>
      </c>
      <c r="B6309" s="53" t="s">
        <v>264</v>
      </c>
      <c r="C6309" s="53" t="s">
        <v>265</v>
      </c>
      <c r="D6309" s="53">
        <v>56637</v>
      </c>
      <c r="E6309" s="53">
        <v>3.6500000953674316</v>
      </c>
      <c r="F6309" s="55">
        <v>-7.8282810747623444E-2</v>
      </c>
      <c r="G6309" s="53">
        <v>134138</v>
      </c>
      <c r="H6309" s="53">
        <v>3.6500000953674316</v>
      </c>
      <c r="I6309" s="53">
        <v>3.3344789999999999E-2</v>
      </c>
      <c r="J6309" s="80">
        <f t="shared" si="181"/>
        <v>489603.71279239655</v>
      </c>
    </row>
    <row r="6310" spans="1:10" x14ac:dyDescent="0.15">
      <c r="A6310" s="109">
        <v>43524</v>
      </c>
      <c r="B6310" s="53" t="s">
        <v>6</v>
      </c>
      <c r="C6310" s="53" t="s">
        <v>6</v>
      </c>
      <c r="D6310" s="53">
        <v>56648</v>
      </c>
      <c r="H6310" s="53">
        <v>9.7899999618530273</v>
      </c>
      <c r="I6310" s="53">
        <v>3.2724210000000004E-2</v>
      </c>
      <c r="J6310" s="80">
        <f t="shared" si="181"/>
        <v>0</v>
      </c>
    </row>
    <row r="6311" spans="1:10" x14ac:dyDescent="0.15">
      <c r="A6311" s="109">
        <v>43553</v>
      </c>
      <c r="B6311" s="53" t="s">
        <v>448</v>
      </c>
      <c r="C6311" s="53" t="s">
        <v>567</v>
      </c>
      <c r="D6311" s="53">
        <v>56648</v>
      </c>
      <c r="E6311" s="53">
        <v>9.8199996948242188</v>
      </c>
      <c r="G6311" s="53">
        <v>7458</v>
      </c>
      <c r="H6311" s="53">
        <v>9.8199996948242188</v>
      </c>
      <c r="I6311" s="53">
        <v>1.296229E-2</v>
      </c>
      <c r="J6311" s="80">
        <f t="shared" si="181"/>
        <v>73237.557723999023</v>
      </c>
    </row>
    <row r="6312" spans="1:10" x14ac:dyDescent="0.15">
      <c r="A6312" s="109">
        <v>43585</v>
      </c>
      <c r="B6312" s="53" t="s">
        <v>448</v>
      </c>
      <c r="C6312" s="53" t="s">
        <v>567</v>
      </c>
      <c r="D6312" s="53">
        <v>56648</v>
      </c>
      <c r="E6312" s="53">
        <v>-9.9899997711181641</v>
      </c>
      <c r="F6312" s="55">
        <v>1.7311617732048035E-2</v>
      </c>
      <c r="G6312" s="53">
        <v>7458</v>
      </c>
      <c r="H6312" s="53">
        <v>-9.9899997711181641</v>
      </c>
      <c r="I6312" s="53">
        <v>3.789327E-2</v>
      </c>
      <c r="J6312" s="80">
        <f t="shared" si="181"/>
        <v>-74505.418292999268</v>
      </c>
    </row>
    <row r="6313" spans="1:10" x14ac:dyDescent="0.15">
      <c r="A6313" s="109">
        <v>43616</v>
      </c>
      <c r="B6313" s="53" t="s">
        <v>448</v>
      </c>
      <c r="C6313" s="53" t="s">
        <v>567</v>
      </c>
      <c r="D6313" s="53">
        <v>56648</v>
      </c>
      <c r="E6313" s="53">
        <v>-10.880000114440918</v>
      </c>
      <c r="F6313" s="55">
        <v>8.9089125394821167E-2</v>
      </c>
      <c r="G6313" s="53">
        <v>7458</v>
      </c>
      <c r="H6313" s="53">
        <v>-10.880000114440918</v>
      </c>
      <c r="I6313" s="53">
        <v>-6.167856E-2</v>
      </c>
      <c r="J6313" s="80">
        <f t="shared" si="181"/>
        <v>-81143.040853500366</v>
      </c>
    </row>
    <row r="6314" spans="1:10" x14ac:dyDescent="0.15">
      <c r="A6314" s="109">
        <v>43644</v>
      </c>
      <c r="B6314" s="53" t="s">
        <v>448</v>
      </c>
      <c r="C6314" s="53" t="s">
        <v>567</v>
      </c>
      <c r="D6314" s="53">
        <v>56648</v>
      </c>
      <c r="E6314" s="53">
        <v>-10.100000381469727</v>
      </c>
      <c r="F6314" s="55">
        <v>-7.1691147983074188E-2</v>
      </c>
      <c r="G6314" s="53">
        <v>7458</v>
      </c>
      <c r="H6314" s="53">
        <v>-10.100000381469727</v>
      </c>
      <c r="I6314" s="53">
        <v>6.7278859999999996E-2</v>
      </c>
      <c r="J6314" s="80">
        <f t="shared" si="181"/>
        <v>-75325.802845001221</v>
      </c>
    </row>
    <row r="6315" spans="1:10" x14ac:dyDescent="0.15">
      <c r="A6315" s="109">
        <v>43677</v>
      </c>
      <c r="B6315" s="53" t="s">
        <v>448</v>
      </c>
      <c r="C6315" s="53" t="s">
        <v>567</v>
      </c>
      <c r="D6315" s="53">
        <v>56648</v>
      </c>
      <c r="E6315" s="53">
        <v>-10.030000686645508</v>
      </c>
      <c r="F6315" s="55">
        <v>-6.9306627847254276E-3</v>
      </c>
      <c r="G6315" s="53">
        <v>7458</v>
      </c>
      <c r="H6315" s="53">
        <v>-10.030000686645508</v>
      </c>
      <c r="I6315" s="53">
        <v>1.185431E-2</v>
      </c>
      <c r="J6315" s="80">
        <f t="shared" si="181"/>
        <v>-74803.745121002197</v>
      </c>
    </row>
    <row r="6316" spans="1:10" x14ac:dyDescent="0.15">
      <c r="A6316" s="109">
        <v>43707</v>
      </c>
      <c r="B6316" s="53" t="s">
        <v>448</v>
      </c>
      <c r="C6316" s="53" t="s">
        <v>567</v>
      </c>
      <c r="D6316" s="53">
        <v>56648</v>
      </c>
      <c r="E6316" s="53">
        <v>10.100000381469727</v>
      </c>
      <c r="F6316" s="55">
        <v>6.9790319539606571E-3</v>
      </c>
      <c r="G6316" s="53">
        <v>7458</v>
      </c>
      <c r="H6316" s="53">
        <v>10.100000381469727</v>
      </c>
      <c r="I6316" s="53">
        <v>-2.0339329999999999E-2</v>
      </c>
      <c r="J6316" s="80">
        <f t="shared" si="181"/>
        <v>75325.802845001221</v>
      </c>
    </row>
    <row r="6317" spans="1:10" x14ac:dyDescent="0.15">
      <c r="A6317" s="109">
        <v>43738</v>
      </c>
      <c r="B6317" s="53" t="s">
        <v>448</v>
      </c>
      <c r="C6317" s="53" t="s">
        <v>567</v>
      </c>
      <c r="D6317" s="53">
        <v>56648</v>
      </c>
      <c r="E6317" s="53">
        <v>-10.100000381469727</v>
      </c>
      <c r="F6317" s="55">
        <v>0</v>
      </c>
      <c r="G6317" s="53">
        <v>7458</v>
      </c>
      <c r="H6317" s="53">
        <v>-10.100000381469727</v>
      </c>
      <c r="I6317" s="53">
        <v>1.6032970000000001E-2</v>
      </c>
      <c r="J6317" s="80">
        <f t="shared" si="181"/>
        <v>-75325.802845001221</v>
      </c>
    </row>
    <row r="6318" spans="1:10" x14ac:dyDescent="0.15">
      <c r="A6318" s="109">
        <v>43769</v>
      </c>
      <c r="B6318" s="53" t="s">
        <v>448</v>
      </c>
      <c r="C6318" s="53" t="s">
        <v>567</v>
      </c>
      <c r="D6318" s="53">
        <v>56648</v>
      </c>
      <c r="E6318" s="53">
        <v>10.149999618530273</v>
      </c>
      <c r="F6318" s="55">
        <v>4.9504195339977741E-3</v>
      </c>
      <c r="G6318" s="53">
        <v>7458</v>
      </c>
      <c r="H6318" s="53">
        <v>10.149999618530273</v>
      </c>
      <c r="I6318" s="53">
        <v>1.9255939999999999E-2</v>
      </c>
      <c r="J6318" s="80">
        <f t="shared" si="181"/>
        <v>75698.697154998779</v>
      </c>
    </row>
    <row r="6319" spans="1:10" x14ac:dyDescent="0.15">
      <c r="A6319" s="109">
        <v>43798</v>
      </c>
      <c r="B6319" s="53" t="s">
        <v>448</v>
      </c>
      <c r="C6319" s="53" t="s">
        <v>567</v>
      </c>
      <c r="D6319" s="53">
        <v>56648</v>
      </c>
      <c r="E6319" s="53">
        <v>-10.125</v>
      </c>
      <c r="F6319" s="55">
        <v>-2.4630166590213776E-3</v>
      </c>
      <c r="G6319" s="53">
        <v>7458</v>
      </c>
      <c r="H6319" s="53">
        <v>-10.125</v>
      </c>
      <c r="I6319" s="53">
        <v>3.4996520000000003E-2</v>
      </c>
      <c r="J6319" s="80">
        <f t="shared" si="181"/>
        <v>-75512.25</v>
      </c>
    </row>
    <row r="6320" spans="1:10" x14ac:dyDescent="0.15">
      <c r="A6320" s="109">
        <v>43830</v>
      </c>
      <c r="B6320" s="53" t="s">
        <v>448</v>
      </c>
      <c r="C6320" s="53" t="s">
        <v>567</v>
      </c>
      <c r="D6320" s="53">
        <v>56648</v>
      </c>
      <c r="E6320" s="53">
        <v>10.140000343322754</v>
      </c>
      <c r="F6320" s="55">
        <v>1.4815153554081917E-3</v>
      </c>
      <c r="G6320" s="53">
        <v>7458</v>
      </c>
      <c r="H6320" s="53">
        <v>10.140000343322754</v>
      </c>
      <c r="I6320" s="53">
        <v>2.8490680000000001E-2</v>
      </c>
      <c r="J6320" s="80">
        <f t="shared" si="181"/>
        <v>75624.122560501099</v>
      </c>
    </row>
    <row r="6321" spans="1:10" x14ac:dyDescent="0.15">
      <c r="A6321" s="109">
        <v>43861</v>
      </c>
      <c r="B6321" s="53" t="s">
        <v>448</v>
      </c>
      <c r="C6321" s="53" t="s">
        <v>567</v>
      </c>
      <c r="D6321" s="53">
        <v>56648</v>
      </c>
      <c r="E6321" s="53">
        <v>-10.274999618530273</v>
      </c>
      <c r="F6321" s="55">
        <v>1.3313537463545799E-2</v>
      </c>
      <c r="G6321" s="53">
        <v>7458</v>
      </c>
      <c r="H6321" s="53">
        <v>-10.274999618530273</v>
      </c>
      <c r="I6321" s="53">
        <v>-1.7277760000000001E-3</v>
      </c>
      <c r="J6321" s="80">
        <f t="shared" si="181"/>
        <v>-76630.947154998779</v>
      </c>
    </row>
    <row r="6322" spans="1:10" x14ac:dyDescent="0.15">
      <c r="A6322" s="109">
        <v>43889</v>
      </c>
      <c r="B6322" s="53" t="s">
        <v>448</v>
      </c>
      <c r="C6322" s="53" t="s">
        <v>567</v>
      </c>
      <c r="D6322" s="53">
        <v>56648</v>
      </c>
      <c r="E6322" s="53">
        <v>-10.255000114440918</v>
      </c>
      <c r="F6322" s="55">
        <v>-1.9464237848296762E-3</v>
      </c>
      <c r="G6322" s="53">
        <v>7458</v>
      </c>
      <c r="H6322" s="53">
        <v>-10.255000114440918</v>
      </c>
      <c r="I6322" s="53">
        <v>-7.7918070000000006E-2</v>
      </c>
      <c r="J6322" s="80">
        <f t="shared" si="181"/>
        <v>-76481.790853500366</v>
      </c>
    </row>
    <row r="6323" spans="1:10" x14ac:dyDescent="0.15">
      <c r="A6323" s="109">
        <v>43921</v>
      </c>
      <c r="B6323" s="53" t="s">
        <v>448</v>
      </c>
      <c r="C6323" s="53" t="s">
        <v>567</v>
      </c>
      <c r="D6323" s="53">
        <v>56648</v>
      </c>
      <c r="E6323" s="53">
        <v>10.234700202941895</v>
      </c>
      <c r="F6323" s="55">
        <v>-1.9795135594904423E-3</v>
      </c>
      <c r="G6323" s="53">
        <v>7458</v>
      </c>
      <c r="H6323" s="53">
        <v>10.234700202941895</v>
      </c>
      <c r="I6323" s="53">
        <v>-0.14173259999999999</v>
      </c>
      <c r="J6323" s="80">
        <f t="shared" si="181"/>
        <v>76330.394113540649</v>
      </c>
    </row>
    <row r="6324" spans="1:10" x14ac:dyDescent="0.15">
      <c r="A6324" s="109">
        <v>43951</v>
      </c>
      <c r="B6324" s="53" t="s">
        <v>448</v>
      </c>
      <c r="C6324" s="53" t="s">
        <v>567</v>
      </c>
      <c r="D6324" s="53">
        <v>56648</v>
      </c>
      <c r="E6324" s="53">
        <v>10.439900398254395</v>
      </c>
      <c r="F6324" s="55">
        <v>2.0049458369612694E-2</v>
      </c>
      <c r="G6324" s="53">
        <v>7458</v>
      </c>
      <c r="H6324" s="53">
        <v>10.439900398254395</v>
      </c>
      <c r="I6324" s="53">
        <v>0.12967380000000001</v>
      </c>
      <c r="J6324" s="80">
        <f t="shared" si="181"/>
        <v>77860.777170181274</v>
      </c>
    </row>
    <row r="6325" spans="1:10" x14ac:dyDescent="0.15">
      <c r="A6325" s="109">
        <v>43980</v>
      </c>
      <c r="B6325" s="53" t="s">
        <v>449</v>
      </c>
      <c r="C6325" s="53" t="s">
        <v>568</v>
      </c>
      <c r="D6325" s="53">
        <v>56648</v>
      </c>
      <c r="E6325" s="53">
        <v>6.809999942779541</v>
      </c>
      <c r="F6325" s="55">
        <v>-0.34769493341445923</v>
      </c>
      <c r="G6325" s="53">
        <v>23746</v>
      </c>
      <c r="H6325" s="53">
        <v>6.809999942779541</v>
      </c>
      <c r="I6325" s="53">
        <v>5.3738750000000002E-2</v>
      </c>
      <c r="J6325" s="80">
        <f t="shared" si="181"/>
        <v>161710.25864124298</v>
      </c>
    </row>
    <row r="6326" spans="1:10" x14ac:dyDescent="0.15">
      <c r="A6326" s="109">
        <v>44012</v>
      </c>
      <c r="B6326" s="53" t="s">
        <v>449</v>
      </c>
      <c r="C6326" s="53" t="s">
        <v>568</v>
      </c>
      <c r="D6326" s="53">
        <v>56648</v>
      </c>
      <c r="E6326" s="53">
        <v>6.1100001335144043</v>
      </c>
      <c r="F6326" s="55">
        <v>-0.1027899906039238</v>
      </c>
      <c r="G6326" s="53">
        <v>23746</v>
      </c>
      <c r="H6326" s="53">
        <v>6.1100001335144043</v>
      </c>
      <c r="I6326" s="53">
        <v>2.5299080000000002E-2</v>
      </c>
      <c r="J6326" s="80">
        <f t="shared" si="181"/>
        <v>145088.06317043304</v>
      </c>
    </row>
    <row r="6327" spans="1:10" x14ac:dyDescent="0.15">
      <c r="A6327" s="109">
        <v>44043</v>
      </c>
      <c r="B6327" s="53" t="s">
        <v>449</v>
      </c>
      <c r="C6327" s="53" t="s">
        <v>568</v>
      </c>
      <c r="D6327" s="53">
        <v>56648</v>
      </c>
      <c r="E6327" s="53">
        <v>5.869999885559082</v>
      </c>
      <c r="F6327" s="55">
        <v>-3.9279907941818237E-2</v>
      </c>
      <c r="G6327" s="53">
        <v>23746</v>
      </c>
      <c r="H6327" s="53">
        <v>5.869999885559082</v>
      </c>
      <c r="I6327" s="53">
        <v>5.5528970000000004E-2</v>
      </c>
      <c r="J6327" s="80">
        <f t="shared" si="181"/>
        <v>139389.01728248596</v>
      </c>
    </row>
    <row r="6328" spans="1:10" x14ac:dyDescent="0.15">
      <c r="A6328" s="109">
        <v>44074</v>
      </c>
      <c r="B6328" s="53" t="s">
        <v>449</v>
      </c>
      <c r="C6328" s="53" t="s">
        <v>568</v>
      </c>
      <c r="D6328" s="53">
        <v>56648</v>
      </c>
      <c r="E6328" s="53">
        <v>6.869999885559082</v>
      </c>
      <c r="F6328" s="55">
        <v>0.17035774886608124</v>
      </c>
      <c r="G6328" s="53">
        <v>23746</v>
      </c>
      <c r="H6328" s="53">
        <v>6.869999885559082</v>
      </c>
      <c r="I6328" s="53">
        <v>6.844219E-2</v>
      </c>
      <c r="J6328" s="80">
        <f t="shared" si="181"/>
        <v>163135.01728248596</v>
      </c>
    </row>
    <row r="6329" spans="1:10" x14ac:dyDescent="0.15">
      <c r="A6329" s="109">
        <v>44104</v>
      </c>
      <c r="B6329" s="53" t="s">
        <v>449</v>
      </c>
      <c r="C6329" s="53" t="s">
        <v>568</v>
      </c>
      <c r="D6329" s="53">
        <v>56648</v>
      </c>
      <c r="E6329" s="53">
        <v>5.6999998092651367</v>
      </c>
      <c r="F6329" s="55">
        <v>-0.17030568420886993</v>
      </c>
      <c r="G6329" s="53">
        <v>28660</v>
      </c>
      <c r="H6329" s="53">
        <v>5.6999998092651367</v>
      </c>
      <c r="I6329" s="53">
        <v>-3.5055990000000002E-2</v>
      </c>
      <c r="J6329" s="80">
        <f t="shared" si="181"/>
        <v>163361.99453353882</v>
      </c>
    </row>
    <row r="6330" spans="1:10" x14ac:dyDescent="0.15">
      <c r="A6330" s="109">
        <v>44134</v>
      </c>
      <c r="B6330" s="53" t="s">
        <v>449</v>
      </c>
      <c r="C6330" s="53" t="s">
        <v>568</v>
      </c>
      <c r="D6330" s="53">
        <v>56648</v>
      </c>
      <c r="E6330" s="53">
        <v>5.9250001907348633</v>
      </c>
      <c r="F6330" s="55">
        <v>3.9473753422498703E-2</v>
      </c>
      <c r="G6330" s="53">
        <v>28660</v>
      </c>
      <c r="H6330" s="53">
        <v>5.9250001907348633</v>
      </c>
      <c r="I6330" s="53">
        <v>-2.0178310000000001E-2</v>
      </c>
      <c r="J6330" s="80">
        <f t="shared" si="181"/>
        <v>169810.50546646118</v>
      </c>
    </row>
    <row r="6331" spans="1:10" x14ac:dyDescent="0.15">
      <c r="A6331" s="109">
        <v>44165</v>
      </c>
      <c r="B6331" s="53" t="s">
        <v>449</v>
      </c>
      <c r="C6331" s="53" t="s">
        <v>568</v>
      </c>
      <c r="D6331" s="53">
        <v>56648</v>
      </c>
      <c r="E6331" s="53">
        <v>9.0600004196166992</v>
      </c>
      <c r="F6331" s="55">
        <v>0.52911394834518433</v>
      </c>
      <c r="G6331" s="53">
        <v>28660</v>
      </c>
      <c r="H6331" s="53">
        <v>9.0600004196166992</v>
      </c>
      <c r="I6331" s="53">
        <v>0.123707</v>
      </c>
      <c r="J6331" s="80">
        <f t="shared" si="181"/>
        <v>259659.6120262146</v>
      </c>
    </row>
    <row r="6332" spans="1:10" x14ac:dyDescent="0.15">
      <c r="A6332" s="109">
        <v>44196</v>
      </c>
      <c r="B6332" s="53" t="s">
        <v>449</v>
      </c>
      <c r="C6332" s="53" t="s">
        <v>568</v>
      </c>
      <c r="D6332" s="53">
        <v>56648</v>
      </c>
      <c r="E6332" s="53">
        <v>8.660099983215332</v>
      </c>
      <c r="F6332" s="55">
        <v>-4.4139120727777481E-2</v>
      </c>
      <c r="G6332" s="53">
        <v>27037</v>
      </c>
      <c r="H6332" s="53">
        <v>8.660099983215332</v>
      </c>
      <c r="I6332" s="53">
        <v>4.5048289999999998E-2</v>
      </c>
      <c r="J6332" s="80">
        <f t="shared" si="181"/>
        <v>234143.12324619293</v>
      </c>
    </row>
    <row r="6333" spans="1:10" x14ac:dyDescent="0.15">
      <c r="A6333" s="109">
        <v>44225</v>
      </c>
      <c r="B6333" s="53" t="s">
        <v>449</v>
      </c>
      <c r="C6333" s="53" t="s">
        <v>568</v>
      </c>
      <c r="D6333" s="53">
        <v>56648</v>
      </c>
      <c r="E6333" s="53">
        <v>9.1700000762939453</v>
      </c>
      <c r="F6333" s="55">
        <v>5.8879237622022629E-2</v>
      </c>
      <c r="G6333" s="53">
        <v>27037</v>
      </c>
      <c r="H6333" s="53">
        <v>9.1700000762939453</v>
      </c>
      <c r="I6333" s="53">
        <v>-6.3113190000000003E-4</v>
      </c>
      <c r="J6333" s="80">
        <f t="shared" si="181"/>
        <v>247929.2920627594</v>
      </c>
    </row>
    <row r="6334" spans="1:10" x14ac:dyDescent="0.15">
      <c r="A6334" s="109">
        <v>44253</v>
      </c>
      <c r="B6334" s="53" t="s">
        <v>449</v>
      </c>
      <c r="C6334" s="53" t="s">
        <v>568</v>
      </c>
      <c r="D6334" s="53">
        <v>56648</v>
      </c>
      <c r="E6334" s="53">
        <v>9.6999998092651367</v>
      </c>
      <c r="F6334" s="55">
        <v>5.7797133922576904E-2</v>
      </c>
      <c r="G6334" s="53">
        <v>27037</v>
      </c>
      <c r="H6334" s="53">
        <v>9.6999998092651367</v>
      </c>
      <c r="I6334" s="53">
        <v>2.9196240000000002E-2</v>
      </c>
      <c r="J6334" s="80">
        <f t="shared" si="181"/>
        <v>262258.8948431015</v>
      </c>
    </row>
    <row r="6335" spans="1:10" x14ac:dyDescent="0.15">
      <c r="A6335" s="109">
        <v>44286</v>
      </c>
      <c r="B6335" s="53" t="s">
        <v>449</v>
      </c>
      <c r="C6335" s="53" t="s">
        <v>568</v>
      </c>
      <c r="D6335" s="53">
        <v>56648</v>
      </c>
      <c r="E6335" s="53">
        <v>9</v>
      </c>
      <c r="F6335" s="55">
        <v>-7.2164930403232574E-2</v>
      </c>
      <c r="G6335" s="53">
        <v>27037</v>
      </c>
      <c r="H6335" s="53">
        <v>9</v>
      </c>
      <c r="I6335" s="53">
        <v>3.0573309999999999E-2</v>
      </c>
      <c r="J6335" s="80">
        <f t="shared" si="181"/>
        <v>243333</v>
      </c>
    </row>
    <row r="6336" spans="1:10" x14ac:dyDescent="0.15">
      <c r="A6336" s="109">
        <v>44316</v>
      </c>
      <c r="B6336" s="53" t="s">
        <v>449</v>
      </c>
      <c r="C6336" s="53" t="s">
        <v>568</v>
      </c>
      <c r="D6336" s="53">
        <v>56648</v>
      </c>
      <c r="E6336" s="53">
        <v>8.5299997329711914</v>
      </c>
      <c r="F6336" s="55">
        <v>-5.2222251892089844E-2</v>
      </c>
      <c r="G6336" s="53">
        <v>30765</v>
      </c>
      <c r="H6336" s="53">
        <v>8.5299997329711914</v>
      </c>
      <c r="I6336" s="53">
        <v>4.8190200000000002E-2</v>
      </c>
      <c r="J6336" s="80">
        <f t="shared" si="181"/>
        <v>262425.4417848587</v>
      </c>
    </row>
    <row r="6337" spans="1:10" x14ac:dyDescent="0.15">
      <c r="A6337" s="109">
        <v>44344</v>
      </c>
      <c r="B6337" s="53" t="s">
        <v>449</v>
      </c>
      <c r="C6337" s="53" t="s">
        <v>568</v>
      </c>
      <c r="D6337" s="53">
        <v>56648</v>
      </c>
      <c r="E6337" s="53">
        <v>8.1800003051757812</v>
      </c>
      <c r="F6337" s="55">
        <v>-4.1031587868928909E-2</v>
      </c>
      <c r="G6337" s="53">
        <v>30765</v>
      </c>
      <c r="H6337" s="53">
        <v>8.1800003051757812</v>
      </c>
      <c r="I6337" s="53">
        <v>7.0918620000000009E-3</v>
      </c>
      <c r="J6337" s="80">
        <f t="shared" si="181"/>
        <v>251657.70938873291</v>
      </c>
    </row>
    <row r="6338" spans="1:10" x14ac:dyDescent="0.15">
      <c r="A6338" s="109">
        <v>44377</v>
      </c>
      <c r="B6338" s="53" t="s">
        <v>449</v>
      </c>
      <c r="C6338" s="53" t="s">
        <v>568</v>
      </c>
      <c r="D6338" s="53">
        <v>56648</v>
      </c>
      <c r="E6338" s="53">
        <v>6.2199997901916504</v>
      </c>
      <c r="F6338" s="55">
        <v>-0.23960885405540466</v>
      </c>
      <c r="G6338" s="53">
        <v>30845</v>
      </c>
      <c r="H6338" s="53">
        <v>6.2199997901916504</v>
      </c>
      <c r="I6338" s="53">
        <v>2.3421790000000001E-2</v>
      </c>
      <c r="J6338" s="80">
        <f t="shared" si="181"/>
        <v>191855.89352846146</v>
      </c>
    </row>
    <row r="6339" spans="1:10" x14ac:dyDescent="0.15">
      <c r="A6339" s="109">
        <v>44407</v>
      </c>
      <c r="B6339" s="53" t="s">
        <v>449</v>
      </c>
      <c r="C6339" s="53" t="s">
        <v>568</v>
      </c>
      <c r="D6339" s="53">
        <v>56648</v>
      </c>
      <c r="E6339" s="53">
        <v>5.6999998092651367</v>
      </c>
      <c r="F6339" s="55">
        <v>-8.3601288497447968E-2</v>
      </c>
      <c r="G6339" s="53">
        <v>30845</v>
      </c>
      <c r="H6339" s="53">
        <v>5.6999998092651367</v>
      </c>
      <c r="I6339" s="53">
        <v>1.182765E-2</v>
      </c>
      <c r="J6339" s="80">
        <f t="shared" si="181"/>
        <v>175816.49411678314</v>
      </c>
    </row>
    <row r="6340" spans="1:10" x14ac:dyDescent="0.15">
      <c r="A6340" s="109">
        <v>44439</v>
      </c>
      <c r="B6340" s="53" t="s">
        <v>449</v>
      </c>
      <c r="C6340" s="53" t="s">
        <v>568</v>
      </c>
      <c r="D6340" s="53">
        <v>56648</v>
      </c>
      <c r="E6340" s="53">
        <v>4.8600001335144043</v>
      </c>
      <c r="F6340" s="55">
        <v>-0.14736837148666382</v>
      </c>
      <c r="G6340" s="53">
        <v>30845</v>
      </c>
      <c r="H6340" s="53">
        <v>4.8600001335144043</v>
      </c>
      <c r="I6340" s="53">
        <v>2.71466E-2</v>
      </c>
      <c r="J6340" s="80">
        <f t="shared" si="181"/>
        <v>149906.7041182518</v>
      </c>
    </row>
    <row r="6341" spans="1:10" x14ac:dyDescent="0.15">
      <c r="A6341" s="109">
        <v>44469</v>
      </c>
      <c r="B6341" s="53" t="s">
        <v>449</v>
      </c>
      <c r="C6341" s="53" t="s">
        <v>568</v>
      </c>
      <c r="D6341" s="53">
        <v>56648</v>
      </c>
      <c r="E6341" s="53">
        <v>4.320000171661377</v>
      </c>
      <c r="F6341" s="55">
        <v>-0.11111109703779221</v>
      </c>
      <c r="G6341" s="53">
        <v>30845</v>
      </c>
      <c r="H6341" s="53">
        <v>4.320000171661377</v>
      </c>
      <c r="I6341" s="53">
        <v>-4.2243370000000002E-2</v>
      </c>
      <c r="J6341" s="80">
        <f t="shared" si="181"/>
        <v>133250.40529489517</v>
      </c>
    </row>
    <row r="6342" spans="1:10" x14ac:dyDescent="0.15">
      <c r="A6342" s="109">
        <v>44498</v>
      </c>
      <c r="B6342" s="53" t="s">
        <v>449</v>
      </c>
      <c r="C6342" s="53" t="s">
        <v>568</v>
      </c>
      <c r="D6342" s="53">
        <v>56648</v>
      </c>
      <c r="E6342" s="53">
        <v>5.940000057220459</v>
      </c>
      <c r="F6342" s="55">
        <v>0.37499997019767761</v>
      </c>
      <c r="G6342" s="53">
        <v>30845</v>
      </c>
      <c r="H6342" s="53">
        <v>5.940000057220459</v>
      </c>
      <c r="I6342" s="53">
        <v>6.4656619999999998E-2</v>
      </c>
      <c r="J6342" s="80">
        <f t="shared" si="181"/>
        <v>183219.30176496506</v>
      </c>
    </row>
    <row r="6343" spans="1:10" x14ac:dyDescent="0.15">
      <c r="A6343" s="109">
        <v>44530</v>
      </c>
      <c r="B6343" s="53" t="s">
        <v>449</v>
      </c>
      <c r="C6343" s="53" t="s">
        <v>569</v>
      </c>
      <c r="D6343" s="53">
        <v>56648</v>
      </c>
      <c r="E6343" s="53">
        <v>6.0500001907348633</v>
      </c>
      <c r="F6343" s="55">
        <v>1.8518541008234024E-2</v>
      </c>
      <c r="G6343" s="53">
        <v>30845</v>
      </c>
      <c r="H6343" s="53">
        <v>6.0500001907348633</v>
      </c>
      <c r="I6343" s="53">
        <v>-1.8346709999999999E-2</v>
      </c>
      <c r="J6343" s="80">
        <f t="shared" si="181"/>
        <v>186612.25588321686</v>
      </c>
    </row>
    <row r="6344" spans="1:10" x14ac:dyDescent="0.15">
      <c r="A6344" s="109">
        <v>44561</v>
      </c>
      <c r="B6344" s="53" t="s">
        <v>449</v>
      </c>
      <c r="C6344" s="53" t="s">
        <v>569</v>
      </c>
      <c r="D6344" s="53">
        <v>56648</v>
      </c>
      <c r="E6344" s="53">
        <v>5.679999828338623</v>
      </c>
      <c r="F6344" s="55">
        <v>-6.115708127617836E-2</v>
      </c>
      <c r="G6344" s="53">
        <v>30845</v>
      </c>
      <c r="H6344" s="53">
        <v>5.679999828338623</v>
      </c>
      <c r="I6344" s="53">
        <v>3.3344789999999999E-2</v>
      </c>
      <c r="J6344" s="80">
        <f t="shared" si="181"/>
        <v>175199.59470510483</v>
      </c>
    </row>
    <row r="6345" spans="1:10" x14ac:dyDescent="0.15">
      <c r="A6345" s="109">
        <v>43524</v>
      </c>
      <c r="B6345" s="53" t="s">
        <v>6</v>
      </c>
      <c r="C6345" s="53" t="s">
        <v>6</v>
      </c>
      <c r="D6345" s="53">
        <v>56681</v>
      </c>
      <c r="H6345" s="53">
        <v>9.7700004577636719</v>
      </c>
      <c r="I6345" s="53">
        <v>3.2724210000000004E-2</v>
      </c>
      <c r="J6345" s="80">
        <f t="shared" si="181"/>
        <v>0</v>
      </c>
    </row>
    <row r="6346" spans="1:10" x14ac:dyDescent="0.15">
      <c r="A6346" s="109">
        <v>43553</v>
      </c>
      <c r="B6346" s="53" t="s">
        <v>491</v>
      </c>
      <c r="C6346" s="53" t="s">
        <v>570</v>
      </c>
      <c r="D6346" s="53">
        <v>56681</v>
      </c>
      <c r="E6346" s="53">
        <v>9.7566003799438477</v>
      </c>
      <c r="G6346" s="53">
        <v>35487</v>
      </c>
      <c r="H6346" s="53">
        <v>9.7566003799438477</v>
      </c>
      <c r="I6346" s="53">
        <v>1.296229E-2</v>
      </c>
      <c r="J6346" s="80">
        <f t="shared" si="181"/>
        <v>346232.47768306732</v>
      </c>
    </row>
    <row r="6347" spans="1:10" x14ac:dyDescent="0.15">
      <c r="A6347" s="109">
        <v>43585</v>
      </c>
      <c r="B6347" s="53" t="s">
        <v>491</v>
      </c>
      <c r="C6347" s="53" t="s">
        <v>570</v>
      </c>
      <c r="D6347" s="53">
        <v>56681</v>
      </c>
      <c r="E6347" s="53">
        <v>9.8100004196166992</v>
      </c>
      <c r="F6347" s="55">
        <v>5.4732221178710461E-3</v>
      </c>
      <c r="G6347" s="53">
        <v>35487</v>
      </c>
      <c r="H6347" s="53">
        <v>9.8100004196166992</v>
      </c>
      <c r="I6347" s="53">
        <v>3.789327E-2</v>
      </c>
      <c r="J6347" s="80">
        <f t="shared" si="181"/>
        <v>348127.48489093781</v>
      </c>
    </row>
    <row r="6348" spans="1:10" x14ac:dyDescent="0.15">
      <c r="A6348" s="109">
        <v>43616</v>
      </c>
      <c r="B6348" s="53" t="s">
        <v>491</v>
      </c>
      <c r="C6348" s="53" t="s">
        <v>570</v>
      </c>
      <c r="D6348" s="53">
        <v>56681</v>
      </c>
      <c r="E6348" s="53">
        <v>9.7899999618530273</v>
      </c>
      <c r="F6348" s="55">
        <v>-2.038782462477684E-3</v>
      </c>
      <c r="G6348" s="53">
        <v>35487</v>
      </c>
      <c r="H6348" s="53">
        <v>9.7899999618530273</v>
      </c>
      <c r="I6348" s="53">
        <v>-6.167856E-2</v>
      </c>
      <c r="J6348" s="80">
        <f t="shared" si="181"/>
        <v>347417.72864627838</v>
      </c>
    </row>
    <row r="6349" spans="1:10" x14ac:dyDescent="0.15">
      <c r="A6349" s="109">
        <v>43644</v>
      </c>
      <c r="B6349" s="53" t="s">
        <v>491</v>
      </c>
      <c r="C6349" s="53" t="s">
        <v>570</v>
      </c>
      <c r="D6349" s="53">
        <v>56681</v>
      </c>
      <c r="E6349" s="53">
        <v>9.880000114440918</v>
      </c>
      <c r="F6349" s="55">
        <v>9.19306930154562E-3</v>
      </c>
      <c r="G6349" s="53">
        <v>35487</v>
      </c>
      <c r="H6349" s="53">
        <v>9.880000114440918</v>
      </c>
      <c r="I6349" s="53">
        <v>6.7278859999999996E-2</v>
      </c>
      <c r="J6349" s="80">
        <f t="shared" si="181"/>
        <v>350611.56406116486</v>
      </c>
    </row>
    <row r="6350" spans="1:10" x14ac:dyDescent="0.15">
      <c r="A6350" s="109">
        <v>43677</v>
      </c>
      <c r="B6350" s="53" t="s">
        <v>491</v>
      </c>
      <c r="C6350" s="53" t="s">
        <v>570</v>
      </c>
      <c r="D6350" s="53">
        <v>56681</v>
      </c>
      <c r="E6350" s="53">
        <v>-9.9250001907348633</v>
      </c>
      <c r="F6350" s="55">
        <v>4.5546633191406727E-3</v>
      </c>
      <c r="G6350" s="53">
        <v>35487</v>
      </c>
      <c r="H6350" s="53">
        <v>-9.9250001907348633</v>
      </c>
      <c r="I6350" s="53">
        <v>1.185431E-2</v>
      </c>
      <c r="J6350" s="80">
        <f t="shared" si="181"/>
        <v>-352208.48176860809</v>
      </c>
    </row>
    <row r="6351" spans="1:10" x14ac:dyDescent="0.15">
      <c r="A6351" s="109">
        <v>43707</v>
      </c>
      <c r="B6351" s="53" t="s">
        <v>491</v>
      </c>
      <c r="C6351" s="53" t="s">
        <v>570</v>
      </c>
      <c r="D6351" s="53">
        <v>56681</v>
      </c>
      <c r="E6351" s="53">
        <v>9.8999996185302734</v>
      </c>
      <c r="F6351" s="55">
        <v>-2.518949331715703E-3</v>
      </c>
      <c r="G6351" s="53">
        <v>35487</v>
      </c>
      <c r="H6351" s="53">
        <v>9.8999996185302734</v>
      </c>
      <c r="I6351" s="53">
        <v>-2.0339329999999999E-2</v>
      </c>
      <c r="J6351" s="80">
        <f t="shared" ref="J6351:J6414" si="182">H6351*G6351</f>
        <v>351321.28646278381</v>
      </c>
    </row>
    <row r="6352" spans="1:10" x14ac:dyDescent="0.15">
      <c r="A6352" s="109">
        <v>43738</v>
      </c>
      <c r="B6352" s="53" t="s">
        <v>491</v>
      </c>
      <c r="C6352" s="53" t="s">
        <v>570</v>
      </c>
      <c r="D6352" s="53">
        <v>56681</v>
      </c>
      <c r="E6352" s="53">
        <v>9.8000001907348633</v>
      </c>
      <c r="F6352" s="55">
        <v>-1.0100952349603176E-2</v>
      </c>
      <c r="G6352" s="53">
        <v>35487</v>
      </c>
      <c r="H6352" s="53">
        <v>9.8000001907348633</v>
      </c>
      <c r="I6352" s="53">
        <v>1.6032970000000001E-2</v>
      </c>
      <c r="J6352" s="80">
        <f t="shared" si="182"/>
        <v>347772.60676860809</v>
      </c>
    </row>
    <row r="6353" spans="1:10" x14ac:dyDescent="0.15">
      <c r="A6353" s="109">
        <v>43769</v>
      </c>
      <c r="B6353" s="53" t="s">
        <v>491</v>
      </c>
      <c r="C6353" s="53" t="s">
        <v>570</v>
      </c>
      <c r="D6353" s="53">
        <v>56681</v>
      </c>
      <c r="E6353" s="53">
        <v>-9.9250001907348633</v>
      </c>
      <c r="F6353" s="55">
        <v>1.2755101546645164E-2</v>
      </c>
      <c r="G6353" s="53">
        <v>35487</v>
      </c>
      <c r="H6353" s="53">
        <v>-9.9250001907348633</v>
      </c>
      <c r="I6353" s="53">
        <v>1.9255939999999999E-2</v>
      </c>
      <c r="J6353" s="80">
        <f t="shared" si="182"/>
        <v>-352208.48176860809</v>
      </c>
    </row>
    <row r="6354" spans="1:10" x14ac:dyDescent="0.15">
      <c r="A6354" s="109">
        <v>43798</v>
      </c>
      <c r="B6354" s="53" t="s">
        <v>491</v>
      </c>
      <c r="C6354" s="53" t="s">
        <v>570</v>
      </c>
      <c r="D6354" s="53">
        <v>56681</v>
      </c>
      <c r="E6354" s="53">
        <v>9.8999996185302734</v>
      </c>
      <c r="F6354" s="55">
        <v>-2.518949331715703E-3</v>
      </c>
      <c r="G6354" s="53">
        <v>35487</v>
      </c>
      <c r="H6354" s="53">
        <v>9.8999996185302734</v>
      </c>
      <c r="I6354" s="53">
        <v>3.4996520000000003E-2</v>
      </c>
      <c r="J6354" s="80">
        <f t="shared" si="182"/>
        <v>351321.28646278381</v>
      </c>
    </row>
    <row r="6355" spans="1:10" x14ac:dyDescent="0.15">
      <c r="A6355" s="109">
        <v>43830</v>
      </c>
      <c r="B6355" s="53" t="s">
        <v>491</v>
      </c>
      <c r="C6355" s="53" t="s">
        <v>570</v>
      </c>
      <c r="D6355" s="53">
        <v>56681</v>
      </c>
      <c r="E6355" s="53">
        <v>9.9600000381469727</v>
      </c>
      <c r="F6355" s="55">
        <v>6.0606487095355988E-3</v>
      </c>
      <c r="G6355" s="53">
        <v>35487</v>
      </c>
      <c r="H6355" s="53">
        <v>9.9600000381469727</v>
      </c>
      <c r="I6355" s="53">
        <v>2.8490680000000001E-2</v>
      </c>
      <c r="J6355" s="80">
        <f t="shared" si="182"/>
        <v>353450.52135372162</v>
      </c>
    </row>
    <row r="6356" spans="1:10" x14ac:dyDescent="0.15">
      <c r="A6356" s="109">
        <v>43861</v>
      </c>
      <c r="B6356" s="53" t="s">
        <v>491</v>
      </c>
      <c r="C6356" s="53" t="s">
        <v>570</v>
      </c>
      <c r="D6356" s="53">
        <v>56681</v>
      </c>
      <c r="E6356" s="53">
        <v>9.9600000381469727</v>
      </c>
      <c r="F6356" s="55">
        <v>0</v>
      </c>
      <c r="G6356" s="53">
        <v>35487</v>
      </c>
      <c r="H6356" s="53">
        <v>9.9600000381469727</v>
      </c>
      <c r="I6356" s="53">
        <v>-1.7277760000000001E-3</v>
      </c>
      <c r="J6356" s="80">
        <f t="shared" si="182"/>
        <v>353450.52135372162</v>
      </c>
    </row>
    <row r="6357" spans="1:10" x14ac:dyDescent="0.15">
      <c r="A6357" s="109">
        <v>43889</v>
      </c>
      <c r="B6357" s="53" t="s">
        <v>491</v>
      </c>
      <c r="C6357" s="53" t="s">
        <v>570</v>
      </c>
      <c r="D6357" s="53">
        <v>56681</v>
      </c>
      <c r="E6357" s="53">
        <v>10.050000190734863</v>
      </c>
      <c r="F6357" s="55">
        <v>9.0361600741744041E-3</v>
      </c>
      <c r="G6357" s="53">
        <v>35487</v>
      </c>
      <c r="H6357" s="53">
        <v>10.050000190734863</v>
      </c>
      <c r="I6357" s="53">
        <v>-7.7918070000000006E-2</v>
      </c>
      <c r="J6357" s="80">
        <f t="shared" si="182"/>
        <v>356644.35676860809</v>
      </c>
    </row>
    <row r="6358" spans="1:10" x14ac:dyDescent="0.15">
      <c r="A6358" s="109">
        <v>43921</v>
      </c>
      <c r="B6358" s="53" t="s">
        <v>491</v>
      </c>
      <c r="C6358" s="53" t="s">
        <v>570</v>
      </c>
      <c r="D6358" s="53">
        <v>56681</v>
      </c>
      <c r="E6358" s="53">
        <v>9.9700002670288086</v>
      </c>
      <c r="F6358" s="55">
        <v>-7.9601909965276718E-3</v>
      </c>
      <c r="G6358" s="53">
        <v>35487</v>
      </c>
      <c r="H6358" s="53">
        <v>9.9700002670288086</v>
      </c>
      <c r="I6358" s="53">
        <v>-0.14173259999999999</v>
      </c>
      <c r="J6358" s="80">
        <f t="shared" si="182"/>
        <v>353805.39947605133</v>
      </c>
    </row>
    <row r="6359" spans="1:10" x14ac:dyDescent="0.15">
      <c r="A6359" s="109">
        <v>43951</v>
      </c>
      <c r="B6359" s="53" t="s">
        <v>491</v>
      </c>
      <c r="C6359" s="53" t="s">
        <v>570</v>
      </c>
      <c r="D6359" s="53">
        <v>56681</v>
      </c>
      <c r="E6359" s="53">
        <v>-10.014999389648438</v>
      </c>
      <c r="F6359" s="55">
        <v>4.5134522952139378E-3</v>
      </c>
      <c r="G6359" s="53">
        <v>35487</v>
      </c>
      <c r="H6359" s="53">
        <v>-10.014999389648438</v>
      </c>
      <c r="I6359" s="53">
        <v>0.12967380000000001</v>
      </c>
      <c r="J6359" s="80">
        <f t="shared" si="182"/>
        <v>-355402.2833404541</v>
      </c>
    </row>
    <row r="6360" spans="1:10" x14ac:dyDescent="0.15">
      <c r="A6360" s="109">
        <v>43980</v>
      </c>
      <c r="B6360" s="53" t="s">
        <v>491</v>
      </c>
      <c r="C6360" s="53" t="s">
        <v>570</v>
      </c>
      <c r="D6360" s="53">
        <v>56681</v>
      </c>
      <c r="E6360" s="53">
        <v>10.069999694824219</v>
      </c>
      <c r="F6360" s="55">
        <v>5.491793155670166E-3</v>
      </c>
      <c r="G6360" s="53">
        <v>35487</v>
      </c>
      <c r="H6360" s="53">
        <v>10.069999694824219</v>
      </c>
      <c r="I6360" s="53">
        <v>5.3738750000000002E-2</v>
      </c>
      <c r="J6360" s="80">
        <f t="shared" si="182"/>
        <v>357354.07917022705</v>
      </c>
    </row>
    <row r="6361" spans="1:10" x14ac:dyDescent="0.15">
      <c r="A6361" s="109">
        <v>44012</v>
      </c>
      <c r="B6361" s="53" t="s">
        <v>491</v>
      </c>
      <c r="C6361" s="53" t="s">
        <v>570</v>
      </c>
      <c r="D6361" s="53">
        <v>56681</v>
      </c>
      <c r="E6361" s="53">
        <v>10.229999542236328</v>
      </c>
      <c r="F6361" s="55">
        <v>1.5888763591647148E-2</v>
      </c>
      <c r="G6361" s="53">
        <v>35487</v>
      </c>
      <c r="H6361" s="53">
        <v>10.229999542236328</v>
      </c>
      <c r="I6361" s="53">
        <v>2.5299080000000002E-2</v>
      </c>
      <c r="J6361" s="80">
        <f t="shared" si="182"/>
        <v>363031.99375534058</v>
      </c>
    </row>
    <row r="6362" spans="1:10" x14ac:dyDescent="0.15">
      <c r="A6362" s="109">
        <v>44043</v>
      </c>
      <c r="B6362" s="53" t="s">
        <v>491</v>
      </c>
      <c r="C6362" s="53" t="s">
        <v>570</v>
      </c>
      <c r="D6362" s="53">
        <v>56681</v>
      </c>
      <c r="E6362" s="53">
        <v>10.140000343322754</v>
      </c>
      <c r="F6362" s="55">
        <v>-8.7975757196545601E-3</v>
      </c>
      <c r="G6362" s="53">
        <v>35487</v>
      </c>
      <c r="H6362" s="53">
        <v>10.140000343322754</v>
      </c>
      <c r="I6362" s="53">
        <v>5.5528970000000004E-2</v>
      </c>
      <c r="J6362" s="80">
        <f t="shared" si="182"/>
        <v>359838.19218349457</v>
      </c>
    </row>
    <row r="6363" spans="1:10" x14ac:dyDescent="0.15">
      <c r="A6363" s="109">
        <v>44074</v>
      </c>
      <c r="B6363" s="53" t="s">
        <v>491</v>
      </c>
      <c r="C6363" s="53" t="s">
        <v>570</v>
      </c>
      <c r="D6363" s="53">
        <v>56681</v>
      </c>
      <c r="E6363" s="53">
        <v>10.170000076293945</v>
      </c>
      <c r="F6363" s="55">
        <v>2.9585533775389194E-3</v>
      </c>
      <c r="G6363" s="53">
        <v>35487</v>
      </c>
      <c r="H6363" s="53">
        <v>10.170000076293945</v>
      </c>
      <c r="I6363" s="53">
        <v>6.844219E-2</v>
      </c>
      <c r="J6363" s="80">
        <f t="shared" si="182"/>
        <v>360902.79270744324</v>
      </c>
    </row>
    <row r="6364" spans="1:10" x14ac:dyDescent="0.15">
      <c r="A6364" s="109">
        <v>44104</v>
      </c>
      <c r="B6364" s="53" t="s">
        <v>491</v>
      </c>
      <c r="C6364" s="53" t="s">
        <v>570</v>
      </c>
      <c r="D6364" s="53">
        <v>56681</v>
      </c>
      <c r="E6364" s="53">
        <v>10.180000305175781</v>
      </c>
      <c r="F6364" s="55">
        <v>9.8330667242407799E-4</v>
      </c>
      <c r="G6364" s="53">
        <v>35487</v>
      </c>
      <c r="H6364" s="53">
        <v>10.180000305175781</v>
      </c>
      <c r="I6364" s="53">
        <v>-3.5055990000000002E-2</v>
      </c>
      <c r="J6364" s="80">
        <f t="shared" si="182"/>
        <v>361257.67082977295</v>
      </c>
    </row>
    <row r="6365" spans="1:10" x14ac:dyDescent="0.15">
      <c r="A6365" s="109">
        <v>44134</v>
      </c>
      <c r="B6365" s="53" t="s">
        <v>491</v>
      </c>
      <c r="C6365" s="53" t="s">
        <v>570</v>
      </c>
      <c r="D6365" s="53">
        <v>56681</v>
      </c>
      <c r="E6365" s="53">
        <v>10.149999618530273</v>
      </c>
      <c r="F6365" s="55">
        <v>-2.9470222070813179E-3</v>
      </c>
      <c r="G6365" s="53">
        <v>35487</v>
      </c>
      <c r="H6365" s="53">
        <v>10.149999618530273</v>
      </c>
      <c r="I6365" s="53">
        <v>-2.0178310000000001E-2</v>
      </c>
      <c r="J6365" s="80">
        <f t="shared" si="182"/>
        <v>360193.03646278381</v>
      </c>
    </row>
    <row r="6366" spans="1:10" x14ac:dyDescent="0.15">
      <c r="A6366" s="109">
        <v>44165</v>
      </c>
      <c r="B6366" s="53" t="s">
        <v>491</v>
      </c>
      <c r="C6366" s="53" t="s">
        <v>570</v>
      </c>
      <c r="D6366" s="53">
        <v>56681</v>
      </c>
      <c r="E6366" s="53">
        <v>12.909999847412109</v>
      </c>
      <c r="F6366" s="55">
        <v>0.27192121744155884</v>
      </c>
      <c r="G6366" s="53">
        <v>35487</v>
      </c>
      <c r="H6366" s="53">
        <v>12.909999847412109</v>
      </c>
      <c r="I6366" s="53">
        <v>0.123707</v>
      </c>
      <c r="J6366" s="80">
        <f t="shared" si="182"/>
        <v>458137.16458511353</v>
      </c>
    </row>
    <row r="6367" spans="1:10" x14ac:dyDescent="0.15">
      <c r="A6367" s="109">
        <v>44196</v>
      </c>
      <c r="B6367" s="53" t="s">
        <v>491</v>
      </c>
      <c r="C6367" s="53" t="s">
        <v>570</v>
      </c>
      <c r="D6367" s="53">
        <v>56681</v>
      </c>
      <c r="E6367" s="53">
        <v>17.100000381469727</v>
      </c>
      <c r="F6367" s="55">
        <v>0.32455465197563171</v>
      </c>
      <c r="G6367" s="53">
        <v>35484</v>
      </c>
      <c r="H6367" s="53">
        <v>17.100000381469727</v>
      </c>
      <c r="I6367" s="53">
        <v>4.5048289999999998E-2</v>
      </c>
      <c r="J6367" s="80">
        <f t="shared" si="182"/>
        <v>606776.41353607178</v>
      </c>
    </row>
    <row r="6368" spans="1:10" x14ac:dyDescent="0.15">
      <c r="A6368" s="109">
        <v>44225</v>
      </c>
      <c r="B6368" s="53" t="s">
        <v>491</v>
      </c>
      <c r="C6368" s="53" t="s">
        <v>570</v>
      </c>
      <c r="D6368" s="53">
        <v>56681</v>
      </c>
      <c r="E6368" s="53">
        <v>15.659999847412109</v>
      </c>
      <c r="F6368" s="55">
        <v>-8.4210552275180817E-2</v>
      </c>
      <c r="G6368" s="53">
        <v>35484</v>
      </c>
      <c r="H6368" s="53">
        <v>15.659999847412109</v>
      </c>
      <c r="I6368" s="53">
        <v>-6.3113190000000003E-4</v>
      </c>
      <c r="J6368" s="80">
        <f t="shared" si="182"/>
        <v>555679.43458557129</v>
      </c>
    </row>
    <row r="6369" spans="1:10" x14ac:dyDescent="0.15">
      <c r="A6369" s="109">
        <v>44253</v>
      </c>
      <c r="B6369" s="53" t="s">
        <v>491</v>
      </c>
      <c r="C6369" s="53" t="s">
        <v>570</v>
      </c>
      <c r="D6369" s="53">
        <v>56681</v>
      </c>
      <c r="E6369" s="53">
        <v>16.620000839233398</v>
      </c>
      <c r="F6369" s="55">
        <v>6.1302747577428818E-2</v>
      </c>
      <c r="G6369" s="53">
        <v>35484</v>
      </c>
      <c r="H6369" s="53">
        <v>16.620000839233398</v>
      </c>
      <c r="I6369" s="53">
        <v>2.9196240000000002E-2</v>
      </c>
      <c r="J6369" s="80">
        <f t="shared" si="182"/>
        <v>589744.10977935791</v>
      </c>
    </row>
    <row r="6370" spans="1:10" x14ac:dyDescent="0.15">
      <c r="A6370" s="109">
        <v>44286</v>
      </c>
      <c r="B6370" s="53" t="s">
        <v>491</v>
      </c>
      <c r="C6370" s="53" t="s">
        <v>570</v>
      </c>
      <c r="D6370" s="53">
        <v>56681</v>
      </c>
      <c r="E6370" s="53">
        <v>12.300000190734863</v>
      </c>
      <c r="F6370" s="55">
        <v>-0.25992780923843384</v>
      </c>
      <c r="G6370" s="53">
        <v>35484</v>
      </c>
      <c r="H6370" s="53">
        <v>12.300000190734863</v>
      </c>
      <c r="I6370" s="53">
        <v>3.0573309999999999E-2</v>
      </c>
      <c r="J6370" s="80">
        <f t="shared" si="182"/>
        <v>436453.20676803589</v>
      </c>
    </row>
    <row r="6371" spans="1:10" x14ac:dyDescent="0.15">
      <c r="A6371" s="109">
        <v>44316</v>
      </c>
      <c r="B6371" s="53" t="s">
        <v>491</v>
      </c>
      <c r="C6371" s="53" t="s">
        <v>570</v>
      </c>
      <c r="D6371" s="53">
        <v>56681</v>
      </c>
      <c r="E6371" s="53">
        <v>11.920000076293945</v>
      </c>
      <c r="F6371" s="55">
        <v>-3.0894318595528603E-2</v>
      </c>
      <c r="G6371" s="53">
        <v>35484</v>
      </c>
      <c r="H6371" s="53">
        <v>11.920000076293945</v>
      </c>
      <c r="I6371" s="53">
        <v>4.8190200000000002E-2</v>
      </c>
      <c r="J6371" s="80">
        <f t="shared" si="182"/>
        <v>422969.28270721436</v>
      </c>
    </row>
    <row r="6372" spans="1:10" x14ac:dyDescent="0.15">
      <c r="A6372" s="109">
        <v>44344</v>
      </c>
      <c r="B6372" s="53" t="s">
        <v>491</v>
      </c>
      <c r="C6372" s="53" t="s">
        <v>570</v>
      </c>
      <c r="D6372" s="53">
        <v>56681</v>
      </c>
      <c r="E6372" s="53">
        <v>10.75</v>
      </c>
      <c r="F6372" s="55">
        <v>-9.8154366016387939E-2</v>
      </c>
      <c r="G6372" s="53">
        <v>35471</v>
      </c>
      <c r="H6372" s="53">
        <v>10.75</v>
      </c>
      <c r="I6372" s="53">
        <v>7.0918620000000009E-3</v>
      </c>
      <c r="J6372" s="80">
        <f t="shared" si="182"/>
        <v>381313.25</v>
      </c>
    </row>
    <row r="6373" spans="1:10" x14ac:dyDescent="0.15">
      <c r="A6373" s="109">
        <v>44377</v>
      </c>
      <c r="B6373" s="53" t="s">
        <v>491</v>
      </c>
      <c r="C6373" s="53" t="s">
        <v>570</v>
      </c>
      <c r="D6373" s="53">
        <v>56681</v>
      </c>
      <c r="E6373" s="53">
        <v>13.630000114440918</v>
      </c>
      <c r="F6373" s="55">
        <v>0.26790699362754822</v>
      </c>
      <c r="G6373" s="53">
        <v>35471</v>
      </c>
      <c r="H6373" s="53">
        <v>13.630000114440918</v>
      </c>
      <c r="I6373" s="53">
        <v>2.3421790000000001E-2</v>
      </c>
      <c r="J6373" s="80">
        <f t="shared" si="182"/>
        <v>483469.7340593338</v>
      </c>
    </row>
    <row r="6374" spans="1:10" x14ac:dyDescent="0.15">
      <c r="A6374" s="109">
        <v>44407</v>
      </c>
      <c r="B6374" s="53" t="s">
        <v>492</v>
      </c>
      <c r="C6374" s="53" t="s">
        <v>571</v>
      </c>
      <c r="D6374" s="53">
        <v>56681</v>
      </c>
      <c r="E6374" s="53">
        <v>9.1099996566772461</v>
      </c>
      <c r="F6374" s="55">
        <v>-0.33162146806716919</v>
      </c>
      <c r="G6374" s="53">
        <v>300516</v>
      </c>
      <c r="H6374" s="53">
        <v>9.1099996566772461</v>
      </c>
      <c r="I6374" s="53">
        <v>1.182765E-2</v>
      </c>
      <c r="J6374" s="80">
        <f t="shared" si="182"/>
        <v>2737700.6568260193</v>
      </c>
    </row>
    <row r="6375" spans="1:10" x14ac:dyDescent="0.15">
      <c r="A6375" s="109">
        <v>44439</v>
      </c>
      <c r="B6375" s="53" t="s">
        <v>492</v>
      </c>
      <c r="C6375" s="53" t="s">
        <v>571</v>
      </c>
      <c r="D6375" s="53">
        <v>56681</v>
      </c>
      <c r="E6375" s="53">
        <v>8.9600000381469727</v>
      </c>
      <c r="F6375" s="55">
        <v>-1.6465380787849426E-2</v>
      </c>
      <c r="G6375" s="53">
        <v>300516</v>
      </c>
      <c r="H6375" s="53">
        <v>8.9600000381469727</v>
      </c>
      <c r="I6375" s="53">
        <v>2.71466E-2</v>
      </c>
      <c r="J6375" s="80">
        <f t="shared" si="182"/>
        <v>2692623.3714637756</v>
      </c>
    </row>
    <row r="6376" spans="1:10" x14ac:dyDescent="0.15">
      <c r="A6376" s="109">
        <v>44469</v>
      </c>
      <c r="B6376" s="53" t="s">
        <v>492</v>
      </c>
      <c r="C6376" s="53" t="s">
        <v>571</v>
      </c>
      <c r="D6376" s="53">
        <v>56681</v>
      </c>
      <c r="E6376" s="53">
        <v>8.2200002670288086</v>
      </c>
      <c r="F6376" s="55">
        <v>-8.258926123380661E-2</v>
      </c>
      <c r="G6376" s="53">
        <v>298835</v>
      </c>
      <c r="H6376" s="53">
        <v>8.2200002670288086</v>
      </c>
      <c r="I6376" s="53">
        <v>-4.2243370000000002E-2</v>
      </c>
      <c r="J6376" s="80">
        <f t="shared" si="182"/>
        <v>2456423.779797554</v>
      </c>
    </row>
    <row r="6377" spans="1:10" x14ac:dyDescent="0.15">
      <c r="A6377" s="109">
        <v>44498</v>
      </c>
      <c r="B6377" s="53" t="s">
        <v>492</v>
      </c>
      <c r="C6377" s="53" t="s">
        <v>571</v>
      </c>
      <c r="D6377" s="53">
        <v>56681</v>
      </c>
      <c r="E6377" s="53">
        <v>8.4600000381469727</v>
      </c>
      <c r="F6377" s="55">
        <v>2.9197052121162415E-2</v>
      </c>
      <c r="G6377" s="53">
        <v>298835</v>
      </c>
      <c r="H6377" s="53">
        <v>8.4600000381469727</v>
      </c>
      <c r="I6377" s="53">
        <v>6.4656619999999998E-2</v>
      </c>
      <c r="J6377" s="80">
        <f t="shared" si="182"/>
        <v>2528144.1113996506</v>
      </c>
    </row>
    <row r="6378" spans="1:10" x14ac:dyDescent="0.15">
      <c r="A6378" s="109">
        <v>44530</v>
      </c>
      <c r="B6378" s="53" t="s">
        <v>492</v>
      </c>
      <c r="C6378" s="53" t="s">
        <v>571</v>
      </c>
      <c r="D6378" s="53">
        <v>56681</v>
      </c>
      <c r="E6378" s="53">
        <v>8.4899997711181641</v>
      </c>
      <c r="F6378" s="55">
        <v>3.5460677463561296E-3</v>
      </c>
      <c r="G6378" s="53">
        <v>300522</v>
      </c>
      <c r="H6378" s="53">
        <v>8.4899997711181641</v>
      </c>
      <c r="I6378" s="53">
        <v>-1.8346709999999999E-2</v>
      </c>
      <c r="J6378" s="80">
        <f t="shared" si="182"/>
        <v>2551431.7112159729</v>
      </c>
    </row>
    <row r="6379" spans="1:10" x14ac:dyDescent="0.15">
      <c r="A6379" s="109">
        <v>44561</v>
      </c>
      <c r="B6379" s="53" t="s">
        <v>492</v>
      </c>
      <c r="C6379" s="53" t="s">
        <v>571</v>
      </c>
      <c r="D6379" s="53">
        <v>56681</v>
      </c>
      <c r="E6379" s="53">
        <v>5.6599998474121094</v>
      </c>
      <c r="F6379" s="55">
        <v>-0.3333333432674408</v>
      </c>
      <c r="G6379" s="53">
        <v>298843</v>
      </c>
      <c r="H6379" s="53">
        <v>5.6599998474121094</v>
      </c>
      <c r="I6379" s="53">
        <v>3.3344789999999999E-2</v>
      </c>
      <c r="J6379" s="80">
        <f t="shared" si="182"/>
        <v>1691451.334400177</v>
      </c>
    </row>
    <row r="6380" spans="1:10" x14ac:dyDescent="0.15">
      <c r="A6380" s="109">
        <v>43616</v>
      </c>
      <c r="B6380" s="53" t="s">
        <v>6</v>
      </c>
      <c r="C6380" s="53" t="s">
        <v>6</v>
      </c>
      <c r="D6380" s="53">
        <v>56742</v>
      </c>
      <c r="H6380" s="53">
        <v>9.9499998092651367</v>
      </c>
      <c r="I6380" s="53">
        <v>-6.167856E-2</v>
      </c>
      <c r="J6380" s="80">
        <f t="shared" si="182"/>
        <v>0</v>
      </c>
    </row>
    <row r="6381" spans="1:10" x14ac:dyDescent="0.15">
      <c r="A6381" s="109">
        <v>43644</v>
      </c>
      <c r="B6381" s="53" t="s">
        <v>452</v>
      </c>
      <c r="C6381" s="53" t="s">
        <v>572</v>
      </c>
      <c r="D6381" s="53">
        <v>56742</v>
      </c>
      <c r="E6381" s="53">
        <v>-9.8999996185302734</v>
      </c>
      <c r="G6381" s="53">
        <v>14375</v>
      </c>
      <c r="H6381" s="53">
        <v>9.8999996185302699</v>
      </c>
      <c r="I6381" s="53">
        <v>6.7278859999999996E-2</v>
      </c>
      <c r="J6381" s="80">
        <f t="shared" si="182"/>
        <v>142312.49451637262</v>
      </c>
    </row>
    <row r="6382" spans="1:10" x14ac:dyDescent="0.15">
      <c r="A6382" s="109">
        <v>43677</v>
      </c>
      <c r="B6382" s="53" t="s">
        <v>452</v>
      </c>
      <c r="C6382" s="53" t="s">
        <v>572</v>
      </c>
      <c r="D6382" s="53">
        <v>56742</v>
      </c>
      <c r="E6382" s="53">
        <v>9.7899999618530273</v>
      </c>
      <c r="F6382" s="55">
        <v>-1.1111076921224594E-2</v>
      </c>
      <c r="G6382" s="53">
        <v>14375</v>
      </c>
      <c r="H6382" s="53">
        <v>9.7899999618530273</v>
      </c>
      <c r="I6382" s="53">
        <v>1.185431E-2</v>
      </c>
      <c r="J6382" s="80">
        <f t="shared" si="182"/>
        <v>140731.24945163727</v>
      </c>
    </row>
    <row r="6383" spans="1:10" x14ac:dyDescent="0.15">
      <c r="A6383" s="109">
        <v>43707</v>
      </c>
      <c r="B6383" s="53" t="s">
        <v>452</v>
      </c>
      <c r="C6383" s="53" t="s">
        <v>572</v>
      </c>
      <c r="D6383" s="53">
        <v>56742</v>
      </c>
      <c r="E6383" s="53">
        <v>9.8999996185302734</v>
      </c>
      <c r="F6383" s="55">
        <v>1.1235919781029224E-2</v>
      </c>
      <c r="G6383" s="53">
        <v>14375</v>
      </c>
      <c r="H6383" s="53">
        <v>9.8999996185302734</v>
      </c>
      <c r="I6383" s="53">
        <v>-2.0339329999999999E-2</v>
      </c>
      <c r="J6383" s="80">
        <f t="shared" si="182"/>
        <v>142312.49451637268</v>
      </c>
    </row>
    <row r="6384" spans="1:10" x14ac:dyDescent="0.15">
      <c r="A6384" s="109">
        <v>43738</v>
      </c>
      <c r="B6384" s="53" t="s">
        <v>452</v>
      </c>
      <c r="C6384" s="53" t="s">
        <v>572</v>
      </c>
      <c r="D6384" s="53">
        <v>56742</v>
      </c>
      <c r="E6384" s="53">
        <v>-9.9200000762939453</v>
      </c>
      <c r="F6384" s="55">
        <v>2.020248444750905E-3</v>
      </c>
      <c r="G6384" s="53">
        <v>14375</v>
      </c>
      <c r="H6384" s="53">
        <v>-9.9200000762939453</v>
      </c>
      <c r="I6384" s="53">
        <v>1.6032970000000001E-2</v>
      </c>
      <c r="J6384" s="80">
        <f t="shared" si="182"/>
        <v>-142600.00109672546</v>
      </c>
    </row>
    <row r="6385" spans="1:10" x14ac:dyDescent="0.15">
      <c r="A6385" s="109">
        <v>43769</v>
      </c>
      <c r="B6385" s="53" t="s">
        <v>452</v>
      </c>
      <c r="C6385" s="53" t="s">
        <v>572</v>
      </c>
      <c r="D6385" s="53">
        <v>56742</v>
      </c>
      <c r="E6385" s="53">
        <v>10.159999847412109</v>
      </c>
      <c r="F6385" s="55">
        <v>2.4193525314331055E-2</v>
      </c>
      <c r="G6385" s="53">
        <v>14375</v>
      </c>
      <c r="H6385" s="53">
        <v>10.159999847412109</v>
      </c>
      <c r="I6385" s="53">
        <v>1.9255939999999999E-2</v>
      </c>
      <c r="J6385" s="80">
        <f t="shared" si="182"/>
        <v>146049.99780654907</v>
      </c>
    </row>
    <row r="6386" spans="1:10" x14ac:dyDescent="0.15">
      <c r="A6386" s="109">
        <v>43798</v>
      </c>
      <c r="B6386" s="53" t="s">
        <v>452</v>
      </c>
      <c r="C6386" s="53" t="s">
        <v>572</v>
      </c>
      <c r="D6386" s="53">
        <v>56742</v>
      </c>
      <c r="E6386" s="53">
        <v>10.449999809265137</v>
      </c>
      <c r="F6386" s="55">
        <v>2.8543304651975632E-2</v>
      </c>
      <c r="G6386" s="53">
        <v>14375</v>
      </c>
      <c r="H6386" s="53">
        <v>10.449999809265137</v>
      </c>
      <c r="I6386" s="53">
        <v>3.4996520000000003E-2</v>
      </c>
      <c r="J6386" s="80">
        <f t="shared" si="182"/>
        <v>150218.74725818634</v>
      </c>
    </row>
    <row r="6387" spans="1:10" x14ac:dyDescent="0.15">
      <c r="A6387" s="109">
        <v>43830</v>
      </c>
      <c r="B6387" s="53" t="s">
        <v>453</v>
      </c>
      <c r="C6387" s="53" t="s">
        <v>573</v>
      </c>
      <c r="D6387" s="53">
        <v>56742</v>
      </c>
      <c r="E6387" s="53">
        <v>15.869999885559082</v>
      </c>
      <c r="F6387" s="55">
        <v>0.51866030693054199</v>
      </c>
      <c r="G6387" s="53">
        <v>54655</v>
      </c>
      <c r="H6387" s="53">
        <v>15.869999885559082</v>
      </c>
      <c r="I6387" s="53">
        <v>2.8490680000000001E-2</v>
      </c>
      <c r="J6387" s="80">
        <f t="shared" si="182"/>
        <v>867374.84374523163</v>
      </c>
    </row>
    <row r="6388" spans="1:10" x14ac:dyDescent="0.15">
      <c r="A6388" s="109">
        <v>43861</v>
      </c>
      <c r="B6388" s="53" t="s">
        <v>453</v>
      </c>
      <c r="C6388" s="53" t="s">
        <v>573</v>
      </c>
      <c r="D6388" s="53">
        <v>56742</v>
      </c>
      <c r="E6388" s="53">
        <v>15.789999961853027</v>
      </c>
      <c r="F6388" s="55">
        <v>-5.0409529358148575E-3</v>
      </c>
      <c r="G6388" s="53">
        <v>54655</v>
      </c>
      <c r="H6388" s="53">
        <v>15.789999961853027</v>
      </c>
      <c r="I6388" s="53">
        <v>-1.7277760000000001E-3</v>
      </c>
      <c r="J6388" s="80">
        <f t="shared" si="182"/>
        <v>863002.44791507721</v>
      </c>
    </row>
    <row r="6389" spans="1:10" x14ac:dyDescent="0.15">
      <c r="A6389" s="109">
        <v>43889</v>
      </c>
      <c r="B6389" s="53" t="s">
        <v>453</v>
      </c>
      <c r="C6389" s="53" t="s">
        <v>573</v>
      </c>
      <c r="D6389" s="53">
        <v>56742</v>
      </c>
      <c r="E6389" s="53">
        <v>15.729999542236328</v>
      </c>
      <c r="F6389" s="55">
        <v>-3.799899946898222E-3</v>
      </c>
      <c r="G6389" s="53">
        <v>56455</v>
      </c>
      <c r="H6389" s="53">
        <v>15.729999542236328</v>
      </c>
      <c r="I6389" s="53">
        <v>-7.7918070000000006E-2</v>
      </c>
      <c r="J6389" s="80">
        <f t="shared" si="182"/>
        <v>888037.1241569519</v>
      </c>
    </row>
    <row r="6390" spans="1:10" x14ac:dyDescent="0.15">
      <c r="A6390" s="109">
        <v>43921</v>
      </c>
      <c r="B6390" s="53" t="s">
        <v>453</v>
      </c>
      <c r="C6390" s="53" t="s">
        <v>573</v>
      </c>
      <c r="D6390" s="53">
        <v>56742</v>
      </c>
      <c r="E6390" s="53">
        <v>15.564999580383301</v>
      </c>
      <c r="F6390" s="55">
        <v>-1.0489508509635925E-2</v>
      </c>
      <c r="G6390" s="53">
        <v>54655</v>
      </c>
      <c r="H6390" s="53">
        <v>15.564999580383301</v>
      </c>
      <c r="I6390" s="53">
        <v>-0.14173259999999999</v>
      </c>
      <c r="J6390" s="80">
        <f t="shared" si="182"/>
        <v>850705.0520658493</v>
      </c>
    </row>
    <row r="6391" spans="1:10" x14ac:dyDescent="0.15">
      <c r="A6391" s="109">
        <v>43951</v>
      </c>
      <c r="B6391" s="53" t="s">
        <v>453</v>
      </c>
      <c r="C6391" s="53" t="s">
        <v>573</v>
      </c>
      <c r="D6391" s="53">
        <v>56742</v>
      </c>
      <c r="E6391" s="53">
        <v>18.559999465942383</v>
      </c>
      <c r="F6391" s="55">
        <v>0.19241888821125031</v>
      </c>
      <c r="G6391" s="53">
        <v>66069</v>
      </c>
      <c r="H6391" s="53">
        <v>18.559999465942383</v>
      </c>
      <c r="I6391" s="53">
        <v>0.12967380000000001</v>
      </c>
      <c r="J6391" s="80">
        <f t="shared" si="182"/>
        <v>1226240.6047153473</v>
      </c>
    </row>
    <row r="6392" spans="1:10" x14ac:dyDescent="0.15">
      <c r="A6392" s="109">
        <v>43980</v>
      </c>
      <c r="B6392" s="53" t="s">
        <v>453</v>
      </c>
      <c r="C6392" s="53" t="s">
        <v>573</v>
      </c>
      <c r="D6392" s="53">
        <v>56742</v>
      </c>
      <c r="E6392" s="53">
        <v>25.659999847412109</v>
      </c>
      <c r="F6392" s="55">
        <v>0.38254314661026001</v>
      </c>
      <c r="G6392" s="53">
        <v>66069</v>
      </c>
      <c r="H6392" s="53">
        <v>25.659999847412109</v>
      </c>
      <c r="I6392" s="53">
        <v>5.3738750000000002E-2</v>
      </c>
      <c r="J6392" s="80">
        <f t="shared" si="182"/>
        <v>1695330.5299186707</v>
      </c>
    </row>
    <row r="6393" spans="1:10" x14ac:dyDescent="0.15">
      <c r="A6393" s="109">
        <v>44012</v>
      </c>
      <c r="B6393" s="53" t="s">
        <v>453</v>
      </c>
      <c r="C6393" s="53" t="s">
        <v>573</v>
      </c>
      <c r="D6393" s="53">
        <v>56742</v>
      </c>
      <c r="E6393" s="53">
        <v>24.350000381469727</v>
      </c>
      <c r="F6393" s="55">
        <v>-5.105220153927803E-2</v>
      </c>
      <c r="G6393" s="53">
        <v>81812</v>
      </c>
      <c r="H6393" s="53">
        <v>24.350000381469727</v>
      </c>
      <c r="I6393" s="53">
        <v>2.5299080000000002E-2</v>
      </c>
      <c r="J6393" s="80">
        <f t="shared" si="182"/>
        <v>1992122.2312088013</v>
      </c>
    </row>
    <row r="6394" spans="1:10" x14ac:dyDescent="0.15">
      <c r="A6394" s="109">
        <v>44043</v>
      </c>
      <c r="B6394" s="53" t="s">
        <v>453</v>
      </c>
      <c r="C6394" s="53" t="s">
        <v>573</v>
      </c>
      <c r="D6394" s="53">
        <v>56742</v>
      </c>
      <c r="E6394" s="53">
        <v>22.610000610351562</v>
      </c>
      <c r="F6394" s="55">
        <v>-7.1457892656326294E-2</v>
      </c>
      <c r="G6394" s="53">
        <v>81812</v>
      </c>
      <c r="H6394" s="53">
        <v>22.610000610351562</v>
      </c>
      <c r="I6394" s="53">
        <v>5.5528970000000004E-2</v>
      </c>
      <c r="J6394" s="80">
        <f t="shared" si="182"/>
        <v>1849769.369934082</v>
      </c>
    </row>
    <row r="6395" spans="1:10" x14ac:dyDescent="0.15">
      <c r="A6395" s="109">
        <v>44074</v>
      </c>
      <c r="B6395" s="53" t="s">
        <v>453</v>
      </c>
      <c r="C6395" s="53" t="s">
        <v>573</v>
      </c>
      <c r="D6395" s="53">
        <v>56742</v>
      </c>
      <c r="E6395" s="53">
        <v>33.959999084472656</v>
      </c>
      <c r="F6395" s="55">
        <v>0.50199019908905029</v>
      </c>
      <c r="G6395" s="53">
        <v>81812</v>
      </c>
      <c r="H6395" s="53">
        <v>33.959999084472656</v>
      </c>
      <c r="I6395" s="53">
        <v>6.844219E-2</v>
      </c>
      <c r="J6395" s="80">
        <f t="shared" si="182"/>
        <v>2778335.445098877</v>
      </c>
    </row>
    <row r="6396" spans="1:10" x14ac:dyDescent="0.15">
      <c r="A6396" s="109">
        <v>44104</v>
      </c>
      <c r="B6396" s="53" t="s">
        <v>453</v>
      </c>
      <c r="C6396" s="53" t="s">
        <v>573</v>
      </c>
      <c r="D6396" s="53">
        <v>56742</v>
      </c>
      <c r="E6396" s="53">
        <v>35.189998626708984</v>
      </c>
      <c r="F6396" s="55">
        <v>3.6219067871570587E-2</v>
      </c>
      <c r="G6396" s="53">
        <v>97891</v>
      </c>
      <c r="H6396" s="53">
        <v>35.189998626708984</v>
      </c>
      <c r="I6396" s="53">
        <v>-3.5055990000000002E-2</v>
      </c>
      <c r="J6396" s="80">
        <f t="shared" si="182"/>
        <v>3444784.1555671692</v>
      </c>
    </row>
    <row r="6397" spans="1:10" x14ac:dyDescent="0.15">
      <c r="A6397" s="109">
        <v>44134</v>
      </c>
      <c r="B6397" s="53" t="s">
        <v>453</v>
      </c>
      <c r="C6397" s="53" t="s">
        <v>573</v>
      </c>
      <c r="D6397" s="53">
        <v>56742</v>
      </c>
      <c r="E6397" s="53">
        <v>43.619998931884766</v>
      </c>
      <c r="F6397" s="55">
        <v>0.23955671489238739</v>
      </c>
      <c r="G6397" s="53">
        <v>97891</v>
      </c>
      <c r="H6397" s="53">
        <v>43.619998931884766</v>
      </c>
      <c r="I6397" s="53">
        <v>-2.0178310000000001E-2</v>
      </c>
      <c r="J6397" s="80">
        <f t="shared" si="182"/>
        <v>4270005.3154411316</v>
      </c>
    </row>
    <row r="6398" spans="1:10" x14ac:dyDescent="0.15">
      <c r="A6398" s="109">
        <v>44165</v>
      </c>
      <c r="B6398" s="53" t="s">
        <v>453</v>
      </c>
      <c r="C6398" s="53" t="s">
        <v>573</v>
      </c>
      <c r="D6398" s="53">
        <v>56742</v>
      </c>
      <c r="E6398" s="53">
        <v>49.189998626708984</v>
      </c>
      <c r="F6398" s="55">
        <v>0.12769371271133423</v>
      </c>
      <c r="G6398" s="53">
        <v>97891</v>
      </c>
      <c r="H6398" s="53">
        <v>49.189998626708984</v>
      </c>
      <c r="I6398" s="53">
        <v>0.123707</v>
      </c>
      <c r="J6398" s="80">
        <f t="shared" si="182"/>
        <v>4815258.1555671692</v>
      </c>
    </row>
    <row r="6399" spans="1:10" x14ac:dyDescent="0.15">
      <c r="A6399" s="109">
        <v>44196</v>
      </c>
      <c r="B6399" s="53" t="s">
        <v>453</v>
      </c>
      <c r="C6399" s="53" t="s">
        <v>573</v>
      </c>
      <c r="D6399" s="53">
        <v>56742</v>
      </c>
      <c r="E6399" s="53">
        <v>46.189998626708984</v>
      </c>
      <c r="F6399" s="55">
        <v>-6.0988008975982666E-2</v>
      </c>
      <c r="G6399" s="53">
        <v>97971</v>
      </c>
      <c r="H6399" s="53">
        <v>46.189998626708984</v>
      </c>
      <c r="I6399" s="53">
        <v>4.5048289999999998E-2</v>
      </c>
      <c r="J6399" s="80">
        <f t="shared" si="182"/>
        <v>4525280.3554573059</v>
      </c>
    </row>
    <row r="6400" spans="1:10" x14ac:dyDescent="0.15">
      <c r="A6400" s="109">
        <v>44225</v>
      </c>
      <c r="B6400" s="53" t="s">
        <v>453</v>
      </c>
      <c r="C6400" s="53" t="s">
        <v>573</v>
      </c>
      <c r="D6400" s="53">
        <v>56742</v>
      </c>
      <c r="E6400" s="53">
        <v>39.029998779296875</v>
      </c>
      <c r="F6400" s="55">
        <v>-0.15501190721988678</v>
      </c>
      <c r="G6400" s="53">
        <v>97971</v>
      </c>
      <c r="H6400" s="53">
        <v>39.029998779296875</v>
      </c>
      <c r="I6400" s="53">
        <v>-6.3113190000000003E-4</v>
      </c>
      <c r="J6400" s="80">
        <f t="shared" si="182"/>
        <v>3823808.0104064941</v>
      </c>
    </row>
    <row r="6401" spans="1:10" x14ac:dyDescent="0.15">
      <c r="A6401" s="109">
        <v>44253</v>
      </c>
      <c r="B6401" s="53" t="s">
        <v>453</v>
      </c>
      <c r="C6401" s="53" t="s">
        <v>573</v>
      </c>
      <c r="D6401" s="53">
        <v>56742</v>
      </c>
      <c r="E6401" s="53">
        <v>15.779999732971191</v>
      </c>
      <c r="F6401" s="55">
        <v>-0.5956956148147583</v>
      </c>
      <c r="G6401" s="53">
        <v>97971</v>
      </c>
      <c r="H6401" s="53">
        <v>15.779999732971191</v>
      </c>
      <c r="I6401" s="53">
        <v>2.9196240000000002E-2</v>
      </c>
      <c r="J6401" s="80">
        <f t="shared" si="182"/>
        <v>1545982.3538389206</v>
      </c>
    </row>
    <row r="6402" spans="1:10" x14ac:dyDescent="0.15">
      <c r="A6402" s="109">
        <v>44286</v>
      </c>
      <c r="B6402" s="53" t="s">
        <v>453</v>
      </c>
      <c r="C6402" s="53" t="s">
        <v>573</v>
      </c>
      <c r="D6402" s="53">
        <v>56742</v>
      </c>
      <c r="E6402" s="53">
        <v>16.040000915527344</v>
      </c>
      <c r="F6402" s="55">
        <v>1.6476627439260483E-2</v>
      </c>
      <c r="G6402" s="53">
        <v>97971</v>
      </c>
      <c r="H6402" s="53">
        <v>16.040000915527344</v>
      </c>
      <c r="I6402" s="53">
        <v>3.0573309999999999E-2</v>
      </c>
      <c r="J6402" s="80">
        <f t="shared" si="182"/>
        <v>1571454.9296951294</v>
      </c>
    </row>
    <row r="6403" spans="1:10" x14ac:dyDescent="0.15">
      <c r="A6403" s="109">
        <v>44316</v>
      </c>
      <c r="B6403" s="53" t="s">
        <v>453</v>
      </c>
      <c r="C6403" s="53" t="s">
        <v>573</v>
      </c>
      <c r="D6403" s="53">
        <v>56742</v>
      </c>
      <c r="E6403" s="53">
        <v>15.680000305175781</v>
      </c>
      <c r="F6403" s="55">
        <v>-2.2443927824497223E-2</v>
      </c>
      <c r="G6403" s="53">
        <v>97971</v>
      </c>
      <c r="H6403" s="53">
        <v>15.680000305175781</v>
      </c>
      <c r="I6403" s="53">
        <v>4.8190200000000002E-2</v>
      </c>
      <c r="J6403" s="80">
        <f t="shared" si="182"/>
        <v>1536185.3098983765</v>
      </c>
    </row>
    <row r="6404" spans="1:10" x14ac:dyDescent="0.15">
      <c r="A6404" s="109">
        <v>44344</v>
      </c>
      <c r="B6404" s="53" t="s">
        <v>453</v>
      </c>
      <c r="C6404" s="53" t="s">
        <v>573</v>
      </c>
      <c r="D6404" s="53">
        <v>56742</v>
      </c>
      <c r="E6404" s="53">
        <v>15.159999847412109</v>
      </c>
      <c r="F6404" s="55">
        <v>-3.3163294196128845E-2</v>
      </c>
      <c r="G6404" s="53">
        <v>97971</v>
      </c>
      <c r="H6404" s="53">
        <v>15.159999847412109</v>
      </c>
      <c r="I6404" s="53">
        <v>7.0918620000000009E-3</v>
      </c>
      <c r="J6404" s="80">
        <f t="shared" si="182"/>
        <v>1485240.3450508118</v>
      </c>
    </row>
    <row r="6405" spans="1:10" x14ac:dyDescent="0.15">
      <c r="A6405" s="109">
        <v>44377</v>
      </c>
      <c r="B6405" s="53" t="s">
        <v>453</v>
      </c>
      <c r="C6405" s="53" t="s">
        <v>573</v>
      </c>
      <c r="D6405" s="53">
        <v>56742</v>
      </c>
      <c r="E6405" s="53">
        <v>10.569999694824219</v>
      </c>
      <c r="F6405" s="55">
        <v>-0.3027704656124115</v>
      </c>
      <c r="G6405" s="53">
        <v>97978</v>
      </c>
      <c r="H6405" s="53">
        <v>10.569999694824219</v>
      </c>
      <c r="I6405" s="53">
        <v>2.3421790000000001E-2</v>
      </c>
      <c r="J6405" s="80">
        <f t="shared" si="182"/>
        <v>1035627.4300994873</v>
      </c>
    </row>
    <row r="6406" spans="1:10" x14ac:dyDescent="0.15">
      <c r="A6406" s="109">
        <v>44407</v>
      </c>
      <c r="B6406" s="53" t="s">
        <v>453</v>
      </c>
      <c r="C6406" s="53" t="s">
        <v>573</v>
      </c>
      <c r="D6406" s="53">
        <v>56742</v>
      </c>
      <c r="E6406" s="53">
        <v>10.460000038146973</v>
      </c>
      <c r="F6406" s="55">
        <v>-1.0406779125332832E-2</v>
      </c>
      <c r="G6406" s="53">
        <v>97978</v>
      </c>
      <c r="H6406" s="53">
        <v>10.460000038146973</v>
      </c>
      <c r="I6406" s="53">
        <v>1.182765E-2</v>
      </c>
      <c r="J6406" s="80">
        <f t="shared" si="182"/>
        <v>1024849.8837375641</v>
      </c>
    </row>
    <row r="6407" spans="1:10" x14ac:dyDescent="0.15">
      <c r="A6407" s="109">
        <v>44439</v>
      </c>
      <c r="B6407" s="53" t="s">
        <v>453</v>
      </c>
      <c r="C6407" s="53" t="s">
        <v>573</v>
      </c>
      <c r="D6407" s="53">
        <v>56742</v>
      </c>
      <c r="E6407" s="53">
        <v>8.6599998474121094</v>
      </c>
      <c r="F6407" s="55">
        <v>-0.17208415269851685</v>
      </c>
      <c r="G6407" s="53">
        <v>114999</v>
      </c>
      <c r="H6407" s="53">
        <v>8.6599998474121094</v>
      </c>
      <c r="I6407" s="53">
        <v>2.71466E-2</v>
      </c>
      <c r="J6407" s="80">
        <f t="shared" si="182"/>
        <v>995891.32245254517</v>
      </c>
    </row>
    <row r="6408" spans="1:10" x14ac:dyDescent="0.15">
      <c r="A6408" s="109">
        <v>44469</v>
      </c>
      <c r="B6408" s="53" t="s">
        <v>453</v>
      </c>
      <c r="C6408" s="53" t="s">
        <v>573</v>
      </c>
      <c r="D6408" s="53">
        <v>56742</v>
      </c>
      <c r="E6408" s="53">
        <v>8.6899995803833008</v>
      </c>
      <c r="F6408" s="55">
        <v>3.4641723614186049E-3</v>
      </c>
      <c r="G6408" s="53">
        <v>114999</v>
      </c>
      <c r="H6408" s="53">
        <v>8.6899995803833008</v>
      </c>
      <c r="I6408" s="53">
        <v>-4.2243370000000002E-2</v>
      </c>
      <c r="J6408" s="80">
        <f t="shared" si="182"/>
        <v>999341.26174449921</v>
      </c>
    </row>
    <row r="6409" spans="1:10" x14ac:dyDescent="0.15">
      <c r="A6409" s="109">
        <v>44498</v>
      </c>
      <c r="B6409" s="53" t="s">
        <v>453</v>
      </c>
      <c r="C6409" s="53" t="s">
        <v>573</v>
      </c>
      <c r="D6409" s="53">
        <v>56742</v>
      </c>
      <c r="E6409" s="53">
        <v>8.0399999618530273</v>
      </c>
      <c r="F6409" s="55">
        <v>-7.4798576533794403E-2</v>
      </c>
      <c r="G6409" s="53">
        <v>114999</v>
      </c>
      <c r="H6409" s="53">
        <v>8.0399999618530273</v>
      </c>
      <c r="I6409" s="53">
        <v>6.4656619999999998E-2</v>
      </c>
      <c r="J6409" s="80">
        <f t="shared" si="182"/>
        <v>924591.95561313629</v>
      </c>
    </row>
    <row r="6410" spans="1:10" x14ac:dyDescent="0.15">
      <c r="A6410" s="109">
        <v>44530</v>
      </c>
      <c r="B6410" s="53" t="s">
        <v>453</v>
      </c>
      <c r="C6410" s="53" t="s">
        <v>573</v>
      </c>
      <c r="D6410" s="53">
        <v>56742</v>
      </c>
      <c r="E6410" s="53">
        <v>7.6999998092651367</v>
      </c>
      <c r="F6410" s="55">
        <v>-4.2288575321435928E-2</v>
      </c>
      <c r="G6410" s="53">
        <v>115000</v>
      </c>
      <c r="H6410" s="53">
        <v>7.6999998092651367</v>
      </c>
      <c r="I6410" s="53">
        <v>-1.8346709999999999E-2</v>
      </c>
      <c r="J6410" s="80">
        <f t="shared" si="182"/>
        <v>885499.97806549072</v>
      </c>
    </row>
    <row r="6411" spans="1:10" x14ac:dyDescent="0.15">
      <c r="A6411" s="109">
        <v>44561</v>
      </c>
      <c r="B6411" s="53" t="s">
        <v>453</v>
      </c>
      <c r="C6411" s="53" t="s">
        <v>573</v>
      </c>
      <c r="D6411" s="53">
        <v>56742</v>
      </c>
      <c r="E6411" s="53">
        <v>8.5200004577636719</v>
      </c>
      <c r="F6411" s="55">
        <v>0.10649359226226807</v>
      </c>
      <c r="G6411" s="53">
        <v>115110</v>
      </c>
      <c r="H6411" s="53">
        <v>8.5200004577636719</v>
      </c>
      <c r="I6411" s="53">
        <v>3.3344789999999999E-2</v>
      </c>
      <c r="J6411" s="80">
        <f t="shared" si="182"/>
        <v>980737.25269317627</v>
      </c>
    </row>
    <row r="6412" spans="1:10" x14ac:dyDescent="0.15">
      <c r="A6412" s="109">
        <v>43616</v>
      </c>
      <c r="B6412" s="53" t="s">
        <v>6</v>
      </c>
      <c r="C6412" s="53" t="s">
        <v>6</v>
      </c>
      <c r="D6412" s="53">
        <v>56745</v>
      </c>
      <c r="H6412" s="53">
        <v>9.75</v>
      </c>
      <c r="I6412" s="53">
        <v>-6.167856E-2</v>
      </c>
      <c r="J6412" s="80">
        <f t="shared" si="182"/>
        <v>0</v>
      </c>
    </row>
    <row r="6413" spans="1:10" x14ac:dyDescent="0.15">
      <c r="A6413" s="109">
        <v>43644</v>
      </c>
      <c r="B6413" s="53" t="s">
        <v>463</v>
      </c>
      <c r="C6413" s="53" t="s">
        <v>574</v>
      </c>
      <c r="D6413" s="53">
        <v>56745</v>
      </c>
      <c r="E6413" s="53">
        <v>-9.7299995422363281</v>
      </c>
      <c r="G6413" s="53">
        <v>31625</v>
      </c>
      <c r="H6413" s="53">
        <v>9.7299995422363192</v>
      </c>
      <c r="I6413" s="53">
        <v>6.7278859999999996E-2</v>
      </c>
      <c r="J6413" s="80">
        <f t="shared" si="182"/>
        <v>307711.23552322359</v>
      </c>
    </row>
    <row r="6414" spans="1:10" x14ac:dyDescent="0.15">
      <c r="A6414" s="109">
        <v>43677</v>
      </c>
      <c r="B6414" s="53" t="s">
        <v>463</v>
      </c>
      <c r="C6414" s="53" t="s">
        <v>574</v>
      </c>
      <c r="D6414" s="53">
        <v>56745</v>
      </c>
      <c r="E6414" s="53">
        <v>-9.7749996185302734</v>
      </c>
      <c r="F6414" s="55">
        <v>4.6248794533312321E-3</v>
      </c>
      <c r="G6414" s="53">
        <v>31625</v>
      </c>
      <c r="H6414" s="53">
        <v>-9.7749996185302734</v>
      </c>
      <c r="I6414" s="53">
        <v>1.185431E-2</v>
      </c>
      <c r="J6414" s="80">
        <f t="shared" si="182"/>
        <v>-309134.3629360199</v>
      </c>
    </row>
    <row r="6415" spans="1:10" x14ac:dyDescent="0.15">
      <c r="A6415" s="109">
        <v>43707</v>
      </c>
      <c r="B6415" s="53" t="s">
        <v>463</v>
      </c>
      <c r="C6415" s="53" t="s">
        <v>574</v>
      </c>
      <c r="D6415" s="53">
        <v>56745</v>
      </c>
      <c r="E6415" s="53">
        <v>9.8000001907348633</v>
      </c>
      <c r="F6415" s="55">
        <v>2.5576034095138311E-3</v>
      </c>
      <c r="G6415" s="53">
        <v>31625</v>
      </c>
      <c r="H6415" s="53">
        <v>9.8000001907348633</v>
      </c>
      <c r="I6415" s="53">
        <v>-2.0339329999999999E-2</v>
      </c>
      <c r="J6415" s="80">
        <f t="shared" ref="J6415:J6478" si="183">H6415*G6415</f>
        <v>309925.00603199005</v>
      </c>
    </row>
    <row r="6416" spans="1:10" x14ac:dyDescent="0.15">
      <c r="A6416" s="109">
        <v>43738</v>
      </c>
      <c r="B6416" s="53" t="s">
        <v>463</v>
      </c>
      <c r="C6416" s="53" t="s">
        <v>574</v>
      </c>
      <c r="D6416" s="53">
        <v>56745</v>
      </c>
      <c r="E6416" s="53">
        <v>-9.7950000762939453</v>
      </c>
      <c r="F6416" s="55">
        <v>-5.1021575927734375E-4</v>
      </c>
      <c r="G6416" s="53">
        <v>31625</v>
      </c>
      <c r="H6416" s="53">
        <v>-9.7950000762939453</v>
      </c>
      <c r="I6416" s="53">
        <v>1.6032970000000001E-2</v>
      </c>
      <c r="J6416" s="80">
        <f t="shared" si="183"/>
        <v>-309766.87741279602</v>
      </c>
    </row>
    <row r="6417" spans="1:10" x14ac:dyDescent="0.15">
      <c r="A6417" s="109">
        <v>43769</v>
      </c>
      <c r="B6417" s="53" t="s">
        <v>463</v>
      </c>
      <c r="C6417" s="53" t="s">
        <v>574</v>
      </c>
      <c r="D6417" s="53">
        <v>56745</v>
      </c>
      <c r="E6417" s="53">
        <v>9.8100004196166992</v>
      </c>
      <c r="F6417" s="55">
        <v>1.5314286574721336E-3</v>
      </c>
      <c r="G6417" s="53">
        <v>31625</v>
      </c>
      <c r="H6417" s="53">
        <v>9.8100004196166992</v>
      </c>
      <c r="I6417" s="53">
        <v>1.9255939999999999E-2</v>
      </c>
      <c r="J6417" s="80">
        <f t="shared" si="183"/>
        <v>310241.26327037811</v>
      </c>
    </row>
    <row r="6418" spans="1:10" x14ac:dyDescent="0.15">
      <c r="A6418" s="109">
        <v>43798</v>
      </c>
      <c r="B6418" s="53" t="s">
        <v>463</v>
      </c>
      <c r="C6418" s="53" t="s">
        <v>574</v>
      </c>
      <c r="D6418" s="53">
        <v>56745</v>
      </c>
      <c r="E6418" s="53">
        <v>9.8400001525878906</v>
      </c>
      <c r="F6418" s="55">
        <v>3.0580766033381224E-3</v>
      </c>
      <c r="G6418" s="53">
        <v>31625</v>
      </c>
      <c r="H6418" s="53">
        <v>9.8400001525878906</v>
      </c>
      <c r="I6418" s="53">
        <v>3.4996520000000003E-2</v>
      </c>
      <c r="J6418" s="80">
        <f t="shared" si="183"/>
        <v>311190.00482559204</v>
      </c>
    </row>
    <row r="6419" spans="1:10" x14ac:dyDescent="0.15">
      <c r="A6419" s="109">
        <v>43830</v>
      </c>
      <c r="B6419" s="53" t="s">
        <v>463</v>
      </c>
      <c r="C6419" s="53" t="s">
        <v>574</v>
      </c>
      <c r="D6419" s="53">
        <v>56745</v>
      </c>
      <c r="E6419" s="53">
        <v>-9.9349994659423828</v>
      </c>
      <c r="F6419" s="55">
        <v>9.6544018015265465E-3</v>
      </c>
      <c r="G6419" s="53">
        <v>31625</v>
      </c>
      <c r="H6419" s="53">
        <v>-9.9349994659423828</v>
      </c>
      <c r="I6419" s="53">
        <v>2.8490680000000001E-2</v>
      </c>
      <c r="J6419" s="80">
        <f t="shared" si="183"/>
        <v>-314194.35811042786</v>
      </c>
    </row>
    <row r="6420" spans="1:10" x14ac:dyDescent="0.15">
      <c r="A6420" s="109">
        <v>43861</v>
      </c>
      <c r="B6420" s="53" t="s">
        <v>463</v>
      </c>
      <c r="C6420" s="53" t="s">
        <v>574</v>
      </c>
      <c r="D6420" s="53">
        <v>56745</v>
      </c>
      <c r="E6420" s="53">
        <v>10.029999732971191</v>
      </c>
      <c r="F6420" s="55">
        <v>9.5621813088655472E-3</v>
      </c>
      <c r="G6420" s="53">
        <v>31625</v>
      </c>
      <c r="H6420" s="53">
        <v>10.029999732971191</v>
      </c>
      <c r="I6420" s="53">
        <v>-1.7277760000000001E-3</v>
      </c>
      <c r="J6420" s="80">
        <f t="shared" si="183"/>
        <v>317198.74155521393</v>
      </c>
    </row>
    <row r="6421" spans="1:10" x14ac:dyDescent="0.15">
      <c r="A6421" s="109">
        <v>43889</v>
      </c>
      <c r="B6421" s="53" t="s">
        <v>463</v>
      </c>
      <c r="C6421" s="53" t="s">
        <v>574</v>
      </c>
      <c r="D6421" s="53">
        <v>56745</v>
      </c>
      <c r="E6421" s="53">
        <v>10.119999885559082</v>
      </c>
      <c r="F6421" s="55">
        <v>8.9730964973568916E-3</v>
      </c>
      <c r="G6421" s="53">
        <v>31625</v>
      </c>
      <c r="H6421" s="53">
        <v>10.119999885559082</v>
      </c>
      <c r="I6421" s="53">
        <v>-7.7918070000000006E-2</v>
      </c>
      <c r="J6421" s="80">
        <f t="shared" si="183"/>
        <v>320044.99638080597</v>
      </c>
    </row>
    <row r="6422" spans="1:10" x14ac:dyDescent="0.15">
      <c r="A6422" s="109">
        <v>43921</v>
      </c>
      <c r="B6422" s="53" t="s">
        <v>463</v>
      </c>
      <c r="C6422" s="53" t="s">
        <v>574</v>
      </c>
      <c r="D6422" s="53">
        <v>56745</v>
      </c>
      <c r="E6422" s="53">
        <v>9.8000001907348633</v>
      </c>
      <c r="F6422" s="55">
        <v>-3.1620524823665619E-2</v>
      </c>
      <c r="G6422" s="53">
        <v>31625</v>
      </c>
      <c r="H6422" s="53">
        <v>9.8000001907348633</v>
      </c>
      <c r="I6422" s="53">
        <v>-0.14173259999999999</v>
      </c>
      <c r="J6422" s="80">
        <f t="shared" si="183"/>
        <v>309925.00603199005</v>
      </c>
    </row>
    <row r="6423" spans="1:10" x14ac:dyDescent="0.15">
      <c r="A6423" s="109">
        <v>43951</v>
      </c>
      <c r="B6423" s="53" t="s">
        <v>463</v>
      </c>
      <c r="C6423" s="53" t="s">
        <v>574</v>
      </c>
      <c r="D6423" s="53">
        <v>56745</v>
      </c>
      <c r="E6423" s="53">
        <v>9.8500003814697266</v>
      </c>
      <c r="F6423" s="55">
        <v>5.1020602695643902E-3</v>
      </c>
      <c r="G6423" s="53">
        <v>31625</v>
      </c>
      <c r="H6423" s="53">
        <v>9.8500003814697266</v>
      </c>
      <c r="I6423" s="53">
        <v>0.12967380000000001</v>
      </c>
      <c r="J6423" s="80">
        <f t="shared" si="183"/>
        <v>311506.2620639801</v>
      </c>
    </row>
    <row r="6424" spans="1:10" x14ac:dyDescent="0.15">
      <c r="A6424" s="109">
        <v>43980</v>
      </c>
      <c r="B6424" s="53" t="s">
        <v>463</v>
      </c>
      <c r="C6424" s="53" t="s">
        <v>574</v>
      </c>
      <c r="D6424" s="53">
        <v>56745</v>
      </c>
      <c r="E6424" s="53">
        <v>-9.9300003051757812</v>
      </c>
      <c r="F6424" s="55">
        <v>8.1218192353844643E-3</v>
      </c>
      <c r="G6424" s="53">
        <v>31625</v>
      </c>
      <c r="H6424" s="53">
        <v>-9.9300003051757812</v>
      </c>
      <c r="I6424" s="53">
        <v>5.3738750000000002E-2</v>
      </c>
      <c r="J6424" s="80">
        <f t="shared" si="183"/>
        <v>-314036.25965118408</v>
      </c>
    </row>
    <row r="6425" spans="1:10" x14ac:dyDescent="0.15">
      <c r="A6425" s="109">
        <v>44012</v>
      </c>
      <c r="B6425" s="53" t="s">
        <v>463</v>
      </c>
      <c r="C6425" s="53" t="s">
        <v>574</v>
      </c>
      <c r="D6425" s="53">
        <v>56745</v>
      </c>
      <c r="E6425" s="53">
        <v>16.350000381469727</v>
      </c>
      <c r="F6425" s="55">
        <v>0.64652568101882935</v>
      </c>
      <c r="G6425" s="53">
        <v>31625</v>
      </c>
      <c r="H6425" s="53">
        <v>16.350000381469727</v>
      </c>
      <c r="I6425" s="53">
        <v>2.5299080000000002E-2</v>
      </c>
      <c r="J6425" s="80">
        <f t="shared" si="183"/>
        <v>517068.7620639801</v>
      </c>
    </row>
    <row r="6426" spans="1:10" x14ac:dyDescent="0.15">
      <c r="A6426" s="109">
        <v>44043</v>
      </c>
      <c r="B6426" s="53" t="s">
        <v>463</v>
      </c>
      <c r="C6426" s="53" t="s">
        <v>574</v>
      </c>
      <c r="D6426" s="53">
        <v>56745</v>
      </c>
      <c r="E6426" s="53">
        <v>11.5</v>
      </c>
      <c r="F6426" s="55">
        <v>-0.29663610458374023</v>
      </c>
      <c r="G6426" s="53">
        <v>31625</v>
      </c>
      <c r="H6426" s="53">
        <v>11.5</v>
      </c>
      <c r="I6426" s="53">
        <v>5.5528970000000004E-2</v>
      </c>
      <c r="J6426" s="80">
        <f t="shared" si="183"/>
        <v>363687.5</v>
      </c>
    </row>
    <row r="6427" spans="1:10" x14ac:dyDescent="0.15">
      <c r="A6427" s="109">
        <v>44074</v>
      </c>
      <c r="B6427" s="53" t="s">
        <v>463</v>
      </c>
      <c r="C6427" s="53" t="s">
        <v>574</v>
      </c>
      <c r="D6427" s="53">
        <v>56745</v>
      </c>
      <c r="E6427" s="53">
        <v>15.199999809265137</v>
      </c>
      <c r="F6427" s="55">
        <v>0.32173910737037659</v>
      </c>
      <c r="G6427" s="53">
        <v>31625</v>
      </c>
      <c r="H6427" s="53">
        <v>15.199999809265137</v>
      </c>
      <c r="I6427" s="53">
        <v>6.844219E-2</v>
      </c>
      <c r="J6427" s="80">
        <f t="shared" si="183"/>
        <v>480699.99396800995</v>
      </c>
    </row>
    <row r="6428" spans="1:10" x14ac:dyDescent="0.15">
      <c r="A6428" s="109">
        <v>44104</v>
      </c>
      <c r="B6428" s="53" t="s">
        <v>463</v>
      </c>
      <c r="C6428" s="53" t="s">
        <v>574</v>
      </c>
      <c r="D6428" s="53">
        <v>56745</v>
      </c>
      <c r="E6428" s="53">
        <v>14.369999885559082</v>
      </c>
      <c r="F6428" s="55">
        <v>-5.4605260491371155E-2</v>
      </c>
      <c r="G6428" s="53">
        <v>31625</v>
      </c>
      <c r="H6428" s="53">
        <v>14.369999885559082</v>
      </c>
      <c r="I6428" s="53">
        <v>-3.5055990000000002E-2</v>
      </c>
      <c r="J6428" s="80">
        <f t="shared" si="183"/>
        <v>454451.24638080597</v>
      </c>
    </row>
    <row r="6429" spans="1:10" x14ac:dyDescent="0.15">
      <c r="A6429" s="109">
        <v>44134</v>
      </c>
      <c r="B6429" s="53" t="s">
        <v>463</v>
      </c>
      <c r="C6429" s="53" t="s">
        <v>574</v>
      </c>
      <c r="D6429" s="53">
        <v>56745</v>
      </c>
      <c r="E6429" s="53">
        <v>12.399999618530273</v>
      </c>
      <c r="F6429" s="55">
        <v>-0.13709117472171783</v>
      </c>
      <c r="G6429" s="53">
        <v>31625</v>
      </c>
      <c r="H6429" s="53">
        <v>12.399999618530273</v>
      </c>
      <c r="I6429" s="53">
        <v>-2.0178310000000001E-2</v>
      </c>
      <c r="J6429" s="80">
        <f t="shared" si="183"/>
        <v>392149.9879360199</v>
      </c>
    </row>
    <row r="6430" spans="1:10" x14ac:dyDescent="0.15">
      <c r="A6430" s="109">
        <v>44165</v>
      </c>
      <c r="B6430" s="53" t="s">
        <v>463</v>
      </c>
      <c r="C6430" s="53" t="s">
        <v>574</v>
      </c>
      <c r="D6430" s="53">
        <v>56745</v>
      </c>
      <c r="E6430" s="53">
        <v>20</v>
      </c>
      <c r="F6430" s="55">
        <v>0.61290329694747925</v>
      </c>
      <c r="G6430" s="53">
        <v>31625</v>
      </c>
      <c r="H6430" s="53">
        <v>20</v>
      </c>
      <c r="I6430" s="53">
        <v>0.123707</v>
      </c>
      <c r="J6430" s="80">
        <f t="shared" si="183"/>
        <v>632500</v>
      </c>
    </row>
    <row r="6431" spans="1:10" x14ac:dyDescent="0.15">
      <c r="A6431" s="109">
        <v>44196</v>
      </c>
      <c r="B6431" s="53" t="s">
        <v>465</v>
      </c>
      <c r="C6431" s="53" t="s">
        <v>575</v>
      </c>
      <c r="D6431" s="53">
        <v>56745</v>
      </c>
      <c r="E6431" s="53">
        <v>19.700000762939453</v>
      </c>
      <c r="F6431" s="55">
        <v>-1.4999961480498314E-2</v>
      </c>
      <c r="G6431" s="53">
        <v>36982</v>
      </c>
      <c r="H6431" s="53">
        <v>19.700000762939453</v>
      </c>
      <c r="I6431" s="53">
        <v>4.5048289999999998E-2</v>
      </c>
      <c r="J6431" s="80">
        <f t="shared" si="183"/>
        <v>728545.42821502686</v>
      </c>
    </row>
    <row r="6432" spans="1:10" x14ac:dyDescent="0.15">
      <c r="A6432" s="109">
        <v>44225</v>
      </c>
      <c r="B6432" s="53" t="s">
        <v>465</v>
      </c>
      <c r="C6432" s="53" t="s">
        <v>575</v>
      </c>
      <c r="D6432" s="53">
        <v>56745</v>
      </c>
      <c r="E6432" s="53">
        <v>17.850000381469727</v>
      </c>
      <c r="F6432" s="55">
        <v>-9.3908645212650299E-2</v>
      </c>
      <c r="G6432" s="53">
        <v>36982</v>
      </c>
      <c r="H6432" s="53">
        <v>17.850000381469727</v>
      </c>
      <c r="I6432" s="53">
        <v>-6.3113190000000003E-4</v>
      </c>
      <c r="J6432" s="80">
        <f t="shared" si="183"/>
        <v>660128.71410751343</v>
      </c>
    </row>
    <row r="6433" spans="1:10" x14ac:dyDescent="0.15">
      <c r="A6433" s="109">
        <v>44253</v>
      </c>
      <c r="B6433" s="53" t="s">
        <v>465</v>
      </c>
      <c r="C6433" s="53" t="s">
        <v>575</v>
      </c>
      <c r="D6433" s="53">
        <v>56745</v>
      </c>
      <c r="E6433" s="53">
        <v>14.270000457763672</v>
      </c>
      <c r="F6433" s="55">
        <v>-0.20056021213531494</v>
      </c>
      <c r="G6433" s="53">
        <v>36982</v>
      </c>
      <c r="H6433" s="53">
        <v>14.270000457763672</v>
      </c>
      <c r="I6433" s="53">
        <v>2.9196240000000002E-2</v>
      </c>
      <c r="J6433" s="80">
        <f t="shared" si="183"/>
        <v>527733.15692901611</v>
      </c>
    </row>
    <row r="6434" spans="1:10" x14ac:dyDescent="0.15">
      <c r="A6434" s="109">
        <v>44286</v>
      </c>
      <c r="B6434" s="53" t="s">
        <v>465</v>
      </c>
      <c r="C6434" s="53" t="s">
        <v>575</v>
      </c>
      <c r="D6434" s="53">
        <v>56745</v>
      </c>
      <c r="E6434" s="53">
        <v>13.5</v>
      </c>
      <c r="F6434" s="55">
        <v>-5.3959384560585022E-2</v>
      </c>
      <c r="G6434" s="53">
        <v>46567</v>
      </c>
      <c r="H6434" s="53">
        <v>13.5</v>
      </c>
      <c r="I6434" s="53">
        <v>3.0573309999999999E-2</v>
      </c>
      <c r="J6434" s="80">
        <f t="shared" si="183"/>
        <v>628654.5</v>
      </c>
    </row>
    <row r="6435" spans="1:10" x14ac:dyDescent="0.15">
      <c r="A6435" s="109">
        <v>44316</v>
      </c>
      <c r="B6435" s="53" t="s">
        <v>465</v>
      </c>
      <c r="C6435" s="53" t="s">
        <v>575</v>
      </c>
      <c r="D6435" s="53">
        <v>56745</v>
      </c>
      <c r="E6435" s="53">
        <v>14.720000267028809</v>
      </c>
      <c r="F6435" s="55">
        <v>9.0370386838912964E-2</v>
      </c>
      <c r="G6435" s="53">
        <v>46567</v>
      </c>
      <c r="H6435" s="53">
        <v>14.720000267028809</v>
      </c>
      <c r="I6435" s="53">
        <v>4.8190200000000002E-2</v>
      </c>
      <c r="J6435" s="80">
        <f t="shared" si="183"/>
        <v>685466.25243473053</v>
      </c>
    </row>
    <row r="6436" spans="1:10" x14ac:dyDescent="0.15">
      <c r="A6436" s="109">
        <v>44344</v>
      </c>
      <c r="B6436" s="53" t="s">
        <v>465</v>
      </c>
      <c r="C6436" s="53" t="s">
        <v>575</v>
      </c>
      <c r="D6436" s="53">
        <v>56745</v>
      </c>
      <c r="E6436" s="53">
        <v>13.159999847412109</v>
      </c>
      <c r="F6436" s="55">
        <v>-0.10597828775644302</v>
      </c>
      <c r="G6436" s="53">
        <v>46567</v>
      </c>
      <c r="H6436" s="53">
        <v>13.159999847412109</v>
      </c>
      <c r="I6436" s="53">
        <v>7.0918620000000009E-3</v>
      </c>
      <c r="J6436" s="80">
        <f t="shared" si="183"/>
        <v>612821.7128944397</v>
      </c>
    </row>
    <row r="6437" spans="1:10" x14ac:dyDescent="0.15">
      <c r="A6437" s="109">
        <v>44377</v>
      </c>
      <c r="B6437" s="53" t="s">
        <v>465</v>
      </c>
      <c r="C6437" s="53" t="s">
        <v>575</v>
      </c>
      <c r="D6437" s="53">
        <v>56745</v>
      </c>
      <c r="E6437" s="53">
        <v>12.760000228881836</v>
      </c>
      <c r="F6437" s="55">
        <v>-3.0395107343792915E-2</v>
      </c>
      <c r="G6437" s="53">
        <v>46570</v>
      </c>
      <c r="H6437" s="53">
        <v>12.760000228881836</v>
      </c>
      <c r="I6437" s="53">
        <v>2.3421790000000001E-2</v>
      </c>
      <c r="J6437" s="80">
        <f t="shared" si="183"/>
        <v>594233.2106590271</v>
      </c>
    </row>
    <row r="6438" spans="1:10" x14ac:dyDescent="0.15">
      <c r="A6438" s="109">
        <v>44407</v>
      </c>
      <c r="B6438" s="53" t="s">
        <v>465</v>
      </c>
      <c r="C6438" s="53" t="s">
        <v>575</v>
      </c>
      <c r="D6438" s="53">
        <v>56745</v>
      </c>
      <c r="E6438" s="53">
        <v>11.460000038146973</v>
      </c>
      <c r="F6438" s="55">
        <v>-0.10188089311122894</v>
      </c>
      <c r="G6438" s="53">
        <v>46570</v>
      </c>
      <c r="H6438" s="53">
        <v>11.460000038146973</v>
      </c>
      <c r="I6438" s="53">
        <v>1.182765E-2</v>
      </c>
      <c r="J6438" s="80">
        <f t="shared" si="183"/>
        <v>533692.20177650452</v>
      </c>
    </row>
    <row r="6439" spans="1:10" x14ac:dyDescent="0.15">
      <c r="A6439" s="109">
        <v>44439</v>
      </c>
      <c r="B6439" s="53" t="s">
        <v>465</v>
      </c>
      <c r="C6439" s="53" t="s">
        <v>575</v>
      </c>
      <c r="D6439" s="53">
        <v>56745</v>
      </c>
      <c r="E6439" s="53">
        <v>21.600000381469727</v>
      </c>
      <c r="F6439" s="55">
        <v>0.88481676578521729</v>
      </c>
      <c r="G6439" s="53">
        <v>46570</v>
      </c>
      <c r="H6439" s="53">
        <v>21.600000381469727</v>
      </c>
      <c r="I6439" s="53">
        <v>2.71466E-2</v>
      </c>
      <c r="J6439" s="80">
        <f t="shared" si="183"/>
        <v>1005912.0177650452</v>
      </c>
    </row>
    <row r="6440" spans="1:10" x14ac:dyDescent="0.15">
      <c r="A6440" s="109">
        <v>44469</v>
      </c>
      <c r="B6440" s="53" t="s">
        <v>465</v>
      </c>
      <c r="C6440" s="53" t="s">
        <v>575</v>
      </c>
      <c r="D6440" s="53">
        <v>56745</v>
      </c>
      <c r="E6440" s="53">
        <v>17.370000839233398</v>
      </c>
      <c r="F6440" s="55">
        <v>-0.19583331048488617</v>
      </c>
      <c r="G6440" s="53">
        <v>46570</v>
      </c>
      <c r="H6440" s="53">
        <v>17.370000839233398</v>
      </c>
      <c r="I6440" s="53">
        <v>-4.2243370000000002E-2</v>
      </c>
      <c r="J6440" s="80">
        <f t="shared" si="183"/>
        <v>808920.93908309937</v>
      </c>
    </row>
    <row r="6441" spans="1:10" x14ac:dyDescent="0.15">
      <c r="A6441" s="109">
        <v>44498</v>
      </c>
      <c r="B6441" s="53" t="s">
        <v>465</v>
      </c>
      <c r="C6441" s="53" t="s">
        <v>575</v>
      </c>
      <c r="D6441" s="53">
        <v>56745</v>
      </c>
      <c r="E6441" s="53">
        <v>16.870000839233398</v>
      </c>
      <c r="F6441" s="55">
        <v>-2.8785260394215584E-2</v>
      </c>
      <c r="G6441" s="53">
        <v>46570</v>
      </c>
      <c r="H6441" s="53">
        <v>16.870000839233398</v>
      </c>
      <c r="I6441" s="53">
        <v>6.4656619999999998E-2</v>
      </c>
      <c r="J6441" s="80">
        <f t="shared" si="183"/>
        <v>785635.93908309937</v>
      </c>
    </row>
    <row r="6442" spans="1:10" x14ac:dyDescent="0.15">
      <c r="A6442" s="109">
        <v>44530</v>
      </c>
      <c r="B6442" s="53" t="s">
        <v>465</v>
      </c>
      <c r="C6442" s="53" t="s">
        <v>575</v>
      </c>
      <c r="D6442" s="53">
        <v>56745</v>
      </c>
      <c r="E6442" s="53">
        <v>12.470000267028809</v>
      </c>
      <c r="F6442" s="55">
        <v>-0.26081803441047668</v>
      </c>
      <c r="G6442" s="53">
        <v>46570</v>
      </c>
      <c r="H6442" s="53">
        <v>12.470000267028809</v>
      </c>
      <c r="I6442" s="53">
        <v>-1.8346709999999999E-2</v>
      </c>
      <c r="J6442" s="80">
        <f t="shared" si="183"/>
        <v>580727.91243553162</v>
      </c>
    </row>
    <row r="6443" spans="1:10" x14ac:dyDescent="0.15">
      <c r="A6443" s="109">
        <v>44561</v>
      </c>
      <c r="B6443" s="53" t="s">
        <v>465</v>
      </c>
      <c r="C6443" s="53" t="s">
        <v>575</v>
      </c>
      <c r="D6443" s="53">
        <v>56745</v>
      </c>
      <c r="E6443" s="53">
        <v>9.9499998092651367</v>
      </c>
      <c r="F6443" s="55">
        <v>-0.20208503305912018</v>
      </c>
      <c r="G6443" s="53">
        <v>46727</v>
      </c>
      <c r="H6443" s="53">
        <v>9.9499998092651367</v>
      </c>
      <c r="I6443" s="53">
        <v>3.3344789999999999E-2</v>
      </c>
      <c r="J6443" s="80">
        <f t="shared" si="183"/>
        <v>464933.64108753204</v>
      </c>
    </row>
    <row r="6444" spans="1:10" x14ac:dyDescent="0.15">
      <c r="A6444" s="109">
        <v>43616</v>
      </c>
      <c r="B6444" s="53" t="s">
        <v>6</v>
      </c>
      <c r="C6444" s="53" t="s">
        <v>6</v>
      </c>
      <c r="D6444" s="53">
        <v>56750</v>
      </c>
      <c r="H6444" s="53">
        <v>-11.184999465942383</v>
      </c>
      <c r="I6444" s="53">
        <v>-6.167856E-2</v>
      </c>
      <c r="J6444" s="80">
        <f t="shared" si="183"/>
        <v>0</v>
      </c>
    </row>
    <row r="6445" spans="1:10" x14ac:dyDescent="0.15">
      <c r="A6445" s="109">
        <v>43644</v>
      </c>
      <c r="B6445" s="53" t="s">
        <v>477</v>
      </c>
      <c r="C6445" s="53" t="s">
        <v>576</v>
      </c>
      <c r="D6445" s="53">
        <v>56750</v>
      </c>
      <c r="E6445" s="53">
        <v>9.7410001754760742</v>
      </c>
      <c r="G6445" s="53">
        <v>14467</v>
      </c>
      <c r="H6445" s="53">
        <v>9.7410001754760742</v>
      </c>
      <c r="I6445" s="53">
        <v>6.7278859999999996E-2</v>
      </c>
      <c r="J6445" s="80">
        <f t="shared" si="183"/>
        <v>140923.04953861237</v>
      </c>
    </row>
    <row r="6446" spans="1:10" x14ac:dyDescent="0.15">
      <c r="A6446" s="109">
        <v>43677</v>
      </c>
      <c r="B6446" s="53" t="s">
        <v>477</v>
      </c>
      <c r="C6446" s="53" t="s">
        <v>576</v>
      </c>
      <c r="D6446" s="53">
        <v>56750</v>
      </c>
      <c r="E6446" s="53">
        <v>9.880000114440918</v>
      </c>
      <c r="F6446" s="55">
        <v>1.4269575476646423E-2</v>
      </c>
      <c r="G6446" s="53">
        <v>14467</v>
      </c>
      <c r="H6446" s="53">
        <v>9.880000114440918</v>
      </c>
      <c r="I6446" s="53">
        <v>1.185431E-2</v>
      </c>
      <c r="J6446" s="80">
        <f t="shared" si="183"/>
        <v>142933.96165561676</v>
      </c>
    </row>
    <row r="6447" spans="1:10" x14ac:dyDescent="0.15">
      <c r="A6447" s="109">
        <v>43707</v>
      </c>
      <c r="B6447" s="53" t="s">
        <v>477</v>
      </c>
      <c r="C6447" s="53" t="s">
        <v>576</v>
      </c>
      <c r="D6447" s="53">
        <v>56750</v>
      </c>
      <c r="E6447" s="53">
        <v>-9.9099998474121094</v>
      </c>
      <c r="F6447" s="55">
        <v>3.0364100821316242E-3</v>
      </c>
      <c r="G6447" s="53">
        <v>14467</v>
      </c>
      <c r="H6447" s="53">
        <v>-9.9099998474121094</v>
      </c>
      <c r="I6447" s="53">
        <v>-2.0339329999999999E-2</v>
      </c>
      <c r="J6447" s="80">
        <f t="shared" si="183"/>
        <v>-143367.96779251099</v>
      </c>
    </row>
    <row r="6448" spans="1:10" x14ac:dyDescent="0.15">
      <c r="A6448" s="109">
        <v>43738</v>
      </c>
      <c r="B6448" s="53" t="s">
        <v>477</v>
      </c>
      <c r="C6448" s="53" t="s">
        <v>576</v>
      </c>
      <c r="D6448" s="53">
        <v>56750</v>
      </c>
      <c r="E6448" s="53">
        <v>9.9099998474121094</v>
      </c>
      <c r="F6448" s="55">
        <v>0</v>
      </c>
      <c r="G6448" s="53">
        <v>14467</v>
      </c>
      <c r="H6448" s="53">
        <v>9.9099998474121094</v>
      </c>
      <c r="I6448" s="53">
        <v>1.6032970000000001E-2</v>
      </c>
      <c r="J6448" s="80">
        <f t="shared" si="183"/>
        <v>143367.96779251099</v>
      </c>
    </row>
    <row r="6449" spans="1:10" x14ac:dyDescent="0.15">
      <c r="A6449" s="109">
        <v>43769</v>
      </c>
      <c r="B6449" s="53" t="s">
        <v>477</v>
      </c>
      <c r="C6449" s="53" t="s">
        <v>576</v>
      </c>
      <c r="D6449" s="53">
        <v>56750</v>
      </c>
      <c r="E6449" s="53">
        <v>10</v>
      </c>
      <c r="F6449" s="55">
        <v>9.0817511081695557E-3</v>
      </c>
      <c r="G6449" s="53">
        <v>14467</v>
      </c>
      <c r="H6449" s="53">
        <v>10</v>
      </c>
      <c r="I6449" s="53">
        <v>1.9255939999999999E-2</v>
      </c>
      <c r="J6449" s="80">
        <f t="shared" si="183"/>
        <v>144670</v>
      </c>
    </row>
    <row r="6450" spans="1:10" x14ac:dyDescent="0.15">
      <c r="A6450" s="109">
        <v>43798</v>
      </c>
      <c r="B6450" s="53" t="s">
        <v>477</v>
      </c>
      <c r="C6450" s="53" t="s">
        <v>576</v>
      </c>
      <c r="D6450" s="53">
        <v>56750</v>
      </c>
      <c r="E6450" s="53">
        <v>-10.010000228881836</v>
      </c>
      <c r="F6450" s="55">
        <v>1.0000228649005294E-3</v>
      </c>
      <c r="G6450" s="53">
        <v>14467</v>
      </c>
      <c r="H6450" s="53">
        <v>-10.010000228881836</v>
      </c>
      <c r="I6450" s="53">
        <v>3.4996520000000003E-2</v>
      </c>
      <c r="J6450" s="80">
        <f t="shared" si="183"/>
        <v>-144814.67331123352</v>
      </c>
    </row>
    <row r="6451" spans="1:10" x14ac:dyDescent="0.15">
      <c r="A6451" s="109">
        <v>43830</v>
      </c>
      <c r="B6451" s="53" t="s">
        <v>477</v>
      </c>
      <c r="C6451" s="53" t="s">
        <v>576</v>
      </c>
      <c r="D6451" s="53">
        <v>56750</v>
      </c>
      <c r="E6451" s="53">
        <v>10.060000419616699</v>
      </c>
      <c r="F6451" s="55">
        <v>4.9950238317251205E-3</v>
      </c>
      <c r="G6451" s="53">
        <v>14467</v>
      </c>
      <c r="H6451" s="53">
        <v>10.060000419616699</v>
      </c>
      <c r="I6451" s="53">
        <v>2.8490680000000001E-2</v>
      </c>
      <c r="J6451" s="80">
        <f t="shared" si="183"/>
        <v>145538.02607059479</v>
      </c>
    </row>
    <row r="6452" spans="1:10" x14ac:dyDescent="0.15">
      <c r="A6452" s="109">
        <v>43861</v>
      </c>
      <c r="B6452" s="53" t="s">
        <v>477</v>
      </c>
      <c r="C6452" s="53" t="s">
        <v>576</v>
      </c>
      <c r="D6452" s="53">
        <v>56750</v>
      </c>
      <c r="E6452" s="53">
        <v>10.135299682617188</v>
      </c>
      <c r="F6452" s="55">
        <v>7.4850157834589481E-3</v>
      </c>
      <c r="G6452" s="53">
        <v>14467</v>
      </c>
      <c r="H6452" s="53">
        <v>10.135299682617188</v>
      </c>
      <c r="I6452" s="53">
        <v>-1.7277760000000001E-3</v>
      </c>
      <c r="J6452" s="80">
        <f t="shared" si="183"/>
        <v>146627.38050842285</v>
      </c>
    </row>
    <row r="6453" spans="1:10" x14ac:dyDescent="0.15">
      <c r="A6453" s="109">
        <v>43889</v>
      </c>
      <c r="B6453" s="53" t="s">
        <v>477</v>
      </c>
      <c r="C6453" s="53" t="s">
        <v>576</v>
      </c>
      <c r="D6453" s="53">
        <v>56750</v>
      </c>
      <c r="E6453" s="53">
        <v>-10.130000114440918</v>
      </c>
      <c r="F6453" s="55">
        <v>-5.2288221195340157E-4</v>
      </c>
      <c r="G6453" s="53">
        <v>14467</v>
      </c>
      <c r="H6453" s="53">
        <v>-10.130000114440918</v>
      </c>
      <c r="I6453" s="53">
        <v>-7.7918070000000006E-2</v>
      </c>
      <c r="J6453" s="80">
        <f t="shared" si="183"/>
        <v>-146550.71165561676</v>
      </c>
    </row>
    <row r="6454" spans="1:10" x14ac:dyDescent="0.15">
      <c r="A6454" s="109">
        <v>43921</v>
      </c>
      <c r="B6454" s="53" t="s">
        <v>477</v>
      </c>
      <c r="C6454" s="53" t="s">
        <v>576</v>
      </c>
      <c r="D6454" s="53">
        <v>56750</v>
      </c>
      <c r="E6454" s="53">
        <v>10.079999923706055</v>
      </c>
      <c r="F6454" s="55">
        <v>-4.9358527176082134E-3</v>
      </c>
      <c r="G6454" s="53">
        <v>14467</v>
      </c>
      <c r="H6454" s="53">
        <v>10.079999923706055</v>
      </c>
      <c r="I6454" s="53">
        <v>-0.14173259999999999</v>
      </c>
      <c r="J6454" s="80">
        <f t="shared" si="183"/>
        <v>145827.35889625549</v>
      </c>
    </row>
    <row r="6455" spans="1:10" x14ac:dyDescent="0.15">
      <c r="A6455" s="109">
        <v>43951</v>
      </c>
      <c r="B6455" s="53" t="s">
        <v>477</v>
      </c>
      <c r="C6455" s="53" t="s">
        <v>576</v>
      </c>
      <c r="D6455" s="53">
        <v>56750</v>
      </c>
      <c r="E6455" s="53">
        <v>10.18019962310791</v>
      </c>
      <c r="F6455" s="55">
        <v>9.9404463544487953E-3</v>
      </c>
      <c r="G6455" s="53">
        <v>14467</v>
      </c>
      <c r="H6455" s="53">
        <v>10.18019962310791</v>
      </c>
      <c r="I6455" s="53">
        <v>0.12967380000000001</v>
      </c>
      <c r="J6455" s="80">
        <f t="shared" si="183"/>
        <v>147276.94794750214</v>
      </c>
    </row>
    <row r="6456" spans="1:10" x14ac:dyDescent="0.15">
      <c r="A6456" s="109">
        <v>43980</v>
      </c>
      <c r="B6456" s="53" t="s">
        <v>477</v>
      </c>
      <c r="C6456" s="53" t="s">
        <v>576</v>
      </c>
      <c r="D6456" s="53">
        <v>56750</v>
      </c>
      <c r="E6456" s="53">
        <v>7.7800002098083496</v>
      </c>
      <c r="F6456" s="55">
        <v>-0.23577134311199188</v>
      </c>
      <c r="G6456" s="53">
        <v>14467</v>
      </c>
      <c r="H6456" s="53">
        <v>7.7800002098083496</v>
      </c>
      <c r="I6456" s="53">
        <v>5.3738750000000002E-2</v>
      </c>
      <c r="J6456" s="80">
        <f t="shared" si="183"/>
        <v>112553.26303529739</v>
      </c>
    </row>
    <row r="6457" spans="1:10" x14ac:dyDescent="0.15">
      <c r="A6457" s="109">
        <v>44012</v>
      </c>
      <c r="B6457" s="53" t="s">
        <v>480</v>
      </c>
      <c r="C6457" s="53" t="s">
        <v>577</v>
      </c>
      <c r="D6457" s="53">
        <v>57264</v>
      </c>
      <c r="E6457" s="53">
        <v>3.0499999523162842</v>
      </c>
      <c r="F6457" s="55">
        <f>(E6457/E6456)-1</f>
        <v>-0.60796916837211534</v>
      </c>
      <c r="G6457" s="53">
        <v>1633</v>
      </c>
      <c r="H6457" s="53">
        <v>3.0499999523162842</v>
      </c>
      <c r="I6457" s="53">
        <v>2.5299080000000002E-2</v>
      </c>
      <c r="J6457" s="80">
        <f t="shared" si="183"/>
        <v>4980.6499221324921</v>
      </c>
    </row>
    <row r="6458" spans="1:10" x14ac:dyDescent="0.15">
      <c r="A6458" s="109">
        <v>44043</v>
      </c>
      <c r="B6458" s="53" t="s">
        <v>480</v>
      </c>
      <c r="C6458" s="53" t="s">
        <v>577</v>
      </c>
      <c r="D6458" s="53">
        <v>57264</v>
      </c>
      <c r="E6458" s="53">
        <v>3.809999942779541</v>
      </c>
      <c r="F6458" s="55">
        <v>0.24918033182621002</v>
      </c>
      <c r="G6458" s="53">
        <v>1633</v>
      </c>
      <c r="H6458" s="53">
        <v>3.809999942779541</v>
      </c>
      <c r="I6458" s="53">
        <v>5.5528970000000004E-2</v>
      </c>
      <c r="J6458" s="80">
        <f t="shared" si="183"/>
        <v>6221.7299065589905</v>
      </c>
    </row>
    <row r="6459" spans="1:10" x14ac:dyDescent="0.15">
      <c r="A6459" s="109">
        <v>44074</v>
      </c>
      <c r="B6459" s="53" t="s">
        <v>480</v>
      </c>
      <c r="C6459" s="53" t="s">
        <v>577</v>
      </c>
      <c r="D6459" s="53">
        <v>57264</v>
      </c>
      <c r="E6459" s="53">
        <v>2.7100000381469727</v>
      </c>
      <c r="F6459" s="55">
        <v>-0.28871390223503113</v>
      </c>
      <c r="G6459" s="53">
        <v>1633</v>
      </c>
      <c r="H6459" s="53">
        <v>2.7100000381469727</v>
      </c>
      <c r="I6459" s="53">
        <v>6.844219E-2</v>
      </c>
      <c r="J6459" s="80">
        <f t="shared" si="183"/>
        <v>4425.4300622940063</v>
      </c>
    </row>
    <row r="6460" spans="1:10" x14ac:dyDescent="0.15">
      <c r="A6460" s="109">
        <v>44104</v>
      </c>
      <c r="B6460" s="53" t="s">
        <v>480</v>
      </c>
      <c r="C6460" s="53" t="s">
        <v>577</v>
      </c>
      <c r="D6460" s="53">
        <v>57264</v>
      </c>
      <c r="E6460" s="53">
        <v>2.25</v>
      </c>
      <c r="F6460" s="55">
        <v>-0.16974170506000519</v>
      </c>
      <c r="G6460" s="53">
        <v>1883</v>
      </c>
      <c r="H6460" s="53">
        <v>2.25</v>
      </c>
      <c r="I6460" s="53">
        <v>-3.5055990000000002E-2</v>
      </c>
      <c r="J6460" s="80">
        <f t="shared" si="183"/>
        <v>4236.75</v>
      </c>
    </row>
    <row r="6461" spans="1:10" x14ac:dyDescent="0.15">
      <c r="A6461" s="109">
        <v>44134</v>
      </c>
      <c r="B6461" s="53" t="s">
        <v>480</v>
      </c>
      <c r="C6461" s="53" t="s">
        <v>577</v>
      </c>
      <c r="D6461" s="53">
        <v>57264</v>
      </c>
      <c r="E6461" s="53">
        <v>2.2699999809265137</v>
      </c>
      <c r="F6461" s="55">
        <v>8.8888807222247124E-3</v>
      </c>
      <c r="G6461" s="53">
        <v>1883</v>
      </c>
      <c r="H6461" s="53">
        <v>2.2699999809265137</v>
      </c>
      <c r="I6461" s="53">
        <v>-2.0178310000000001E-2</v>
      </c>
      <c r="J6461" s="80">
        <f t="shared" si="183"/>
        <v>4274.4099640846252</v>
      </c>
    </row>
    <row r="6462" spans="1:10" x14ac:dyDescent="0.15">
      <c r="A6462" s="109">
        <v>44165</v>
      </c>
      <c r="B6462" s="53" t="s">
        <v>480</v>
      </c>
      <c r="C6462" s="53" t="s">
        <v>577</v>
      </c>
      <c r="D6462" s="53">
        <v>57264</v>
      </c>
      <c r="E6462" s="53">
        <v>2.5499999523162842</v>
      </c>
      <c r="F6462" s="55">
        <v>0.12334800511598587</v>
      </c>
      <c r="G6462" s="53">
        <v>1883</v>
      </c>
      <c r="H6462" s="53">
        <v>2.5499999523162842</v>
      </c>
      <c r="I6462" s="53">
        <v>0.123707</v>
      </c>
      <c r="J6462" s="80">
        <f t="shared" si="183"/>
        <v>4801.6499102115631</v>
      </c>
    </row>
    <row r="6463" spans="1:10" x14ac:dyDescent="0.15">
      <c r="A6463" s="109">
        <v>44196</v>
      </c>
      <c r="B6463" s="53" t="s">
        <v>480</v>
      </c>
      <c r="C6463" s="53" t="s">
        <v>577</v>
      </c>
      <c r="D6463" s="53">
        <v>57264</v>
      </c>
      <c r="E6463" s="53">
        <v>1.9299999475479126</v>
      </c>
      <c r="F6463" s="55">
        <v>-0.24313725531101227</v>
      </c>
      <c r="G6463" s="53">
        <v>5394</v>
      </c>
      <c r="H6463" s="53">
        <v>1.9299999475479126</v>
      </c>
      <c r="I6463" s="53">
        <v>4.5048289999999998E-2</v>
      </c>
      <c r="J6463" s="80">
        <f t="shared" si="183"/>
        <v>10410.419717073441</v>
      </c>
    </row>
    <row r="6464" spans="1:10" x14ac:dyDescent="0.15">
      <c r="A6464" s="109">
        <v>44225</v>
      </c>
      <c r="B6464" s="53" t="s">
        <v>480</v>
      </c>
      <c r="C6464" s="53" t="s">
        <v>577</v>
      </c>
      <c r="D6464" s="53">
        <v>57264</v>
      </c>
      <c r="E6464" s="53">
        <v>3.5999999046325684</v>
      </c>
      <c r="F6464" s="55">
        <v>0.86528497934341431</v>
      </c>
      <c r="G6464" s="53">
        <v>5394</v>
      </c>
      <c r="H6464" s="53">
        <v>3.5999999046325684</v>
      </c>
      <c r="I6464" s="53">
        <v>-6.3113190000000003E-4</v>
      </c>
      <c r="J6464" s="80">
        <f t="shared" si="183"/>
        <v>19418.399485588074</v>
      </c>
    </row>
    <row r="6465" spans="1:10" x14ac:dyDescent="0.15">
      <c r="A6465" s="109">
        <v>44253</v>
      </c>
      <c r="B6465" s="53" t="s">
        <v>480</v>
      </c>
      <c r="C6465" s="53" t="s">
        <v>577</v>
      </c>
      <c r="D6465" s="53">
        <v>57264</v>
      </c>
      <c r="E6465" s="53">
        <v>3.119999885559082</v>
      </c>
      <c r="F6465" s="55">
        <v>-0.13333334028720856</v>
      </c>
      <c r="G6465" s="53">
        <v>5394</v>
      </c>
      <c r="H6465" s="53">
        <v>3.119999885559082</v>
      </c>
      <c r="I6465" s="53">
        <v>2.9196240000000002E-2</v>
      </c>
      <c r="J6465" s="80">
        <f t="shared" si="183"/>
        <v>16829.279382705688</v>
      </c>
    </row>
    <row r="6466" spans="1:10" x14ac:dyDescent="0.15">
      <c r="A6466" s="109">
        <v>44286</v>
      </c>
      <c r="B6466" s="53" t="s">
        <v>480</v>
      </c>
      <c r="C6466" s="53" t="s">
        <v>577</v>
      </c>
      <c r="D6466" s="53">
        <v>57264</v>
      </c>
      <c r="E6466" s="53">
        <v>4.4200000762939453</v>
      </c>
      <c r="F6466" s="55">
        <v>0.41666674613952637</v>
      </c>
      <c r="G6466" s="53">
        <v>25240</v>
      </c>
      <c r="H6466" s="53">
        <v>4.4200000762939453</v>
      </c>
      <c r="I6466" s="53">
        <v>3.0573309999999999E-2</v>
      </c>
      <c r="J6466" s="80">
        <f t="shared" si="183"/>
        <v>111560.80192565918</v>
      </c>
    </row>
    <row r="6467" spans="1:10" x14ac:dyDescent="0.15">
      <c r="A6467" s="109">
        <v>44316</v>
      </c>
      <c r="B6467" s="53" t="s">
        <v>480</v>
      </c>
      <c r="C6467" s="53" t="s">
        <v>577</v>
      </c>
      <c r="D6467" s="53">
        <v>57264</v>
      </c>
      <c r="E6467" s="53">
        <v>2.619999885559082</v>
      </c>
      <c r="F6467" s="55">
        <v>-0.40723985433578491</v>
      </c>
      <c r="G6467" s="53">
        <v>25240</v>
      </c>
      <c r="H6467" s="53">
        <v>2.619999885559082</v>
      </c>
      <c r="I6467" s="53">
        <v>4.8190200000000002E-2</v>
      </c>
      <c r="J6467" s="80">
        <f t="shared" si="183"/>
        <v>66128.79711151123</v>
      </c>
    </row>
    <row r="6468" spans="1:10" x14ac:dyDescent="0.15">
      <c r="A6468" s="109">
        <v>44344</v>
      </c>
      <c r="B6468" s="53" t="s">
        <v>480</v>
      </c>
      <c r="C6468" s="53" t="s">
        <v>577</v>
      </c>
      <c r="D6468" s="53">
        <v>57264</v>
      </c>
      <c r="E6468" s="53">
        <v>2.3399999141693115</v>
      </c>
      <c r="F6468" s="55">
        <v>-0.10687021911144257</v>
      </c>
      <c r="G6468" s="53">
        <v>25240</v>
      </c>
      <c r="H6468" s="53">
        <v>2.3399999141693115</v>
      </c>
      <c r="I6468" s="53">
        <v>7.0918620000000009E-3</v>
      </c>
      <c r="J6468" s="80">
        <f t="shared" si="183"/>
        <v>59061.597833633423</v>
      </c>
    </row>
    <row r="6469" spans="1:10" x14ac:dyDescent="0.15">
      <c r="A6469" s="109">
        <v>44377</v>
      </c>
      <c r="B6469" s="53" t="s">
        <v>480</v>
      </c>
      <c r="C6469" s="53" t="s">
        <v>577</v>
      </c>
      <c r="D6469" s="53">
        <v>57264</v>
      </c>
      <c r="E6469" s="53">
        <v>2.0799999237060547</v>
      </c>
      <c r="F6469" s="55">
        <v>-0.1111111119389534</v>
      </c>
      <c r="G6469" s="53">
        <v>27672</v>
      </c>
      <c r="H6469" s="53">
        <v>2.0799999237060547</v>
      </c>
      <c r="I6469" s="53">
        <v>2.3421790000000001E-2</v>
      </c>
      <c r="J6469" s="80">
        <f t="shared" si="183"/>
        <v>57557.757888793945</v>
      </c>
    </row>
    <row r="6470" spans="1:10" x14ac:dyDescent="0.15">
      <c r="A6470" s="109">
        <v>44407</v>
      </c>
      <c r="B6470" s="53" t="s">
        <v>480</v>
      </c>
      <c r="C6470" s="53" t="s">
        <v>577</v>
      </c>
      <c r="D6470" s="53">
        <v>57264</v>
      </c>
      <c r="E6470" s="53">
        <v>1.9800000190734863</v>
      </c>
      <c r="F6470" s="55">
        <v>-4.8076879233121872E-2</v>
      </c>
      <c r="G6470" s="53">
        <v>27672</v>
      </c>
      <c r="H6470" s="53">
        <v>1.9800000190734863</v>
      </c>
      <c r="I6470" s="53">
        <v>1.182765E-2</v>
      </c>
      <c r="J6470" s="80">
        <f t="shared" si="183"/>
        <v>54790.560527801514</v>
      </c>
    </row>
    <row r="6471" spans="1:10" x14ac:dyDescent="0.15">
      <c r="A6471" s="109">
        <v>44439</v>
      </c>
      <c r="B6471" s="53" t="s">
        <v>480</v>
      </c>
      <c r="C6471" s="53" t="s">
        <v>577</v>
      </c>
      <c r="D6471" s="53">
        <v>57264</v>
      </c>
      <c r="E6471" s="53">
        <v>1.3899999856948853</v>
      </c>
      <c r="F6471" s="55">
        <v>-0.29797980189323425</v>
      </c>
      <c r="G6471" s="53">
        <v>27672</v>
      </c>
      <c r="H6471" s="53">
        <v>1.3899999856948853</v>
      </c>
      <c r="I6471" s="53">
        <v>2.71466E-2</v>
      </c>
      <c r="J6471" s="80">
        <f t="shared" si="183"/>
        <v>38464.079604148865</v>
      </c>
    </row>
    <row r="6472" spans="1:10" x14ac:dyDescent="0.15">
      <c r="A6472" s="109">
        <v>44469</v>
      </c>
      <c r="B6472" s="53" t="s">
        <v>480</v>
      </c>
      <c r="C6472" s="53" t="s">
        <v>577</v>
      </c>
      <c r="D6472" s="53">
        <v>57264</v>
      </c>
      <c r="E6472" s="53">
        <v>1.2699999809265137</v>
      </c>
      <c r="F6472" s="55">
        <v>-8.6330942809581757E-2</v>
      </c>
      <c r="G6472" s="53">
        <v>27949</v>
      </c>
      <c r="H6472" s="53">
        <v>1.2699999809265137</v>
      </c>
      <c r="I6472" s="53">
        <v>-4.2243370000000002E-2</v>
      </c>
      <c r="J6472" s="80">
        <f t="shared" si="183"/>
        <v>35495.229466915131</v>
      </c>
    </row>
    <row r="6473" spans="1:10" x14ac:dyDescent="0.15">
      <c r="A6473" s="109">
        <v>44498</v>
      </c>
      <c r="B6473" s="53" t="s">
        <v>480</v>
      </c>
      <c r="C6473" s="53" t="s">
        <v>577</v>
      </c>
      <c r="D6473" s="53">
        <v>57264</v>
      </c>
      <c r="E6473" s="53">
        <v>2</v>
      </c>
      <c r="F6473" s="55">
        <v>0.57480317354202271</v>
      </c>
      <c r="G6473" s="53">
        <v>27949</v>
      </c>
      <c r="H6473" s="53">
        <v>2</v>
      </c>
      <c r="I6473" s="53">
        <v>6.4656619999999998E-2</v>
      </c>
      <c r="J6473" s="80">
        <f t="shared" si="183"/>
        <v>55898</v>
      </c>
    </row>
    <row r="6474" spans="1:10" x14ac:dyDescent="0.15">
      <c r="A6474" s="109">
        <v>44530</v>
      </c>
      <c r="B6474" s="53" t="s">
        <v>480</v>
      </c>
      <c r="C6474" s="53" t="s">
        <v>577</v>
      </c>
      <c r="D6474" s="53">
        <v>57264</v>
      </c>
      <c r="E6474" s="53">
        <v>2.0399999618530273</v>
      </c>
      <c r="F6474" s="55">
        <v>1.9999980926513672E-2</v>
      </c>
      <c r="G6474" s="53">
        <v>27949</v>
      </c>
      <c r="H6474" s="53">
        <v>2.0399999618530273</v>
      </c>
      <c r="I6474" s="53">
        <v>-1.8346709999999999E-2</v>
      </c>
      <c r="J6474" s="80">
        <f t="shared" si="183"/>
        <v>57015.958933830261</v>
      </c>
    </row>
    <row r="6475" spans="1:10" x14ac:dyDescent="0.15">
      <c r="A6475" s="109">
        <v>44561</v>
      </c>
      <c r="B6475" s="53" t="s">
        <v>480</v>
      </c>
      <c r="C6475" s="53" t="s">
        <v>577</v>
      </c>
      <c r="D6475" s="53">
        <v>57264</v>
      </c>
      <c r="E6475" s="53">
        <v>1.3200000524520874</v>
      </c>
      <c r="F6475" s="55">
        <v>-0.3529411256313324</v>
      </c>
      <c r="G6475" s="53">
        <v>29044</v>
      </c>
      <c r="H6475" s="53">
        <v>1.3200000524520874</v>
      </c>
      <c r="I6475" s="53">
        <v>3.3344789999999999E-2</v>
      </c>
      <c r="J6475" s="80">
        <f t="shared" si="183"/>
        <v>38338.081523418427</v>
      </c>
    </row>
    <row r="6476" spans="1:10" x14ac:dyDescent="0.15">
      <c r="A6476" s="109"/>
      <c r="J6476" s="80">
        <f t="shared" si="183"/>
        <v>0</v>
      </c>
    </row>
    <row r="6477" spans="1:10" x14ac:dyDescent="0.15">
      <c r="A6477" s="109">
        <v>43677</v>
      </c>
      <c r="B6477" s="53" t="s">
        <v>6</v>
      </c>
      <c r="C6477" s="53" t="s">
        <v>6</v>
      </c>
      <c r="D6477" s="53">
        <v>56832</v>
      </c>
      <c r="H6477" s="53">
        <v>9.7399997711181641</v>
      </c>
      <c r="I6477" s="53">
        <v>1.185431E-2</v>
      </c>
      <c r="J6477" s="80">
        <f t="shared" si="183"/>
        <v>0</v>
      </c>
    </row>
    <row r="6478" spans="1:10" x14ac:dyDescent="0.15">
      <c r="A6478" s="109">
        <v>43707</v>
      </c>
      <c r="B6478" s="53" t="s">
        <v>472</v>
      </c>
      <c r="C6478" s="53" t="s">
        <v>578</v>
      </c>
      <c r="D6478" s="53">
        <v>56832</v>
      </c>
      <c r="E6478" s="53">
        <v>9.7799997329711914</v>
      </c>
      <c r="G6478" s="53">
        <v>28115</v>
      </c>
      <c r="H6478" s="53">
        <v>9.7799997329711914</v>
      </c>
      <c r="I6478" s="53">
        <v>-2.0339329999999999E-2</v>
      </c>
      <c r="J6478" s="80">
        <f t="shared" si="183"/>
        <v>274964.69249248505</v>
      </c>
    </row>
    <row r="6479" spans="1:10" x14ac:dyDescent="0.15">
      <c r="A6479" s="109">
        <v>43738</v>
      </c>
      <c r="B6479" s="53" t="s">
        <v>472</v>
      </c>
      <c r="C6479" s="53" t="s">
        <v>578</v>
      </c>
      <c r="D6479" s="53">
        <v>56832</v>
      </c>
      <c r="E6479" s="53">
        <v>-9.8000001907348633</v>
      </c>
      <c r="F6479" s="55">
        <v>2.0450365263968706E-3</v>
      </c>
      <c r="G6479" s="53">
        <v>25981</v>
      </c>
      <c r="H6479" s="53">
        <v>-9.8000001907348633</v>
      </c>
      <c r="I6479" s="53">
        <v>1.6032970000000001E-2</v>
      </c>
      <c r="J6479" s="80">
        <f t="shared" ref="J6479:J6542" si="184">H6479*G6479</f>
        <v>-254613.80495548248</v>
      </c>
    </row>
    <row r="6480" spans="1:10" x14ac:dyDescent="0.15">
      <c r="A6480" s="109">
        <v>43769</v>
      </c>
      <c r="B6480" s="53" t="s">
        <v>472</v>
      </c>
      <c r="C6480" s="53" t="s">
        <v>578</v>
      </c>
      <c r="D6480" s="53">
        <v>56832</v>
      </c>
      <c r="E6480" s="53">
        <v>9.8500003814697266</v>
      </c>
      <c r="F6480" s="55">
        <v>5.1020602695643902E-3</v>
      </c>
      <c r="G6480" s="53">
        <v>25981</v>
      </c>
      <c r="H6480" s="53">
        <v>9.8500003814697266</v>
      </c>
      <c r="I6480" s="53">
        <v>1.9255939999999999E-2</v>
      </c>
      <c r="J6480" s="80">
        <f t="shared" si="184"/>
        <v>255912.85991096497</v>
      </c>
    </row>
    <row r="6481" spans="1:10" x14ac:dyDescent="0.15">
      <c r="A6481" s="109">
        <v>43798</v>
      </c>
      <c r="B6481" s="53" t="s">
        <v>472</v>
      </c>
      <c r="C6481" s="53" t="s">
        <v>578</v>
      </c>
      <c r="D6481" s="53">
        <v>56832</v>
      </c>
      <c r="E6481" s="53">
        <v>9.869999885559082</v>
      </c>
      <c r="F6481" s="55">
        <v>2.0304063800722361E-3</v>
      </c>
      <c r="G6481" s="53">
        <v>25981</v>
      </c>
      <c r="H6481" s="53">
        <v>9.869999885559082</v>
      </c>
      <c r="I6481" s="53">
        <v>3.4996520000000003E-2</v>
      </c>
      <c r="J6481" s="80">
        <f t="shared" si="184"/>
        <v>256432.46702671051</v>
      </c>
    </row>
    <row r="6482" spans="1:10" x14ac:dyDescent="0.15">
      <c r="A6482" s="109">
        <v>43830</v>
      </c>
      <c r="B6482" s="53" t="s">
        <v>472</v>
      </c>
      <c r="C6482" s="53" t="s">
        <v>578</v>
      </c>
      <c r="D6482" s="53">
        <v>56832</v>
      </c>
      <c r="E6482" s="53">
        <v>9.9499998092651367</v>
      </c>
      <c r="F6482" s="55">
        <v>8.1053618341684341E-3</v>
      </c>
      <c r="G6482" s="53">
        <v>25981</v>
      </c>
      <c r="H6482" s="53">
        <v>9.9499998092651367</v>
      </c>
      <c r="I6482" s="53">
        <v>2.8490680000000001E-2</v>
      </c>
      <c r="J6482" s="80">
        <f t="shared" si="184"/>
        <v>258510.94504451752</v>
      </c>
    </row>
    <row r="6483" spans="1:10" x14ac:dyDescent="0.15">
      <c r="A6483" s="109">
        <v>43861</v>
      </c>
      <c r="B6483" s="53" t="s">
        <v>472</v>
      </c>
      <c r="C6483" s="53" t="s">
        <v>578</v>
      </c>
      <c r="D6483" s="53">
        <v>56832</v>
      </c>
      <c r="E6483" s="53">
        <v>-10.049999237060547</v>
      </c>
      <c r="F6483" s="55">
        <v>1.0050194337964058E-2</v>
      </c>
      <c r="G6483" s="53">
        <v>25981</v>
      </c>
      <c r="H6483" s="53">
        <v>-10.049999237060547</v>
      </c>
      <c r="I6483" s="53">
        <v>-1.7277760000000001E-3</v>
      </c>
      <c r="J6483" s="80">
        <f t="shared" si="184"/>
        <v>-261109.03017807007</v>
      </c>
    </row>
    <row r="6484" spans="1:10" x14ac:dyDescent="0.15">
      <c r="A6484" s="109">
        <v>43889</v>
      </c>
      <c r="B6484" s="53" t="s">
        <v>472</v>
      </c>
      <c r="C6484" s="53" t="s">
        <v>578</v>
      </c>
      <c r="D6484" s="53">
        <v>56832</v>
      </c>
      <c r="E6484" s="53">
        <v>10</v>
      </c>
      <c r="F6484" s="55">
        <v>-4.9750488251447678E-3</v>
      </c>
      <c r="G6484" s="53">
        <v>25981</v>
      </c>
      <c r="H6484" s="53">
        <v>10</v>
      </c>
      <c r="I6484" s="53">
        <v>-7.7918070000000006E-2</v>
      </c>
      <c r="J6484" s="80">
        <f t="shared" si="184"/>
        <v>259810</v>
      </c>
    </row>
    <row r="6485" spans="1:10" x14ac:dyDescent="0.15">
      <c r="A6485" s="109">
        <v>43921</v>
      </c>
      <c r="B6485" s="53" t="s">
        <v>472</v>
      </c>
      <c r="C6485" s="53" t="s">
        <v>578</v>
      </c>
      <c r="D6485" s="53">
        <v>56832</v>
      </c>
      <c r="E6485" s="53">
        <v>9.8400001525878906</v>
      </c>
      <c r="F6485" s="55">
        <v>-1.5999983996152878E-2</v>
      </c>
      <c r="G6485" s="53">
        <v>25981</v>
      </c>
      <c r="H6485" s="53">
        <v>9.8400001525878906</v>
      </c>
      <c r="I6485" s="53">
        <v>-0.14173259999999999</v>
      </c>
      <c r="J6485" s="80">
        <f t="shared" si="184"/>
        <v>255653.04396438599</v>
      </c>
    </row>
    <row r="6486" spans="1:10" x14ac:dyDescent="0.15">
      <c r="A6486" s="109">
        <v>43951</v>
      </c>
      <c r="B6486" s="53" t="s">
        <v>472</v>
      </c>
      <c r="C6486" s="53" t="s">
        <v>578</v>
      </c>
      <c r="D6486" s="53">
        <v>56832</v>
      </c>
      <c r="E6486" s="53">
        <v>9.9899997711181641</v>
      </c>
      <c r="F6486" s="55">
        <v>1.5243863686919212E-2</v>
      </c>
      <c r="G6486" s="53">
        <v>25981</v>
      </c>
      <c r="H6486" s="53">
        <v>9.9899997711181641</v>
      </c>
      <c r="I6486" s="53">
        <v>0.12967380000000001</v>
      </c>
      <c r="J6486" s="80">
        <f t="shared" si="184"/>
        <v>259550.18405342102</v>
      </c>
    </row>
    <row r="6487" spans="1:10" x14ac:dyDescent="0.15">
      <c r="A6487" s="109">
        <v>43980</v>
      </c>
      <c r="B6487" s="53" t="s">
        <v>472</v>
      </c>
      <c r="C6487" s="53" t="s">
        <v>578</v>
      </c>
      <c r="D6487" s="53">
        <v>56832</v>
      </c>
      <c r="E6487" s="53">
        <v>10</v>
      </c>
      <c r="F6487" s="55">
        <v>1.0010239202529192E-3</v>
      </c>
      <c r="G6487" s="53">
        <v>25981</v>
      </c>
      <c r="H6487" s="53">
        <v>10</v>
      </c>
      <c r="I6487" s="53">
        <v>5.3738750000000002E-2</v>
      </c>
      <c r="J6487" s="80">
        <f t="shared" si="184"/>
        <v>259810</v>
      </c>
    </row>
    <row r="6488" spans="1:10" x14ac:dyDescent="0.15">
      <c r="A6488" s="109">
        <v>44012</v>
      </c>
      <c r="B6488" s="53" t="s">
        <v>472</v>
      </c>
      <c r="C6488" s="53" t="s">
        <v>578</v>
      </c>
      <c r="D6488" s="53">
        <v>56832</v>
      </c>
      <c r="E6488" s="53">
        <v>10.75</v>
      </c>
      <c r="F6488" s="55">
        <v>7.5000002980232239E-2</v>
      </c>
      <c r="G6488" s="53">
        <v>25981</v>
      </c>
      <c r="H6488" s="53">
        <v>10.75</v>
      </c>
      <c r="I6488" s="53">
        <v>2.5299080000000002E-2</v>
      </c>
      <c r="J6488" s="80">
        <f t="shared" si="184"/>
        <v>279295.75</v>
      </c>
    </row>
    <row r="6489" spans="1:10" x14ac:dyDescent="0.15">
      <c r="A6489" s="109">
        <v>44043</v>
      </c>
      <c r="B6489" s="53" t="s">
        <v>472</v>
      </c>
      <c r="C6489" s="53" t="s">
        <v>578</v>
      </c>
      <c r="D6489" s="53">
        <v>56832</v>
      </c>
      <c r="E6489" s="53">
        <v>10.390000343322754</v>
      </c>
      <c r="F6489" s="55">
        <v>-3.3488340675830841E-2</v>
      </c>
      <c r="G6489" s="53">
        <v>25981</v>
      </c>
      <c r="H6489" s="53">
        <v>10.390000343322754</v>
      </c>
      <c r="I6489" s="53">
        <v>5.5528970000000004E-2</v>
      </c>
      <c r="J6489" s="80">
        <f t="shared" si="184"/>
        <v>269942.59891986847</v>
      </c>
    </row>
    <row r="6490" spans="1:10" x14ac:dyDescent="0.15">
      <c r="A6490" s="109">
        <v>44074</v>
      </c>
      <c r="B6490" s="53" t="s">
        <v>472</v>
      </c>
      <c r="C6490" s="53" t="s">
        <v>578</v>
      </c>
      <c r="D6490" s="53">
        <v>56832</v>
      </c>
      <c r="E6490" s="53">
        <v>10.520000457763672</v>
      </c>
      <c r="F6490" s="55">
        <v>1.2512041255831718E-2</v>
      </c>
      <c r="G6490" s="53">
        <v>25981</v>
      </c>
      <c r="H6490" s="53">
        <v>10.520000457763672</v>
      </c>
      <c r="I6490" s="53">
        <v>6.844219E-2</v>
      </c>
      <c r="J6490" s="80">
        <f t="shared" si="184"/>
        <v>273320.13189315796</v>
      </c>
    </row>
    <row r="6491" spans="1:10" x14ac:dyDescent="0.15">
      <c r="A6491" s="109">
        <v>44104</v>
      </c>
      <c r="B6491" s="53" t="s">
        <v>472</v>
      </c>
      <c r="C6491" s="53" t="s">
        <v>578</v>
      </c>
      <c r="D6491" s="53">
        <v>56832</v>
      </c>
      <c r="E6491" s="53">
        <v>10.369999885559082</v>
      </c>
      <c r="F6491" s="55">
        <v>-1.4258609153330326E-2</v>
      </c>
      <c r="G6491" s="53">
        <v>25981</v>
      </c>
      <c r="H6491" s="53">
        <v>10.369999885559082</v>
      </c>
      <c r="I6491" s="53">
        <v>-3.5055990000000002E-2</v>
      </c>
      <c r="J6491" s="80">
        <f t="shared" si="184"/>
        <v>269422.96702671051</v>
      </c>
    </row>
    <row r="6492" spans="1:10" x14ac:dyDescent="0.15">
      <c r="A6492" s="109">
        <v>44134</v>
      </c>
      <c r="B6492" s="53" t="s">
        <v>472</v>
      </c>
      <c r="C6492" s="53" t="s">
        <v>578</v>
      </c>
      <c r="D6492" s="53">
        <v>56832</v>
      </c>
      <c r="E6492" s="53">
        <v>10.300000190734863</v>
      </c>
      <c r="F6492" s="55">
        <v>-6.7502115853130817E-3</v>
      </c>
      <c r="G6492" s="53">
        <v>25981</v>
      </c>
      <c r="H6492" s="53">
        <v>10.300000190734863</v>
      </c>
      <c r="I6492" s="53">
        <v>-2.0178310000000001E-2</v>
      </c>
      <c r="J6492" s="80">
        <f t="shared" si="184"/>
        <v>267604.30495548248</v>
      </c>
    </row>
    <row r="6493" spans="1:10" x14ac:dyDescent="0.15">
      <c r="A6493" s="109">
        <v>44165</v>
      </c>
      <c r="B6493" s="53" t="s">
        <v>473</v>
      </c>
      <c r="C6493" s="53" t="s">
        <v>579</v>
      </c>
      <c r="D6493" s="53">
        <v>56832</v>
      </c>
      <c r="E6493" s="53">
        <v>11.909999847412109</v>
      </c>
      <c r="F6493" s="55">
        <v>0.15631064772605896</v>
      </c>
      <c r="G6493" s="53">
        <v>83196</v>
      </c>
      <c r="H6493" s="53">
        <v>11.909999847412109</v>
      </c>
      <c r="I6493" s="53">
        <v>0.123707</v>
      </c>
      <c r="J6493" s="80">
        <f t="shared" si="184"/>
        <v>990864.34730529785</v>
      </c>
    </row>
    <row r="6494" spans="1:10" x14ac:dyDescent="0.15">
      <c r="A6494" s="109">
        <v>44196</v>
      </c>
      <c r="B6494" s="53" t="s">
        <v>473</v>
      </c>
      <c r="C6494" s="53" t="s">
        <v>579</v>
      </c>
      <c r="D6494" s="53">
        <v>56832</v>
      </c>
      <c r="E6494" s="53">
        <v>11.029999732971191</v>
      </c>
      <c r="F6494" s="55">
        <v>-7.3887497186660767E-2</v>
      </c>
      <c r="G6494" s="53">
        <v>83196</v>
      </c>
      <c r="H6494" s="53">
        <v>11.029999732971191</v>
      </c>
      <c r="I6494" s="53">
        <v>4.5048289999999998E-2</v>
      </c>
      <c r="J6494" s="80">
        <f t="shared" si="184"/>
        <v>917651.85778427124</v>
      </c>
    </row>
    <row r="6495" spans="1:10" x14ac:dyDescent="0.15">
      <c r="A6495" s="109">
        <v>44225</v>
      </c>
      <c r="B6495" s="53" t="s">
        <v>473</v>
      </c>
      <c r="C6495" s="53" t="s">
        <v>579</v>
      </c>
      <c r="D6495" s="53">
        <v>56832</v>
      </c>
      <c r="E6495" s="53">
        <v>7.3000001907348633</v>
      </c>
      <c r="F6495" s="55">
        <v>-0.33816859126091003</v>
      </c>
      <c r="G6495" s="53">
        <v>83196</v>
      </c>
      <c r="H6495" s="53">
        <v>7.3000001907348633</v>
      </c>
      <c r="I6495" s="53">
        <v>-6.3113190000000003E-4</v>
      </c>
      <c r="J6495" s="80">
        <f t="shared" si="184"/>
        <v>607330.81586837769</v>
      </c>
    </row>
    <row r="6496" spans="1:10" x14ac:dyDescent="0.15">
      <c r="A6496" s="109">
        <v>44253</v>
      </c>
      <c r="B6496" s="53" t="s">
        <v>473</v>
      </c>
      <c r="C6496" s="53" t="s">
        <v>579</v>
      </c>
      <c r="D6496" s="53">
        <v>56832</v>
      </c>
      <c r="E6496" s="53">
        <v>7.130000114440918</v>
      </c>
      <c r="F6496" s="55">
        <v>-2.3287681862711906E-2</v>
      </c>
      <c r="G6496" s="53">
        <v>83196</v>
      </c>
      <c r="H6496" s="53">
        <v>7.130000114440918</v>
      </c>
      <c r="I6496" s="53">
        <v>2.9196240000000002E-2</v>
      </c>
      <c r="J6496" s="80">
        <f t="shared" si="184"/>
        <v>593187.48952102661</v>
      </c>
    </row>
    <row r="6497" spans="1:10" x14ac:dyDescent="0.15">
      <c r="A6497" s="109">
        <v>44286</v>
      </c>
      <c r="B6497" s="53" t="s">
        <v>473</v>
      </c>
      <c r="C6497" s="53" t="s">
        <v>579</v>
      </c>
      <c r="D6497" s="53">
        <v>56832</v>
      </c>
      <c r="E6497" s="53">
        <v>7.25</v>
      </c>
      <c r="F6497" s="55">
        <v>1.6830278560519218E-2</v>
      </c>
      <c r="G6497" s="53">
        <v>83196</v>
      </c>
      <c r="H6497" s="53">
        <v>7.25</v>
      </c>
      <c r="I6497" s="53">
        <v>3.0573309999999999E-2</v>
      </c>
      <c r="J6497" s="80">
        <f t="shared" si="184"/>
        <v>603171</v>
      </c>
    </row>
    <row r="6498" spans="1:10" x14ac:dyDescent="0.15">
      <c r="A6498" s="109">
        <v>44316</v>
      </c>
      <c r="B6498" s="53" t="s">
        <v>473</v>
      </c>
      <c r="C6498" s="53" t="s">
        <v>579</v>
      </c>
      <c r="D6498" s="53">
        <v>56832</v>
      </c>
      <c r="E6498" s="53">
        <v>7.3400001525878906</v>
      </c>
      <c r="F6498" s="55">
        <v>1.2413813732564449E-2</v>
      </c>
      <c r="G6498" s="53">
        <v>83196</v>
      </c>
      <c r="H6498" s="53">
        <v>7.3400001525878906</v>
      </c>
      <c r="I6498" s="53">
        <v>4.8190200000000002E-2</v>
      </c>
      <c r="J6498" s="80">
        <f t="shared" si="184"/>
        <v>610658.65269470215</v>
      </c>
    </row>
    <row r="6499" spans="1:10" x14ac:dyDescent="0.15">
      <c r="A6499" s="109">
        <v>44344</v>
      </c>
      <c r="B6499" s="53" t="s">
        <v>473</v>
      </c>
      <c r="C6499" s="53" t="s">
        <v>579</v>
      </c>
      <c r="D6499" s="53">
        <v>56832</v>
      </c>
      <c r="E6499" s="53">
        <v>6.190000057220459</v>
      </c>
      <c r="F6499" s="55">
        <v>-0.15667575597763062</v>
      </c>
      <c r="G6499" s="53">
        <v>83196</v>
      </c>
      <c r="H6499" s="53">
        <v>6.190000057220459</v>
      </c>
      <c r="I6499" s="53">
        <v>7.0918620000000009E-3</v>
      </c>
      <c r="J6499" s="80">
        <f t="shared" si="184"/>
        <v>514983.24476051331</v>
      </c>
    </row>
    <row r="6500" spans="1:10" x14ac:dyDescent="0.15">
      <c r="A6500" s="109">
        <v>44377</v>
      </c>
      <c r="B6500" s="53" t="s">
        <v>473</v>
      </c>
      <c r="C6500" s="53" t="s">
        <v>579</v>
      </c>
      <c r="D6500" s="53">
        <v>56832</v>
      </c>
      <c r="E6500" s="53">
        <v>6.9600000381469727</v>
      </c>
      <c r="F6500" s="55">
        <v>0.12439417839050293</v>
      </c>
      <c r="G6500" s="53">
        <v>83196</v>
      </c>
      <c r="H6500" s="53">
        <v>6.9600000381469727</v>
      </c>
      <c r="I6500" s="53">
        <v>2.3421790000000001E-2</v>
      </c>
      <c r="J6500" s="80">
        <f t="shared" si="184"/>
        <v>579044.16317367554</v>
      </c>
    </row>
    <row r="6501" spans="1:10" x14ac:dyDescent="0.15">
      <c r="A6501" s="109">
        <v>44407</v>
      </c>
      <c r="B6501" s="53" t="s">
        <v>473</v>
      </c>
      <c r="C6501" s="53" t="s">
        <v>579</v>
      </c>
      <c r="D6501" s="53">
        <v>56832</v>
      </c>
      <c r="E6501" s="53">
        <v>5.4899997711181641</v>
      </c>
      <c r="F6501" s="55">
        <v>-0.21120692789554596</v>
      </c>
      <c r="G6501" s="53">
        <v>83196</v>
      </c>
      <c r="H6501" s="53">
        <v>5.4899997711181641</v>
      </c>
      <c r="I6501" s="53">
        <v>1.182765E-2</v>
      </c>
      <c r="J6501" s="80">
        <f t="shared" si="184"/>
        <v>456746.02095794678</v>
      </c>
    </row>
    <row r="6502" spans="1:10" x14ac:dyDescent="0.15">
      <c r="A6502" s="109">
        <v>44439</v>
      </c>
      <c r="B6502" s="53" t="s">
        <v>473</v>
      </c>
      <c r="C6502" s="53" t="s">
        <v>579</v>
      </c>
      <c r="D6502" s="53">
        <v>56832</v>
      </c>
      <c r="E6502" s="53">
        <v>5.059999942779541</v>
      </c>
      <c r="F6502" s="55">
        <v>-7.8324198722839355E-2</v>
      </c>
      <c r="G6502" s="53">
        <v>83196</v>
      </c>
      <c r="H6502" s="53">
        <v>5.059999942779541</v>
      </c>
      <c r="I6502" s="53">
        <v>2.71466E-2</v>
      </c>
      <c r="J6502" s="80">
        <f t="shared" si="184"/>
        <v>420971.75523948669</v>
      </c>
    </row>
    <row r="6503" spans="1:10" x14ac:dyDescent="0.15">
      <c r="A6503" s="109">
        <v>44469</v>
      </c>
      <c r="B6503" s="53" t="s">
        <v>473</v>
      </c>
      <c r="C6503" s="53" t="s">
        <v>579</v>
      </c>
      <c r="D6503" s="53">
        <v>56832</v>
      </c>
      <c r="E6503" s="53">
        <v>5.8499999046325684</v>
      </c>
      <c r="F6503" s="55">
        <v>0.156126469373703</v>
      </c>
      <c r="G6503" s="53">
        <v>83196</v>
      </c>
      <c r="H6503" s="53">
        <v>5.8499999046325684</v>
      </c>
      <c r="I6503" s="53">
        <v>-4.2243370000000002E-2</v>
      </c>
      <c r="J6503" s="80">
        <f t="shared" si="184"/>
        <v>486696.59206581116</v>
      </c>
    </row>
    <row r="6504" spans="1:10" x14ac:dyDescent="0.15">
      <c r="A6504" s="109">
        <v>44498</v>
      </c>
      <c r="B6504" s="53" t="s">
        <v>473</v>
      </c>
      <c r="C6504" s="53" t="s">
        <v>579</v>
      </c>
      <c r="D6504" s="53">
        <v>56832</v>
      </c>
      <c r="E6504" s="53">
        <v>7.4600000381469727</v>
      </c>
      <c r="F6504" s="55">
        <v>0.27521368861198425</v>
      </c>
      <c r="G6504" s="53">
        <v>83196</v>
      </c>
      <c r="H6504" s="53">
        <v>7.4600000381469727</v>
      </c>
      <c r="I6504" s="53">
        <v>6.4656619999999998E-2</v>
      </c>
      <c r="J6504" s="80">
        <f t="shared" si="184"/>
        <v>620642.16317367554</v>
      </c>
    </row>
    <row r="6505" spans="1:10" x14ac:dyDescent="0.15">
      <c r="A6505" s="109">
        <v>44530</v>
      </c>
      <c r="B6505" s="53" t="s">
        <v>473</v>
      </c>
      <c r="C6505" s="53" t="s">
        <v>579</v>
      </c>
      <c r="D6505" s="53">
        <v>56832</v>
      </c>
      <c r="E6505" s="53">
        <v>4.440000057220459</v>
      </c>
      <c r="F6505" s="55">
        <v>-0.40482574701309204</v>
      </c>
      <c r="G6505" s="53">
        <v>83196</v>
      </c>
      <c r="H6505" s="53">
        <v>4.440000057220459</v>
      </c>
      <c r="I6505" s="53">
        <v>-1.8346709999999999E-2</v>
      </c>
      <c r="J6505" s="80">
        <f t="shared" si="184"/>
        <v>369390.24476051331</v>
      </c>
    </row>
    <row r="6506" spans="1:10" x14ac:dyDescent="0.15">
      <c r="A6506" s="109">
        <v>44561</v>
      </c>
      <c r="B6506" s="53" t="s">
        <v>473</v>
      </c>
      <c r="C6506" s="53" t="s">
        <v>579</v>
      </c>
      <c r="D6506" s="53">
        <v>56832</v>
      </c>
      <c r="E6506" s="53">
        <v>2.3499999046325684</v>
      </c>
      <c r="F6506" s="55">
        <v>-0.47072073817253113</v>
      </c>
      <c r="G6506" s="53">
        <v>83196</v>
      </c>
      <c r="H6506" s="53">
        <v>2.3499999046325684</v>
      </c>
      <c r="I6506" s="53">
        <v>3.3344789999999999E-2</v>
      </c>
      <c r="J6506" s="80">
        <f t="shared" si="184"/>
        <v>195510.59206581116</v>
      </c>
    </row>
    <row r="6507" spans="1:10" x14ac:dyDescent="0.15">
      <c r="A6507" s="109">
        <v>43769</v>
      </c>
      <c r="B6507" s="53" t="s">
        <v>6</v>
      </c>
      <c r="C6507" s="53" t="s">
        <v>6</v>
      </c>
      <c r="D6507" s="53">
        <v>56864</v>
      </c>
      <c r="H6507" s="53">
        <v>9.8500003814697266</v>
      </c>
      <c r="I6507" s="53">
        <v>1.9255939999999999E-2</v>
      </c>
      <c r="J6507" s="80">
        <f t="shared" si="184"/>
        <v>0</v>
      </c>
    </row>
    <row r="6508" spans="1:10" x14ac:dyDescent="0.15">
      <c r="A6508" s="109">
        <v>43798</v>
      </c>
      <c r="B6508" s="53" t="s">
        <v>475</v>
      </c>
      <c r="C6508" s="53" t="s">
        <v>580</v>
      </c>
      <c r="D6508" s="53">
        <v>56864</v>
      </c>
      <c r="E6508" s="53">
        <v>9.9200000762939453</v>
      </c>
      <c r="G6508" s="53">
        <v>5783</v>
      </c>
      <c r="H6508" s="53">
        <v>9.9200000762939453</v>
      </c>
      <c r="I6508" s="53">
        <v>3.4996520000000003E-2</v>
      </c>
      <c r="J6508" s="80">
        <f t="shared" si="184"/>
        <v>57367.360441207886</v>
      </c>
    </row>
    <row r="6509" spans="1:10" x14ac:dyDescent="0.15">
      <c r="A6509" s="109">
        <v>43830</v>
      </c>
      <c r="B6509" s="53" t="s">
        <v>475</v>
      </c>
      <c r="C6509" s="53" t="s">
        <v>580</v>
      </c>
      <c r="D6509" s="53">
        <v>56864</v>
      </c>
      <c r="E6509" s="53">
        <v>9.9499998092651367</v>
      </c>
      <c r="F6509" s="55">
        <v>3.0241666827350855E-3</v>
      </c>
      <c r="G6509" s="53">
        <v>5783</v>
      </c>
      <c r="H6509" s="53">
        <v>9.9499998092651367</v>
      </c>
      <c r="I6509" s="53">
        <v>2.8490680000000001E-2</v>
      </c>
      <c r="J6509" s="80">
        <f t="shared" si="184"/>
        <v>57540.848896980286</v>
      </c>
    </row>
    <row r="6510" spans="1:10" x14ac:dyDescent="0.15">
      <c r="A6510" s="109">
        <v>43861</v>
      </c>
      <c r="B6510" s="53" t="s">
        <v>475</v>
      </c>
      <c r="C6510" s="53" t="s">
        <v>580</v>
      </c>
      <c r="D6510" s="53">
        <v>56864</v>
      </c>
      <c r="E6510" s="53">
        <v>-9.9699993133544922</v>
      </c>
      <c r="F6510" s="55">
        <v>2.01000040397048E-3</v>
      </c>
      <c r="G6510" s="53">
        <v>5783</v>
      </c>
      <c r="H6510" s="53">
        <v>-9.9699993133544922</v>
      </c>
      <c r="I6510" s="53">
        <v>-1.7277760000000001E-3</v>
      </c>
      <c r="J6510" s="80">
        <f t="shared" si="184"/>
        <v>-57656.506029129028</v>
      </c>
    </row>
    <row r="6511" spans="1:10" x14ac:dyDescent="0.15">
      <c r="A6511" s="109">
        <v>43889</v>
      </c>
      <c r="B6511" s="53" t="s">
        <v>475</v>
      </c>
      <c r="C6511" s="53" t="s">
        <v>580</v>
      </c>
      <c r="D6511" s="53">
        <v>56864</v>
      </c>
      <c r="E6511" s="53">
        <v>-10.074999809265137</v>
      </c>
      <c r="F6511" s="55">
        <v>1.0531645268201828E-2</v>
      </c>
      <c r="G6511" s="53">
        <v>5783</v>
      </c>
      <c r="H6511" s="53">
        <v>-10.074999809265137</v>
      </c>
      <c r="I6511" s="53">
        <v>-7.7918070000000006E-2</v>
      </c>
      <c r="J6511" s="80">
        <f t="shared" si="184"/>
        <v>-58263.723896980286</v>
      </c>
    </row>
    <row r="6512" spans="1:10" x14ac:dyDescent="0.15">
      <c r="A6512" s="109">
        <v>43921</v>
      </c>
      <c r="B6512" s="53" t="s">
        <v>475</v>
      </c>
      <c r="C6512" s="53" t="s">
        <v>580</v>
      </c>
      <c r="D6512" s="53">
        <v>56864</v>
      </c>
      <c r="E6512" s="53">
        <v>10.189999580383301</v>
      </c>
      <c r="F6512" s="55">
        <v>1.1414369568228722E-2</v>
      </c>
      <c r="G6512" s="53">
        <v>5783</v>
      </c>
      <c r="H6512" s="53">
        <v>10.189999580383301</v>
      </c>
      <c r="I6512" s="53">
        <v>-0.14173259999999999</v>
      </c>
      <c r="J6512" s="80">
        <f t="shared" si="184"/>
        <v>58928.767573356628</v>
      </c>
    </row>
    <row r="6513" spans="1:10" x14ac:dyDescent="0.15">
      <c r="A6513" s="109">
        <v>43951</v>
      </c>
      <c r="B6513" s="53" t="s">
        <v>475</v>
      </c>
      <c r="C6513" s="53" t="s">
        <v>580</v>
      </c>
      <c r="D6513" s="53">
        <v>56864</v>
      </c>
      <c r="E6513" s="53">
        <v>10.189999580383301</v>
      </c>
      <c r="F6513" s="55">
        <v>0</v>
      </c>
      <c r="G6513" s="53">
        <v>5783</v>
      </c>
      <c r="H6513" s="53">
        <v>10.189999580383301</v>
      </c>
      <c r="I6513" s="53">
        <v>0.12967380000000001</v>
      </c>
      <c r="J6513" s="80">
        <f t="shared" si="184"/>
        <v>58928.767573356628</v>
      </c>
    </row>
    <row r="6514" spans="1:10" x14ac:dyDescent="0.15">
      <c r="A6514" s="109">
        <v>43980</v>
      </c>
      <c r="B6514" s="53" t="s">
        <v>475</v>
      </c>
      <c r="C6514" s="53" t="s">
        <v>580</v>
      </c>
      <c r="D6514" s="53">
        <v>56864</v>
      </c>
      <c r="E6514" s="53">
        <v>10.100000381469727</v>
      </c>
      <c r="F6514" s="55">
        <v>-8.8321100920438766E-3</v>
      </c>
      <c r="G6514" s="53">
        <v>5783</v>
      </c>
      <c r="H6514" s="53">
        <v>10.100000381469727</v>
      </c>
      <c r="I6514" s="53">
        <v>5.3738750000000002E-2</v>
      </c>
      <c r="J6514" s="80">
        <f t="shared" si="184"/>
        <v>58408.302206039429</v>
      </c>
    </row>
    <row r="6515" spans="1:10" x14ac:dyDescent="0.15">
      <c r="A6515" s="109">
        <v>44012</v>
      </c>
      <c r="B6515" s="53" t="s">
        <v>475</v>
      </c>
      <c r="C6515" s="53" t="s">
        <v>580</v>
      </c>
      <c r="D6515" s="53">
        <v>56864</v>
      </c>
      <c r="E6515" s="53">
        <v>10.130000114440918</v>
      </c>
      <c r="F6515" s="55">
        <v>2.9702705796808004E-3</v>
      </c>
      <c r="G6515" s="53">
        <v>5783</v>
      </c>
      <c r="H6515" s="53">
        <v>10.130000114440918</v>
      </c>
      <c r="I6515" s="53">
        <v>2.5299080000000002E-2</v>
      </c>
      <c r="J6515" s="80">
        <f t="shared" si="184"/>
        <v>58581.790661811829</v>
      </c>
    </row>
    <row r="6516" spans="1:10" x14ac:dyDescent="0.15">
      <c r="A6516" s="109">
        <v>44043</v>
      </c>
      <c r="B6516" s="53" t="s">
        <v>475</v>
      </c>
      <c r="C6516" s="53" t="s">
        <v>580</v>
      </c>
      <c r="D6516" s="53">
        <v>56864</v>
      </c>
      <c r="E6516" s="53">
        <v>10.135000228881836</v>
      </c>
      <c r="F6516" s="55">
        <v>4.9359473632648587E-4</v>
      </c>
      <c r="G6516" s="53">
        <v>5783</v>
      </c>
      <c r="H6516" s="53">
        <v>10.135000228881836</v>
      </c>
      <c r="I6516" s="53">
        <v>5.5528970000000004E-2</v>
      </c>
      <c r="J6516" s="80">
        <f t="shared" si="184"/>
        <v>58610.706323623657</v>
      </c>
    </row>
    <row r="6517" spans="1:10" x14ac:dyDescent="0.15">
      <c r="A6517" s="109">
        <v>44074</v>
      </c>
      <c r="B6517" s="53" t="s">
        <v>475</v>
      </c>
      <c r="C6517" s="53" t="s">
        <v>580</v>
      </c>
      <c r="D6517" s="53">
        <v>56864</v>
      </c>
      <c r="E6517" s="53">
        <v>10.177300453186035</v>
      </c>
      <c r="F6517" s="55">
        <v>4.1736778803169727E-3</v>
      </c>
      <c r="G6517" s="53">
        <v>5783</v>
      </c>
      <c r="H6517" s="53">
        <v>10.177300453186035</v>
      </c>
      <c r="I6517" s="53">
        <v>6.844219E-2</v>
      </c>
      <c r="J6517" s="80">
        <f t="shared" si="184"/>
        <v>58855.328520774841</v>
      </c>
    </row>
    <row r="6518" spans="1:10" x14ac:dyDescent="0.15">
      <c r="A6518" s="109">
        <v>44104</v>
      </c>
      <c r="B6518" s="53" t="s">
        <v>475</v>
      </c>
      <c r="C6518" s="53" t="s">
        <v>580</v>
      </c>
      <c r="D6518" s="53">
        <v>56864</v>
      </c>
      <c r="E6518" s="53">
        <v>-10.199999809265137</v>
      </c>
      <c r="F6518" s="55">
        <v>2.2303906735032797E-3</v>
      </c>
      <c r="G6518" s="53">
        <v>5783</v>
      </c>
      <c r="H6518" s="53">
        <v>-10.199999809265137</v>
      </c>
      <c r="I6518" s="53">
        <v>-3.5055990000000002E-2</v>
      </c>
      <c r="J6518" s="80">
        <f t="shared" si="184"/>
        <v>-58986.598896980286</v>
      </c>
    </row>
    <row r="6519" spans="1:10" x14ac:dyDescent="0.15">
      <c r="A6519" s="109">
        <v>44134</v>
      </c>
      <c r="B6519" s="53" t="s">
        <v>475</v>
      </c>
      <c r="C6519" s="53" t="s">
        <v>580</v>
      </c>
      <c r="D6519" s="53">
        <v>56864</v>
      </c>
      <c r="E6519" s="53">
        <v>10.189999580383301</v>
      </c>
      <c r="F6519" s="55">
        <v>-9.8041456658393145E-4</v>
      </c>
      <c r="G6519" s="53">
        <v>5783</v>
      </c>
      <c r="H6519" s="53">
        <v>10.189999580383301</v>
      </c>
      <c r="I6519" s="53">
        <v>-2.0178310000000001E-2</v>
      </c>
      <c r="J6519" s="80">
        <f t="shared" si="184"/>
        <v>58928.767573356628</v>
      </c>
    </row>
    <row r="6520" spans="1:10" x14ac:dyDescent="0.15">
      <c r="A6520" s="109">
        <v>44165</v>
      </c>
      <c r="B6520" s="53" t="s">
        <v>476</v>
      </c>
      <c r="C6520" s="53" t="s">
        <v>581</v>
      </c>
      <c r="D6520" s="53">
        <v>56864</v>
      </c>
      <c r="E6520" s="53">
        <v>7.070000171661377</v>
      </c>
      <c r="F6520" s="55">
        <v>-0.30618247389793396</v>
      </c>
      <c r="G6520" s="53">
        <v>5783</v>
      </c>
      <c r="H6520" s="53">
        <v>7.070000171661377</v>
      </c>
      <c r="I6520" s="53">
        <v>0.123707</v>
      </c>
      <c r="J6520" s="80">
        <f t="shared" si="184"/>
        <v>40885.810992717743</v>
      </c>
    </row>
    <row r="6521" spans="1:10" x14ac:dyDescent="0.15">
      <c r="A6521" s="109">
        <v>44196</v>
      </c>
      <c r="B6521" s="53" t="s">
        <v>476</v>
      </c>
      <c r="C6521" s="53" t="s">
        <v>581</v>
      </c>
      <c r="D6521" s="53">
        <v>56864</v>
      </c>
      <c r="E6521" s="53">
        <v>6.320000171661377</v>
      </c>
      <c r="F6521" s="55">
        <v>-0.10608203709125519</v>
      </c>
      <c r="G6521" s="53">
        <v>70999</v>
      </c>
      <c r="H6521" s="53">
        <v>6.320000171661377</v>
      </c>
      <c r="I6521" s="53">
        <v>4.5048289999999998E-2</v>
      </c>
      <c r="J6521" s="80">
        <f t="shared" si="184"/>
        <v>448713.6921877861</v>
      </c>
    </row>
    <row r="6522" spans="1:10" x14ac:dyDescent="0.15">
      <c r="A6522" s="109">
        <v>44225</v>
      </c>
      <c r="B6522" s="53" t="s">
        <v>476</v>
      </c>
      <c r="C6522" s="53" t="s">
        <v>581</v>
      </c>
      <c r="D6522" s="53">
        <v>56864</v>
      </c>
      <c r="E6522" s="53">
        <v>3.3499999046325684</v>
      </c>
      <c r="F6522" s="55">
        <v>-0.46993672847747803</v>
      </c>
      <c r="G6522" s="53">
        <v>70999</v>
      </c>
      <c r="H6522" s="53">
        <v>3.3499999046325684</v>
      </c>
      <c r="I6522" s="53">
        <v>-6.3113190000000003E-4</v>
      </c>
      <c r="J6522" s="80">
        <f t="shared" si="184"/>
        <v>237846.64322900772</v>
      </c>
    </row>
    <row r="6523" spans="1:10" x14ac:dyDescent="0.15">
      <c r="A6523" s="109">
        <v>44253</v>
      </c>
      <c r="B6523" s="53" t="s">
        <v>476</v>
      </c>
      <c r="C6523" s="53" t="s">
        <v>581</v>
      </c>
      <c r="D6523" s="53">
        <v>56864</v>
      </c>
      <c r="E6523" s="53">
        <v>3.3599998950958252</v>
      </c>
      <c r="F6523" s="55">
        <v>2.9850718565285206E-3</v>
      </c>
      <c r="G6523" s="53">
        <v>70999</v>
      </c>
      <c r="H6523" s="53">
        <v>3.3599998950958252</v>
      </c>
      <c r="I6523" s="53">
        <v>2.9196240000000002E-2</v>
      </c>
      <c r="J6523" s="80">
        <f t="shared" si="184"/>
        <v>238556.63255190849</v>
      </c>
    </row>
    <row r="6524" spans="1:10" x14ac:dyDescent="0.15">
      <c r="A6524" s="109">
        <v>44286</v>
      </c>
      <c r="B6524" s="53" t="s">
        <v>476</v>
      </c>
      <c r="C6524" s="53" t="s">
        <v>581</v>
      </c>
      <c r="D6524" s="53">
        <v>56864</v>
      </c>
      <c r="E6524" s="53">
        <v>3</v>
      </c>
      <c r="F6524" s="55">
        <v>-0.10714282840490341</v>
      </c>
      <c r="G6524" s="53">
        <v>75938</v>
      </c>
      <c r="H6524" s="53">
        <v>3</v>
      </c>
      <c r="I6524" s="53">
        <v>3.0573309999999999E-2</v>
      </c>
      <c r="J6524" s="80">
        <f t="shared" si="184"/>
        <v>227814</v>
      </c>
    </row>
    <row r="6525" spans="1:10" x14ac:dyDescent="0.15">
      <c r="A6525" s="109">
        <v>44316</v>
      </c>
      <c r="B6525" s="53" t="s">
        <v>476</v>
      </c>
      <c r="C6525" s="53" t="s">
        <v>581</v>
      </c>
      <c r="D6525" s="53">
        <v>56864</v>
      </c>
      <c r="E6525" s="53">
        <v>2.2200000286102295</v>
      </c>
      <c r="F6525" s="55">
        <v>-0.25999999046325684</v>
      </c>
      <c r="G6525" s="53">
        <v>75938</v>
      </c>
      <c r="H6525" s="53">
        <v>2.2200000286102295</v>
      </c>
      <c r="I6525" s="53">
        <v>4.8190200000000002E-2</v>
      </c>
      <c r="J6525" s="80">
        <f t="shared" si="184"/>
        <v>168582.36217260361</v>
      </c>
    </row>
    <row r="6526" spans="1:10" x14ac:dyDescent="0.15">
      <c r="A6526" s="109">
        <v>44344</v>
      </c>
      <c r="B6526" s="53" t="s">
        <v>476</v>
      </c>
      <c r="C6526" s="53" t="s">
        <v>581</v>
      </c>
      <c r="D6526" s="53">
        <v>56864</v>
      </c>
      <c r="E6526" s="53">
        <v>2.2999999523162842</v>
      </c>
      <c r="F6526" s="55">
        <v>3.6035999655723572E-2</v>
      </c>
      <c r="G6526" s="53">
        <v>75938</v>
      </c>
      <c r="H6526" s="53">
        <v>2.2999999523162842</v>
      </c>
      <c r="I6526" s="53">
        <v>7.0918620000000009E-3</v>
      </c>
      <c r="J6526" s="80">
        <f t="shared" si="184"/>
        <v>174657.39637899399</v>
      </c>
    </row>
    <row r="6527" spans="1:10" x14ac:dyDescent="0.15">
      <c r="A6527" s="109">
        <v>44377</v>
      </c>
      <c r="B6527" s="53" t="s">
        <v>476</v>
      </c>
      <c r="C6527" s="53" t="s">
        <v>581</v>
      </c>
      <c r="D6527" s="53">
        <v>56864</v>
      </c>
      <c r="E6527" s="53">
        <v>2.2200000286102295</v>
      </c>
      <c r="F6527" s="55">
        <v>-3.4782577306032181E-2</v>
      </c>
      <c r="G6527" s="53">
        <v>75938</v>
      </c>
      <c r="H6527" s="53">
        <v>2.2200000286102295</v>
      </c>
      <c r="I6527" s="53">
        <v>2.3421790000000001E-2</v>
      </c>
      <c r="J6527" s="80">
        <f t="shared" si="184"/>
        <v>168582.36217260361</v>
      </c>
    </row>
    <row r="6528" spans="1:10" x14ac:dyDescent="0.15">
      <c r="A6528" s="109">
        <v>44407</v>
      </c>
      <c r="B6528" s="53" t="s">
        <v>476</v>
      </c>
      <c r="C6528" s="53" t="s">
        <v>581</v>
      </c>
      <c r="D6528" s="53">
        <v>56864</v>
      </c>
      <c r="E6528" s="53">
        <v>1.2300000190734863</v>
      </c>
      <c r="F6528" s="55">
        <v>-0.44594594836235046</v>
      </c>
      <c r="G6528" s="53">
        <v>75938</v>
      </c>
      <c r="H6528" s="53">
        <v>1.2300000190734863</v>
      </c>
      <c r="I6528" s="53">
        <v>1.182765E-2</v>
      </c>
      <c r="J6528" s="80">
        <f t="shared" si="184"/>
        <v>93403.741448402405</v>
      </c>
    </row>
    <row r="6529" spans="1:10" x14ac:dyDescent="0.15">
      <c r="A6529" s="109">
        <v>44439</v>
      </c>
      <c r="B6529" s="53" t="s">
        <v>476</v>
      </c>
      <c r="C6529" s="53" t="s">
        <v>581</v>
      </c>
      <c r="D6529" s="53">
        <v>56864</v>
      </c>
      <c r="E6529" s="53">
        <v>1.059999942779541</v>
      </c>
      <c r="F6529" s="55">
        <v>-0.1382114440202713</v>
      </c>
      <c r="G6529" s="53">
        <v>75938</v>
      </c>
      <c r="H6529" s="53">
        <v>1.059999942779541</v>
      </c>
      <c r="I6529" s="53">
        <v>2.71466E-2</v>
      </c>
      <c r="J6529" s="80">
        <f t="shared" si="184"/>
        <v>80494.275654792786</v>
      </c>
    </row>
    <row r="6530" spans="1:10" x14ac:dyDescent="0.15">
      <c r="A6530" s="109">
        <v>44469</v>
      </c>
      <c r="B6530" s="53" t="s">
        <v>476</v>
      </c>
      <c r="C6530" s="53" t="s">
        <v>581</v>
      </c>
      <c r="D6530" s="53">
        <v>56864</v>
      </c>
      <c r="E6530" s="53">
        <v>0.86900001764297485</v>
      </c>
      <c r="F6530" s="55">
        <v>-0.1801886111497879</v>
      </c>
      <c r="G6530" s="53">
        <v>75938</v>
      </c>
      <c r="H6530" s="53">
        <v>0.86900001764297485</v>
      </c>
      <c r="I6530" s="53">
        <v>-4.2243370000000002E-2</v>
      </c>
      <c r="J6530" s="80">
        <f t="shared" si="184"/>
        <v>65990.123339772224</v>
      </c>
    </row>
    <row r="6531" spans="1:10" x14ac:dyDescent="0.15">
      <c r="A6531" s="109">
        <v>44498</v>
      </c>
      <c r="B6531" s="53" t="s">
        <v>476</v>
      </c>
      <c r="C6531" s="53" t="s">
        <v>581</v>
      </c>
      <c r="D6531" s="53">
        <v>56864</v>
      </c>
      <c r="E6531" s="53">
        <v>0.9976000189781189</v>
      </c>
      <c r="F6531" s="55">
        <v>0.14798618853092194</v>
      </c>
      <c r="G6531" s="53">
        <v>75938</v>
      </c>
      <c r="H6531" s="53">
        <v>0.9976000189781189</v>
      </c>
      <c r="I6531" s="53">
        <v>6.4656619999999998E-2</v>
      </c>
      <c r="J6531" s="80">
        <f t="shared" si="184"/>
        <v>75755.750241160393</v>
      </c>
    </row>
    <row r="6532" spans="1:10" x14ac:dyDescent="0.15">
      <c r="A6532" s="109">
        <v>44530</v>
      </c>
      <c r="B6532" s="53" t="s">
        <v>476</v>
      </c>
      <c r="C6532" s="53" t="s">
        <v>581</v>
      </c>
      <c r="D6532" s="53">
        <v>56864</v>
      </c>
      <c r="E6532" s="53">
        <v>0.66109997034072876</v>
      </c>
      <c r="F6532" s="55">
        <v>-0.33730959892272949</v>
      </c>
      <c r="G6532" s="53">
        <v>75938</v>
      </c>
      <c r="H6532" s="53">
        <v>0.66109997034072876</v>
      </c>
      <c r="I6532" s="53">
        <v>-1.8346709999999999E-2</v>
      </c>
      <c r="J6532" s="80">
        <f t="shared" si="184"/>
        <v>50202.609547734261</v>
      </c>
    </row>
    <row r="6533" spans="1:10" x14ac:dyDescent="0.15">
      <c r="A6533" s="109">
        <v>44561</v>
      </c>
      <c r="B6533" s="53" t="s">
        <v>476</v>
      </c>
      <c r="C6533" s="53" t="s">
        <v>581</v>
      </c>
      <c r="D6533" s="53">
        <v>56864</v>
      </c>
      <c r="E6533" s="53">
        <v>0.68999999761581421</v>
      </c>
      <c r="F6533" s="55">
        <v>4.3715063482522964E-2</v>
      </c>
      <c r="G6533" s="53">
        <v>75938</v>
      </c>
      <c r="H6533" s="53">
        <v>0.68999999761581421</v>
      </c>
      <c r="I6533" s="53">
        <v>3.3344789999999999E-2</v>
      </c>
      <c r="J6533" s="80">
        <f t="shared" si="184"/>
        <v>52397.219818949699</v>
      </c>
    </row>
    <row r="6534" spans="1:10" x14ac:dyDescent="0.15">
      <c r="A6534" s="109">
        <v>43738</v>
      </c>
      <c r="B6534" s="53" t="s">
        <v>6</v>
      </c>
      <c r="C6534" s="53" t="s">
        <v>6</v>
      </c>
      <c r="D6534" s="53">
        <v>56867</v>
      </c>
      <c r="H6534" s="53">
        <v>9.8100004196166992</v>
      </c>
      <c r="I6534" s="53">
        <v>1.6032970000000001E-2</v>
      </c>
      <c r="J6534" s="80">
        <f t="shared" si="184"/>
        <v>0</v>
      </c>
    </row>
    <row r="6535" spans="1:10" x14ac:dyDescent="0.15">
      <c r="A6535" s="109">
        <v>43769</v>
      </c>
      <c r="B6535" s="53" t="s">
        <v>489</v>
      </c>
      <c r="C6535" s="53" t="s">
        <v>582</v>
      </c>
      <c r="D6535" s="53">
        <v>56867</v>
      </c>
      <c r="E6535" s="53">
        <v>-9.8600006103515625</v>
      </c>
      <c r="G6535" s="53">
        <v>31250</v>
      </c>
      <c r="H6535" s="53">
        <v>9.8600006103515607</v>
      </c>
      <c r="I6535" s="53">
        <v>1.9255939999999999E-2</v>
      </c>
      <c r="J6535" s="80">
        <f t="shared" si="184"/>
        <v>308125.01907348627</v>
      </c>
    </row>
    <row r="6536" spans="1:10" x14ac:dyDescent="0.15">
      <c r="A6536" s="109">
        <v>43798</v>
      </c>
      <c r="B6536" s="53" t="s">
        <v>489</v>
      </c>
      <c r="C6536" s="53" t="s">
        <v>582</v>
      </c>
      <c r="D6536" s="53">
        <v>56867</v>
      </c>
      <c r="E6536" s="53">
        <v>9.8999996185302734</v>
      </c>
      <c r="F6536" s="55">
        <v>4.0566944517195225E-3</v>
      </c>
      <c r="G6536" s="53">
        <v>25000</v>
      </c>
      <c r="H6536" s="53">
        <v>9.8999996185302734</v>
      </c>
      <c r="I6536" s="53">
        <v>3.4996520000000003E-2</v>
      </c>
      <c r="J6536" s="80">
        <f t="shared" si="184"/>
        <v>247499.99046325684</v>
      </c>
    </row>
    <row r="6537" spans="1:10" x14ac:dyDescent="0.15">
      <c r="A6537" s="109">
        <v>43830</v>
      </c>
      <c r="B6537" s="53" t="s">
        <v>489</v>
      </c>
      <c r="C6537" s="53" t="s">
        <v>582</v>
      </c>
      <c r="D6537" s="53">
        <v>56867</v>
      </c>
      <c r="E6537" s="53">
        <v>9.9099998474121094</v>
      </c>
      <c r="F6537" s="55">
        <v>1.0101242223754525E-3</v>
      </c>
      <c r="G6537" s="53">
        <v>25000</v>
      </c>
      <c r="H6537" s="53">
        <v>9.9099998474121094</v>
      </c>
      <c r="I6537" s="53">
        <v>2.8490680000000001E-2</v>
      </c>
      <c r="J6537" s="80">
        <f t="shared" si="184"/>
        <v>247749.99618530273</v>
      </c>
    </row>
    <row r="6538" spans="1:10" x14ac:dyDescent="0.15">
      <c r="A6538" s="109">
        <v>43861</v>
      </c>
      <c r="B6538" s="53" t="s">
        <v>489</v>
      </c>
      <c r="C6538" s="53" t="s">
        <v>582</v>
      </c>
      <c r="D6538" s="53">
        <v>56867</v>
      </c>
      <c r="E6538" s="53">
        <v>10.050000190734863</v>
      </c>
      <c r="F6538" s="55">
        <v>1.4127179048955441E-2</v>
      </c>
      <c r="G6538" s="53">
        <v>25000</v>
      </c>
      <c r="H6538" s="53">
        <v>10.050000190734863</v>
      </c>
      <c r="I6538" s="53">
        <v>-1.7277760000000001E-3</v>
      </c>
      <c r="J6538" s="80">
        <f t="shared" si="184"/>
        <v>251250.00476837158</v>
      </c>
    </row>
    <row r="6539" spans="1:10" x14ac:dyDescent="0.15">
      <c r="A6539" s="109">
        <v>43889</v>
      </c>
      <c r="B6539" s="53" t="s">
        <v>489</v>
      </c>
      <c r="C6539" s="53" t="s">
        <v>582</v>
      </c>
      <c r="D6539" s="53">
        <v>56867</v>
      </c>
      <c r="E6539" s="53">
        <v>10.04580020904541</v>
      </c>
      <c r="F6539" s="55">
        <v>-4.1790862451307476E-4</v>
      </c>
      <c r="G6539" s="53">
        <v>25000</v>
      </c>
      <c r="H6539" s="53">
        <v>10.04580020904541</v>
      </c>
      <c r="I6539" s="53">
        <v>-7.7918070000000006E-2</v>
      </c>
      <c r="J6539" s="80">
        <f t="shared" si="184"/>
        <v>251145.00522613525</v>
      </c>
    </row>
    <row r="6540" spans="1:10" x14ac:dyDescent="0.15">
      <c r="A6540" s="109">
        <v>43921</v>
      </c>
      <c r="B6540" s="53" t="s">
        <v>489</v>
      </c>
      <c r="C6540" s="53" t="s">
        <v>582</v>
      </c>
      <c r="D6540" s="53">
        <v>56867</v>
      </c>
      <c r="E6540" s="53">
        <v>9.8302001953125</v>
      </c>
      <c r="F6540" s="55">
        <v>-2.1461706608533859E-2</v>
      </c>
      <c r="G6540" s="53">
        <v>25000</v>
      </c>
      <c r="H6540" s="53">
        <v>9.8302001953125</v>
      </c>
      <c r="I6540" s="53">
        <v>-0.14173259999999999</v>
      </c>
      <c r="J6540" s="80">
        <f t="shared" si="184"/>
        <v>245755.0048828125</v>
      </c>
    </row>
    <row r="6541" spans="1:10" x14ac:dyDescent="0.15">
      <c r="A6541" s="109">
        <v>43951</v>
      </c>
      <c r="B6541" s="53" t="s">
        <v>489</v>
      </c>
      <c r="C6541" s="53" t="s">
        <v>582</v>
      </c>
      <c r="D6541" s="53">
        <v>56867</v>
      </c>
      <c r="E6541" s="53">
        <v>-9.9200000762939453</v>
      </c>
      <c r="F6541" s="55">
        <v>9.1351019218564034E-3</v>
      </c>
      <c r="G6541" s="53">
        <v>25000</v>
      </c>
      <c r="H6541" s="53">
        <v>-9.9200000762939453</v>
      </c>
      <c r="I6541" s="53">
        <v>0.12967380000000001</v>
      </c>
      <c r="J6541" s="80">
        <f t="shared" si="184"/>
        <v>-248000.00190734863</v>
      </c>
    </row>
    <row r="6542" spans="1:10" x14ac:dyDescent="0.15">
      <c r="A6542" s="109">
        <v>43980</v>
      </c>
      <c r="B6542" s="53" t="s">
        <v>489</v>
      </c>
      <c r="C6542" s="53" t="s">
        <v>582</v>
      </c>
      <c r="D6542" s="53">
        <v>56867</v>
      </c>
      <c r="E6542" s="53">
        <v>9.9300003051757812</v>
      </c>
      <c r="F6542" s="55">
        <v>1.0080875363200903E-3</v>
      </c>
      <c r="G6542" s="53">
        <v>25000</v>
      </c>
      <c r="H6542" s="53">
        <v>9.9300003051757812</v>
      </c>
      <c r="I6542" s="53">
        <v>5.3738750000000002E-2</v>
      </c>
      <c r="J6542" s="80">
        <f t="shared" si="184"/>
        <v>248250.00762939453</v>
      </c>
    </row>
    <row r="6543" spans="1:10" x14ac:dyDescent="0.15">
      <c r="A6543" s="109">
        <v>44012</v>
      </c>
      <c r="B6543" s="53" t="s">
        <v>489</v>
      </c>
      <c r="C6543" s="53" t="s">
        <v>582</v>
      </c>
      <c r="D6543" s="53">
        <v>56867</v>
      </c>
      <c r="E6543" s="53">
        <v>10.13129997253418</v>
      </c>
      <c r="F6543" s="55">
        <v>2.0271869376301765E-2</v>
      </c>
      <c r="G6543" s="53">
        <v>25000</v>
      </c>
      <c r="H6543" s="53">
        <v>10.13129997253418</v>
      </c>
      <c r="I6543" s="53">
        <v>2.5299080000000002E-2</v>
      </c>
      <c r="J6543" s="80">
        <f t="shared" ref="J6543:J6606" si="185">H6543*G6543</f>
        <v>253282.49931335449</v>
      </c>
    </row>
    <row r="6544" spans="1:10" x14ac:dyDescent="0.15">
      <c r="A6544" s="109">
        <v>44043</v>
      </c>
      <c r="B6544" s="53" t="s">
        <v>489</v>
      </c>
      <c r="C6544" s="53" t="s">
        <v>582</v>
      </c>
      <c r="D6544" s="53">
        <v>56867</v>
      </c>
      <c r="E6544" s="53">
        <v>10.095000267028809</v>
      </c>
      <c r="F6544" s="55">
        <v>-3.5829266998916864E-3</v>
      </c>
      <c r="G6544" s="53">
        <v>25000</v>
      </c>
      <c r="H6544" s="53">
        <v>10.095000267028809</v>
      </c>
      <c r="I6544" s="53">
        <v>5.5528970000000004E-2</v>
      </c>
      <c r="J6544" s="80">
        <f t="shared" si="185"/>
        <v>252375.00667572021</v>
      </c>
    </row>
    <row r="6545" spans="1:10" x14ac:dyDescent="0.15">
      <c r="A6545" s="109">
        <v>44074</v>
      </c>
      <c r="B6545" s="53" t="s">
        <v>489</v>
      </c>
      <c r="C6545" s="53" t="s">
        <v>582</v>
      </c>
      <c r="D6545" s="53">
        <v>56867</v>
      </c>
      <c r="E6545" s="53">
        <v>10.069999694824219</v>
      </c>
      <c r="F6545" s="55">
        <v>-2.4765301495790482E-3</v>
      </c>
      <c r="G6545" s="53">
        <v>25000</v>
      </c>
      <c r="H6545" s="53">
        <v>10.069999694824219</v>
      </c>
      <c r="I6545" s="53">
        <v>6.844219E-2</v>
      </c>
      <c r="J6545" s="80">
        <f t="shared" si="185"/>
        <v>251749.99237060547</v>
      </c>
    </row>
    <row r="6546" spans="1:10" x14ac:dyDescent="0.15">
      <c r="A6546" s="109">
        <v>44104</v>
      </c>
      <c r="B6546" s="53" t="s">
        <v>489</v>
      </c>
      <c r="C6546" s="53" t="s">
        <v>582</v>
      </c>
      <c r="D6546" s="53">
        <v>56867</v>
      </c>
      <c r="E6546" s="53">
        <v>10.130000114440918</v>
      </c>
      <c r="F6546" s="55">
        <v>5.9583336114883423E-3</v>
      </c>
      <c r="G6546" s="53">
        <v>25000</v>
      </c>
      <c r="H6546" s="53">
        <v>10.130000114440918</v>
      </c>
      <c r="I6546" s="53">
        <v>-3.5055990000000002E-2</v>
      </c>
      <c r="J6546" s="80">
        <f t="shared" si="185"/>
        <v>253250.00286102295</v>
      </c>
    </row>
    <row r="6547" spans="1:10" x14ac:dyDescent="0.15">
      <c r="A6547" s="109">
        <v>44134</v>
      </c>
      <c r="B6547" s="53" t="s">
        <v>489</v>
      </c>
      <c r="C6547" s="53" t="s">
        <v>582</v>
      </c>
      <c r="D6547" s="53">
        <v>56867</v>
      </c>
      <c r="E6547" s="53">
        <v>10.069999694824219</v>
      </c>
      <c r="F6547" s="55">
        <v>-5.9230425395071507E-3</v>
      </c>
      <c r="G6547" s="53">
        <v>25000</v>
      </c>
      <c r="H6547" s="53">
        <v>10.069999694824219</v>
      </c>
      <c r="I6547" s="53">
        <v>-2.0178310000000001E-2</v>
      </c>
      <c r="J6547" s="80">
        <f t="shared" si="185"/>
        <v>251749.99237060547</v>
      </c>
    </row>
    <row r="6548" spans="1:10" x14ac:dyDescent="0.15">
      <c r="A6548" s="109">
        <v>44165</v>
      </c>
      <c r="B6548" s="53" t="s">
        <v>489</v>
      </c>
      <c r="C6548" s="53" t="s">
        <v>582</v>
      </c>
      <c r="D6548" s="53">
        <v>56867</v>
      </c>
      <c r="E6548" s="53">
        <v>10.279999732971191</v>
      </c>
      <c r="F6548" s="55">
        <v>2.0854026079177856E-2</v>
      </c>
      <c r="G6548" s="53">
        <v>25000</v>
      </c>
      <c r="H6548" s="53">
        <v>10.279999732971191</v>
      </c>
      <c r="I6548" s="53">
        <v>0.123707</v>
      </c>
      <c r="J6548" s="80">
        <f t="shared" si="185"/>
        <v>256999.99332427979</v>
      </c>
    </row>
    <row r="6549" spans="1:10" x14ac:dyDescent="0.15">
      <c r="A6549" s="109">
        <v>44196</v>
      </c>
      <c r="B6549" s="53" t="s">
        <v>489</v>
      </c>
      <c r="C6549" s="53" t="s">
        <v>582</v>
      </c>
      <c r="D6549" s="53">
        <v>56867</v>
      </c>
      <c r="E6549" s="53">
        <v>12.770000457763672</v>
      </c>
      <c r="F6549" s="55">
        <v>0.24221797287464142</v>
      </c>
      <c r="G6549" s="53">
        <v>25000</v>
      </c>
      <c r="H6549" s="53">
        <v>12.770000457763672</v>
      </c>
      <c r="I6549" s="53">
        <v>4.5048289999999998E-2</v>
      </c>
      <c r="J6549" s="80">
        <f t="shared" si="185"/>
        <v>319250.0114440918</v>
      </c>
    </row>
    <row r="6550" spans="1:10" x14ac:dyDescent="0.15">
      <c r="A6550" s="109">
        <v>44225</v>
      </c>
      <c r="B6550" s="53" t="s">
        <v>489</v>
      </c>
      <c r="C6550" s="53" t="s">
        <v>582</v>
      </c>
      <c r="D6550" s="53">
        <v>56867</v>
      </c>
      <c r="E6550" s="53">
        <v>19.040000915527344</v>
      </c>
      <c r="F6550" s="55">
        <v>0.49099454283714294</v>
      </c>
      <c r="G6550" s="53">
        <v>25000</v>
      </c>
      <c r="H6550" s="53">
        <v>19.040000915527344</v>
      </c>
      <c r="I6550" s="53">
        <v>-6.3113190000000003E-4</v>
      </c>
      <c r="J6550" s="80">
        <f t="shared" si="185"/>
        <v>476000.02288818359</v>
      </c>
    </row>
    <row r="6551" spans="1:10" x14ac:dyDescent="0.15">
      <c r="A6551" s="109">
        <v>44253</v>
      </c>
      <c r="B6551" s="53" t="s">
        <v>489</v>
      </c>
      <c r="C6551" s="53" t="s">
        <v>582</v>
      </c>
      <c r="D6551" s="53">
        <v>56867</v>
      </c>
      <c r="E6551" s="53">
        <v>23.760000228881836</v>
      </c>
      <c r="F6551" s="55">
        <v>0.24789911508560181</v>
      </c>
      <c r="G6551" s="53">
        <v>25000</v>
      </c>
      <c r="H6551" s="53">
        <v>23.760000228881836</v>
      </c>
      <c r="I6551" s="53">
        <v>2.9196240000000002E-2</v>
      </c>
      <c r="J6551" s="80">
        <f t="shared" si="185"/>
        <v>594000.0057220459</v>
      </c>
    </row>
    <row r="6552" spans="1:10" x14ac:dyDescent="0.15">
      <c r="A6552" s="109">
        <v>44286</v>
      </c>
      <c r="B6552" s="53" t="s">
        <v>489</v>
      </c>
      <c r="C6552" s="53" t="s">
        <v>582</v>
      </c>
      <c r="D6552" s="53">
        <v>56867</v>
      </c>
      <c r="E6552" s="53">
        <v>18.360000610351562</v>
      </c>
      <c r="F6552" s="55">
        <v>-0.22727270424365997</v>
      </c>
      <c r="G6552" s="53">
        <v>24999</v>
      </c>
      <c r="H6552" s="53">
        <v>18.360000610351562</v>
      </c>
      <c r="I6552" s="53">
        <v>3.0573309999999999E-2</v>
      </c>
      <c r="J6552" s="80">
        <f t="shared" si="185"/>
        <v>458981.65525817871</v>
      </c>
    </row>
    <row r="6553" spans="1:10" x14ac:dyDescent="0.15">
      <c r="A6553" s="109">
        <v>44316</v>
      </c>
      <c r="B6553" s="53" t="s">
        <v>489</v>
      </c>
      <c r="C6553" s="53" t="s">
        <v>582</v>
      </c>
      <c r="D6553" s="53">
        <v>56867</v>
      </c>
      <c r="E6553" s="53">
        <v>17.5</v>
      </c>
      <c r="F6553" s="55">
        <v>-4.6840991824865341E-2</v>
      </c>
      <c r="G6553" s="53">
        <v>24999</v>
      </c>
      <c r="H6553" s="53">
        <v>17.5</v>
      </c>
      <c r="I6553" s="53">
        <v>4.8190200000000002E-2</v>
      </c>
      <c r="J6553" s="80">
        <f t="shared" si="185"/>
        <v>437482.5</v>
      </c>
    </row>
    <row r="6554" spans="1:10" x14ac:dyDescent="0.15">
      <c r="A6554" s="109">
        <v>44344</v>
      </c>
      <c r="B6554" s="53" t="s">
        <v>489</v>
      </c>
      <c r="C6554" s="53" t="s">
        <v>582</v>
      </c>
      <c r="D6554" s="53">
        <v>56867</v>
      </c>
      <c r="E6554" s="53">
        <v>16.299999237060547</v>
      </c>
      <c r="F6554" s="55">
        <v>-6.8571470677852631E-2</v>
      </c>
      <c r="G6554" s="53">
        <v>24999</v>
      </c>
      <c r="H6554" s="53">
        <v>16.299999237060547</v>
      </c>
      <c r="I6554" s="53">
        <v>7.0918620000000009E-3</v>
      </c>
      <c r="J6554" s="80">
        <f t="shared" si="185"/>
        <v>407483.68092727661</v>
      </c>
    </row>
    <row r="6555" spans="1:10" x14ac:dyDescent="0.15">
      <c r="A6555" s="109">
        <v>44377</v>
      </c>
      <c r="B6555" s="53" t="s">
        <v>490</v>
      </c>
      <c r="C6555" s="53" t="s">
        <v>583</v>
      </c>
      <c r="D6555" s="53">
        <v>56867</v>
      </c>
      <c r="E6555" s="53">
        <v>17.860000610351562</v>
      </c>
      <c r="F6555" s="55">
        <v>9.5705613493919373E-2</v>
      </c>
      <c r="G6555" s="53">
        <v>63739</v>
      </c>
      <c r="H6555" s="53">
        <v>17.860000610351562</v>
      </c>
      <c r="I6555" s="53">
        <v>2.3421790000000001E-2</v>
      </c>
      <c r="J6555" s="80">
        <f t="shared" si="185"/>
        <v>1138378.5789031982</v>
      </c>
    </row>
    <row r="6556" spans="1:10" x14ac:dyDescent="0.15">
      <c r="A6556" s="109">
        <v>44407</v>
      </c>
      <c r="B6556" s="53" t="s">
        <v>490</v>
      </c>
      <c r="C6556" s="53" t="s">
        <v>583</v>
      </c>
      <c r="D6556" s="53">
        <v>56867</v>
      </c>
      <c r="E6556" s="53">
        <v>13.649999618530273</v>
      </c>
      <c r="F6556" s="55">
        <v>-0.23572233319282532</v>
      </c>
      <c r="G6556" s="53">
        <v>63739</v>
      </c>
      <c r="H6556" s="53">
        <v>13.649999618530273</v>
      </c>
      <c r="I6556" s="53">
        <v>1.182765E-2</v>
      </c>
      <c r="J6556" s="80">
        <f t="shared" si="185"/>
        <v>870037.3256855011</v>
      </c>
    </row>
    <row r="6557" spans="1:10" x14ac:dyDescent="0.15">
      <c r="A6557" s="109">
        <v>44439</v>
      </c>
      <c r="B6557" s="53" t="s">
        <v>490</v>
      </c>
      <c r="C6557" s="53" t="s">
        <v>583</v>
      </c>
      <c r="D6557" s="53">
        <v>56867</v>
      </c>
      <c r="E6557" s="53">
        <v>13.909999847412109</v>
      </c>
      <c r="F6557" s="55">
        <v>1.9047636538743973E-2</v>
      </c>
      <c r="G6557" s="53">
        <v>63739</v>
      </c>
      <c r="H6557" s="53">
        <v>13.909999847412109</v>
      </c>
      <c r="I6557" s="53">
        <v>2.71466E-2</v>
      </c>
      <c r="J6557" s="80">
        <f t="shared" si="185"/>
        <v>886609.48027420044</v>
      </c>
    </row>
    <row r="6558" spans="1:10" x14ac:dyDescent="0.15">
      <c r="A6558" s="109">
        <v>44469</v>
      </c>
      <c r="B6558" s="53" t="s">
        <v>490</v>
      </c>
      <c r="C6558" s="53" t="s">
        <v>583</v>
      </c>
      <c r="D6558" s="53">
        <v>56867</v>
      </c>
      <c r="E6558" s="53">
        <v>14.5</v>
      </c>
      <c r="F6558" s="55">
        <v>4.2415540665388107E-2</v>
      </c>
      <c r="G6558" s="53">
        <v>65677</v>
      </c>
      <c r="H6558" s="53">
        <v>14.5</v>
      </c>
      <c r="I6558" s="53">
        <v>-4.2243370000000002E-2</v>
      </c>
      <c r="J6558" s="80">
        <f t="shared" si="185"/>
        <v>952316.5</v>
      </c>
    </row>
    <row r="6559" spans="1:10" x14ac:dyDescent="0.15">
      <c r="A6559" s="109">
        <v>44498</v>
      </c>
      <c r="B6559" s="53" t="s">
        <v>490</v>
      </c>
      <c r="C6559" s="53" t="s">
        <v>583</v>
      </c>
      <c r="D6559" s="53">
        <v>56867</v>
      </c>
      <c r="E6559" s="53">
        <v>12.239999771118164</v>
      </c>
      <c r="F6559" s="55">
        <v>-0.15586207807064056</v>
      </c>
      <c r="G6559" s="53">
        <v>65677</v>
      </c>
      <c r="H6559" s="53">
        <v>12.239999771118164</v>
      </c>
      <c r="I6559" s="53">
        <v>6.4656619999999998E-2</v>
      </c>
      <c r="J6559" s="80">
        <f t="shared" si="185"/>
        <v>803886.46496772766</v>
      </c>
    </row>
    <row r="6560" spans="1:10" x14ac:dyDescent="0.15">
      <c r="A6560" s="109">
        <v>44530</v>
      </c>
      <c r="B6560" s="53" t="s">
        <v>490</v>
      </c>
      <c r="C6560" s="53" t="s">
        <v>583</v>
      </c>
      <c r="D6560" s="53">
        <v>56867</v>
      </c>
      <c r="E6560" s="53">
        <v>7.1700000762939453</v>
      </c>
      <c r="F6560" s="55">
        <v>-0.41421568393707275</v>
      </c>
      <c r="G6560" s="53">
        <v>65677</v>
      </c>
      <c r="H6560" s="53">
        <v>7.1700000762939453</v>
      </c>
      <c r="I6560" s="53">
        <v>-1.8346709999999999E-2</v>
      </c>
      <c r="J6560" s="80">
        <f t="shared" si="185"/>
        <v>470904.09501075745</v>
      </c>
    </row>
    <row r="6561" spans="1:10" x14ac:dyDescent="0.15">
      <c r="A6561" s="109">
        <v>44561</v>
      </c>
      <c r="B6561" s="53" t="s">
        <v>490</v>
      </c>
      <c r="C6561" s="53" t="s">
        <v>583</v>
      </c>
      <c r="D6561" s="53">
        <v>56867</v>
      </c>
      <c r="E6561" s="53">
        <v>5.9800000190734863</v>
      </c>
      <c r="F6561" s="55">
        <v>-0.16596932709217072</v>
      </c>
      <c r="G6561" s="53">
        <v>65677</v>
      </c>
      <c r="H6561" s="53">
        <v>5.9800000190734863</v>
      </c>
      <c r="I6561" s="53">
        <v>3.3344789999999999E-2</v>
      </c>
      <c r="J6561" s="80">
        <f t="shared" si="185"/>
        <v>392748.46125268936</v>
      </c>
    </row>
    <row r="6562" spans="1:10" x14ac:dyDescent="0.15">
      <c r="A6562" s="109">
        <v>43738</v>
      </c>
      <c r="B6562" s="53" t="s">
        <v>6</v>
      </c>
      <c r="C6562" s="53" t="s">
        <v>6</v>
      </c>
      <c r="D6562" s="53">
        <v>56868</v>
      </c>
      <c r="H6562" s="53">
        <v>9.8000001907348633</v>
      </c>
      <c r="I6562" s="53">
        <v>1.6032970000000001E-2</v>
      </c>
      <c r="J6562" s="80">
        <f t="shared" si="185"/>
        <v>0</v>
      </c>
    </row>
    <row r="6563" spans="1:10" x14ac:dyDescent="0.15">
      <c r="A6563" s="109"/>
      <c r="J6563" s="80">
        <f t="shared" si="185"/>
        <v>0</v>
      </c>
    </row>
    <row r="6564" spans="1:10" x14ac:dyDescent="0.15">
      <c r="A6564" s="109">
        <v>43798</v>
      </c>
      <c r="B6564" s="53" t="s">
        <v>6</v>
      </c>
      <c r="C6564" s="53" t="s">
        <v>6</v>
      </c>
      <c r="D6564" s="53">
        <v>56956</v>
      </c>
      <c r="H6564" s="53">
        <v>9.8500003814697195</v>
      </c>
      <c r="I6564" s="53">
        <v>3.4996520000000003E-2</v>
      </c>
      <c r="J6564" s="80">
        <f t="shared" si="185"/>
        <v>0</v>
      </c>
    </row>
    <row r="6565" spans="1:10" x14ac:dyDescent="0.15">
      <c r="A6565" s="109">
        <v>43830</v>
      </c>
      <c r="B6565" s="53" t="s">
        <v>322</v>
      </c>
      <c r="C6565" s="53" t="s">
        <v>323</v>
      </c>
      <c r="D6565" s="53">
        <v>56956</v>
      </c>
      <c r="G6565" s="53">
        <v>17795</v>
      </c>
      <c r="H6565" s="53">
        <v>9.8500003814697195</v>
      </c>
      <c r="I6565" s="53">
        <v>2.8490680000000001E-2</v>
      </c>
      <c r="J6565" s="80">
        <f t="shared" si="185"/>
        <v>175280.75678825367</v>
      </c>
    </row>
    <row r="6566" spans="1:10" x14ac:dyDescent="0.15">
      <c r="A6566" s="109">
        <v>43861</v>
      </c>
      <c r="B6566" s="53" t="s">
        <v>322</v>
      </c>
      <c r="C6566" s="53" t="s">
        <v>323</v>
      </c>
      <c r="D6566" s="53">
        <v>56956</v>
      </c>
      <c r="E6566" s="53">
        <v>9.9399995803833008</v>
      </c>
      <c r="G6566" s="53">
        <v>17795</v>
      </c>
      <c r="H6566" s="53">
        <v>9.9399995803833008</v>
      </c>
      <c r="I6566" s="53">
        <v>-1.7277760000000001E-3</v>
      </c>
      <c r="J6566" s="80">
        <f t="shared" si="185"/>
        <v>176882.29253292084</v>
      </c>
    </row>
    <row r="6567" spans="1:10" x14ac:dyDescent="0.15">
      <c r="A6567" s="109">
        <v>43889</v>
      </c>
      <c r="B6567" s="53" t="s">
        <v>322</v>
      </c>
      <c r="C6567" s="53" t="s">
        <v>323</v>
      </c>
      <c r="D6567" s="53">
        <v>56956</v>
      </c>
      <c r="E6567" s="53">
        <v>9.8500003814697266</v>
      </c>
      <c r="F6567" s="55">
        <v>-9.0542454272508621E-3</v>
      </c>
      <c r="G6567" s="53">
        <v>17795</v>
      </c>
      <c r="H6567" s="53">
        <v>9.8500003814697266</v>
      </c>
      <c r="I6567" s="53">
        <v>-7.7918070000000006E-2</v>
      </c>
      <c r="J6567" s="80">
        <f t="shared" si="185"/>
        <v>175280.75678825378</v>
      </c>
    </row>
    <row r="6568" spans="1:10" x14ac:dyDescent="0.15">
      <c r="A6568" s="109">
        <v>43921</v>
      </c>
      <c r="B6568" s="53" t="s">
        <v>322</v>
      </c>
      <c r="C6568" s="53" t="s">
        <v>323</v>
      </c>
      <c r="D6568" s="53">
        <v>56956</v>
      </c>
      <c r="E6568" s="53">
        <v>9.75</v>
      </c>
      <c r="F6568" s="55">
        <v>-1.0152322240173817E-2</v>
      </c>
      <c r="G6568" s="53">
        <v>17795</v>
      </c>
      <c r="H6568" s="53">
        <v>9.75</v>
      </c>
      <c r="I6568" s="53">
        <v>-0.14173259999999999</v>
      </c>
      <c r="J6568" s="80">
        <f t="shared" si="185"/>
        <v>173501.25</v>
      </c>
    </row>
    <row r="6569" spans="1:10" x14ac:dyDescent="0.15">
      <c r="A6569" s="109">
        <v>43951</v>
      </c>
      <c r="B6569" s="53" t="s">
        <v>322</v>
      </c>
      <c r="C6569" s="53" t="s">
        <v>323</v>
      </c>
      <c r="D6569" s="53">
        <v>56956</v>
      </c>
      <c r="E6569" s="53">
        <v>-9.8050003051757812</v>
      </c>
      <c r="F6569" s="55">
        <v>5.6410571560263634E-3</v>
      </c>
      <c r="G6569" s="53">
        <v>17795</v>
      </c>
      <c r="H6569" s="53">
        <v>-9.8050003051757812</v>
      </c>
      <c r="I6569" s="53">
        <v>0.12967380000000001</v>
      </c>
      <c r="J6569" s="80">
        <f t="shared" si="185"/>
        <v>-174479.98043060303</v>
      </c>
    </row>
    <row r="6570" spans="1:10" x14ac:dyDescent="0.15">
      <c r="A6570" s="109">
        <v>43980</v>
      </c>
      <c r="B6570" s="53" t="s">
        <v>322</v>
      </c>
      <c r="C6570" s="53" t="s">
        <v>323</v>
      </c>
      <c r="D6570" s="53">
        <v>56956</v>
      </c>
      <c r="E6570" s="53">
        <v>9.7700004577636719</v>
      </c>
      <c r="F6570" s="55">
        <v>-3.5695915576070547E-3</v>
      </c>
      <c r="G6570" s="53">
        <v>17795</v>
      </c>
      <c r="H6570" s="53">
        <v>9.7700004577636719</v>
      </c>
      <c r="I6570" s="53">
        <v>5.3738750000000002E-2</v>
      </c>
      <c r="J6570" s="80">
        <f t="shared" si="185"/>
        <v>173857.15814590454</v>
      </c>
    </row>
    <row r="6571" spans="1:10" x14ac:dyDescent="0.15">
      <c r="A6571" s="109">
        <v>44012</v>
      </c>
      <c r="B6571" s="53" t="s">
        <v>322</v>
      </c>
      <c r="C6571" s="53" t="s">
        <v>323</v>
      </c>
      <c r="D6571" s="53">
        <v>56956</v>
      </c>
      <c r="E6571" s="53">
        <v>9.9499998092651367</v>
      </c>
      <c r="F6571" s="55">
        <v>1.8423678353428841E-2</v>
      </c>
      <c r="G6571" s="53">
        <v>17795</v>
      </c>
      <c r="H6571" s="53">
        <v>9.9499998092651367</v>
      </c>
      <c r="I6571" s="53">
        <v>2.5299080000000002E-2</v>
      </c>
      <c r="J6571" s="80">
        <f t="shared" si="185"/>
        <v>177060.24660587311</v>
      </c>
    </row>
    <row r="6572" spans="1:10" x14ac:dyDescent="0.15">
      <c r="A6572" s="109">
        <v>44043</v>
      </c>
      <c r="B6572" s="53" t="s">
        <v>322</v>
      </c>
      <c r="C6572" s="53" t="s">
        <v>323</v>
      </c>
      <c r="D6572" s="53">
        <v>56956</v>
      </c>
      <c r="E6572" s="53">
        <v>-9.9349994659423828</v>
      </c>
      <c r="F6572" s="55">
        <v>-1.507572247646749E-3</v>
      </c>
      <c r="G6572" s="53">
        <v>17795</v>
      </c>
      <c r="H6572" s="53">
        <v>-9.9349994659423828</v>
      </c>
      <c r="I6572" s="53">
        <v>5.5528970000000004E-2</v>
      </c>
      <c r="J6572" s="80">
        <f t="shared" si="185"/>
        <v>-176793.3154964447</v>
      </c>
    </row>
    <row r="6573" spans="1:10" x14ac:dyDescent="0.15">
      <c r="A6573" s="109">
        <v>44074</v>
      </c>
      <c r="B6573" s="53" t="s">
        <v>322</v>
      </c>
      <c r="C6573" s="53" t="s">
        <v>323</v>
      </c>
      <c r="D6573" s="53">
        <v>56956</v>
      </c>
      <c r="E6573" s="53">
        <v>9.9300003051757812</v>
      </c>
      <c r="F6573" s="55">
        <v>-5.0318683497607708E-4</v>
      </c>
      <c r="G6573" s="53">
        <v>17795</v>
      </c>
      <c r="H6573" s="53">
        <v>9.9300003051757812</v>
      </c>
      <c r="I6573" s="53">
        <v>6.844219E-2</v>
      </c>
      <c r="J6573" s="80">
        <f t="shared" si="185"/>
        <v>176704.35543060303</v>
      </c>
    </row>
    <row r="6574" spans="1:10" x14ac:dyDescent="0.15">
      <c r="A6574" s="109">
        <v>44104</v>
      </c>
      <c r="B6574" s="53" t="s">
        <v>322</v>
      </c>
      <c r="C6574" s="53" t="s">
        <v>323</v>
      </c>
      <c r="D6574" s="53">
        <v>56956</v>
      </c>
      <c r="E6574" s="53">
        <v>10.079999923706055</v>
      </c>
      <c r="F6574" s="55">
        <v>1.5105701051652431E-2</v>
      </c>
      <c r="G6574" s="53">
        <v>17795</v>
      </c>
      <c r="H6574" s="53">
        <v>10.079999923706055</v>
      </c>
      <c r="I6574" s="53">
        <v>-3.5055990000000002E-2</v>
      </c>
      <c r="J6574" s="80">
        <f t="shared" si="185"/>
        <v>179373.59864234924</v>
      </c>
    </row>
    <row r="6575" spans="1:10" x14ac:dyDescent="0.15">
      <c r="A6575" s="109">
        <v>44134</v>
      </c>
      <c r="B6575" s="53" t="s">
        <v>322</v>
      </c>
      <c r="C6575" s="53" t="s">
        <v>323</v>
      </c>
      <c r="D6575" s="53">
        <v>56956</v>
      </c>
      <c r="E6575" s="53">
        <v>10.100000381469727</v>
      </c>
      <c r="F6575" s="55">
        <v>1.9841725006699562E-3</v>
      </c>
      <c r="G6575" s="53">
        <v>17795</v>
      </c>
      <c r="H6575" s="53">
        <v>10.100000381469727</v>
      </c>
      <c r="I6575" s="53">
        <v>-2.0178310000000001E-2</v>
      </c>
      <c r="J6575" s="80">
        <f t="shared" si="185"/>
        <v>179729.50678825378</v>
      </c>
    </row>
    <row r="6576" spans="1:10" x14ac:dyDescent="0.15">
      <c r="A6576" s="109">
        <v>44165</v>
      </c>
      <c r="B6576" s="53" t="s">
        <v>322</v>
      </c>
      <c r="C6576" s="53" t="s">
        <v>323</v>
      </c>
      <c r="D6576" s="53">
        <v>56956</v>
      </c>
      <c r="E6576" s="53">
        <v>13.340000152587891</v>
      </c>
      <c r="F6576" s="55">
        <v>0.32079204916954041</v>
      </c>
      <c r="G6576" s="53">
        <v>17795</v>
      </c>
      <c r="H6576" s="53">
        <v>13.340000152587891</v>
      </c>
      <c r="I6576" s="53">
        <v>0.123707</v>
      </c>
      <c r="J6576" s="80">
        <f t="shared" si="185"/>
        <v>237385.30271530151</v>
      </c>
    </row>
    <row r="6577" spans="1:10" x14ac:dyDescent="0.15">
      <c r="A6577" s="109">
        <v>44196</v>
      </c>
      <c r="B6577" s="53" t="s">
        <v>322</v>
      </c>
      <c r="C6577" s="53" t="s">
        <v>323</v>
      </c>
      <c r="D6577" s="53">
        <v>56956</v>
      </c>
      <c r="E6577" s="53">
        <v>17.959999084472656</v>
      </c>
      <c r="F6577" s="55">
        <v>0.34632673859596252</v>
      </c>
      <c r="G6577" s="53">
        <v>17795</v>
      </c>
      <c r="H6577" s="53">
        <v>17.959999084472656</v>
      </c>
      <c r="I6577" s="53">
        <v>4.5048289999999998E-2</v>
      </c>
      <c r="J6577" s="80">
        <f t="shared" si="185"/>
        <v>319598.18370819092</v>
      </c>
    </row>
    <row r="6578" spans="1:10" x14ac:dyDescent="0.15">
      <c r="A6578" s="109">
        <v>44225</v>
      </c>
      <c r="B6578" s="53" t="s">
        <v>322</v>
      </c>
      <c r="C6578" s="53" t="s">
        <v>323</v>
      </c>
      <c r="D6578" s="53">
        <v>56956</v>
      </c>
      <c r="E6578" s="53">
        <v>20.899999618530273</v>
      </c>
      <c r="F6578" s="55">
        <v>0.16369713842868805</v>
      </c>
      <c r="G6578" s="53">
        <v>17795</v>
      </c>
      <c r="H6578" s="53">
        <v>20.899999618530273</v>
      </c>
      <c r="I6578" s="53">
        <v>-6.3113190000000003E-4</v>
      </c>
      <c r="J6578" s="80">
        <f t="shared" si="185"/>
        <v>371915.49321174622</v>
      </c>
    </row>
    <row r="6579" spans="1:10" x14ac:dyDescent="0.15">
      <c r="A6579" s="109">
        <v>44253</v>
      </c>
      <c r="B6579" s="53" t="s">
        <v>322</v>
      </c>
      <c r="C6579" s="53" t="s">
        <v>323</v>
      </c>
      <c r="D6579" s="53">
        <v>56956</v>
      </c>
      <c r="E6579" s="53">
        <v>16.520000457763672</v>
      </c>
      <c r="F6579" s="55">
        <v>-0.20956933498382568</v>
      </c>
      <c r="G6579" s="53">
        <v>17795</v>
      </c>
      <c r="H6579" s="53">
        <v>16.520000457763672</v>
      </c>
      <c r="I6579" s="53">
        <v>2.9196240000000002E-2</v>
      </c>
      <c r="J6579" s="80">
        <f t="shared" si="185"/>
        <v>293973.40814590454</v>
      </c>
    </row>
    <row r="6580" spans="1:10" x14ac:dyDescent="0.15">
      <c r="A6580" s="109">
        <v>44286</v>
      </c>
      <c r="B6580" s="53" t="s">
        <v>322</v>
      </c>
      <c r="C6580" s="53" t="s">
        <v>323</v>
      </c>
      <c r="D6580" s="53">
        <v>56956</v>
      </c>
      <c r="E6580" s="53">
        <v>13.229999542236328</v>
      </c>
      <c r="F6580" s="55">
        <v>-0.19915258884429932</v>
      </c>
      <c r="G6580" s="53">
        <v>17795</v>
      </c>
      <c r="H6580" s="53">
        <v>13.229999542236328</v>
      </c>
      <c r="I6580" s="53">
        <v>3.0573309999999999E-2</v>
      </c>
      <c r="J6580" s="80">
        <f t="shared" si="185"/>
        <v>235427.84185409546</v>
      </c>
    </row>
    <row r="6581" spans="1:10" x14ac:dyDescent="0.15">
      <c r="A6581" s="109">
        <v>44316</v>
      </c>
      <c r="B6581" s="53" t="s">
        <v>322</v>
      </c>
      <c r="C6581" s="53" t="s">
        <v>323</v>
      </c>
      <c r="D6581" s="53">
        <v>56956</v>
      </c>
      <c r="E6581" s="53">
        <v>12.880000114440918</v>
      </c>
      <c r="F6581" s="55">
        <v>-2.6454983279109001E-2</v>
      </c>
      <c r="G6581" s="53">
        <v>17795</v>
      </c>
      <c r="H6581" s="53">
        <v>12.880000114440918</v>
      </c>
      <c r="I6581" s="53">
        <v>4.8190200000000002E-2</v>
      </c>
      <c r="J6581" s="80">
        <f t="shared" si="185"/>
        <v>229199.60203647614</v>
      </c>
    </row>
    <row r="6582" spans="1:10" x14ac:dyDescent="0.15">
      <c r="A6582" s="109">
        <v>44344</v>
      </c>
      <c r="B6582" s="53" t="s">
        <v>322</v>
      </c>
      <c r="C6582" s="53" t="s">
        <v>323</v>
      </c>
      <c r="D6582" s="53">
        <v>56956</v>
      </c>
      <c r="E6582" s="53">
        <v>10.5</v>
      </c>
      <c r="F6582" s="55">
        <v>-0.18478260934352875</v>
      </c>
      <c r="G6582" s="53">
        <v>17795</v>
      </c>
      <c r="H6582" s="53">
        <v>10.5</v>
      </c>
      <c r="I6582" s="53">
        <v>7.0918620000000009E-3</v>
      </c>
      <c r="J6582" s="80">
        <f t="shared" si="185"/>
        <v>186847.5</v>
      </c>
    </row>
    <row r="6583" spans="1:10" x14ac:dyDescent="0.15">
      <c r="A6583" s="109">
        <v>44377</v>
      </c>
      <c r="B6583" s="53" t="s">
        <v>322</v>
      </c>
      <c r="C6583" s="53" t="s">
        <v>323</v>
      </c>
      <c r="D6583" s="53">
        <v>56956</v>
      </c>
      <c r="E6583" s="53">
        <v>13.970000267028809</v>
      </c>
      <c r="F6583" s="55">
        <v>0.33047622442245483</v>
      </c>
      <c r="G6583" s="53">
        <v>17775</v>
      </c>
      <c r="H6583" s="53">
        <v>13.970000267028809</v>
      </c>
      <c r="I6583" s="53">
        <v>2.3421790000000001E-2</v>
      </c>
      <c r="J6583" s="80">
        <f t="shared" si="185"/>
        <v>248316.75474643707</v>
      </c>
    </row>
    <row r="6584" spans="1:10" x14ac:dyDescent="0.15">
      <c r="A6584" s="109">
        <v>44407</v>
      </c>
      <c r="B6584" s="53" t="s">
        <v>322</v>
      </c>
      <c r="C6584" s="53" t="s">
        <v>323</v>
      </c>
      <c r="D6584" s="53">
        <v>56956</v>
      </c>
      <c r="E6584" s="53">
        <v>10</v>
      </c>
      <c r="F6584" s="55">
        <v>-0.2841804027557373</v>
      </c>
      <c r="G6584" s="53">
        <v>17775</v>
      </c>
      <c r="H6584" s="53">
        <v>10</v>
      </c>
      <c r="I6584" s="53">
        <v>1.182765E-2</v>
      </c>
      <c r="J6584" s="80">
        <f t="shared" si="185"/>
        <v>177750</v>
      </c>
    </row>
    <row r="6585" spans="1:10" x14ac:dyDescent="0.15">
      <c r="A6585" s="109">
        <v>44439</v>
      </c>
      <c r="B6585" s="53" t="s">
        <v>324</v>
      </c>
      <c r="C6585" s="53" t="s">
        <v>325</v>
      </c>
      <c r="D6585" s="53">
        <v>56956</v>
      </c>
      <c r="E6585" s="53">
        <v>10.310000419616699</v>
      </c>
      <c r="F6585" s="55">
        <v>3.1000042334198952E-2</v>
      </c>
      <c r="G6585" s="53">
        <v>79357</v>
      </c>
      <c r="H6585" s="53">
        <v>10.310000419616699</v>
      </c>
      <c r="I6585" s="53">
        <v>2.71466E-2</v>
      </c>
      <c r="J6585" s="80">
        <f t="shared" si="185"/>
        <v>818170.7032995224</v>
      </c>
    </row>
    <row r="6586" spans="1:10" x14ac:dyDescent="0.15">
      <c r="A6586" s="109">
        <v>44469</v>
      </c>
      <c r="B6586" s="53" t="s">
        <v>324</v>
      </c>
      <c r="C6586" s="53" t="s">
        <v>325</v>
      </c>
      <c r="D6586" s="53">
        <v>56956</v>
      </c>
      <c r="E6586" s="53">
        <v>10.600000381469727</v>
      </c>
      <c r="F6586" s="55">
        <v>2.8128026053309441E-2</v>
      </c>
      <c r="G6586" s="53">
        <v>79357</v>
      </c>
      <c r="H6586" s="53">
        <v>10.600000381469727</v>
      </c>
      <c r="I6586" s="53">
        <v>-4.2243370000000002E-2</v>
      </c>
      <c r="J6586" s="80">
        <f t="shared" si="185"/>
        <v>841184.23027229309</v>
      </c>
    </row>
    <row r="6587" spans="1:10" x14ac:dyDescent="0.15">
      <c r="A6587" s="109">
        <v>44498</v>
      </c>
      <c r="B6587" s="53" t="s">
        <v>324</v>
      </c>
      <c r="C6587" s="53" t="s">
        <v>325</v>
      </c>
      <c r="D6587" s="53">
        <v>56956</v>
      </c>
      <c r="E6587" s="53">
        <v>10.789999961853027</v>
      </c>
      <c r="F6587" s="55">
        <v>1.7924487590789795E-2</v>
      </c>
      <c r="G6587" s="53">
        <v>79357</v>
      </c>
      <c r="H6587" s="53">
        <v>10.789999961853027</v>
      </c>
      <c r="I6587" s="53">
        <v>6.4656619999999998E-2</v>
      </c>
      <c r="J6587" s="80">
        <f t="shared" si="185"/>
        <v>856262.02697277069</v>
      </c>
    </row>
    <row r="6588" spans="1:10" x14ac:dyDescent="0.15">
      <c r="A6588" s="109">
        <v>44530</v>
      </c>
      <c r="B6588" s="53" t="s">
        <v>324</v>
      </c>
      <c r="C6588" s="53" t="s">
        <v>325</v>
      </c>
      <c r="D6588" s="53">
        <v>56956</v>
      </c>
      <c r="E6588" s="53">
        <v>6.8899998664855957</v>
      </c>
      <c r="F6588" s="55">
        <v>-0.36144578456878662</v>
      </c>
      <c r="G6588" s="53">
        <v>79357</v>
      </c>
      <c r="H6588" s="53">
        <v>6.8899998664855957</v>
      </c>
      <c r="I6588" s="53">
        <v>-1.8346709999999999E-2</v>
      </c>
      <c r="J6588" s="80">
        <f t="shared" si="185"/>
        <v>546769.71940469742</v>
      </c>
    </row>
    <row r="6589" spans="1:10" x14ac:dyDescent="0.15">
      <c r="A6589" s="109">
        <v>44561</v>
      </c>
      <c r="B6589" s="53" t="s">
        <v>324</v>
      </c>
      <c r="C6589" s="53" t="s">
        <v>325</v>
      </c>
      <c r="D6589" s="53">
        <v>56956</v>
      </c>
      <c r="E6589" s="53">
        <v>4.179999828338623</v>
      </c>
      <c r="F6589" s="55">
        <v>-0.39332365989685059</v>
      </c>
      <c r="G6589" s="53">
        <v>79357</v>
      </c>
      <c r="H6589" s="53">
        <v>4.179999828338623</v>
      </c>
      <c r="I6589" s="53">
        <v>3.3344789999999999E-2</v>
      </c>
      <c r="J6589" s="80">
        <f t="shared" si="185"/>
        <v>331712.24637746811</v>
      </c>
    </row>
    <row r="6590" spans="1:10" x14ac:dyDescent="0.15">
      <c r="A6590" s="109">
        <v>43830</v>
      </c>
      <c r="B6590" s="53" t="s">
        <v>6</v>
      </c>
      <c r="C6590" s="53" t="s">
        <v>6</v>
      </c>
      <c r="D6590" s="53">
        <v>56972</v>
      </c>
      <c r="H6590" s="53">
        <v>10</v>
      </c>
      <c r="I6590" s="53">
        <v>2.8490680000000001E-2</v>
      </c>
      <c r="J6590" s="80">
        <f t="shared" si="185"/>
        <v>0</v>
      </c>
    </row>
    <row r="6591" spans="1:10" x14ac:dyDescent="0.15">
      <c r="A6591" s="109">
        <v>43861</v>
      </c>
      <c r="B6591" s="53" t="s">
        <v>446</v>
      </c>
      <c r="C6591" s="53" t="s">
        <v>584</v>
      </c>
      <c r="D6591" s="53">
        <v>56972</v>
      </c>
      <c r="E6591" s="53">
        <v>-10.505000114440918</v>
      </c>
      <c r="G6591" s="53">
        <v>22640</v>
      </c>
      <c r="H6591" s="53">
        <v>10.5050001144409</v>
      </c>
      <c r="I6591" s="53">
        <v>-1.7277760000000001E-3</v>
      </c>
      <c r="J6591" s="80">
        <f t="shared" si="185"/>
        <v>237833.20259094198</v>
      </c>
    </row>
    <row r="6592" spans="1:10" x14ac:dyDescent="0.15">
      <c r="A6592" s="109">
        <v>43889</v>
      </c>
      <c r="B6592" s="53" t="s">
        <v>446</v>
      </c>
      <c r="C6592" s="53" t="s">
        <v>584</v>
      </c>
      <c r="D6592" s="53">
        <v>56972</v>
      </c>
      <c r="E6592" s="53">
        <v>10</v>
      </c>
      <c r="F6592" s="55">
        <v>-4.8072356730699539E-2</v>
      </c>
      <c r="G6592" s="53">
        <v>22640</v>
      </c>
      <c r="H6592" s="53">
        <v>10</v>
      </c>
      <c r="I6592" s="53">
        <v>-7.7918070000000006E-2</v>
      </c>
      <c r="J6592" s="80">
        <f t="shared" si="185"/>
        <v>226400</v>
      </c>
    </row>
    <row r="6593" spans="1:10" x14ac:dyDescent="0.15">
      <c r="A6593" s="109">
        <v>43921</v>
      </c>
      <c r="B6593" s="53" t="s">
        <v>446</v>
      </c>
      <c r="C6593" s="53" t="s">
        <v>584</v>
      </c>
      <c r="D6593" s="53">
        <v>56972</v>
      </c>
      <c r="E6593" s="53">
        <v>-9.875</v>
      </c>
      <c r="F6593" s="55">
        <v>-1.2500000186264515E-2</v>
      </c>
      <c r="G6593" s="53">
        <v>25700</v>
      </c>
      <c r="H6593" s="53">
        <v>-9.875</v>
      </c>
      <c r="I6593" s="53">
        <v>-0.14173259999999999</v>
      </c>
      <c r="J6593" s="80">
        <f t="shared" si="185"/>
        <v>-253787.5</v>
      </c>
    </row>
    <row r="6594" spans="1:10" x14ac:dyDescent="0.15">
      <c r="A6594" s="109">
        <v>43951</v>
      </c>
      <c r="B6594" s="53" t="s">
        <v>446</v>
      </c>
      <c r="C6594" s="53" t="s">
        <v>584</v>
      </c>
      <c r="D6594" s="53">
        <v>56972</v>
      </c>
      <c r="E6594" s="53">
        <v>-9.8050003051757812</v>
      </c>
      <c r="F6594" s="55">
        <v>-7.0885769091546535E-3</v>
      </c>
      <c r="G6594" s="53">
        <v>25700</v>
      </c>
      <c r="H6594" s="53">
        <v>-9.8050003051757812</v>
      </c>
      <c r="I6594" s="53">
        <v>0.12967380000000001</v>
      </c>
      <c r="J6594" s="80">
        <f t="shared" si="185"/>
        <v>-251988.50784301758</v>
      </c>
    </row>
    <row r="6595" spans="1:10" x14ac:dyDescent="0.15">
      <c r="A6595" s="109">
        <v>43980</v>
      </c>
      <c r="B6595" s="53" t="s">
        <v>446</v>
      </c>
      <c r="C6595" s="53" t="s">
        <v>584</v>
      </c>
      <c r="D6595" s="53">
        <v>56972</v>
      </c>
      <c r="E6595" s="53">
        <v>9.8999996185302734</v>
      </c>
      <c r="F6595" s="55">
        <v>9.688863530755043E-3</v>
      </c>
      <c r="G6595" s="53">
        <v>25700</v>
      </c>
      <c r="H6595" s="53">
        <v>9.8999996185302734</v>
      </c>
      <c r="I6595" s="53">
        <v>5.3738750000000002E-2</v>
      </c>
      <c r="J6595" s="80">
        <f t="shared" si="185"/>
        <v>254429.99019622803</v>
      </c>
    </row>
    <row r="6596" spans="1:10" x14ac:dyDescent="0.15">
      <c r="A6596" s="109">
        <v>44012</v>
      </c>
      <c r="B6596" s="53" t="s">
        <v>446</v>
      </c>
      <c r="C6596" s="53" t="s">
        <v>584</v>
      </c>
      <c r="D6596" s="53">
        <v>56972</v>
      </c>
      <c r="E6596" s="53">
        <v>10.020000457763672</v>
      </c>
      <c r="F6596" s="55">
        <v>1.2121297419071198E-2</v>
      </c>
      <c r="G6596" s="53">
        <v>25700</v>
      </c>
      <c r="H6596" s="53">
        <v>10.020000457763672</v>
      </c>
      <c r="I6596" s="53">
        <v>2.5299080000000002E-2</v>
      </c>
      <c r="J6596" s="80">
        <f t="shared" si="185"/>
        <v>257514.01176452637</v>
      </c>
    </row>
    <row r="6597" spans="1:10" x14ac:dyDescent="0.15">
      <c r="A6597" s="109">
        <v>44043</v>
      </c>
      <c r="B6597" s="53" t="s">
        <v>446</v>
      </c>
      <c r="C6597" s="53" t="s">
        <v>584</v>
      </c>
      <c r="D6597" s="53">
        <v>56972</v>
      </c>
      <c r="E6597" s="53">
        <v>10.449999809265137</v>
      </c>
      <c r="F6597" s="55">
        <v>4.2914103716611862E-2</v>
      </c>
      <c r="G6597" s="53">
        <v>25700</v>
      </c>
      <c r="H6597" s="53">
        <v>10.449999809265137</v>
      </c>
      <c r="I6597" s="53">
        <v>5.5528970000000004E-2</v>
      </c>
      <c r="J6597" s="80">
        <f t="shared" si="185"/>
        <v>268564.99509811401</v>
      </c>
    </row>
    <row r="6598" spans="1:10" x14ac:dyDescent="0.15">
      <c r="A6598" s="109">
        <v>44074</v>
      </c>
      <c r="B6598" s="53" t="s">
        <v>446</v>
      </c>
      <c r="C6598" s="53" t="s">
        <v>584</v>
      </c>
      <c r="D6598" s="53">
        <v>56972</v>
      </c>
      <c r="E6598" s="53">
        <v>10.220000267028809</v>
      </c>
      <c r="F6598" s="55">
        <v>-2.2009525448083878E-2</v>
      </c>
      <c r="G6598" s="53">
        <v>25700</v>
      </c>
      <c r="H6598" s="53">
        <v>10.220000267028809</v>
      </c>
      <c r="I6598" s="53">
        <v>6.844219E-2</v>
      </c>
      <c r="J6598" s="80">
        <f t="shared" si="185"/>
        <v>262654.00686264038</v>
      </c>
    </row>
    <row r="6599" spans="1:10" x14ac:dyDescent="0.15">
      <c r="A6599" s="109">
        <v>44104</v>
      </c>
      <c r="B6599" s="53" t="s">
        <v>446</v>
      </c>
      <c r="C6599" s="53" t="s">
        <v>584</v>
      </c>
      <c r="D6599" s="53">
        <v>56972</v>
      </c>
      <c r="E6599" s="53">
        <v>10.149999618530273</v>
      </c>
      <c r="F6599" s="55">
        <v>-6.8493783473968506E-3</v>
      </c>
      <c r="G6599" s="53">
        <v>76774</v>
      </c>
      <c r="H6599" s="53">
        <v>10.149999618530273</v>
      </c>
      <c r="I6599" s="53">
        <v>-3.5055990000000002E-2</v>
      </c>
      <c r="J6599" s="80">
        <f t="shared" si="185"/>
        <v>779256.07071304321</v>
      </c>
    </row>
    <row r="6600" spans="1:10" x14ac:dyDescent="0.15">
      <c r="A6600" s="109">
        <v>44134</v>
      </c>
      <c r="B6600" s="53" t="s">
        <v>446</v>
      </c>
      <c r="C6600" s="53" t="s">
        <v>584</v>
      </c>
      <c r="D6600" s="53">
        <v>56972</v>
      </c>
      <c r="E6600" s="53">
        <v>9.2200002670288086</v>
      </c>
      <c r="F6600" s="55">
        <v>-9.1625556349754333E-2</v>
      </c>
      <c r="G6600" s="53">
        <v>76774</v>
      </c>
      <c r="H6600" s="53">
        <v>9.2200002670288086</v>
      </c>
      <c r="I6600" s="53">
        <v>-2.0178310000000001E-2</v>
      </c>
      <c r="J6600" s="80">
        <f t="shared" si="185"/>
        <v>707856.30050086975</v>
      </c>
    </row>
    <row r="6601" spans="1:10" x14ac:dyDescent="0.15">
      <c r="A6601" s="109">
        <v>44165</v>
      </c>
      <c r="B6601" s="53" t="s">
        <v>447</v>
      </c>
      <c r="C6601" s="53" t="s">
        <v>585</v>
      </c>
      <c r="D6601" s="53">
        <v>56972</v>
      </c>
      <c r="E6601" s="53">
        <v>8.0600004196166992</v>
      </c>
      <c r="F6601" s="55">
        <v>-0.12581342458724976</v>
      </c>
      <c r="G6601" s="53">
        <v>76774</v>
      </c>
      <c r="H6601" s="53">
        <v>8.0600004196166992</v>
      </c>
      <c r="I6601" s="53">
        <v>0.123707</v>
      </c>
      <c r="J6601" s="80">
        <f t="shared" si="185"/>
        <v>618798.47221565247</v>
      </c>
    </row>
    <row r="6602" spans="1:10" ht="14" customHeight="1" x14ac:dyDescent="0.15">
      <c r="A6602" s="109">
        <v>44196</v>
      </c>
      <c r="B6602" s="53" t="s">
        <v>447</v>
      </c>
      <c r="C6602" s="53" t="s">
        <v>585</v>
      </c>
      <c r="D6602" s="53">
        <v>56972</v>
      </c>
      <c r="E6602" s="53">
        <v>7.8400001525878906</v>
      </c>
      <c r="F6602" s="55">
        <v>-2.7295317500829697E-2</v>
      </c>
      <c r="G6602" s="53">
        <v>74898</v>
      </c>
      <c r="H6602" s="53">
        <v>7.8400001525878906</v>
      </c>
      <c r="I6602" s="53">
        <v>4.5048289999999998E-2</v>
      </c>
      <c r="J6602" s="80">
        <f t="shared" si="185"/>
        <v>587200.33142852783</v>
      </c>
    </row>
    <row r="6603" spans="1:10" x14ac:dyDescent="0.15">
      <c r="A6603" s="109">
        <v>44225</v>
      </c>
      <c r="B6603" s="53" t="s">
        <v>447</v>
      </c>
      <c r="C6603" s="53" t="s">
        <v>585</v>
      </c>
      <c r="D6603" s="53">
        <v>56972</v>
      </c>
      <c r="E6603" s="53">
        <v>7.3499999046325684</v>
      </c>
      <c r="F6603" s="55">
        <v>-6.2500029802322388E-2</v>
      </c>
      <c r="G6603" s="53">
        <v>74898</v>
      </c>
      <c r="H6603" s="53">
        <v>7.3499999046325684</v>
      </c>
      <c r="I6603" s="53">
        <v>-6.3113190000000003E-4</v>
      </c>
      <c r="J6603" s="80">
        <f t="shared" si="185"/>
        <v>550500.2928571701</v>
      </c>
    </row>
    <row r="6604" spans="1:10" x14ac:dyDescent="0.15">
      <c r="A6604" s="109">
        <v>44253</v>
      </c>
      <c r="B6604" s="53" t="s">
        <v>447</v>
      </c>
      <c r="C6604" s="53" t="s">
        <v>585</v>
      </c>
      <c r="D6604" s="53">
        <v>56972</v>
      </c>
      <c r="E6604" s="53">
        <v>7.9499998092651367</v>
      </c>
      <c r="F6604" s="55">
        <v>8.1632643938064575E-2</v>
      </c>
      <c r="G6604" s="53">
        <v>74898</v>
      </c>
      <c r="H6604" s="53">
        <v>7.9499998092651367</v>
      </c>
      <c r="I6604" s="53">
        <v>2.9196240000000002E-2</v>
      </c>
      <c r="J6604" s="80">
        <f t="shared" si="185"/>
        <v>595439.08571434021</v>
      </c>
    </row>
    <row r="6605" spans="1:10" x14ac:dyDescent="0.15">
      <c r="A6605" s="109">
        <v>44286</v>
      </c>
      <c r="B6605" s="53" t="s">
        <v>447</v>
      </c>
      <c r="C6605" s="53" t="s">
        <v>585</v>
      </c>
      <c r="D6605" s="53">
        <v>56972</v>
      </c>
      <c r="E6605" s="53">
        <v>6.2899999618530273</v>
      </c>
      <c r="F6605" s="55">
        <v>-0.20880502462387085</v>
      </c>
      <c r="G6605" s="53">
        <v>88652</v>
      </c>
      <c r="H6605" s="53">
        <v>6.2899999618530273</v>
      </c>
      <c r="I6605" s="53">
        <v>3.0573309999999999E-2</v>
      </c>
      <c r="J6605" s="80">
        <f t="shared" si="185"/>
        <v>557621.07661819458</v>
      </c>
    </row>
    <row r="6606" spans="1:10" x14ac:dyDescent="0.15">
      <c r="A6606" s="109">
        <v>44316</v>
      </c>
      <c r="B6606" s="53" t="s">
        <v>447</v>
      </c>
      <c r="C6606" s="53" t="s">
        <v>585</v>
      </c>
      <c r="D6606" s="53">
        <v>56972</v>
      </c>
      <c r="E6606" s="53">
        <v>7.8499999046325684</v>
      </c>
      <c r="F6606" s="55">
        <v>0.24801270663738251</v>
      </c>
      <c r="G6606" s="53">
        <v>90531</v>
      </c>
      <c r="H6606" s="53">
        <v>7.8499999046325684</v>
      </c>
      <c r="I6606" s="53">
        <v>4.8190200000000002E-2</v>
      </c>
      <c r="J6606" s="80">
        <f t="shared" si="185"/>
        <v>710668.34136629105</v>
      </c>
    </row>
    <row r="6607" spans="1:10" x14ac:dyDescent="0.15">
      <c r="A6607" s="109">
        <v>44344</v>
      </c>
      <c r="B6607" s="53" t="s">
        <v>447</v>
      </c>
      <c r="C6607" s="53" t="s">
        <v>585</v>
      </c>
      <c r="D6607" s="53">
        <v>56972</v>
      </c>
      <c r="E6607" s="53">
        <v>6</v>
      </c>
      <c r="F6607" s="55">
        <v>-0.23566877841949463</v>
      </c>
      <c r="G6607" s="53">
        <v>90539</v>
      </c>
      <c r="H6607" s="53">
        <v>6</v>
      </c>
      <c r="I6607" s="53">
        <v>7.0918620000000009E-3</v>
      </c>
      <c r="J6607" s="80">
        <f t="shared" ref="J6607:J6614" si="186">H6607*G6607</f>
        <v>543234</v>
      </c>
    </row>
    <row r="6608" spans="1:10" x14ac:dyDescent="0.15">
      <c r="A6608" s="109">
        <v>44377</v>
      </c>
      <c r="B6608" s="53" t="s">
        <v>447</v>
      </c>
      <c r="C6608" s="53" t="s">
        <v>585</v>
      </c>
      <c r="D6608" s="53">
        <v>56972</v>
      </c>
      <c r="E6608" s="53">
        <v>5.690000057220459</v>
      </c>
      <c r="F6608" s="55">
        <v>-5.1666658371686935E-2</v>
      </c>
      <c r="G6608" s="53">
        <v>98234</v>
      </c>
      <c r="H6608" s="53">
        <v>5.690000057220459</v>
      </c>
      <c r="I6608" s="53">
        <v>2.3421790000000001E-2</v>
      </c>
      <c r="J6608" s="80">
        <f t="shared" si="186"/>
        <v>558951.46562099457</v>
      </c>
    </row>
    <row r="6609" spans="1:10" x14ac:dyDescent="0.15">
      <c r="A6609" s="109">
        <v>44407</v>
      </c>
      <c r="B6609" s="53" t="s">
        <v>447</v>
      </c>
      <c r="C6609" s="53" t="s">
        <v>585</v>
      </c>
      <c r="D6609" s="53">
        <v>56972</v>
      </c>
      <c r="E6609" s="53">
        <v>4.5900001525878906</v>
      </c>
      <c r="F6609" s="55">
        <v>-0.1933216005563736</v>
      </c>
      <c r="G6609" s="53">
        <v>98234</v>
      </c>
      <c r="H6609" s="53">
        <v>4.5900001525878906</v>
      </c>
      <c r="I6609" s="53">
        <v>1.182765E-2</v>
      </c>
      <c r="J6609" s="80">
        <f t="shared" si="186"/>
        <v>450894.07498931885</v>
      </c>
    </row>
    <row r="6610" spans="1:10" x14ac:dyDescent="0.15">
      <c r="A6610" s="109">
        <v>44439</v>
      </c>
      <c r="B6610" s="53" t="s">
        <v>447</v>
      </c>
      <c r="C6610" s="53" t="s">
        <v>585</v>
      </c>
      <c r="D6610" s="53">
        <v>56972</v>
      </c>
      <c r="E6610" s="53">
        <v>2.7100000381469727</v>
      </c>
      <c r="F6610" s="55">
        <v>-0.40958607196807861</v>
      </c>
      <c r="G6610" s="53">
        <v>100114</v>
      </c>
      <c r="H6610" s="53">
        <v>2.7100000381469727</v>
      </c>
      <c r="I6610" s="53">
        <v>2.71466E-2</v>
      </c>
      <c r="J6610" s="80">
        <f>H6610*G6610</f>
        <v>271308.94381904602</v>
      </c>
    </row>
    <row r="6611" spans="1:10" x14ac:dyDescent="0.15">
      <c r="A6611" s="109">
        <v>44469</v>
      </c>
      <c r="B6611" s="53" t="s">
        <v>447</v>
      </c>
      <c r="C6611" s="53" t="s">
        <v>585</v>
      </c>
      <c r="D6611" s="53">
        <v>56972</v>
      </c>
      <c r="E6611" s="53">
        <v>2.2599999904632568</v>
      </c>
      <c r="F6611" s="55">
        <v>-0.16605167090892792</v>
      </c>
      <c r="G6611" s="53">
        <v>98853</v>
      </c>
      <c r="H6611" s="53">
        <v>2.2599999904632568</v>
      </c>
      <c r="I6611" s="53">
        <v>-4.2243370000000002E-2</v>
      </c>
      <c r="J6611" s="80">
        <f t="shared" si="186"/>
        <v>223407.77905726433</v>
      </c>
    </row>
    <row r="6612" spans="1:10" x14ac:dyDescent="0.15">
      <c r="A6612" s="109">
        <v>44498</v>
      </c>
      <c r="B6612" s="53" t="s">
        <v>447</v>
      </c>
      <c r="C6612" s="53" t="s">
        <v>585</v>
      </c>
      <c r="D6612" s="53">
        <v>56972</v>
      </c>
      <c r="E6612" s="53">
        <v>2.2000000476837158</v>
      </c>
      <c r="F6612" s="55">
        <v>-2.6548648253083229E-2</v>
      </c>
      <c r="G6612" s="53">
        <v>98853</v>
      </c>
      <c r="H6612" s="53">
        <v>2.2000000476837158</v>
      </c>
      <c r="I6612" s="53">
        <v>6.4656619999999998E-2</v>
      </c>
      <c r="J6612" s="80">
        <f t="shared" si="186"/>
        <v>217476.60471367836</v>
      </c>
    </row>
    <row r="6613" spans="1:10" x14ac:dyDescent="0.15">
      <c r="A6613" s="109">
        <v>44530</v>
      </c>
      <c r="B6613" s="53" t="s">
        <v>447</v>
      </c>
      <c r="C6613" s="53" t="s">
        <v>585</v>
      </c>
      <c r="D6613" s="53">
        <v>56972</v>
      </c>
      <c r="E6613" s="53">
        <v>2.0299999713897705</v>
      </c>
      <c r="F6613" s="55">
        <v>-7.7272757887840271E-2</v>
      </c>
      <c r="G6613" s="53">
        <v>100840</v>
      </c>
      <c r="H6613" s="53">
        <v>2.0299999713897705</v>
      </c>
      <c r="I6613" s="53">
        <v>-1.8346709999999999E-2</v>
      </c>
      <c r="J6613" s="80">
        <f t="shared" si="186"/>
        <v>204705.19711494446</v>
      </c>
    </row>
    <row r="6614" spans="1:10" x14ac:dyDescent="0.15">
      <c r="A6614" s="109">
        <v>44561</v>
      </c>
      <c r="B6614" s="53" t="s">
        <v>447</v>
      </c>
      <c r="C6614" s="53" t="s">
        <v>585</v>
      </c>
      <c r="D6614" s="53">
        <v>56972</v>
      </c>
      <c r="E6614" s="53">
        <v>1.2799999713897705</v>
      </c>
      <c r="F6614" s="55">
        <v>-0.36945813894271851</v>
      </c>
      <c r="G6614" s="53">
        <v>100840</v>
      </c>
      <c r="H6614" s="53">
        <v>1.2799999713897705</v>
      </c>
      <c r="I6614" s="53">
        <v>3.3344789999999999E-2</v>
      </c>
      <c r="J6614" s="80">
        <f t="shared" si="186"/>
        <v>129075.19711494446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0BCA6-B3BC-B747-AFA5-D20DF62E23AE}">
  <dimension ref="B1:AD148"/>
  <sheetViews>
    <sheetView topLeftCell="A8" zoomScale="60" zoomScaleNormal="60" workbookViewId="0">
      <selection activeCell="H5" sqref="H5"/>
    </sheetView>
  </sheetViews>
  <sheetFormatPr baseColWidth="10" defaultColWidth="11.5" defaultRowHeight="14" x14ac:dyDescent="0.15"/>
  <cols>
    <col min="1" max="1" width="4.6640625" style="2" customWidth="1"/>
    <col min="2" max="2" width="12" style="2" bestFit="1" customWidth="1"/>
    <col min="3" max="3" width="24.33203125" style="2" bestFit="1" customWidth="1"/>
    <col min="4" max="4" width="16" style="2" bestFit="1" customWidth="1"/>
    <col min="5" max="5" width="10.1640625" style="2" bestFit="1" customWidth="1"/>
    <col min="6" max="6" width="10.33203125" style="2" bestFit="1" customWidth="1"/>
    <col min="7" max="7" width="19.83203125" style="2" bestFit="1" customWidth="1"/>
    <col min="8" max="8" width="21.33203125" style="2" bestFit="1" customWidth="1"/>
    <col min="9" max="9" width="17.33203125" style="2" bestFit="1" customWidth="1"/>
    <col min="10" max="10" width="20.6640625" style="2" bestFit="1" customWidth="1"/>
    <col min="11" max="11" width="25.33203125" style="2" bestFit="1" customWidth="1"/>
    <col min="12" max="13" width="22" style="2" bestFit="1" customWidth="1"/>
    <col min="14" max="14" width="13.5" style="2" bestFit="1" customWidth="1"/>
    <col min="15" max="15" width="25" style="31" bestFit="1" customWidth="1"/>
    <col min="16" max="16" width="24" style="31" bestFit="1" customWidth="1"/>
    <col min="17" max="17" width="28.83203125" style="31" bestFit="1" customWidth="1"/>
    <col min="18" max="18" width="7.33203125" style="31" customWidth="1"/>
    <col min="19" max="19" width="19.1640625" style="31" bestFit="1" customWidth="1"/>
    <col min="20" max="20" width="3.5" style="2" customWidth="1"/>
    <col min="21" max="21" width="15.83203125" style="32" bestFit="1" customWidth="1"/>
    <col min="22" max="22" width="16.6640625" style="32" bestFit="1" customWidth="1"/>
    <col min="23" max="23" width="16.33203125" style="2" customWidth="1"/>
    <col min="24" max="24" width="7.33203125" style="2" customWidth="1"/>
    <col min="25" max="25" width="13.83203125" style="2" bestFit="1" customWidth="1"/>
    <col min="26" max="26" width="13.1640625" style="2" bestFit="1" customWidth="1"/>
    <col min="27" max="27" width="17.5" style="2" bestFit="1" customWidth="1"/>
    <col min="28" max="28" width="13.1640625" style="2" bestFit="1" customWidth="1"/>
    <col min="29" max="29" width="13.83203125" style="2" bestFit="1" customWidth="1"/>
    <col min="30" max="30" width="9.1640625" style="2" bestFit="1" customWidth="1"/>
    <col min="31" max="32" width="10.1640625" style="2" bestFit="1" customWidth="1"/>
    <col min="33" max="16384" width="11.5" style="2"/>
  </cols>
  <sheetData>
    <row r="1" spans="2:23" x14ac:dyDescent="0.15">
      <c r="W1" s="33"/>
    </row>
    <row r="2" spans="2:23" ht="14" customHeight="1" x14ac:dyDescent="0.15">
      <c r="H2" s="125" t="s">
        <v>827</v>
      </c>
      <c r="I2" s="125"/>
      <c r="J2" s="125"/>
      <c r="K2" s="125"/>
    </row>
    <row r="3" spans="2:23" ht="14" customHeight="1" x14ac:dyDescent="0.15">
      <c r="H3" s="125"/>
      <c r="I3" s="125"/>
      <c r="J3" s="125"/>
      <c r="K3" s="125"/>
    </row>
    <row r="4" spans="2:23" ht="14" customHeight="1" thickBot="1" x14ac:dyDescent="0.2">
      <c r="H4" s="126"/>
      <c r="I4" s="126"/>
      <c r="J4" s="126"/>
      <c r="K4" s="126"/>
    </row>
    <row r="5" spans="2:23" ht="15" thickTop="1" x14ac:dyDescent="0.15"/>
    <row r="6" spans="2:23" x14ac:dyDescent="0.15">
      <c r="B6" s="46" t="s">
        <v>792</v>
      </c>
      <c r="C6" s="46" t="s">
        <v>767</v>
      </c>
      <c r="D6" s="46" t="s">
        <v>766</v>
      </c>
      <c r="E6" s="46" t="s">
        <v>765</v>
      </c>
      <c r="F6" s="46" t="s">
        <v>791</v>
      </c>
      <c r="G6" s="46" t="s">
        <v>815</v>
      </c>
      <c r="H6" s="46" t="s">
        <v>816</v>
      </c>
      <c r="I6" s="47" t="s">
        <v>764</v>
      </c>
      <c r="J6" s="47" t="s">
        <v>790</v>
      </c>
      <c r="K6" s="47" t="s">
        <v>763</v>
      </c>
      <c r="L6" s="47" t="s">
        <v>762</v>
      </c>
      <c r="M6" s="47" t="s">
        <v>761</v>
      </c>
      <c r="N6" s="46" t="s">
        <v>793</v>
      </c>
      <c r="O6" s="30" t="s">
        <v>760</v>
      </c>
      <c r="P6" s="30" t="s">
        <v>794</v>
      </c>
      <c r="R6" s="2"/>
    </row>
    <row r="7" spans="2:23" x14ac:dyDescent="0.15">
      <c r="B7" s="4">
        <v>1</v>
      </c>
      <c r="C7" s="4" t="s">
        <v>26</v>
      </c>
      <c r="D7" s="4" t="s">
        <v>28</v>
      </c>
      <c r="E7" s="4">
        <v>2011</v>
      </c>
      <c r="F7" s="4">
        <v>2013</v>
      </c>
      <c r="G7" s="4">
        <f>DATEDIF('Primærdata SPACs'!A207,'Primærdata SPACs'!A227,"M")</f>
        <v>20</v>
      </c>
      <c r="H7" s="4">
        <f>DATEDIF('Primærdata SPACs'!A227,'Primærdata SPACs'!A318,"M")</f>
        <v>91</v>
      </c>
      <c r="I7" s="34">
        <f>('Primærdata SPACs'!H318/'Primærdata SPACs'!H207)-1</f>
        <v>-0.81000000238418579</v>
      </c>
      <c r="J7" s="34">
        <f>('Primærdata SPACs'!H227/'Primærdata SPACs'!H207)-1</f>
        <v>3.9999961853027788E-3</v>
      </c>
      <c r="K7" s="34">
        <f>('Primærdata SPACs'!H230/'Primærdata SPACs'!H227)-1</f>
        <v>-4.1832677080650971E-2</v>
      </c>
      <c r="L7" s="34">
        <f>('Primærdata SPACs'!H230/'Primærdata SPACs'!H227)-1</f>
        <v>-4.1832677080650971E-2</v>
      </c>
      <c r="M7" s="34">
        <f>('Primærdata SPACs'!H263/'Primærdata SPACs'!H227)-1</f>
        <v>5.9761374347282459E-3</v>
      </c>
      <c r="N7" s="35">
        <f t="shared" ref="N7:N38" si="0">H7/12</f>
        <v>7.583333333333333</v>
      </c>
      <c r="O7" s="36">
        <f>'Primærdata SPACs'!J207</f>
        <v>213410</v>
      </c>
      <c r="P7" s="36">
        <f>'Primærdata SPACs'!J227</f>
        <v>232546.47911643982</v>
      </c>
      <c r="R7" s="2"/>
    </row>
    <row r="8" spans="2:23" x14ac:dyDescent="0.15">
      <c r="B8" s="4">
        <v>2</v>
      </c>
      <c r="C8" s="4" t="s">
        <v>124</v>
      </c>
      <c r="D8" s="4" t="s">
        <v>126</v>
      </c>
      <c r="E8" s="4">
        <v>2011</v>
      </c>
      <c r="F8" s="4">
        <v>2013</v>
      </c>
      <c r="G8" s="4">
        <f>DATEDIF('Primærdata SPACs'!A1388,'Primærdata SPACs'!A1411,"M")</f>
        <v>23</v>
      </c>
      <c r="H8" s="4">
        <f>DATEDIF('Primærdata SPACs'!A1411,'Primærdata SPACs'!A1476,"M")</f>
        <v>65</v>
      </c>
      <c r="I8" s="34">
        <f>('Primærdata SPACs'!H1476/'Primærdata SPACs'!H1388)-1</f>
        <v>-0.12953367960989981</v>
      </c>
      <c r="J8" s="34">
        <f>('Primærdata SPACs'!H1476/'Primærdata SPACs'!H1388)-1</f>
        <v>-0.12953367960989981</v>
      </c>
      <c r="K8" s="34">
        <f>('Primærdata SPACs'!H1414/'Primærdata SPACs'!H1411)-1</f>
        <v>-0.21240308931345098</v>
      </c>
      <c r="L8" s="34">
        <f>('Primærdata SPACs'!H1423/'Primærdata SPACs'!H1411)-1</f>
        <v>-0.3364340563762005</v>
      </c>
      <c r="M8" s="34">
        <f>('Primærdata SPACs'!H1447/'Primærdata SPACs'!H1411)-1</f>
        <v>-0.30418603894687779</v>
      </c>
      <c r="N8" s="35">
        <f t="shared" si="0"/>
        <v>5.416666666666667</v>
      </c>
      <c r="O8" s="36">
        <f>'Primærdata SPACs'!J1388</f>
        <v>84945.089440345808</v>
      </c>
      <c r="P8" s="36">
        <f>'Primærdata SPACs'!J1411</f>
        <v>37181.023900508902</v>
      </c>
      <c r="R8" s="2"/>
    </row>
    <row r="9" spans="2:23" x14ac:dyDescent="0.15">
      <c r="B9" s="4">
        <v>3</v>
      </c>
      <c r="C9" s="4" t="s">
        <v>26</v>
      </c>
      <c r="D9" s="4" t="s">
        <v>435</v>
      </c>
      <c r="E9" s="4">
        <v>2013</v>
      </c>
      <c r="F9" s="4">
        <v>2014</v>
      </c>
      <c r="G9" s="4">
        <f>DATEDIF('Primærdata SPACs'!A4352,'Primærdata SPACs'!A4367,"M")</f>
        <v>15</v>
      </c>
      <c r="H9" s="4">
        <f>DATEDIF('Primærdata SPACs'!A4367,'Primærdata SPACs'!A4407,"M")</f>
        <v>39</v>
      </c>
      <c r="I9" s="34">
        <f>('Primærdata SPACs'!H4407/'Primærdata SPACs'!H4352)-1</f>
        <v>-8.7509137300546991E-2</v>
      </c>
      <c r="J9" s="34">
        <f>('Primærdata SPACs'!H4367/'Primærdata SPACs'!H4352)-1</f>
        <v>-1.5509926934974105E-2</v>
      </c>
      <c r="K9" s="34">
        <f>('Primærdata SPACs'!H4370/'Primærdata SPACs'!H4367)-1</f>
        <v>0.22397166390751755</v>
      </c>
      <c r="L9" s="34">
        <f>('Primærdata SPACs'!H4379/'Primærdata SPACs'!H4367)-1</f>
        <v>-9.8019224603152155E-2</v>
      </c>
      <c r="M9" s="34">
        <f>('Primærdata SPACs'!H4403/'Primærdata SPACs'!H4367)-1</f>
        <v>-3.4027334467990999E-2</v>
      </c>
      <c r="N9" s="35">
        <f t="shared" si="0"/>
        <v>3.25</v>
      </c>
      <c r="O9" s="36">
        <f>'Primærdata SPACs'!J4352</f>
        <v>406254.06801700592</v>
      </c>
      <c r="P9" s="36">
        <f>'Primærdata SPACs'!J4367</f>
        <v>399953.09710502619</v>
      </c>
      <c r="R9" s="2"/>
    </row>
    <row r="10" spans="2:23" x14ac:dyDescent="0.15">
      <c r="B10" s="4">
        <v>4</v>
      </c>
      <c r="C10" s="4" t="s">
        <v>403</v>
      </c>
      <c r="D10" s="4" t="s">
        <v>483</v>
      </c>
      <c r="E10" s="4">
        <v>2013</v>
      </c>
      <c r="F10" s="4">
        <v>2014</v>
      </c>
      <c r="G10" s="4">
        <f>DATEDIF('Primærdata SPACs'!A4409,'Primærdata SPACs'!A4418,"M")</f>
        <v>9</v>
      </c>
      <c r="H10" s="4">
        <f>DATEDIF('Primærdata SPACs'!A4418,'Primærdata SPACs'!A4485,"M")</f>
        <v>67</v>
      </c>
      <c r="I10" s="34">
        <f>('Primærdata SPACs'!H4485/'Primærdata SPACs'!H4409)-1</f>
        <v>-0.9760498747666233</v>
      </c>
      <c r="J10" s="34">
        <f>('Primærdata SPACs'!H4418/'Primærdata SPACs'!H4409)-1</f>
        <v>4.6384056885982572E-2</v>
      </c>
      <c r="K10" s="34">
        <f>('Primærdata SPACs'!H4421/'Primærdata SPACs'!H4418)-1</f>
        <v>-1.3345985958350015E-2</v>
      </c>
      <c r="L10" s="34">
        <f>('Primærdata SPACs'!H4430/'Primærdata SPACs'!H4418)-1</f>
        <v>-0.35081028680960202</v>
      </c>
      <c r="M10" s="34">
        <f>('Primærdata SPACs'!H4454/'Primærdata SPACs'!H4418)-1</f>
        <v>-0.8770257397521829</v>
      </c>
      <c r="N10" s="35">
        <f t="shared" si="0"/>
        <v>5.583333333333333</v>
      </c>
      <c r="O10" s="36">
        <f>'Primærdata SPACs'!J4409</f>
        <v>246695.19061279364</v>
      </c>
      <c r="P10" s="36">
        <f>'Primærdata SPACs'!J4418</f>
        <v>258137.91436767578</v>
      </c>
      <c r="R10" s="2"/>
    </row>
    <row r="11" spans="2:23" x14ac:dyDescent="0.15">
      <c r="B11" s="4">
        <v>5</v>
      </c>
      <c r="C11" s="4" t="s">
        <v>484</v>
      </c>
      <c r="D11" s="4" t="s">
        <v>485</v>
      </c>
      <c r="E11" s="23">
        <v>2013</v>
      </c>
      <c r="F11" s="4">
        <v>2014</v>
      </c>
      <c r="G11" s="4">
        <f>DATEDIF('Primærdata SPACs'!A4487,'Primærdata SPACs'!A4496,"M")</f>
        <v>8</v>
      </c>
      <c r="H11" s="4">
        <f>DATEDIF('Primærdata SPACs'!A4496,'Primærdata SPACs'!A4583,"M")</f>
        <v>87</v>
      </c>
      <c r="I11" s="34">
        <f>('Primærdata SPACs'!H4583/'Primærdata SPACs'!H4487)-1</f>
        <v>-0.60910031628061123</v>
      </c>
      <c r="J11" s="34">
        <f>('Primærdata SPACs'!H4496/'Primærdata SPACs'!H4487)-1</f>
        <v>-9.3071511766097403E-3</v>
      </c>
      <c r="K11" s="34">
        <f>('Primærdata SPACs'!H4499/'Primærdata SPACs'!H4496)-1</f>
        <v>-0.50417536139578101</v>
      </c>
      <c r="L11" s="34">
        <f>('Primærdata SPACs'!H4508/'Primærdata SPACs'!H4496)-1</f>
        <v>-0.676409193181567</v>
      </c>
      <c r="M11" s="34">
        <f>('Primærdata SPACs'!H4532/'Primærdata SPACs'!H4496)-1</f>
        <v>-0.74321502528829742</v>
      </c>
      <c r="N11" s="35">
        <f t="shared" si="0"/>
        <v>7.25</v>
      </c>
      <c r="O11" s="36">
        <f>'Primærdata SPACs'!J4487</f>
        <v>122644.61096763618</v>
      </c>
      <c r="P11" s="36">
        <f>'Primærdata SPACs'!J4496</f>
        <v>121503.13903236389</v>
      </c>
      <c r="R11" s="2"/>
    </row>
    <row r="12" spans="2:23" x14ac:dyDescent="0.15">
      <c r="B12" s="4">
        <v>6</v>
      </c>
      <c r="C12" s="4" t="s">
        <v>80</v>
      </c>
      <c r="D12" s="4" t="s">
        <v>82</v>
      </c>
      <c r="E12" s="4">
        <v>2014</v>
      </c>
      <c r="F12" s="4">
        <v>2015</v>
      </c>
      <c r="G12" s="4">
        <f>DATEDIF('Primærdata SPACs'!A920,'Primærdata SPACs'!A935,"M")</f>
        <v>15</v>
      </c>
      <c r="H12" s="4">
        <f>DATEDIF('Primærdata SPACs'!A920,'Primærdata SPACs'!A935,"M")</f>
        <v>15</v>
      </c>
      <c r="I12" s="34">
        <f>('Primærdata SPACs'!H1012/'Primærdata SPACs'!H920)-1</f>
        <v>-0.79399585497199987</v>
      </c>
      <c r="J12" s="34">
        <f>('Primærdata SPACs'!H935/'Primærdata SPACs'!H920)-1</f>
        <v>0.24223604446689206</v>
      </c>
      <c r="K12" s="34">
        <f>('Primærdata SPACs'!H938/'Primærdata SPACs'!H935)-1</f>
        <v>-0.41083331902821862</v>
      </c>
      <c r="L12" s="34">
        <f>('Primærdata SPACs'!H947/'Primærdata SPACs'!H935)-1</f>
        <v>-0.4625000158945719</v>
      </c>
      <c r="M12" s="34">
        <f>('Primærdata SPACs'!H971/'Primærdata SPACs'!H935)-1</f>
        <v>-0.40749998887379968</v>
      </c>
      <c r="N12" s="35">
        <f t="shared" si="0"/>
        <v>1.25</v>
      </c>
      <c r="O12" s="36">
        <f>'Primærdata SPACs'!J920</f>
        <v>266258.57579421997</v>
      </c>
      <c r="P12" s="36">
        <f>'Primærdata SPACs'!J935</f>
        <v>331620</v>
      </c>
      <c r="R12" s="2"/>
    </row>
    <row r="13" spans="2:23" x14ac:dyDescent="0.15">
      <c r="B13" s="4">
        <v>7</v>
      </c>
      <c r="C13" s="4" t="s">
        <v>128</v>
      </c>
      <c r="D13" s="4" t="s">
        <v>130</v>
      </c>
      <c r="E13" s="4">
        <v>2014</v>
      </c>
      <c r="F13" s="4">
        <v>2015</v>
      </c>
      <c r="G13" s="4">
        <f>DATEDIF('Primærdata SPACs'!A1478,'Primærdata SPACs'!A1500,"M")</f>
        <v>21</v>
      </c>
      <c r="H13" s="4">
        <f>DATEDIF('Primærdata SPACs'!A1500,'Primærdata SPACs'!A1536,"M")</f>
        <v>36</v>
      </c>
      <c r="I13" s="34">
        <f>('Primærdata SPACs'!H1549/'Primærdata SPACs'!H1478)-1</f>
        <v>-0.96399999856948848</v>
      </c>
      <c r="J13" s="34">
        <f>('Primærdata SPACs'!H1500/'Primærdata SPACs'!H1478)-1</f>
        <v>7.9999923706055576E-3</v>
      </c>
      <c r="K13" s="34">
        <f>('Primærdata SPACs'!H1503/'Primærdata SPACs'!H1500)-1</f>
        <v>-0.28918650634089349</v>
      </c>
      <c r="L13" s="34">
        <f>('Primærdata SPACs'!H1512/'Primærdata SPACs'!H1500)-1</f>
        <v>-0.6468253998289063</v>
      </c>
      <c r="M13" s="34">
        <f>('Primærdata SPACs'!H1536/'Primærdata SPACs'!H1500)-1</f>
        <v>-0.7331349129384277</v>
      </c>
      <c r="N13" s="35">
        <f t="shared" si="0"/>
        <v>3</v>
      </c>
      <c r="O13" s="36">
        <f>'Primærdata SPACs'!J1478</f>
        <v>105350</v>
      </c>
      <c r="P13" s="36">
        <f>'Primærdata SPACs'!J1500</f>
        <v>106192.79919624329</v>
      </c>
      <c r="R13" s="2"/>
    </row>
    <row r="14" spans="2:23" x14ac:dyDescent="0.15">
      <c r="B14" s="4">
        <v>8</v>
      </c>
      <c r="C14" s="4" t="s">
        <v>48</v>
      </c>
      <c r="D14" s="4" t="s">
        <v>50</v>
      </c>
      <c r="E14" s="4">
        <v>2013</v>
      </c>
      <c r="F14" s="4">
        <v>2015</v>
      </c>
      <c r="G14" s="4">
        <f>DATEDIF('Primærdata SPACs'!A440,'Primærdata SPACs'!A463,"M")</f>
        <v>22</v>
      </c>
      <c r="H14" s="4">
        <f>DATEDIF('Primærdata SPACs'!A463,'Primærdata SPACs'!A541,"M")</f>
        <v>78</v>
      </c>
      <c r="I14" s="34">
        <f>('Primærdata SPACs'!H541/'Primærdata SPACs'!H440)-1</f>
        <v>0.6149068972965801</v>
      </c>
      <c r="J14" s="34">
        <f>('Primærdata SPACs'!H463/'Primærdata SPACs'!H440)-1</f>
        <v>9.2132542171952769E-2</v>
      </c>
      <c r="K14" s="34">
        <f>('Primærdata SPACs'!H466/'Primærdata SPACs'!H463)-1</f>
        <v>-7.3933622641656149E-2</v>
      </c>
      <c r="L14" s="34">
        <f>('Primærdata SPACs'!H475/'Primærdata SPACs'!H463)-1</f>
        <v>-8.7203797124278726E-2</v>
      </c>
      <c r="M14" s="34">
        <f>('Primærdata SPACs'!H541/'Primærdata SPACs'!H463)-1</f>
        <v>0.47867299520713136</v>
      </c>
      <c r="N14" s="35">
        <f t="shared" si="0"/>
        <v>6.5</v>
      </c>
      <c r="O14" s="36">
        <f>'Primærdata SPACs'!J440</f>
        <v>241499.99618530273</v>
      </c>
      <c r="P14" s="36">
        <f>'Primærdata SPACs'!J463</f>
        <v>263750.00476837158</v>
      </c>
      <c r="R14" s="2"/>
    </row>
    <row r="15" spans="2:23" x14ac:dyDescent="0.15">
      <c r="B15" s="4">
        <v>9</v>
      </c>
      <c r="C15" s="4" t="s">
        <v>454</v>
      </c>
      <c r="D15" s="4" t="s">
        <v>455</v>
      </c>
      <c r="E15" s="4">
        <v>2013</v>
      </c>
      <c r="F15" s="4">
        <v>2015</v>
      </c>
      <c r="G15" s="4">
        <f>DATEDIF('Primærdata SPACs'!A4287,'Primærdata SPACs'!A4310,"M")</f>
        <v>23</v>
      </c>
      <c r="H15" s="4">
        <f>DATEDIF('Primærdata SPACs'!A4310,'Primærdata SPACs'!A4349,"M")</f>
        <v>40</v>
      </c>
      <c r="I15" s="34">
        <f>('Primærdata SPACs'!H4349/'Primærdata SPACs'!H4287)-1</f>
        <v>-0.59181637068500459</v>
      </c>
      <c r="J15" s="34">
        <f>('Primærdata SPACs'!H4310/'Primærdata SPACs'!H4287)-1</f>
        <v>4.7904143743268568E-2</v>
      </c>
      <c r="K15" s="34">
        <f>('Primærdata SPACs'!H4313/'Primærdata SPACs'!H4310)-1</f>
        <v>-3.4761882963634694E-2</v>
      </c>
      <c r="L15" s="34">
        <f>('Primærdata SPACs'!H4322/'Primærdata SPACs'!H4310)-1</f>
        <v>-0.51904760088239399</v>
      </c>
      <c r="M15" s="34"/>
      <c r="N15" s="35">
        <f t="shared" si="0"/>
        <v>3.3333333333333335</v>
      </c>
      <c r="O15" s="36"/>
      <c r="P15" s="36"/>
      <c r="R15" s="2"/>
    </row>
    <row r="16" spans="2:23" x14ac:dyDescent="0.15">
      <c r="B16" s="4">
        <v>10</v>
      </c>
      <c r="C16" s="4" t="s">
        <v>466</v>
      </c>
      <c r="D16" s="4" t="s">
        <v>467</v>
      </c>
      <c r="E16" s="4">
        <v>2013</v>
      </c>
      <c r="F16" s="4">
        <v>2015</v>
      </c>
      <c r="G16" s="4">
        <f>DATEDIF('Primærdata SPACs'!A4585,'Primærdata SPACs'!A4599,"M")</f>
        <v>13</v>
      </c>
      <c r="H16" s="4">
        <f>DATEDIF('Primærdata SPACs'!A4599,'Primærdata SPACs'!A4681,"M")</f>
        <v>82</v>
      </c>
      <c r="I16" s="34">
        <f>('Primærdata SPACs'!H4681/'Primærdata SPACs'!H4585)-1</f>
        <v>0.24499998092651376</v>
      </c>
      <c r="J16" s="34">
        <f>('Primærdata SPACs'!H4599/'Primærdata SPACs'!H4585)-1</f>
        <v>0</v>
      </c>
      <c r="K16" s="34">
        <f>('Primærdata SPACs'!H4602/'Primærdata SPACs'!H4599)-1</f>
        <v>0.6149999618530273</v>
      </c>
      <c r="L16" s="34">
        <f>('Primærdata SPACs'!H4611/'Primærdata SPACs'!H4599)-1</f>
        <v>8.2999992370605513E-2</v>
      </c>
      <c r="M16" s="34">
        <f>('Primærdata SPACs'!H4635/'Primærdata SPACs'!H4599)-1</f>
        <v>0.2600000381469727</v>
      </c>
      <c r="N16" s="35">
        <f t="shared" si="0"/>
        <v>6.833333333333333</v>
      </c>
      <c r="O16" s="36">
        <f>'Primærdata SPACs'!J4586</f>
        <v>180187.49356269836</v>
      </c>
      <c r="P16" s="36">
        <f>'Primærdata SPACs'!J4599</f>
        <v>187500</v>
      </c>
      <c r="R16" s="2"/>
    </row>
    <row r="17" spans="2:18" x14ac:dyDescent="0.15">
      <c r="B17" s="4">
        <v>11</v>
      </c>
      <c r="C17" s="4" t="s">
        <v>486</v>
      </c>
      <c r="D17" s="4" t="s">
        <v>487</v>
      </c>
      <c r="E17" s="4">
        <v>2014</v>
      </c>
      <c r="F17" s="4">
        <v>2015</v>
      </c>
      <c r="G17" s="4">
        <f>DATEDIF('Primærdata SPACs'!A4774,'Primærdata SPACs'!A4786,"M")</f>
        <v>12</v>
      </c>
      <c r="H17" s="4">
        <f>DATEDIF('Primærdata SPACs'!A4786,'Primærdata SPACs'!A4847,"M")</f>
        <v>61</v>
      </c>
      <c r="I17" s="34">
        <f>('Primærdata SPACs'!H4847/'Primærdata SPACs'!H4774)-1</f>
        <v>0.47636364032695822</v>
      </c>
      <c r="J17" s="34">
        <f>('Primærdata SPACs'!H4786/'Primærdata SPACs'!H4774)-1</f>
        <v>1.9220723734273193E-2</v>
      </c>
      <c r="K17" s="34">
        <f>('Primærdata SPACs'!H4789/'Primærdata SPACs'!H4786)-1</f>
        <v>0.2232416568074953</v>
      </c>
      <c r="L17" s="34">
        <f>('Primærdata SPACs'!H4798/'Primærdata SPACs'!H4786)-1</f>
        <v>2.0142712848744924</v>
      </c>
      <c r="M17" s="34">
        <f>('Primærdata SPACs'!H4822/'Primærdata SPACs'!H4786)-1</f>
        <v>3.9439350295969602</v>
      </c>
      <c r="N17" s="35">
        <f t="shared" si="0"/>
        <v>5.083333333333333</v>
      </c>
      <c r="O17" s="36">
        <f>'Primærdata SPACs'!J4775</f>
        <v>51108.75</v>
      </c>
      <c r="P17" s="36">
        <f>'Primærdata SPACs'!J4786</f>
        <v>52091.097164154031</v>
      </c>
      <c r="R17" s="2"/>
    </row>
    <row r="18" spans="2:18" x14ac:dyDescent="0.15">
      <c r="B18" s="4">
        <v>12</v>
      </c>
      <c r="C18" s="4" t="s">
        <v>441</v>
      </c>
      <c r="D18" s="4" t="s">
        <v>442</v>
      </c>
      <c r="E18" s="4">
        <v>2015</v>
      </c>
      <c r="F18" s="4">
        <v>2016</v>
      </c>
      <c r="G18" s="4">
        <f>DATEDIF('Primærdata SPACs'!A4849,'Primærdata SPACs'!A4865,"M")</f>
        <v>15</v>
      </c>
      <c r="H18" s="4">
        <f>DATEDIF('Primærdata SPACs'!A4865,'Primærdata SPACs'!A4877,"M")</f>
        <v>12</v>
      </c>
      <c r="I18" s="34">
        <f>('Primærdata SPACs'!H4877/'Primærdata SPACs'!H4849)-1</f>
        <v>0.55555554460322432</v>
      </c>
      <c r="J18" s="34">
        <f>('Primærdata SPACs'!H4865/'Primærdata SPACs'!H4849)-1</f>
        <v>9.5607252971496637E-2</v>
      </c>
      <c r="K18" s="34">
        <f>('Primærdata SPACs'!H4868/'Primærdata SPACs'!H4865)-1</f>
        <v>-0.1273585219704062</v>
      </c>
      <c r="L18" s="34">
        <f>('Primærdata SPACs'!H4877/'Primærdata SPACs'!H4865)-1</f>
        <v>0.41981128765281506</v>
      </c>
      <c r="M18" s="34"/>
      <c r="N18" s="35">
        <f t="shared" si="0"/>
        <v>1</v>
      </c>
      <c r="O18" s="36">
        <f>'Primærdata SPACs'!J4850</f>
        <v>133210.09738063812</v>
      </c>
      <c r="P18" s="36">
        <f>'Primærdata SPACs'!J4865</f>
        <v>304760.61096763611</v>
      </c>
      <c r="R18" s="2"/>
    </row>
    <row r="19" spans="2:18" x14ac:dyDescent="0.15">
      <c r="B19" s="4">
        <v>13</v>
      </c>
      <c r="C19" s="4" t="s">
        <v>395</v>
      </c>
      <c r="D19" s="4" t="s">
        <v>397</v>
      </c>
      <c r="E19" s="4">
        <v>2015</v>
      </c>
      <c r="F19" s="4">
        <v>2016</v>
      </c>
      <c r="G19" s="4">
        <f>DATEDIF('Primærdata SPACs'!A3943,'Primærdata SPACs'!A3954,"M")</f>
        <v>11</v>
      </c>
      <c r="H19" s="4">
        <f>DATEDIF('Primærdata SPACs'!A3954,'Primærdata SPACs'!A4016,"M")</f>
        <v>62</v>
      </c>
      <c r="I19" s="34">
        <f>('Primærdata SPACs'!H4016/'Primærdata SPACs'!H3943)-1</f>
        <v>1.083673436618855</v>
      </c>
      <c r="J19" s="34">
        <f>('Primærdata SPACs'!H3954/'Primærdata SPACs'!H3943)-1</f>
        <v>0.1622449103716459</v>
      </c>
      <c r="K19" s="34">
        <f>('Primærdata SPACs'!H3957/'Primærdata SPACs'!H3954)-1</f>
        <v>0.25460926524294281</v>
      </c>
      <c r="L19" s="34">
        <f>('Primærdata SPACs'!H3966/'Primærdata SPACs'!H3954)-1</f>
        <v>1.2291429800571629E-2</v>
      </c>
      <c r="M19" s="34">
        <f>('Primærdata SPACs'!H3990/'Primærdata SPACs'!H3954)-1</f>
        <v>0.12203681718616521</v>
      </c>
      <c r="N19" s="35">
        <f t="shared" si="0"/>
        <v>5.166666666666667</v>
      </c>
      <c r="O19" s="36">
        <f>'Primærdata SPACs'!J3943</f>
        <v>367500.00715255737</v>
      </c>
      <c r="P19" s="36">
        <f>'Primærdata SPACs'!J3954</f>
        <v>427125.01287460327</v>
      </c>
      <c r="R19" s="2"/>
    </row>
    <row r="20" spans="2:18" x14ac:dyDescent="0.15">
      <c r="B20" s="4">
        <v>14</v>
      </c>
      <c r="C20" s="4" t="s">
        <v>7</v>
      </c>
      <c r="D20" s="4" t="s">
        <v>9</v>
      </c>
      <c r="E20" s="4">
        <v>2014</v>
      </c>
      <c r="F20" s="4">
        <v>2016</v>
      </c>
      <c r="G20" s="37">
        <f>DATEDIF('Primærdata SPACs'!A2,'Primærdata SPACs'!A27,"M")</f>
        <v>25</v>
      </c>
      <c r="H20" s="37">
        <f>DATEDIF('Primærdata SPACs'!A27,'Primærdata SPACs'!A87,"M")</f>
        <v>60</v>
      </c>
      <c r="I20" s="34">
        <f>('Primærdata SPACs'!H109/'Primærdata SPACs'!H2)-1</f>
        <v>-0.21601683491465062</v>
      </c>
      <c r="J20" s="34">
        <f>('Primærdata SPACs'!H27/'Primærdata SPACs'!H2)-1</f>
        <v>-0.10958903971928013</v>
      </c>
      <c r="K20" s="34">
        <f>('Primærdata SPACs'!H30/'Primærdata SPACs'!H27)-1</f>
        <v>0.25443794328222213</v>
      </c>
      <c r="L20" s="34">
        <f>('Primærdata SPACs'!H39/'Primærdata SPACs'!H27)-1</f>
        <v>0.15976336236002009</v>
      </c>
      <c r="M20" s="34">
        <f>('Primærdata SPACs'!H63/'Primærdata SPACs'!H27)-1</f>
        <v>-0.20118341392163641</v>
      </c>
      <c r="N20" s="35">
        <f t="shared" si="0"/>
        <v>5</v>
      </c>
      <c r="O20" s="36">
        <f>'Primærdata SPACs'!J3</f>
        <v>97350.00610351561</v>
      </c>
      <c r="P20" s="36">
        <f>'Primærdata SPACs'!J27</f>
        <v>172075.79611587524</v>
      </c>
      <c r="R20" s="2"/>
    </row>
    <row r="21" spans="2:18" x14ac:dyDescent="0.15">
      <c r="B21" s="4">
        <v>15</v>
      </c>
      <c r="C21" s="4" t="s">
        <v>493</v>
      </c>
      <c r="D21" s="4" t="s">
        <v>494</v>
      </c>
      <c r="E21" s="4">
        <v>2014</v>
      </c>
      <c r="F21" s="4">
        <v>2016</v>
      </c>
      <c r="G21" s="4">
        <f>DATEDIF('Primærdata SPACs'!A4683,'Primærdata SPACs'!A4711,"M")</f>
        <v>27</v>
      </c>
      <c r="H21" s="4">
        <f>DATEDIF('Primærdata SPACs'!A4711,'Primærdata SPACs'!A4772,"M")</f>
        <v>61</v>
      </c>
      <c r="I21" s="34">
        <f>('Primærdata SPACs'!H4772/'Primærdata SPACs'!H4683)-1</f>
        <v>-0.82699999809265134</v>
      </c>
      <c r="J21" s="34">
        <f>('Primærdata SPACs'!H4711/'Primærdata SPACs'!H4683)-1</f>
        <v>5.0000190734862393E-3</v>
      </c>
      <c r="K21" s="34">
        <f>('Primærdata SPACs'!H4714/'Primærdata SPACs'!H4711)-1</f>
        <v>-0.15422887177293931</v>
      </c>
      <c r="L21" s="34">
        <f>('Primærdata SPACs'!H4723/'Primærdata SPACs'!H4711)-1</f>
        <v>-0.11741296346079955</v>
      </c>
      <c r="M21" s="34">
        <f>('Primærdata SPACs'!H4747/'Primærdata SPACs'!H4711)-1</f>
        <v>-0.6427860849715259</v>
      </c>
      <c r="N21" s="35">
        <f t="shared" si="0"/>
        <v>5.083333333333333</v>
      </c>
      <c r="O21" s="36">
        <f>'Primærdata SPACs'!J4684</f>
        <v>207431.25</v>
      </c>
      <c r="P21" s="36">
        <f>'Primærdata SPACs'!J4711</f>
        <v>99876.901895523071</v>
      </c>
      <c r="R21" s="2"/>
    </row>
    <row r="22" spans="2:18" x14ac:dyDescent="0.15">
      <c r="B22" s="4">
        <v>16</v>
      </c>
      <c r="C22" s="4" t="s">
        <v>495</v>
      </c>
      <c r="D22" s="4" t="s">
        <v>496</v>
      </c>
      <c r="E22" s="4">
        <v>2014</v>
      </c>
      <c r="F22" s="4">
        <v>2016</v>
      </c>
      <c r="G22" s="4">
        <f>DATEDIF('Primærdata SPACs'!A4018,'Primærdata SPACs'!A4039,"M")</f>
        <v>21</v>
      </c>
      <c r="H22" s="4">
        <f>DATEDIF('Primærdata SPACs'!A4039,'Primærdata SPACs'!A4073,"M")</f>
        <v>33</v>
      </c>
      <c r="I22" s="34">
        <f>('Primærdata SPACs'!H4072/'Primærdata SPACs'!H4018)-1</f>
        <v>-1.5082342995187403E-3</v>
      </c>
      <c r="J22" s="34">
        <f>('Primærdata SPACs'!H4039/'Primærdata SPACs'!H4018)-1</f>
        <v>5.027767314582654E-4</v>
      </c>
      <c r="K22" s="34">
        <f>('Primærdata SPACs'!H4042/'Primærdata SPACs'!H4039)-1</f>
        <v>-0.10050251448938019</v>
      </c>
      <c r="L22" s="34">
        <f>('Primærdata SPACs'!H4051/'Primærdata SPACs'!H4039)-1</f>
        <v>-0.11557785332412052</v>
      </c>
      <c r="M22" s="34">
        <f>('Primærdata SPACs'!H4072/'Primærdata SPACs'!H4039)-1</f>
        <v>-2.0100004495208212E-3</v>
      </c>
      <c r="N22" s="35">
        <f t="shared" si="0"/>
        <v>2.75</v>
      </c>
      <c r="O22" s="36">
        <f>'Primærdata SPACs'!J4018</f>
        <v>621870.77591705322</v>
      </c>
      <c r="P22" s="36">
        <f>'Primærdata SPACs'!J4039</f>
        <v>622183.43807315826</v>
      </c>
      <c r="R22" s="2"/>
    </row>
    <row r="23" spans="2:18" x14ac:dyDescent="0.15">
      <c r="B23" s="4">
        <v>17</v>
      </c>
      <c r="C23" s="4" t="s">
        <v>80</v>
      </c>
      <c r="D23" s="4" t="s">
        <v>420</v>
      </c>
      <c r="E23" s="4">
        <v>2015</v>
      </c>
      <c r="F23" s="4">
        <v>2017</v>
      </c>
      <c r="G23" s="4">
        <f>DATEDIF('Primærdata SPACs'!A5117,'Primærdata SPACs'!A5142,"M")</f>
        <v>25</v>
      </c>
      <c r="H23" s="4">
        <f>DATEDIF('Primærdata SPACs'!A5142,'Primærdata SPACs'!A5168,"M")</f>
        <v>26</v>
      </c>
      <c r="I23" s="34">
        <f>('Primærdata SPACs'!H5168/'Primærdata SPACs'!H5117)-1</f>
        <v>-0.97416580177132406</v>
      </c>
      <c r="J23" s="34">
        <f>('Primærdata SPACs'!H5142/'Primærdata SPACs'!H5117)-1</f>
        <v>2.7979323154087021E-2</v>
      </c>
      <c r="K23" s="34">
        <f>('Primærdata SPACs'!H5145/'Primærdata SPACs'!H5142)-1</f>
        <v>2.5201612709402132E-2</v>
      </c>
      <c r="L23" s="34">
        <f>('Primærdata SPACs'!H5154/'Primærdata SPACs'!H5142)-1</f>
        <v>-0.61895161871793491</v>
      </c>
      <c r="M23" s="34">
        <f>('Primærdata SPACs'!H5168/'Primærdata SPACs'!H5142)-1</f>
        <v>-0.97486895149854724</v>
      </c>
      <c r="N23" s="35">
        <f t="shared" si="0"/>
        <v>2.1666666666666665</v>
      </c>
      <c r="O23" s="36">
        <f>'Primærdata SPACs'!J5118</f>
        <v>417812.50834465027</v>
      </c>
      <c r="P23" s="36">
        <f>'Primærdata SPACs'!J5142</f>
        <v>367040.00282287598</v>
      </c>
      <c r="R23" s="2"/>
    </row>
    <row r="24" spans="2:18" x14ac:dyDescent="0.15">
      <c r="B24" s="4">
        <v>18</v>
      </c>
      <c r="C24" s="4" t="s">
        <v>48</v>
      </c>
      <c r="D24" s="4" t="s">
        <v>411</v>
      </c>
      <c r="E24" s="4">
        <v>2015</v>
      </c>
      <c r="F24" s="4">
        <v>2017</v>
      </c>
      <c r="G24" s="4">
        <f>DATEDIF('Primærdata SPACs'!A4235,'Primærdata SPACs'!A4252,"M")</f>
        <v>17</v>
      </c>
      <c r="H24" s="4">
        <f>DATEDIF('Primærdata SPACs'!A4252,'Primærdata SPACs'!A4284,"M")</f>
        <v>32</v>
      </c>
      <c r="I24" s="34">
        <f>('Primærdata SPACs'!H4284/'Primærdata SPACs'!H4235)-1</f>
        <v>4.0624934807422353E-2</v>
      </c>
      <c r="J24" s="34">
        <f>('Primærdata SPACs'!H4252/'Primærdata SPACs'!H4235)-1</f>
        <v>7.8124996895591492E-2</v>
      </c>
      <c r="K24" s="34">
        <f>('Primærdata SPACs'!H4255/'Primærdata SPACs'!H4252)-1</f>
        <v>0.16328497759372218</v>
      </c>
      <c r="L24" s="34">
        <f>('Primærdata SPACs'!H4264/'Primærdata SPACs'!H4252)-1</f>
        <v>0.42415451476776145</v>
      </c>
      <c r="M24" s="34">
        <f>('Primærdata SPACs'!H4284/'Primærdata SPACs'!H4252)-1</f>
        <v>-3.4782666384833627E-2</v>
      </c>
      <c r="N24" s="35">
        <f t="shared" si="0"/>
        <v>2.6666666666666665</v>
      </c>
      <c r="O24" s="36">
        <f>'Primærdata SPACs'!J4235</f>
        <v>390000.01549720764</v>
      </c>
      <c r="P24" s="36">
        <f>'Primærdata SPACs'!J4252</f>
        <v>420468.76549720764</v>
      </c>
      <c r="R24" s="2"/>
    </row>
    <row r="25" spans="2:18" x14ac:dyDescent="0.15">
      <c r="B25" s="4">
        <v>19</v>
      </c>
      <c r="C25" s="4" t="s">
        <v>26</v>
      </c>
      <c r="D25" s="4" t="s">
        <v>436</v>
      </c>
      <c r="E25" s="4">
        <v>2015</v>
      </c>
      <c r="F25" s="4">
        <v>2017</v>
      </c>
      <c r="G25" s="4">
        <f>DATEDIF('Primærdata SPACs'!A5170,'Primærdata SPACs'!A5195,"M")</f>
        <v>25</v>
      </c>
      <c r="H25" s="4">
        <f>DATEDIF('Primærdata SPACs'!A5195,'Primærdata SPACs'!A5245,"M")</f>
        <v>50</v>
      </c>
      <c r="I25" s="34">
        <f>('Primærdata SPACs'!H5245/'Primærdata SPACs'!H5170)-1</f>
        <v>3.0636815300997009</v>
      </c>
      <c r="J25" s="34">
        <f>('Primærdata SPACs'!H5195/'Primærdata SPACs'!H5170)-1</f>
        <v>-3.6637359812630166E-15</v>
      </c>
      <c r="K25" s="34">
        <f>('Primærdata SPACs'!H5199/'Primærdata SPACs'!H5195)-1</f>
        <v>0.21393030624142351</v>
      </c>
      <c r="L25" s="34">
        <f>('Primærdata SPACs'!H5207/'Primærdata SPACs'!H5195)-1</f>
        <v>0.47661690258164846</v>
      </c>
      <c r="M25" s="34">
        <f>('Primærdata SPACs'!H5231/'Primærdata SPACs'!H5195)-1</f>
        <v>0.84875617622724353</v>
      </c>
      <c r="N25" s="35">
        <f t="shared" si="0"/>
        <v>4.166666666666667</v>
      </c>
      <c r="O25" s="36">
        <f>'Primærdata SPACs'!J5171</f>
        <v>502500.00953674503</v>
      </c>
      <c r="P25" s="36">
        <f>'Primærdata SPACs'!J5195</f>
        <v>499525.20948028564</v>
      </c>
      <c r="R25" s="2"/>
    </row>
    <row r="26" spans="2:18" x14ac:dyDescent="0.15">
      <c r="B26" s="4">
        <v>20</v>
      </c>
      <c r="C26" s="4" t="s">
        <v>437</v>
      </c>
      <c r="D26" s="4" t="s">
        <v>438</v>
      </c>
      <c r="E26" s="4">
        <v>2015</v>
      </c>
      <c r="F26" s="4">
        <v>2017</v>
      </c>
      <c r="G26" s="4">
        <f>DATEDIF('Primærdata SPACs'!A5042,'Primærdata SPACs'!A5058,"M")</f>
        <v>15</v>
      </c>
      <c r="H26" s="4">
        <f>DATEDIF('Primærdata SPACs'!A5058,'Primærdata SPACs'!A5115,"M")</f>
        <v>57</v>
      </c>
      <c r="I26" s="34">
        <f>('Primærdata SPACs'!H5115/'Primærdata SPACs'!H5042)-1</f>
        <v>-0.95036962062497687</v>
      </c>
      <c r="J26" s="34">
        <f>('Primærdata SPACs'!H5058/'Primærdata SPACs'!H5042)-1</f>
        <v>0.13518987728070608</v>
      </c>
      <c r="K26" s="34">
        <f>('Primærdata SPACs'!H5061/'Primærdata SPACs'!H5058)-1</f>
        <v>0.15075821361572972</v>
      </c>
      <c r="L26" s="34">
        <f>('Primærdata SPACs'!H5070/'Primærdata SPACs'!H5058)-1</f>
        <v>-5.3524013748903476E-3</v>
      </c>
      <c r="M26" s="34">
        <f>('Primærdata SPACs'!H5094/'Primærdata SPACs'!H5058)-1</f>
        <v>-0.96529884056683812</v>
      </c>
      <c r="N26" s="35">
        <f t="shared" si="0"/>
        <v>4.75</v>
      </c>
      <c r="O26" s="36">
        <f>'Primærdata SPACs'!J5043</f>
        <v>52568.99797439573</v>
      </c>
      <c r="P26" s="36">
        <f>'Primærdata SPACs'!J5058</f>
        <v>59525.100202560425</v>
      </c>
      <c r="R26" s="2"/>
    </row>
    <row r="27" spans="2:18" x14ac:dyDescent="0.15">
      <c r="B27" s="4">
        <v>21</v>
      </c>
      <c r="C27" s="4" t="s">
        <v>439</v>
      </c>
      <c r="D27" s="4" t="s">
        <v>440</v>
      </c>
      <c r="E27" s="4">
        <v>2016</v>
      </c>
      <c r="F27" s="4">
        <v>2017</v>
      </c>
      <c r="G27" s="4">
        <f>DATEDIF('Primærdata SPACs'!A5544,'Primærdata SPACs'!A5561,"M")</f>
        <v>17</v>
      </c>
      <c r="H27" s="4">
        <f>DATEDIF('Primærdata SPACs'!A5561,'Primærdata SPACs'!A5592,"M")</f>
        <v>31</v>
      </c>
      <c r="I27" s="34">
        <f>('Primærdata SPACs'!H5592/'Primærdata SPACs'!H5544)-1</f>
        <v>-0.14036883744172213</v>
      </c>
      <c r="J27" s="34">
        <f>('Primærdata SPACs'!H5561/'Primærdata SPACs'!H5544)-1</f>
        <v>1.2295069953377036E-2</v>
      </c>
      <c r="K27" s="34">
        <f>('Primærdata SPACs'!H5564/'Primærdata SPACs'!H5561)-1</f>
        <v>-2.4291474528160495E-2</v>
      </c>
      <c r="L27" s="34">
        <f>('Primærdata SPACs'!H5573/'Primærdata SPACs'!H5561)-1</f>
        <v>-0.18927124128529427</v>
      </c>
      <c r="M27" s="34">
        <f>('Primærdata SPACs'!H5592/'Primærdata SPACs'!H5561)-1</f>
        <v>-0.15080969168617053</v>
      </c>
      <c r="N27" s="35">
        <f t="shared" si="0"/>
        <v>2.5833333333333335</v>
      </c>
      <c r="O27" s="36">
        <f>'Primærdata SPACs'!J5545</f>
        <v>725624.94277954125</v>
      </c>
      <c r="P27" s="36">
        <f>'Primærdata SPACs'!J5561</f>
        <v>681720.00789642334</v>
      </c>
      <c r="R27" s="2"/>
    </row>
    <row r="28" spans="2:18" x14ac:dyDescent="0.15">
      <c r="B28" s="4">
        <v>22</v>
      </c>
      <c r="C28" s="4" t="s">
        <v>444</v>
      </c>
      <c r="D28" s="4" t="s">
        <v>445</v>
      </c>
      <c r="E28" s="4">
        <v>2015</v>
      </c>
      <c r="F28" s="4">
        <v>2017</v>
      </c>
      <c r="G28" s="4">
        <f>DATEDIF('Primærdata SPACs'!A4962,'Primærdata SPACs'!A4989,"M")</f>
        <v>26</v>
      </c>
      <c r="H28" s="4">
        <f>DATEDIF('Primærdata SPACs'!A4989,'Primærdata SPACs'!A5040,"M")</f>
        <v>51</v>
      </c>
      <c r="I28" s="34">
        <f>('Primærdata SPACs'!H5040/'Primærdata SPACs'!H4962)-1</f>
        <v>-0.39544305922109868</v>
      </c>
      <c r="J28" s="34">
        <f>('Primærdata SPACs'!H4989/'Primærdata SPACs'!H4962)-1</f>
        <v>-3.7974683544303778E-2</v>
      </c>
      <c r="K28" s="34">
        <f>('Primærdata SPACs'!H4992/'Primærdata SPACs'!H4989)-1</f>
        <v>-0.16736843711451477</v>
      </c>
      <c r="L28" s="34">
        <f>('Primærdata SPACs'!H5001/'Primærdata SPACs'!H4989)-1</f>
        <v>-0.33578947970741668</v>
      </c>
      <c r="M28" s="34">
        <f>('Primærdata SPACs'!H5025/'Primærdata SPACs'!H4989)-1</f>
        <v>-0.66105262856734426</v>
      </c>
      <c r="N28" s="35">
        <f t="shared" si="0"/>
        <v>4.25</v>
      </c>
      <c r="O28" s="36">
        <f>'Primærdata SPACs'!J4963</f>
        <v>212395.5582256318</v>
      </c>
      <c r="P28" s="36">
        <f>'Primærdata SPACs'!J4989</f>
        <v>190095</v>
      </c>
      <c r="R28" s="2"/>
    </row>
    <row r="29" spans="2:18" x14ac:dyDescent="0.15">
      <c r="B29" s="4">
        <v>23</v>
      </c>
      <c r="C29" s="4" t="s">
        <v>282</v>
      </c>
      <c r="D29" s="4" t="s">
        <v>408</v>
      </c>
      <c r="E29" s="4">
        <v>2015</v>
      </c>
      <c r="F29" s="4">
        <v>2017</v>
      </c>
      <c r="G29" s="4">
        <f>DATEDIF('Primærdata SPACs'!A4158,'Primærdata SPACs'!A4174,"M")</f>
        <v>16</v>
      </c>
      <c r="H29" s="4">
        <f>DATEDIF('Primærdata SPACs'!A4174,'Primærdata SPACs'!A4233,"M")</f>
        <v>59</v>
      </c>
      <c r="I29" s="34">
        <f>('Primærdata SPACs'!H4233/'Primærdata SPACs'!H4158)-1</f>
        <v>4.0414544947117381E-2</v>
      </c>
      <c r="J29" s="34">
        <f>('Primærdata SPACs'!H4174/'Primærdata SPACs'!H4158)-1</f>
        <v>4.5595912067469602E-2</v>
      </c>
      <c r="K29" s="34">
        <f>('Primærdata SPACs'!H4177/'Primærdata SPACs'!H4174)-1</f>
        <v>5.9464286456918369E-3</v>
      </c>
      <c r="L29" s="34">
        <f>('Primærdata SPACs'!H4186/'Primærdata SPACs'!H4174)-1</f>
        <v>0.33795835439482236</v>
      </c>
      <c r="M29" s="34">
        <f>('Primærdata SPACs'!H4210/'Primærdata SPACs'!H4174)-1</f>
        <v>-0.69920713182028349</v>
      </c>
      <c r="N29" s="35">
        <f t="shared" si="0"/>
        <v>4.916666666666667</v>
      </c>
      <c r="O29" s="36">
        <f>'Primærdata SPACs'!J4158</f>
        <v>240767.49048233023</v>
      </c>
      <c r="P29" s="36">
        <f>'Primærdata SPACs'!J4174</f>
        <v>251745.50380706787</v>
      </c>
      <c r="R29" s="2"/>
    </row>
    <row r="30" spans="2:18" x14ac:dyDescent="0.15">
      <c r="B30" s="4">
        <v>24</v>
      </c>
      <c r="C30" s="4" t="s">
        <v>450</v>
      </c>
      <c r="D30" s="4" t="s">
        <v>451</v>
      </c>
      <c r="E30" s="4">
        <v>2015</v>
      </c>
      <c r="F30" s="4">
        <v>2017</v>
      </c>
      <c r="G30" s="4">
        <f>DATEDIF('Primærdata SPACs'!A4879,'Primærdata SPACs'!A4906,"M")</f>
        <v>26</v>
      </c>
      <c r="H30" s="4">
        <f>DATEDIF('Primærdata SPACs'!A4906,'Primærdata SPACs'!A4960,"M")</f>
        <v>54</v>
      </c>
      <c r="I30" s="34">
        <f>('Primærdata SPACs'!H4960/'Primærdata SPACs'!H4879)-1</f>
        <v>-0.76969697740342879</v>
      </c>
      <c r="J30" s="34">
        <f>('Primærdata SPACs'!H4905/'Primærdata SPACs'!H4879)-1</f>
        <v>-0.17252527102075443</v>
      </c>
      <c r="K30" s="34">
        <f>('Primærdata SPACs'!H4909/'Primærdata SPACs'!H4906)-1</f>
        <v>-2.3365639404138605E-2</v>
      </c>
      <c r="L30" s="34">
        <f>('Primærdata SPACs'!H4918/'Primærdata SPACs'!H4906)-1</f>
        <v>-0.33794062691020554</v>
      </c>
      <c r="M30" s="34">
        <f>('Primærdata SPACs'!H4942/'Primærdata SPACs'!H4906)-1</f>
        <v>-0.79092861538052539</v>
      </c>
      <c r="N30" s="35">
        <f t="shared" si="0"/>
        <v>4.5</v>
      </c>
      <c r="O30" s="36">
        <f>'Primærdata SPACs'!J4879</f>
        <v>163003.5</v>
      </c>
      <c r="P30" s="36">
        <f>'Primærdata SPACs'!J4906</f>
        <v>150724.79339790344</v>
      </c>
    </row>
    <row r="31" spans="2:18" x14ac:dyDescent="0.15">
      <c r="B31" s="4">
        <v>25</v>
      </c>
      <c r="C31" s="4" t="s">
        <v>477</v>
      </c>
      <c r="D31" s="4" t="s">
        <v>478</v>
      </c>
      <c r="E31" s="4">
        <v>2015</v>
      </c>
      <c r="F31" s="4">
        <v>2017</v>
      </c>
      <c r="G31" s="4">
        <f>DATEDIF('Primærdata SPACs'!A5321,'Primærdata SPACs'!A5343,"M")</f>
        <v>22</v>
      </c>
      <c r="H31" s="4">
        <f>DATEDIF('Primærdata SPACs'!A5343,'Primærdata SPACs'!A5396,"M")</f>
        <v>53</v>
      </c>
      <c r="I31" s="34">
        <f>('Primærdata SPACs'!H5396/'Primærdata SPACs'!H5321)-1</f>
        <v>-0.97504857748535034</v>
      </c>
      <c r="J31" s="34">
        <f>('Primærdata SPACs'!H5343/'Primærdata SPACs'!H5321)-1</f>
        <v>-0.47906197681699381</v>
      </c>
      <c r="K31" s="34">
        <f>('Primærdata SPACs'!H5346/'Primærdata SPACs'!H5343)-1</f>
        <v>-0.48553055293422875</v>
      </c>
      <c r="L31" s="34">
        <f>('Primærdata SPACs'!H5355/'Primærdata SPACs'!H5343)-1</f>
        <v>-0.44694531987248109</v>
      </c>
      <c r="M31" s="34">
        <f>('Primærdata SPACs'!H5379/'Primærdata SPACs'!H5343)-1</f>
        <v>-0.86109324377258345</v>
      </c>
      <c r="N31" s="35">
        <f t="shared" si="0"/>
        <v>4.416666666666667</v>
      </c>
      <c r="O31" s="36">
        <f>'Primærdata SPACs'!J5322</f>
        <v>103206.37631893184</v>
      </c>
      <c r="P31" s="36">
        <f>'Primærdata SPACs'!J5343</f>
        <v>54930.37567377089</v>
      </c>
    </row>
    <row r="32" spans="2:18" x14ac:dyDescent="0.15">
      <c r="B32" s="4">
        <v>26</v>
      </c>
      <c r="C32" s="4" t="s">
        <v>477</v>
      </c>
      <c r="D32" s="4" t="s">
        <v>479</v>
      </c>
      <c r="E32" s="4">
        <v>2016</v>
      </c>
      <c r="F32" s="4">
        <v>2017</v>
      </c>
      <c r="G32" s="4">
        <f>DATEDIF('Primærdata SPACs'!A5661,'Primærdata SPACs'!A5671,"M")</f>
        <v>9</v>
      </c>
      <c r="H32" s="4">
        <f>DATEDIF('Primærdata SPACs'!A5671,'Primærdata SPACs'!A5725,"M")</f>
        <v>54</v>
      </c>
      <c r="I32" s="34">
        <f>('Primærdata SPACs'!H5725/'Primærdata SPACs'!H5661)-1</f>
        <v>3.0655254908508001</v>
      </c>
      <c r="J32" s="34">
        <f>('Primærdata SPACs'!H5671/'Primærdata SPACs'!H5661)-1</f>
        <v>0.15207817051230088</v>
      </c>
      <c r="K32" s="34">
        <f>('Primærdata SPACs'!H5674/'Primærdata SPACs'!H5671)-1</f>
        <v>-5.9422492708803842E-3</v>
      </c>
      <c r="L32" s="34">
        <f>('Primærdata SPACs'!H5683/'Primærdata SPACs'!H5671)-1</f>
        <v>0.22580644377834758</v>
      </c>
      <c r="M32" s="34">
        <f>('Primærdata SPACs'!H5705/'Primærdata SPACs'!H5671)-1</f>
        <v>0.60016984794237471</v>
      </c>
      <c r="N32" s="35">
        <f t="shared" si="0"/>
        <v>4.5</v>
      </c>
      <c r="O32" s="36">
        <f>'Primærdata SPACs'!J5662</f>
        <v>402500</v>
      </c>
      <c r="P32" s="36">
        <f>'Primærdata SPACs'!J5671</f>
        <v>474144.98925209045</v>
      </c>
    </row>
    <row r="33" spans="2:29" x14ac:dyDescent="0.15">
      <c r="B33" s="4">
        <v>27</v>
      </c>
      <c r="C33" s="4" t="s">
        <v>481</v>
      </c>
      <c r="D33" s="4" t="s">
        <v>482</v>
      </c>
      <c r="E33" s="4">
        <v>2015</v>
      </c>
      <c r="F33" s="4">
        <v>2017</v>
      </c>
      <c r="G33" s="4">
        <f>DATEDIF('Primærdata SPACs'!A5247,'Primærdata SPACs'!A5261,"M")</f>
        <v>13</v>
      </c>
      <c r="H33" s="4">
        <f>DATEDIF('Primærdata SPACs'!A5261,'Primærdata SPACs'!A5319,"M")</f>
        <v>58</v>
      </c>
      <c r="I33" s="34">
        <f>('Primærdata SPACs'!H5319/'Primærdata SPACs'!H5247)-1</f>
        <v>-0.19393936095341235</v>
      </c>
      <c r="J33" s="34">
        <f>('Primærdata SPACs'!H5261/'Primærdata SPACs'!H5247)-1</f>
        <v>1.1111173190923029E-2</v>
      </c>
      <c r="K33" s="34">
        <f>('Primærdata SPACs'!H5264/'Primærdata SPACs'!H5261)-1</f>
        <v>4.4955024872702198E-2</v>
      </c>
      <c r="L33" s="34">
        <f>('Primærdata SPACs'!H5273/'Primærdata SPACs'!H5261)-1</f>
        <v>6.9929763460192529E-3</v>
      </c>
      <c r="M33" s="34">
        <f>('Primærdata SPACs'!H5297/'Primærdata SPACs'!H5261)-1</f>
        <v>-0.47052946358155101</v>
      </c>
      <c r="N33" s="35">
        <f t="shared" si="0"/>
        <v>4.833333333333333</v>
      </c>
      <c r="O33" s="36">
        <f>'Primærdata SPACs'!J5247</f>
        <v>445499.9828338623</v>
      </c>
      <c r="P33" s="36">
        <f>'Primærdata SPACs'!J5261</f>
        <v>450450.01029968262</v>
      </c>
      <c r="Z33" s="127"/>
      <c r="AA33" s="128"/>
      <c r="AB33" s="128"/>
      <c r="AC33" s="128"/>
    </row>
    <row r="34" spans="2:29" x14ac:dyDescent="0.15">
      <c r="B34" s="4">
        <v>28</v>
      </c>
      <c r="C34" s="4" t="s">
        <v>403</v>
      </c>
      <c r="D34" s="4" t="s">
        <v>405</v>
      </c>
      <c r="E34" s="4">
        <v>2015</v>
      </c>
      <c r="F34" s="4">
        <v>2017</v>
      </c>
      <c r="G34" s="4">
        <f>DATEDIF('Primærdata SPACs'!A4075,'Primærdata SPACs'!A4102,"M")</f>
        <v>26</v>
      </c>
      <c r="H34" s="4">
        <f>DATEDIF('Primærdata SPACs'!A4102,'Primærdata SPACs'!A4156,"M")</f>
        <v>54</v>
      </c>
      <c r="I34" s="34">
        <f>('Primærdata SPACs'!H4156/'Primærdata SPACs'!H4075)-1</f>
        <v>-0.91226000189781187</v>
      </c>
      <c r="J34" s="34">
        <f>('Primærdata SPACs'!H4102/'Primærdata SPACs'!H4075)-1</f>
        <v>-7.9999923706054465E-3</v>
      </c>
      <c r="K34" s="34">
        <f>('Primærdata SPACs'!H4105/'Primærdata SPACs'!H4102)-1</f>
        <v>-0.50604838128206509</v>
      </c>
      <c r="L34" s="34">
        <f>('Primærdata SPACs'!H4114/'Primærdata SPACs'!H4102)-1</f>
        <v>-0.52116935852135882</v>
      </c>
      <c r="M34" s="34">
        <f>('Primærdata SPACs'!H4138/'Primærdata SPACs'!H4102)-1</f>
        <v>-0.94413306558991195</v>
      </c>
      <c r="N34" s="35">
        <f t="shared" si="0"/>
        <v>4.5</v>
      </c>
      <c r="O34" s="36">
        <f>'Primærdata SPACs'!J4075</f>
        <v>437500</v>
      </c>
      <c r="P34" s="36">
        <f>'Primærdata SPACs'!J4102</f>
        <v>286182.08220100403</v>
      </c>
      <c r="Z34" s="128"/>
      <c r="AA34" s="128"/>
      <c r="AB34" s="128"/>
      <c r="AC34" s="128"/>
    </row>
    <row r="35" spans="2:29" x14ac:dyDescent="0.15">
      <c r="B35" s="4">
        <v>29</v>
      </c>
      <c r="C35" s="4" t="s">
        <v>138</v>
      </c>
      <c r="D35" s="4" t="s">
        <v>488</v>
      </c>
      <c r="E35" s="4">
        <v>2016</v>
      </c>
      <c r="F35" s="4">
        <v>2017</v>
      </c>
      <c r="G35" s="4">
        <f>DATEDIF('Primærdata SPACs'!A1628,'Primærdata SPACs'!A1633,"M")</f>
        <v>5</v>
      </c>
      <c r="H35" s="4">
        <f>DATEDIF('Primærdata SPACs'!A1633,'Primærdata SPACs'!A1696,"M")</f>
        <v>63</v>
      </c>
      <c r="I35" s="34">
        <f>('Primærdata SPACs'!H1696/'Primærdata SPACs'!H1628)-1</f>
        <v>-0.39595957075791655</v>
      </c>
      <c r="J35" s="34">
        <f>('Primærdata SPACs'!H1633/'Primærdata SPACs'!H1628)-1</f>
        <v>0.59090915221047324</v>
      </c>
      <c r="K35" s="34">
        <f>('Primærdata SPACs'!H1636/'Primærdata SPACs'!H1633)-1</f>
        <v>0.25206344846695194</v>
      </c>
      <c r="L35" s="34">
        <f>('Primærdata SPACs'!H1645/'Primærdata SPACs'!H1633)-1</f>
        <v>0.14095233735584078</v>
      </c>
      <c r="M35" s="34">
        <f>('Primærdata SPACs'!H1669/'Primærdata SPACs'!H1633)-1</f>
        <v>-0.71333334181043839</v>
      </c>
      <c r="N35" s="35">
        <f t="shared" si="0"/>
        <v>5.25</v>
      </c>
      <c r="O35" s="36">
        <f>'Primærdata SPACs'!J1628</f>
        <v>494999.9809265135</v>
      </c>
      <c r="P35" s="36">
        <f>'Primærdata SPACs'!J1633</f>
        <v>787500</v>
      </c>
    </row>
    <row r="36" spans="2:29" x14ac:dyDescent="0.15">
      <c r="B36" s="4">
        <v>30</v>
      </c>
      <c r="C36" s="4" t="s">
        <v>414</v>
      </c>
      <c r="D36" s="4" t="s">
        <v>415</v>
      </c>
      <c r="E36" s="4">
        <v>2015</v>
      </c>
      <c r="F36" s="4">
        <v>2018</v>
      </c>
      <c r="G36" s="4">
        <f>DATEDIF('Primærdata SPACs'!A5398,'Primærdata SPACs'!A5425,"M")</f>
        <v>26</v>
      </c>
      <c r="H36" s="4">
        <f>DATEDIF('Primærdata SPACs'!A5425,'Primærdata SPACs'!A5471,"M")</f>
        <v>46</v>
      </c>
      <c r="I36" s="34">
        <f>('Primærdata SPACs'!H5471/'Primærdata SPACs'!H5398)-1</f>
        <v>1.243750006208816</v>
      </c>
      <c r="J36" s="34">
        <f>('Primærdata SPACs'!H5425/'Primærdata SPACs'!H5398)-1</f>
        <v>4.3739575396395391E-2</v>
      </c>
      <c r="K36" s="34">
        <f>('Primærdata SPACs'!H5428/'Primærdata SPACs'!H5425)-1</f>
        <v>-0.10278550861280222</v>
      </c>
      <c r="L36" s="34">
        <f>('Primærdata SPACs'!H5437/'Primærdata SPACs'!H5425)-1</f>
        <v>-0.42115190726767016</v>
      </c>
      <c r="M36" s="34">
        <f>('Primærdata SPACs'!H5463/'Primærdata SPACs'!H5425)-1</f>
        <v>1.4700844524127485</v>
      </c>
      <c r="N36" s="35">
        <f t="shared" si="0"/>
        <v>3.8333333333333335</v>
      </c>
      <c r="O36" s="36">
        <f>'Primærdata SPACs'!J5399</f>
        <v>50445</v>
      </c>
      <c r="P36" s="36">
        <f>'Primærdata SPACs'!J5425</f>
        <v>34488.496908187866</v>
      </c>
    </row>
    <row r="37" spans="2:29" x14ac:dyDescent="0.15">
      <c r="B37" s="4">
        <v>31</v>
      </c>
      <c r="C37" s="4" t="s">
        <v>416</v>
      </c>
      <c r="D37" s="4" t="s">
        <v>417</v>
      </c>
      <c r="E37" s="4">
        <v>2017</v>
      </c>
      <c r="F37" s="4">
        <v>2018</v>
      </c>
      <c r="G37" s="4">
        <f>DATEDIF('Primærdata SPACs'!A5851,'Primærdata SPACs'!A5862,"M")</f>
        <v>11</v>
      </c>
      <c r="H37" s="4">
        <f>DATEDIF('Primærdata SPACs'!A5862,'Primærdata SPACs'!A5903,"M")</f>
        <v>41</v>
      </c>
      <c r="I37" s="34">
        <f>('Primærdata SPACs'!H5903/'Primærdata SPACs'!H5851)-1</f>
        <v>-0.13496929763444887</v>
      </c>
      <c r="J37" s="34">
        <f>('Primærdata SPACs'!H5862/'Primærdata SPACs'!H5851)-1</f>
        <v>5.055215111584288E-2</v>
      </c>
      <c r="K37" s="34">
        <f>('Primærdata SPACs'!H5865/'Primærdata SPACs'!H5862)-1</f>
        <v>0.24094840585069521</v>
      </c>
      <c r="L37" s="34">
        <f>('Primærdata SPACs'!H5874/'Primærdata SPACs'!H5862)-1</f>
        <v>1.2054816225272984</v>
      </c>
      <c r="M37" s="34">
        <f>('Primærdata SPACs'!H5896/'Primærdata SPACs'!H5862)-1</f>
        <v>-0.40531804506413849</v>
      </c>
      <c r="N37" s="35">
        <f t="shared" si="0"/>
        <v>3.4166666666666665</v>
      </c>
      <c r="O37" s="36">
        <f>'Primærdata SPACs'!J5852</f>
        <v>57663.038208007812</v>
      </c>
      <c r="P37" s="36">
        <f>'Primærdata SPACs'!J5862</f>
        <v>60331.275375366211</v>
      </c>
    </row>
    <row r="38" spans="2:29" x14ac:dyDescent="0.15">
      <c r="B38" s="4">
        <v>32</v>
      </c>
      <c r="C38" s="4" t="s">
        <v>433</v>
      </c>
      <c r="D38" s="4" t="s">
        <v>434</v>
      </c>
      <c r="E38" s="4">
        <v>2017</v>
      </c>
      <c r="F38" s="4">
        <v>2018</v>
      </c>
      <c r="G38" s="4">
        <f>DATEDIF('Primærdata SPACs'!A6139,'Primærdata SPACs'!A6153,"M")</f>
        <v>14</v>
      </c>
      <c r="H38" s="4">
        <f>DATEDIF('Primærdata SPACs'!A6153,'Primærdata SPACs'!A6170,"M")</f>
        <v>17</v>
      </c>
      <c r="I38" s="34">
        <f>('Primærdata SPACs'!H6170/'Primærdata SPACs'!H6139)-1</f>
        <v>-0.95067108177728055</v>
      </c>
      <c r="J38" s="34">
        <f>('Primærdata SPACs'!H6153/'Primærdata SPACs'!H6139)-1</f>
        <v>4.8239516061217236E-2</v>
      </c>
      <c r="K38" s="34">
        <f>('Primærdata SPACs'!H6156/'Primærdata SPACs'!H6153)-1</f>
        <v>-0.88725490218994485</v>
      </c>
      <c r="L38" s="34">
        <f>('Primærdata SPACs'!H6165/'Primærdata SPACs'!H6153)-1</f>
        <v>-0.88333332554187638</v>
      </c>
      <c r="M38" s="34">
        <f>('Primærdata SPACs'!H6170/'Primærdata SPACs'!H6153)-1</f>
        <v>-0.95294117664245859</v>
      </c>
      <c r="N38" s="35">
        <f t="shared" si="0"/>
        <v>1.4166666666666667</v>
      </c>
      <c r="O38" s="36">
        <f>'Primærdata SPACs'!J6140</f>
        <v>60152.401170730591</v>
      </c>
      <c r="P38" s="36">
        <f>'Primærdata SPACs'!J6153</f>
        <v>62607.598829269409</v>
      </c>
    </row>
    <row r="39" spans="2:29" x14ac:dyDescent="0.15">
      <c r="B39" s="4">
        <v>33</v>
      </c>
      <c r="C39" s="4" t="s">
        <v>52</v>
      </c>
      <c r="D39" s="4" t="s">
        <v>151</v>
      </c>
      <c r="E39" s="4">
        <v>2017</v>
      </c>
      <c r="F39" s="4">
        <v>2018</v>
      </c>
      <c r="G39" s="4">
        <f>DATEDIF('Primærdata SPACs'!A1828,'Primærdata SPACs'!A1836,"M")</f>
        <v>8</v>
      </c>
      <c r="H39" s="4">
        <f>DATEDIF('Primærdata SPACs'!A1836,'Primærdata SPACs'!A1848,"M")</f>
        <v>12</v>
      </c>
      <c r="I39" s="34">
        <f>('Primærdata SPACs'!H1848/'Primærdata SPACs'!H1828)-1</f>
        <v>0.27852005813395042</v>
      </c>
      <c r="J39" s="34">
        <f>('Primærdata SPACs'!H1836/'Primærdata SPACs'!H1828)-1</f>
        <v>3.5971263919431173E-2</v>
      </c>
      <c r="K39" s="34">
        <f>('Primærdata SPACs'!H1839/'Primærdata SPACs'!H1836)-1</f>
        <v>-0.12797618766040031</v>
      </c>
      <c r="L39" s="34">
        <f>('Primærdata SPACs'!H1848/'Primærdata SPACs'!H1836)-1</f>
        <v>0.23412695183925747</v>
      </c>
      <c r="M39" s="34"/>
      <c r="N39" s="35">
        <f t="shared" ref="N39:N70" si="1">H39/12</f>
        <v>1</v>
      </c>
      <c r="O39" s="36">
        <f>'Primærdata SPACs'!J1828</f>
        <v>175577.84173965454</v>
      </c>
      <c r="P39" s="36">
        <f>'Primærdata SPACs'!J1836</f>
        <v>181893.59862327576</v>
      </c>
    </row>
    <row r="40" spans="2:29" x14ac:dyDescent="0.15">
      <c r="B40" s="4">
        <v>34</v>
      </c>
      <c r="C40" s="4" t="s">
        <v>56</v>
      </c>
      <c r="D40" s="4" t="s">
        <v>58</v>
      </c>
      <c r="E40" s="4">
        <v>2015</v>
      </c>
      <c r="F40" s="4">
        <v>2018</v>
      </c>
      <c r="G40" s="4">
        <f>DATEDIF('Primærdata SPACs'!A584,'Primærdata SPACs'!A613,"M")</f>
        <v>29</v>
      </c>
      <c r="H40" s="4">
        <f>DATEDIF('Primærdata SPACs'!A613,'Primærdata SPACs'!A660,"M")</f>
        <v>47</v>
      </c>
      <c r="I40" s="34">
        <f>('Primærdata SPACs'!H660/'Primærdata SPACs'!H584)-1</f>
        <v>0.35408178478021268</v>
      </c>
      <c r="J40" s="34">
        <f>('Primærdata SPACs'!H613/'Primærdata SPACs'!H584)-1</f>
        <v>2.551030338133975E-2</v>
      </c>
      <c r="K40" s="34">
        <f>('Primærdata SPACs'!H616/'Primærdata SPACs'!H613)-1</f>
        <v>-2.0895525787210656E-2</v>
      </c>
      <c r="L40" s="34">
        <f>('Primærdata SPACs'!H625/'Primærdata SPACs'!H613)-1</f>
        <v>-0.43084580282247742</v>
      </c>
      <c r="M40" s="34">
        <f>('Primærdata SPACs'!H660/'Primærdata SPACs'!H613)-1</f>
        <v>0.32039803043957549</v>
      </c>
      <c r="N40" s="35">
        <f t="shared" si="1"/>
        <v>3.9166666666666665</v>
      </c>
      <c r="O40" s="36">
        <f>'Primærdata SPACs'!J584</f>
        <v>190178.78519439703</v>
      </c>
      <c r="P40" s="36">
        <f>'Primærdata SPACs'!J613</f>
        <v>160699.50304985046</v>
      </c>
    </row>
    <row r="41" spans="2:29" x14ac:dyDescent="0.15">
      <c r="B41" s="4">
        <v>35</v>
      </c>
      <c r="C41" s="4" t="s">
        <v>457</v>
      </c>
      <c r="D41" s="4" t="s">
        <v>458</v>
      </c>
      <c r="E41" s="4">
        <v>2017</v>
      </c>
      <c r="F41" s="4">
        <v>2018</v>
      </c>
      <c r="G41" s="4">
        <f>DATEDIF('Primærdata SPACs'!A6084,'Primærdata SPACs'!A6100,"M")</f>
        <v>15</v>
      </c>
      <c r="H41" s="4">
        <f>DATEDIF('Primærdata SPACs'!A6100,'Primærdata SPACs'!A6137,"M")</f>
        <v>37</v>
      </c>
      <c r="I41" s="34">
        <f>('Primærdata SPACs'!H6137/'Primærdata SPACs'!H6084)-1</f>
        <v>-0.15463917829846208</v>
      </c>
      <c r="J41" s="34">
        <f>('Primærdata SPACs'!H6100/'Primærdata SPACs'!H6084)-1</f>
        <v>6.1855710646161466E-2</v>
      </c>
      <c r="K41" s="34">
        <f>('Primærdata SPACs'!H6103/'Primærdata SPACs'!H6100)-1</f>
        <v>-0.25339806652257857</v>
      </c>
      <c r="L41" s="34">
        <f>('Primærdata SPACs'!H6112/'Primærdata SPACs'!H6100)-1</f>
        <v>-0.53398057263604737</v>
      </c>
      <c r="M41" s="34">
        <f>('Primærdata SPACs'!H6134/'Primærdata SPACs'!H6100)-1</f>
        <v>-0.17087380546507225</v>
      </c>
      <c r="N41" s="35">
        <f t="shared" si="1"/>
        <v>3.0833333333333335</v>
      </c>
      <c r="O41" s="36">
        <f>'Primærdata SPACs'!J6085</f>
        <v>194500.00762939459</v>
      </c>
      <c r="P41" s="36">
        <f>'Primærdata SPACs'!J6100</f>
        <v>236900.00438690186</v>
      </c>
    </row>
    <row r="42" spans="2:29" x14ac:dyDescent="0.15">
      <c r="B42" s="4">
        <v>36</v>
      </c>
      <c r="C42" s="4" t="s">
        <v>461</v>
      </c>
      <c r="D42" s="4" t="s">
        <v>462</v>
      </c>
      <c r="E42" s="4">
        <v>2017</v>
      </c>
      <c r="F42" s="4">
        <v>2018</v>
      </c>
      <c r="G42" s="4">
        <f>DATEDIF('Primærdata SPACs'!A5905,'Primærdata SPACs'!A5924,"M")</f>
        <v>19</v>
      </c>
      <c r="H42" s="4">
        <f>DATEDIF('Primærdata SPACs'!A5924,'Primærdata SPACs'!A5962,"M")</f>
        <v>38</v>
      </c>
      <c r="I42" s="34">
        <f>('Primærdata SPACs'!H5962/'Primærdata SPACs'!H5905)-1</f>
        <v>5.1773305880322633</v>
      </c>
      <c r="J42" s="34">
        <f>('Primærdata SPACs'!H5924/'Primærdata SPACs'!H5905)-1</f>
        <v>1.4609619033745469E-2</v>
      </c>
      <c r="K42" s="34">
        <f>('Primærdata SPACs'!H5927/'Primærdata SPACs'!H5924)-1</f>
        <v>-0.195630523640138</v>
      </c>
      <c r="L42" s="34">
        <f>('Primærdata SPACs'!H5936/'Primærdata SPACs'!H5924)-1</f>
        <v>-0.78152928357937568</v>
      </c>
      <c r="M42" s="34">
        <f>('Primærdata SPACs'!H5958/'Primærdata SPACs'!H5924)-1</f>
        <v>5.4726913883301327</v>
      </c>
      <c r="N42" s="35">
        <f t="shared" si="1"/>
        <v>3.1666666666666665</v>
      </c>
      <c r="O42" s="36">
        <f>'Primærdata SPACs'!J5906</f>
        <v>336875</v>
      </c>
      <c r="P42" s="36">
        <f>'Primærdata SPACs'!J5924</f>
        <v>379961.22848510742</v>
      </c>
    </row>
    <row r="43" spans="2:29" x14ac:dyDescent="0.15">
      <c r="B43" s="4">
        <v>37</v>
      </c>
      <c r="C43" s="4" t="s">
        <v>463</v>
      </c>
      <c r="D43" s="4" t="s">
        <v>464</v>
      </c>
      <c r="E43" s="4">
        <v>2016</v>
      </c>
      <c r="F43" s="4">
        <v>2018</v>
      </c>
      <c r="G43" s="4">
        <f>DATEDIF('Primærdata SPACs'!A5594,'Primærdata SPACs'!A5621,"M")</f>
        <v>27</v>
      </c>
      <c r="H43" s="4">
        <f>DATEDIF('Primærdata SPACs'!A5621,'Primærdata SPACs'!A5659,"M")</f>
        <v>38</v>
      </c>
      <c r="I43" s="34">
        <f>('Primærdata SPACs'!H5659/'Primærdata SPACs'!H5594)-1</f>
        <v>-0.92371133772292258</v>
      </c>
      <c r="J43" s="34">
        <f>('Primærdata SPACs'!H5621/'Primærdata SPACs'!H5594)-1</f>
        <v>0.15051547080984751</v>
      </c>
      <c r="K43" s="34">
        <f>('Primærdata SPACs'!H5624/'Primærdata SPACs'!H5621)-1</f>
        <v>9.7670265904228559E-2</v>
      </c>
      <c r="L43" s="34">
        <f>('Primærdata SPACs'!H5633/'Primærdata SPACs'!H5621)-1</f>
        <v>-0.96103942608032678</v>
      </c>
      <c r="M43" s="34">
        <f>('Primærdata SPACs'!H5655/'Primærdata SPACs'!H5621)-1</f>
        <v>-0.88261649097752304</v>
      </c>
      <c r="N43" s="35">
        <f t="shared" si="1"/>
        <v>3.1666666666666665</v>
      </c>
      <c r="O43" s="36">
        <f>'Primærdata SPACs'!J5595</f>
        <v>244374.99046325675</v>
      </c>
      <c r="P43" s="36">
        <f>'Primærdata SPACs'!J5621</f>
        <v>259793.63644790649</v>
      </c>
    </row>
    <row r="44" spans="2:29" x14ac:dyDescent="0.15">
      <c r="B44" s="4">
        <v>38</v>
      </c>
      <c r="C44" s="4" t="s">
        <v>468</v>
      </c>
      <c r="D44" s="4" t="s">
        <v>469</v>
      </c>
      <c r="E44" s="4">
        <v>2016</v>
      </c>
      <c r="F44" s="4">
        <v>2018</v>
      </c>
      <c r="G44" s="4">
        <f>DATEDIF('Primærdata SPACs'!A5727,'Primærdata SPACs'!A5746,"M")</f>
        <v>19</v>
      </c>
      <c r="H44" s="4">
        <f>DATEDIF('Primærdata SPACs'!A5746,'Primærdata SPACs'!A5788,"M")</f>
        <v>43</v>
      </c>
      <c r="I44" s="34">
        <f>('Primærdata SPACs'!H5788/'Primærdata SPACs'!H5727)-1</f>
        <v>-0.27384616167117393</v>
      </c>
      <c r="J44" s="34">
        <f>('Primærdata SPACs'!H5746/'Primærdata SPACs'!H5727)-1</f>
        <v>7.6923076923076872E-2</v>
      </c>
      <c r="K44" s="34">
        <f>('Primærdata SPACs'!H5749/'Primærdata SPACs'!H5746)-1</f>
        <v>-7.5238091605050239E-2</v>
      </c>
      <c r="L44" s="34">
        <f>('Primærdata SPACs'!H5758/'Primærdata SPACs'!H5746)-1</f>
        <v>-0.25238096146356492</v>
      </c>
      <c r="M44" s="34">
        <f>('Primærdata SPACs'!H5780/'Primærdata SPACs'!H5746)-1</f>
        <v>-0.33809525626046322</v>
      </c>
      <c r="N44" s="35">
        <f t="shared" si="1"/>
        <v>3.5833333333333335</v>
      </c>
      <c r="O44" s="36">
        <f>'Primærdata SPACs'!J5728</f>
        <v>72227.673632621503</v>
      </c>
      <c r="P44" s="36">
        <f>'Primærdata SPACs'!J5746</f>
        <v>74119.5</v>
      </c>
    </row>
    <row r="45" spans="2:29" x14ac:dyDescent="0.15">
      <c r="B45" s="4">
        <v>39</v>
      </c>
      <c r="C45" s="4" t="s">
        <v>142</v>
      </c>
      <c r="D45" s="4" t="s">
        <v>144</v>
      </c>
      <c r="E45" s="4">
        <v>2016</v>
      </c>
      <c r="F45" s="4">
        <v>2018</v>
      </c>
      <c r="G45" s="4">
        <f>DATEDIF('Primærdata SPACs'!A1698,'Primærdata SPACs'!A1716,"M")</f>
        <v>17</v>
      </c>
      <c r="H45" s="4">
        <f>DATEDIF('Primærdata SPACs'!A1716,'Primærdata SPACs'!A1762,"M")</f>
        <v>46</v>
      </c>
      <c r="I45" s="34">
        <f>('Primærdata SPACs'!H1762/'Primærdata SPACs'!H1698)-1</f>
        <v>-3.9164491641779375E-2</v>
      </c>
      <c r="J45" s="34">
        <f>('Primærdata SPACs'!H1716/'Primærdata SPACs'!H1698)-1</f>
        <v>5.2741527362982987E-2</v>
      </c>
      <c r="K45" s="34">
        <f>('Primærdata SPACs'!H1719/'Primærdata SPACs'!H1716)-1</f>
        <v>-0.10714285038496085</v>
      </c>
      <c r="L45" s="34">
        <f>('Primærdata SPACs'!H1728/'Primærdata SPACs'!H1716)-1</f>
        <v>-0.38194443787426746</v>
      </c>
      <c r="M45" s="34">
        <f>('Primærdata SPACs'!H1752/'Primærdata SPACs'!H1716)-1</f>
        <v>0.65376986135581072</v>
      </c>
      <c r="N45" s="35">
        <f t="shared" si="1"/>
        <v>3.8333333333333335</v>
      </c>
      <c r="O45" s="36">
        <f>'Primærdata SPACs'!J1698</f>
        <v>214336.37073040017</v>
      </c>
      <c r="P45" s="36">
        <f>'Primærdata SPACs'!J1716</f>
        <v>193636.79853439331</v>
      </c>
    </row>
    <row r="46" spans="2:29" x14ac:dyDescent="0.15">
      <c r="B46" s="4">
        <v>40</v>
      </c>
      <c r="C46" s="4" t="s">
        <v>368</v>
      </c>
      <c r="D46" s="4" t="s">
        <v>370</v>
      </c>
      <c r="E46" s="4">
        <v>2017</v>
      </c>
      <c r="F46" s="4">
        <v>2018</v>
      </c>
      <c r="G46" s="4">
        <f>DATEDIF('Primærdata SPACs'!A3579,'Primærdata SPACs'!A3597,"M")</f>
        <v>18</v>
      </c>
      <c r="H46" s="4">
        <f>DATEDIF('Primærdata SPACs'!A3597,'Primærdata SPACs'!A3635,"M")</f>
        <v>38</v>
      </c>
      <c r="I46" s="34">
        <f>('Primærdata SPACs'!H3635/'Primærdata SPACs'!H3579)-1</f>
        <v>-0.88641975544117113</v>
      </c>
      <c r="J46" s="34">
        <f>('Primærdata SPACs'!H3597/'Primærdata SPACs'!H3579)-1</f>
        <v>-7.4073885693962671E-3</v>
      </c>
      <c r="K46" s="34">
        <f>('Primærdata SPACs'!H3600/'Primærdata SPACs'!H3597)-1</f>
        <v>-0.20398011460982524</v>
      </c>
      <c r="L46" s="34">
        <f>('Primærdata SPACs'!H3609/'Primærdata SPACs'!H3597)-1</f>
        <v>-0.80995025568434953</v>
      </c>
      <c r="M46" s="34">
        <f>('Primærdata SPACs'!H3633/'Primærdata SPACs'!H3597)-1</f>
        <v>-0.75024876190776235</v>
      </c>
      <c r="N46" s="35">
        <f t="shared" si="1"/>
        <v>3.1666666666666665</v>
      </c>
      <c r="O46" s="36">
        <f>'Primærdata SPACs'!J3579</f>
        <v>329062.5</v>
      </c>
      <c r="P46" s="36">
        <f>'Primærdata SPACs'!J3597</f>
        <v>326625.00619888306</v>
      </c>
    </row>
    <row r="47" spans="2:29" x14ac:dyDescent="0.15">
      <c r="B47" s="4">
        <v>41</v>
      </c>
      <c r="C47" s="4" t="s">
        <v>104</v>
      </c>
      <c r="D47" s="4" t="s">
        <v>106</v>
      </c>
      <c r="E47" s="4">
        <v>2017</v>
      </c>
      <c r="F47" s="4">
        <v>2018</v>
      </c>
      <c r="G47" s="4">
        <f>DATEDIF('Primærdata SPACs'!A1171,'Primærdata SPACs'!A1182,"M")</f>
        <v>11</v>
      </c>
      <c r="H47" s="4">
        <f>DATEDIF('Primærdata SPACs'!A1182,'Primærdata SPACs'!A1223,"M")</f>
        <v>41</v>
      </c>
      <c r="I47" s="34">
        <f>('Primærdata SPACs'!H1223/'Primærdata SPACs'!H1171)-1</f>
        <v>-0.49793814625569288</v>
      </c>
      <c r="J47" s="34">
        <f>('Primærdata SPACs'!H1182/'Primærdata SPACs'!H1171)-1</f>
        <v>7.6288637697841555E-2</v>
      </c>
      <c r="K47" s="34">
        <f>('Primærdata SPACs'!H1185/'Primærdata SPACs'!H1182)-1</f>
        <v>-6.1302625993490678E-2</v>
      </c>
      <c r="L47" s="34">
        <f>('Primærdata SPACs'!H1194/'Primærdata SPACs'!H1182)-1</f>
        <v>-0.24233714891378411</v>
      </c>
      <c r="M47" s="34">
        <f>('Primærdata SPACs'!H1218/'Primærdata SPACs'!H1182)-1</f>
        <v>-0.54310343173870268</v>
      </c>
      <c r="N47" s="35">
        <f t="shared" si="1"/>
        <v>3.4166666666666665</v>
      </c>
      <c r="O47" s="36">
        <f>'Primærdata SPACs'!J1171</f>
        <v>266749.99475479138</v>
      </c>
      <c r="P47" s="36">
        <f>'Primærdata SPACs'!J1182</f>
        <v>287099.98846054077</v>
      </c>
    </row>
    <row r="48" spans="2:29" x14ac:dyDescent="0.15">
      <c r="B48" s="4">
        <v>42</v>
      </c>
      <c r="C48" s="4" t="s">
        <v>146</v>
      </c>
      <c r="D48" s="4" t="s">
        <v>148</v>
      </c>
      <c r="E48" s="4">
        <v>2016</v>
      </c>
      <c r="F48" s="4">
        <v>2018</v>
      </c>
      <c r="G48" s="4">
        <f>DATEDIF('Primærdata SPACs'!A1764,'Primærdata SPACs'!A1789,"M")</f>
        <v>24</v>
      </c>
      <c r="H48" s="4">
        <f>DATEDIF('Primærdata SPACs'!A1789,'Primærdata SPACs'!A1826,"M")</f>
        <v>37</v>
      </c>
      <c r="I48" s="34">
        <f>('Primærdata SPACs'!H1826/'Primærdata SPACs'!H1764)-1</f>
        <v>-0.73447754345066985</v>
      </c>
      <c r="J48" s="34">
        <f>('Primærdata SPACs'!H1789/'Primærdata SPACs'!H1764)-1</f>
        <v>4.7955516897218553E-2</v>
      </c>
      <c r="K48" s="34">
        <f>('Primærdata SPACs'!H1792/'Primærdata SPACs'!H1789)-1</f>
        <v>1.8458574749368837</v>
      </c>
      <c r="L48" s="34">
        <f>('Primærdata SPACs'!H1801/'Primærdata SPACs'!H1789)-1</f>
        <v>-0.87668593860524102</v>
      </c>
      <c r="M48" s="34">
        <f>('Primærdata SPACs'!H1826/'Primærdata SPACs'!H1789)-1</f>
        <v>-0.74662812278951707</v>
      </c>
      <c r="N48" s="35">
        <f t="shared" si="1"/>
        <v>3.0833333333333335</v>
      </c>
      <c r="O48" s="36">
        <f>'Primærdata SPACs'!J1764</f>
        <v>89244.05618667604</v>
      </c>
      <c r="P48" s="36">
        <f>'Primærdata SPACs'!J1789</f>
        <v>359096.10395908292</v>
      </c>
    </row>
    <row r="49" spans="2:30" x14ac:dyDescent="0.15">
      <c r="B49" s="4">
        <v>43</v>
      </c>
      <c r="C49" s="4" t="s">
        <v>96</v>
      </c>
      <c r="D49" s="4" t="s">
        <v>98</v>
      </c>
      <c r="E49" s="4">
        <v>2017</v>
      </c>
      <c r="F49" s="4">
        <v>2018</v>
      </c>
      <c r="G49" s="4">
        <f>DATEDIF('Primærdata SPACs'!A1095,'Primærdata SPACs'!A1108,"M")</f>
        <v>13</v>
      </c>
      <c r="H49" s="4">
        <f>DATEDIF('Primærdata SPACs'!A1108,'Primærdata SPACs'!A1149,"M")</f>
        <v>41</v>
      </c>
      <c r="I49" s="34">
        <f>('Primærdata SPACs'!H1149/'Primærdata SPACs'!H1095)-1</f>
        <v>0.87574553202179417</v>
      </c>
      <c r="J49" s="34">
        <f>('Primærdata SPACs'!H1108/'Primærdata SPACs'!H1095)-1</f>
        <v>0.2226639838652722</v>
      </c>
      <c r="K49" s="34">
        <f>('Primærdata SPACs'!H1111/'Primærdata SPACs'!H1108)-1</f>
        <v>1.2195090748312598E-2</v>
      </c>
      <c r="L49" s="34">
        <f>('Primærdata SPACs'!H1120/'Primærdata SPACs'!H1108)-1</f>
        <v>-9.1056899852955842E-2</v>
      </c>
      <c r="M49" s="34">
        <f>('Primærdata SPACs'!H1144/'Primærdata SPACs'!H1108)-1</f>
        <v>0.13821136446369198</v>
      </c>
      <c r="N49" s="35">
        <f t="shared" si="1"/>
        <v>3.4166666666666665</v>
      </c>
      <c r="O49" s="36">
        <f>'Primærdata SPACs'!J1095</f>
        <v>754500.03147125244</v>
      </c>
      <c r="P49" s="36">
        <f>'Primærdata SPACs'!J1108</f>
        <v>799500.01239776611</v>
      </c>
    </row>
    <row r="50" spans="2:30" x14ac:dyDescent="0.15">
      <c r="B50" s="4">
        <v>44</v>
      </c>
      <c r="C50" s="4" t="s">
        <v>132</v>
      </c>
      <c r="D50" s="4" t="s">
        <v>134</v>
      </c>
      <c r="E50" s="4">
        <v>2015</v>
      </c>
      <c r="F50" s="4">
        <v>2018</v>
      </c>
      <c r="G50" s="4">
        <f>DATEDIF('Primærdata SPACs'!A1551,'Primærdata SPACs'!A1580,"M")</f>
        <v>28</v>
      </c>
      <c r="H50" s="4">
        <f>DATEDIF('Primærdata SPACs'!A1580,'Primærdata SPACs'!A1626,"M")</f>
        <v>46</v>
      </c>
      <c r="I50" s="34">
        <f>('Primærdata SPACs'!H1626/'Primærdata SPACs'!H1551)-1</f>
        <v>-0.8896907140729986</v>
      </c>
      <c r="J50" s="34">
        <f>('Primærdata SPACs'!H1580/'Primærdata SPACs'!H1551)-1</f>
        <v>-2.0618537443073626E-2</v>
      </c>
      <c r="K50" s="34">
        <f>('Primærdata SPACs'!H1583/'Primærdata SPACs'!H1580)-1</f>
        <v>-0.115789513838919</v>
      </c>
      <c r="L50" s="34">
        <f>('Primærdata SPACs'!H1592/'Primærdata SPACs'!H1580)-1</f>
        <v>-0.76315789473684215</v>
      </c>
      <c r="M50" s="34">
        <f>('Primærdata SPACs'!H1616/'Primærdata SPACs'!H1580)-1</f>
        <v>-0.26315789473684215</v>
      </c>
      <c r="N50" s="35">
        <f t="shared" si="1"/>
        <v>3.8333333333333335</v>
      </c>
      <c r="O50" s="36">
        <f>'Primærdata SPACs'!J1551</f>
        <v>63661.098748207114</v>
      </c>
      <c r="P50" s="36">
        <f>'Primærdata SPACs'!J1580</f>
        <v>108062.5</v>
      </c>
    </row>
    <row r="51" spans="2:30" x14ac:dyDescent="0.15">
      <c r="B51" s="4">
        <v>45</v>
      </c>
      <c r="C51" s="4" t="s">
        <v>418</v>
      </c>
      <c r="D51" s="4" t="s">
        <v>419</v>
      </c>
      <c r="E51" s="4">
        <v>2017</v>
      </c>
      <c r="F51" s="4">
        <v>2019</v>
      </c>
      <c r="G51" s="4">
        <f>DATEDIF('Primærdata SPACs'!A6002,'Primærdata SPACs'!A6024,"M")</f>
        <v>22</v>
      </c>
      <c r="H51" s="4">
        <f>DATEDIF('Primærdata SPACs'!A6024,'Primærdata SPACs'!A6027,"M")</f>
        <v>3</v>
      </c>
      <c r="I51" s="34">
        <f>('Primærdata SPACs'!H6027/'Primærdata SPACs'!H6002)-1</f>
        <v>-0.69836399506858704</v>
      </c>
      <c r="J51" s="34">
        <f>('Primærdata SPACs'!H6024/'Primærdata SPACs'!H6002)-1</f>
        <v>7.8629864458302778E-2</v>
      </c>
      <c r="K51" s="34">
        <f>('Primærdata SPACs'!H6027/'Primærdata SPACs'!H6024)-1</f>
        <v>-0.72035262987744442</v>
      </c>
      <c r="L51" s="34">
        <f>K51</f>
        <v>-0.72035262987744442</v>
      </c>
      <c r="M51" s="34"/>
      <c r="N51" s="35">
        <f t="shared" si="1"/>
        <v>0.25</v>
      </c>
      <c r="O51" s="36">
        <f>'Primærdata SPACs'!J6003</f>
        <v>78353.777565002441</v>
      </c>
      <c r="P51" s="36">
        <f>'Primærdata SPACs'!J6024</f>
        <v>28957.004413604736</v>
      </c>
    </row>
    <row r="52" spans="2:30" x14ac:dyDescent="0.15">
      <c r="B52" s="4">
        <v>46</v>
      </c>
      <c r="C52" s="4" t="s">
        <v>421</v>
      </c>
      <c r="D52" s="4" t="s">
        <v>422</v>
      </c>
      <c r="E52" s="4">
        <v>2017</v>
      </c>
      <c r="F52" s="4">
        <v>2019</v>
      </c>
      <c r="G52" s="4">
        <f>DATEDIF('Primærdata SPACs'!A6172,'Primærdata SPACs'!A6194,"M")</f>
        <v>22</v>
      </c>
      <c r="H52" s="4">
        <f>DATEDIF('Primærdata SPACs'!A6194,'Primærdata SPACs'!A6223,"M")</f>
        <v>29</v>
      </c>
      <c r="I52" s="34">
        <f>('Primærdata SPACs'!H6223/'Primærdata SPACs'!H6172)-1</f>
        <v>-0.82150312612054244</v>
      </c>
      <c r="J52" s="34">
        <f>('Primærdata SPACs'!H6194/'Primærdata SPACs'!H6172)-1</f>
        <v>7.5156604672526273E-2</v>
      </c>
      <c r="K52" s="34">
        <f>('Primærdata SPACs'!H6197/'Primærdata SPACs'!H6194)-1</f>
        <v>-0.65048545262447</v>
      </c>
      <c r="L52" s="34">
        <f>('Primærdata SPACs'!H6206/'Primærdata SPACs'!H6194)-1</f>
        <v>-0.80388350062910097</v>
      </c>
      <c r="M52" s="34">
        <f>('Primærdata SPACs'!H6223/'Primærdata SPACs'!H6194)-1</f>
        <v>-0.83398058189502122</v>
      </c>
      <c r="N52" s="35">
        <f t="shared" si="1"/>
        <v>2.4166666666666665</v>
      </c>
      <c r="O52" s="36">
        <f>'Primærdata SPACs'!J6173</f>
        <v>147224.00646209717</v>
      </c>
      <c r="P52" s="36">
        <f>'Primærdata SPACs'!J6194</f>
        <v>182258.50337505341</v>
      </c>
    </row>
    <row r="53" spans="2:30" x14ac:dyDescent="0.15">
      <c r="B53" s="4">
        <v>47</v>
      </c>
      <c r="C53" s="4" t="s">
        <v>350</v>
      </c>
      <c r="D53" s="4" t="s">
        <v>424</v>
      </c>
      <c r="E53" s="4">
        <v>2018</v>
      </c>
      <c r="F53" s="4">
        <v>2019</v>
      </c>
      <c r="G53" s="4">
        <f>DATEDIF('Primærdata SPACs'!A3401,'Primærdata SPACs'!A3408,"M")</f>
        <v>7</v>
      </c>
      <c r="H53" s="4">
        <f>DATEDIF('Primærdata SPACs'!A3408,'Primærdata SPACs'!A3439,"M")</f>
        <v>31</v>
      </c>
      <c r="I53" s="34">
        <f>('Primærdata SPACs'!H3439/'Primærdata SPACs'!H3401)-1</f>
        <v>1.4628272240418845</v>
      </c>
      <c r="J53" s="34">
        <f>('Primærdata SPACs'!H3408/'Primærdata SPACs'!H3401)-1</f>
        <v>0.39685862651308912</v>
      </c>
      <c r="K53" s="34">
        <f>('Primærdata SPACs'!H3411/'Primærdata SPACs'!H3408)-1</f>
        <v>0.32083962832639101</v>
      </c>
      <c r="L53" s="34">
        <f>('Primærdata SPACs'!H3420/'Primærdata SPACs'!H3408)-1</f>
        <v>0.71589198895173922</v>
      </c>
      <c r="M53" s="34">
        <f>('Primærdata SPACs'!H3439/'Primærdata SPACs'!H3408)-1</f>
        <v>0.76311845543719858</v>
      </c>
      <c r="N53" s="35">
        <f t="shared" si="1"/>
        <v>2.5833333333333335</v>
      </c>
      <c r="O53" s="36">
        <f>'Primærdata SPACs'!J3401</f>
        <v>716250.014325</v>
      </c>
      <c r="P53" s="36">
        <f>'Primærdata SPACs'!J3408</f>
        <v>4072035.0457874998</v>
      </c>
    </row>
    <row r="54" spans="2:30" x14ac:dyDescent="0.15">
      <c r="B54" s="4">
        <v>48</v>
      </c>
      <c r="C54" s="4" t="s">
        <v>34</v>
      </c>
      <c r="D54" s="4" t="s">
        <v>428</v>
      </c>
      <c r="E54" s="4">
        <v>2017</v>
      </c>
      <c r="F54" s="4">
        <v>2019</v>
      </c>
      <c r="G54" s="4">
        <f>DATEDIF('Primærdata SPACs'!A333,'Primærdata SPACs'!A354,"M")</f>
        <v>21</v>
      </c>
      <c r="H54" s="4">
        <f>DATEDIF('Primærdata SPACs'!A354,'Primærdata SPACs'!A383,"M")</f>
        <v>29</v>
      </c>
      <c r="I54" s="34">
        <f>('Primærdata SPACs'!H383/'Primærdata SPACs'!H333)-1</f>
        <v>-0.17483236185444284</v>
      </c>
      <c r="J54" s="34">
        <f>('Primærdata SPACs'!H354/'Primærdata SPACs'!H333)-1</f>
        <v>-6.6529089674308817E-2</v>
      </c>
      <c r="K54" s="34">
        <f>('Primærdata SPACs'!H357/'Primærdata SPACs'!H354)-1</f>
        <v>-0.48729284323818056</v>
      </c>
      <c r="L54" s="34">
        <f>('Primærdata SPACs'!H366/'Primærdata SPACs'!H354)-1</f>
        <v>-0.6287293011843581</v>
      </c>
      <c r="M54" s="34">
        <f>('Primærdata SPACs'!H383/'Primærdata SPACs'!H354)-1</f>
        <v>-0.11602211807794482</v>
      </c>
      <c r="N54" s="35">
        <f t="shared" si="1"/>
        <v>2.4166666666666665</v>
      </c>
      <c r="O54" s="36">
        <f>'Primærdata SPACs'!J333</f>
        <v>390223.73771667486</v>
      </c>
      <c r="P54" s="36">
        <f>'Primærdata SPACs'!J354</f>
        <v>364262.50767707825</v>
      </c>
    </row>
    <row r="55" spans="2:30" x14ac:dyDescent="0.15">
      <c r="B55" s="4">
        <v>49</v>
      </c>
      <c r="C55" s="4" t="s">
        <v>429</v>
      </c>
      <c r="D55" s="4" t="s">
        <v>430</v>
      </c>
      <c r="E55" s="4">
        <v>2017</v>
      </c>
      <c r="F55" s="4">
        <v>2019</v>
      </c>
      <c r="G55" s="4">
        <f>DATEDIF('Primærdata SPACs'!A6225,'Primærdata SPACs'!A6243,"M")</f>
        <v>17</v>
      </c>
      <c r="H55" s="4">
        <f>DATEDIF('Primærdata SPACs'!A6243,'Primærdata SPACs'!A6275,"M")</f>
        <v>32</v>
      </c>
      <c r="I55" s="34">
        <f>('Primærdata SPACs'!H6275/'Primærdata SPACs'!H6225)-1</f>
        <v>-0.88161994058698212</v>
      </c>
      <c r="J55" s="34">
        <f>('Primærdata SPACs'!H6243/'Primærdata SPACs'!H6225)-1</f>
        <v>-0.48182765193997457</v>
      </c>
      <c r="K55" s="34">
        <f>('Primærdata SPACs'!H6246/'Primærdata SPACs'!H6243)-1</f>
        <v>-0.67134267316260976</v>
      </c>
      <c r="L55" s="34">
        <f>('Primærdata SPACs'!H6255/'Primærdata SPACs'!H6243)-1</f>
        <v>-0.79160320782418148</v>
      </c>
      <c r="M55" s="34">
        <f>('Primærdata SPACs'!H6275/'Primærdata SPACs'!H6243)-1</f>
        <v>-0.77154307856021542</v>
      </c>
      <c r="N55" s="35">
        <f t="shared" si="1"/>
        <v>2.6666666666666665</v>
      </c>
      <c r="O55" s="36">
        <f>'Primærdata SPACs'!J6226</f>
        <v>254016.93995857239</v>
      </c>
      <c r="P55" s="36">
        <f>'Primærdata SPACs'!J6243</f>
        <v>131351.76397514343</v>
      </c>
    </row>
    <row r="56" spans="2:30" ht="15" customHeight="1" x14ac:dyDescent="0.15">
      <c r="B56" s="4">
        <v>50</v>
      </c>
      <c r="C56" s="4" t="s">
        <v>431</v>
      </c>
      <c r="D56" s="4" t="s">
        <v>432</v>
      </c>
      <c r="E56" s="4">
        <v>2017</v>
      </c>
      <c r="F56" s="4">
        <v>2019</v>
      </c>
      <c r="G56" s="4">
        <f>DATEDIF('Primærdata SPACs'!A6029,'Primærdata SPACs'!A6053,"M")</f>
        <v>24</v>
      </c>
      <c r="H56" s="4">
        <f>DATEDIF('Primærdata SPACs'!A6053,'Primærdata SPACs'!A6082,"M")</f>
        <v>29</v>
      </c>
      <c r="I56" s="34">
        <f>('Primærdata SPACs'!H6082/'Primærdata SPACs'!H6029)-1</f>
        <v>0.62886603107385608</v>
      </c>
      <c r="J56" s="34">
        <f>('Primærdata SPACs'!H6053/'Primærdata SPACs'!H6029)-1</f>
        <v>7.2164930209227318E-2</v>
      </c>
      <c r="K56" s="34">
        <f>('Primærdata SPACs'!H6056/'Primærdata SPACs'!H6053)-1</f>
        <v>-0.33178844201705793</v>
      </c>
      <c r="L56" s="34">
        <f>('Primærdata SPACs'!H6065/'Primærdata SPACs'!H6053)-1</f>
        <v>1.8269282791038011E-2</v>
      </c>
      <c r="M56" s="34">
        <f>('Primærdata SPACs'!H6082/'Primærdata SPACs'!H6053)-1</f>
        <v>0.51923084329571512</v>
      </c>
      <c r="N56" s="35">
        <f t="shared" si="1"/>
        <v>2.4166666666666665</v>
      </c>
      <c r="O56" s="36">
        <f>'Primærdata SPACs'!J6030</f>
        <v>180482.19575881958</v>
      </c>
      <c r="P56" s="36">
        <f>'Primærdata SPACs'!J6053</f>
        <v>55567.197961807251</v>
      </c>
    </row>
    <row r="57" spans="2:30" x14ac:dyDescent="0.15">
      <c r="B57" s="4">
        <v>51</v>
      </c>
      <c r="C57" s="4" t="s">
        <v>88</v>
      </c>
      <c r="D57" s="4" t="s">
        <v>90</v>
      </c>
      <c r="E57" s="4">
        <v>2018</v>
      </c>
      <c r="F57" s="4">
        <v>2019</v>
      </c>
      <c r="G57" s="4">
        <f>DATEDIF('Primærdata SPACs'!A1029,'Primærdata SPACs'!A1047,"M")</f>
        <v>18</v>
      </c>
      <c r="H57" s="4">
        <f>DATEDIF('Primærdata SPACs'!A1047,'Primærdata SPACs'!A1073,"M")</f>
        <v>26</v>
      </c>
      <c r="I57" s="34">
        <f>('Primærdata SPACs'!H1073/'Primærdata SPACs'!H1029)-1</f>
        <v>1.5023017942736621</v>
      </c>
      <c r="J57" s="34">
        <f>('Primærdata SPACs'!H1047/'Primærdata SPACs'!H1029)-1</f>
        <v>4.2455240721066101E-2</v>
      </c>
      <c r="K57" s="34">
        <f>('Primærdata SPACs'!H1050/'Primærdata SPACs'!H1047)-1</f>
        <v>0.30225721336727629</v>
      </c>
      <c r="L57" s="34">
        <f>('Primærdata SPACs'!H1059/'Primærdata SPACs'!H1047)-1</f>
        <v>1.6790971895244815</v>
      </c>
      <c r="M57" s="34">
        <f>('Primærdata SPACs'!H1073/'Primærdata SPACs'!H1047)-1</f>
        <v>1.4003925507082879</v>
      </c>
      <c r="N57" s="35">
        <f t="shared" si="1"/>
        <v>2.1666666666666665</v>
      </c>
      <c r="O57" s="36">
        <f>'Primærdata SPACs'!J1029</f>
        <v>305468.73807907093</v>
      </c>
      <c r="P57" s="36">
        <f>'Primærdata SPACs'!J1047</f>
        <v>318437.48688697815</v>
      </c>
    </row>
    <row r="58" spans="2:30" x14ac:dyDescent="0.15">
      <c r="B58" s="4">
        <v>52</v>
      </c>
      <c r="C58" s="4" t="s">
        <v>26</v>
      </c>
      <c r="D58" s="4" t="s">
        <v>377</v>
      </c>
      <c r="E58" s="4">
        <v>2018</v>
      </c>
      <c r="F58" s="4">
        <v>2019</v>
      </c>
      <c r="G58" s="4">
        <f>DATEDIF('Primærdata SPACs'!A3691,'Primærdata SPACs'!A3702,"M")</f>
        <v>10</v>
      </c>
      <c r="H58" s="4">
        <f>DATEDIF('Primærdata SPACs'!A3702,'Primærdata SPACs'!A3736,"M")</f>
        <v>34</v>
      </c>
      <c r="I58" s="34">
        <f>('Primærdata SPACs'!H3736/'Primærdata SPACs'!H3691)-1</f>
        <v>-0.63204135683751927</v>
      </c>
      <c r="J58" s="34">
        <f>('Primærdata SPACs'!H3702/'Primærdata SPACs'!H3691)-1</f>
        <v>4.7028414959803699E-2</v>
      </c>
      <c r="K58" s="34">
        <f>('Primærdata SPACs'!H3705/'Primærdata SPACs'!H3702)-1</f>
        <v>2.9614740999286404E-3</v>
      </c>
      <c r="L58" s="34">
        <f>('Primærdata SPACs'!H3714/'Primærdata SPACs'!H3702)-1</f>
        <v>-0.53800594516608102</v>
      </c>
      <c r="M58" s="34">
        <f>('Primærdata SPACs'!H3736/'Primærdata SPACs'!H3702)-1</f>
        <v>-0.64856861771358232</v>
      </c>
      <c r="N58" s="35">
        <f t="shared" si="1"/>
        <v>2.8333333333333335</v>
      </c>
      <c r="O58" s="36">
        <f>'Primærdata SPACs'!J3691</f>
        <v>362812.50715255726</v>
      </c>
      <c r="P58" s="36">
        <f>'Primærdata SPACs'!J3702</f>
        <v>329225.00371932983</v>
      </c>
    </row>
    <row r="59" spans="2:30" x14ac:dyDescent="0.15">
      <c r="B59" s="4">
        <v>53</v>
      </c>
      <c r="C59" s="4" t="s">
        <v>157</v>
      </c>
      <c r="D59" s="4" t="s">
        <v>159</v>
      </c>
      <c r="E59" s="4">
        <v>2018</v>
      </c>
      <c r="F59" s="4">
        <v>2019</v>
      </c>
      <c r="G59" s="4">
        <f>DATEDIF('Primærdata SPACs'!A1900,'Primærdata SPACs'!A1921,"M")</f>
        <v>21</v>
      </c>
      <c r="H59" s="4">
        <f>DATEDIF('Primærdata SPACs'!A1921,'Primærdata SPACs'!A1947,"M")</f>
        <v>26</v>
      </c>
      <c r="I59" s="34">
        <f>('Primærdata SPACs'!H1947/'Primærdata SPACs'!H1900)-1</f>
        <v>4.0414544947116937E-2</v>
      </c>
      <c r="J59" s="34">
        <f>('Primærdata SPACs'!H1921/'Primærdata SPACs'!H1900)-1</f>
        <v>8.2901577446556241E-2</v>
      </c>
      <c r="K59" s="34">
        <f>('Primærdata SPACs'!H1924/'Primærdata SPACs'!H1921)-1</f>
        <v>-0.20526311418566101</v>
      </c>
      <c r="L59" s="34">
        <f>('Primærdata SPACs'!H1933/'Primærdata SPACs'!H1921)-1</f>
        <v>-0.34449760481724856</v>
      </c>
      <c r="M59" s="34">
        <f>('Primærdata SPACs'!H1947/'Primærdata SPACs'!H1921)-1</f>
        <v>-3.923443587516251E-2</v>
      </c>
      <c r="N59" s="35">
        <f t="shared" si="1"/>
        <v>2.1666666666666665</v>
      </c>
      <c r="O59" s="36">
        <f>'Primærdata SPACs'!J1900</f>
        <v>155500.09385299683</v>
      </c>
      <c r="P59" s="36">
        <f>'Primærdata SPACs'!J1921</f>
        <v>121606.64778041796</v>
      </c>
    </row>
    <row r="60" spans="2:30" x14ac:dyDescent="0.15">
      <c r="B60" s="4">
        <v>54</v>
      </c>
      <c r="C60" s="4" t="s">
        <v>15</v>
      </c>
      <c r="D60" s="4" t="s">
        <v>15</v>
      </c>
      <c r="E60" s="4">
        <v>2016</v>
      </c>
      <c r="F60" s="4">
        <v>2019</v>
      </c>
      <c r="G60" s="4">
        <f>DATEDIF('Primærdata SPACs'!A111,'Primærdata SPACs'!A138,"M")</f>
        <v>26</v>
      </c>
      <c r="H60" s="4">
        <f>DATEDIF('Primærdata SPACs'!A138,'Primærdata SPACs'!A172,"M")</f>
        <v>34</v>
      </c>
      <c r="I60" s="34">
        <f>('Primærdata SPACs'!H172/'Primærdata SPACs'!H111)-1</f>
        <v>-0.32832084681304552</v>
      </c>
      <c r="J60" s="34">
        <f>('Primærdata SPACs'!H138/'Primærdata SPACs'!H111)-1</f>
        <v>-0.14686717760025181</v>
      </c>
      <c r="K60" s="34">
        <f>('Primærdata SPACs'!H141/'Primærdata SPACs'!H138)-1</f>
        <v>4.3478246252373731E-2</v>
      </c>
      <c r="L60" s="34">
        <f>('Primærdata SPACs'!H150/'Primærdata SPACs'!H138)-1</f>
        <v>-0.36780258874942262</v>
      </c>
      <c r="M60" s="34">
        <f>('Primærdata SPACs'!H172/'Primærdata SPACs'!H138)-1</f>
        <v>-0.21269099540958802</v>
      </c>
      <c r="N60" s="35">
        <f t="shared" si="1"/>
        <v>2.8333333333333335</v>
      </c>
      <c r="O60" s="36">
        <f>'Primærdata SPACs'!J111</f>
        <v>550620.02105712914</v>
      </c>
      <c r="P60" s="36">
        <f>'Primærdata SPACs'!J138</f>
        <v>412828.62110328674</v>
      </c>
    </row>
    <row r="61" spans="2:30" x14ac:dyDescent="0.15">
      <c r="B61" s="4">
        <v>55</v>
      </c>
      <c r="C61" s="4" t="s">
        <v>456</v>
      </c>
      <c r="D61" s="4" t="s">
        <v>456</v>
      </c>
      <c r="E61" s="4">
        <v>2017</v>
      </c>
      <c r="F61" s="4">
        <v>2019</v>
      </c>
      <c r="G61" s="4">
        <f>DATEDIF('Primærdata SPACs'!A5790,'Primærdata SPACs'!A5815,"M")</f>
        <v>24</v>
      </c>
      <c r="H61" s="4">
        <f>DATEDIF('Primærdata SPACs'!A5815,'Primærdata SPACs'!A5849,"M")</f>
        <v>34</v>
      </c>
      <c r="I61" s="34">
        <f>('Primærdata SPACs'!E5849/'Primærdata SPACs'!E5790)-1</f>
        <v>-0.99080459770114948</v>
      </c>
      <c r="J61" s="34">
        <f>('Primærdata SPACs'!E5815/'Primærdata SPACs'!E5790)-1</f>
        <v>-4.3678195997216229E-2</v>
      </c>
      <c r="K61" s="34">
        <f>('Primærdata SPACs'!E5818/'Primærdata SPACs'!E5815)-1</f>
        <v>-0.40961536296020518</v>
      </c>
      <c r="L61" s="34">
        <f>('Primærdata SPACs'!E5827/'Primærdata SPACs'!E5815)-1</f>
        <v>-0.90384615031925164</v>
      </c>
      <c r="M61" s="34">
        <f>('Primærdata SPACs'!E5849/'Primærdata SPACs'!E5815)-1</f>
        <v>-0.99038461503192521</v>
      </c>
      <c r="N61" s="35">
        <f t="shared" si="1"/>
        <v>2.8333333333333335</v>
      </c>
      <c r="O61" s="36">
        <f>'Primærdata SPACs'!J5790</f>
        <v>165006.375</v>
      </c>
      <c r="P61" s="36">
        <f>'Primærdata SPACs'!J5815</f>
        <v>157799.19421195984</v>
      </c>
    </row>
    <row r="62" spans="2:30" x14ac:dyDescent="0.15">
      <c r="B62" s="4">
        <v>56</v>
      </c>
      <c r="C62" s="4" t="s">
        <v>355</v>
      </c>
      <c r="D62" s="4" t="s">
        <v>357</v>
      </c>
      <c r="E62" s="4">
        <v>2017</v>
      </c>
      <c r="F62" s="4">
        <v>2019</v>
      </c>
      <c r="G62" s="4">
        <f>DATEDIF('Primærdata SPACs'!A3441,'Primærdata SPACs'!A3465,"M")</f>
        <v>24</v>
      </c>
      <c r="H62" s="4">
        <f>DATEDIF('Primærdata SPACs'!A3465,'Primærdata SPACs'!A3492,"M")</f>
        <v>27</v>
      </c>
      <c r="I62" s="34">
        <f>('Primærdata SPACs'!H3492/'Primærdata SPACs'!H3441)-1</f>
        <v>0.32475243654336317</v>
      </c>
      <c r="J62" s="34">
        <f>('Primærdata SPACs'!H3465/'Primærdata SPACs'!H3441)-1</f>
        <v>5.9405881696422247E-2</v>
      </c>
      <c r="K62" s="34">
        <f>('Primærdata SPACs'!H3468/'Primærdata SPACs'!H3465)-1</f>
        <v>7.9439289403884894E-2</v>
      </c>
      <c r="L62" s="34">
        <f>('Primærdata SPACs'!H3477/'Primærdata SPACs'!H3465)-1</f>
        <v>0.79719625093685131</v>
      </c>
      <c r="M62" s="34">
        <f>('Primærdata SPACs'!H3492/'Primærdata SPACs'!H3465)-1</f>
        <v>0.25046732270547967</v>
      </c>
      <c r="N62" s="35">
        <f t="shared" si="1"/>
        <v>2.25</v>
      </c>
      <c r="O62" s="36">
        <f>'Primærdata SPACs'!J3441</f>
        <v>696900.02632141113</v>
      </c>
      <c r="P62" s="36">
        <f>'Primærdata SPACs'!J3465</f>
        <v>738299.98683929443</v>
      </c>
    </row>
    <row r="63" spans="2:30" ht="15" x14ac:dyDescent="0.2">
      <c r="B63" s="4">
        <v>57</v>
      </c>
      <c r="C63" s="4" t="s">
        <v>459</v>
      </c>
      <c r="D63" s="4" t="s">
        <v>460</v>
      </c>
      <c r="E63" s="4">
        <v>2016</v>
      </c>
      <c r="F63" s="4">
        <v>2019</v>
      </c>
      <c r="G63" s="4">
        <f>DATEDIF('Primærdata SPACs'!A5473,'Primærdata SPACs'!A5511,"M")</f>
        <v>38</v>
      </c>
      <c r="H63" s="4">
        <f>DATEDIF('Primærdata SPACs'!A5511,'Primærdata SPACs'!A5542,"M")</f>
        <v>31</v>
      </c>
      <c r="I63" s="34">
        <f>('Primærdata SPACs'!H5542/'Primærdata SPACs'!H5511)-1</f>
        <v>-0.44037556322753624</v>
      </c>
      <c r="J63" s="34">
        <f>('Primærdata SPACs'!H5511/'Primærdata SPACs'!H5473)-1</f>
        <v>9.2307653182594818E-2</v>
      </c>
      <c r="K63" s="34">
        <f>('Primærdata SPACs'!H5514/'Primærdata SPACs'!H5511)-1</f>
        <v>-0.5605633806600584</v>
      </c>
      <c r="L63" s="34">
        <f>('Primærdata SPACs'!H5523/'Primærdata SPACs'!H5511)-1</f>
        <v>-0.63380279482999347</v>
      </c>
      <c r="M63" s="34">
        <f>('Primærdata SPACs'!H5542/'Primærdata SPACs'!H5511)-1</f>
        <v>-0.44037556322753624</v>
      </c>
      <c r="N63" s="35">
        <f t="shared" si="1"/>
        <v>2.5833333333333335</v>
      </c>
      <c r="O63" s="36">
        <f>'Primærdata SPACs'!J5475</f>
        <v>51182.998027801514</v>
      </c>
      <c r="P63" s="36">
        <f>'Primærdata SPACs'!J5511</f>
        <v>19372.349306106615</v>
      </c>
      <c r="Y63" s="1"/>
      <c r="Z63" s="1"/>
      <c r="AA63" s="1"/>
      <c r="AB63" s="1"/>
      <c r="AC63" s="1"/>
      <c r="AD63" s="1"/>
    </row>
    <row r="64" spans="2:30" ht="15" x14ac:dyDescent="0.2">
      <c r="B64" s="4">
        <v>58</v>
      </c>
      <c r="C64" s="4" t="s">
        <v>242</v>
      </c>
      <c r="D64" s="4" t="s">
        <v>244</v>
      </c>
      <c r="E64" s="4">
        <v>2018</v>
      </c>
      <c r="F64" s="4">
        <v>2019</v>
      </c>
      <c r="G64" s="4">
        <f>DATEDIF('Primærdata SPACs'!A2606,'Primærdata SPACs'!A2617,"M")</f>
        <v>10</v>
      </c>
      <c r="H64" s="4">
        <f>DATEDIF('Primærdata SPACs'!A2617,'Primærdata SPACs'!A2651,"M")</f>
        <v>34</v>
      </c>
      <c r="I64" s="34">
        <f>('Primærdata SPACs'!H2651/'Primærdata SPACs'!H2606)-1</f>
        <v>0.47599169646924544</v>
      </c>
      <c r="J64" s="34">
        <f>('Primærdata SPACs'!H2617/'Primærdata SPACs'!H2606)-1</f>
        <v>-0.41440499180530055</v>
      </c>
      <c r="K64" s="34">
        <f>('Primærdata SPACs'!H2620/'Primærdata SPACs'!H2617)-1</f>
        <v>-0.26024955510277348</v>
      </c>
      <c r="L64" s="34">
        <f>('Primærdata SPACs'!H2629/'Primærdata SPACs'!H2617)-1</f>
        <v>-4.5454564867930092E-2</v>
      </c>
      <c r="M64" s="34">
        <f>('Primærdata SPACs'!H2651/'Primærdata SPACs'!H2617)-1</f>
        <v>1.5204991091360287</v>
      </c>
      <c r="N64" s="35">
        <f t="shared" si="1"/>
        <v>2.8333333333333335</v>
      </c>
      <c r="O64" s="36">
        <f>'Primærdata SPACs'!J2606</f>
        <v>31020.039753911999</v>
      </c>
      <c r="P64" s="36">
        <f>'Primærdata SPACs'!J2617</f>
        <v>80643.751926249999</v>
      </c>
      <c r="W64" s="32"/>
      <c r="Y64" s="1"/>
      <c r="Z64" s="1"/>
      <c r="AA64" s="1"/>
      <c r="AB64" s="1"/>
      <c r="AC64" s="1"/>
      <c r="AD64" s="1"/>
    </row>
    <row r="65" spans="2:30" ht="15" x14ac:dyDescent="0.2">
      <c r="B65" s="4">
        <v>59</v>
      </c>
      <c r="C65" s="4" t="s">
        <v>246</v>
      </c>
      <c r="D65" s="4" t="s">
        <v>248</v>
      </c>
      <c r="E65" s="4">
        <v>2018</v>
      </c>
      <c r="F65" s="4">
        <v>2019</v>
      </c>
      <c r="G65" s="4">
        <f>DATEDIF('Primærdata SPACs'!A2653,'Primærdata SPACs'!A2680,"M")</f>
        <v>27</v>
      </c>
      <c r="H65" s="4">
        <f>DATEDIF('Primærdata SPACs'!A2680,'Primærdata SPACs'!A2692,"M")</f>
        <v>12</v>
      </c>
      <c r="I65" s="34">
        <f>('Primærdata SPACs'!H2692/'Primærdata SPACs'!H2653)-1</f>
        <v>-3.2054681450892741E-2</v>
      </c>
      <c r="J65" s="34">
        <f>('Primærdata SPACs'!H2680/'Primærdata SPACs'!H2653)-1</f>
        <v>0.47556484013465661</v>
      </c>
      <c r="K65" s="34">
        <f>('Primærdata SPACs'!H2683/'Primærdata SPACs'!H2680)-1</f>
        <v>-0.17022794492942439</v>
      </c>
      <c r="L65" s="34">
        <f>('Primærdata SPACs'!H2692/'Primærdata SPACs'!H2680)-1</f>
        <v>-0.34401708944164411</v>
      </c>
      <c r="M65" s="34"/>
      <c r="N65" s="35">
        <f t="shared" si="1"/>
        <v>1</v>
      </c>
      <c r="O65" s="36">
        <f>'Primærdata SPACs'!J2653</f>
        <v>142725.005145</v>
      </c>
      <c r="P65" s="36">
        <f>'Primærdata SPACs'!J2680</f>
        <v>104415.47970252</v>
      </c>
      <c r="W65" s="32"/>
      <c r="Y65" s="1"/>
      <c r="Z65" s="1"/>
      <c r="AA65" s="1"/>
      <c r="AB65" s="1"/>
      <c r="AC65" s="1"/>
      <c r="AD65" s="1"/>
    </row>
    <row r="66" spans="2:30" ht="15" x14ac:dyDescent="0.2">
      <c r="B66" s="4">
        <v>60</v>
      </c>
      <c r="C66" s="4" t="s">
        <v>470</v>
      </c>
      <c r="D66" s="4" t="s">
        <v>471</v>
      </c>
      <c r="E66" s="4">
        <v>2017</v>
      </c>
      <c r="F66" s="4">
        <v>2019</v>
      </c>
      <c r="G66" s="4">
        <f>DATEDIF('Primærdata SPACs'!A5964,'Primærdata SPACs'!A5991,"M")</f>
        <v>26</v>
      </c>
      <c r="H66" s="4">
        <f>DATEDIF('Primærdata SPACs'!A5991,'Primærdata SPACs'!A6000,"M")</f>
        <v>8</v>
      </c>
      <c r="I66" s="34">
        <f>('Primærdata SPACs'!H6000/'Primærdata SPACs'!H5964)-1</f>
        <v>-0.88071794998951447</v>
      </c>
      <c r="J66" s="34">
        <f>('Primærdata SPACs'!H5991/'Primærdata SPACs'!H5964)-1</f>
        <v>-0.42256409082657254</v>
      </c>
      <c r="K66" s="34">
        <f>('Primærdata SPACs'!H5994/'Primærdata SPACs'!H5991)-1</f>
        <v>0.11012431135992085</v>
      </c>
      <c r="L66" s="34">
        <f>('Primærdata SPACs'!H6000/'Primærdata SPACs'!H5991)-1</f>
        <v>-0.79342807034423579</v>
      </c>
      <c r="M66" s="34"/>
      <c r="N66" s="35">
        <f t="shared" si="1"/>
        <v>0.66666666666666663</v>
      </c>
      <c r="O66" s="36">
        <f>'Primærdata SPACs'!J5965</f>
        <v>252798.76184463501</v>
      </c>
      <c r="P66" s="36">
        <f>'Primærdata SPACs'!J5991</f>
        <v>37056.660753250122</v>
      </c>
      <c r="W66" s="32"/>
      <c r="Y66" s="1"/>
      <c r="Z66" s="1"/>
      <c r="AA66" s="1"/>
      <c r="AB66" s="1"/>
      <c r="AC66" s="1"/>
      <c r="AD66" s="1"/>
    </row>
    <row r="67" spans="2:30" ht="15" x14ac:dyDescent="0.2">
      <c r="B67" s="4">
        <v>61</v>
      </c>
      <c r="C67" s="4" t="s">
        <v>233</v>
      </c>
      <c r="D67" s="4" t="s">
        <v>236</v>
      </c>
      <c r="E67" s="4">
        <v>2017</v>
      </c>
      <c r="F67" s="4">
        <v>2019</v>
      </c>
      <c r="G67" s="4">
        <f>DATEDIF('Primærdata SPACs'!A3738,'Primærdata SPACs'!A3762,"M")</f>
        <v>24</v>
      </c>
      <c r="H67" s="4">
        <f>DATEDIF('Primærdata SPACs'!A3762,'Primærdata SPACs'!A3786,"M")</f>
        <v>24</v>
      </c>
      <c r="I67" s="34">
        <f>('Primærdata SPACs'!H3786/'Primærdata SPACs'!H3738)-1</f>
        <v>8.2474149772289174E-3</v>
      </c>
      <c r="J67" s="34">
        <f>('Primærdata SPACs'!H3762/'Primærdata SPACs'!H3738)-1</f>
        <v>6.030928346907749E-2</v>
      </c>
      <c r="K67" s="34">
        <f>('Primærdata SPACs'!H3765/'Primærdata SPACs'!H3762)-1</f>
        <v>0.21925135127817397</v>
      </c>
      <c r="L67" s="34">
        <f>('Primærdata SPACs'!H3774/'Primærdata SPACs'!H3762)-1</f>
        <v>1.017501245293754</v>
      </c>
      <c r="M67" s="34">
        <f>('Primærdata SPACs'!H3786/'Primærdata SPACs'!H3762)-1</f>
        <v>-4.9100643843761005E-2</v>
      </c>
      <c r="N67" s="35">
        <f t="shared" si="1"/>
        <v>2</v>
      </c>
      <c r="O67" s="36">
        <f>'Primærdata SPACs'!J3738</f>
        <v>363749.99284744274</v>
      </c>
      <c r="P67" s="36">
        <f>'Primærdata SPACs'!J3762</f>
        <v>354832.49473571777</v>
      </c>
      <c r="W67" s="32"/>
      <c r="Y67" s="1"/>
      <c r="Z67" s="1"/>
      <c r="AA67" s="1"/>
      <c r="AB67" s="1"/>
      <c r="AC67" s="1"/>
      <c r="AD67" s="1"/>
    </row>
    <row r="68" spans="2:30" ht="15" x14ac:dyDescent="0.2">
      <c r="B68" s="4">
        <v>62</v>
      </c>
      <c r="C68" s="4" t="s">
        <v>238</v>
      </c>
      <c r="D68" s="4" t="s">
        <v>240</v>
      </c>
      <c r="E68" s="4">
        <v>2018</v>
      </c>
      <c r="F68" s="4">
        <v>2019</v>
      </c>
      <c r="G68" s="4">
        <f>DATEDIF('Primærdata SPACs'!A2558,'Primærdata SPACs'!A2573,"M")</f>
        <v>15</v>
      </c>
      <c r="H68" s="4">
        <f>DATEDIF('Primærdata SPACs'!A2573,'Primærdata SPACs'!A2604,"M")</f>
        <v>31</v>
      </c>
      <c r="I68" s="34">
        <f>('Primærdata SPACs'!H2604/'Primærdata SPACs'!H2558)-1</f>
        <v>-0.81732776473036639</v>
      </c>
      <c r="J68" s="34">
        <f>('Primærdata SPACs'!H2573/'Primærdata SPACs'!H2558)-1</f>
        <v>6.4718151452878958E-2</v>
      </c>
      <c r="K68" s="34">
        <f>('Primærdata SPACs'!H2576/'Primærdata SPACs'!H2573)-1</f>
        <v>-0.17352936646770389</v>
      </c>
      <c r="L68" s="34">
        <f>('Primærdata SPACs'!H2585/'Primærdata SPACs'!H2573)-1</f>
        <v>-9.0196087660515234E-2</v>
      </c>
      <c r="M68" s="34">
        <f>('Primærdata SPACs'!H2604/'Primærdata SPACs'!H2558)-1</f>
        <v>-0.81732776473036639</v>
      </c>
      <c r="N68" s="35">
        <f t="shared" si="1"/>
        <v>2.5833333333333335</v>
      </c>
      <c r="O68" s="36">
        <f>'Primærdata SPACs'!J2558</f>
        <v>62030.499507899993</v>
      </c>
      <c r="P68" s="36">
        <f>'Primærdata SPACs'!J2573</f>
        <v>61138.79886114</v>
      </c>
      <c r="W68" s="32"/>
      <c r="Y68" s="1"/>
      <c r="Z68" s="1"/>
      <c r="AA68" s="1"/>
      <c r="AB68" s="1"/>
      <c r="AC68" s="1"/>
      <c r="AD68" s="1"/>
    </row>
    <row r="69" spans="2:30" ht="15" x14ac:dyDescent="0.2">
      <c r="B69" s="4">
        <v>63</v>
      </c>
      <c r="C69" s="4" t="s">
        <v>359</v>
      </c>
      <c r="D69" s="4" t="s">
        <v>362</v>
      </c>
      <c r="E69" s="4">
        <v>2018</v>
      </c>
      <c r="F69" s="4">
        <v>2019</v>
      </c>
      <c r="G69" s="4">
        <f>DATEDIF('Primærdata SPACs'!A3494,'Primærdata SPACs'!A3509,"M")</f>
        <v>15</v>
      </c>
      <c r="H69" s="4">
        <f>DATEDIF('Primærdata SPACs'!A3509,'Primærdata SPACs'!A3540,"M")</f>
        <v>31</v>
      </c>
      <c r="I69" s="34">
        <f>('Primærdata SPACs'!H3540/'Primærdata SPACs'!H3494)-1</f>
        <v>2.9145833685166278</v>
      </c>
      <c r="J69" s="34">
        <f>('Primærdata SPACs'!H3509/'Primærdata SPACs'!H3494)-1</f>
        <v>2.9166637692187303E-2</v>
      </c>
      <c r="K69" s="34">
        <f>('Primærdata SPACs'!H3512/'Primærdata SPACs'!H3509)-1</f>
        <v>-0.43319839678468897</v>
      </c>
      <c r="L69" s="34">
        <f>('Primærdata SPACs'!H3521/'Primærdata SPACs'!H3509)-1</f>
        <v>-0.24190286595538135</v>
      </c>
      <c r="M69" s="34">
        <f>('Primærdata SPACs'!H3540/'Primærdata SPACs'!H3509)-1</f>
        <v>2.8036438659678331</v>
      </c>
      <c r="N69" s="35">
        <f t="shared" si="1"/>
        <v>2.5833333333333335</v>
      </c>
      <c r="O69" s="36">
        <f>'Primærdata SPACs'!J3494</f>
        <v>396000.0157356264</v>
      </c>
      <c r="P69" s="36">
        <f>'Primærdata SPACs'!J3509</f>
        <v>296400.00343322754</v>
      </c>
      <c r="W69" s="32"/>
      <c r="Y69" s="1"/>
      <c r="Z69" s="1"/>
      <c r="AA69" s="1"/>
      <c r="AB69" s="1"/>
      <c r="AC69" s="1"/>
      <c r="AD69" s="1"/>
    </row>
    <row r="70" spans="2:30" ht="15" x14ac:dyDescent="0.2">
      <c r="B70" s="4">
        <v>64</v>
      </c>
      <c r="C70" s="4" t="s">
        <v>225</v>
      </c>
      <c r="D70" s="4" t="s">
        <v>227</v>
      </c>
      <c r="E70" s="4">
        <v>2017</v>
      </c>
      <c r="F70" s="4">
        <v>2019</v>
      </c>
      <c r="G70" s="4">
        <f>DATEDIF('Primærdata SPACs'!A2448,'Primærdata SPACs'!A2474,"M")</f>
        <v>26</v>
      </c>
      <c r="H70" s="4">
        <f>DATEDIF('Primærdata SPACs'!A2474,'Primærdata SPACs'!A2500,"M")</f>
        <v>26</v>
      </c>
      <c r="I70" s="34">
        <f>('Primærdata SPACs'!H2500/'Primærdata SPACs'!H2448)-1</f>
        <v>0.3353846625641026</v>
      </c>
      <c r="J70" s="34">
        <f>('Primærdata SPACs'!H2474/'Primærdata SPACs'!H2448)-1</f>
        <v>5.230771589743588E-2</v>
      </c>
      <c r="K70" s="34">
        <f>('Primærdata SPACs'!H2477/'Primærdata SPACs'!H2474)-1</f>
        <v>0.19395708824462665</v>
      </c>
      <c r="L70" s="34">
        <f>('Primærdata SPACs'!H2486/'Primærdata SPACs'!H2474)-1</f>
        <v>-6.4327469220729294E-2</v>
      </c>
      <c r="M70" s="34">
        <f>('Primærdata SPACs'!H2500/'Primærdata SPACs'!H2474)-1</f>
        <v>0.2690058643400246</v>
      </c>
      <c r="N70" s="35">
        <f t="shared" si="1"/>
        <v>2.1666666666666665</v>
      </c>
      <c r="O70" s="36">
        <f>'Primærdata SPACs'!J2448</f>
        <v>438750</v>
      </c>
      <c r="P70" s="36">
        <f>'Primærdata SPACs'!J2474</f>
        <v>465526.99043578998</v>
      </c>
      <c r="W70" s="32"/>
      <c r="Y70" s="1"/>
      <c r="Z70" s="1"/>
      <c r="AA70" s="1"/>
      <c r="AB70" s="1"/>
      <c r="AC70" s="1"/>
      <c r="AD70" s="1"/>
    </row>
    <row r="71" spans="2:30" ht="15" x14ac:dyDescent="0.2">
      <c r="B71" s="4">
        <v>65</v>
      </c>
      <c r="C71" s="4" t="s">
        <v>270</v>
      </c>
      <c r="D71" s="4" t="s">
        <v>272</v>
      </c>
      <c r="E71" s="4">
        <v>2019</v>
      </c>
      <c r="F71" s="4">
        <v>2020</v>
      </c>
      <c r="G71" s="4">
        <f>DATEDIF('Primærdata SPACs'!A2874,'Primærdata SPACs'!A2894,"M")</f>
        <v>20</v>
      </c>
      <c r="H71" s="4">
        <f>DATEDIF('Primærdata SPACs'!A2894,'Primærdata SPACs'!A2906,"M")</f>
        <v>12</v>
      </c>
      <c r="I71" s="34">
        <f>('Primærdata SPACs'!H2906/'Primærdata SPACs'!H2874)-1</f>
        <v>-0.76255228997938529</v>
      </c>
      <c r="J71" s="34">
        <f>('Primærdata SPACs'!H2894/'Primærdata SPACs'!H2874)-1</f>
        <v>0.17154816272036788</v>
      </c>
      <c r="K71" s="34">
        <f>('Primærdata SPACs'!H2897/'Primærdata SPACs'!H2894)-1</f>
        <v>-0.36339283616469986</v>
      </c>
      <c r="L71" s="34">
        <f>('Primærdata SPACs'!H2906/'Primærdata SPACs'!H2894)-1</f>
        <v>-0.79732142682955987</v>
      </c>
      <c r="M71" s="34"/>
      <c r="N71" s="35">
        <f t="shared" ref="N71:N102" si="2">H71/12</f>
        <v>1</v>
      </c>
      <c r="O71" s="36">
        <f>'Primærdata SPACs'!J2874</f>
        <v>358499.97997500002</v>
      </c>
      <c r="P71" s="36">
        <f>'Primærdata SPACs'!J2894</f>
        <v>761611.18707980996</v>
      </c>
      <c r="W71" s="32"/>
      <c r="Y71" s="1"/>
      <c r="Z71" s="1"/>
      <c r="AA71" s="1"/>
      <c r="AB71" s="1"/>
      <c r="AC71" s="1"/>
      <c r="AD71" s="1"/>
    </row>
    <row r="72" spans="2:30" ht="15" x14ac:dyDescent="0.2">
      <c r="B72" s="4">
        <v>66</v>
      </c>
      <c r="C72" s="4" t="s">
        <v>391</v>
      </c>
      <c r="D72" s="4" t="s">
        <v>393</v>
      </c>
      <c r="E72" s="4">
        <v>2019</v>
      </c>
      <c r="F72" s="4">
        <v>2020</v>
      </c>
      <c r="G72" s="4">
        <f>DATEDIF('Primærdata SPACs'!A3910,'Primærdata SPACs'!A3922,"M")</f>
        <v>11</v>
      </c>
      <c r="H72" s="4">
        <f>DATEDIF('Primærdata SPACs'!A3922,'Primærdata SPACs'!A3941,"M")</f>
        <v>19</v>
      </c>
      <c r="I72" s="34">
        <f>('Primærdata SPACs'!H3941/'Primærdata SPACs'!H3910)-1</f>
        <v>0.10607618217556203</v>
      </c>
      <c r="J72" s="34">
        <f>('Primærdata SPACs'!H3922/'Primærdata SPACs'!H3910)-1</f>
        <v>3.8105034408392635E-2</v>
      </c>
      <c r="K72" s="34">
        <f>('Primærdata SPACs'!H3925/'Primærdata SPACs'!H3922)-1</f>
        <v>-0.2053571141360836</v>
      </c>
      <c r="L72" s="34">
        <f>('Primærdata SPACs'!H3934/'Primærdata SPACs'!H3922)-1</f>
        <v>0.3105158867193849</v>
      </c>
      <c r="M72" s="34">
        <f>('Primærdata SPACs'!H3941/'Primærdata SPACs'!H3922)-1</f>
        <v>6.5476175834081829E-2</v>
      </c>
      <c r="N72" s="35">
        <f t="shared" si="2"/>
        <v>1.5833333333333333</v>
      </c>
      <c r="O72" s="36">
        <f>'Primærdata SPACs'!J3910</f>
        <v>316788.75124454492</v>
      </c>
      <c r="P72" s="36">
        <f>'Primærdata SPACs'!J3922</f>
        <v>302399.99771118164</v>
      </c>
      <c r="W72" s="32"/>
      <c r="Y72" s="1"/>
      <c r="Z72" s="1"/>
      <c r="AA72" s="1"/>
      <c r="AB72" s="1"/>
      <c r="AC72" s="1"/>
      <c r="AD72" s="1"/>
    </row>
    <row r="73" spans="2:30" ht="15" x14ac:dyDescent="0.2">
      <c r="B73" s="4">
        <v>67</v>
      </c>
      <c r="C73" s="4" t="s">
        <v>346</v>
      </c>
      <c r="D73" s="4" t="s">
        <v>348</v>
      </c>
      <c r="E73" s="4">
        <v>2020</v>
      </c>
      <c r="F73" s="4">
        <v>2020</v>
      </c>
      <c r="G73" s="4">
        <f>DATEDIF('Primærdata SPACs'!A3382,'Primærdata SPACs'!A3384,"M")</f>
        <v>1</v>
      </c>
      <c r="H73" s="4">
        <f>DATEDIF('Primærdata SPACs'!A3384,'Primærdata SPACs'!A3399,"M")</f>
        <v>15</v>
      </c>
      <c r="I73" s="34">
        <f>('Primærdata SPACs'!H3399/'Primærdata SPACs'!H3382)-1</f>
        <v>1.8946427428555466</v>
      </c>
      <c r="J73" s="34">
        <f>('Primærdata SPACs'!H3384/'Primærdata SPACs'!H3382)-1</f>
        <v>-6.6964286850286991E-2</v>
      </c>
      <c r="K73" s="34">
        <f>('Primærdata SPACs'!H3387/'Primærdata SPACs'!H3384)-1</f>
        <v>0.58660289200521998</v>
      </c>
      <c r="L73" s="34">
        <f>('Primærdata SPACs'!H3396/'Primærdata SPACs'!H3384)-1</f>
        <v>1.8229665585036985</v>
      </c>
      <c r="M73" s="34">
        <f>('Primærdata SPACs'!H3399/'Primærdata SPACs'!H3382)-1</f>
        <v>1.8946427428555466</v>
      </c>
      <c r="N73" s="35">
        <f t="shared" si="2"/>
        <v>1.25</v>
      </c>
      <c r="O73" s="36">
        <f>'Primærdata SPACs'!J3382</f>
        <v>187151.99682509998</v>
      </c>
      <c r="P73" s="36">
        <f>'Primærdata SPACs'!J3384</f>
        <v>161442.04706469001</v>
      </c>
      <c r="W73" s="32"/>
      <c r="Y73" s="1"/>
      <c r="Z73" s="1"/>
      <c r="AA73" s="1"/>
      <c r="AB73" s="1"/>
      <c r="AC73" s="1"/>
      <c r="AD73" s="1"/>
    </row>
    <row r="74" spans="2:30" ht="15" x14ac:dyDescent="0.2">
      <c r="B74" s="4">
        <v>68</v>
      </c>
      <c r="C74" s="4" t="s">
        <v>44</v>
      </c>
      <c r="D74" s="4" t="s">
        <v>46</v>
      </c>
      <c r="E74" s="4">
        <v>2019</v>
      </c>
      <c r="F74" s="4">
        <v>2020</v>
      </c>
      <c r="G74" s="4">
        <f>DATEDIF('Primærdata SPACs'!A406,'Primærdata SPACs'!A415,"M")</f>
        <v>9</v>
      </c>
      <c r="H74" s="4">
        <f>DATEDIF('Primærdata SPACs'!A415,'Primærdata SPACs'!A438,"M")</f>
        <v>23</v>
      </c>
      <c r="I74" s="34">
        <f>('Primærdata SPACs'!H438/'Primærdata SPACs'!H406)-1</f>
        <v>0.48629439353770887</v>
      </c>
      <c r="J74" s="34">
        <f>('Primærdata SPACs'!H415/'Primærdata SPACs'!H406)-1</f>
        <v>3.9593845131429495E-2</v>
      </c>
      <c r="K74" s="34">
        <f>('Primærdata SPACs'!H418/'Primærdata SPACs'!H415)-1</f>
        <v>-0.48925779922137702</v>
      </c>
      <c r="L74" s="34">
        <f>('Primærdata SPACs'!H427/'Primærdata SPACs'!H415)-1</f>
        <v>-7.3242189137090463E-2</v>
      </c>
      <c r="M74" s="34">
        <f>('Primærdata SPACs'!H438/'Primærdata SPACs'!H415)-1</f>
        <v>0.42968756548362008</v>
      </c>
      <c r="N74" s="35">
        <f t="shared" si="2"/>
        <v>1.9166666666666667</v>
      </c>
      <c r="O74" s="36">
        <f>'Primærdata SPACs'!J406</f>
        <v>158092.50612258917</v>
      </c>
      <c r="P74" s="36">
        <f>'Primærdata SPACs'!J415</f>
        <v>151941.11660385132</v>
      </c>
      <c r="W74" s="32"/>
      <c r="Y74" s="1"/>
      <c r="Z74" s="1"/>
      <c r="AA74" s="1"/>
      <c r="AB74" s="1"/>
      <c r="AC74" s="1"/>
      <c r="AD74" s="1"/>
    </row>
    <row r="75" spans="2:30" ht="15" x14ac:dyDescent="0.2">
      <c r="B75" s="4">
        <v>69</v>
      </c>
      <c r="C75" s="4" t="s">
        <v>254</v>
      </c>
      <c r="D75" s="4" t="s">
        <v>256</v>
      </c>
      <c r="E75" s="4">
        <v>2019</v>
      </c>
      <c r="F75" s="4">
        <v>2020</v>
      </c>
      <c r="G75" s="4">
        <f>DATEDIF('Primærdata SPACs'!A2732,'Primærdata SPACs'!A2744,"M")</f>
        <v>12</v>
      </c>
      <c r="H75" s="4">
        <f>DATEDIF('Primærdata SPACs'!A2744,'Primærdata SPACs'!A2767,"M")</f>
        <v>23</v>
      </c>
      <c r="I75" s="34">
        <f>('Primærdata SPACs'!H2767/'Primærdata SPACs'!H2732)-1</f>
        <v>-0.1215440748441653</v>
      </c>
      <c r="J75" s="34">
        <f>('Primærdata SPACs'!H2744/'Primærdata SPACs'!H2732)-1</f>
        <v>6.4684390145226311E-2</v>
      </c>
      <c r="K75" s="34">
        <f>('Primærdata SPACs'!H2747/'Primærdata SPACs'!H2744)-1</f>
        <v>-0.10828021045197633</v>
      </c>
      <c r="L75" s="34">
        <f>('Primærdata SPACs'!H2756/'Primærdata SPACs'!H2744)-1</f>
        <v>-5.3405201104597455E-2</v>
      </c>
      <c r="M75" s="34">
        <f>('Primærdata SPACs'!H2767/'Primærdata SPACs'!H2744)-1</f>
        <v>-0.17491424380138554</v>
      </c>
      <c r="N75" s="35">
        <f t="shared" si="2"/>
        <v>1.9166666666666667</v>
      </c>
      <c r="O75" s="36">
        <f>'Primærdata SPACs'!J2732</f>
        <v>242021.2509595</v>
      </c>
      <c r="P75" s="36">
        <f>'Primærdata SPACs'!J2744</f>
        <v>206651.24838</v>
      </c>
      <c r="W75" s="32"/>
      <c r="Y75" s="1"/>
      <c r="Z75" s="1"/>
      <c r="AA75" s="1"/>
      <c r="AB75" s="1"/>
      <c r="AC75" s="1"/>
      <c r="AD75" s="1"/>
    </row>
    <row r="76" spans="2:30" ht="15" x14ac:dyDescent="0.2">
      <c r="B76" s="4">
        <v>70</v>
      </c>
      <c r="C76" s="4" t="s">
        <v>387</v>
      </c>
      <c r="D76" s="4" t="s">
        <v>389</v>
      </c>
      <c r="E76" s="4">
        <v>2018</v>
      </c>
      <c r="F76" s="4">
        <v>2020</v>
      </c>
      <c r="G76" s="4">
        <f>DATEDIF('Primærdata SPACs'!A3871,'Primærdata SPACs'!A3891,"M")</f>
        <v>20</v>
      </c>
      <c r="H76" s="4">
        <f>DATEDIF('Primærdata SPACs'!A3891,'Primærdata SPACs'!A3908,"M")</f>
        <v>17</v>
      </c>
      <c r="I76" s="34">
        <f>('Primærdata SPACs'!H3908/'Primærdata SPACs'!H3871)-1</f>
        <v>0.65628241118573793</v>
      </c>
      <c r="J76" s="34">
        <f>('Primærdata SPACs'!H3891/'Primærdata SPACs'!H3871)-1</f>
        <v>0.38940809506082874</v>
      </c>
      <c r="K76" s="34">
        <f>('Primærdata SPACs'!H3894/'Primærdata SPACs'!H3891)-1</f>
        <v>0.26756344838651214</v>
      </c>
      <c r="L76" s="34">
        <f>('Primærdata SPACs'!H3903/'Primærdata SPACs'!H3891)-1</f>
        <v>0.69207766786289349</v>
      </c>
      <c r="M76" s="34">
        <f>('Primærdata SPACs'!H3908/'Primærdata SPACs'!H3891)-1</f>
        <v>0.19207770350094688</v>
      </c>
      <c r="N76" s="35">
        <f t="shared" si="2"/>
        <v>1.4166666666666667</v>
      </c>
      <c r="O76" s="36">
        <f>'Primærdata SPACs'!J3871</f>
        <v>423720.00503540039</v>
      </c>
      <c r="P76" s="36">
        <f>'Primærdata SPACs'!J3891</f>
        <v>588720.00503540039</v>
      </c>
      <c r="W76" s="32"/>
      <c r="Y76" s="1"/>
      <c r="Z76" s="1"/>
      <c r="AA76" s="1"/>
      <c r="AB76" s="1"/>
      <c r="AC76" s="1"/>
      <c r="AD76" s="1"/>
    </row>
    <row r="77" spans="2:30" ht="15" x14ac:dyDescent="0.2">
      <c r="B77" s="4">
        <v>71</v>
      </c>
      <c r="C77" s="4" t="s">
        <v>306</v>
      </c>
      <c r="D77" s="4" t="s">
        <v>308</v>
      </c>
      <c r="E77" s="4">
        <v>2019</v>
      </c>
      <c r="F77" s="4">
        <v>2020</v>
      </c>
      <c r="G77" s="4">
        <f>DATEDIF('Primærdata SPACs'!A3162,'Primærdata SPACs'!A3174,"M")</f>
        <v>12</v>
      </c>
      <c r="H77" s="4">
        <f>DATEDIF('Primærdata SPACs'!A3174,'Primærdata SPACs'!A3189,"M")</f>
        <v>15</v>
      </c>
      <c r="I77" s="34">
        <f>('Primærdata SPACs'!H3189/'Primærdata SPACs'!H3162)-1</f>
        <v>-0.23326955761655999</v>
      </c>
      <c r="J77" s="34">
        <f>('Primærdata SPACs'!H3174/'Primærdata SPACs'!H3162)-1</f>
        <v>-2.8680706391278399E-2</v>
      </c>
      <c r="K77" s="34">
        <f>('Primærdata SPACs'!H3177/'Primærdata SPACs'!H3174)-1</f>
        <v>0.2962598695313956</v>
      </c>
      <c r="L77" s="34">
        <f>('Primærdata SPACs'!H3186/'Primærdata SPACs'!H3174)-1</f>
        <v>-0.14862207217453838</v>
      </c>
      <c r="M77" s="34">
        <f>('Primærdata SPACs'!H3189/'Primærdata SPACs'!H3174)-1</f>
        <v>-0.21062986452701571</v>
      </c>
      <c r="N77" s="35">
        <f t="shared" si="2"/>
        <v>1.25</v>
      </c>
      <c r="O77" s="36">
        <f>'Primærdata SPACs'!J3162</f>
        <v>470700.00180000003</v>
      </c>
      <c r="P77" s="36">
        <f>'Primærdata SPACs'!J3174</f>
        <v>457199.99325</v>
      </c>
      <c r="W77" s="32"/>
      <c r="Y77" s="1"/>
      <c r="Z77" s="1"/>
      <c r="AA77" s="1"/>
      <c r="AB77" s="1"/>
      <c r="AC77" s="1"/>
      <c r="AD77" s="1"/>
    </row>
    <row r="78" spans="2:30" ht="15" x14ac:dyDescent="0.2">
      <c r="B78" s="4">
        <v>72</v>
      </c>
      <c r="C78" s="4" t="s">
        <v>116</v>
      </c>
      <c r="D78" s="4" t="s">
        <v>118</v>
      </c>
      <c r="E78" s="4">
        <v>2018</v>
      </c>
      <c r="F78" s="4">
        <v>2020</v>
      </c>
      <c r="G78" s="4">
        <f>DATEDIF('Primærdata SPACs'!A1303,'Primærdata SPACs'!A1319,"M")</f>
        <v>15</v>
      </c>
      <c r="H78" s="4">
        <f>DATEDIF('Primærdata SPACs'!A1319,'Primærdata SPACs'!A1341,"M")</f>
        <v>22</v>
      </c>
      <c r="I78" s="34">
        <f>('Primærdata SPACs'!H1341/'Primærdata SPACs'!H1303)-1</f>
        <v>2.9759162787808666</v>
      </c>
      <c r="J78" s="34">
        <f>('Primærdata SPACs'!H1319/'Primærdata SPACs'!H1303)-1</f>
        <v>0.1989528356631447</v>
      </c>
      <c r="K78" s="34">
        <f>('Primærdata SPACs'!H1331/'Primærdata SPACs'!H1319)-1</f>
        <v>0.30218341447894193</v>
      </c>
      <c r="L78" s="34">
        <f>('Primærdata SPACs'!H1331/'Primærdata SPACs'!H1319)-1</f>
        <v>0.30218341447894193</v>
      </c>
      <c r="M78" s="34">
        <f>('Primærdata SPACs'!H1341/'Primærdata SPACs'!H1319)-1</f>
        <v>2.3161573670925719</v>
      </c>
      <c r="N78" s="35">
        <f t="shared" si="2"/>
        <v>1.8333333333333333</v>
      </c>
      <c r="O78" s="36">
        <f>'Primærdata SPACs'!J1303</f>
        <v>244480.0048828125</v>
      </c>
      <c r="P78" s="36">
        <f>'Primærdata SPACs'!J1319</f>
        <v>259227.9956817627</v>
      </c>
      <c r="W78" s="32"/>
      <c r="Y78" s="1"/>
      <c r="Z78" s="1"/>
      <c r="AA78" s="1"/>
      <c r="AB78" s="1"/>
      <c r="AC78" s="1"/>
      <c r="AD78" s="1"/>
    </row>
    <row r="79" spans="2:30" ht="15" x14ac:dyDescent="0.2">
      <c r="B79" s="4">
        <v>73</v>
      </c>
      <c r="C79" s="4" t="s">
        <v>286</v>
      </c>
      <c r="D79" s="4" t="s">
        <v>288</v>
      </c>
      <c r="E79" s="4">
        <v>2019</v>
      </c>
      <c r="F79" s="4">
        <v>2020</v>
      </c>
      <c r="G79" s="4">
        <f>DATEDIF('Primærdata SPACs'!A3011,'Primærdata SPACs'!A3019,"M")</f>
        <v>8</v>
      </c>
      <c r="H79" s="4">
        <f>DATEDIF('Primærdata SPACs'!A3019,'Primærdata SPACs'!A3040,"M")</f>
        <v>21</v>
      </c>
      <c r="I79" s="34">
        <f>('Primærdata SPACs'!H3040/'Primærdata SPACs'!H3011)-1</f>
        <v>1.8030613723199824</v>
      </c>
      <c r="J79" s="34">
        <f>('Primærdata SPACs'!H3019/'Primærdata SPACs'!H3011)-1</f>
        <v>0.25918378681196219</v>
      </c>
      <c r="K79" s="34">
        <f>('Primærdata SPACs'!H3022/'Primærdata SPACs'!H3019)-1</f>
        <v>1.6952996690198581</v>
      </c>
      <c r="L79" s="34">
        <f>('Primærdata SPACs'!H3031/'Primærdata SPACs'!H3019)-1</f>
        <v>3.9700162953401588</v>
      </c>
      <c r="M79" s="34">
        <f>('Primærdata SPACs'!H3040/'Primærdata SPACs'!H3019)-1</f>
        <v>1.2260939202662811</v>
      </c>
      <c r="N79" s="35">
        <f t="shared" si="2"/>
        <v>1.75</v>
      </c>
      <c r="O79" s="36">
        <f>'Primærdata SPACs'!J3011</f>
        <v>428749.96661875001</v>
      </c>
      <c r="P79" s="36">
        <f>'Primærdata SPACs'!J3019</f>
        <v>493600.00599999999</v>
      </c>
      <c r="W79" s="32"/>
      <c r="Y79" s="1"/>
      <c r="Z79" s="1"/>
      <c r="AA79" s="1"/>
      <c r="AB79" s="1"/>
      <c r="AC79" s="1"/>
      <c r="AD79" s="1"/>
    </row>
    <row r="80" spans="2:30" ht="15" x14ac:dyDescent="0.2">
      <c r="B80" s="4">
        <v>74</v>
      </c>
      <c r="C80" s="4" t="s">
        <v>68</v>
      </c>
      <c r="D80" s="4" t="s">
        <v>70</v>
      </c>
      <c r="E80" s="4">
        <v>2019</v>
      </c>
      <c r="F80" s="4">
        <v>2020</v>
      </c>
      <c r="G80" s="4">
        <f>DATEDIF('Primærdata SPACs'!A854,'Primærdata SPACs'!A871,"M")</f>
        <v>17</v>
      </c>
      <c r="H80" s="4">
        <f>DATEDIF('Primærdata SPACs'!A871,'Primærdata SPACs'!A886,"M")</f>
        <v>15</v>
      </c>
      <c r="I80" s="34">
        <f>('Primærdata SPACs'!H886/'Primærdata SPACs'!H854)-1</f>
        <v>-0.64705880487773926</v>
      </c>
      <c r="J80" s="34">
        <f>('Primærdata SPACs'!H871/'Primærdata SPACs'!H854)-1</f>
        <v>1.6342712025467749</v>
      </c>
      <c r="K80" s="34">
        <f>('Primærdata SPACs'!H874/'Primærdata SPACs'!H871)-1</f>
        <v>-0.22097089452650942</v>
      </c>
      <c r="L80" s="34">
        <f>('Primærdata SPACs'!H883/'Primærdata SPACs'!H871)-1</f>
        <v>-0.6900970866379228</v>
      </c>
      <c r="M80" s="34">
        <f>('Primærdata SPACs'!H886/'Primærdata SPACs'!H871)-1</f>
        <v>-0.86601941562393336</v>
      </c>
      <c r="N80" s="35">
        <f t="shared" si="2"/>
        <v>1.25</v>
      </c>
      <c r="O80" s="36">
        <f>'Primærdata SPACs'!J854</f>
        <v>305468.73807907093</v>
      </c>
      <c r="P80" s="36">
        <f>'Primærdata SPACs'!J871</f>
        <v>721000</v>
      </c>
      <c r="W80" s="32"/>
      <c r="Y80" s="1"/>
      <c r="Z80" s="1"/>
      <c r="AA80" s="1"/>
      <c r="AB80" s="1"/>
      <c r="AC80" s="1"/>
      <c r="AD80" s="1"/>
    </row>
    <row r="81" spans="2:30" ht="15" x14ac:dyDescent="0.2">
      <c r="B81" s="4">
        <v>75</v>
      </c>
      <c r="C81" s="33" t="s">
        <v>11</v>
      </c>
      <c r="D81" s="33" t="s">
        <v>13</v>
      </c>
      <c r="E81" s="4">
        <v>2020</v>
      </c>
      <c r="F81" s="4">
        <v>2020</v>
      </c>
      <c r="G81" s="4">
        <f>DATEDIF('Primærdata SPACs'!A89,'Primærdata SPACs'!A96,"M")</f>
        <v>7</v>
      </c>
      <c r="H81" s="4">
        <f>DATEDIF('Primærdata SPACs'!A96,'Primærdata SPACs'!A109,"M")</f>
        <v>13</v>
      </c>
      <c r="I81" s="34">
        <f>('Primærdata SPACs'!H109/'Primærdata SPACs'!H89)-1</f>
        <v>-0.24467007420457276</v>
      </c>
      <c r="J81" s="34">
        <f>('Primærdata SPACs'!H96/'Primærdata SPACs'!H89)-1</f>
        <v>0.57360399997134137</v>
      </c>
      <c r="K81" s="34">
        <f>('Primærdata SPACs'!H99/'Primærdata SPACs'!H96)-1</f>
        <v>1.0393548780871975</v>
      </c>
      <c r="L81" s="34">
        <f>('Primærdata SPACs'!H108/'Primærdata SPACs'!H96)-1</f>
        <v>-0.40064516375141757</v>
      </c>
      <c r="M81" s="34">
        <f>('Primærdata SPACs'!H109/'Primærdata SPACs'!H96)-1</f>
        <v>-0.51999999630835747</v>
      </c>
      <c r="N81" s="35">
        <f t="shared" si="2"/>
        <v>1.0833333333333333</v>
      </c>
      <c r="O81" s="36">
        <f>'Primærdata SPACs'!J89</f>
        <v>738750.02861022949</v>
      </c>
      <c r="P81" s="36">
        <f>'Primærdata SPACs'!J96</f>
        <v>1069500</v>
      </c>
      <c r="W81" s="32"/>
      <c r="Y81" s="1"/>
      <c r="Z81" s="1"/>
      <c r="AA81" s="1"/>
      <c r="AB81" s="1"/>
      <c r="AC81" s="1"/>
      <c r="AD81" s="1"/>
    </row>
    <row r="82" spans="2:30" ht="15" x14ac:dyDescent="0.2">
      <c r="B82" s="4">
        <v>76</v>
      </c>
      <c r="C82" s="4" t="s">
        <v>52</v>
      </c>
      <c r="D82" s="4" t="s">
        <v>54</v>
      </c>
      <c r="E82" s="4">
        <v>2018</v>
      </c>
      <c r="F82" s="4">
        <v>2020</v>
      </c>
      <c r="G82" s="4">
        <f>DATEDIF('Primærdata SPACs'!A543,'Primærdata SPACs'!A567,"M")</f>
        <v>24</v>
      </c>
      <c r="H82" s="4">
        <f>DATEDIF('Primærdata SPACs'!A567,'Primærdata SPACs'!A582,"M")</f>
        <v>15</v>
      </c>
      <c r="I82" s="34">
        <f>('Primærdata SPACs'!H581/'Primærdata SPACs'!H543)-1</f>
        <v>0.684816736254932</v>
      </c>
      <c r="J82" s="34">
        <f>('Primærdata SPACs'!H567/'Primærdata SPACs'!H543)-1</f>
        <v>1.4753925568067827</v>
      </c>
      <c r="K82" s="34">
        <f>('Primærdata SPACs'!H570/'Primærdata SPACs'!H567)-1</f>
        <v>-3.1725889143990993E-2</v>
      </c>
      <c r="L82" s="34">
        <f>('Primærdata SPACs'!H579/'Primærdata SPACs'!H567)-1</f>
        <v>-0.2203891378590318</v>
      </c>
      <c r="M82" s="34">
        <f>('Primærdata SPACs'!H582/'Primærdata SPACs'!H567)-1</f>
        <v>-0.34263957855016969</v>
      </c>
      <c r="N82" s="35">
        <f t="shared" si="2"/>
        <v>1.25</v>
      </c>
      <c r="O82" s="36">
        <f>'Primærdata SPACs'!J543</f>
        <v>197255.2539396286</v>
      </c>
      <c r="P82" s="36">
        <f>'Primærdata SPACs'!J567</f>
        <v>436867.18872070312</v>
      </c>
      <c r="W82" s="32"/>
      <c r="Y82" s="1"/>
      <c r="Z82" s="1"/>
      <c r="AA82" s="1"/>
      <c r="AB82" s="1"/>
      <c r="AC82" s="1"/>
      <c r="AD82" s="1"/>
    </row>
    <row r="83" spans="2:30" ht="15" x14ac:dyDescent="0.2">
      <c r="B83" s="4">
        <v>77</v>
      </c>
      <c r="C83" s="4" t="s">
        <v>112</v>
      </c>
      <c r="D83" s="4" t="s">
        <v>114</v>
      </c>
      <c r="E83" s="4">
        <v>2018</v>
      </c>
      <c r="F83" s="4">
        <v>2020</v>
      </c>
      <c r="G83" s="4">
        <f>DATEDIF('Primærdata SPACs'!A1259,'Primærdata SPACs'!A1284,"M")</f>
        <v>25</v>
      </c>
      <c r="H83" s="4">
        <f>DATEDIF('Primærdata SPACs'!A1284,'Primærdata SPACs'!A1301,"M")</f>
        <v>17</v>
      </c>
      <c r="I83" s="34">
        <f>('Primærdata SPACs'!H1301/'Primærdata SPACs'!H1259)-1</f>
        <v>-0.34410256605881906</v>
      </c>
      <c r="J83" s="34">
        <f>('Primærdata SPACs'!H1284/'Primærdata SPACs'!H1259)-1</f>
        <v>4.9230722280648953E-2</v>
      </c>
      <c r="K83" s="34">
        <f>('Primærdata SPACs'!H1287/'Primærdata SPACs'!H1284)-1</f>
        <v>-0.2258064095120581</v>
      </c>
      <c r="L83" s="34">
        <f>('Primærdata SPACs'!H1296/'Primærdata SPACs'!H1284)-1</f>
        <v>-0.15542514858861789</v>
      </c>
      <c r="M83" s="34">
        <f>('Primærdata SPACs'!H1301/'Primærdata SPACs'!H1284)-1</f>
        <v>-0.37487778425368967</v>
      </c>
      <c r="N83" s="35">
        <f t="shared" si="2"/>
        <v>1.4166666666666667</v>
      </c>
      <c r="O83" s="36">
        <f>'Primærdata SPACs'!J1259</f>
        <v>670312.5</v>
      </c>
      <c r="P83" s="36">
        <f>'Primærdata SPACs'!J1284</f>
        <v>647047.47104644775</v>
      </c>
      <c r="W83" s="32"/>
      <c r="Y83" s="1"/>
      <c r="Z83" s="1"/>
      <c r="AA83" s="1"/>
      <c r="AB83" s="1"/>
      <c r="AC83" s="1"/>
      <c r="AD83" s="1"/>
    </row>
    <row r="84" spans="2:30" ht="15" x14ac:dyDescent="0.2">
      <c r="B84" s="4">
        <v>78</v>
      </c>
      <c r="C84" s="4" t="s">
        <v>364</v>
      </c>
      <c r="D84" s="4" t="s">
        <v>366</v>
      </c>
      <c r="E84" s="4">
        <v>2019</v>
      </c>
      <c r="F84" s="4">
        <v>2020</v>
      </c>
      <c r="G84" s="4">
        <f>DATEDIF('Primærdata SPACs'!A3542,'Primærdata SPACs'!A3562,"M")</f>
        <v>19</v>
      </c>
      <c r="H84" s="4">
        <f>DATEDIF('Primærdata SPACs'!A3562,'Primærdata SPACs'!A3577,"M")</f>
        <v>15</v>
      </c>
      <c r="I84" s="34">
        <f>('Primærdata SPACs'!H3577/'Primærdata SPACs'!H3542)-1</f>
        <v>-0.34436400180280935</v>
      </c>
      <c r="J84" s="34">
        <f>('Primærdata SPACs'!H3562/'Primærdata SPACs'!H3542)-1</f>
        <v>6.6184109438811589E-2</v>
      </c>
      <c r="K84" s="34">
        <f>('Primærdata SPACs'!H3565/'Primærdata SPACs'!H3562)-1</f>
        <v>0.31716773724543912</v>
      </c>
      <c r="L84" s="34">
        <f>('Primærdata SPACs'!H3574/'Primærdata SPACs'!H3562)-1</f>
        <v>5.4316143855521082E-2</v>
      </c>
      <c r="M84" s="34">
        <f>('Primærdata SPACs'!H3577/'Primærdata SPACs'!H3562)-1</f>
        <v>-0.38506305581473521</v>
      </c>
      <c r="N84" s="35">
        <f t="shared" si="2"/>
        <v>1.25</v>
      </c>
      <c r="O84" s="36">
        <f>'Primærdata SPACs'!J3542</f>
        <v>373871.21294975281</v>
      </c>
      <c r="P84" s="36">
        <f>'Primærdata SPACs'!J3562</f>
        <v>365283.31486701965</v>
      </c>
      <c r="W84" s="32"/>
      <c r="Y84" s="1"/>
      <c r="Z84" s="1"/>
      <c r="AA84" s="1"/>
      <c r="AB84" s="1"/>
      <c r="AC84" s="1"/>
      <c r="AD84" s="1"/>
    </row>
    <row r="85" spans="2:30" x14ac:dyDescent="0.15">
      <c r="B85" s="4">
        <v>79</v>
      </c>
      <c r="C85" s="4" t="s">
        <v>330</v>
      </c>
      <c r="D85" s="4" t="s">
        <v>332</v>
      </c>
      <c r="E85" s="4">
        <v>2020</v>
      </c>
      <c r="F85" s="4">
        <v>2020</v>
      </c>
      <c r="G85" s="4">
        <f>DATEDIF('Primærdata SPACs'!A3294,'Primærdata SPACs'!A3303,"M")</f>
        <v>9</v>
      </c>
      <c r="H85" s="4">
        <f>DATEDIF('Primærdata SPACs'!A3303,'Primærdata SPACs'!A3315,"M")</f>
        <v>12</v>
      </c>
      <c r="I85" s="34">
        <f>('Primærdata SPACs'!H3315/'Primærdata SPACs'!H3294)-1</f>
        <v>-0.39898478710525842</v>
      </c>
      <c r="J85" s="34">
        <f>('Primærdata SPACs'!H3303/'Primærdata SPACs'!H3294)-1</f>
        <v>0.33299488346486794</v>
      </c>
      <c r="K85" s="34">
        <f>('Primærdata SPACs'!H3306/'Primærdata SPACs'!H3303)-1</f>
        <v>-0.3960396221200031</v>
      </c>
      <c r="L85" s="34">
        <f>('Primærdata SPACs'!H3315/'Primærdata SPACs'!H3303)-1</f>
        <v>-0.5491241411726081</v>
      </c>
      <c r="M85" s="34"/>
      <c r="N85" s="35">
        <f t="shared" si="2"/>
        <v>1</v>
      </c>
      <c r="O85" s="36">
        <f>'Primærdata SPACs'!J3294</f>
        <v>418625.01619249996</v>
      </c>
      <c r="P85" s="36">
        <f>'Primærdata SPACs'!J3303</f>
        <v>558025.00467499997</v>
      </c>
      <c r="W85" s="32"/>
    </row>
    <row r="86" spans="2:30" x14ac:dyDescent="0.15">
      <c r="B86" s="4">
        <v>80</v>
      </c>
      <c r="C86" s="4" t="s">
        <v>161</v>
      </c>
      <c r="D86" s="4" t="s">
        <v>443</v>
      </c>
      <c r="E86" s="4">
        <v>2018</v>
      </c>
      <c r="F86" s="4">
        <v>2020</v>
      </c>
      <c r="G86" s="4">
        <f>DATEDIF('Primærdata SPACs'!A1949,'Primærdata SPACs'!A1976,"M")</f>
        <v>27</v>
      </c>
      <c r="H86" s="4">
        <f>DATEDIF('Primærdata SPACs'!A1976,'Primærdata SPACs'!A1994,"M")</f>
        <v>18</v>
      </c>
      <c r="I86" s="34">
        <f>('Primærdata SPACs'!H1994/'Primærdata SPACs'!H1949)-1</f>
        <v>-0.84418247431116222</v>
      </c>
      <c r="J86" s="34">
        <f>('Primærdata SPACs'!H1976/'Primærdata SPACs'!H1949)-1</f>
        <v>0.31727321688567578</v>
      </c>
      <c r="K86" s="34">
        <f>('Primærdata SPACs'!H1979/'Primærdata SPACs'!H1976)-1</f>
        <v>-0.80622568594414723</v>
      </c>
      <c r="L86" s="34">
        <f>('Primærdata SPACs'!H1988/'Primærdata SPACs'!H1976)-1</f>
        <v>-0.69416342800857522</v>
      </c>
      <c r="M86" s="34">
        <f>('Primærdata SPACs'!H1994/'Primærdata SPACs'!H1976)-1</f>
        <v>-0.88171206725266549</v>
      </c>
      <c r="N86" s="35">
        <f t="shared" si="2"/>
        <v>1.5</v>
      </c>
      <c r="O86" s="36">
        <f>'Primærdata SPACs'!J1949</f>
        <v>121937.5014305115</v>
      </c>
      <c r="P86" s="36">
        <f>'Primærdata SPACs'!J1976</f>
        <v>45386.201347351074</v>
      </c>
      <c r="W86" s="32"/>
    </row>
    <row r="87" spans="2:30" x14ac:dyDescent="0.15">
      <c r="B87" s="4">
        <v>81</v>
      </c>
      <c r="C87" s="4" t="s">
        <v>383</v>
      </c>
      <c r="D87" s="4" t="s">
        <v>385</v>
      </c>
      <c r="E87" s="4">
        <v>2018</v>
      </c>
      <c r="F87" s="4">
        <v>2020</v>
      </c>
      <c r="G87" s="4">
        <f>DATEDIF('Primærdata SPACs'!A3831,'Primærdata SPACs'!A3853,"M")</f>
        <v>22</v>
      </c>
      <c r="H87" s="4">
        <f>DATEDIF('Primærdata SPACs'!A3853,'Primærdata SPACs'!A3869,"M")</f>
        <v>16</v>
      </c>
      <c r="I87" s="34">
        <f>('Primærdata SPACs'!H3869/'Primærdata SPACs'!H3831)-1</f>
        <v>-0.51209255995663039</v>
      </c>
      <c r="J87" s="34">
        <f>('Primærdata SPACs'!H3853/'Primærdata SPACs'!H3831)-1</f>
        <v>1.0988431760342352</v>
      </c>
      <c r="K87" s="34">
        <f>('Primærdata SPACs'!H3856/'Primærdata SPACs'!H3853)-1</f>
        <v>-0.202404769212716</v>
      </c>
      <c r="L87" s="34">
        <f>('Primærdata SPACs'!H3865/'Primærdata SPACs'!H3853)-1</f>
        <v>-0.66933866696582867</v>
      </c>
      <c r="M87" s="34">
        <f>('Primærdata SPACs'!H3869/'Primærdata SPACs'!H3853)-1</f>
        <v>-0.76753506616665335</v>
      </c>
      <c r="N87" s="35">
        <f t="shared" si="2"/>
        <v>1.3333333333333333</v>
      </c>
      <c r="O87" s="36">
        <f>'Primærdata SPACs'!J3831</f>
        <v>267468.75643730164</v>
      </c>
      <c r="P87" s="36">
        <f>'Primærdata SPACs'!J3853</f>
        <v>350258.06393432617</v>
      </c>
      <c r="W87" s="32"/>
    </row>
    <row r="88" spans="2:30" x14ac:dyDescent="0.15">
      <c r="B88" s="4">
        <v>82</v>
      </c>
      <c r="C88" s="4" t="s">
        <v>379</v>
      </c>
      <c r="D88" s="4" t="s">
        <v>381</v>
      </c>
      <c r="E88" s="4">
        <v>2018</v>
      </c>
      <c r="F88" s="4">
        <v>2020</v>
      </c>
      <c r="G88" s="4">
        <f>DATEDIF('Primærdata SPACs'!A3788,'Primærdata SPACs'!A3806,"M")</f>
        <v>18</v>
      </c>
      <c r="H88" s="4">
        <f>DATEDIF('Primærdata SPACs'!A3806,'Primærdata SPACs'!A3829,"M")</f>
        <v>23</v>
      </c>
      <c r="I88" s="34">
        <f>('Primærdata SPACs'!H3829/'Primærdata SPACs'!H3788)-1</f>
        <v>1.5350252128242761</v>
      </c>
      <c r="J88" s="34">
        <f>('Primærdata SPACs'!H3806/'Primærdata SPACs'!H3788)-1</f>
        <v>0.25888316124918354</v>
      </c>
      <c r="K88" s="34">
        <f>('Primærdata SPACs'!H3809/'Primærdata SPACs'!H3806)-1</f>
        <v>-0.14596770335682607</v>
      </c>
      <c r="L88" s="34">
        <f>('Primærdata SPACs'!H3818/'Primærdata SPACs'!H3806)-1</f>
        <v>0.62258076275797092</v>
      </c>
      <c r="M88" s="34">
        <f>('Primærdata SPACs'!H3829/'Primærdata SPACs'!H3806)-1</f>
        <v>1.0137096839938526</v>
      </c>
      <c r="N88" s="35">
        <f t="shared" si="2"/>
        <v>1.9166666666666667</v>
      </c>
      <c r="O88" s="36">
        <f>'Primærdata SPACs'!J3788</f>
        <v>679650.02632141113</v>
      </c>
      <c r="P88" s="36">
        <f>'Primærdata SPACs'!J3806</f>
        <v>855599.97367858887</v>
      </c>
      <c r="W88" s="32"/>
    </row>
    <row r="89" spans="2:30" x14ac:dyDescent="0.15">
      <c r="B89" s="4">
        <v>83</v>
      </c>
      <c r="C89" s="4" t="s">
        <v>282</v>
      </c>
      <c r="D89" s="4" t="s">
        <v>284</v>
      </c>
      <c r="E89" s="4">
        <v>2019</v>
      </c>
      <c r="F89" s="4">
        <v>2020</v>
      </c>
      <c r="G89" s="4">
        <f>DATEDIF('Primærdata SPACs'!A2977,'Primærdata SPACs'!A2996,"M")</f>
        <v>19</v>
      </c>
      <c r="H89" s="4">
        <f>DATEDIF('Primærdata SPACs'!A2996,'Primærdata SPACs'!A3009,"M")</f>
        <v>13</v>
      </c>
      <c r="I89" s="34">
        <f>('Primærdata SPACs'!H3009/'Primærdata SPACs'!H2977)-1</f>
        <v>-0.21544718801184759</v>
      </c>
      <c r="J89" s="34">
        <f>('Primærdata SPACs'!H2996/'Primærdata SPACs'!H2977)-1</f>
        <v>0.32113819084002615</v>
      </c>
      <c r="K89" s="34">
        <f>('Primærdata SPACs'!H2999/'Primærdata SPACs'!H2996)-1</f>
        <v>-1.0769256923076953E-2</v>
      </c>
      <c r="L89" s="34">
        <f>('Primærdata SPACs'!H3008/'Primærdata SPACs'!H2996)-1</f>
        <v>-7.9230748461538436E-2</v>
      </c>
      <c r="M89" s="34">
        <f>('Primærdata SPACs'!H3009/'Primærdata SPACs'!H2996)-1</f>
        <v>-0.40615386230769235</v>
      </c>
      <c r="N89" s="35">
        <f t="shared" si="2"/>
        <v>1.0833333333333333</v>
      </c>
      <c r="O89" s="36">
        <f>'Primærdata SPACs'!J2977</f>
        <v>295347.60459229501</v>
      </c>
      <c r="P89" s="36">
        <f>'Primærdata SPACs'!J2996</f>
        <v>387439</v>
      </c>
      <c r="W89" s="32"/>
    </row>
    <row r="90" spans="2:30" x14ac:dyDescent="0.15">
      <c r="B90" s="4">
        <v>84</v>
      </c>
      <c r="C90" s="4" t="s">
        <v>446</v>
      </c>
      <c r="D90" s="4" t="s">
        <v>447</v>
      </c>
      <c r="E90" s="4">
        <v>2020</v>
      </c>
      <c r="F90" s="4">
        <v>2020</v>
      </c>
      <c r="G90" s="4">
        <f>DATEDIF('Primærdata SPACs'!A6591,'Primærdata SPACs'!A6601,"M")</f>
        <v>9</v>
      </c>
      <c r="H90" s="4">
        <f>DATEDIF('Primærdata SPACs'!A6601,'Primærdata SPACs'!A6614,"M")</f>
        <v>13</v>
      </c>
      <c r="I90" s="34">
        <f>('Primærdata SPACs'!H6614/'Primærdata SPACs'!H6591)-1</f>
        <v>-0.87815326440309183</v>
      </c>
      <c r="J90" s="34">
        <f>('Primærdata SPACs'!H6614/'Primærdata SPACs'!H6601)-1</f>
        <v>-0.84119107881502542</v>
      </c>
      <c r="K90" s="34">
        <f>('Primærdata SPACs'!H6603/'Primærdata SPACs'!H6601)-1</f>
        <v>-8.8089389332549839E-2</v>
      </c>
      <c r="L90" s="34">
        <f>('Primærdata SPACs'!H6612/'Primærdata SPACs'!H6601)-1</f>
        <v>-0.72704715469626002</v>
      </c>
      <c r="M90" s="34">
        <f>('Primærdata SPACs'!H6614/'Primærdata SPACs'!H6601)-1</f>
        <v>-0.84119107881502542</v>
      </c>
      <c r="N90" s="35">
        <f t="shared" si="2"/>
        <v>1.0833333333333333</v>
      </c>
      <c r="O90" s="36">
        <f>'Primærdata SPACs'!J6591</f>
        <v>237833.20259094198</v>
      </c>
      <c r="P90" s="36">
        <f>'Primærdata SPACs'!J6601</f>
        <v>618798.47221565247</v>
      </c>
      <c r="W90" s="32"/>
    </row>
    <row r="91" spans="2:30" x14ac:dyDescent="0.15">
      <c r="B91" s="4">
        <v>85</v>
      </c>
      <c r="C91" s="4" t="s">
        <v>448</v>
      </c>
      <c r="D91" s="4" t="s">
        <v>449</v>
      </c>
      <c r="E91" s="4">
        <v>2019</v>
      </c>
      <c r="F91" s="4">
        <v>2020</v>
      </c>
      <c r="G91" s="4">
        <f>DATEDIF('Primærdata SPACs'!A6310,'Primærdata SPACs'!A6324,"M")</f>
        <v>14</v>
      </c>
      <c r="H91" s="4">
        <f>DATEDIF('Primærdata SPACs'!A6324,'Primærdata SPACs'!A6344,"M")</f>
        <v>20</v>
      </c>
      <c r="I91" s="34">
        <f>('Primærdata SPACs'!H6344/'Primærdata SPACs'!H6310)-1</f>
        <v>-0.41981615419092133</v>
      </c>
      <c r="J91" s="34">
        <f>('Primærdata SPACs'!H6324/'Primærdata SPACs'!H6310)-1</f>
        <v>6.6384110207734492E-2</v>
      </c>
      <c r="K91" s="34">
        <f>('Primærdata SPACs'!H6327/'Primærdata SPACs'!H6324)-1</f>
        <v>-0.43773411032344944</v>
      </c>
      <c r="L91" s="34">
        <f>('Primærdata SPACs'!H6336/'Primærdata SPACs'!H6324)-1</f>
        <v>-0.18294242209461575</v>
      </c>
      <c r="M91" s="34">
        <f>('Primærdata SPACs'!H6344/'Primærdata SPACs'!H6324)-1</f>
        <v>-0.45593352315043656</v>
      </c>
      <c r="N91" s="35">
        <f t="shared" si="2"/>
        <v>1.6666666666666667</v>
      </c>
      <c r="O91" s="36">
        <f>'Primærdata SPACs'!J6311</f>
        <v>73237.557723999023</v>
      </c>
      <c r="P91" s="36">
        <f>'Primærdata SPACs'!J6324</f>
        <v>77860.777170181274</v>
      </c>
      <c r="W91" s="32"/>
    </row>
    <row r="92" spans="2:30" x14ac:dyDescent="0.15">
      <c r="B92" s="4">
        <v>86</v>
      </c>
      <c r="C92" s="4" t="s">
        <v>290</v>
      </c>
      <c r="D92" s="4" t="s">
        <v>292</v>
      </c>
      <c r="E92" s="4">
        <v>2019</v>
      </c>
      <c r="F92" s="4">
        <v>2020</v>
      </c>
      <c r="G92" s="4">
        <f>DATEDIF('Primærdata SPACs'!A3042,'Primærdata SPACs'!A3058,"M")</f>
        <v>15</v>
      </c>
      <c r="H92" s="4">
        <f>DATEDIF('Primærdata SPACs'!A3058,'Primærdata SPACs'!A3071,"M")</f>
        <v>13</v>
      </c>
      <c r="I92" s="34">
        <f>('Primærdata SPACs'!H3071/'Primærdata SPACs'!H3042)-1</f>
        <v>-0.11414133378665137</v>
      </c>
      <c r="J92" s="34">
        <f>('Primærdata SPACs'!H3058/'Primærdata SPACs'!H3042)-1</f>
        <v>1.9191973566882847E-2</v>
      </c>
      <c r="K92" s="34">
        <f>('Primærdata SPACs'!H3061/'Primærdata SPACs'!H3058)-1</f>
        <v>-8.126855102177577E-2</v>
      </c>
      <c r="L92" s="34">
        <f>('Primærdata SPACs'!H3070/'Primærdata SPACs'!H3058)-1</f>
        <v>-6.5411281981001768E-2</v>
      </c>
      <c r="M92" s="34">
        <f>('Primærdata SPACs'!H3071/'Primærdata SPACs'!H3058)-1</f>
        <v>-0.13082256416021953</v>
      </c>
      <c r="N92" s="35">
        <f t="shared" si="2"/>
        <v>1.0833333333333333</v>
      </c>
      <c r="O92" s="36">
        <f>'Primærdata SPACs'!J3042</f>
        <v>395999.98476000002</v>
      </c>
      <c r="P92" s="36">
        <f>'Primærdata SPACs'!J3058</f>
        <v>403600.00599999999</v>
      </c>
      <c r="W92" s="32"/>
    </row>
    <row r="93" spans="2:30" x14ac:dyDescent="0.15">
      <c r="B93" s="4">
        <v>87</v>
      </c>
      <c r="C93" s="4" t="s">
        <v>229</v>
      </c>
      <c r="D93" s="4" t="s">
        <v>231</v>
      </c>
      <c r="E93" s="4">
        <v>2017</v>
      </c>
      <c r="F93" s="4">
        <v>2020</v>
      </c>
      <c r="G93" s="4">
        <f>DATEDIF('Primærdata SPACs'!A2502,'Primærdata SPACs'!A2542,"M")</f>
        <v>40</v>
      </c>
      <c r="H93" s="4">
        <f>DATEDIF('Primærdata SPACs'!A2542,'Primærdata SPACs'!A2556,"M")</f>
        <v>14</v>
      </c>
      <c r="I93" s="34">
        <f>('Primærdata SPACs'!H2556/'Primærdata SPACs'!H2502)-1</f>
        <v>-0.59793812661919399</v>
      </c>
      <c r="J93" s="34">
        <f>('Primærdata SPACs'!H2542/'Primærdata SPACs'!H2502)-1</f>
        <v>0.12886598202200017</v>
      </c>
      <c r="K93" s="34">
        <f>('Primærdata SPACs'!H2545/'Primærdata SPACs'!H2542)-1</f>
        <v>-0.68767122051666951</v>
      </c>
      <c r="L93" s="34">
        <f>('Primærdata SPACs'!H2554/'Primærdata SPACs'!H2542)-1</f>
        <v>-0.53698627762807227</v>
      </c>
      <c r="M93" s="34">
        <f>('Primærdata SPACs'!H2556/'Primærdata SPACs'!H2542)-1</f>
        <v>-0.6438356015825355</v>
      </c>
      <c r="N93" s="35">
        <f t="shared" si="2"/>
        <v>1.1666666666666667</v>
      </c>
      <c r="O93" s="36">
        <f>'Primærdata SPACs'!J2502</f>
        <v>144316.597158302</v>
      </c>
      <c r="P93" s="36">
        <f>'Primærdata SPACs'!J2542</f>
        <v>59874.598961079995</v>
      </c>
      <c r="W93" s="32"/>
    </row>
    <row r="94" spans="2:30" x14ac:dyDescent="0.15">
      <c r="B94" s="4">
        <v>88</v>
      </c>
      <c r="C94" s="4" t="s">
        <v>463</v>
      </c>
      <c r="D94" s="4" t="s">
        <v>465</v>
      </c>
      <c r="E94" s="4">
        <v>2019</v>
      </c>
      <c r="F94" s="4">
        <v>2020</v>
      </c>
      <c r="G94" s="4">
        <f>DATEDIF('Primærdata SPACs'!A6413,'Primærdata SPACs'!A6431,"M")</f>
        <v>18</v>
      </c>
      <c r="H94" s="4">
        <f>DATEDIF('Primærdata SPACs'!A6431,'Primærdata SPACs'!A6443,"m")</f>
        <v>12</v>
      </c>
      <c r="I94" s="34">
        <f>('Primærdata SPACs'!H6443/'Primærdata SPACs'!H6413)-1</f>
        <v>2.2610511549752133E-2</v>
      </c>
      <c r="J94" s="34">
        <f>('Primærdata SPACs'!H6431/'Primærdata SPACs'!H6413)-1</f>
        <v>1.0246661551652707</v>
      </c>
      <c r="K94" s="34">
        <f>('Primærdata SPACs'!H6433/'Primærdata SPACs'!H6431)-1</f>
        <v>-0.2756345225829101</v>
      </c>
      <c r="L94" s="34">
        <f>('Primærdata SPACs'!H6442/'Primærdata SPACs'!H6431)-1</f>
        <v>-0.36700508710192814</v>
      </c>
      <c r="M94" s="34">
        <f>('Primærdata SPACs'!H6443/'Primærdata SPACs'!H6431)-1</f>
        <v>-0.49492388711052571</v>
      </c>
      <c r="N94" s="35">
        <f t="shared" si="2"/>
        <v>1</v>
      </c>
      <c r="O94" s="36">
        <f>'Primærdata SPACs'!J6413</f>
        <v>307711.23552322359</v>
      </c>
      <c r="P94" s="36">
        <f>'Primærdata SPACs'!J6443</f>
        <v>464933.64108753204</v>
      </c>
      <c r="W94" s="32"/>
    </row>
    <row r="95" spans="2:30" x14ac:dyDescent="0.15">
      <c r="B95" s="4">
        <v>89</v>
      </c>
      <c r="C95" s="4" t="s">
        <v>342</v>
      </c>
      <c r="D95" s="4" t="s">
        <v>344</v>
      </c>
      <c r="E95" s="4">
        <v>2020</v>
      </c>
      <c r="F95" s="4">
        <v>2020</v>
      </c>
      <c r="G95" s="4">
        <f>DATEDIF('Primærdata SPACs'!A3361,'Primærdata SPACs'!A3367,"M")</f>
        <v>6</v>
      </c>
      <c r="H95" s="4">
        <f>DATEDIF('Primærdata SPACs'!A3367,'Primærdata SPACs'!A3380,"M")</f>
        <v>13</v>
      </c>
      <c r="I95" s="34">
        <f>('Primærdata SPACs'!H3380/'Primærdata SPACs'!H3361)-1</f>
        <v>-0.11249998751432333</v>
      </c>
      <c r="J95" s="34">
        <f>('Primærdata SPACs'!H3367/'Primærdata SPACs'!H3361)-1</f>
        <v>0.30208328165690324</v>
      </c>
      <c r="K95" s="34">
        <f>('Primærdata SPACs'!H3370/'Primærdata SPACs'!H3367)-1</f>
        <v>2.0504000855999998</v>
      </c>
      <c r="L95" s="34">
        <f>('Primærdata SPACs'!H3379/'Primærdata SPACs'!H3367)-1</f>
        <v>6.7200012000000031E-2</v>
      </c>
      <c r="M95" s="34">
        <f>('Primærdata SPACs'!H3380/'Primærdata SPACs'!H3367)-1</f>
        <v>-0.31839996335999998</v>
      </c>
      <c r="N95" s="35">
        <f t="shared" si="2"/>
        <v>1.0833333333333333</v>
      </c>
      <c r="O95" s="36">
        <f>'Primærdata SPACs'!J3361</f>
        <v>240000.00952499997</v>
      </c>
      <c r="P95" s="36">
        <f>'Primærdata SPACs'!J3367</f>
        <v>250000</v>
      </c>
      <c r="W95" s="32"/>
    </row>
    <row r="96" spans="2:30" x14ac:dyDescent="0.15">
      <c r="B96" s="4">
        <v>90</v>
      </c>
      <c r="C96" s="4" t="s">
        <v>274</v>
      </c>
      <c r="D96" s="4" t="s">
        <v>276</v>
      </c>
      <c r="E96" s="4">
        <v>2019</v>
      </c>
      <c r="F96" s="4">
        <v>2020</v>
      </c>
      <c r="G96" s="4">
        <f>DATEDIF('Primærdata SPACs'!A2908,'Primærdata SPACs'!A2929,"M")</f>
        <v>21</v>
      </c>
      <c r="H96" s="4">
        <f>DATEDIF('Primærdata SPACs'!A2929,'Primærdata SPACs'!A2942,"M")</f>
        <v>13</v>
      </c>
      <c r="I96" s="34">
        <f>('Primærdata SPACs'!H2942/'Primærdata SPACs'!H2908)-1</f>
        <v>0.832644546595394</v>
      </c>
      <c r="J96" s="34">
        <f>('Primærdata SPACs'!H2929/'Primærdata SPACs'!H2908)-1</f>
        <v>0.13429743740075217</v>
      </c>
      <c r="K96" s="34">
        <f>('Primærdata SPACs'!H2932/'Primærdata SPACs'!H2929)-1</f>
        <v>-0.10291431751735758</v>
      </c>
      <c r="L96" s="34">
        <f>('Primærdata SPACs'!H2941/'Primærdata SPACs'!H2929)-1</f>
        <v>0.64754106629042729</v>
      </c>
      <c r="M96" s="34">
        <f>('Primærdata SPACs'!H2942/'Primærdata SPACs'!H2929)-1</f>
        <v>0.61566489191310114</v>
      </c>
      <c r="N96" s="35">
        <f t="shared" si="2"/>
        <v>1.0833333333333333</v>
      </c>
      <c r="O96" s="36">
        <f>'Primærdata SPACs'!J2908</f>
        <v>215670.40679539999</v>
      </c>
      <c r="P96" s="36">
        <f>'Primærdata SPACs'!J2929</f>
        <v>244634.38975119998</v>
      </c>
      <c r="W96" s="32"/>
    </row>
    <row r="97" spans="2:23" x14ac:dyDescent="0.15">
      <c r="B97" s="4">
        <v>91</v>
      </c>
      <c r="C97" s="4" t="s">
        <v>169</v>
      </c>
      <c r="D97" s="4" t="s">
        <v>171</v>
      </c>
      <c r="E97" s="4">
        <v>2018</v>
      </c>
      <c r="F97" s="4">
        <v>2020</v>
      </c>
      <c r="G97" s="4">
        <f>DATEDIF('Primærdata SPACs'!A2043,'Primærdata SPACs'!A2071,"M")</f>
        <v>27</v>
      </c>
      <c r="H97" s="4">
        <f>DATEDIF('Primærdata SPACs'!A2071,'Primærdata SPACs'!A2089,"M")</f>
        <v>18</v>
      </c>
      <c r="I97" s="34">
        <f>('Primærdata SPACs'!H2089/'Primærdata SPACs'!H2043)-1</f>
        <v>-0.93597287739310309</v>
      </c>
      <c r="J97" s="34">
        <f>('Primærdata SPACs'!H2071/'Primærdata SPACs'!H2043)-1</f>
        <v>-1.4084530865367983E-2</v>
      </c>
      <c r="K97" s="34">
        <f>('Primærdata SPACs'!H2074/'Primærdata SPACs'!H2071)-1</f>
        <v>0.11216935883717527</v>
      </c>
      <c r="L97" s="34">
        <f>('Primærdata SPACs'!H2082/'Primærdata SPACs'!H2071)-1</f>
        <v>-0.57460316803550049</v>
      </c>
      <c r="M97" s="34">
        <f>('Primærdata SPACs'!H2089/'Primærdata SPACs'!H2071)-1</f>
        <v>-0.93505820264378714</v>
      </c>
      <c r="N97" s="35">
        <f t="shared" si="2"/>
        <v>1.5</v>
      </c>
      <c r="O97" s="36">
        <f>'Primærdata SPACs'!J2043</f>
        <v>199368.000793457</v>
      </c>
      <c r="P97" s="36">
        <f>'Primærdata SPACs'!J2071</f>
        <v>474011.99043273926</v>
      </c>
      <c r="W97" s="32"/>
    </row>
    <row r="98" spans="2:23" x14ac:dyDescent="0.15">
      <c r="B98" s="4">
        <v>92</v>
      </c>
      <c r="C98" s="4" t="s">
        <v>165</v>
      </c>
      <c r="D98" s="4" t="s">
        <v>167</v>
      </c>
      <c r="E98" s="4">
        <v>2018</v>
      </c>
      <c r="F98" s="4">
        <v>2020</v>
      </c>
      <c r="G98" s="4">
        <f>DATEDIF('Primærdata SPACs'!A1996,'Primærdata SPACs'!A2022,"M")</f>
        <v>26</v>
      </c>
      <c r="H98" s="4">
        <f>DATEDIF('Primærdata SPACs'!A2022,'Primærdata SPACs'!A2041,"M")</f>
        <v>19</v>
      </c>
      <c r="I98" s="34">
        <f>('Primærdata SPACs'!H2041/'Primærdata SPACs'!H1996)-1</f>
        <v>1.2764556498467168</v>
      </c>
      <c r="J98" s="34">
        <f>('Primærdata SPACs'!H2022/'Primærdata SPACs'!H1996)-1</f>
        <v>4.1012631186956083E-2</v>
      </c>
      <c r="K98" s="34">
        <f>('Primærdata SPACs'!H2025/'Primærdata SPACs'!H2022)-1</f>
        <v>1.1264592585775723</v>
      </c>
      <c r="L98" s="34">
        <f>('Primærdata SPACs'!H2034/'Primærdata SPACs'!H2022)-1</f>
        <v>2.7529185635400837</v>
      </c>
      <c r="M98" s="34">
        <f>('Primærdata SPACs'!H2041/'Primærdata SPACs'!H2022)-1</f>
        <v>1.1867704402886221</v>
      </c>
      <c r="N98" s="35">
        <f t="shared" si="2"/>
        <v>1.5833333333333333</v>
      </c>
      <c r="O98" s="36">
        <f>'Primærdata SPACs'!J1996</f>
        <v>271562.5</v>
      </c>
      <c r="P98" s="36">
        <f>'Primærdata SPACs'!J2022</f>
        <v>282699.99265670776</v>
      </c>
      <c r="W98" s="32"/>
    </row>
    <row r="99" spans="2:23" x14ac:dyDescent="0.15">
      <c r="B99" s="4">
        <v>93</v>
      </c>
      <c r="C99" s="4" t="s">
        <v>472</v>
      </c>
      <c r="D99" s="4" t="s">
        <v>473</v>
      </c>
      <c r="E99" s="4">
        <v>2019</v>
      </c>
      <c r="F99" s="4">
        <v>2020</v>
      </c>
      <c r="G99" s="4">
        <f>DATEDIF('Primærdata SPACs'!A6478,'Primærdata SPACs'!A6493,"M")</f>
        <v>15</v>
      </c>
      <c r="H99" s="4">
        <f>DATEDIF('Primærdata SPACs'!A6493,'Primærdata SPACs'!A6506,"M")</f>
        <v>13</v>
      </c>
      <c r="I99" s="34">
        <f>('Primærdata SPACs'!H6506/'Primærdata SPACs'!H6478)-1</f>
        <v>-0.75971370462209287</v>
      </c>
      <c r="J99" s="34">
        <f>('Primærdata SPACs'!H6493/'Primærdata SPACs'!H6478)-1</f>
        <v>0.21779142869095125</v>
      </c>
      <c r="K99" s="34">
        <f>('Primærdata SPACs'!H6495/'Primærdata SPACs'!H6493)-1</f>
        <v>-0.38706966546930222</v>
      </c>
      <c r="L99" s="34">
        <f>('Primærdata SPACs'!H6504/'Primærdata SPACs'!H6493)-1</f>
        <v>-0.37363558910809425</v>
      </c>
      <c r="M99" s="34">
        <f>('Primærdata SPACs'!H6506/'Primærdata SPACs'!H6493)-1</f>
        <v>-0.80268682327958274</v>
      </c>
      <c r="N99" s="35">
        <f t="shared" si="2"/>
        <v>1.0833333333333333</v>
      </c>
      <c r="O99" s="36">
        <f>'Primærdata SPACs'!J6478</f>
        <v>274964.69249248505</v>
      </c>
      <c r="P99" s="36">
        <f>'Primærdata SPACs'!J6493</f>
        <v>990864.34730529785</v>
      </c>
      <c r="W99" s="32"/>
    </row>
    <row r="100" spans="2:23" x14ac:dyDescent="0.15">
      <c r="B100" s="4">
        <v>94</v>
      </c>
      <c r="C100" s="4" t="s">
        <v>189</v>
      </c>
      <c r="D100" s="4" t="s">
        <v>474</v>
      </c>
      <c r="E100" s="4">
        <v>2019</v>
      </c>
      <c r="F100" s="4">
        <v>2020</v>
      </c>
      <c r="G100" s="4">
        <f>DATEDIF('Primærdata SPACs'!A2262,'Primærdata SPACs'!A2277,"M")</f>
        <v>15</v>
      </c>
      <c r="H100" s="4">
        <f>DATEDIF('Primærdata SPACs'!A2277,'Primærdata SPACs'!A2289,"M")</f>
        <v>12</v>
      </c>
      <c r="I100" s="34">
        <f>('Primærdata SPACs'!H2289/'Primærdata SPACs'!H2262)-1</f>
        <v>-0.33502538709977892</v>
      </c>
      <c r="J100" s="34">
        <f>('Primærdata SPACs'!H2277/'Primærdata SPACs'!H2262)-1</f>
        <v>0.48223348386218468</v>
      </c>
      <c r="K100" s="34">
        <f>('Primærdata SPACs'!H2280/'Primærdata SPACs'!H2277)-1</f>
        <v>-9.3835671468351367E-2</v>
      </c>
      <c r="L100" s="34">
        <f>('Primærdata SPACs'!H2289/'Primærdata SPACs'!H2277)-1</f>
        <v>-0.5513698616715037</v>
      </c>
      <c r="M100" s="34"/>
      <c r="N100" s="35">
        <f t="shared" si="2"/>
        <v>1</v>
      </c>
      <c r="O100" s="36">
        <f>'Primærdata SPACs'!J2262</f>
        <v>198231.25767707831</v>
      </c>
      <c r="P100" s="36">
        <f>'Primærdata SPACs'!J2277</f>
        <v>293825.00767707825</v>
      </c>
      <c r="W100" s="32"/>
    </row>
    <row r="101" spans="2:23" x14ac:dyDescent="0.15">
      <c r="B101" s="4">
        <v>95</v>
      </c>
      <c r="C101" s="4" t="s">
        <v>173</v>
      </c>
      <c r="D101" s="4" t="s">
        <v>175</v>
      </c>
      <c r="E101" s="4">
        <v>2018</v>
      </c>
      <c r="F101" s="4">
        <v>2020</v>
      </c>
      <c r="G101" s="4">
        <f>DATEDIF('Primærdata SPACs'!A2091,'Primærdata SPACs'!A2123,"M")</f>
        <v>32</v>
      </c>
      <c r="H101" s="4">
        <f>DATEDIF('Primærdata SPACs'!A2123,'Primærdata SPACs'!A2136,"M")</f>
        <v>13</v>
      </c>
      <c r="I101" s="34">
        <f>('Primærdata SPACs'!H2136/'Primærdata SPACs'!H2091)-1</f>
        <v>-0.4149210519841563</v>
      </c>
      <c r="J101" s="34">
        <f>('Primærdata SPACs'!H2123/'Primærdata SPACs'!H2091)-1</f>
        <v>0.28985656998056442</v>
      </c>
      <c r="K101" s="34">
        <f>('Primærdata SPACs'!H2126/'Primærdata SPACs'!H2123)-1</f>
        <v>0.18319999694824229</v>
      </c>
      <c r="L101" s="34">
        <f>('Primærdata SPACs'!H2135/'Primærdata SPACs'!H2123)-1</f>
        <v>-0.47759998321533204</v>
      </c>
      <c r="M101" s="34">
        <f>('Primærdata SPACs'!H2136/'Primærdata SPACs'!H2123)-1</f>
        <v>-0.5463999938964843</v>
      </c>
      <c r="N101" s="35">
        <f t="shared" si="2"/>
        <v>1.0833333333333333</v>
      </c>
      <c r="O101" s="36">
        <f>'Primærdata SPACs'!J2091</f>
        <v>143620.61977386475</v>
      </c>
      <c r="P101" s="36">
        <f>'Primærdata SPACs'!J2123</f>
        <v>96100</v>
      </c>
      <c r="W101" s="32"/>
    </row>
    <row r="102" spans="2:23" x14ac:dyDescent="0.15">
      <c r="B102" s="4">
        <v>96</v>
      </c>
      <c r="C102" s="4" t="s">
        <v>475</v>
      </c>
      <c r="D102" s="4" t="s">
        <v>476</v>
      </c>
      <c r="E102" s="4">
        <v>2019</v>
      </c>
      <c r="F102" s="4">
        <v>2020</v>
      </c>
      <c r="G102" s="4">
        <f>DATEDIF('Primærdata SPACs'!A6508,'Primærdata SPACs'!A6520,"M")</f>
        <v>12</v>
      </c>
      <c r="H102" s="4">
        <f>DATEDIF('Primærdata SPACs'!A6520,'Primærdata SPACs'!A6533,"M")</f>
        <v>13</v>
      </c>
      <c r="I102" s="34">
        <f>('Primærdata SPACs'!H6533/'Primærdata SPACs'!H6508)-1</f>
        <v>-0.93044354916239136</v>
      </c>
      <c r="J102" s="34">
        <f>('Primærdata SPACs'!H6520/'Primærdata SPACs'!H6508)-1</f>
        <v>-0.28729837527353241</v>
      </c>
      <c r="K102" s="34">
        <f>('Primærdata SPACs'!H6522/'Primærdata SPACs'!H6520)-1</f>
        <v>-0.5261669273983407</v>
      </c>
      <c r="L102" s="34">
        <f>('Primærdata SPACs'!H6531/'Primærdata SPACs'!H6520)-1</f>
        <v>-0.85889674755924461</v>
      </c>
      <c r="M102" s="34">
        <f>('Primærdata SPACs'!H6533/'Primærdata SPACs'!H6520)-1</f>
        <v>-0.90240452887377065</v>
      </c>
      <c r="N102" s="35">
        <f t="shared" si="2"/>
        <v>1.0833333333333333</v>
      </c>
      <c r="O102" s="36">
        <f>'Primærdata SPACs'!J6508</f>
        <v>57367.360441207886</v>
      </c>
      <c r="P102" s="36">
        <f>'Primærdata SPACs'!J6520</f>
        <v>40885.810992717743</v>
      </c>
    </row>
    <row r="103" spans="2:23" x14ac:dyDescent="0.15">
      <c r="B103" s="4">
        <v>97</v>
      </c>
      <c r="C103" s="4" t="s">
        <v>477</v>
      </c>
      <c r="D103" s="4" t="s">
        <v>480</v>
      </c>
      <c r="E103" s="4">
        <v>2019</v>
      </c>
      <c r="F103" s="4">
        <v>2020</v>
      </c>
      <c r="G103" s="4">
        <f>DATEDIF('Primærdata SPACs'!A6445,'Primærdata SPACs'!A6457,"M")</f>
        <v>12</v>
      </c>
      <c r="H103" s="4">
        <f>DATEDIF('Primærdata SPACs'!A6457,'Primærdata SPACs'!A6475,"M")</f>
        <v>18</v>
      </c>
      <c r="I103" s="34">
        <f>('Primærdata SPACs'!H6475/'Primærdata SPACs'!H6445)-1</f>
        <v>-0.86449029579371972</v>
      </c>
      <c r="J103" s="34">
        <f>('Primærdata SPACs'!H6457/'Primærdata SPACs'!H6445)-1</f>
        <v>-0.68689047352704513</v>
      </c>
      <c r="K103" s="34">
        <f>('Primærdata SPACs'!H6459/'Primærdata SPACs'!H6457)-1</f>
        <v>-0.11147538343766294</v>
      </c>
      <c r="L103" s="34">
        <f>('Primærdata SPACs'!H6468/'Primærdata SPACs'!H6457)-1</f>
        <v>-0.23278690139249736</v>
      </c>
      <c r="M103" s="34">
        <f>('Primærdata SPACs'!H6475/'Primærdata SPACs'!H6457)-1</f>
        <v>-0.56721309079049986</v>
      </c>
      <c r="N103" s="35">
        <f t="shared" ref="N103:N134" si="3">H103/12</f>
        <v>1.5</v>
      </c>
      <c r="O103" s="36">
        <f>'Primærdata SPACs'!J6445</f>
        <v>140923.04953861237</v>
      </c>
      <c r="P103" s="36">
        <f>'Primærdata SPACs'!J6475</f>
        <v>38338.081523418427</v>
      </c>
      <c r="W103" s="42"/>
    </row>
    <row r="104" spans="2:23" x14ac:dyDescent="0.15">
      <c r="B104" s="4">
        <v>98</v>
      </c>
      <c r="C104" s="4" t="s">
        <v>120</v>
      </c>
      <c r="D104" s="4" t="s">
        <v>122</v>
      </c>
      <c r="E104" s="4">
        <v>2018</v>
      </c>
      <c r="F104" s="4">
        <v>2020</v>
      </c>
      <c r="G104" s="4">
        <f>DATEDIF('Primærdata SPACs'!A1343,'Primærdata SPACs'!A1369,"M")</f>
        <v>26</v>
      </c>
      <c r="H104" s="4">
        <f>DATEDIF('Primærdata SPACs'!A1369,'Primærdata SPACs'!A1386,"M")</f>
        <v>17</v>
      </c>
      <c r="I104" s="34">
        <f>('Primærdata SPACs'!H1386/'Primærdata SPACs'!H1343)-1</f>
        <v>0.5202492387688511</v>
      </c>
      <c r="J104" s="34">
        <f>('Primærdata SPACs'!H1369/'Primærdata SPACs'!H1343)-1</f>
        <v>0.10591895036011345</v>
      </c>
      <c r="K104" s="34">
        <f>('Primærdata SPACs'!H1372/'Primærdata SPACs'!H1369)-1</f>
        <v>-0.5723004702823431</v>
      </c>
      <c r="L104" s="34">
        <f>('Primærdata SPACs'!H1381/'Primærdata SPACs'!H1369)-1</f>
        <v>2.300477446094118E-2</v>
      </c>
      <c r="M104" s="34">
        <f>('Primærdata SPACs'!H1386/'Primærdata SPACs'!H1369)-1</f>
        <v>0.37464796879899898</v>
      </c>
      <c r="N104" s="35">
        <f t="shared" si="3"/>
        <v>1.4166666666666667</v>
      </c>
      <c r="O104" s="36">
        <f>'Primærdata SPACs'!J1343</f>
        <v>398682.004737854</v>
      </c>
      <c r="P104" s="36">
        <f>'Primærdata SPACs'!J1369</f>
        <v>379310.38641357422</v>
      </c>
    </row>
    <row r="105" spans="2:23" x14ac:dyDescent="0.15">
      <c r="B105" s="4">
        <v>99</v>
      </c>
      <c r="C105" s="4" t="s">
        <v>298</v>
      </c>
      <c r="D105" s="4" t="s">
        <v>300</v>
      </c>
      <c r="E105" s="4">
        <v>2019</v>
      </c>
      <c r="F105" s="4">
        <v>2020</v>
      </c>
      <c r="G105" s="4">
        <f>DATEDIF('Primærdata SPACs'!A3104,'Primærdata SPACs'!A3118,"M")</f>
        <v>14</v>
      </c>
      <c r="H105" s="4">
        <f>DATEDIF('Primærdata SPACs'!A3118,'Primærdata SPACs'!A3131,"M")</f>
        <v>13</v>
      </c>
      <c r="I105" s="34">
        <f>('Primærdata SPACs'!H3131/'Primærdata SPACs'!H3104)-1</f>
        <v>-0.66327568986866248</v>
      </c>
      <c r="J105" s="34">
        <f>('Primærdata SPACs'!H3118/'Primærdata SPACs'!H3104)-1</f>
        <v>0.42828078011692172</v>
      </c>
      <c r="K105" s="34">
        <f>('Primærdata SPACs'!H3121/'Primærdata SPACs'!H3118)-1</f>
        <v>9.259267832647522E-3</v>
      </c>
      <c r="L105" s="34">
        <f>('Primærdata SPACs'!H3130/'Primærdata SPACs'!H3118)-1</f>
        <v>-0.67663817842347063</v>
      </c>
      <c r="M105" s="34">
        <f>('Primærdata SPACs'!H3131/'Primærdata SPACs'!H3118)-1</f>
        <v>-0.76424501763317665</v>
      </c>
      <c r="N105" s="35">
        <f t="shared" si="3"/>
        <v>1.0833333333333333</v>
      </c>
      <c r="O105" s="36">
        <f>'Primærdata SPACs'!J3104</f>
        <v>226089.99825199999</v>
      </c>
      <c r="P105" s="36">
        <f>'Primærdata SPACs'!J3118</f>
        <v>322919.99907999998</v>
      </c>
    </row>
    <row r="106" spans="2:23" x14ac:dyDescent="0.15">
      <c r="B106" s="4">
        <v>100</v>
      </c>
      <c r="C106" s="4" t="s">
        <v>64</v>
      </c>
      <c r="D106" s="4" t="s">
        <v>66</v>
      </c>
      <c r="E106" s="4">
        <v>2020</v>
      </c>
      <c r="F106" s="4">
        <v>2020</v>
      </c>
      <c r="G106" s="4">
        <f>DATEDIF('Primærdata SPACs'!A829,'Primærdata SPACs'!A839,"M")</f>
        <v>9</v>
      </c>
      <c r="H106" s="4">
        <f>DATEDIF('Primærdata SPACs'!A839,'Primærdata SPACs'!A852,"M")</f>
        <v>13</v>
      </c>
      <c r="I106" s="34">
        <f>('Primærdata SPACs'!H852/'Primærdata SPACs'!H829)-1</f>
        <v>0.57157258394016308</v>
      </c>
      <c r="J106" s="34">
        <f>('Primærdata SPACs'!H839/'Primærdata SPACs'!H829)-1</f>
        <v>7.8629004735108365E-2</v>
      </c>
      <c r="K106" s="34">
        <f>('Primærdata SPACs'!H842/'Primærdata SPACs'!H839)-1</f>
        <v>0.67850461725439293</v>
      </c>
      <c r="L106" s="34">
        <f>('Primærdata SPACs'!H851/'Primærdata SPACs'!H839)-1</f>
        <v>0.96635526080185463</v>
      </c>
      <c r="M106" s="34">
        <f>('Primærdata SPACs'!H852/'Primærdata SPACs'!H839)-1</f>
        <v>0.45700938602713803</v>
      </c>
      <c r="N106" s="35">
        <f t="shared" si="3"/>
        <v>1.0833333333333333</v>
      </c>
      <c r="O106" s="36">
        <f>'Primærdata SPACs'!J829</f>
        <v>148800.00114440918</v>
      </c>
      <c r="P106" s="36">
        <f>'Primærdata SPACs'!J839</f>
        <v>184574.99670982361</v>
      </c>
    </row>
    <row r="107" spans="2:23" x14ac:dyDescent="0.15">
      <c r="B107" s="4">
        <v>101</v>
      </c>
      <c r="C107" s="4" t="s">
        <v>262</v>
      </c>
      <c r="D107" s="4" t="s">
        <v>264</v>
      </c>
      <c r="E107" s="4">
        <v>2019</v>
      </c>
      <c r="F107" s="4">
        <v>2020</v>
      </c>
      <c r="G107" s="4">
        <f>DATEDIF('Primærdata SPACs'!A2806,'Primærdata SPACs'!A2825,"M")</f>
        <v>19</v>
      </c>
      <c r="H107" s="4">
        <f>DATEDIF('Primærdata SPACs'!A2825,'Primærdata SPACs'!A2838,"M")</f>
        <v>13</v>
      </c>
      <c r="I107" s="34">
        <f>('Primærdata SPACs'!H2838/'Primærdata SPACs'!H2806)-1</f>
        <v>-0.62525665494699934</v>
      </c>
      <c r="J107" s="34">
        <f>('Primærdata SPACs'!H2825/'Primærdata SPACs'!H2806)-1</f>
        <v>0.8223819730313624</v>
      </c>
      <c r="K107" s="34">
        <f>('Primærdata SPACs'!H2828/'Primærdata SPACs'!H2825)-1</f>
        <v>-0.30535211718309851</v>
      </c>
      <c r="L107" s="34">
        <f>('Primærdata SPACs'!H2837/'Primærdata SPACs'!H2825)-1</f>
        <v>-0.77690140630985915</v>
      </c>
      <c r="M107" s="34">
        <f>('Primærdata SPACs'!H2838/'Primærdata SPACs'!H2825)-1</f>
        <v>-0.79436619183098589</v>
      </c>
      <c r="N107" s="35">
        <f t="shared" si="3"/>
        <v>1.0833333333333333</v>
      </c>
      <c r="O107" s="36">
        <f>'Primærdata SPACs'!J2806</f>
        <v>224019.99473300003</v>
      </c>
      <c r="P107" s="36">
        <f>'Primærdata SPACs'!J2825</f>
        <v>408250</v>
      </c>
    </row>
    <row r="108" spans="2:23" x14ac:dyDescent="0.15">
      <c r="B108" s="4">
        <v>102</v>
      </c>
      <c r="C108" s="4" t="s">
        <v>262</v>
      </c>
      <c r="D108" s="4" t="s">
        <v>264</v>
      </c>
      <c r="E108" s="4">
        <v>2019</v>
      </c>
      <c r="F108" s="4">
        <v>2020</v>
      </c>
      <c r="G108" s="4">
        <f>DATEDIF('Primærdata SPACs'!A6276,'Primærdata SPACs'!A6296,"M")</f>
        <v>20</v>
      </c>
      <c r="H108" s="4">
        <f>DATEDIF('Primærdata SPACs'!A6296,'Primærdata SPACs'!A6309,"M")</f>
        <v>13</v>
      </c>
      <c r="I108" s="34">
        <f>('Primærdata SPACs'!H6309/'Primærdata SPACs'!H6276)-1</f>
        <v>-0.62564101585975063</v>
      </c>
      <c r="J108" s="34">
        <f>('Primærdata SPACs'!H6296/'Primærdata SPACs'!H6276)-1</f>
        <v>0.82051282051282048</v>
      </c>
      <c r="K108" s="34">
        <f>('Primærdata SPACs'!H6299/'Primærdata SPACs'!H6296)-1</f>
        <v>-0.30535211697430675</v>
      </c>
      <c r="L108" s="34">
        <f>('Primærdata SPACs'!H6308/'Primærdata SPACs'!H6296)-1</f>
        <v>-0.776901406301579</v>
      </c>
      <c r="M108" s="34">
        <f>('Primærdata SPACs'!H6309/'Primærdata SPACs'!H6296)-1</f>
        <v>-0.79436619181028556</v>
      </c>
      <c r="N108" s="35">
        <f t="shared" si="3"/>
        <v>1.0833333333333333</v>
      </c>
      <c r="O108" s="36">
        <f>'Primærdata SPACs'!J6277</f>
        <v>224019.99473571769</v>
      </c>
      <c r="P108" s="36">
        <f>'Primærdata SPACs'!J6296</f>
        <v>408250</v>
      </c>
    </row>
    <row r="109" spans="2:23" x14ac:dyDescent="0.15">
      <c r="B109" s="4">
        <v>103</v>
      </c>
      <c r="C109" s="4" t="s">
        <v>258</v>
      </c>
      <c r="D109" s="4" t="s">
        <v>260</v>
      </c>
      <c r="E109" s="4">
        <v>2019</v>
      </c>
      <c r="F109" s="4">
        <v>2020</v>
      </c>
      <c r="G109" s="4">
        <f>DATEDIF('Primærdata SPACs'!A2769,'Primærdata SPACs'!A2791,"M")</f>
        <v>21</v>
      </c>
      <c r="H109" s="4">
        <f>DATEDIF('Primærdata SPACs'!A2791,'Primærdata SPACs'!A2804,"M")</f>
        <v>13</v>
      </c>
      <c r="I109" s="34">
        <f>('Primærdata SPACs'!H2804/'Primærdata SPACs'!H2769)-1</f>
        <v>-0.67942090169224523</v>
      </c>
      <c r="J109" s="34">
        <f>('Primærdata SPACs'!H2791/'Primærdata SPACs'!H2769)-1</f>
        <v>0.26680454019884725</v>
      </c>
      <c r="K109" s="34">
        <f>('Primærdata SPACs'!H2794/'Primærdata SPACs'!H2791)-1</f>
        <v>7.7551004897959075E-2</v>
      </c>
      <c r="L109" s="34">
        <f>('Primærdata SPACs'!H2803/'Primærdata SPACs'!H2791)-1</f>
        <v>-0.59510203771428571</v>
      </c>
      <c r="M109" s="34">
        <f>('Primærdata SPACs'!H2804/'Primærdata SPACs'!H2791)-1</f>
        <v>-0.74693878326530616</v>
      </c>
      <c r="N109" s="35">
        <f t="shared" si="3"/>
        <v>1.0833333333333333</v>
      </c>
      <c r="O109" s="36">
        <f>'Primærdata SPACs'!J2769</f>
        <v>161856.46127208802</v>
      </c>
      <c r="P109" s="36">
        <f>'Primærdata SPACs'!J2791</f>
        <v>143839.5</v>
      </c>
    </row>
    <row r="110" spans="2:23" x14ac:dyDescent="0.15">
      <c r="B110" s="4">
        <v>104</v>
      </c>
      <c r="C110" s="4" t="s">
        <v>266</v>
      </c>
      <c r="D110" s="4" t="s">
        <v>268</v>
      </c>
      <c r="E110" s="4">
        <v>2019</v>
      </c>
      <c r="F110" s="4">
        <v>2020</v>
      </c>
      <c r="G110" s="4">
        <f>DATEDIF('Primærdata SPACs'!A2840,'Primærdata SPACs'!A2857,"M")</f>
        <v>17</v>
      </c>
      <c r="H110" s="4">
        <f>DATEDIF('Primærdata SPACs'!A2857,'Primærdata SPACs'!A2872,"M")</f>
        <v>15</v>
      </c>
      <c r="I110" s="34">
        <f>('Primærdata SPACs'!H2872/'Primærdata SPACs'!H2840)-1</f>
        <v>-0.35983484355904649</v>
      </c>
      <c r="J110" s="34">
        <f>('Primærdata SPACs'!H2857/'Primærdata SPACs'!H2840)-1</f>
        <v>4.1450696612360085</v>
      </c>
      <c r="K110" s="34">
        <f>('Primærdata SPACs'!H2860/'Primærdata SPACs'!H2857)-1</f>
        <v>-0.6692755582024027</v>
      </c>
      <c r="L110" s="34">
        <f>('Primærdata SPACs'!H2869/'Primærdata SPACs'!H2857)-1</f>
        <v>-0.83142686513122288</v>
      </c>
      <c r="M110" s="34">
        <f>('Primærdata SPACs'!H2872/'Primærdata SPACs'!H2857)-1</f>
        <v>-0.87557697007212809</v>
      </c>
      <c r="N110" s="35">
        <f t="shared" si="3"/>
        <v>1.25</v>
      </c>
      <c r="O110" s="36">
        <f>'Primærdata SPACs'!J2840</f>
        <v>225670.19478642</v>
      </c>
      <c r="P110" s="36">
        <f>'Primærdata SPACs'!J2857</f>
        <v>1161088.87264083</v>
      </c>
    </row>
    <row r="111" spans="2:23" x14ac:dyDescent="0.15">
      <c r="B111" s="4">
        <v>105</v>
      </c>
      <c r="C111" s="4" t="s">
        <v>294</v>
      </c>
      <c r="D111" s="4" t="s">
        <v>296</v>
      </c>
      <c r="E111" s="4">
        <v>2019</v>
      </c>
      <c r="F111" s="4">
        <v>2020</v>
      </c>
      <c r="G111" s="4">
        <f>DATEDIF('Primærdata SPACs'!A3073,'Primærdata SPACs'!A3090,"M")</f>
        <v>17</v>
      </c>
      <c r="H111" s="4">
        <f>DATEDIF('Primærdata SPACs'!A3090,'Primærdata SPACs'!A3102,"M")</f>
        <v>12</v>
      </c>
      <c r="I111" s="34">
        <f>('Primærdata SPACs'!H3102/'Primærdata SPACs'!H3073)-1</f>
        <v>-0.19381439938335565</v>
      </c>
      <c r="J111" s="34">
        <f>('Primærdata SPACs'!H3090/'Primærdata SPACs'!H3073)-1</f>
        <v>0.66288654408364245</v>
      </c>
      <c r="K111" s="34">
        <f>('Primærdata SPACs'!H3093/'Primærdata SPACs'!H3090)-1</f>
        <v>-0.10291376171404587</v>
      </c>
      <c r="L111" s="34">
        <f>('Primærdata SPACs'!H3102/'Primærdata SPACs'!H3090)-1</f>
        <v>-0.51518905274388116</v>
      </c>
      <c r="M111" s="34"/>
      <c r="N111" s="35">
        <f t="shared" si="3"/>
        <v>1</v>
      </c>
      <c r="O111" s="36">
        <f>'Primærdata SPACs'!J3073</f>
        <v>272812.49462812499</v>
      </c>
      <c r="P111" s="36">
        <f>'Primærdata SPACs'!J3090</f>
        <v>2406257.14468964</v>
      </c>
    </row>
    <row r="112" spans="2:23" x14ac:dyDescent="0.15">
      <c r="B112" s="4">
        <v>106</v>
      </c>
      <c r="C112" s="4" t="s">
        <v>177</v>
      </c>
      <c r="D112" s="4" t="s">
        <v>179</v>
      </c>
      <c r="E112" s="4">
        <v>2018</v>
      </c>
      <c r="F112" s="4">
        <v>2020</v>
      </c>
      <c r="G112" s="4">
        <f>DATEDIF('Primærdata SPACs'!A2138,'Primærdata SPACs'!A2160,"M")</f>
        <v>21</v>
      </c>
      <c r="H112" s="4">
        <f>DATEDIF('Primærdata SPACs'!A2160,'Primærdata SPACs'!A2182,"M")</f>
        <v>22</v>
      </c>
      <c r="I112" s="34">
        <f>('Primærdata SPACs'!H2182/'Primærdata SPACs'!H2138)-1</f>
        <v>-0.15448847119236564</v>
      </c>
      <c r="J112" s="34">
        <f>('Primærdata SPACs'!H2160/'Primærdata SPACs'!H2138)-1</f>
        <v>8.0375831304369649E-2</v>
      </c>
      <c r="K112" s="34">
        <f>('Primærdata SPACs'!H2163/'Primærdata SPACs'!H2160)-1</f>
        <v>-0.43091790827072407</v>
      </c>
      <c r="L112" s="34">
        <f>('Primærdata SPACs'!H2172/'Primærdata SPACs'!H2160)-1</f>
        <v>-0.2318841047099347</v>
      </c>
      <c r="M112" s="34">
        <f>('Primærdata SPACs'!H2182/'Primærdata SPACs'!H2160)-1</f>
        <v>-0.21739129633543974</v>
      </c>
      <c r="N112" s="35">
        <f t="shared" si="3"/>
        <v>1.8333333333333333</v>
      </c>
      <c r="O112" s="36">
        <f>'Primærdata SPACs'!J2138</f>
        <v>179624.99856948853</v>
      </c>
      <c r="P112" s="36">
        <f>'Primærdata SPACs'!J2160</f>
        <v>223177.05822563171</v>
      </c>
    </row>
    <row r="113" spans="2:16" x14ac:dyDescent="0.15">
      <c r="B113" s="4">
        <v>107</v>
      </c>
      <c r="C113" s="4" t="s">
        <v>278</v>
      </c>
      <c r="D113" s="4" t="s">
        <v>280</v>
      </c>
      <c r="E113" s="4">
        <v>2019</v>
      </c>
      <c r="F113" s="4">
        <v>2020</v>
      </c>
      <c r="G113" s="4">
        <f>DATEDIF('Primærdata SPACs'!A2944,'Primærdata SPACs'!A2962,"M")</f>
        <v>17</v>
      </c>
      <c r="H113" s="4">
        <f>DATEDIF('Primærdata SPACs'!A2962,'Primærdata SPACs'!A2975,"M")</f>
        <v>13</v>
      </c>
      <c r="I113" s="34">
        <f>('Primærdata SPACs'!H2975/'Primærdata SPACs'!H2944)-1</f>
        <v>-0.4912641272352487</v>
      </c>
      <c r="J113" s="34">
        <f>('Primærdata SPACs'!H2975/'Primærdata SPACs'!H2962)-1</f>
        <v>-0.61568324792506535</v>
      </c>
      <c r="K113" s="34">
        <f>('Primærdata SPACs'!H2965/'Primærdata SPACs'!H2962)-1</f>
        <v>0.55745336169876802</v>
      </c>
      <c r="L113" s="34">
        <f>('Primærdata SPACs'!H2974/'Primærdata SPACs'!H2962)-1</f>
        <v>-0.49378882567416371</v>
      </c>
      <c r="M113" s="34">
        <f>('Primærdata SPACs'!H2975/'Primærdata SPACs'!H2962)-1</f>
        <v>-0.61568324792506535</v>
      </c>
      <c r="N113" s="35">
        <f t="shared" si="3"/>
        <v>1.0833333333333333</v>
      </c>
      <c r="O113" s="36">
        <f>'Primærdata SPACs'!J2944</f>
        <v>292045.93625312997</v>
      </c>
      <c r="P113" s="36">
        <f>'Primærdata SPACs'!J2962</f>
        <v>386593.20330164995</v>
      </c>
    </row>
    <row r="114" spans="2:16" x14ac:dyDescent="0.15">
      <c r="B114" s="4">
        <v>108</v>
      </c>
      <c r="C114" s="4" t="s">
        <v>181</v>
      </c>
      <c r="D114" s="4" t="s">
        <v>183</v>
      </c>
      <c r="E114" s="4">
        <v>2018</v>
      </c>
      <c r="F114" s="4">
        <v>2020</v>
      </c>
      <c r="G114" s="4">
        <f>DATEDIF('Primærdata SPACs'!A2184,'Primærdata SPACs'!A2207,"M")</f>
        <v>23</v>
      </c>
      <c r="H114" s="4">
        <f>DATEDIF('Primærdata SPACs'!A2207,'Primærdata SPACs'!A2226,"M")</f>
        <v>19</v>
      </c>
      <c r="I114" s="34">
        <f>('Primærdata SPACs'!H2226/'Primærdata SPACs'!H2184)-1</f>
        <v>3.242682394712304E-2</v>
      </c>
      <c r="J114" s="34">
        <f>('Primærdata SPACs'!H2207/'Primærdata SPACs'!H2184)-1</f>
        <v>2.0020922977227742</v>
      </c>
      <c r="K114" s="34">
        <f>('Primærdata SPACs'!H2210/'Primærdata SPACs'!H2207)-1</f>
        <v>0.42195122956196252</v>
      </c>
      <c r="L114" s="34">
        <f>('Primærdata SPACs'!H2219/'Primærdata SPACs'!H2207)-1</f>
        <v>-0.47874565712677808</v>
      </c>
      <c r="M114" s="34">
        <f>('Primærdata SPACs'!H2226/'Primærdata SPACs'!H2207)-1</f>
        <v>-0.65609757410514447</v>
      </c>
      <c r="N114" s="35">
        <f t="shared" si="3"/>
        <v>1.5833333333333333</v>
      </c>
      <c r="O114" s="36">
        <f>'Primærdata SPACs'!J2184</f>
        <v>283358.38417053211</v>
      </c>
      <c r="P114" s="36">
        <f>'Primærdata SPACs'!J2207</f>
        <v>850668.02261352539</v>
      </c>
    </row>
    <row r="115" spans="2:16" x14ac:dyDescent="0.15">
      <c r="B115" s="4">
        <v>109</v>
      </c>
      <c r="C115" s="4" t="s">
        <v>372</v>
      </c>
      <c r="D115" s="4" t="s">
        <v>374</v>
      </c>
      <c r="E115" s="4">
        <v>2017</v>
      </c>
      <c r="F115" s="4">
        <v>2020</v>
      </c>
      <c r="G115" s="4">
        <f>DATEDIF('Primærdata SPACs'!A3637,'Primærdata SPACs'!A3668,"M")</f>
        <v>31</v>
      </c>
      <c r="H115" s="4">
        <f>DATEDIF('Primærdata SPACs'!A3668,'Primærdata SPACs'!A3689,"M")</f>
        <v>21</v>
      </c>
      <c r="I115" s="34">
        <f>('Primærdata SPACs'!H3689/'Primærdata SPACs'!H3637)-1</f>
        <v>-0.74948452427430545</v>
      </c>
      <c r="J115" s="34">
        <f>('Primærdata SPACs'!H3668/'Primærdata SPACs'!H3637)-1</f>
        <v>-0.27474226951092329</v>
      </c>
      <c r="K115" s="34">
        <f>('Primærdata SPACs'!H3671/'Primærdata SPACs'!H3668)-1</f>
        <v>-0.52949537817017078</v>
      </c>
      <c r="L115" s="34">
        <f>('Primærdata SPACs'!H3680/'Primærdata SPACs'!H3668)-1</f>
        <v>-0.19545131909360414</v>
      </c>
      <c r="M115" s="34">
        <f>('Primærdata SPACs'!H3689/'Primærdata SPACs'!H3668)-1</f>
        <v>-0.65458420476709744</v>
      </c>
      <c r="N115" s="35">
        <f t="shared" si="3"/>
        <v>1.75</v>
      </c>
      <c r="O115" s="36">
        <f>('Primærdata SPACs'!J3637)</f>
        <v>376486.09259700775</v>
      </c>
      <c r="P115" s="36">
        <f>'Primærdata SPACs'!J3668</f>
        <v>55808.653789520271</v>
      </c>
    </row>
    <row r="116" spans="2:16" x14ac:dyDescent="0.15">
      <c r="B116" s="4">
        <v>110</v>
      </c>
      <c r="C116" s="4" t="s">
        <v>72</v>
      </c>
      <c r="D116" s="4" t="s">
        <v>74</v>
      </c>
      <c r="E116" s="4">
        <v>2020</v>
      </c>
      <c r="F116" s="4">
        <v>2021</v>
      </c>
      <c r="G116" s="4">
        <f>DATEDIF('Primærdata SPACs'!A888,'Primærdata SPACs'!A896,"M")</f>
        <v>8</v>
      </c>
      <c r="H116" s="4">
        <f>DATEDIF('Primærdata SPACs'!A896,'Primærdata SPACs'!A901,"M")</f>
        <v>5</v>
      </c>
      <c r="I116" s="34">
        <f>('Primærdata SPACs'!H901/'Primærdata SPACs'!H888)-1</f>
        <v>-0.26395941936824385</v>
      </c>
      <c r="J116" s="34">
        <f>('Primærdata SPACs'!H896/'Primærdata SPACs'!H888)-1</f>
        <v>1.2182729026572137E-2</v>
      </c>
      <c r="K116" s="34">
        <f>('Primærdata SPACs'!H899/'Primærdata SPACs'!H896)-1</f>
        <v>-8.7261771540388722E-2</v>
      </c>
      <c r="L116" s="34">
        <f>('Primærdata SPACs'!H901/'Primærdata SPACs'!H896)-1</f>
        <v>-0.27281847484236876</v>
      </c>
      <c r="M116" s="34"/>
      <c r="N116" s="35">
        <f t="shared" si="3"/>
        <v>0.41666666666666669</v>
      </c>
      <c r="O116" s="36">
        <f>'Primærdata SPACs'!J888</f>
        <v>126621.75490379338</v>
      </c>
      <c r="P116" s="36">
        <f>'Primærdata SPACs'!J896</f>
        <v>103239.35276508331</v>
      </c>
    </row>
    <row r="117" spans="2:16" x14ac:dyDescent="0.15">
      <c r="B117" s="4">
        <v>111</v>
      </c>
      <c r="C117" s="4" t="s">
        <v>250</v>
      </c>
      <c r="D117" s="4" t="s">
        <v>252</v>
      </c>
      <c r="E117" s="4">
        <v>2018</v>
      </c>
      <c r="F117" s="4">
        <v>2021</v>
      </c>
      <c r="G117" s="4">
        <f>DATEDIF('Primærdata SPACs'!A2694,'Primærdata SPACs'!A2719,"M")</f>
        <v>24</v>
      </c>
      <c r="H117" s="4">
        <f>DATEDIF('Primærdata SPACs'!A2719,'Primærdata SPACs'!A2730,"M")</f>
        <v>11</v>
      </c>
      <c r="I117" s="34">
        <f>('Primærdata SPACs'!H2730/'Primærdata SPACs'!H2694)-1</f>
        <v>-0.2817622884709462</v>
      </c>
      <c r="J117" s="34">
        <f>('Primærdata SPACs'!H2719/'Primærdata SPACs'!H2694)-1</f>
        <v>0.53176223967484093</v>
      </c>
      <c r="K117" s="34">
        <f>('Primærdata SPACs'!H2722/'Primærdata SPACs'!H2719)-1</f>
        <v>-0.195986581086117</v>
      </c>
      <c r="L117" s="34">
        <f>('Primærdata SPACs'!H2730/'Primærdata SPACs'!H2719)-1</f>
        <v>-0.5311036576528223</v>
      </c>
      <c r="M117" s="34"/>
      <c r="N117" s="35">
        <f t="shared" si="3"/>
        <v>0.91666666666666663</v>
      </c>
      <c r="O117" s="36">
        <f>'Primærdata SPACs'!J2694</f>
        <v>215227.52504990797</v>
      </c>
      <c r="P117" s="36">
        <f>'Primærdata SPACs'!J2719</f>
        <v>689628.54123549</v>
      </c>
    </row>
    <row r="118" spans="2:16" x14ac:dyDescent="0.15">
      <c r="B118" s="4">
        <v>112</v>
      </c>
      <c r="C118" s="4" t="s">
        <v>100</v>
      </c>
      <c r="D118" s="4" t="s">
        <v>102</v>
      </c>
      <c r="E118" s="4">
        <v>2020</v>
      </c>
      <c r="F118" s="4">
        <v>2021</v>
      </c>
      <c r="G118" s="4">
        <f>DATEDIF('Primærdata SPACs'!A1151,'Primærdata SPACs'!A1155,"M")</f>
        <v>4</v>
      </c>
      <c r="H118" s="4">
        <f>DATEDIF('Primærdata SPACs'!A1155,'Primærdata SPACs'!A1169,"M")</f>
        <v>14</v>
      </c>
      <c r="I118" s="34">
        <f>('Primærdata SPACs'!H1169/'Primærdata SPACs'!H1151)-1</f>
        <v>-0.29916120207408614</v>
      </c>
      <c r="J118" s="34">
        <f>('Primærdata SPACs'!H1155/'Primærdata SPACs'!H1151)-1</f>
        <v>-6.7101523212593883E-2</v>
      </c>
      <c r="K118" s="34">
        <f>('Primærdata SPACs'!H1158/'Primærdata SPACs'!H1155)-1</f>
        <v>1.2327672198231636</v>
      </c>
      <c r="L118" s="34">
        <f>('Primærdata SPACs'!H1167/'Primærdata SPACs'!H1155)-1</f>
        <v>5.3946048901674093E-2</v>
      </c>
      <c r="M118" s="34">
        <f>('Primærdata SPACs'!H1169/'Primærdata SPACs'!H1155)-1</f>
        <v>-0.24875126783423329</v>
      </c>
      <c r="N118" s="35">
        <f t="shared" si="3"/>
        <v>1.1666666666666667</v>
      </c>
      <c r="O118" s="36">
        <f>'Primærdata SPACs'!J1151</f>
        <v>194749.49169158936</v>
      </c>
      <c r="P118" s="36">
        <f>'Primærdata SPACs'!J1155</f>
        <v>181681.50415420532</v>
      </c>
    </row>
    <row r="119" spans="2:16" x14ac:dyDescent="0.15">
      <c r="B119" s="4">
        <v>113</v>
      </c>
      <c r="C119" s="4" t="s">
        <v>153</v>
      </c>
      <c r="D119" s="4" t="s">
        <v>155</v>
      </c>
      <c r="E119" s="4">
        <v>2017</v>
      </c>
      <c r="F119" s="4">
        <v>2021</v>
      </c>
      <c r="G119" s="4">
        <f>DATEDIF('Primærdata SPACs'!A1850,'Primærdata SPACs'!A1890,"M")</f>
        <v>40</v>
      </c>
      <c r="H119" s="4">
        <f>DATEDIF('Primærdata SPACs'!A1890,'Primærdata SPACs'!A1898,"M")</f>
        <v>8</v>
      </c>
      <c r="I119" s="34">
        <f>('Primærdata SPACs'!H1898/'Primærdata SPACs'!H1850)-1</f>
        <v>-0.50797734073786416</v>
      </c>
      <c r="J119" s="34">
        <f>('Primærdata SPACs'!H1890/'Primærdata SPACs'!H1850)-1</f>
        <v>2.9835306387134239</v>
      </c>
      <c r="K119" s="34">
        <f>('Primærdata SPACs'!H1893/'Primærdata SPACs'!H1890)-1</f>
        <v>-0.60775193783167292</v>
      </c>
      <c r="L119" s="34">
        <f>('Primærdata SPACs'!H1898/'Primærdata SPACs'!H1890)-1</f>
        <v>-0.87648578512727437</v>
      </c>
      <c r="M119" s="34"/>
      <c r="N119" s="35">
        <f t="shared" si="3"/>
        <v>0.66666666666666663</v>
      </c>
      <c r="O119" s="36">
        <f>'Primærdata SPACs'!J1850</f>
        <v>87784.74137878418</v>
      </c>
      <c r="P119" s="36">
        <f>'Primærdata SPACs'!J1890</f>
        <v>104025.60205078125</v>
      </c>
    </row>
    <row r="120" spans="2:16" x14ac:dyDescent="0.15">
      <c r="B120" s="4">
        <v>114</v>
      </c>
      <c r="C120" s="4" t="s">
        <v>30</v>
      </c>
      <c r="D120" s="4" t="s">
        <v>32</v>
      </c>
      <c r="E120" s="4">
        <v>2021</v>
      </c>
      <c r="F120" s="4">
        <v>2021</v>
      </c>
      <c r="G120" s="4">
        <f>DATEDIF('Primærdata SPACs'!A320,'Primærdata SPACs'!A325,"M")</f>
        <v>5</v>
      </c>
      <c r="H120" s="4">
        <f>DATEDIF('Primærdata SPACs'!A325,'Primærdata SPACs'!A331,"M")</f>
        <v>6</v>
      </c>
      <c r="I120" s="34">
        <f>('Primærdata SPACs'!H331/'Primærdata SPACs'!H320)-1</f>
        <v>-0.49402391005901292</v>
      </c>
      <c r="J120" s="34">
        <f>('Primærdata SPACs'!H325/'Primærdata SPACs'!H320)-1</f>
        <v>-6.9720811842811647E-3</v>
      </c>
      <c r="K120" s="34">
        <f>('Primærdata SPACs'!H328/'Primærdata SPACs'!H325)-1</f>
        <v>-0.25777333027366822</v>
      </c>
      <c r="L120" s="34">
        <f>('Primærdata SPACs'!H331/'Primærdata SPACs'!H325)-1</f>
        <v>-0.49047143554190076</v>
      </c>
      <c r="M120" s="34"/>
      <c r="N120" s="35">
        <f t="shared" si="3"/>
        <v>0.5</v>
      </c>
      <c r="O120" s="36">
        <f>'Primærdata SPACs'!J320</f>
        <v>376499.99856948853</v>
      </c>
      <c r="P120" s="36">
        <f>'Primærdata SPACs'!J325</f>
        <v>343965.0092124939</v>
      </c>
    </row>
    <row r="121" spans="2:16" x14ac:dyDescent="0.15">
      <c r="B121" s="4">
        <v>115</v>
      </c>
      <c r="C121" s="4" t="s">
        <v>197</v>
      </c>
      <c r="D121" s="4" t="s">
        <v>199</v>
      </c>
      <c r="E121" s="4">
        <v>2020</v>
      </c>
      <c r="F121" s="4">
        <v>2021</v>
      </c>
      <c r="G121" s="4">
        <f>DATEDIF('Primærdata SPACs'!A2317,'Primærdata SPACs'!A2322,"M")</f>
        <v>5</v>
      </c>
      <c r="H121" s="4">
        <f>DATEDIF('Primærdata SPACs'!A2322,'Primærdata SPACs'!A2337,"M")</f>
        <v>15</v>
      </c>
      <c r="I121" s="34">
        <f>('Primærdata SPACs'!H2337/'Primærdata SPACs'!H2317)-1</f>
        <v>-0.55476939730817676</v>
      </c>
      <c r="J121" s="34">
        <f>('Primærdata SPACs'!H2322/'Primærdata SPACs'!H2317)-1</f>
        <v>3.0161140954868548E-2</v>
      </c>
      <c r="K121" s="34">
        <f>('Primærdata SPACs'!H2325/'Primærdata SPACs'!H2322)-1</f>
        <v>-0.22048782720798399</v>
      </c>
      <c r="L121" s="34">
        <f>('Primærdata SPACs'!H2334/'Primærdata SPACs'!H2322)-1</f>
        <v>-0.45073169615210551</v>
      </c>
      <c r="M121" s="34">
        <f>('Primærdata SPACs'!H2337/'Primærdata SPACs'!H2322)-1</f>
        <v>-0.56780489479623197</v>
      </c>
      <c r="N121" s="35">
        <f t="shared" si="3"/>
        <v>1.25</v>
      </c>
      <c r="O121" s="36">
        <f>'Primærdata SPACs'!J2317</f>
        <v>1243737.4591827393</v>
      </c>
      <c r="P121" s="36">
        <f>'Primærdata SPACs'!J2322</f>
        <v>1409375</v>
      </c>
    </row>
    <row r="122" spans="2:16" x14ac:dyDescent="0.15">
      <c r="B122" s="4">
        <v>116</v>
      </c>
      <c r="C122" s="4" t="s">
        <v>40</v>
      </c>
      <c r="D122" s="4" t="s">
        <v>42</v>
      </c>
      <c r="E122" s="4">
        <v>2020</v>
      </c>
      <c r="F122" s="4">
        <v>2021</v>
      </c>
      <c r="G122" s="4">
        <f>DATEDIF('Primærdata SPACs'!A385,'Primærdata SPACs'!A396,"M")</f>
        <v>10</v>
      </c>
      <c r="H122" s="4">
        <f>DATEDIF('Primærdata SPACs'!A396,'Primærdata SPACs'!A404,"M")</f>
        <v>8</v>
      </c>
      <c r="I122" s="34">
        <f>('Primærdata SPACs'!H404/'Primærdata SPACs'!H385)-1</f>
        <v>-0.35437878313484217</v>
      </c>
      <c r="J122" s="34">
        <f>('Primærdata SPACs'!H395/'Primærdata SPACs'!H385)-1</f>
        <v>1.4256654549240189E-2</v>
      </c>
      <c r="K122" s="34">
        <f>('Primærdata SPACs'!H398/'Primærdata SPACs'!H395)-1</f>
        <v>6.1244945214953495E-2</v>
      </c>
      <c r="L122" s="34">
        <f>('Primærdata SPACs'!H404/'Primærdata SPACs'!H395)-1</f>
        <v>-0.36345380237895786</v>
      </c>
      <c r="M122" s="34"/>
      <c r="N122" s="35">
        <f t="shared" si="3"/>
        <v>0.66666666666666663</v>
      </c>
      <c r="O122" s="36">
        <f>'Primærdata SPACs'!J385</f>
        <v>149882.65534210205</v>
      </c>
      <c r="P122" s="36">
        <f>'Primærdata SPACs'!J395</f>
        <v>152019.48058223724</v>
      </c>
    </row>
    <row r="123" spans="2:16" x14ac:dyDescent="0.15">
      <c r="B123" s="4">
        <v>117</v>
      </c>
      <c r="C123" s="4" t="s">
        <v>18</v>
      </c>
      <c r="D123" s="4" t="s">
        <v>20</v>
      </c>
      <c r="E123" s="4">
        <v>2020</v>
      </c>
      <c r="F123" s="4">
        <v>2021</v>
      </c>
      <c r="G123" s="4">
        <f>DATEDIF('Primærdata SPACs'!A174,'Primærdata SPACs'!A188,"M")</f>
        <v>14</v>
      </c>
      <c r="H123" s="4">
        <f>DATEDIF('Primærdata SPACs'!A188,'Primærdata SPACs'!A192,"M")</f>
        <v>4</v>
      </c>
      <c r="I123" s="34">
        <f>('Primærdata SPACs'!H192/'Primærdata SPACs'!H174)-1</f>
        <v>-0.2241813943285158</v>
      </c>
      <c r="J123" s="34">
        <f>('Primærdata SPACs'!H187/'Primærdata SPACs'!H174)-1</f>
        <v>1.5112734871722822E-3</v>
      </c>
      <c r="K123" s="34">
        <f>('Primærdata SPACs'!H191/'Primærdata SPACs'!H188)-1</f>
        <v>-8.5239054530047209E-2</v>
      </c>
      <c r="L123" s="34">
        <f>('Primærdata SPACs'!H192/'Primærdata SPACs'!H188)-1</f>
        <v>-0.19958420988924586</v>
      </c>
      <c r="M123" s="34"/>
      <c r="N123" s="35">
        <f t="shared" si="3"/>
        <v>0.33333333333333331</v>
      </c>
      <c r="O123" s="36">
        <f>'Primærdata SPACs'!J174</f>
        <v>108619.20208740234</v>
      </c>
      <c r="P123" s="36">
        <f>'Primærdata SPACs'!J188</f>
        <v>103684.35876655579</v>
      </c>
    </row>
    <row r="124" spans="2:16" x14ac:dyDescent="0.15">
      <c r="B124" s="4">
        <v>118</v>
      </c>
      <c r="C124" s="4" t="s">
        <v>22</v>
      </c>
      <c r="D124" s="4" t="s">
        <v>24</v>
      </c>
      <c r="E124" s="4">
        <v>2021</v>
      </c>
      <c r="F124" s="4">
        <v>2021</v>
      </c>
      <c r="G124" s="4">
        <f>DATEDIF('Primærdata SPACs'!A194,'Primærdata SPACs'!A200,"M")</f>
        <v>6</v>
      </c>
      <c r="H124" s="4">
        <f>DATEDIF('Primærdata SPACs'!A200,'Primærdata SPACs'!A205,"M")</f>
        <v>5</v>
      </c>
      <c r="I124" s="34">
        <f>('Primærdata SPACs'!H205/'Primærdata SPACs'!H194)-1</f>
        <v>-0.39587240624737208</v>
      </c>
      <c r="J124" s="34">
        <f>('Primærdata SPACs'!H200/'Primærdata SPACs'!H194)-1</f>
        <v>-6.4727916534708885E-2</v>
      </c>
      <c r="K124" s="34">
        <f>('Primærdata SPACs'!H203/'Primærdata SPACs'!H200)-1</f>
        <v>-0.29789369984780434</v>
      </c>
      <c r="L124" s="34">
        <f>('Primærdata SPACs'!H205/'Primærdata SPACs'!H200)-1</f>
        <v>-0.35406219812071638</v>
      </c>
      <c r="M124" s="34"/>
      <c r="N124" s="35">
        <f t="shared" si="3"/>
        <v>0.41666666666666669</v>
      </c>
      <c r="O124" s="36">
        <f>'Primærdata SPACs'!J194</f>
        <v>110970.59841156006</v>
      </c>
      <c r="P124" s="36">
        <f>'Primærdata SPACs'!J200</f>
        <v>96050.982572555542</v>
      </c>
    </row>
    <row r="125" spans="2:16" x14ac:dyDescent="0.15">
      <c r="B125" s="4">
        <v>119</v>
      </c>
      <c r="C125" s="4" t="s">
        <v>326</v>
      </c>
      <c r="D125" s="4" t="s">
        <v>328</v>
      </c>
      <c r="E125" s="4">
        <v>2020</v>
      </c>
      <c r="F125" s="4">
        <v>2021</v>
      </c>
      <c r="G125" s="4">
        <f>DATEDIF('Primærdata SPACs'!A3270,'Primærdata SPACs'!A3282,"M")</f>
        <v>11</v>
      </c>
      <c r="H125" s="4">
        <f>DATEDIF('Primærdata SPACs'!A3282,'Primærdata SPACs'!A3292,"M")</f>
        <v>10</v>
      </c>
      <c r="I125" s="34">
        <f>('Primærdata SPACs'!H3292/'Primærdata SPACs'!H3270)-1</f>
        <v>-0.25050501398408187</v>
      </c>
      <c r="J125" s="34">
        <f>('Primærdata SPACs'!H3282/'Primærdata SPACs'!H3270)-1</f>
        <v>1.316161736611881</v>
      </c>
      <c r="K125" s="34">
        <f>('Primærdata SPACs'!H3285/'Primærdata SPACs'!H3282)-1</f>
        <v>-0.16310509068632462</v>
      </c>
      <c r="L125" s="34">
        <f>('Primærdata SPACs'!H3292/'Primærdata SPACs'!H3282)-1</f>
        <v>-0.67640645548687306</v>
      </c>
      <c r="M125" s="34"/>
      <c r="N125" s="35">
        <f t="shared" si="3"/>
        <v>0.83333333333333337</v>
      </c>
      <c r="O125" s="36">
        <f>'Primærdata SPACs'!J3270</f>
        <v>222749.9914275</v>
      </c>
      <c r="P125" s="36">
        <f>'Primærdata SPACs'!J3282</f>
        <v>593313.75802125002</v>
      </c>
    </row>
    <row r="126" spans="2:16" x14ac:dyDescent="0.15">
      <c r="B126" s="4">
        <v>120</v>
      </c>
      <c r="C126" s="4" t="s">
        <v>185</v>
      </c>
      <c r="D126" s="4" t="s">
        <v>187</v>
      </c>
      <c r="E126" s="4">
        <v>2019</v>
      </c>
      <c r="F126" s="4">
        <v>2021</v>
      </c>
      <c r="G126" s="4">
        <f>DATEDIF('Primærdata SPACs'!A2228,'Primærdata SPACs'!A2253,"M")</f>
        <v>24</v>
      </c>
      <c r="H126" s="4">
        <f>DATEDIF('Primærdata SPACs'!A2253,'Primærdata SPACs'!A2260,"M")</f>
        <v>7</v>
      </c>
      <c r="I126" s="34">
        <f>('Primærdata SPACs'!H2260/'Primærdata SPACs'!H2228)-1</f>
        <v>-0.46907214467691927</v>
      </c>
      <c r="J126" s="34">
        <f>('Primærdata SPACs'!H2253/'Primærdata SPACs'!H2228)-1</f>
        <v>4.3298977788924775E-2</v>
      </c>
      <c r="K126" s="34">
        <f>('Primærdata SPACs'!H2256/'Primærdata SPACs'!H2253)-1</f>
        <v>-0.2934782434562816</v>
      </c>
      <c r="L126" s="34">
        <f>('Primærdata SPACs'!H2260/'Primærdata SPACs'!H2253)-1</f>
        <v>-0.49110670418916524</v>
      </c>
      <c r="M126" s="34"/>
      <c r="N126" s="35">
        <f t="shared" si="3"/>
        <v>0.58333333333333337</v>
      </c>
      <c r="O126" s="36">
        <f>'Primærdata SPACs'!J2228</f>
        <v>303124.99403953552</v>
      </c>
      <c r="P126" s="36">
        <f>'Primærdata SPACs'!J2253</f>
        <v>252878.55714035034</v>
      </c>
    </row>
    <row r="127" spans="2:16" x14ac:dyDescent="0.15">
      <c r="B127" s="4">
        <v>121</v>
      </c>
      <c r="C127" s="4" t="s">
        <v>310</v>
      </c>
      <c r="D127" s="4" t="s">
        <v>312</v>
      </c>
      <c r="E127" s="4">
        <v>2019</v>
      </c>
      <c r="F127" s="4">
        <v>2021</v>
      </c>
      <c r="G127" s="4">
        <f>DATEDIF('Primærdata SPACs'!A3191,'Primærdata SPACs'!A3208,"M")</f>
        <v>17</v>
      </c>
      <c r="H127" s="4">
        <f>DATEDIF('Primærdata SPACs'!A3208,'Primærdata SPACs'!A3216,"M")</f>
        <v>8</v>
      </c>
      <c r="I127" s="34">
        <f>('Primærdata SPACs'!H3216/'Primærdata SPACs'!H3191)-1</f>
        <v>-9.4823185975413393E-2</v>
      </c>
      <c r="J127" s="34">
        <f>('Primærdata SPACs'!H3208/'Primærdata SPACs'!H3191)-1</f>
        <v>1.9989717347121738E-2</v>
      </c>
      <c r="K127" s="34">
        <f>('Primærdata SPACs'!H3211/'Primærdata SPACs'!H3208)-1</f>
        <v>-0.22914570620772157</v>
      </c>
      <c r="L127" s="34">
        <f>('Primærdata SPACs'!H3216/'Primærdata SPACs'!H3208)-1</f>
        <v>-0.11256280467331614</v>
      </c>
      <c r="M127" s="34"/>
      <c r="N127" s="35">
        <f t="shared" si="3"/>
        <v>0.66666666666666663</v>
      </c>
      <c r="O127" s="36">
        <f>'Primærdata SPACs'!J3191</f>
        <v>268262.50313500001</v>
      </c>
      <c r="P127" s="36">
        <f>'Primærdata SPACs'!J3208</f>
        <v>273624.99474749999</v>
      </c>
    </row>
    <row r="128" spans="2:16" x14ac:dyDescent="0.15">
      <c r="B128" s="4">
        <v>122</v>
      </c>
      <c r="C128" s="4" t="s">
        <v>76</v>
      </c>
      <c r="D128" s="4" t="s">
        <v>78</v>
      </c>
      <c r="E128" s="4">
        <v>2020</v>
      </c>
      <c r="F128" s="4">
        <v>2021</v>
      </c>
      <c r="G128" s="4">
        <f>DATEDIF('Primærdata SPACs'!A903,'Primærdata SPACs'!A911,"M")</f>
        <v>7</v>
      </c>
      <c r="H128" s="4">
        <f>DATEDIF('Primærdata SPACs'!A910,'Primærdata SPACs'!A918,"M")</f>
        <v>8</v>
      </c>
      <c r="I128" s="34">
        <f>('Primærdata SPACs'!H918/'Primærdata SPACs'!H903)-1</f>
        <v>-0.29280629043057094</v>
      </c>
      <c r="J128" s="34">
        <f>('Primærdata SPACs'!H911/'Primærdata SPACs'!H903)-1</f>
        <v>9.3557116994080758E-4</v>
      </c>
      <c r="K128" s="34">
        <f>('Primærdata SPACs'!H914/'Primærdata SPACs'!H911)-1</f>
        <v>-0.19999998083066661</v>
      </c>
      <c r="L128" s="34">
        <f>('Primærdata SPACs'!H918/'Primærdata SPACs'!H911)-1</f>
        <v>-0.29346730205339022</v>
      </c>
      <c r="M128" s="34"/>
      <c r="N128" s="35">
        <f t="shared" si="3"/>
        <v>0.66666666666666663</v>
      </c>
      <c r="O128" s="36">
        <f>'Primærdata SPACs'!J903</f>
        <v>255883.54782009125</v>
      </c>
      <c r="P128" s="36">
        <f>'Primærdata SPACs'!J911</f>
        <v>256122.94509029388</v>
      </c>
    </row>
    <row r="129" spans="2:16" x14ac:dyDescent="0.15">
      <c r="B129" s="4">
        <v>123</v>
      </c>
      <c r="C129" s="4" t="s">
        <v>84</v>
      </c>
      <c r="D129" s="4" t="s">
        <v>86</v>
      </c>
      <c r="E129" s="4">
        <v>2020</v>
      </c>
      <c r="F129" s="4">
        <v>2021</v>
      </c>
      <c r="G129" s="4">
        <f>DATEDIF('Primærdata SPACs'!A1014,'Primærdata SPACs'!A1020,"M")</f>
        <v>5</v>
      </c>
      <c r="H129" s="4">
        <f>DATEDIF('Primærdata SPACs'!A1020,'Primærdata SPACs'!A1027,"M")</f>
        <v>7</v>
      </c>
      <c r="I129" s="34">
        <f>('Primærdata SPACs'!H1027/'Primærdata SPACs'!H1014)-1</f>
        <v>0.22709925748079285</v>
      </c>
      <c r="J129" s="34">
        <f>('Primærdata SPACs'!H1020/'Primærdata SPACs'!H1014)-1</f>
        <v>0.2080153053814533</v>
      </c>
      <c r="K129" s="34">
        <f>('Primærdata SPACs'!H1023/'Primærdata SPACs'!H1020)-1</f>
        <v>0.10347554782036461</v>
      </c>
      <c r="L129" s="34">
        <f>('Primærdata SPACs'!H1027/'Primærdata SPACs'!H1020)-1</f>
        <v>1.5797773434098383E-2</v>
      </c>
      <c r="M129" s="34"/>
      <c r="N129" s="35">
        <f t="shared" si="3"/>
        <v>0.58333333333333337</v>
      </c>
      <c r="O129" s="36">
        <f>'Primærdata SPACs'!J1014</f>
        <v>247432.78919219971</v>
      </c>
      <c r="P129" s="36">
        <f>'Primærdata SPACs'!J1020</f>
        <v>298902.5963973999</v>
      </c>
    </row>
    <row r="130" spans="2:16" x14ac:dyDescent="0.15">
      <c r="B130" s="4">
        <v>124</v>
      </c>
      <c r="C130" s="4" t="s">
        <v>201</v>
      </c>
      <c r="D130" s="4" t="s">
        <v>199</v>
      </c>
      <c r="E130" s="4">
        <v>2020</v>
      </c>
      <c r="F130" s="4">
        <v>2021</v>
      </c>
      <c r="G130" s="4">
        <f>DATEDIF('Primærdata SPACs'!A2339,'Primærdata SPACs'!A2343,"M")</f>
        <v>4</v>
      </c>
      <c r="H130" s="4">
        <f>DATEDIF('Primærdata SPACs'!A2343,'Primærdata SPACs'!A2357,"M")</f>
        <v>14</v>
      </c>
      <c r="I130" s="34">
        <f>('Primærdata SPACs'!H2357/'Primærdata SPACs'!H2339)-1</f>
        <v>3.5556666953310998</v>
      </c>
      <c r="J130" s="34">
        <f>('Primærdata SPACs'!H2343/'Primærdata SPACs'!H2339)-1</f>
        <v>0.11434296480597506</v>
      </c>
      <c r="K130" s="34">
        <f>('Primærdata SPACs'!H2346/'Primærdata SPACs'!H2343)-1</f>
        <v>1.6255626442582667</v>
      </c>
      <c r="L130" s="34">
        <f>('Primærdata SPACs'!H2355/'Primærdata SPACs'!H2343)-1</f>
        <v>2.0468046372779884</v>
      </c>
      <c r="M130" s="34">
        <f>('Primærdata SPACs'!H2357/'Primærdata SPACs'!H2343)-1</f>
        <v>3.0882087824050775</v>
      </c>
      <c r="N130" s="35">
        <f t="shared" si="3"/>
        <v>1.1666666666666667</v>
      </c>
      <c r="O130" s="36">
        <f>'Primærdata SPACs'!J2339</f>
        <v>343965.0092124939</v>
      </c>
      <c r="P130" s="36">
        <f>'Primærdata SPACs'!J2343</f>
        <v>383294.98815536499</v>
      </c>
    </row>
    <row r="131" spans="2:16" x14ac:dyDescent="0.15">
      <c r="B131" s="4">
        <v>125</v>
      </c>
      <c r="C131" s="4" t="s">
        <v>193</v>
      </c>
      <c r="D131" s="4" t="s">
        <v>195</v>
      </c>
      <c r="E131" s="4">
        <v>2019</v>
      </c>
      <c r="F131" s="4">
        <v>2021</v>
      </c>
      <c r="G131" s="4">
        <f>DATEDIF('Primærdata SPACs'!A2291,'Primærdata SPACs'!A2310,"M")</f>
        <v>18</v>
      </c>
      <c r="H131" s="4">
        <f>DATEDIF('Primærdata SPACs'!A2310,'Primærdata SPACs'!A2315,"M")</f>
        <v>5</v>
      </c>
      <c r="I131" s="34">
        <f>('Primærdata SPACs'!H2315/'Primærdata SPACs'!H2291)-1</f>
        <v>-0.44150561406633726</v>
      </c>
      <c r="J131" s="34">
        <f>('Primærdata SPACs'!H2310/'Primærdata SPACs'!H2291)-1</f>
        <v>3.153615686904554E-2</v>
      </c>
      <c r="K131" s="34">
        <f>('Primærdata SPACs'!H2313/'Primærdata SPACs'!H2310)-1</f>
        <v>6.9033227272339293E-3</v>
      </c>
      <c r="L131" s="34">
        <f>('Primærdata SPACs'!H2315/'Primærdata SPACs'!H2310)-1</f>
        <v>-0.45857992256051949</v>
      </c>
      <c r="M131" s="34"/>
      <c r="N131" s="35">
        <f t="shared" si="3"/>
        <v>0.41666666666666669</v>
      </c>
      <c r="O131" s="36">
        <f>'Primærdata SPACs'!J2291</f>
        <v>70658.039451599121</v>
      </c>
      <c r="P131" s="36">
        <f>'Primærdata SPACs'!J2310</f>
        <v>33958.861149787903</v>
      </c>
    </row>
    <row r="132" spans="2:16" x14ac:dyDescent="0.15">
      <c r="B132" s="4">
        <v>126</v>
      </c>
      <c r="C132" s="4" t="s">
        <v>452</v>
      </c>
      <c r="D132" s="4" t="s">
        <v>453</v>
      </c>
      <c r="E132" s="4">
        <v>2019</v>
      </c>
      <c r="F132" s="4">
        <v>2021</v>
      </c>
      <c r="G132" s="4">
        <f>DATEDIF('Primærdata SPACs'!A6380,'Primærdata SPACs'!A6386,"M")</f>
        <v>5</v>
      </c>
      <c r="H132" s="4">
        <f>DATEDIF('Primærdata SPACs'!A6386,'Primærdata SPACs'!A6411,"M")</f>
        <v>25</v>
      </c>
      <c r="I132" s="34">
        <f>('Primærdata SPACs'!H6411/'Primærdata SPACs'!H6380)-1</f>
        <v>-0.14371853054408035</v>
      </c>
      <c r="J132" s="34">
        <f>('Primærdata SPACs'!H6386/'Primærdata SPACs'!H6380)-1</f>
        <v>5.025125724469004E-2</v>
      </c>
      <c r="K132" s="34">
        <f>('Primærdata SPACs'!H6389/'Primærdata SPACs'!H6386)-1</f>
        <v>0.50526314156387442</v>
      </c>
      <c r="L132" s="34">
        <f>('Primærdata SPACs'!H6398/'Primærdata SPACs'!H6386)-1</f>
        <v>3.707176987993468</v>
      </c>
      <c r="M132" s="34">
        <f>('Primærdata SPACs'!H6411/'Primærdata SPACs'!H6386)-1</f>
        <v>-0.1846889365290032</v>
      </c>
      <c r="N132" s="35">
        <f t="shared" si="3"/>
        <v>2.0833333333333335</v>
      </c>
      <c r="O132" s="36">
        <f>'Primærdata SPACs'!J6381</f>
        <v>142312.49451637262</v>
      </c>
      <c r="P132" s="36">
        <f>'Primærdata SPACs'!J6386</f>
        <v>150218.74725818634</v>
      </c>
    </row>
    <row r="133" spans="2:16" x14ac:dyDescent="0.15">
      <c r="B133" s="4">
        <v>127</v>
      </c>
      <c r="C133" s="4" t="s">
        <v>338</v>
      </c>
      <c r="D133" s="4" t="s">
        <v>340</v>
      </c>
      <c r="E133" s="4">
        <v>2020</v>
      </c>
      <c r="F133" s="4">
        <v>2021</v>
      </c>
      <c r="G133" s="4">
        <f>DATEDIF('Primærdata SPACs'!A3341,'Primærdata SPACs'!A3347,"M")</f>
        <v>6</v>
      </c>
      <c r="H133" s="4">
        <f>DATEDIF('Primærdata SPACs'!A3347,'Primærdata SPACs'!A3359,"M")</f>
        <v>12</v>
      </c>
      <c r="I133" s="34">
        <f>('Primærdata SPACs'!H3359/'Primærdata SPACs'!H3341)-1</f>
        <v>-0.667262976220794</v>
      </c>
      <c r="J133" s="34">
        <f>('Primærdata SPACs'!H3347/'Primærdata SPACs'!H3341)-1</f>
        <v>0.49999999955277263</v>
      </c>
      <c r="K133" s="34">
        <f>('Primærdata SPACs'!H3350/'Primærdata SPACs'!H3347)-1</f>
        <v>-0.54919500681993416</v>
      </c>
      <c r="L133" s="34">
        <f>('Primærdata SPACs'!H3359/'Primærdata SPACs'!H3347)-1</f>
        <v>-0.77817531741439194</v>
      </c>
      <c r="M133" s="34"/>
      <c r="N133" s="35">
        <f t="shared" si="3"/>
        <v>1</v>
      </c>
      <c r="O133" s="36">
        <f>'Primærdata SPACs'!J3341</f>
        <v>925704.02566799999</v>
      </c>
      <c r="P133" s="36">
        <f>'Primærdata SPACs'!J3347</f>
        <v>1388556.0380879999</v>
      </c>
    </row>
    <row r="134" spans="2:16" x14ac:dyDescent="0.15">
      <c r="B134" s="4">
        <v>128</v>
      </c>
      <c r="C134" s="4" t="s">
        <v>334</v>
      </c>
      <c r="D134" s="4" t="s">
        <v>336</v>
      </c>
      <c r="E134" s="4">
        <v>2020</v>
      </c>
      <c r="F134" s="4">
        <v>2021</v>
      </c>
      <c r="G134" s="4">
        <f>DATEDIF('Primærdata SPACs'!A3317,'Primærdata SPACs'!A3329,"M")</f>
        <v>11</v>
      </c>
      <c r="H134" s="4">
        <f>DATEDIF('Primærdata SPACs'!A3329,'Primærdata SPACs'!A3339,"M")</f>
        <v>10</v>
      </c>
      <c r="I134" s="34">
        <f>('Primærdata SPACs'!H3339/'Primærdata SPACs'!H3317)-1</f>
        <v>-0.23248734511901736</v>
      </c>
      <c r="J134" s="34">
        <f>('Primærdata SPACs'!H3329/'Primærdata SPACs'!H3317)-1</f>
        <v>0.40710651003983966</v>
      </c>
      <c r="K134" s="34">
        <f>('Primærdata SPACs'!H3332/'Primærdata SPACs'!H3329)-1</f>
        <v>-0.29581526201855624</v>
      </c>
      <c r="L134" s="34">
        <f>('Primærdata SPACs'!H3339/'Primærdata SPACs'!H3329)-1</f>
        <v>-0.45454544527744956</v>
      </c>
      <c r="M134" s="34"/>
      <c r="N134" s="35">
        <f t="shared" si="3"/>
        <v>0.83333333333333337</v>
      </c>
      <c r="O134" s="36">
        <f>'Primærdata SPACs'!J3317</f>
        <v>266491.76030795497</v>
      </c>
      <c r="P134" s="36">
        <f>'Primærdata SPACs'!J3329</f>
        <v>430436.14944095997</v>
      </c>
    </row>
    <row r="135" spans="2:16" x14ac:dyDescent="0.15">
      <c r="B135" s="4">
        <v>129</v>
      </c>
      <c r="C135" s="4" t="s">
        <v>217</v>
      </c>
      <c r="D135" s="4" t="s">
        <v>219</v>
      </c>
      <c r="E135" s="4">
        <v>2019</v>
      </c>
      <c r="F135" s="4">
        <v>2021</v>
      </c>
      <c r="G135" s="4">
        <f>DATEDIF('Primærdata SPACs'!A2406,'Primærdata SPACs'!A2423,"M")</f>
        <v>16</v>
      </c>
      <c r="H135" s="4">
        <f>DATEDIF('Primærdata SPACs'!A2423,'Primærdata SPACs'!A2430,"M")</f>
        <v>7</v>
      </c>
      <c r="I135" s="34">
        <f>('Primærdata SPACs'!H2430/'Primærdata SPACs'!H2406)-1</f>
        <v>0.27755104225409721</v>
      </c>
      <c r="J135" s="34">
        <f>('Primærdata SPACs'!H2423/'Primærdata SPACs'!H2406)-1</f>
        <v>0.34999992701472249</v>
      </c>
      <c r="K135" s="34">
        <f>('Primærdata SPACs'!H2426/'Primærdata SPACs'!H2423)-1</f>
        <v>0.1345427625271578</v>
      </c>
      <c r="L135" s="34">
        <f>('Primærdata SPACs'!H2430/'Primærdata SPACs'!H2423)-1</f>
        <v>-5.3665843464771767E-2</v>
      </c>
      <c r="M135" s="34"/>
      <c r="N135" s="35">
        <f t="shared" ref="N135:N147" si="4">H135/12</f>
        <v>0.58333333333333337</v>
      </c>
      <c r="O135" s="36">
        <f>'Primærdata SPACs'!J2406</f>
        <v>367500.00715255726</v>
      </c>
      <c r="P135" s="36">
        <f>'Primærdata SPACs'!J2423</f>
        <v>456434.98420715332</v>
      </c>
    </row>
    <row r="136" spans="2:16" x14ac:dyDescent="0.15">
      <c r="B136" s="4">
        <v>130</v>
      </c>
      <c r="C136" s="4" t="s">
        <v>221</v>
      </c>
      <c r="D136" s="4" t="s">
        <v>223</v>
      </c>
      <c r="E136" s="4">
        <v>2020</v>
      </c>
      <c r="F136" s="4">
        <v>2021</v>
      </c>
      <c r="G136" s="4">
        <f>DATEDIF('Primærdata SPACs'!A2432,'Primærdata SPACs'!A2438,"M")</f>
        <v>6</v>
      </c>
      <c r="H136" s="4">
        <f>DATEDIF('Primærdata SPACs'!A2438,'Primærdata SPACs'!A2446,"M")</f>
        <v>8</v>
      </c>
      <c r="I136" s="34">
        <f>('Primærdata SPACs'!H2446/'Primærdata SPACs'!H2432)-1</f>
        <v>3.2191013733999352E-2</v>
      </c>
      <c r="J136" s="34">
        <f>('Primærdata SPACs'!H2438/'Primærdata SPACs'!H2432)-1</f>
        <v>0.93146419111435019</v>
      </c>
      <c r="K136" s="34">
        <f>('Primærdata SPACs'!H2441/'Primærdata SPACs'!H2438)-1</f>
        <v>-0.17204304824248595</v>
      </c>
      <c r="L136" s="34">
        <f>('Primærdata SPACs'!H2446/'Primærdata SPACs'!H2438)-1</f>
        <v>-0.46559143136975212</v>
      </c>
      <c r="M136" s="34"/>
      <c r="N136" s="35">
        <f t="shared" si="4"/>
        <v>0.66666666666666663</v>
      </c>
      <c r="O136" s="36">
        <f>'Primærdata SPACs'!J2432</f>
        <v>361125.00429153442</v>
      </c>
      <c r="P136" s="36">
        <f>'Primærdata SPACs'!J2438</f>
        <v>742735.21523284912</v>
      </c>
    </row>
    <row r="137" spans="2:16" x14ac:dyDescent="0.15">
      <c r="B137" s="4">
        <v>131</v>
      </c>
      <c r="C137" s="4" t="s">
        <v>314</v>
      </c>
      <c r="D137" s="4" t="s">
        <v>316</v>
      </c>
      <c r="E137" s="4">
        <v>2019</v>
      </c>
      <c r="F137" s="4">
        <v>2021</v>
      </c>
      <c r="G137" s="4">
        <f>DATEDIF('Primærdata SPACs'!A3218,'Primærdata SPACs'!A3234,"M")</f>
        <v>16</v>
      </c>
      <c r="H137" s="4">
        <f>DATEDIF('Primærdata SPACs'!A3234,'Primærdata SPACs'!A3243,"M")</f>
        <v>9</v>
      </c>
      <c r="I137" s="34">
        <f>('Primærdata SPACs'!H3243/'Primærdata SPACs'!H3218)-1</f>
        <v>-0.19131429283046386</v>
      </c>
      <c r="J137" s="34">
        <f>('Primærdata SPACs'!H3234/'Primærdata SPACs'!H3218)-1</f>
        <v>0.1885846599010097</v>
      </c>
      <c r="K137" s="34">
        <f>('Primærdata SPACs'!H3237/'Primærdata SPACs'!H3234)-1</f>
        <v>0.10882600610916193</v>
      </c>
      <c r="L137" s="34">
        <f>('Primærdata SPACs'!H3243/'Primærdata SPACs'!H3234)-1</f>
        <v>-0.31962296464697193</v>
      </c>
      <c r="M137" s="34"/>
      <c r="N137" s="35">
        <f t="shared" si="4"/>
        <v>0.75</v>
      </c>
      <c r="O137" s="36">
        <f>'Primærdata SPACs'!J3218</f>
        <v>225823.208809</v>
      </c>
      <c r="P137" s="36">
        <f>'Primærdata SPACs'!J3234</f>
        <v>603689.10413839994</v>
      </c>
    </row>
    <row r="138" spans="2:16" x14ac:dyDescent="0.15">
      <c r="B138" s="4">
        <v>132</v>
      </c>
      <c r="C138" s="4" t="s">
        <v>205</v>
      </c>
      <c r="D138" s="4" t="s">
        <v>207</v>
      </c>
      <c r="E138" s="4">
        <v>2020</v>
      </c>
      <c r="F138" s="4">
        <v>2021</v>
      </c>
      <c r="G138" s="4">
        <f>DATEDIF('Primærdata SPACs'!A2359,'Primærdata SPACs'!A2364,"M")</f>
        <v>4</v>
      </c>
      <c r="H138" s="4">
        <f>DATEDIF('Primærdata SPACs'!A2364,'Primærdata SPACs'!A2375,"M")</f>
        <v>11</v>
      </c>
      <c r="I138" s="34">
        <f>('Primærdata SPACs'!H2375/'Primærdata SPACs'!H2359)-1</f>
        <v>-0.15000000000000002</v>
      </c>
      <c r="J138" s="34">
        <f>('Primærdata SPACs'!H2364/'Primærdata SPACs'!H2359)-1</f>
        <v>2.4999999999999911E-2</v>
      </c>
      <c r="K138" s="34">
        <f>('Primærdata SPACs'!H2367/'Primærdata SPACs'!H2364)-1</f>
        <v>9.1707276134956217E-2</v>
      </c>
      <c r="L138" s="34">
        <f>('Primærdata SPACs'!H2375/'Primærdata SPACs'!H2364)-1</f>
        <v>-0.17073170731707321</v>
      </c>
      <c r="M138" s="34"/>
      <c r="N138" s="35">
        <f t="shared" si="4"/>
        <v>0.91666666666666663</v>
      </c>
      <c r="O138" s="36">
        <f>'Primærdata SPACs'!J2359</f>
        <v>148630</v>
      </c>
      <c r="P138" s="36">
        <f>'Primærdata SPACs'!J2364</f>
        <v>152335.5</v>
      </c>
    </row>
    <row r="139" spans="2:16" x14ac:dyDescent="0.15">
      <c r="B139" s="4">
        <v>133</v>
      </c>
      <c r="C139" s="4" t="s">
        <v>92</v>
      </c>
      <c r="D139" s="4" t="s">
        <v>94</v>
      </c>
      <c r="E139" s="4">
        <v>2020</v>
      </c>
      <c r="F139" s="4">
        <v>2021</v>
      </c>
      <c r="G139" s="4">
        <f>DATEDIF('Primærdata SPACs'!A1075,'Primærdata SPACs'!A1082,"M")</f>
        <v>6</v>
      </c>
      <c r="H139" s="4">
        <f>DATEDIF('Primærdata SPACs'!A1082,'Primærdata SPACs'!A1093,"M")</f>
        <v>11</v>
      </c>
      <c r="I139" s="34">
        <f>('Primærdata SPACs'!H1093/'Primærdata SPACs'!H1075)-1</f>
        <v>0.11817284708253317</v>
      </c>
      <c r="J139" s="34">
        <f>('Primærdata SPACs'!H1082/'Primærdata SPACs'!H1075)-1</f>
        <v>2.9791479625273176E-2</v>
      </c>
      <c r="K139" s="34">
        <f>('Primærdata SPACs'!H1085/'Primærdata SPACs'!H1082)-1</f>
        <v>5.4966219972478525E-2</v>
      </c>
      <c r="L139" s="34">
        <f>('Primærdata SPACs'!H1093/'Primærdata SPACs'!H1082)-1</f>
        <v>8.5824527786363625E-2</v>
      </c>
      <c r="M139" s="34"/>
      <c r="N139" s="35">
        <f t="shared" si="4"/>
        <v>0.91666666666666663</v>
      </c>
      <c r="O139" s="36">
        <f>'Primærdata SPACs'!J1075</f>
        <v>416897.98736572266</v>
      </c>
      <c r="P139" s="36">
        <f>'Primærdata SPACs'!J1082</f>
        <v>429317.995262146</v>
      </c>
    </row>
    <row r="140" spans="2:16" x14ac:dyDescent="0.15">
      <c r="B140" s="4">
        <v>134</v>
      </c>
      <c r="C140" s="4" t="s">
        <v>108</v>
      </c>
      <c r="D140" s="4" t="s">
        <v>110</v>
      </c>
      <c r="E140" s="4">
        <v>2019</v>
      </c>
      <c r="F140" s="4">
        <v>2021</v>
      </c>
      <c r="G140" s="4">
        <f>DATEDIF('Primærdata SPACs'!A1225,'Primærdata SPACs'!A1248,"M")</f>
        <v>23</v>
      </c>
      <c r="H140" s="4">
        <f>DATEDIF('Primærdata SPACs'!A1248,'Primærdata SPACs'!A1257,"M")</f>
        <v>9</v>
      </c>
      <c r="I140" s="34">
        <f>('Primærdata SPACs'!H1257/'Primærdata SPACs'!H1225)-1</f>
        <v>-0.58966408781965196</v>
      </c>
      <c r="J140" s="34">
        <f>('Primærdata SPACs'!H1248/'Primærdata SPACs'!H1225)-1</f>
        <v>-1.2919896386121121E-2</v>
      </c>
      <c r="K140" s="34">
        <f>('Primærdata SPACs'!H1251/'Primærdata SPACs'!H1248)-1</f>
        <v>-0.20104712439238215</v>
      </c>
      <c r="L140" s="34">
        <f>('Primærdata SPACs'!H1257/'Primærdata SPACs'!H1248)-1</f>
        <v>-0.58429319902403676</v>
      </c>
      <c r="M140" s="34"/>
      <c r="N140" s="35">
        <f t="shared" si="4"/>
        <v>0.75</v>
      </c>
      <c r="O140" s="36">
        <f>'Primærdata SPACs'!J1225</f>
        <v>347700.1568546294</v>
      </c>
      <c r="P140" s="36">
        <f>'Primærdata SPACs'!J1248</f>
        <v>343207.90685462952</v>
      </c>
    </row>
    <row r="141" spans="2:16" x14ac:dyDescent="0.15">
      <c r="B141" s="4">
        <v>135</v>
      </c>
      <c r="C141" s="4" t="s">
        <v>318</v>
      </c>
      <c r="D141" s="4" t="s">
        <v>320</v>
      </c>
      <c r="E141" s="4">
        <v>2020</v>
      </c>
      <c r="F141" s="4">
        <v>2021</v>
      </c>
      <c r="G141" s="4">
        <f>DATEDIF('Primærdata SPACs'!A3245,'Primærdata SPACs'!A3253,"M")</f>
        <v>7</v>
      </c>
      <c r="H141" s="4">
        <f>DATEDIF('Primærdata SPACs'!A3253,'Primærdata SPACs'!A3268,"M")</f>
        <v>15</v>
      </c>
      <c r="I141" s="34">
        <f>('Primærdata SPACs'!H3268/'Primærdata SPACs'!H3245)-1</f>
        <v>-0.40101009533180276</v>
      </c>
      <c r="J141" s="34">
        <f>('Primærdata SPACs'!H3253/'Primærdata SPACs'!H3245)-1</f>
        <v>6.0606486170815543E-3</v>
      </c>
      <c r="K141" s="34">
        <f>('Primærdata SPACs'!H3256/'Primærdata SPACs'!H3253)-1</f>
        <v>0.40060238521858516</v>
      </c>
      <c r="L141" s="34">
        <f>('Primærdata SPACs'!H3265/'Primærdata SPACs'!H3253)-1</f>
        <v>5.8232923673408488E-2</v>
      </c>
      <c r="M141" s="34">
        <f>('Primærdata SPACs'!H3268/'Primærdata SPACs'!H3253)-1</f>
        <v>-0.4046184934361946</v>
      </c>
      <c r="N141" s="35">
        <f t="shared" si="4"/>
        <v>1.25</v>
      </c>
      <c r="O141" s="36">
        <f>'Primærdata SPACs'!J3245</f>
        <v>160874.99380875</v>
      </c>
      <c r="P141" s="36">
        <f>'Primærdata SPACs'!J3253</f>
        <v>148902.00056810002</v>
      </c>
    </row>
    <row r="142" spans="2:16" x14ac:dyDescent="0.15">
      <c r="B142" s="4">
        <v>136</v>
      </c>
      <c r="C142" s="4" t="s">
        <v>302</v>
      </c>
      <c r="D142" s="4" t="s">
        <v>304</v>
      </c>
      <c r="E142" s="4">
        <v>2019</v>
      </c>
      <c r="F142" s="4">
        <v>2021</v>
      </c>
      <c r="G142" s="4">
        <f>DATEDIF('Primærdata SPACs'!A3133,'Primærdata SPACs'!A3150,"M")</f>
        <v>16</v>
      </c>
      <c r="H142" s="4">
        <f>DATEDIF('Primærdata SPACs'!A3150,'Primærdata SPACs'!A3160,"M")</f>
        <v>10</v>
      </c>
      <c r="I142" s="34">
        <f>('Primærdata SPACs'!H3160/'Primærdata SPACs'!H3133)-1</f>
        <v>0.96189486770834121</v>
      </c>
      <c r="J142" s="34">
        <f>('Primærdata SPACs'!H3150/'Primærdata SPACs'!H3133)-1</f>
        <v>2.1750772192942391</v>
      </c>
      <c r="K142" s="34">
        <f>('Primærdata SPACs'!H3153/'Primærdata SPACs'!H3150)-1</f>
        <v>-0.21018487047728796</v>
      </c>
      <c r="L142" s="34">
        <f>('Primærdata SPACs'!H3160/'Primærdata SPACs'!H3150)-1</f>
        <v>-0.38209538470864846</v>
      </c>
      <c r="M142" s="34"/>
      <c r="N142" s="35">
        <f t="shared" si="4"/>
        <v>0.83333333333333337</v>
      </c>
      <c r="O142" s="36">
        <f>'Primærdata SPACs'!J3133</f>
        <v>305010.52119365602</v>
      </c>
      <c r="P142" s="36">
        <f>'Primærdata SPACs'!J3150</f>
        <v>968431.95748703997</v>
      </c>
    </row>
    <row r="143" spans="2:16" x14ac:dyDescent="0.15">
      <c r="B143" s="4">
        <v>137</v>
      </c>
      <c r="C143" s="4" t="s">
        <v>322</v>
      </c>
      <c r="D143" s="4" t="s">
        <v>324</v>
      </c>
      <c r="E143" s="4">
        <v>2019</v>
      </c>
      <c r="F143" s="4">
        <v>2021</v>
      </c>
      <c r="G143" s="4">
        <f>DATEDIF('Primærdata SPACs'!A6565,'Primærdata SPACs'!A6585,"M")</f>
        <v>20</v>
      </c>
      <c r="H143" s="4">
        <f>DATEDIF('Primærdata SPACs'!A6585,'Primærdata SPACs'!A6589,"M")</f>
        <v>4</v>
      </c>
      <c r="I143" s="34">
        <f>('Primærdata SPACs'!H6589/'Primærdata SPACs'!H6565)-1</f>
        <v>-0.57563455162882693</v>
      </c>
      <c r="J143" s="34">
        <f>('Primærdata SPACs'!H6585/'Primærdata SPACs'!H6565)-1</f>
        <v>4.6700509678390789E-2</v>
      </c>
      <c r="K143" s="34">
        <f>('Primærdata SPACs'!H6587/'Primærdata SPACs'!H6585)-1</f>
        <v>4.6556694733303816E-2</v>
      </c>
      <c r="L143" s="34">
        <f>('Primærdata SPACs'!H6589/'Primærdata SPACs'!H6585)-1</f>
        <v>-0.5945684133644269</v>
      </c>
      <c r="M143" s="34"/>
      <c r="N143" s="35">
        <f t="shared" si="4"/>
        <v>0.33333333333333331</v>
      </c>
      <c r="O143" s="36">
        <f>'Primærdata SPACs'!J6565</f>
        <v>175280.75678825367</v>
      </c>
      <c r="P143" s="36">
        <f>'Primærdata SPACs'!J6585</f>
        <v>818170.7032995224</v>
      </c>
    </row>
    <row r="144" spans="2:16" x14ac:dyDescent="0.15">
      <c r="B144" s="4">
        <v>138</v>
      </c>
      <c r="C144" s="4" t="s">
        <v>489</v>
      </c>
      <c r="D144" s="4" t="s">
        <v>490</v>
      </c>
      <c r="E144" s="4">
        <v>2019</v>
      </c>
      <c r="F144" s="4">
        <v>2021</v>
      </c>
      <c r="G144" s="4">
        <f>DATEDIF('Primærdata SPACs'!A6535,'Primærdata SPACs'!A6555,"M")</f>
        <v>19</v>
      </c>
      <c r="H144" s="4">
        <f>DATEDIF('Primærdata SPACs'!A6555,'Primærdata SPACs'!A6561,"M")</f>
        <v>6</v>
      </c>
      <c r="I144" s="34">
        <f>('Primærdata SPACs'!H6561/'Primærdata SPACs'!H6535)-1</f>
        <v>-0.39350916339747899</v>
      </c>
      <c r="J144" s="34">
        <f>('Primærdata SPACs'!H6555/'Primærdata SPACs'!H6535)-1</f>
        <v>0.81135897614460295</v>
      </c>
      <c r="K144" s="34">
        <f>('Primærdata SPACs'!H6557/'Primærdata SPACs'!H6555)-1</f>
        <v>-0.22116464882145936</v>
      </c>
      <c r="L144" s="34">
        <f>('Primærdata SPACs'!H6561/'Primærdata SPACs'!H6554)-1</f>
        <v>-0.63312881601386584</v>
      </c>
      <c r="M144" s="34"/>
      <c r="N144" s="35">
        <f t="shared" si="4"/>
        <v>0.5</v>
      </c>
      <c r="O144" s="36">
        <f>'Primærdata SPACs'!J6535</f>
        <v>308125.01907348627</v>
      </c>
      <c r="P144" s="36">
        <f>'Primærdata SPACs'!J6555</f>
        <v>1138378.5789031982</v>
      </c>
    </row>
    <row r="145" spans="2:16" x14ac:dyDescent="0.15">
      <c r="B145" s="4">
        <v>139</v>
      </c>
      <c r="C145" s="4" t="s">
        <v>491</v>
      </c>
      <c r="D145" s="4" t="s">
        <v>492</v>
      </c>
      <c r="E145" s="4">
        <v>2019</v>
      </c>
      <c r="F145" s="4">
        <v>2021</v>
      </c>
      <c r="G145" s="4">
        <f>DATEDIF('Primærdata SPACs'!A6345,'Primærdata SPACs'!A6373,"M")</f>
        <v>28</v>
      </c>
      <c r="H145" s="4">
        <f>DATEDIF('Primærdata SPACs'!A6373,'Primærdata SPACs'!A6379,"M")</f>
        <v>6</v>
      </c>
      <c r="I145" s="34">
        <f>('Primærdata SPACs'!H6379/'Primærdata SPACs'!H6345)-1</f>
        <v>-0.42067558012093798</v>
      </c>
      <c r="J145" s="34">
        <f>('Primærdata SPACs'!H6373/'Primærdata SPACs'!H6345)-1</f>
        <v>0.39508694737162675</v>
      </c>
      <c r="K145" s="34">
        <f>('Primærdata SPACs'!H6376/'Primærdata SPACs'!H6373)-1</f>
        <v>-0.39691854746796673</v>
      </c>
      <c r="L145" s="34">
        <f>('Primærdata SPACs'!H6379/'Primærdata SPACs'!H6373)-1</f>
        <v>-0.58473955980269088</v>
      </c>
      <c r="M145" s="34"/>
      <c r="N145" s="35">
        <f t="shared" si="4"/>
        <v>0.5</v>
      </c>
      <c r="O145" s="36">
        <f>'Primærdata SPACs'!J6346</f>
        <v>346232.47768306732</v>
      </c>
      <c r="P145" s="36">
        <f>'Primærdata SPACs'!J6373</f>
        <v>483469.7340593338</v>
      </c>
    </row>
    <row r="146" spans="2:16" x14ac:dyDescent="0.15">
      <c r="B146" s="4">
        <v>140</v>
      </c>
      <c r="C146" s="4" t="s">
        <v>213</v>
      </c>
      <c r="D146" s="4" t="s">
        <v>215</v>
      </c>
      <c r="E146" s="4">
        <v>2020</v>
      </c>
      <c r="F146" s="4">
        <v>2021</v>
      </c>
      <c r="G146" s="4">
        <f>DATEDIF('Primærdata SPACs'!A2392,'Primærdata SPACs'!A2397,"M")</f>
        <v>4</v>
      </c>
      <c r="H146" s="4">
        <f>DATEDIF('Primærdata SPACs'!A2397,'Primærdata SPACs'!A2404,"M")</f>
        <v>7</v>
      </c>
      <c r="I146" s="34">
        <f>('Primærdata SPACs'!H2404/'Primærdata SPACs'!H2392)-1</f>
        <v>-0.25197625916344857</v>
      </c>
      <c r="J146" s="34">
        <f>('Primærdata SPACs'!H2397/'Primærdata SPACs'!H2392)-1</f>
        <v>5.8300410994055696E-2</v>
      </c>
      <c r="K146" s="34">
        <f>('Primærdata SPACs'!H2400/'Primærdata SPACs'!H2397)-1</f>
        <v>0.15873014035574817</v>
      </c>
      <c r="L146" s="34">
        <f>('Primærdata SPACs'!H2404/'Primærdata SPACs'!H2392)-1</f>
        <v>-0.25197625916344857</v>
      </c>
      <c r="M146" s="34"/>
      <c r="N146" s="35">
        <f t="shared" si="4"/>
        <v>0.58333333333333337</v>
      </c>
      <c r="O146" s="36">
        <f>'Primærdata SPACs'!J2392</f>
        <v>379499.99570846558</v>
      </c>
      <c r="P146" s="36">
        <f>'Primærdata SPACs'!J2397</f>
        <v>321300.00114440918</v>
      </c>
    </row>
    <row r="147" spans="2:16" ht="15" thickBot="1" x14ac:dyDescent="0.2">
      <c r="B147" s="10">
        <v>141</v>
      </c>
      <c r="C147" s="10" t="s">
        <v>209</v>
      </c>
      <c r="D147" s="10" t="s">
        <v>211</v>
      </c>
      <c r="E147" s="10">
        <v>2020</v>
      </c>
      <c r="F147" s="10">
        <v>2021</v>
      </c>
      <c r="G147" s="10">
        <f>DATEDIF('Primærdata SPACs'!A2377,'Primærdata SPACs'!A2382,"M")</f>
        <v>5</v>
      </c>
      <c r="H147" s="10">
        <f>DATEDIF('Primærdata SPACs'!A2382,'Primærdata SPACs'!A2390,"M")</f>
        <v>8</v>
      </c>
      <c r="I147" s="43">
        <f>('Primærdata SPACs'!H2390/'Primærdata SPACs'!H2377)-1</f>
        <v>1.3826664319137554</v>
      </c>
      <c r="J147" s="43">
        <f>('Primærdata SPACs'!H2382/'Primærdata SPACs'!H2377)-1</f>
        <v>0.1410368404063933</v>
      </c>
      <c r="K147" s="43">
        <f>('Primærdata SPACs'!H2385/'Primærdata SPACs'!H2382)-1</f>
        <v>0.51771823069258693</v>
      </c>
      <c r="L147" s="43">
        <f>('Primærdata SPACs'!H2390/'Primærdata SPACs'!H2382)-1</f>
        <v>1.0881590738692899</v>
      </c>
      <c r="M147" s="43"/>
      <c r="N147" s="44">
        <f t="shared" si="4"/>
        <v>0.66666666666666663</v>
      </c>
      <c r="O147" s="45">
        <f>'Primærdata SPACs'!J2377</f>
        <v>466435.40954589844</v>
      </c>
      <c r="P147" s="45">
        <f>'Primærdata SPACs'!J2382</f>
        <v>532219.98596191406</v>
      </c>
    </row>
    <row r="148" spans="2:16" ht="15" thickTop="1" x14ac:dyDescent="0.15"/>
  </sheetData>
  <mergeCells count="2">
    <mergeCell ref="H2:K4"/>
    <mergeCell ref="Z33:AC3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5F945-C23A-674A-AC28-7B3605AAADF1}">
  <dimension ref="B2:L64"/>
  <sheetViews>
    <sheetView workbookViewId="0">
      <selection activeCell="B2" sqref="B2:F5"/>
    </sheetView>
  </sheetViews>
  <sheetFormatPr baseColWidth="10" defaultRowHeight="15" x14ac:dyDescent="0.2"/>
  <cols>
    <col min="1" max="3" width="10.83203125" style="1"/>
    <col min="4" max="4" width="15.1640625" style="1" bestFit="1" customWidth="1"/>
    <col min="5" max="6" width="16.33203125" style="1" bestFit="1" customWidth="1"/>
    <col min="7" max="8" width="10.83203125" style="1"/>
    <col min="9" max="9" width="11" style="1" bestFit="1" customWidth="1"/>
    <col min="10" max="10" width="10.83203125" style="1"/>
    <col min="11" max="11" width="19.83203125" style="1" bestFit="1" customWidth="1"/>
    <col min="12" max="12" width="15.83203125" style="1" bestFit="1" customWidth="1"/>
    <col min="13" max="16384" width="10.83203125" style="1"/>
  </cols>
  <sheetData>
    <row r="2" spans="2:12" ht="23" customHeight="1" x14ac:dyDescent="0.2">
      <c r="B2" s="131" t="s">
        <v>795</v>
      </c>
      <c r="C2" s="131"/>
      <c r="D2" s="131"/>
      <c r="E2" s="131"/>
      <c r="F2" s="131"/>
      <c r="I2" s="129" t="s">
        <v>821</v>
      </c>
      <c r="J2" s="129"/>
      <c r="K2" s="129"/>
      <c r="L2" s="129"/>
    </row>
    <row r="3" spans="2:12" ht="15" customHeight="1" x14ac:dyDescent="0.2">
      <c r="B3" s="131"/>
      <c r="C3" s="131"/>
      <c r="D3" s="131"/>
      <c r="E3" s="131"/>
      <c r="F3" s="131"/>
      <c r="I3" s="129"/>
      <c r="J3" s="129"/>
      <c r="K3" s="129"/>
      <c r="L3" s="129"/>
    </row>
    <row r="4" spans="2:12" ht="15" customHeight="1" x14ac:dyDescent="0.2">
      <c r="B4" s="131"/>
      <c r="C4" s="131"/>
      <c r="D4" s="131"/>
      <c r="E4" s="131"/>
      <c r="F4" s="131"/>
      <c r="I4" s="129"/>
      <c r="J4" s="129"/>
      <c r="K4" s="129"/>
      <c r="L4" s="129"/>
    </row>
    <row r="5" spans="2:12" ht="16" customHeight="1" thickBot="1" x14ac:dyDescent="0.25">
      <c r="B5" s="132"/>
      <c r="C5" s="132"/>
      <c r="D5" s="132"/>
      <c r="E5" s="132"/>
      <c r="F5" s="132"/>
      <c r="I5" s="130"/>
      <c r="J5" s="130"/>
      <c r="K5" s="130"/>
      <c r="L5" s="130"/>
    </row>
    <row r="6" spans="2:12" ht="21" thickTop="1" x14ac:dyDescent="0.2">
      <c r="B6" s="31"/>
      <c r="C6" s="2"/>
      <c r="D6" s="32"/>
      <c r="E6" s="32"/>
      <c r="F6" s="32"/>
      <c r="I6" s="48"/>
      <c r="J6" s="48"/>
      <c r="K6" s="48"/>
      <c r="L6" s="48"/>
    </row>
    <row r="7" spans="2:12" x14ac:dyDescent="0.2">
      <c r="B7" s="2"/>
      <c r="C7" s="2"/>
      <c r="D7" s="2"/>
      <c r="E7" s="2"/>
      <c r="F7" s="2"/>
      <c r="I7" s="31"/>
      <c r="J7" s="2"/>
      <c r="K7" s="32"/>
      <c r="L7" s="32"/>
    </row>
    <row r="8" spans="2:12" x14ac:dyDescent="0.2">
      <c r="B8" s="3" t="s">
        <v>817</v>
      </c>
      <c r="C8" s="3" t="s">
        <v>413</v>
      </c>
      <c r="D8" s="3" t="s">
        <v>757</v>
      </c>
      <c r="E8" s="3" t="s">
        <v>758</v>
      </c>
      <c r="F8" s="3" t="s">
        <v>759</v>
      </c>
      <c r="I8" s="3" t="s">
        <v>818</v>
      </c>
      <c r="J8" s="3" t="s">
        <v>413</v>
      </c>
      <c r="K8" s="3" t="s">
        <v>819</v>
      </c>
      <c r="L8" s="3" t="s">
        <v>820</v>
      </c>
    </row>
    <row r="9" spans="2:12" x14ac:dyDescent="0.2">
      <c r="B9" s="11"/>
      <c r="C9" s="11"/>
      <c r="D9" s="11"/>
      <c r="E9" s="11"/>
      <c r="F9" s="11"/>
      <c r="I9" s="11"/>
      <c r="J9" s="11"/>
      <c r="K9" s="11"/>
      <c r="L9" s="11"/>
    </row>
    <row r="10" spans="2:12" x14ac:dyDescent="0.2">
      <c r="B10" s="4">
        <v>2010</v>
      </c>
      <c r="C10" s="4">
        <f>COUNTIF('BAHR Analyse'!$F$7:$F$147,B10)</f>
        <v>0</v>
      </c>
      <c r="D10" s="5">
        <v>0</v>
      </c>
      <c r="E10" s="5">
        <v>0</v>
      </c>
      <c r="F10" s="5">
        <v>0</v>
      </c>
      <c r="I10" s="4">
        <v>2010</v>
      </c>
      <c r="J10" s="4">
        <f>COUNTIF('BAHR Analyse'!$E$7:$E$147,I10)</f>
        <v>0</v>
      </c>
      <c r="K10" s="5">
        <v>0</v>
      </c>
      <c r="L10" s="5">
        <v>0</v>
      </c>
    </row>
    <row r="11" spans="2:12" x14ac:dyDescent="0.2">
      <c r="B11" s="4">
        <v>2011</v>
      </c>
      <c r="C11" s="4">
        <f>COUNTIF('BAHR Analyse'!$F$7:$F$147,B11)</f>
        <v>0</v>
      </c>
      <c r="D11" s="5">
        <v>0</v>
      </c>
      <c r="E11" s="5">
        <v>0</v>
      </c>
      <c r="F11" s="5">
        <v>0</v>
      </c>
      <c r="I11" s="4">
        <v>2011</v>
      </c>
      <c r="J11" s="4">
        <f>COUNTIF('BAHR Analyse'!$E$7:$E$147,I11)</f>
        <v>2</v>
      </c>
      <c r="K11" s="5">
        <f>AVERAGE('BAHR Analyse'!I7:I8)</f>
        <v>-0.4697668409970428</v>
      </c>
      <c r="L11" s="5">
        <f>AVERAGE('BAHR Analyse'!J7:J8)</f>
        <v>-6.2766841712298516E-2</v>
      </c>
    </row>
    <row r="12" spans="2:12" x14ac:dyDescent="0.2">
      <c r="B12" s="4">
        <v>2012</v>
      </c>
      <c r="C12" s="4">
        <f>COUNTIF('BAHR Analyse'!$F$7:$F$147,B12)</f>
        <v>0</v>
      </c>
      <c r="D12" s="5">
        <v>0</v>
      </c>
      <c r="E12" s="5">
        <v>0</v>
      </c>
      <c r="F12" s="5">
        <v>0</v>
      </c>
      <c r="I12" s="4">
        <v>2012</v>
      </c>
      <c r="J12" s="4">
        <f>COUNTIF('BAHR Analyse'!$E$7:$E$147,I12)</f>
        <v>0</v>
      </c>
      <c r="K12" s="5">
        <v>0</v>
      </c>
      <c r="L12" s="5">
        <v>0</v>
      </c>
    </row>
    <row r="13" spans="2:12" x14ac:dyDescent="0.2">
      <c r="B13" s="4">
        <v>2013</v>
      </c>
      <c r="C13" s="4">
        <f>COUNTIF('BAHR Analyse'!$F$7:$F$147,B13)</f>
        <v>2</v>
      </c>
      <c r="D13" s="5">
        <f>AVERAGE('BAHR Analyse'!K7:K8)</f>
        <v>-0.12711788319705097</v>
      </c>
      <c r="E13" s="5">
        <f>AVERAGE('BAHR Analyse'!L7:L8)</f>
        <v>-0.18913336672842573</v>
      </c>
      <c r="F13" s="5">
        <f>AVERAGEIF('BAHR Analyse'!M7:M8,"&lt;&gt;0")</f>
        <v>-0.14910495075607477</v>
      </c>
      <c r="I13" s="4">
        <v>2013</v>
      </c>
      <c r="J13" s="4">
        <f>COUNTIF('BAHR Analyse'!$E$7:$E$147,I13)</f>
        <v>6</v>
      </c>
      <c r="K13" s="5">
        <f>AVERAGE('BAHR Analyse'!I9:I11,'BAHR Analyse'!I14:I16)</f>
        <v>-0.23409480346828204</v>
      </c>
      <c r="L13" s="5">
        <f>AVERAGE('BAHR Analyse'!J9:J11,'BAHR Analyse'!J14:J16)</f>
        <v>2.6933944114936676E-2</v>
      </c>
    </row>
    <row r="14" spans="2:12" x14ac:dyDescent="0.2">
      <c r="B14" s="4">
        <v>2014</v>
      </c>
      <c r="C14" s="4">
        <f>COUNTIF('BAHR Analyse'!$F$7:$F$147,B14)</f>
        <v>3</v>
      </c>
      <c r="D14" s="5">
        <f>AVERAGE('BAHR Analyse'!K9:K11)</f>
        <v>-9.7849894482204491E-2</v>
      </c>
      <c r="E14" s="5">
        <f>AVERAGE('BAHR Analyse'!L9:L11)</f>
        <v>-0.37507956819810701</v>
      </c>
      <c r="F14" s="5">
        <f>AVERAGEIF('BAHR Analyse'!M9:M11,"&lt;&gt;0")</f>
        <v>-0.5514226998361571</v>
      </c>
      <c r="I14" s="4">
        <v>2014</v>
      </c>
      <c r="J14" s="4">
        <f>COUNTIF('BAHR Analyse'!$E$7:$E$147,I14)</f>
        <v>6</v>
      </c>
      <c r="K14" s="5">
        <f>AVERAGE('BAHR Analyse'!I12:I13,'BAHR Analyse'!I17,'BAHR Analyse'!I20:I22)</f>
        <v>-0.38769288008689179</v>
      </c>
      <c r="L14" s="5">
        <f>AVERAGE('BAHR Analyse'!J12:J13,'BAHR Analyse'!J17,'BAHR Analyse'!J20:J22)</f>
        <v>2.7561752776239196E-2</v>
      </c>
    </row>
    <row r="15" spans="2:12" x14ac:dyDescent="0.2">
      <c r="B15" s="4">
        <v>2015</v>
      </c>
      <c r="C15" s="4">
        <f>COUNTIF('BAHR Analyse'!$F$7:$F$147,B15)</f>
        <v>6</v>
      </c>
      <c r="D15" s="5">
        <f>AVERAGE('BAHR Analyse'!K12:K17)</f>
        <v>4.9210479476866076E-3</v>
      </c>
      <c r="E15" s="5">
        <f>AVERAGE('BAHR Analyse'!L12:L17)</f>
        <v>6.3615743919157849E-2</v>
      </c>
      <c r="F15" s="5">
        <f>AVERAGEIF('BAHR Analyse'!M12:M17,"&lt;&gt;0")</f>
        <v>0.70839463222776744</v>
      </c>
      <c r="I15" s="4">
        <v>2015</v>
      </c>
      <c r="J15" s="4">
        <f>COUNTIF('BAHR Analyse'!$E$7:$E$147,I15)</f>
        <v>15</v>
      </c>
      <c r="K15" s="5">
        <f>AVERAGE('BAHR Analyse'!I18:I19,'BAHR Analyse'!I23:I26,'BAHR Analyse'!I28:I31,'BAHR Analyse'!I33:I34,'BAHR Analyse'!I36,'BAHR Analyse'!I40,'BAHR Analyse'!I50,)</f>
        <v>2.007297928968417E-2</v>
      </c>
      <c r="L15" s="5">
        <f>AVERAGE('BAHR Analyse'!J18:J19,'BAHR Analyse'!J23:J26,'BAHR Analyse'!J28:J31,'BAHR Analyse'!J33:J34,'BAHR Analyse'!J36,'BAHR Analyse'!J40,'BAHR Analyse'!J50,)</f>
        <v>-5.8173210303799905E-3</v>
      </c>
    </row>
    <row r="16" spans="2:12" x14ac:dyDescent="0.2">
      <c r="B16" s="4">
        <v>2016</v>
      </c>
      <c r="C16" s="4">
        <f>COUNTIF('BAHR Analyse'!$F$7:$F$147,B16)</f>
        <v>5</v>
      </c>
      <c r="D16" s="5">
        <f>AVERAGE('BAHR Analyse'!K18:K22)</f>
        <v>2.5391460058487848E-2</v>
      </c>
      <c r="E16" s="5">
        <f>AVERAGE('BAHR Analyse'!L18:L22)</f>
        <v>7.1775052605697345E-2</v>
      </c>
      <c r="F16" s="5">
        <f>AVERAGEIF('BAHR Analyse'!M18:M22,"&lt;&gt;0")</f>
        <v>-0.18098567053912948</v>
      </c>
      <c r="I16" s="4">
        <v>2016</v>
      </c>
      <c r="J16" s="4">
        <f>COUNTIF('BAHR Analyse'!$E$7:$E$147,I16)</f>
        <v>9</v>
      </c>
      <c r="K16" s="5">
        <f>AVERAGE('BAHR Analyse'!I27,'BAHR Analyse'!I32,'BAHR Analyse'!I35,'BAHR Analyse'!I43:I45,'BAHR Analyse'!I48,'BAHR Analyse'!I63,'BAHR Analyse'!I60)</f>
        <v>-2.341098465288511E-2</v>
      </c>
      <c r="L16" s="5">
        <f>AVERAGE('BAHR Analyse'!J27,'BAHR Analyse'!J32,'BAHR Analyse'!J35,'BAHR Analyse'!J43:J45,'BAHR Analyse'!J48,'BAHR Analyse'!J63,'BAHR Analyse'!J60)</f>
        <v>0.11431760669462444</v>
      </c>
    </row>
    <row r="17" spans="2:12" x14ac:dyDescent="0.2">
      <c r="B17" s="4">
        <v>2017</v>
      </c>
      <c r="C17" s="4">
        <f>COUNTIF('BAHR Analyse'!$F$7:$F$147,B17)</f>
        <v>13</v>
      </c>
      <c r="D17" s="5">
        <f>AVERAGE('BAHR Analyse'!K23:K35)</f>
        <v>-2.741590172218189E-2</v>
      </c>
      <c r="E17" s="5">
        <f>AVERAGE('BAHR Analyse'!L23:L35)</f>
        <v>-6.4841424397318603E-2</v>
      </c>
      <c r="F17" s="5">
        <f>AVERAGEIF('BAHR Analyse'!M23:M35,"&lt;&gt;0")</f>
        <v>-0.44747012434533917</v>
      </c>
      <c r="I17" s="4">
        <v>2017</v>
      </c>
      <c r="J17" s="4">
        <f>COUNTIF('BAHR Analyse'!$E$7:$E$147,I17)</f>
        <v>21</v>
      </c>
      <c r="K17" s="5">
        <f>AVERAGE('BAHR Analyse'!I37:I39,'BAHR Analyse'!I41:I42,'BAHR Analyse'!I46:I47,'BAHR Analyse'!I49,'BAHR Analyse'!I51:I52,'BAHR Analyse'!I54:I56,'BAHR Analyse'!I61:I62,'BAHR Analyse'!I66:I67,'BAHR Analyse'!I70,'BAHR Analyse'!I115,'BAHR Analyse'!I119,'BAHR Analyse'!I93)</f>
        <v>-6.1858699953003714E-2</v>
      </c>
      <c r="L17" s="5">
        <f>AVERAGE('BAHR Analyse'!J37:J39,'BAHR Analyse'!J41:J42,'BAHR Analyse'!J46:J47,'BAHR Analyse'!J49,'BAHR Analyse'!J51:J52,'BAHR Analyse'!J54:J56,'BAHR Analyse'!J61:J62,'BAHR Analyse'!J66:J67,'BAHR Analyse'!J70,'BAHR Analyse'!J115,'BAHR Analyse'!J119,'BAHR Analyse'!J93)</f>
        <v>0.12970490937902554</v>
      </c>
    </row>
    <row r="18" spans="2:12" x14ac:dyDescent="0.2">
      <c r="B18" s="4">
        <v>2018</v>
      </c>
      <c r="C18" s="4">
        <f>COUNTIF('BAHR Analyse'!$F$7:$F$147,B18)</f>
        <v>15</v>
      </c>
      <c r="D18" s="5">
        <f>AVERAGE('BAHR Analyse'!K36:K50)</f>
        <v>3.0184884396533035E-3</v>
      </c>
      <c r="E18" s="5">
        <f>AVERAGE('BAHR Analyse'!L36:L50)</f>
        <v>-0.39931901871281483</v>
      </c>
      <c r="F18" s="5">
        <f>AVERAGEIF('BAHR Analyse'!M36:M50,"&lt;&gt;0")</f>
        <v>0.21444086510139138</v>
      </c>
      <c r="I18" s="4">
        <v>2018</v>
      </c>
      <c r="J18" s="4">
        <f>COUNTIF('BAHR Analyse'!$E$7:$E$147,I18)</f>
        <v>22</v>
      </c>
      <c r="K18" s="5">
        <f>AVERAGE('BAHR Analyse'!I53,'BAHR Analyse'!I57:I59,'BAHR Analyse'!I64:I65,'BAHR Analyse'!I68:I69,'BAHR Analyse'!I76,'BAHR Analyse'!I78,'BAHR Analyse'!I82:I83,'BAHR Analyse'!I86:I88,'BAHR Analyse'!I97:I98,'BAHR Analyse'!I101,'BAHR Analyse'!I104,'BAHR Analyse'!I112,'BAHR Analyse'!I114,'BAHR Analyse'!I117)</f>
        <v>0.41401567670323086</v>
      </c>
      <c r="L18" s="5">
        <f>AVERAGE('BAHR Analyse'!J53,'BAHR Analyse'!J57:J59,'BAHR Analyse'!J64:J65,'BAHR Analyse'!J68:J69,'BAHR Analyse'!J76,'BAHR Analyse'!J78,'BAHR Analyse'!J82:J83,'BAHR Analyse'!J86:J88,'BAHR Analyse'!J97:J98,'BAHR Analyse'!J101,'BAHR Analyse'!J104,'BAHR Analyse'!J112,'BAHR Analyse'!J114,'BAHR Analyse'!J117)</f>
        <v>0.34314573865725856</v>
      </c>
    </row>
    <row r="19" spans="2:12" x14ac:dyDescent="0.2">
      <c r="B19" s="4">
        <v>2019</v>
      </c>
      <c r="C19" s="4">
        <f>COUNTIF('BAHR Analyse'!$F$7:$F$147,B19)</f>
        <v>20</v>
      </c>
      <c r="D19" s="5">
        <f>AVERAGE('BAHR Analyse'!K51:K70)</f>
        <v>-0.1900800279838851</v>
      </c>
      <c r="E19" s="5">
        <f>AVERAGE('BAHR Analyse'!L51:L70)</f>
        <v>-0.15419469566948274</v>
      </c>
      <c r="F19" s="5">
        <f>AVERAGEIF('BAHR Analyse'!M51:M70,"&lt;&gt;0")</f>
        <v>0.15336056454267435</v>
      </c>
      <c r="I19" s="4">
        <v>2019</v>
      </c>
      <c r="J19" s="4">
        <f>COUNTIF('BAHR Analyse'!$E$7:$E$147,I19)</f>
        <v>35</v>
      </c>
      <c r="K19" s="5">
        <f>AVERAGE('BAHR Analyse'!I71:I72,'BAHR Analyse'!I74:I75,'BAHR Analyse'!I77,'BAHR Analyse'!I79:I80,'BAHR Analyse'!I84,'BAHR Analyse'!I89,'BAHR Analyse'!I91:I92,'BAHR Analyse'!I94,'BAHR Analyse'!I96,'BAHR Analyse'!I99:I100,'BAHR Analyse'!I102:I103,'BAHR Analyse'!I102:I103,'BAHR Analyse'!I105,'BAHR Analyse'!I107:I111,'BAHR Analyse'!I113,'BAHR Analyse'!I126:I127,'BAHR Analyse'!I131:I132,'BAHR Analyse'!I135,'BAHR Analyse'!I137,'BAHR Analyse'!I140,'BAHR Analyse'!I142:I145)</f>
        <v>-0.27057005551915542</v>
      </c>
      <c r="L19" s="5">
        <f>AVERAGE('BAHR Analyse'!J71:J72,'BAHR Analyse'!J74:J75,'BAHR Analyse'!J77,'BAHR Analyse'!J79:J80,'BAHR Analyse'!J84,'BAHR Analyse'!J89,'BAHR Analyse'!J91:J92,'BAHR Analyse'!J94,'BAHR Analyse'!J96,'BAHR Analyse'!J99:J100,'BAHR Analyse'!J102:J103,'BAHR Analyse'!J102:J103,'BAHR Analyse'!J105,'BAHR Analyse'!J107:J111,'BAHR Analyse'!J113,'BAHR Analyse'!J126:J127,'BAHR Analyse'!J131:J132,'BAHR Analyse'!J135,'BAHR Analyse'!J137,'BAHR Analyse'!J140,'BAHR Analyse'!J142:J145)</f>
        <v>0.35652520082343581</v>
      </c>
    </row>
    <row r="20" spans="2:12" x14ac:dyDescent="0.2">
      <c r="B20" s="4">
        <v>2020</v>
      </c>
      <c r="C20" s="4">
        <f>COUNTIF('BAHR Analyse'!$F$7:$F$147,B20)</f>
        <v>45</v>
      </c>
      <c r="D20" s="5">
        <f>AVERAGE('BAHR Analyse'!K71:K115)</f>
        <v>1.7949218430763504E-2</v>
      </c>
      <c r="E20" s="5">
        <f>AVERAGE('BAHR Analyse'!L71:L115)</f>
        <v>-6.2658696262050659E-2</v>
      </c>
      <c r="F20" s="5">
        <f>AVERAGEIF('BAHR Analyse'!M71:M115,"&lt;&gt;0")</f>
        <v>-0.19306648351119593</v>
      </c>
      <c r="I20" s="4">
        <v>2020</v>
      </c>
      <c r="J20" s="4">
        <f>COUNTIF('BAHR Analyse'!$E$7:$E$147,I20)</f>
        <v>23</v>
      </c>
      <c r="K20" s="5">
        <f>AVERAGE('BAHR Analyse'!I73,'BAHR Analyse'!I81,'BAHR Analyse'!I85,'BAHR Analyse'!I90,'BAHR Analyse'!I95,'BAHR Analyse'!I106,'BAHR Analyse'!I116,'BAHR Analyse'!I118,'BAHR Analyse'!I121:I123,'BAHR Analyse'!I125,'BAHR Analyse'!I128:I130,'BAHR Analyse'!I133:I134,'BAHR Analyse'!I133:I134,'BAHR Analyse'!I136,'BAHR Analyse'!I138:I139,'BAHR Analyse'!I141,'BAHR Analyse'!I146:I147)</f>
        <v>5.2218198452290102E-2</v>
      </c>
      <c r="L20" s="5">
        <f>AVERAGE('BAHR Analyse'!J73,'BAHR Analyse'!J81,'BAHR Analyse'!J85,'BAHR Analyse'!J90,'BAHR Analyse'!J95,'BAHR Analyse'!J106,'BAHR Analyse'!J116,'BAHR Analyse'!J118,'BAHR Analyse'!J121:J123,'BAHR Analyse'!J125,'BAHR Analyse'!J128:J130,'BAHR Analyse'!J133:J134,'BAHR Analyse'!J133:J134,'BAHR Analyse'!J136,'BAHR Analyse'!J138:J139,'BAHR Analyse'!J141,'BAHR Analyse'!J146:J147)</f>
        <v>0.2006195298751918</v>
      </c>
    </row>
    <row r="21" spans="2:12" x14ac:dyDescent="0.2">
      <c r="B21" s="6">
        <v>2021</v>
      </c>
      <c r="C21" s="6">
        <f>COUNTIF('BAHR Analyse'!$F$7:$F$147,B21)</f>
        <v>32</v>
      </c>
      <c r="D21" s="7">
        <f>AVERAGEIF('BAHR Analyse'!K116:K147,"&lt;&gt;0")</f>
        <v>1.1386712669158933E-2</v>
      </c>
      <c r="E21" s="7">
        <f>AVERAGEIF('BAHR Analyse'!L116:L147,"&lt;&gt;0")</f>
        <v>-0.11837583804062164</v>
      </c>
      <c r="F21" s="7">
        <f>AVERAGEIF('BAHR Analyse'!M116:M147,"&lt;&gt;0")</f>
        <v>0.33646903796188282</v>
      </c>
      <c r="I21" s="6">
        <v>2021</v>
      </c>
      <c r="J21" s="6">
        <f>COUNTIF('BAHR Analyse'!$E$7:$E$147,I21)</f>
        <v>2</v>
      </c>
      <c r="K21" s="7">
        <f>AVERAGE('BAHR Analyse'!I124,'BAHR Analyse'!I120)</f>
        <v>-0.4449481581531925</v>
      </c>
      <c r="L21" s="7">
        <f>AVERAGE('BAHR Analyse'!J124,'BAHR Analyse'!J120)</f>
        <v>-3.5849998859495025E-2</v>
      </c>
    </row>
    <row r="22" spans="2:12" x14ac:dyDescent="0.2">
      <c r="B22" s="4"/>
      <c r="C22" s="4"/>
      <c r="D22" s="8"/>
      <c r="E22" s="8"/>
      <c r="F22" s="8"/>
      <c r="I22" s="2"/>
      <c r="J22" s="2"/>
      <c r="K22" s="2"/>
      <c r="L22" s="2"/>
    </row>
    <row r="23" spans="2:12" x14ac:dyDescent="0.2">
      <c r="B23" s="9" t="s">
        <v>768</v>
      </c>
      <c r="C23" s="4"/>
      <c r="D23" s="12">
        <f>AVERAGEIF('BAHR Analyse'!K7:K147,"&lt;&gt;0")</f>
        <v>-2.3630795620822553E-2</v>
      </c>
      <c r="E23" s="12">
        <f>AVERAGEIF('BAHR Analyse'!L7:L147,"&lt;&gt;0")</f>
        <v>-0.12260440831097112</v>
      </c>
      <c r="F23" s="12">
        <f>AVERAGEIF('BAHR Analyse'!M7:M147,"&lt;&gt;0")</f>
        <v>-5.3611904461849852E-2</v>
      </c>
      <c r="I23" s="8" t="s">
        <v>423</v>
      </c>
      <c r="J23" s="8"/>
      <c r="K23" s="12">
        <f>AVERAGE('BAHR Analyse'!I7:I147)</f>
        <v>-2.5895943482412139E-2</v>
      </c>
      <c r="L23" s="12">
        <f>AVERAGE('BAHR Analyse'!J7:J147)</f>
        <v>0.21001797296413566</v>
      </c>
    </row>
    <row r="24" spans="2:12" x14ac:dyDescent="0.2">
      <c r="B24" s="4" t="s">
        <v>425</v>
      </c>
      <c r="C24" s="4"/>
      <c r="D24" s="12">
        <f>MEDIAN('BAHR Analyse'!K7:K147)</f>
        <v>-9.3835671468351367E-2</v>
      </c>
      <c r="E24" s="12">
        <f>MEDIAN('BAHR Analyse'!L7:L147)</f>
        <v>-0.33578947970741668</v>
      </c>
      <c r="F24" s="12">
        <f>MEDIAN('BAHR Analyse'!M7:M147)</f>
        <v>-0.35875868140192968</v>
      </c>
      <c r="I24" s="8" t="s">
        <v>425</v>
      </c>
      <c r="J24" s="8"/>
      <c r="K24" s="12">
        <f>MEDIAN('BAHR Analyse'!I7:I105)</f>
        <v>-0.21601683491465062</v>
      </c>
      <c r="L24" s="12">
        <f>MEDIAN('BAHR Analyse'!J7:J147)</f>
        <v>5.2741527362982987E-2</v>
      </c>
    </row>
    <row r="25" spans="2:12" x14ac:dyDescent="0.2">
      <c r="B25" s="6"/>
      <c r="C25" s="6"/>
      <c r="D25" s="85"/>
      <c r="E25" s="85"/>
      <c r="F25" s="85"/>
      <c r="I25" s="8"/>
      <c r="J25" s="8"/>
      <c r="K25" s="8"/>
      <c r="L25" s="8"/>
    </row>
    <row r="26" spans="2:12" x14ac:dyDescent="0.2">
      <c r="B26" s="4" t="s">
        <v>426</v>
      </c>
      <c r="C26" s="4"/>
      <c r="D26" s="12">
        <f>MIN('BAHR Analyse'!K7:K147)</f>
        <v>-0.88725490218994485</v>
      </c>
      <c r="E26" s="12">
        <f>MIN('BAHR Analyse'!L7:L147)</f>
        <v>-0.96103942608032678</v>
      </c>
      <c r="F26" s="12">
        <f>MIN('BAHR Analyse'!M7:M147)</f>
        <v>-0.99038461503192521</v>
      </c>
      <c r="I26" s="38" t="s">
        <v>426</v>
      </c>
      <c r="J26" s="38"/>
      <c r="K26" s="39">
        <f>MIN('BAHR Analyse'!I7:I147)</f>
        <v>-0.99080459770114948</v>
      </c>
      <c r="L26" s="39">
        <f>MIN('BAHR Analyse'!J7:J147)</f>
        <v>-0.84119107881502542</v>
      </c>
    </row>
    <row r="27" spans="2:12" ht="16" thickBot="1" x14ac:dyDescent="0.25">
      <c r="B27" s="10" t="s">
        <v>427</v>
      </c>
      <c r="C27" s="10"/>
      <c r="D27" s="13">
        <f>MAX('BAHR Analyse'!K7:K147)</f>
        <v>2.0504000855999998</v>
      </c>
      <c r="E27" s="13">
        <f>MAX('BAHR Analyse'!L7:L147)</f>
        <v>3.9700162953401588</v>
      </c>
      <c r="F27" s="13">
        <f>MAX('BAHR Analyse'!M7:M147)</f>
        <v>5.4726913883301327</v>
      </c>
      <c r="I27" s="40" t="s">
        <v>427</v>
      </c>
      <c r="J27" s="40"/>
      <c r="K27" s="41">
        <f>MAX('BAHR Analyse'!I7:I147)</f>
        <v>5.1773305880322633</v>
      </c>
      <c r="L27" s="41">
        <f>MAX('BAHR Analyse'!J7:J147)</f>
        <v>4.1450696612360085</v>
      </c>
    </row>
    <row r="28" spans="2:12" ht="16" thickTop="1" x14ac:dyDescent="0.2">
      <c r="B28" s="2"/>
      <c r="C28" s="2"/>
      <c r="D28" s="2"/>
      <c r="E28" s="2"/>
      <c r="F28" s="2"/>
    </row>
    <row r="29" spans="2:12" x14ac:dyDescent="0.2">
      <c r="B29" s="2"/>
      <c r="C29" s="2"/>
      <c r="D29" s="2"/>
      <c r="E29" s="2"/>
      <c r="F29" s="2"/>
    </row>
    <row r="30" spans="2:12" x14ac:dyDescent="0.2">
      <c r="F30" s="2"/>
    </row>
    <row r="31" spans="2:12" x14ac:dyDescent="0.2">
      <c r="F31" s="32"/>
    </row>
    <row r="32" spans="2:12" x14ac:dyDescent="0.2">
      <c r="F32" s="32"/>
    </row>
    <row r="33" spans="6:6" x14ac:dyDescent="0.2">
      <c r="F33" s="32"/>
    </row>
    <row r="34" spans="6:6" x14ac:dyDescent="0.2">
      <c r="F34" s="32"/>
    </row>
    <row r="35" spans="6:6" x14ac:dyDescent="0.2">
      <c r="F35" s="32"/>
    </row>
    <row r="36" spans="6:6" x14ac:dyDescent="0.2">
      <c r="F36" s="32"/>
    </row>
    <row r="37" spans="6:6" x14ac:dyDescent="0.2">
      <c r="F37" s="32"/>
    </row>
    <row r="38" spans="6:6" x14ac:dyDescent="0.2">
      <c r="F38" s="32"/>
    </row>
    <row r="39" spans="6:6" x14ac:dyDescent="0.2">
      <c r="F39" s="32"/>
    </row>
    <row r="40" spans="6:6" x14ac:dyDescent="0.2">
      <c r="F40" s="32"/>
    </row>
    <row r="41" spans="6:6" x14ac:dyDescent="0.2">
      <c r="F41" s="32"/>
    </row>
    <row r="42" spans="6:6" x14ac:dyDescent="0.2">
      <c r="F42" s="32"/>
    </row>
    <row r="43" spans="6:6" x14ac:dyDescent="0.2">
      <c r="F43" s="32"/>
    </row>
    <row r="44" spans="6:6" x14ac:dyDescent="0.2">
      <c r="F44" s="32"/>
    </row>
    <row r="45" spans="6:6" x14ac:dyDescent="0.2">
      <c r="F45" s="32"/>
    </row>
    <row r="46" spans="6:6" x14ac:dyDescent="0.2">
      <c r="F46" s="32"/>
    </row>
    <row r="47" spans="6:6" x14ac:dyDescent="0.2">
      <c r="F47" s="32"/>
    </row>
    <row r="48" spans="6:6" x14ac:dyDescent="0.2">
      <c r="F48" s="32"/>
    </row>
    <row r="49" spans="2:6" x14ac:dyDescent="0.2">
      <c r="F49" s="32"/>
    </row>
    <row r="50" spans="2:6" x14ac:dyDescent="0.2">
      <c r="F50" s="32"/>
    </row>
    <row r="51" spans="2:6" x14ac:dyDescent="0.2">
      <c r="F51" s="32"/>
    </row>
    <row r="52" spans="2:6" x14ac:dyDescent="0.2">
      <c r="F52" s="32"/>
    </row>
    <row r="53" spans="2:6" x14ac:dyDescent="0.2">
      <c r="F53" s="32"/>
    </row>
    <row r="54" spans="2:6" x14ac:dyDescent="0.2">
      <c r="F54" s="32"/>
    </row>
    <row r="55" spans="2:6" x14ac:dyDescent="0.2">
      <c r="B55" s="31"/>
      <c r="C55" s="2"/>
      <c r="D55" s="32"/>
      <c r="E55" s="32"/>
      <c r="F55" s="32"/>
    </row>
    <row r="56" spans="2:6" x14ac:dyDescent="0.2">
      <c r="B56" s="31"/>
      <c r="C56" s="2"/>
      <c r="D56" s="32"/>
      <c r="E56" s="32"/>
      <c r="F56" s="32"/>
    </row>
    <row r="57" spans="2:6" x14ac:dyDescent="0.2">
      <c r="F57" s="32"/>
    </row>
    <row r="58" spans="2:6" x14ac:dyDescent="0.2">
      <c r="F58" s="32"/>
    </row>
    <row r="59" spans="2:6" x14ac:dyDescent="0.2">
      <c r="F59" s="32"/>
    </row>
    <row r="60" spans="2:6" x14ac:dyDescent="0.2">
      <c r="F60" s="32"/>
    </row>
    <row r="61" spans="2:6" x14ac:dyDescent="0.2">
      <c r="B61" s="31"/>
      <c r="C61" s="2"/>
      <c r="D61" s="32"/>
      <c r="E61" s="32"/>
      <c r="F61" s="32"/>
    </row>
    <row r="62" spans="2:6" x14ac:dyDescent="0.2">
      <c r="B62" s="31"/>
      <c r="C62" s="2"/>
      <c r="D62" s="32"/>
      <c r="E62" s="32"/>
      <c r="F62" s="32"/>
    </row>
    <row r="63" spans="2:6" x14ac:dyDescent="0.2">
      <c r="B63" s="31"/>
      <c r="C63" s="2"/>
      <c r="D63" s="32"/>
      <c r="E63" s="32"/>
      <c r="F63" s="32"/>
    </row>
    <row r="64" spans="2:6" x14ac:dyDescent="0.2">
      <c r="B64" s="31"/>
      <c r="C64" s="2"/>
      <c r="D64" s="32"/>
      <c r="E64" s="32"/>
      <c r="F64" s="32"/>
    </row>
  </sheetData>
  <mergeCells count="2">
    <mergeCell ref="I2:L5"/>
    <mergeCell ref="B2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982F1-962D-B74A-BEE1-048FA07114FD}">
  <dimension ref="A1:ER480"/>
  <sheetViews>
    <sheetView zoomScale="60" zoomScaleNormal="6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170" sqref="A170"/>
    </sheetView>
  </sheetViews>
  <sheetFormatPr baseColWidth="10" defaultColWidth="11.5" defaultRowHeight="14" x14ac:dyDescent="0.15"/>
  <cols>
    <col min="1" max="1" width="11.83203125" style="53" bestFit="1" customWidth="1"/>
    <col min="2" max="2" width="14" style="53" bestFit="1" customWidth="1"/>
    <col min="3" max="3" width="15.33203125" style="53" bestFit="1" customWidth="1"/>
    <col min="4" max="5" width="14" style="53" bestFit="1" customWidth="1"/>
    <col min="6" max="6" width="12.83203125" style="53" bestFit="1" customWidth="1"/>
    <col min="7" max="30" width="14" style="53" bestFit="1" customWidth="1"/>
    <col min="31" max="31" width="12.83203125" style="53" bestFit="1" customWidth="1"/>
    <col min="32" max="39" width="14" style="53" bestFit="1" customWidth="1"/>
    <col min="40" max="40" width="12.83203125" style="53" bestFit="1" customWidth="1"/>
    <col min="41" max="42" width="14" style="53" bestFit="1" customWidth="1"/>
    <col min="43" max="43" width="12.83203125" style="53" bestFit="1" customWidth="1"/>
    <col min="44" max="44" width="14" style="53" bestFit="1" customWidth="1"/>
    <col min="45" max="45" width="14.83203125" style="53" bestFit="1" customWidth="1"/>
    <col min="46" max="47" width="14" style="53" bestFit="1" customWidth="1"/>
    <col min="48" max="48" width="12.83203125" style="53" bestFit="1" customWidth="1"/>
    <col min="49" max="49" width="15.33203125" style="53" bestFit="1" customWidth="1"/>
    <col min="50" max="56" width="14" style="53" bestFit="1" customWidth="1"/>
    <col min="57" max="59" width="12.83203125" style="53" bestFit="1" customWidth="1"/>
    <col min="60" max="64" width="14" style="53" bestFit="1" customWidth="1"/>
    <col min="65" max="65" width="15.33203125" style="53" bestFit="1" customWidth="1"/>
    <col min="66" max="69" width="14" style="53" bestFit="1" customWidth="1"/>
    <col min="70" max="70" width="14.83203125" style="53" bestFit="1" customWidth="1"/>
    <col min="71" max="71" width="14" style="53" bestFit="1" customWidth="1"/>
    <col min="72" max="72" width="15.33203125" style="53" bestFit="1" customWidth="1"/>
    <col min="73" max="73" width="14" style="53" bestFit="1" customWidth="1"/>
    <col min="74" max="74" width="14.83203125" style="53" bestFit="1" customWidth="1"/>
    <col min="75" max="78" width="14" style="53" bestFit="1" customWidth="1"/>
    <col min="79" max="79" width="14.83203125" style="53" bestFit="1" customWidth="1"/>
    <col min="80" max="81" width="14" style="53" bestFit="1" customWidth="1"/>
    <col min="82" max="82" width="15.33203125" style="53" bestFit="1" customWidth="1"/>
    <col min="83" max="84" width="14" style="53" bestFit="1" customWidth="1"/>
    <col min="85" max="85" width="15.33203125" style="53" bestFit="1" customWidth="1"/>
    <col min="86" max="89" width="14" style="53" bestFit="1" customWidth="1"/>
    <col min="90" max="90" width="12.83203125" style="53" bestFit="1" customWidth="1"/>
    <col min="91" max="105" width="14" style="53" bestFit="1" customWidth="1"/>
    <col min="106" max="106" width="12.83203125" style="53" bestFit="1" customWidth="1"/>
    <col min="107" max="110" width="14" style="53" bestFit="1" customWidth="1"/>
    <col min="111" max="112" width="12.83203125" style="53" bestFit="1" customWidth="1"/>
    <col min="113" max="115" width="14" style="53" bestFit="1" customWidth="1"/>
    <col min="116" max="117" width="12.83203125" style="53" bestFit="1" customWidth="1"/>
    <col min="118" max="118" width="14" style="53" bestFit="1" customWidth="1"/>
    <col min="119" max="120" width="12.83203125" style="53" bestFit="1" customWidth="1"/>
    <col min="121" max="121" width="14" style="53" bestFit="1" customWidth="1"/>
    <col min="122" max="122" width="12.83203125" style="53" bestFit="1" customWidth="1"/>
    <col min="123" max="125" width="14" style="53" bestFit="1" customWidth="1"/>
    <col min="126" max="126" width="12.83203125" style="53" bestFit="1" customWidth="1"/>
    <col min="127" max="130" width="14" style="53" bestFit="1" customWidth="1"/>
    <col min="131" max="131" width="12.83203125" style="53" bestFit="1" customWidth="1"/>
    <col min="132" max="134" width="14" style="53" bestFit="1" customWidth="1"/>
    <col min="135" max="136" width="12.83203125" style="53" bestFit="1" customWidth="1"/>
    <col min="137" max="138" width="14" style="53" bestFit="1" customWidth="1"/>
    <col min="139" max="139" width="12.83203125" style="53" bestFit="1" customWidth="1"/>
    <col min="140" max="140" width="14" style="53" bestFit="1" customWidth="1"/>
    <col min="141" max="141" width="12.83203125" style="53" bestFit="1" customWidth="1"/>
    <col min="142" max="143" width="14" style="53" bestFit="1" customWidth="1"/>
    <col min="144" max="144" width="36" style="53" bestFit="1" customWidth="1"/>
    <col min="145" max="16384" width="11.5" style="53"/>
  </cols>
  <sheetData>
    <row r="1" spans="1:146" x14ac:dyDescent="0.15">
      <c r="A1" s="49" t="s">
        <v>796</v>
      </c>
      <c r="B1" s="50" t="s">
        <v>586</v>
      </c>
      <c r="C1" s="50" t="s">
        <v>587</v>
      </c>
      <c r="D1" s="51" t="s">
        <v>15</v>
      </c>
      <c r="E1" s="51" t="s">
        <v>588</v>
      </c>
      <c r="F1" s="51" t="s">
        <v>589</v>
      </c>
      <c r="G1" s="51" t="s">
        <v>590</v>
      </c>
      <c r="H1" s="51" t="s">
        <v>591</v>
      </c>
      <c r="I1" s="51" t="s">
        <v>592</v>
      </c>
      <c r="J1" s="51" t="s">
        <v>593</v>
      </c>
      <c r="K1" s="51" t="s">
        <v>594</v>
      </c>
      <c r="L1" s="51" t="s">
        <v>595</v>
      </c>
      <c r="M1" s="51" t="s">
        <v>596</v>
      </c>
      <c r="N1" s="51" t="s">
        <v>597</v>
      </c>
      <c r="O1" s="51" t="s">
        <v>598</v>
      </c>
      <c r="P1" s="51" t="s">
        <v>599</v>
      </c>
      <c r="Q1" s="51" t="s">
        <v>600</v>
      </c>
      <c r="R1" s="51" t="s">
        <v>601</v>
      </c>
      <c r="S1" s="51" t="s">
        <v>602</v>
      </c>
      <c r="T1" s="51" t="s">
        <v>603</v>
      </c>
      <c r="U1" s="51" t="s">
        <v>604</v>
      </c>
      <c r="V1" s="51" t="s">
        <v>605</v>
      </c>
      <c r="W1" s="51" t="s">
        <v>606</v>
      </c>
      <c r="X1" s="51" t="s">
        <v>607</v>
      </c>
      <c r="Y1" s="51" t="s">
        <v>608</v>
      </c>
      <c r="Z1" s="51" t="s">
        <v>609</v>
      </c>
      <c r="AA1" s="51" t="s">
        <v>610</v>
      </c>
      <c r="AB1" s="51" t="s">
        <v>611</v>
      </c>
      <c r="AC1" s="51" t="s">
        <v>612</v>
      </c>
      <c r="AD1" s="51" t="s">
        <v>613</v>
      </c>
      <c r="AE1" s="51" t="s">
        <v>614</v>
      </c>
      <c r="AF1" s="51" t="s">
        <v>615</v>
      </c>
      <c r="AG1" s="51" t="s">
        <v>616</v>
      </c>
      <c r="AH1" s="51" t="s">
        <v>617</v>
      </c>
      <c r="AI1" s="51" t="s">
        <v>618</v>
      </c>
      <c r="AJ1" s="51" t="s">
        <v>619</v>
      </c>
      <c r="AK1" s="51" t="s">
        <v>620</v>
      </c>
      <c r="AL1" s="51" t="s">
        <v>621</v>
      </c>
      <c r="AM1" s="51" t="s">
        <v>622</v>
      </c>
      <c r="AN1" s="51" t="s">
        <v>623</v>
      </c>
      <c r="AO1" s="51" t="s">
        <v>624</v>
      </c>
      <c r="AP1" s="51" t="s">
        <v>625</v>
      </c>
      <c r="AQ1" s="51" t="s">
        <v>626</v>
      </c>
      <c r="AR1" s="51" t="s">
        <v>627</v>
      </c>
      <c r="AS1" s="51" t="s">
        <v>628</v>
      </c>
      <c r="AT1" s="51" t="s">
        <v>629</v>
      </c>
      <c r="AU1" s="51" t="s">
        <v>630</v>
      </c>
      <c r="AV1" s="51" t="s">
        <v>631</v>
      </c>
      <c r="AW1" s="51" t="s">
        <v>632</v>
      </c>
      <c r="AX1" s="51" t="s">
        <v>633</v>
      </c>
      <c r="AY1" s="51" t="s">
        <v>634</v>
      </c>
      <c r="AZ1" s="51" t="s">
        <v>635</v>
      </c>
      <c r="BA1" s="51" t="s">
        <v>636</v>
      </c>
      <c r="BB1" s="51" t="s">
        <v>637</v>
      </c>
      <c r="BC1" s="51" t="s">
        <v>638</v>
      </c>
      <c r="BD1" s="51" t="s">
        <v>639</v>
      </c>
      <c r="BE1" s="51" t="s">
        <v>640</v>
      </c>
      <c r="BF1" s="51" t="s">
        <v>641</v>
      </c>
      <c r="BG1" s="51" t="s">
        <v>642</v>
      </c>
      <c r="BH1" s="51" t="s">
        <v>643</v>
      </c>
      <c r="BI1" s="51" t="s">
        <v>644</v>
      </c>
      <c r="BJ1" s="51" t="s">
        <v>645</v>
      </c>
      <c r="BK1" s="51" t="s">
        <v>646</v>
      </c>
      <c r="BL1" s="51" t="s">
        <v>647</v>
      </c>
      <c r="BM1" s="51" t="s">
        <v>648</v>
      </c>
      <c r="BN1" s="51" t="s">
        <v>649</v>
      </c>
      <c r="BO1" s="51" t="s">
        <v>650</v>
      </c>
      <c r="BP1" s="51" t="s">
        <v>651</v>
      </c>
      <c r="BQ1" s="51" t="s">
        <v>652</v>
      </c>
      <c r="BR1" s="51" t="s">
        <v>653</v>
      </c>
      <c r="BS1" s="51" t="s">
        <v>654</v>
      </c>
      <c r="BT1" s="51" t="s">
        <v>655</v>
      </c>
      <c r="BU1" s="51" t="s">
        <v>656</v>
      </c>
      <c r="BV1" s="51" t="s">
        <v>657</v>
      </c>
      <c r="BW1" s="51" t="s">
        <v>658</v>
      </c>
      <c r="BX1" s="51" t="s">
        <v>659</v>
      </c>
      <c r="BY1" s="51" t="s">
        <v>660</v>
      </c>
      <c r="BZ1" s="51" t="s">
        <v>661</v>
      </c>
      <c r="CA1" s="51" t="s">
        <v>662</v>
      </c>
      <c r="CB1" s="51" t="s">
        <v>663</v>
      </c>
      <c r="CC1" s="51" t="s">
        <v>664</v>
      </c>
      <c r="CD1" s="51" t="s">
        <v>665</v>
      </c>
      <c r="CE1" s="51" t="s">
        <v>666</v>
      </c>
      <c r="CF1" s="51" t="s">
        <v>667</v>
      </c>
      <c r="CG1" s="51" t="s">
        <v>668</v>
      </c>
      <c r="CH1" s="51" t="s">
        <v>669</v>
      </c>
      <c r="CI1" s="51" t="s">
        <v>670</v>
      </c>
      <c r="CJ1" s="51" t="s">
        <v>671</v>
      </c>
      <c r="CK1" s="51" t="s">
        <v>672</v>
      </c>
      <c r="CL1" s="51" t="s">
        <v>673</v>
      </c>
      <c r="CM1" s="51" t="s">
        <v>674</v>
      </c>
      <c r="CN1" s="51" t="s">
        <v>675</v>
      </c>
      <c r="CO1" s="51" t="s">
        <v>676</v>
      </c>
      <c r="CP1" s="51" t="s">
        <v>677</v>
      </c>
      <c r="CQ1" s="51" t="s">
        <v>678</v>
      </c>
      <c r="CR1" s="51" t="s">
        <v>679</v>
      </c>
      <c r="CS1" s="51" t="s">
        <v>680</v>
      </c>
      <c r="CT1" s="51" t="s">
        <v>681</v>
      </c>
      <c r="CU1" s="51" t="s">
        <v>682</v>
      </c>
      <c r="CV1" s="51" t="s">
        <v>683</v>
      </c>
      <c r="CW1" s="51" t="s">
        <v>684</v>
      </c>
      <c r="CX1" s="52" t="s">
        <v>685</v>
      </c>
      <c r="CY1" s="52" t="s">
        <v>686</v>
      </c>
      <c r="CZ1" s="52" t="s">
        <v>687</v>
      </c>
      <c r="DA1" s="52" t="s">
        <v>688</v>
      </c>
      <c r="DB1" s="52" t="s">
        <v>689</v>
      </c>
      <c r="DC1" s="52" t="s">
        <v>690</v>
      </c>
      <c r="DD1" s="52" t="s">
        <v>691</v>
      </c>
      <c r="DE1" s="52" t="s">
        <v>692</v>
      </c>
      <c r="DF1" s="52" t="s">
        <v>693</v>
      </c>
      <c r="DG1" s="52" t="s">
        <v>694</v>
      </c>
      <c r="DH1" s="52" t="s">
        <v>695</v>
      </c>
      <c r="DI1" s="52" t="s">
        <v>696</v>
      </c>
      <c r="DJ1" s="52" t="s">
        <v>697</v>
      </c>
      <c r="DK1" s="52" t="s">
        <v>698</v>
      </c>
      <c r="DL1" s="52" t="s">
        <v>699</v>
      </c>
      <c r="DM1" s="52" t="s">
        <v>700</v>
      </c>
      <c r="DN1" s="52" t="s">
        <v>701</v>
      </c>
      <c r="DO1" s="52" t="s">
        <v>702</v>
      </c>
      <c r="DP1" s="52" t="s">
        <v>703</v>
      </c>
      <c r="DQ1" s="52" t="s">
        <v>704</v>
      </c>
      <c r="DR1" s="52" t="s">
        <v>705</v>
      </c>
      <c r="DS1" s="52" t="s">
        <v>706</v>
      </c>
      <c r="DT1" s="52" t="s">
        <v>707</v>
      </c>
      <c r="DU1" s="52" t="s">
        <v>647</v>
      </c>
      <c r="DV1" s="52" t="s">
        <v>708</v>
      </c>
      <c r="DW1" s="52" t="s">
        <v>709</v>
      </c>
      <c r="DX1" s="52" t="s">
        <v>710</v>
      </c>
      <c r="DY1" s="52" t="s">
        <v>711</v>
      </c>
      <c r="DZ1" s="52" t="s">
        <v>712</v>
      </c>
      <c r="EA1" s="52" t="s">
        <v>713</v>
      </c>
      <c r="EB1" s="52" t="s">
        <v>714</v>
      </c>
      <c r="EC1" s="52" t="s">
        <v>715</v>
      </c>
      <c r="ED1" s="52" t="s">
        <v>716</v>
      </c>
      <c r="EE1" s="52" t="s">
        <v>717</v>
      </c>
      <c r="EF1" s="52" t="s">
        <v>718</v>
      </c>
      <c r="EG1" s="52" t="s">
        <v>719</v>
      </c>
      <c r="EH1" s="52" t="s">
        <v>720</v>
      </c>
      <c r="EI1" s="52" t="s">
        <v>721</v>
      </c>
      <c r="EJ1" s="52" t="s">
        <v>722</v>
      </c>
      <c r="EK1" s="52" t="s">
        <v>723</v>
      </c>
      <c r="EL1" s="52" t="s">
        <v>724</v>
      </c>
      <c r="EM1" s="52" t="s">
        <v>725</v>
      </c>
      <c r="EN1" s="51" t="s">
        <v>797</v>
      </c>
    </row>
    <row r="2" spans="1:146" x14ac:dyDescent="0.15">
      <c r="A2" s="54">
        <v>39843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6" t="str">
        <f t="shared" ref="EN2:EN33" si="0">IFERROR(AVERAGEIF(B2:EM2,"&lt;&gt;0"),"")</f>
        <v/>
      </c>
      <c r="EP2" s="57"/>
    </row>
    <row r="3" spans="1:146" x14ac:dyDescent="0.15">
      <c r="A3" s="54">
        <v>39871</v>
      </c>
      <c r="B3" s="55" t="s">
        <v>6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6" t="str">
        <f t="shared" si="0"/>
        <v/>
      </c>
      <c r="EP3" s="57"/>
    </row>
    <row r="4" spans="1:146" x14ac:dyDescent="0.15">
      <c r="A4" s="54">
        <v>39903</v>
      </c>
      <c r="B4" s="55" t="s">
        <v>6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6" t="str">
        <f t="shared" si="0"/>
        <v/>
      </c>
      <c r="EP4" s="57"/>
    </row>
    <row r="5" spans="1:146" x14ac:dyDescent="0.15">
      <c r="A5" s="54">
        <v>39933</v>
      </c>
      <c r="B5" s="55" t="s">
        <v>6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6" t="str">
        <f t="shared" si="0"/>
        <v/>
      </c>
      <c r="EP5" s="57"/>
    </row>
    <row r="6" spans="1:146" x14ac:dyDescent="0.15">
      <c r="A6" s="54">
        <v>39962</v>
      </c>
      <c r="B6" s="55" t="s">
        <v>6</v>
      </c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6" t="str">
        <f t="shared" si="0"/>
        <v/>
      </c>
      <c r="EP6" s="57"/>
    </row>
    <row r="7" spans="1:146" x14ac:dyDescent="0.15">
      <c r="A7" s="54">
        <v>39994</v>
      </c>
      <c r="B7" s="55" t="s">
        <v>6</v>
      </c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6" t="str">
        <f t="shared" si="0"/>
        <v/>
      </c>
      <c r="EP7" s="57"/>
    </row>
    <row r="8" spans="1:146" x14ac:dyDescent="0.15">
      <c r="A8" s="54">
        <v>40025</v>
      </c>
      <c r="B8" s="55" t="s">
        <v>6</v>
      </c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6" t="str">
        <f t="shared" si="0"/>
        <v/>
      </c>
      <c r="EP8" s="57"/>
    </row>
    <row r="9" spans="1:146" x14ac:dyDescent="0.15">
      <c r="A9" s="54">
        <v>40056</v>
      </c>
      <c r="B9" s="55" t="s">
        <v>6</v>
      </c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>
        <v>1.0183339007198811E-2</v>
      </c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6">
        <f t="shared" si="0"/>
        <v>1.0183339007198811E-2</v>
      </c>
      <c r="EP9" s="57"/>
    </row>
    <row r="10" spans="1:146" x14ac:dyDescent="0.15">
      <c r="A10" s="54">
        <v>40086</v>
      </c>
      <c r="B10" s="55" t="s">
        <v>6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>
        <v>0.15020158886909485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6">
        <f t="shared" si="0"/>
        <v>0.15020158886909485</v>
      </c>
      <c r="EP10" s="57"/>
    </row>
    <row r="11" spans="1:146" x14ac:dyDescent="0.15">
      <c r="A11" s="54">
        <v>40116</v>
      </c>
      <c r="B11" s="55" t="s">
        <v>6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>
        <v>-0.21998248994350433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6">
        <f t="shared" si="0"/>
        <v>-0.21998248994350433</v>
      </c>
      <c r="EP11" s="57"/>
    </row>
    <row r="12" spans="1:146" ht="16" x14ac:dyDescent="0.2">
      <c r="A12" s="54">
        <v>40147</v>
      </c>
      <c r="B12" s="55" t="s">
        <v>6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8">
        <v>-7.9775288701057434E-2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6">
        <f t="shared" si="0"/>
        <v>-7.9775288701057434E-2</v>
      </c>
      <c r="EP12" s="57"/>
    </row>
    <row r="13" spans="1:146" x14ac:dyDescent="0.15">
      <c r="A13" s="54">
        <v>40178</v>
      </c>
      <c r="B13" s="55" t="s">
        <v>6</v>
      </c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>
        <v>-1.9536001607775688E-2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6">
        <f t="shared" si="0"/>
        <v>-1.9536001607775688E-2</v>
      </c>
      <c r="EP13" s="57"/>
    </row>
    <row r="14" spans="1:146" x14ac:dyDescent="0.15">
      <c r="A14" s="54">
        <v>40207</v>
      </c>
      <c r="B14" s="55" t="s">
        <v>6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>
        <v>-0.16313822567462921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6">
        <f t="shared" si="0"/>
        <v>-0.16313822567462921</v>
      </c>
      <c r="EP14" s="57"/>
    </row>
    <row r="15" spans="1:146" x14ac:dyDescent="0.15">
      <c r="A15" s="54">
        <v>40235</v>
      </c>
      <c r="B15" s="55" t="s">
        <v>6</v>
      </c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>
        <v>-1.4880583621561527E-3</v>
      </c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6">
        <f t="shared" si="0"/>
        <v>-1.4880583621561527E-3</v>
      </c>
      <c r="EP15" s="57"/>
    </row>
    <row r="16" spans="1:146" x14ac:dyDescent="0.15">
      <c r="A16" s="54">
        <v>40268</v>
      </c>
      <c r="B16" s="55" t="s">
        <v>6</v>
      </c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>
        <v>0.20864376425743103</v>
      </c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6">
        <f t="shared" si="0"/>
        <v>0.20864376425743103</v>
      </c>
      <c r="EP16" s="57"/>
    </row>
    <row r="17" spans="1:146" x14ac:dyDescent="0.15">
      <c r="A17" s="54">
        <v>40298</v>
      </c>
      <c r="B17" s="55" t="s">
        <v>6</v>
      </c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>
        <v>-6.1651342548429966E-3</v>
      </c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6">
        <f t="shared" si="0"/>
        <v>-6.1651342548429966E-3</v>
      </c>
      <c r="EP17" s="57"/>
    </row>
    <row r="18" spans="1:146" x14ac:dyDescent="0.15">
      <c r="A18" s="54">
        <v>40326</v>
      </c>
      <c r="B18" s="55" t="s">
        <v>6</v>
      </c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>
        <v>0.12406947463750839</v>
      </c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6">
        <f t="shared" si="0"/>
        <v>0.12406947463750839</v>
      </c>
      <c r="EP18" s="57"/>
    </row>
    <row r="19" spans="1:146" x14ac:dyDescent="0.15">
      <c r="A19" s="54">
        <v>40359</v>
      </c>
      <c r="B19" s="55" t="s">
        <v>6</v>
      </c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>
        <v>0.10816771537065506</v>
      </c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6">
        <f t="shared" si="0"/>
        <v>0.10816771537065506</v>
      </c>
      <c r="EP19" s="57"/>
    </row>
    <row r="20" spans="1:146" x14ac:dyDescent="0.15">
      <c r="A20" s="54">
        <v>40389</v>
      </c>
      <c r="B20" s="55" t="s">
        <v>6</v>
      </c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>
        <v>2.6892475783824921E-2</v>
      </c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6">
        <f t="shared" si="0"/>
        <v>2.6892475783824921E-2</v>
      </c>
      <c r="EP20" s="57"/>
    </row>
    <row r="21" spans="1:146" ht="16" x14ac:dyDescent="0.2">
      <c r="A21" s="54">
        <v>40421</v>
      </c>
      <c r="B21" s="55" t="s">
        <v>6</v>
      </c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8">
        <v>-0.16003884375095367</v>
      </c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6">
        <f t="shared" si="0"/>
        <v>-0.16003884375095367</v>
      </c>
      <c r="EP21" s="57"/>
    </row>
    <row r="22" spans="1:146" x14ac:dyDescent="0.15">
      <c r="A22" s="54">
        <v>40451</v>
      </c>
      <c r="B22" s="55" t="s">
        <v>6</v>
      </c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6" t="str">
        <f t="shared" si="0"/>
        <v/>
      </c>
      <c r="EP22" s="57"/>
    </row>
    <row r="23" spans="1:146" x14ac:dyDescent="0.15">
      <c r="A23" s="54">
        <v>40480</v>
      </c>
      <c r="B23" s="55" t="s">
        <v>6</v>
      </c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6" t="str">
        <f t="shared" si="0"/>
        <v/>
      </c>
      <c r="EP23" s="57"/>
    </row>
    <row r="24" spans="1:146" x14ac:dyDescent="0.15">
      <c r="A24" s="54">
        <v>40512</v>
      </c>
      <c r="B24" s="55" t="s">
        <v>6</v>
      </c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6" t="str">
        <f t="shared" si="0"/>
        <v/>
      </c>
      <c r="EP24" s="57"/>
    </row>
    <row r="25" spans="1:146" x14ac:dyDescent="0.15">
      <c r="A25" s="54">
        <v>40543</v>
      </c>
      <c r="B25" s="55" t="s">
        <v>6</v>
      </c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6" t="str">
        <f t="shared" si="0"/>
        <v/>
      </c>
      <c r="EP25" s="57"/>
    </row>
    <row r="26" spans="1:146" x14ac:dyDescent="0.15">
      <c r="A26" s="54">
        <v>40574</v>
      </c>
      <c r="B26" s="55" t="s">
        <v>6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6" t="str">
        <f t="shared" si="0"/>
        <v/>
      </c>
      <c r="EP26" s="57"/>
    </row>
    <row r="27" spans="1:146" x14ac:dyDescent="0.15">
      <c r="A27" s="54">
        <v>40602</v>
      </c>
      <c r="B27" s="55" t="s">
        <v>6</v>
      </c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6" t="str">
        <f t="shared" si="0"/>
        <v/>
      </c>
      <c r="EP27" s="57"/>
    </row>
    <row r="28" spans="1:146" x14ac:dyDescent="0.15">
      <c r="A28" s="54">
        <v>40633</v>
      </c>
      <c r="B28" s="55" t="s">
        <v>6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6" t="str">
        <f t="shared" si="0"/>
        <v/>
      </c>
      <c r="EP28" s="57"/>
    </row>
    <row r="29" spans="1:146" x14ac:dyDescent="0.15">
      <c r="A29" s="54">
        <v>40662</v>
      </c>
      <c r="B29" s="55" t="s">
        <v>6</v>
      </c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6" t="str">
        <f t="shared" si="0"/>
        <v/>
      </c>
      <c r="EP29" s="57"/>
    </row>
    <row r="30" spans="1:146" x14ac:dyDescent="0.15">
      <c r="A30" s="54">
        <v>40694</v>
      </c>
      <c r="B30" s="55" t="s">
        <v>6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6" t="str">
        <f t="shared" si="0"/>
        <v/>
      </c>
      <c r="EP30" s="57"/>
    </row>
    <row r="31" spans="1:146" x14ac:dyDescent="0.15">
      <c r="A31" s="54">
        <v>40724</v>
      </c>
      <c r="B31" s="55" t="s">
        <v>6</v>
      </c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6" t="str">
        <f t="shared" si="0"/>
        <v/>
      </c>
      <c r="EP31" s="57"/>
    </row>
    <row r="32" spans="1:146" x14ac:dyDescent="0.15">
      <c r="A32" s="54">
        <v>40753</v>
      </c>
      <c r="B32" s="55" t="s">
        <v>6</v>
      </c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6" t="str">
        <f t="shared" si="0"/>
        <v/>
      </c>
      <c r="EP32" s="57"/>
    </row>
    <row r="33" spans="1:146" x14ac:dyDescent="0.15">
      <c r="A33" s="54">
        <v>40786</v>
      </c>
      <c r="B33" s="55" t="s">
        <v>6</v>
      </c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6" t="str">
        <f t="shared" si="0"/>
        <v/>
      </c>
      <c r="EP33" s="57"/>
    </row>
    <row r="34" spans="1:146" x14ac:dyDescent="0.15">
      <c r="A34" s="54">
        <v>40816</v>
      </c>
      <c r="B34" s="55" t="s">
        <v>6</v>
      </c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6" t="str">
        <f t="shared" ref="EN34:EN65" si="1">IFERROR(AVERAGEIF(B34:EM34,"&lt;&gt;0"),"")</f>
        <v/>
      </c>
      <c r="EP34" s="57"/>
    </row>
    <row r="35" spans="1:146" x14ac:dyDescent="0.15">
      <c r="A35" s="54">
        <v>40847</v>
      </c>
      <c r="B35" s="55" t="s">
        <v>6</v>
      </c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6" t="str">
        <f t="shared" si="1"/>
        <v/>
      </c>
      <c r="EP35" s="57"/>
    </row>
    <row r="36" spans="1:146" x14ac:dyDescent="0.15">
      <c r="A36" s="54">
        <v>40877</v>
      </c>
      <c r="B36" s="55" t="s">
        <v>6</v>
      </c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6" t="str">
        <f t="shared" si="1"/>
        <v/>
      </c>
      <c r="EP36" s="57"/>
    </row>
    <row r="37" spans="1:146" x14ac:dyDescent="0.15">
      <c r="A37" s="54">
        <v>40907</v>
      </c>
      <c r="B37" s="55" t="s">
        <v>6</v>
      </c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6" t="str">
        <f t="shared" si="1"/>
        <v/>
      </c>
      <c r="EP37" s="57"/>
    </row>
    <row r="38" spans="1:146" x14ac:dyDescent="0.15">
      <c r="A38" s="54">
        <v>40939</v>
      </c>
      <c r="B38" s="55" t="s">
        <v>6</v>
      </c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6" t="str">
        <f t="shared" si="1"/>
        <v/>
      </c>
      <c r="EP38" s="57"/>
    </row>
    <row r="39" spans="1:146" x14ac:dyDescent="0.15">
      <c r="A39" s="54">
        <v>40968</v>
      </c>
      <c r="B39" s="55" t="s">
        <v>6</v>
      </c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6" t="str">
        <f t="shared" si="1"/>
        <v/>
      </c>
      <c r="EP39" s="57"/>
    </row>
    <row r="40" spans="1:146" x14ac:dyDescent="0.15">
      <c r="A40" s="54">
        <v>40998</v>
      </c>
      <c r="B40" s="55" t="s">
        <v>6</v>
      </c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6" t="str">
        <f t="shared" si="1"/>
        <v/>
      </c>
      <c r="EP40" s="57"/>
    </row>
    <row r="41" spans="1:146" x14ac:dyDescent="0.15">
      <c r="A41" s="54">
        <v>41029</v>
      </c>
      <c r="B41" s="55" t="s">
        <v>6</v>
      </c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6" t="str">
        <f t="shared" si="1"/>
        <v/>
      </c>
      <c r="EP41" s="57"/>
    </row>
    <row r="42" spans="1:146" x14ac:dyDescent="0.15">
      <c r="A42" s="54">
        <v>41060</v>
      </c>
      <c r="B42" s="55" t="s">
        <v>6</v>
      </c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6" t="str">
        <f t="shared" si="1"/>
        <v/>
      </c>
      <c r="EP42" s="57"/>
    </row>
    <row r="43" spans="1:146" x14ac:dyDescent="0.15">
      <c r="A43" s="54">
        <v>41089</v>
      </c>
      <c r="B43" s="55" t="s">
        <v>6</v>
      </c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6" t="str">
        <f t="shared" si="1"/>
        <v/>
      </c>
      <c r="EP43" s="57"/>
    </row>
    <row r="44" spans="1:146" x14ac:dyDescent="0.15">
      <c r="A44" s="54">
        <v>41121</v>
      </c>
      <c r="B44" s="55" t="s">
        <v>6</v>
      </c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6" t="str">
        <f t="shared" si="1"/>
        <v/>
      </c>
      <c r="EP44" s="57"/>
    </row>
    <row r="45" spans="1:146" x14ac:dyDescent="0.15">
      <c r="A45" s="54">
        <v>41152</v>
      </c>
      <c r="B45" s="55" t="s">
        <v>6</v>
      </c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6" t="str">
        <f t="shared" si="1"/>
        <v/>
      </c>
      <c r="EP45" s="57"/>
    </row>
    <row r="46" spans="1:146" x14ac:dyDescent="0.15">
      <c r="A46" s="54">
        <v>41180</v>
      </c>
      <c r="B46" s="55" t="s">
        <v>6</v>
      </c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6" t="str">
        <f t="shared" si="1"/>
        <v/>
      </c>
      <c r="EP46" s="57"/>
    </row>
    <row r="47" spans="1:146" x14ac:dyDescent="0.15">
      <c r="A47" s="54">
        <v>41213</v>
      </c>
      <c r="B47" s="55" t="s">
        <v>6</v>
      </c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6" t="str">
        <f t="shared" si="1"/>
        <v/>
      </c>
      <c r="EP47" s="57"/>
    </row>
    <row r="48" spans="1:146" x14ac:dyDescent="0.15">
      <c r="A48" s="54">
        <v>41243</v>
      </c>
      <c r="B48" s="55" t="s">
        <v>6</v>
      </c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56" t="str">
        <f t="shared" si="1"/>
        <v/>
      </c>
      <c r="EP48" s="57"/>
    </row>
    <row r="49" spans="1:146" x14ac:dyDescent="0.15">
      <c r="A49" s="54">
        <v>41274</v>
      </c>
      <c r="B49" s="55" t="s">
        <v>6</v>
      </c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6" t="str">
        <f t="shared" si="1"/>
        <v/>
      </c>
      <c r="EP49" s="57"/>
    </row>
    <row r="50" spans="1:146" x14ac:dyDescent="0.15">
      <c r="A50" s="54">
        <v>41305</v>
      </c>
      <c r="B50" s="55" t="s">
        <v>6</v>
      </c>
      <c r="C50" s="55"/>
      <c r="D50" s="55"/>
      <c r="E50" s="55"/>
      <c r="F50" s="55"/>
      <c r="G50" s="55">
        <v>8.0321209999999997E-3</v>
      </c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6">
        <f t="shared" si="1"/>
        <v>8.0321209999999997E-3</v>
      </c>
      <c r="EP50" s="57"/>
    </row>
    <row r="51" spans="1:146" x14ac:dyDescent="0.15">
      <c r="A51" s="54">
        <v>41333</v>
      </c>
      <c r="B51" s="55" t="s">
        <v>6</v>
      </c>
      <c r="C51" s="55"/>
      <c r="D51" s="55"/>
      <c r="E51" s="55"/>
      <c r="F51" s="55"/>
      <c r="G51" s="55">
        <v>-2.8884459000000001E-2</v>
      </c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6">
        <f t="shared" si="1"/>
        <v>-2.8884459000000001E-2</v>
      </c>
      <c r="EP51" s="57"/>
    </row>
    <row r="52" spans="1:146" x14ac:dyDescent="0.15">
      <c r="A52" s="54">
        <v>41361</v>
      </c>
      <c r="B52" s="55" t="s">
        <v>6</v>
      </c>
      <c r="C52" s="55"/>
      <c r="D52" s="55"/>
      <c r="E52" s="55"/>
      <c r="F52" s="55"/>
      <c r="G52" s="55">
        <v>5.1282250000000001E-3</v>
      </c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6">
        <f t="shared" si="1"/>
        <v>5.1282250000000001E-3</v>
      </c>
      <c r="EP52" s="57"/>
    </row>
    <row r="53" spans="1:146" ht="16" x14ac:dyDescent="0.2">
      <c r="A53" s="54">
        <v>41394</v>
      </c>
      <c r="B53" s="55" t="s">
        <v>6</v>
      </c>
      <c r="C53" s="55"/>
      <c r="D53" s="55"/>
      <c r="E53" s="55"/>
      <c r="F53" s="55"/>
      <c r="G53" s="58">
        <v>-1.8367378E-2</v>
      </c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6">
        <f t="shared" si="1"/>
        <v>-1.8367378E-2</v>
      </c>
      <c r="EP53" s="57"/>
    </row>
    <row r="54" spans="1:146" x14ac:dyDescent="0.15">
      <c r="A54" s="54">
        <v>41425</v>
      </c>
      <c r="B54" s="55" t="s">
        <v>6</v>
      </c>
      <c r="C54" s="55"/>
      <c r="D54" s="55"/>
      <c r="E54" s="55"/>
      <c r="F54" s="55"/>
      <c r="G54" s="55">
        <v>1.8711050999999999E-2</v>
      </c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6">
        <f t="shared" si="1"/>
        <v>1.8711050999999999E-2</v>
      </c>
      <c r="EP54" s="57"/>
    </row>
    <row r="55" spans="1:146" x14ac:dyDescent="0.15">
      <c r="A55" s="54">
        <v>41453</v>
      </c>
      <c r="B55" s="55" t="s">
        <v>6</v>
      </c>
      <c r="C55" s="55"/>
      <c r="D55" s="55"/>
      <c r="E55" s="55"/>
      <c r="F55" s="55"/>
      <c r="G55" s="55">
        <v>2.6530635E-2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6">
        <f t="shared" si="1"/>
        <v>2.6530635E-2</v>
      </c>
      <c r="EP55" s="57"/>
    </row>
    <row r="56" spans="1:146" x14ac:dyDescent="0.15">
      <c r="A56" s="54">
        <v>41486</v>
      </c>
      <c r="B56" s="55" t="s">
        <v>6</v>
      </c>
      <c r="C56" s="55"/>
      <c r="D56" s="55"/>
      <c r="E56" s="55"/>
      <c r="F56" s="55"/>
      <c r="G56" s="55">
        <v>0.12425446499999999</v>
      </c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>
        <v>7.8124552965164185E-3</v>
      </c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6">
        <f t="shared" si="1"/>
        <v>6.60334601482582E-2</v>
      </c>
      <c r="EP56" s="57"/>
    </row>
    <row r="57" spans="1:146" x14ac:dyDescent="0.15">
      <c r="A57" s="54">
        <v>41516</v>
      </c>
      <c r="B57" s="55" t="s">
        <v>6</v>
      </c>
      <c r="C57" s="55"/>
      <c r="D57" s="55"/>
      <c r="E57" s="55"/>
      <c r="F57" s="55"/>
      <c r="G57" s="55">
        <v>-0.21927501299999999</v>
      </c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>
        <v>7.2868257761001587E-2</v>
      </c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6">
        <f t="shared" si="1"/>
        <v>-7.3203377619499202E-2</v>
      </c>
      <c r="EP57" s="57"/>
    </row>
    <row r="58" spans="1:146" x14ac:dyDescent="0.15">
      <c r="A58" s="54">
        <v>41547</v>
      </c>
      <c r="B58" s="55" t="s">
        <v>6</v>
      </c>
      <c r="C58" s="55"/>
      <c r="D58" s="55"/>
      <c r="E58" s="55"/>
      <c r="F58" s="55"/>
      <c r="G58" s="55">
        <v>5.7757672000000003E-2</v>
      </c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>
        <v>0</v>
      </c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56">
        <f t="shared" si="1"/>
        <v>5.7757672000000003E-2</v>
      </c>
      <c r="EP58" s="57"/>
    </row>
    <row r="59" spans="1:146" ht="16" x14ac:dyDescent="0.2">
      <c r="A59" s="54">
        <v>41578</v>
      </c>
      <c r="B59" s="55" t="s">
        <v>6</v>
      </c>
      <c r="C59" s="55"/>
      <c r="D59" s="55"/>
      <c r="E59" s="55"/>
      <c r="F59" s="55"/>
      <c r="G59" s="55">
        <v>8.9935771999999997E-2</v>
      </c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8">
        <v>-0.26589596271514893</v>
      </c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/>
      <c r="EN59" s="56">
        <f t="shared" si="1"/>
        <v>-8.7980095357574464E-2</v>
      </c>
      <c r="EP59" s="57"/>
    </row>
    <row r="60" spans="1:146" x14ac:dyDescent="0.15">
      <c r="A60" s="54">
        <v>41607</v>
      </c>
      <c r="B60" s="55" t="s">
        <v>6</v>
      </c>
      <c r="C60" s="55"/>
      <c r="D60" s="55"/>
      <c r="E60" s="55"/>
      <c r="F60" s="55"/>
      <c r="G60" s="55">
        <v>0.50785851500000001</v>
      </c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>
        <v>-5.9055063873529434E-2</v>
      </c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/>
      <c r="EN60" s="56">
        <f t="shared" si="1"/>
        <v>0.22440172556323529</v>
      </c>
      <c r="EP60" s="57"/>
    </row>
    <row r="61" spans="1:146" x14ac:dyDescent="0.15">
      <c r="A61" s="54">
        <v>41639</v>
      </c>
      <c r="B61" s="55" t="s">
        <v>6</v>
      </c>
      <c r="C61" s="55"/>
      <c r="D61" s="55"/>
      <c r="E61" s="55"/>
      <c r="F61" s="55"/>
      <c r="G61" s="55">
        <v>-3.1270389000000003E-2</v>
      </c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>
        <v>-0.1372385174036026</v>
      </c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56">
        <f t="shared" si="1"/>
        <v>-8.4254453201801305E-2</v>
      </c>
      <c r="EP61" s="57"/>
    </row>
    <row r="62" spans="1:146" ht="16" x14ac:dyDescent="0.2">
      <c r="A62" s="54">
        <v>41670</v>
      </c>
      <c r="B62" s="55" t="s">
        <v>6</v>
      </c>
      <c r="C62" s="55"/>
      <c r="D62" s="55"/>
      <c r="E62" s="55"/>
      <c r="F62" s="55"/>
      <c r="G62" s="58">
        <v>7.6664447999999996E-2</v>
      </c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>
        <v>-0.13676045835018158</v>
      </c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56">
        <f t="shared" si="1"/>
        <v>-3.0048005175090792E-2</v>
      </c>
      <c r="EP62" s="57"/>
    </row>
    <row r="63" spans="1:146" x14ac:dyDescent="0.15">
      <c r="A63" s="54">
        <v>41698</v>
      </c>
      <c r="B63" s="55" t="s">
        <v>6</v>
      </c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>
        <v>0.56022471189498901</v>
      </c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/>
      <c r="EN63" s="56">
        <f t="shared" si="1"/>
        <v>0.56022471189498901</v>
      </c>
      <c r="EP63" s="57"/>
    </row>
    <row r="64" spans="1:146" x14ac:dyDescent="0.15">
      <c r="A64" s="54">
        <v>41729</v>
      </c>
      <c r="B64" s="55" t="s">
        <v>6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>
        <v>-0.12141723185777664</v>
      </c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6">
        <f t="shared" si="1"/>
        <v>-0.12141723185777664</v>
      </c>
      <c r="EP64" s="57"/>
    </row>
    <row r="65" spans="1:146" x14ac:dyDescent="0.15">
      <c r="A65" s="54">
        <v>41759</v>
      </c>
      <c r="B65" s="55" t="s">
        <v>6</v>
      </c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>
        <v>-0.1255328506231308</v>
      </c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6">
        <f t="shared" si="1"/>
        <v>-0.1255328506231308</v>
      </c>
      <c r="EP65" s="57"/>
    </row>
    <row r="66" spans="1:146" x14ac:dyDescent="0.15">
      <c r="A66" s="54">
        <v>41789</v>
      </c>
      <c r="B66" s="55" t="s">
        <v>6</v>
      </c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>
        <v>1.232609711587429E-2</v>
      </c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6">
        <f t="shared" ref="EN66:EN97" si="2">IFERROR(AVERAGEIF(B66:EM66,"&lt;&gt;0"),"")</f>
        <v>1.232609711587429E-2</v>
      </c>
      <c r="EP66" s="57"/>
    </row>
    <row r="67" spans="1:146" x14ac:dyDescent="0.15">
      <c r="A67" s="54">
        <v>41820</v>
      </c>
      <c r="B67" s="55" t="s">
        <v>6</v>
      </c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>
        <v>-3.2407484948635101E-2</v>
      </c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>
        <v>2.2417109459638596E-2</v>
      </c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6">
        <f t="shared" si="2"/>
        <v>-4.9951877444982529E-3</v>
      </c>
      <c r="EP67" s="57"/>
    </row>
    <row r="68" spans="1:146" ht="16" x14ac:dyDescent="0.2">
      <c r="A68" s="54">
        <v>41851</v>
      </c>
      <c r="B68" s="55" t="s">
        <v>6</v>
      </c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8">
        <v>2.3923536762595177E-2</v>
      </c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>
        <v>-5.7196822017431259E-3</v>
      </c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6">
        <f t="shared" si="2"/>
        <v>9.1019272804260254E-3</v>
      </c>
      <c r="EP68" s="57"/>
    </row>
    <row r="69" spans="1:146" x14ac:dyDescent="0.15">
      <c r="A69" s="54">
        <v>41880</v>
      </c>
      <c r="B69" s="55" t="s">
        <v>6</v>
      </c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>
        <v>1.1505261994898319E-2</v>
      </c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6">
        <f t="shared" si="2"/>
        <v>1.1505261994898319E-2</v>
      </c>
      <c r="EP69" s="57"/>
    </row>
    <row r="70" spans="1:146" x14ac:dyDescent="0.15">
      <c r="A70" s="54">
        <v>41912</v>
      </c>
      <c r="B70" s="55" t="s">
        <v>6</v>
      </c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>
        <v>-1.8957328051328659E-2</v>
      </c>
      <c r="CZ70" s="55">
        <v>-4.6756695955991745E-2</v>
      </c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6">
        <f t="shared" si="2"/>
        <v>-3.2857012003660202E-2</v>
      </c>
      <c r="EP70" s="57"/>
    </row>
    <row r="71" spans="1:146" x14ac:dyDescent="0.15">
      <c r="A71" s="54">
        <v>41943</v>
      </c>
      <c r="B71" s="55" t="s">
        <v>6</v>
      </c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>
        <v>-0.1497584730386734</v>
      </c>
      <c r="CZ71" s="55">
        <v>-0.33194151520729065</v>
      </c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/>
      <c r="EN71" s="56">
        <f t="shared" si="2"/>
        <v>-0.24084999412298203</v>
      </c>
      <c r="EP71" s="57"/>
    </row>
    <row r="72" spans="1:146" x14ac:dyDescent="0.15">
      <c r="A72" s="54">
        <v>41971</v>
      </c>
      <c r="B72" s="55" t="s">
        <v>6</v>
      </c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>
        <v>-8.5227273404598236E-2</v>
      </c>
      <c r="CZ72" s="55">
        <v>-0.18174998462200165</v>
      </c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6">
        <f>IFERROR(AVERAGEIF(B72:EM72,"&lt;&gt;0"),"")</f>
        <v>-0.13348862901329994</v>
      </c>
      <c r="EP72" s="57"/>
    </row>
    <row r="73" spans="1:146" x14ac:dyDescent="0.15">
      <c r="A73" s="54">
        <v>42004</v>
      </c>
      <c r="B73" s="55" t="s">
        <v>6</v>
      </c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>
        <v>0.22360250353813171</v>
      </c>
      <c r="CZ73" s="55">
        <v>-9.2957563698291779E-2</v>
      </c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>
        <f>'Primærdata SPACs'!F4367</f>
        <v>2.0354757111549215E-3</v>
      </c>
      <c r="EE73" s="55"/>
      <c r="EF73" s="55"/>
      <c r="EG73" s="55"/>
      <c r="EH73" s="55"/>
      <c r="EI73" s="55"/>
      <c r="EJ73" s="55"/>
      <c r="EK73" s="55"/>
      <c r="EL73" s="55"/>
      <c r="EM73" s="55"/>
      <c r="EN73" s="56">
        <f t="shared" si="2"/>
        <v>4.4226805183664952E-2</v>
      </c>
      <c r="EP73" s="57"/>
    </row>
    <row r="74" spans="1:146" x14ac:dyDescent="0.15">
      <c r="A74" s="54">
        <v>42034</v>
      </c>
      <c r="B74" s="55" t="s">
        <v>6</v>
      </c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>
        <v>8.645547553896904E-3</v>
      </c>
      <c r="CY74" s="55">
        <v>-0.18375638127326965</v>
      </c>
      <c r="CZ74" s="55">
        <v>-0.15999999642372131</v>
      </c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>
        <f>'Primærdata SPACs'!F4368</f>
        <v>1.5744103347498983E-2</v>
      </c>
      <c r="EE74" s="55"/>
      <c r="EF74" s="55"/>
      <c r="EG74" s="55"/>
      <c r="EH74" s="55"/>
      <c r="EI74" s="55"/>
      <c r="EJ74" s="55"/>
      <c r="EK74" s="55"/>
      <c r="EL74" s="55"/>
      <c r="EM74" s="55"/>
      <c r="EN74" s="56">
        <f t="shared" si="2"/>
        <v>-7.984168169889877E-2</v>
      </c>
      <c r="EP74" s="57"/>
    </row>
    <row r="75" spans="1:146" x14ac:dyDescent="0.15">
      <c r="A75" s="54">
        <v>42062</v>
      </c>
      <c r="B75" s="55" t="s">
        <v>6</v>
      </c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>
        <v>-0.12761905789375305</v>
      </c>
      <c r="CY75" s="55">
        <v>-0.11069650202989578</v>
      </c>
      <c r="CZ75" s="55">
        <v>-0.28822058439254761</v>
      </c>
      <c r="DA75" s="55">
        <v>8.0645084381103516E-3</v>
      </c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>
        <f>'Primærdata SPACs'!F4369</f>
        <v>0</v>
      </c>
      <c r="EE75" s="55"/>
      <c r="EF75" s="55"/>
      <c r="EG75" s="55"/>
      <c r="EH75" s="55"/>
      <c r="EI75" s="55"/>
      <c r="EJ75" s="55"/>
      <c r="EK75" s="55"/>
      <c r="EL75" s="55"/>
      <c r="EM75" s="55"/>
      <c r="EN75" s="56">
        <f t="shared" si="2"/>
        <v>-0.12961790896952152</v>
      </c>
      <c r="EP75" s="57"/>
    </row>
    <row r="76" spans="1:146" x14ac:dyDescent="0.15">
      <c r="A76" s="54">
        <v>42094</v>
      </c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>
        <v>7.5327567756175995E-2</v>
      </c>
      <c r="CY76" s="55">
        <v>-9.7902333363890648E-3</v>
      </c>
      <c r="CZ76" s="55">
        <v>-3.6619666963815689E-2</v>
      </c>
      <c r="DA76" s="55">
        <v>0.31499996781349182</v>
      </c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>
        <f>'Primærdata SPACs'!F4370</f>
        <v>0.20500001907348642</v>
      </c>
      <c r="EE76" s="55"/>
      <c r="EF76" s="55"/>
      <c r="EG76" s="55"/>
      <c r="EH76" s="55"/>
      <c r="EI76" s="55"/>
      <c r="EJ76" s="55"/>
      <c r="EK76" s="55"/>
      <c r="EL76" s="55"/>
      <c r="EM76" s="55"/>
      <c r="EN76" s="56">
        <f t="shared" si="2"/>
        <v>0.1097835308685899</v>
      </c>
      <c r="EP76" s="57"/>
    </row>
    <row r="77" spans="1:146" x14ac:dyDescent="0.15">
      <c r="A77" s="54">
        <v>42124</v>
      </c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>
        <v>2.8933992609381676E-2</v>
      </c>
      <c r="CY77" s="55">
        <v>3.7429358810186386E-2</v>
      </c>
      <c r="CZ77" s="55">
        <v>-0.14108192920684814</v>
      </c>
      <c r="DA77" s="55">
        <v>9.7338460385799408E-2</v>
      </c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>
        <f>'Primærdata SPACs'!F4371</f>
        <v>-7.634855284079789E-2</v>
      </c>
      <c r="EE77" s="55"/>
      <c r="EF77" s="55"/>
      <c r="EG77" s="55"/>
      <c r="EH77" s="55"/>
      <c r="EI77" s="55"/>
      <c r="EJ77" s="55"/>
      <c r="EK77" s="55"/>
      <c r="EL77" s="55"/>
      <c r="EM77" s="55"/>
      <c r="EN77" s="56">
        <f t="shared" si="2"/>
        <v>-1.0745734048455713E-2</v>
      </c>
      <c r="EP77" s="57"/>
    </row>
    <row r="78" spans="1:146" x14ac:dyDescent="0.15">
      <c r="A78" s="54">
        <v>42153</v>
      </c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>
        <v>7.5480945408344269E-2</v>
      </c>
      <c r="CY78" s="55">
        <v>-7.964596152305603E-2</v>
      </c>
      <c r="CZ78" s="55">
        <v>0.44680860638618469</v>
      </c>
      <c r="DA78" s="55">
        <v>0.11919607222080231</v>
      </c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>
        <f>'Primærdata SPACs'!F4372</f>
        <v>6.2892804853618145E-3</v>
      </c>
      <c r="EE78" s="55"/>
      <c r="EF78" s="55"/>
      <c r="EG78" s="55"/>
      <c r="EH78" s="55"/>
      <c r="EI78" s="55"/>
      <c r="EJ78" s="55"/>
      <c r="EK78" s="55"/>
      <c r="EL78" s="55"/>
      <c r="EM78" s="55"/>
      <c r="EN78" s="56">
        <f t="shared" si="2"/>
        <v>0.11362578859552741</v>
      </c>
      <c r="EP78" s="57"/>
    </row>
    <row r="79" spans="1:146" x14ac:dyDescent="0.15">
      <c r="A79" s="54">
        <v>42185</v>
      </c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>
        <v>-1.585821621119976E-2</v>
      </c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>
        <v>9.1745221288874745E-4</v>
      </c>
      <c r="CY79" s="55">
        <v>7.3964069597423077E-3</v>
      </c>
      <c r="CZ79" s="55">
        <v>-5.0000019371509552E-2</v>
      </c>
      <c r="DA79" s="55">
        <v>-5.7585101574659348E-2</v>
      </c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>
        <f>'Primærdata SPACs'!F4373</f>
        <v>0.12589284777641296</v>
      </c>
      <c r="EE79" s="55"/>
      <c r="EF79" s="55"/>
      <c r="EG79" s="55"/>
      <c r="EH79" s="55"/>
      <c r="EI79" s="55"/>
      <c r="EJ79" s="55"/>
      <c r="EK79" s="55"/>
      <c r="EL79" s="55"/>
      <c r="EM79" s="55"/>
      <c r="EN79" s="56">
        <f t="shared" si="2"/>
        <v>1.7938949652792264E-3</v>
      </c>
      <c r="EP79" s="57"/>
    </row>
    <row r="80" spans="1:146" x14ac:dyDescent="0.15">
      <c r="A80" s="54">
        <v>42216</v>
      </c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>
        <v>-9.4787087291479111E-3</v>
      </c>
      <c r="M80" s="55"/>
      <c r="N80" s="55"/>
      <c r="O80" s="55"/>
      <c r="P80" s="55"/>
      <c r="Q80" s="55"/>
      <c r="R80" s="55"/>
      <c r="S80" s="55"/>
      <c r="T80" s="55">
        <v>-3.9999999105930328E-2</v>
      </c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>
        <v>-0.38130155205726624</v>
      </c>
      <c r="CY80" s="55"/>
      <c r="CZ80" s="55">
        <v>2.4767778813838959E-2</v>
      </c>
      <c r="DA80" s="55">
        <v>3.1537421047687531E-2</v>
      </c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>
        <f>'Primærdata SPACs'!F4374</f>
        <v>1.4274409972131252E-2</v>
      </c>
      <c r="EE80" s="55"/>
      <c r="EF80" s="55"/>
      <c r="EG80" s="55"/>
      <c r="EH80" s="55"/>
      <c r="EI80" s="55"/>
      <c r="EJ80" s="55"/>
      <c r="EK80" s="55"/>
      <c r="EL80" s="55"/>
      <c r="EM80" s="55"/>
      <c r="EN80" s="56">
        <f t="shared" si="2"/>
        <v>-6.0033441676447787E-2</v>
      </c>
      <c r="EP80" s="57"/>
    </row>
    <row r="81" spans="1:146" x14ac:dyDescent="0.15">
      <c r="A81" s="54">
        <v>42247</v>
      </c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>
        <v>-8.5167407989501953E-2</v>
      </c>
      <c r="M81" s="55"/>
      <c r="N81" s="55"/>
      <c r="O81" s="55"/>
      <c r="P81" s="55"/>
      <c r="Q81" s="55"/>
      <c r="R81" s="55"/>
      <c r="S81" s="55"/>
      <c r="T81" s="55">
        <v>-0.18666665256023407</v>
      </c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>
        <v>0.39555555582046509</v>
      </c>
      <c r="CY81" s="55"/>
      <c r="CZ81" s="55">
        <v>-3.3232595771551132E-2</v>
      </c>
      <c r="DA81" s="55">
        <v>-0.19171975553035736</v>
      </c>
      <c r="DB81" s="55">
        <v>0</v>
      </c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>
        <f>'Primærdata SPACs'!F4375</f>
        <v>-0.14464429020881653</v>
      </c>
      <c r="EE81" s="55"/>
      <c r="EF81" s="55"/>
      <c r="EG81" s="55"/>
      <c r="EH81" s="55"/>
      <c r="EI81" s="55"/>
      <c r="EJ81" s="55"/>
      <c r="EK81" s="55"/>
      <c r="EL81" s="55"/>
      <c r="EM81" s="55"/>
      <c r="EN81" s="56">
        <f t="shared" si="2"/>
        <v>-4.0979191039999328E-2</v>
      </c>
      <c r="EP81" s="57"/>
    </row>
    <row r="82" spans="1:146" ht="16" x14ac:dyDescent="0.2">
      <c r="A82" s="54">
        <v>42277</v>
      </c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8">
        <v>2.1966530010104179E-2</v>
      </c>
      <c r="M82" s="55"/>
      <c r="N82" s="55"/>
      <c r="O82" s="55"/>
      <c r="P82" s="55"/>
      <c r="Q82" s="55"/>
      <c r="R82" s="55"/>
      <c r="S82" s="55"/>
      <c r="T82" s="55">
        <v>-0.18647542595863342</v>
      </c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>
        <v>0.10297242552042007</v>
      </c>
      <c r="CY82" s="55"/>
      <c r="CZ82" s="55">
        <v>-3.1250044703483582E-2</v>
      </c>
      <c r="DA82" s="55">
        <v>0.10323092341423035</v>
      </c>
      <c r="DB82" s="55">
        <v>-4.0610059999999998E-3</v>
      </c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>
        <f>'Primærdata SPACs'!F4376</f>
        <v>-0.11791590601205826</v>
      </c>
      <c r="EE82" s="55"/>
      <c r="EF82" s="55"/>
      <c r="EG82" s="55"/>
      <c r="EH82" s="55"/>
      <c r="EI82" s="55"/>
      <c r="EJ82" s="55"/>
      <c r="EK82" s="55"/>
      <c r="EL82" s="55"/>
      <c r="EM82" s="55"/>
      <c r="EN82" s="56">
        <f t="shared" si="2"/>
        <v>-1.5933214818488667E-2</v>
      </c>
      <c r="EP82" s="57"/>
    </row>
    <row r="83" spans="1:146" ht="16" x14ac:dyDescent="0.2">
      <c r="A83" s="54">
        <v>42307</v>
      </c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>
        <v>8.4953926503658295E-2</v>
      </c>
      <c r="M83" s="55"/>
      <c r="N83" s="55"/>
      <c r="O83" s="55"/>
      <c r="P83" s="55"/>
      <c r="Q83" s="55"/>
      <c r="R83" s="55"/>
      <c r="S83" s="55"/>
      <c r="T83" s="58">
        <v>-0.10957176983356476</v>
      </c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>
        <v>-3.7536125630140305E-2</v>
      </c>
      <c r="CY83" s="55"/>
      <c r="CZ83" s="55"/>
      <c r="DA83" s="55">
        <v>-0.16214288771152496</v>
      </c>
      <c r="DB83" s="55">
        <v>-0.31600403799999999</v>
      </c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>
        <f>'Primærdata SPACs'!F4377</f>
        <v>1.2435320764780045E-2</v>
      </c>
      <c r="EE83" s="55"/>
      <c r="EF83" s="55"/>
      <c r="EG83" s="55"/>
      <c r="EH83" s="55"/>
      <c r="EI83" s="55"/>
      <c r="EJ83" s="55"/>
      <c r="EK83" s="55"/>
      <c r="EL83" s="55"/>
      <c r="EM83" s="55"/>
      <c r="EN83" s="56">
        <f t="shared" si="2"/>
        <v>-8.7977595651131946E-2</v>
      </c>
      <c r="EP83" s="57"/>
    </row>
    <row r="84" spans="1:146" x14ac:dyDescent="0.15">
      <c r="A84" s="54">
        <v>42338</v>
      </c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>
        <v>4.056597501039505E-2</v>
      </c>
      <c r="M84" s="55"/>
      <c r="N84" s="55"/>
      <c r="O84" s="55"/>
      <c r="P84" s="55"/>
      <c r="Q84" s="55"/>
      <c r="R84" s="55"/>
      <c r="S84" s="55"/>
      <c r="T84" s="55">
        <v>-8.7694533169269562E-2</v>
      </c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>
        <v>3.484305E-3</v>
      </c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>
        <v>-7.3999978601932526E-2</v>
      </c>
      <c r="CY84" s="55"/>
      <c r="CZ84" s="55"/>
      <c r="DA84" s="55">
        <v>-5.8823496103286743E-2</v>
      </c>
      <c r="DB84" s="55">
        <v>0.52757078400000001</v>
      </c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>
        <f>'Primærdata SPACs'!F4378</f>
        <v>-0.11258959025144577</v>
      </c>
      <c r="EE84" s="55"/>
      <c r="EF84" s="55"/>
      <c r="EG84" s="55"/>
      <c r="EH84" s="55"/>
      <c r="EI84" s="55"/>
      <c r="EJ84" s="55"/>
      <c r="EK84" s="55"/>
      <c r="EL84" s="55"/>
      <c r="EM84" s="55"/>
      <c r="EN84" s="56">
        <f t="shared" si="2"/>
        <v>3.4073352269208636E-2</v>
      </c>
      <c r="EP84" s="57"/>
    </row>
    <row r="85" spans="1:146" x14ac:dyDescent="0.15">
      <c r="A85" s="54">
        <v>42369</v>
      </c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>
        <v>7.2529399767518044E-3</v>
      </c>
      <c r="M85" s="55"/>
      <c r="N85" s="55"/>
      <c r="O85" s="55"/>
      <c r="P85" s="55"/>
      <c r="Q85" s="55"/>
      <c r="R85" s="55"/>
      <c r="S85" s="55"/>
      <c r="T85" s="55">
        <v>-1.8604634329676628E-2</v>
      </c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>
        <v>-1.7857173E-2</v>
      </c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>
        <v>-0.3196544349193573</v>
      </c>
      <c r="CY85" s="55"/>
      <c r="CZ85" s="55"/>
      <c r="DA85" s="55">
        <v>-3.5326119512319565E-2</v>
      </c>
      <c r="DB85" s="55">
        <v>0.17073170800000001</v>
      </c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>
        <f>'Primærdata SPACs'!F4379</f>
        <v>2.4221457540988922E-2</v>
      </c>
      <c r="EE85" s="55"/>
      <c r="EF85" s="55"/>
      <c r="EG85" s="55"/>
      <c r="EH85" s="55"/>
      <c r="EI85" s="55"/>
      <c r="EJ85" s="55"/>
      <c r="EK85" s="55"/>
      <c r="EL85" s="55"/>
      <c r="EM85" s="55"/>
      <c r="EN85" s="56">
        <f t="shared" si="2"/>
        <v>-2.703375089194468E-2</v>
      </c>
      <c r="EP85" s="57"/>
    </row>
    <row r="86" spans="1:146" x14ac:dyDescent="0.15">
      <c r="A86" s="54">
        <v>42398</v>
      </c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>
        <v>-9.8109744489192963E-2</v>
      </c>
      <c r="M86" s="55"/>
      <c r="N86" s="55"/>
      <c r="O86" s="55"/>
      <c r="P86" s="55"/>
      <c r="Q86" s="55"/>
      <c r="R86" s="55"/>
      <c r="S86" s="55"/>
      <c r="T86" s="55">
        <v>-0.13270144164562225</v>
      </c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>
        <v>-0.13636358100000001</v>
      </c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>
        <v>7.3964069597423077E-3</v>
      </c>
      <c r="CY86" s="55"/>
      <c r="CZ86" s="55"/>
      <c r="DA86" s="55">
        <v>-9.2018738389015198E-2</v>
      </c>
      <c r="DB86" s="55">
        <v>1.7833313E-2</v>
      </c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6">
        <f t="shared" si="2"/>
        <v>-7.2327297594014683E-2</v>
      </c>
      <c r="EP86" s="57"/>
    </row>
    <row r="87" spans="1:146" ht="16" x14ac:dyDescent="0.2">
      <c r="A87" s="54">
        <v>42429</v>
      </c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>
        <v>-3.5928204655647278E-2</v>
      </c>
      <c r="M87" s="55"/>
      <c r="N87" s="55"/>
      <c r="O87" s="55"/>
      <c r="P87" s="55"/>
      <c r="Q87" s="55"/>
      <c r="R87" s="55"/>
      <c r="S87" s="55"/>
      <c r="T87" s="55">
        <v>-0.10928960144519806</v>
      </c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8">
        <v>-0.16198833300000001</v>
      </c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>
        <v>0.11995861679315567</v>
      </c>
      <c r="DB87" s="55">
        <v>-5.8457490000000001E-2</v>
      </c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6">
        <f t="shared" si="2"/>
        <v>-4.9141002461537943E-2</v>
      </c>
      <c r="EP87" s="57"/>
    </row>
    <row r="88" spans="1:146" x14ac:dyDescent="0.15">
      <c r="A88" s="54">
        <v>42460</v>
      </c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>
        <v>2.8985479846596718E-2</v>
      </c>
      <c r="M88" s="55"/>
      <c r="N88" s="55"/>
      <c r="O88" s="55"/>
      <c r="P88" s="55"/>
      <c r="Q88" s="55"/>
      <c r="R88" s="55"/>
      <c r="S88" s="55"/>
      <c r="T88" s="55">
        <v>0.30879351496696472</v>
      </c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>
        <v>-0.12770411400000001</v>
      </c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>
        <v>-9.5651880000000005E-3</v>
      </c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6">
        <f t="shared" si="2"/>
        <v>5.0127423203390357E-2</v>
      </c>
      <c r="EP88" s="57"/>
    </row>
    <row r="89" spans="1:146" x14ac:dyDescent="0.15">
      <c r="A89" s="54">
        <v>42489</v>
      </c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>
        <v>6.0362596996128559E-3</v>
      </c>
      <c r="M89" s="55"/>
      <c r="N89" s="55"/>
      <c r="O89" s="55"/>
      <c r="P89" s="55"/>
      <c r="Q89" s="55"/>
      <c r="R89" s="55"/>
      <c r="S89" s="55"/>
      <c r="T89" s="55">
        <v>-2.6562511920928955E-2</v>
      </c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>
        <v>0.17120002200000001</v>
      </c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>
        <v>-1.5803363000000001E-2</v>
      </c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6">
        <f t="shared" si="2"/>
        <v>3.3717601694670973E-2</v>
      </c>
      <c r="EP89" s="57"/>
    </row>
    <row r="90" spans="1:146" x14ac:dyDescent="0.15">
      <c r="A90" s="54">
        <v>42521</v>
      </c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>
        <v>0</v>
      </c>
      <c r="M90" s="55"/>
      <c r="N90" s="55"/>
      <c r="O90" s="55"/>
      <c r="P90" s="55"/>
      <c r="Q90" s="55"/>
      <c r="R90" s="55"/>
      <c r="S90" s="55"/>
      <c r="T90" s="55">
        <v>-0.19422151148319244</v>
      </c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>
        <v>-0.53688526199999997</v>
      </c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>
        <v>-5.4972819052636623E-3</v>
      </c>
      <c r="CU90" s="55"/>
      <c r="CV90" s="55"/>
      <c r="CW90" s="55"/>
      <c r="CX90" s="55"/>
      <c r="CY90" s="55"/>
      <c r="CZ90" s="55"/>
      <c r="DA90" s="55"/>
      <c r="DB90" s="55">
        <v>0.15878677399999999</v>
      </c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/>
      <c r="EE90" s="55"/>
      <c r="EF90" s="55"/>
      <c r="EG90" s="55"/>
      <c r="EH90" s="55"/>
      <c r="EI90" s="55"/>
      <c r="EJ90" s="55"/>
      <c r="EK90" s="55"/>
      <c r="EL90" s="55"/>
      <c r="EM90" s="55"/>
      <c r="EN90" s="56">
        <f t="shared" si="2"/>
        <v>-0.14445432034711403</v>
      </c>
      <c r="EP90" s="57"/>
    </row>
    <row r="91" spans="1:146" ht="16" x14ac:dyDescent="0.2">
      <c r="A91" s="54">
        <v>42551</v>
      </c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8">
        <v>-3.6999989300966263E-2</v>
      </c>
      <c r="M91" s="55"/>
      <c r="N91" s="55"/>
      <c r="O91" s="55"/>
      <c r="P91" s="55"/>
      <c r="Q91" s="55"/>
      <c r="R91" s="55"/>
      <c r="S91" s="55"/>
      <c r="T91" s="55">
        <v>5.7768918573856354E-2</v>
      </c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>
        <v>0.15634216400000001</v>
      </c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>
        <v>-9.7487464547157288E-2</v>
      </c>
      <c r="CU91" s="55"/>
      <c r="CV91" s="55"/>
      <c r="CW91" s="55"/>
      <c r="CX91" s="55"/>
      <c r="CY91" s="55"/>
      <c r="CZ91" s="55"/>
      <c r="DA91" s="55"/>
      <c r="DB91" s="55">
        <v>0.19322557700000001</v>
      </c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D91" s="55"/>
      <c r="EE91" s="55"/>
      <c r="EF91" s="55"/>
      <c r="EG91" s="55"/>
      <c r="EH91" s="55"/>
      <c r="EI91" s="55"/>
      <c r="EJ91" s="55"/>
      <c r="EK91" s="55"/>
      <c r="EL91" s="55"/>
      <c r="EM91" s="55"/>
      <c r="EN91" s="56">
        <f t="shared" si="2"/>
        <v>5.4569841145146555E-2</v>
      </c>
      <c r="EP91" s="57"/>
    </row>
    <row r="92" spans="1:146" ht="16" x14ac:dyDescent="0.2">
      <c r="A92" s="54">
        <v>42580</v>
      </c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8">
        <v>0.21468923985958099</v>
      </c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>
        <v>0.214285746</v>
      </c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>
        <v>5.2338562905788422E-2</v>
      </c>
      <c r="CU92" s="55"/>
      <c r="CV92" s="55"/>
      <c r="CW92" s="55"/>
      <c r="CX92" s="55"/>
      <c r="CY92" s="55"/>
      <c r="CZ92" s="55"/>
      <c r="DA92" s="55"/>
      <c r="DB92" s="55">
        <v>0.31612899900000002</v>
      </c>
      <c r="DC92" s="55">
        <v>6.0000039637088776E-2</v>
      </c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  <c r="EJ92" s="55"/>
      <c r="EK92" s="55"/>
      <c r="EL92" s="55"/>
      <c r="EM92" s="55"/>
      <c r="EN92" s="56">
        <f t="shared" si="2"/>
        <v>0.17148851748049165</v>
      </c>
      <c r="EP92" s="57"/>
    </row>
    <row r="93" spans="1:146" ht="16" x14ac:dyDescent="0.2">
      <c r="A93" s="54">
        <v>42613</v>
      </c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>
        <v>-5.8823570999999998E-2</v>
      </c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8">
        <v>-5.2910052239894867E-2</v>
      </c>
      <c r="CU93" s="55"/>
      <c r="CV93" s="55"/>
      <c r="CW93" s="55"/>
      <c r="CX93" s="55"/>
      <c r="CY93" s="55"/>
      <c r="CZ93" s="55"/>
      <c r="DA93" s="55"/>
      <c r="DB93" s="55">
        <v>0.245588258</v>
      </c>
      <c r="DC93" s="55">
        <v>-5.9433970600366592E-2</v>
      </c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  <c r="EJ93" s="55"/>
      <c r="EK93" s="55"/>
      <c r="EL93" s="55"/>
      <c r="EM93" s="55"/>
      <c r="EN93" s="56">
        <f t="shared" si="2"/>
        <v>1.8605166039934638E-2</v>
      </c>
      <c r="EP93" s="57"/>
    </row>
    <row r="94" spans="1:146" x14ac:dyDescent="0.15">
      <c r="A94" s="54">
        <v>42643</v>
      </c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>
        <v>-0.14283481200000001</v>
      </c>
      <c r="AG94" s="55"/>
      <c r="AH94" s="55">
        <v>0.25598087906837463</v>
      </c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>
        <v>-7.9329617321491241E-2</v>
      </c>
      <c r="CU94" s="55"/>
      <c r="CV94" s="55"/>
      <c r="CW94" s="55"/>
      <c r="CX94" s="55"/>
      <c r="CY94" s="55"/>
      <c r="CZ94" s="55"/>
      <c r="DA94" s="55"/>
      <c r="DB94" s="55"/>
      <c r="DC94" s="55">
        <v>-2.0060161128640175E-2</v>
      </c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/>
      <c r="EN94" s="56">
        <f t="shared" si="2"/>
        <v>3.439072154560803E-3</v>
      </c>
      <c r="EP94" s="57"/>
    </row>
    <row r="95" spans="1:146" x14ac:dyDescent="0.15">
      <c r="A95" s="54">
        <v>42674</v>
      </c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>
        <v>-0.218770355</v>
      </c>
      <c r="AG95" s="55"/>
      <c r="AH95" s="55">
        <v>-5.7142831385135651E-2</v>
      </c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>
        <v>5.4629642516374588E-2</v>
      </c>
      <c r="CT95" s="55">
        <v>-8.7378621101379395E-2</v>
      </c>
      <c r="CU95" s="55"/>
      <c r="CV95" s="55"/>
      <c r="CW95" s="55"/>
      <c r="CX95" s="55"/>
      <c r="CY95" s="55"/>
      <c r="CZ95" s="55"/>
      <c r="DA95" s="55"/>
      <c r="DB95" s="55"/>
      <c r="DC95" s="55">
        <v>-5.3224198520183563E-2</v>
      </c>
      <c r="DD95" s="55"/>
      <c r="DE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  <c r="EB95" s="55"/>
      <c r="EC95" s="55"/>
      <c r="ED95" s="55"/>
      <c r="EE95" s="55"/>
      <c r="EF95" s="55"/>
      <c r="EG95" s="55"/>
      <c r="EH95" s="55"/>
      <c r="EI95" s="55"/>
      <c r="EJ95" s="55"/>
      <c r="EK95" s="55"/>
      <c r="EL95" s="55"/>
      <c r="EM95" s="55"/>
      <c r="EN95" s="56">
        <f t="shared" si="2"/>
        <v>-7.2377272698064793E-2</v>
      </c>
      <c r="EP95" s="57"/>
    </row>
    <row r="96" spans="1:146" ht="16" x14ac:dyDescent="0.2">
      <c r="A96" s="54">
        <v>42704</v>
      </c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8">
        <v>0.18666665299999999</v>
      </c>
      <c r="AG96" s="55"/>
      <c r="AH96" s="55">
        <v>0.22558924555778503</v>
      </c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>
        <v>0.13696219027042389</v>
      </c>
      <c r="CT96" s="55">
        <v>-2.659571822732687E-3</v>
      </c>
      <c r="CU96" s="55"/>
      <c r="CV96" s="55"/>
      <c r="CW96" s="55"/>
      <c r="CX96" s="55"/>
      <c r="CY96" s="55"/>
      <c r="CZ96" s="55"/>
      <c r="DA96" s="55"/>
      <c r="DB96" s="55"/>
      <c r="DC96" s="55">
        <v>6.4864903688430786E-2</v>
      </c>
      <c r="DD96" s="55"/>
      <c r="DE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D96" s="55"/>
      <c r="EE96" s="55">
        <v>1.0060224449262023E-3</v>
      </c>
      <c r="EF96" s="55"/>
      <c r="EG96" s="55"/>
      <c r="EH96" s="55"/>
      <c r="EI96" s="55"/>
      <c r="EJ96" s="55"/>
      <c r="EK96" s="55"/>
      <c r="EL96" s="55"/>
      <c r="EM96" s="55"/>
      <c r="EN96" s="56">
        <f t="shared" si="2"/>
        <v>0.1020715738564722</v>
      </c>
      <c r="EP96" s="57"/>
    </row>
    <row r="97" spans="1:146" ht="16" x14ac:dyDescent="0.2">
      <c r="A97" s="54">
        <v>42734</v>
      </c>
      <c r="B97" s="55">
        <v>-0.15500001609325409</v>
      </c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8">
        <v>8.3516404032707214E-2</v>
      </c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>
        <v>3.8610186893492937E-3</v>
      </c>
      <c r="CT97" s="55">
        <v>0.24133339524269104</v>
      </c>
      <c r="CU97" s="55"/>
      <c r="CV97" s="55"/>
      <c r="CW97" s="55"/>
      <c r="CX97" s="55"/>
      <c r="CY97" s="55"/>
      <c r="CZ97" s="55"/>
      <c r="DA97" s="55"/>
      <c r="DB97" s="55"/>
      <c r="DC97" s="55">
        <v>0.28934001922607422</v>
      </c>
      <c r="DD97" s="55"/>
      <c r="DE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  <c r="EB97" s="55"/>
      <c r="EC97" s="55"/>
      <c r="ED97" s="55"/>
      <c r="EE97" s="55">
        <f>'Primærdata SPACs'!F4712</f>
        <v>-6.9651720993047284E-2</v>
      </c>
      <c r="EF97" s="55"/>
      <c r="EG97" s="55"/>
      <c r="EH97" s="55"/>
      <c r="EI97" s="55"/>
      <c r="EJ97" s="55"/>
      <c r="EK97" s="55"/>
      <c r="EL97" s="55"/>
      <c r="EM97" s="55"/>
      <c r="EN97" s="56">
        <f t="shared" si="2"/>
        <v>6.5566516684086737E-2</v>
      </c>
      <c r="EP97" s="57"/>
    </row>
    <row r="98" spans="1:146" ht="16" x14ac:dyDescent="0.2">
      <c r="A98" s="54">
        <v>42766</v>
      </c>
      <c r="B98" s="55">
        <v>-6.5088726580142975E-2</v>
      </c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>
        <v>-7.3529355227947235E-2</v>
      </c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8">
        <v>9.9230766296386719E-2</v>
      </c>
      <c r="CT98" s="55">
        <v>-3.2223433256149292E-2</v>
      </c>
      <c r="CU98" s="55"/>
      <c r="CV98" s="55">
        <v>9.8214228637516499E-4</v>
      </c>
      <c r="CW98" s="55"/>
      <c r="CX98" s="55"/>
      <c r="CY98" s="55"/>
      <c r="CZ98" s="55"/>
      <c r="DA98" s="55"/>
      <c r="DB98" s="55"/>
      <c r="DC98" s="55">
        <v>7.480313628911972E-2</v>
      </c>
      <c r="DD98" s="55"/>
      <c r="DE98" s="55"/>
      <c r="DF98" s="55"/>
      <c r="DG98" s="55"/>
      <c r="DH98" s="55"/>
      <c r="DI98" s="55"/>
      <c r="DJ98" s="55"/>
      <c r="DK98" s="55"/>
      <c r="DL98" s="55"/>
      <c r="DM98" s="55"/>
      <c r="DN98" s="55"/>
      <c r="DO98" s="55"/>
      <c r="DP98" s="55"/>
      <c r="DQ98" s="55"/>
      <c r="DR98" s="55"/>
      <c r="DS98" s="55"/>
      <c r="DT98" s="55"/>
      <c r="DU98" s="55"/>
      <c r="DV98" s="55"/>
      <c r="DW98" s="55"/>
      <c r="DX98" s="55"/>
      <c r="DY98" s="55"/>
      <c r="DZ98" s="55"/>
      <c r="EA98" s="55"/>
      <c r="EB98" s="55"/>
      <c r="EC98" s="55"/>
      <c r="ED98" s="55"/>
      <c r="EE98" s="55">
        <v>4.3850250542163849E-2</v>
      </c>
      <c r="EF98" s="55"/>
      <c r="EG98" s="55"/>
      <c r="EH98" s="55"/>
      <c r="EI98" s="55"/>
      <c r="EJ98" s="55"/>
      <c r="EK98" s="55"/>
      <c r="EL98" s="55"/>
      <c r="EM98" s="55"/>
      <c r="EN98" s="56">
        <f t="shared" ref="EN98:EN129" si="3">IFERROR(AVERAGEIF(B98:EM98,"&lt;&gt;0"),"")</f>
        <v>6.8606829071151355E-3</v>
      </c>
      <c r="EP98" s="57"/>
    </row>
    <row r="99" spans="1:146" x14ac:dyDescent="0.15">
      <c r="A99" s="54">
        <v>42794</v>
      </c>
      <c r="B99" s="55">
        <v>0.14556963741779327</v>
      </c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>
        <v>2.9556594789028168E-2</v>
      </c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>
        <v>6.5780237317085266E-2</v>
      </c>
      <c r="CT99" s="55">
        <v>2.7746947482228279E-2</v>
      </c>
      <c r="CU99" s="55"/>
      <c r="CV99" s="55">
        <v>1.1892952024936676E-2</v>
      </c>
      <c r="CW99" s="55"/>
      <c r="CX99" s="55"/>
      <c r="CY99" s="55"/>
      <c r="CZ99" s="55"/>
      <c r="DA99" s="55"/>
      <c r="DB99" s="55"/>
      <c r="DC99" s="55">
        <v>4.3956074863672256E-2</v>
      </c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>
        <v>-0.12909838557243347</v>
      </c>
      <c r="EF99" s="55">
        <f>'Primærdata SPACs'!F5058</f>
        <v>6.361779843345694E-2</v>
      </c>
      <c r="EG99" s="55"/>
      <c r="EH99" s="55">
        <v>-6.7970164120197296E-2</v>
      </c>
      <c r="EI99" s="55"/>
      <c r="EJ99" s="55"/>
      <c r="EK99" s="55"/>
      <c r="EL99" s="55"/>
      <c r="EM99" s="55"/>
      <c r="EN99" s="56">
        <f t="shared" si="3"/>
        <v>2.1227965848396677E-2</v>
      </c>
      <c r="EP99" s="57"/>
    </row>
    <row r="100" spans="1:146" ht="16" x14ac:dyDescent="0.2">
      <c r="A100" s="54">
        <v>42825</v>
      </c>
      <c r="B100" s="58">
        <v>0.17127074301242828</v>
      </c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>
        <v>-3.0834659934043884E-2</v>
      </c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>
        <v>4.2022347450256348E-2</v>
      </c>
      <c r="CT100" s="55">
        <v>-4.3196603655815125E-2</v>
      </c>
      <c r="CU100" s="55"/>
      <c r="CV100" s="55">
        <v>-8.8149020448327065E-3</v>
      </c>
      <c r="CW100" s="55"/>
      <c r="CX100" s="55"/>
      <c r="CY100" s="55"/>
      <c r="CZ100" s="55"/>
      <c r="DA100" s="55"/>
      <c r="DB100" s="55"/>
      <c r="DC100" s="55">
        <v>-7.3684222996234894E-2</v>
      </c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/>
      <c r="EE100" s="55">
        <v>0.11764705926179886</v>
      </c>
      <c r="EF100" s="55">
        <v>-0.33875787258148193</v>
      </c>
      <c r="EG100" s="55"/>
      <c r="EH100" s="55">
        <f>'Primærdata SPACs'!F5262</f>
        <v>4.8951024966449985E-2</v>
      </c>
      <c r="EI100" s="55"/>
      <c r="EJ100" s="55"/>
      <c r="EK100" s="55"/>
      <c r="EL100" s="55"/>
      <c r="EM100" s="55"/>
      <c r="EN100" s="56">
        <f t="shared" si="3"/>
        <v>-1.2821898502386119E-2</v>
      </c>
      <c r="EP100" s="57"/>
    </row>
    <row r="101" spans="1:146" ht="16" x14ac:dyDescent="0.2">
      <c r="A101" s="54">
        <v>42853</v>
      </c>
      <c r="B101" s="55">
        <v>-4.716980829834938E-2</v>
      </c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>
        <v>-9.5447055995464325E-2</v>
      </c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>
        <v>8.0025173723697662E-2</v>
      </c>
      <c r="CT101" s="55">
        <v>2.8216704726219177E-2</v>
      </c>
      <c r="CU101" s="55"/>
      <c r="CV101" s="58">
        <v>2.9644004534929991E-3</v>
      </c>
      <c r="CW101" s="55"/>
      <c r="CX101" s="55"/>
      <c r="CY101" s="55"/>
      <c r="CZ101" s="55"/>
      <c r="DA101" s="55"/>
      <c r="DB101" s="55"/>
      <c r="DC101" s="55">
        <v>3.7878789007663727E-2</v>
      </c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/>
      <c r="EE101" s="55">
        <v>-3.8947355002164841E-2</v>
      </c>
      <c r="EF101" s="55">
        <v>-8.8954698294401169E-3</v>
      </c>
      <c r="EG101" s="55"/>
      <c r="EH101" s="55">
        <v>-1.0476158000528812E-2</v>
      </c>
      <c r="EI101" s="55"/>
      <c r="EJ101" s="55"/>
      <c r="EK101" s="55"/>
      <c r="EL101" s="55"/>
      <c r="EM101" s="55"/>
      <c r="EN101" s="56">
        <f t="shared" si="3"/>
        <v>-5.7611976905415458E-3</v>
      </c>
      <c r="EP101" s="57"/>
    </row>
    <row r="102" spans="1:146" ht="16" x14ac:dyDescent="0.2">
      <c r="A102" s="54">
        <v>42886</v>
      </c>
      <c r="B102" s="55">
        <v>0.2128712385892868</v>
      </c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>
        <v>-5.45785091817379E-2</v>
      </c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>
        <v>-8.1680260598659515E-2</v>
      </c>
      <c r="CT102" s="58">
        <v>-3.4028481692075729E-2</v>
      </c>
      <c r="CU102" s="55"/>
      <c r="CV102" s="55">
        <v>-6.995074450969696E-2</v>
      </c>
      <c r="CW102" s="55">
        <v>-1.8957328051328659E-2</v>
      </c>
      <c r="CX102" s="55"/>
      <c r="CY102" s="55"/>
      <c r="CZ102" s="55"/>
      <c r="DA102" s="55"/>
      <c r="DB102" s="55"/>
      <c r="DC102" s="55">
        <v>9.4890527427196503E-2</v>
      </c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D102" s="55"/>
      <c r="EE102" s="55">
        <v>3.2858415506780148E-3</v>
      </c>
      <c r="EF102" s="55">
        <v>-3.5153347998857498E-2</v>
      </c>
      <c r="EG102" s="55"/>
      <c r="EH102" s="55">
        <v>6.7372177727520466E-3</v>
      </c>
      <c r="EI102" s="55"/>
      <c r="EJ102" s="55"/>
      <c r="EK102" s="55"/>
      <c r="EL102" s="55"/>
      <c r="EM102" s="55"/>
      <c r="EN102" s="56">
        <f t="shared" si="3"/>
        <v>2.3436153307557104E-3</v>
      </c>
      <c r="EP102" s="57"/>
    </row>
    <row r="103" spans="1:146" x14ac:dyDescent="0.15">
      <c r="A103" s="54">
        <v>42916</v>
      </c>
      <c r="B103" s="55">
        <v>6.1224490404129028E-2</v>
      </c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>
        <v>1.4753017574548721E-2</v>
      </c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>
        <v>2.2871702909469604E-2</v>
      </c>
      <c r="CT103" s="55"/>
      <c r="CU103" s="55">
        <v>-5.0150640308856964E-3</v>
      </c>
      <c r="CV103" s="55">
        <v>0.17902548611164093</v>
      </c>
      <c r="CW103" s="55">
        <v>-5.7971416972577572E-3</v>
      </c>
      <c r="CX103" s="55"/>
      <c r="CY103" s="55"/>
      <c r="CZ103" s="55"/>
      <c r="DA103" s="55"/>
      <c r="DB103" s="55"/>
      <c r="DC103" s="55">
        <v>3.3333459869027138E-3</v>
      </c>
      <c r="DD103" s="55">
        <v>8.9257955551147461E-3</v>
      </c>
      <c r="DE103" s="55"/>
      <c r="DF103" s="55"/>
      <c r="DG103" s="55"/>
      <c r="DH103" s="55"/>
      <c r="DI103" s="55"/>
      <c r="DJ103" s="55"/>
      <c r="DK103" s="55">
        <v>1.7271140590310097E-2</v>
      </c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  <c r="EB103" s="55"/>
      <c r="EC103" s="55"/>
      <c r="ED103" s="55"/>
      <c r="EE103" s="55">
        <v>0.22762009501457214</v>
      </c>
      <c r="EF103" s="55">
        <v>-5.0387568771839142E-2</v>
      </c>
      <c r="EG103" s="55"/>
      <c r="EH103" s="55">
        <v>0.14244739711284637</v>
      </c>
      <c r="EI103" s="55"/>
      <c r="EJ103" s="55"/>
      <c r="EK103" s="55"/>
      <c r="EL103" s="55"/>
      <c r="EM103" s="55"/>
      <c r="EN103" s="56">
        <f t="shared" si="3"/>
        <v>5.1356058063295983E-2</v>
      </c>
      <c r="EP103" s="57"/>
    </row>
    <row r="104" spans="1:146" x14ac:dyDescent="0.15">
      <c r="A104" s="54">
        <v>42947</v>
      </c>
      <c r="B104" s="55">
        <v>-0.14230772852897644</v>
      </c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>
        <v>6.0682743787765503E-2</v>
      </c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>
        <v>-5.0931714475154877E-2</v>
      </c>
      <c r="CT104" s="55"/>
      <c r="CU104" s="55">
        <v>-0.30544355511665344</v>
      </c>
      <c r="CV104" s="55">
        <v>9.5238044857978821E-2</v>
      </c>
      <c r="CW104" s="55">
        <v>7.385813444852829E-2</v>
      </c>
      <c r="CX104" s="55"/>
      <c r="CY104" s="55"/>
      <c r="CZ104" s="55"/>
      <c r="DA104" s="55"/>
      <c r="DB104" s="55"/>
      <c r="DC104" s="55"/>
      <c r="DD104" s="55">
        <v>-7.176179438829422E-2</v>
      </c>
      <c r="DE104" s="55"/>
      <c r="DF104" s="55"/>
      <c r="DG104" s="55">
        <v>-0.23960882425308228</v>
      </c>
      <c r="DH104" s="55"/>
      <c r="DI104" s="55"/>
      <c r="DJ104" s="55"/>
      <c r="DK104" s="55">
        <v>5.9423302300274372E-3</v>
      </c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D104" s="55"/>
      <c r="EE104" s="55">
        <v>-2.3566059768199921E-2</v>
      </c>
      <c r="EF104" s="55">
        <v>0.12564896047115326</v>
      </c>
      <c r="EG104" s="55"/>
      <c r="EH104" s="55">
        <v>-1.0878670960664749E-2</v>
      </c>
      <c r="EI104" s="55"/>
      <c r="EJ104" s="55"/>
      <c r="EK104" s="55"/>
      <c r="EL104" s="55"/>
      <c r="EM104" s="55"/>
      <c r="EN104" s="56">
        <f t="shared" si="3"/>
        <v>-4.0260677807964385E-2</v>
      </c>
      <c r="EP104" s="57"/>
    </row>
    <row r="105" spans="1:146" ht="16" x14ac:dyDescent="0.2">
      <c r="A105" s="54">
        <v>42978</v>
      </c>
      <c r="B105" s="55">
        <v>-4.4842367060482502E-3</v>
      </c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>
        <v>3.0393337830901146E-2</v>
      </c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>
        <v>-0.12696333229541779</v>
      </c>
      <c r="CT105" s="55"/>
      <c r="CU105" s="55">
        <v>-0.19738747179508209</v>
      </c>
      <c r="CV105" s="55">
        <v>7.4651420116424561E-2</v>
      </c>
      <c r="CW105" s="58">
        <v>8.9592739939689636E-2</v>
      </c>
      <c r="CX105" s="55"/>
      <c r="CY105" s="55"/>
      <c r="CZ105" s="55"/>
      <c r="DA105" s="55"/>
      <c r="DB105" s="55"/>
      <c r="DC105" s="55"/>
      <c r="DD105" s="55">
        <v>-3.0239827930927277E-2</v>
      </c>
      <c r="DE105" s="55"/>
      <c r="DF105" s="55"/>
      <c r="DG105" s="55">
        <v>-0.19614149630069733</v>
      </c>
      <c r="DH105" s="55"/>
      <c r="DI105" s="55"/>
      <c r="DJ105" s="55"/>
      <c r="DK105" s="55">
        <v>0</v>
      </c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D105" s="55"/>
      <c r="EE105" s="55">
        <v>-6.4662940800189972E-2</v>
      </c>
      <c r="EF105" s="55">
        <v>-9.9911518394947052E-2</v>
      </c>
      <c r="EG105" s="55"/>
      <c r="EH105" s="55">
        <v>-0.12267342209815979</v>
      </c>
      <c r="EI105" s="55"/>
      <c r="EJ105" s="55"/>
      <c r="EK105" s="55"/>
      <c r="EL105" s="55"/>
      <c r="EM105" s="55"/>
      <c r="EN105" s="56">
        <f t="shared" si="3"/>
        <v>-5.8893340766768561E-2</v>
      </c>
      <c r="EP105" s="57"/>
    </row>
    <row r="106" spans="1:146" ht="16" x14ac:dyDescent="0.2">
      <c r="A106" s="54">
        <v>43007</v>
      </c>
      <c r="B106" s="55">
        <v>0.19369365274906158</v>
      </c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8">
        <v>3.932899609208107E-2</v>
      </c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>
        <v>2.3987982422113419E-2</v>
      </c>
      <c r="CT106" s="55"/>
      <c r="CU106" s="58">
        <v>-0.1139240637421608</v>
      </c>
      <c r="CV106" s="55">
        <v>-3.8168083410710096E-3</v>
      </c>
      <c r="CW106" s="55">
        <v>8.1395387649536133E-2</v>
      </c>
      <c r="CX106" s="55"/>
      <c r="CY106" s="55"/>
      <c r="CZ106" s="55"/>
      <c r="DA106" s="55"/>
      <c r="DB106" s="55"/>
      <c r="DC106" s="55"/>
      <c r="DD106" s="55">
        <v>8.4946230053901672E-2</v>
      </c>
      <c r="DE106" s="55">
        <v>-5.0949074327945709E-2</v>
      </c>
      <c r="DF106" s="55"/>
      <c r="DG106" s="55">
        <v>-7.9999998211860657E-2</v>
      </c>
      <c r="DH106" s="55"/>
      <c r="DI106" s="55"/>
      <c r="DJ106" s="55"/>
      <c r="DK106" s="55">
        <v>-1.1814374476671219E-2</v>
      </c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D106" s="55"/>
      <c r="EE106" s="55">
        <v>5.4527696222066879E-2</v>
      </c>
      <c r="EF106" s="55">
        <v>-2.7103899046778679E-2</v>
      </c>
      <c r="EG106" s="55"/>
      <c r="EH106" s="55">
        <v>5.7859616354107857E-3</v>
      </c>
      <c r="EI106" s="55"/>
      <c r="EJ106" s="55"/>
      <c r="EK106" s="55"/>
      <c r="EL106" s="55"/>
      <c r="EM106" s="55"/>
      <c r="EN106" s="56">
        <f t="shared" si="3"/>
        <v>1.5081360667514114E-2</v>
      </c>
      <c r="EP106" s="57"/>
    </row>
    <row r="107" spans="1:146" ht="16" x14ac:dyDescent="0.2">
      <c r="A107" s="54">
        <v>43039</v>
      </c>
      <c r="B107" s="55">
        <v>-0.13584907352924347</v>
      </c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8">
        <v>-0.15592972934246063</v>
      </c>
      <c r="CT107" s="55"/>
      <c r="CU107" s="55">
        <v>0.17346936464309692</v>
      </c>
      <c r="CV107" s="55">
        <v>5.9770092368125916E-2</v>
      </c>
      <c r="CW107" s="55">
        <v>1.3824834488332272E-2</v>
      </c>
      <c r="CX107" s="55"/>
      <c r="CY107" s="55"/>
      <c r="CZ107" s="55"/>
      <c r="DA107" s="55"/>
      <c r="DB107" s="55"/>
      <c r="DC107" s="55"/>
      <c r="DD107" s="55">
        <v>0</v>
      </c>
      <c r="DE107" s="55">
        <v>4.9999640323221684E-3</v>
      </c>
      <c r="DF107" s="55">
        <v>-4.9505135975778103E-3</v>
      </c>
      <c r="DG107" s="55">
        <v>-0.30434781312942505</v>
      </c>
      <c r="DH107" s="55"/>
      <c r="DI107" s="55"/>
      <c r="DJ107" s="55"/>
      <c r="DK107" s="55">
        <v>-1.6225412487983704E-2</v>
      </c>
      <c r="DL107" s="55"/>
      <c r="DM107" s="55"/>
      <c r="DN107" s="55"/>
      <c r="DO107" s="55"/>
      <c r="DP107" s="55"/>
      <c r="DQ107" s="55"/>
      <c r="DR107" s="55"/>
      <c r="DS107" s="55"/>
      <c r="DT107" s="55"/>
      <c r="DU107" s="55"/>
      <c r="DV107" s="55"/>
      <c r="DW107" s="55"/>
      <c r="DX107" s="55"/>
      <c r="DY107" s="55"/>
      <c r="DZ107" s="55"/>
      <c r="EA107" s="55"/>
      <c r="EB107" s="55"/>
      <c r="EC107" s="55"/>
      <c r="ED107" s="55"/>
      <c r="EE107" s="55">
        <v>-0.18744227290153503</v>
      </c>
      <c r="EF107" s="55">
        <v>-2.5266829878091812E-2</v>
      </c>
      <c r="EG107" s="55"/>
      <c r="EH107" s="55">
        <v>-9.5877638086676598E-3</v>
      </c>
      <c r="EI107" s="55"/>
      <c r="EJ107" s="55"/>
      <c r="EK107" s="55"/>
      <c r="EL107" s="55"/>
      <c r="EM107" s="55"/>
      <c r="EN107" s="56">
        <f t="shared" si="3"/>
        <v>-4.896126276192566E-2</v>
      </c>
      <c r="EP107" s="57"/>
    </row>
    <row r="108" spans="1:146" x14ac:dyDescent="0.15">
      <c r="A108" s="54">
        <v>43069</v>
      </c>
      <c r="B108" s="55">
        <v>-0.1965065598487854</v>
      </c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>
        <v>-0.12173909693956375</v>
      </c>
      <c r="CV108" s="55">
        <v>-8.242952823638916E-2</v>
      </c>
      <c r="CW108" s="55">
        <v>-0.11363636702299118</v>
      </c>
      <c r="CX108" s="55"/>
      <c r="CY108" s="55"/>
      <c r="CZ108" s="55"/>
      <c r="DA108" s="55"/>
      <c r="DB108" s="55"/>
      <c r="DC108" s="55"/>
      <c r="DD108" s="55">
        <v>-5.7482648640871048E-2</v>
      </c>
      <c r="DE108" s="55">
        <v>-0.26682373881340027</v>
      </c>
      <c r="DF108" s="55">
        <v>4.4776100665330887E-2</v>
      </c>
      <c r="DG108" s="55">
        <v>0.28624999523162842</v>
      </c>
      <c r="DH108" s="55"/>
      <c r="DI108" s="55">
        <v>-9.3577936E-2</v>
      </c>
      <c r="DJ108" s="55"/>
      <c r="DK108" s="55">
        <v>0.14930549263954163</v>
      </c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  <c r="EB108" s="55"/>
      <c r="EC108" s="55"/>
      <c r="ED108" s="55"/>
      <c r="EE108" s="55">
        <v>7.954510860145092E-3</v>
      </c>
      <c r="EF108" s="55">
        <v>-6.5344110131263733E-2</v>
      </c>
      <c r="EG108" s="55">
        <v>-7.0069767534732819E-3</v>
      </c>
      <c r="EH108" s="55">
        <v>3.0009720474481583E-2</v>
      </c>
      <c r="EI108" s="55"/>
      <c r="EJ108" s="55"/>
      <c r="EK108" s="55"/>
      <c r="EL108" s="55"/>
      <c r="EM108" s="55"/>
      <c r="EN108" s="56">
        <f t="shared" si="3"/>
        <v>-3.4732224465400731E-2</v>
      </c>
      <c r="EP108" s="57"/>
    </row>
    <row r="109" spans="1:146" ht="16" x14ac:dyDescent="0.2">
      <c r="A109" s="54">
        <v>43098</v>
      </c>
      <c r="B109" s="58">
        <v>6.5217435359954834E-2</v>
      </c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>
        <v>1.980196125805378E-2</v>
      </c>
      <c r="CV109" s="55">
        <v>0.12608356773853302</v>
      </c>
      <c r="CW109" s="55">
        <v>1.4529921114444733E-2</v>
      </c>
      <c r="CX109" s="55"/>
      <c r="CY109" s="55"/>
      <c r="CZ109" s="55"/>
      <c r="DA109" s="55"/>
      <c r="DB109" s="55"/>
      <c r="DC109" s="55"/>
      <c r="DD109" s="55">
        <v>-0.12513148784637451</v>
      </c>
      <c r="DE109" s="55">
        <v>0.12999998033046722</v>
      </c>
      <c r="DF109" s="55">
        <v>0.20952379703521729</v>
      </c>
      <c r="DG109" s="55">
        <v>3.9844587445259094E-2</v>
      </c>
      <c r="DH109" s="55"/>
      <c r="DI109" s="55">
        <v>1.9230727E-2</v>
      </c>
      <c r="DJ109" s="55"/>
      <c r="DK109" s="55">
        <v>7.7039308845996857E-2</v>
      </c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  <c r="EB109" s="55"/>
      <c r="EC109" s="55"/>
      <c r="ED109" s="55"/>
      <c r="EE109" s="55"/>
      <c r="EF109" s="55">
        <v>0.18044884502887726</v>
      </c>
      <c r="EG109" s="55">
        <f>'Primærdata SPACs'!F5143</f>
        <v>-0.12903223015391263</v>
      </c>
      <c r="EH109" s="55">
        <v>1.4097708277404308E-2</v>
      </c>
      <c r="EI109" s="55"/>
      <c r="EJ109" s="55"/>
      <c r="EK109" s="55"/>
      <c r="EL109" s="55"/>
      <c r="EM109" s="55"/>
      <c r="EN109" s="56">
        <f t="shared" si="3"/>
        <v>4.9358009341070867E-2</v>
      </c>
      <c r="EP109" s="57"/>
    </row>
    <row r="110" spans="1:146" ht="16" x14ac:dyDescent="0.2">
      <c r="A110" s="54">
        <v>43131</v>
      </c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>
        <v>0</v>
      </c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>
        <v>1.0020079091191292E-2</v>
      </c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>
        <v>0.10873784869909286</v>
      </c>
      <c r="CV110" s="58">
        <v>-5.5283412337303162E-2</v>
      </c>
      <c r="CW110" s="55">
        <v>1.6849585808813572E-3</v>
      </c>
      <c r="CX110" s="55"/>
      <c r="CY110" s="55"/>
      <c r="CZ110" s="55"/>
      <c r="DA110" s="55"/>
      <c r="DB110" s="55"/>
      <c r="DC110" s="55"/>
      <c r="DD110" s="55">
        <v>-0.17908652126789093</v>
      </c>
      <c r="DE110" s="55">
        <v>9.3552440404891968E-2</v>
      </c>
      <c r="DF110" s="55">
        <v>-2.7559010311961174E-2</v>
      </c>
      <c r="DG110" s="55">
        <v>0.3084111213684082</v>
      </c>
      <c r="DH110" s="55"/>
      <c r="DI110" s="55">
        <v>-0.11022836699999999</v>
      </c>
      <c r="DJ110" s="55"/>
      <c r="DK110" s="55">
        <v>-4.62832972407341E-2</v>
      </c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D110" s="55"/>
      <c r="EE110" s="55"/>
      <c r="EF110" s="55">
        <v>0.18010160326957703</v>
      </c>
      <c r="EG110" s="55">
        <v>3.3564809709787369E-2</v>
      </c>
      <c r="EH110" s="55">
        <v>-3.985174372792244E-2</v>
      </c>
      <c r="EI110" s="55"/>
      <c r="EJ110" s="55"/>
      <c r="EK110" s="55"/>
      <c r="EL110" s="55"/>
      <c r="EM110" s="55"/>
      <c r="EN110" s="56">
        <f t="shared" si="3"/>
        <v>2.1367731479847558E-2</v>
      </c>
      <c r="EP110" s="57"/>
    </row>
    <row r="111" spans="1:146" x14ac:dyDescent="0.15">
      <c r="A111" s="54">
        <v>43159</v>
      </c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>
        <v>7.46268630027771E-2</v>
      </c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>
        <v>-2.5641025975346565E-2</v>
      </c>
      <c r="AH111" s="55"/>
      <c r="AI111" s="55">
        <v>1.3065338134765625E-2</v>
      </c>
      <c r="AJ111" s="55"/>
      <c r="AK111" s="55">
        <v>-0.18452377617359161</v>
      </c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>
        <v>8.7566003203392029E-3</v>
      </c>
      <c r="CV111" s="55"/>
      <c r="CW111" s="55">
        <v>1.2615610845386982E-2</v>
      </c>
      <c r="CX111" s="55"/>
      <c r="CY111" s="55"/>
      <c r="CZ111" s="55"/>
      <c r="DA111" s="55"/>
      <c r="DB111" s="55"/>
      <c r="DC111" s="55"/>
      <c r="DD111" s="55">
        <v>-0.12884335219860077</v>
      </c>
      <c r="DE111" s="55">
        <v>-6.9363545626401901E-3</v>
      </c>
      <c r="DF111" s="55">
        <v>-1.2145794928073883E-2</v>
      </c>
      <c r="DG111" s="55">
        <v>0.33571434020996094</v>
      </c>
      <c r="DH111" s="55"/>
      <c r="DI111" s="55">
        <v>7.5892888000000006E-2</v>
      </c>
      <c r="DJ111" s="55"/>
      <c r="DK111" s="55">
        <v>-6.6176583059132099E-3</v>
      </c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D111" s="55"/>
      <c r="EE111" s="55"/>
      <c r="EF111" s="55"/>
      <c r="EG111" s="55">
        <v>0.13885775208473206</v>
      </c>
      <c r="EH111" s="55">
        <v>-2.7027001604437828E-2</v>
      </c>
      <c r="EI111" s="55">
        <v>-2.7194160968065262E-2</v>
      </c>
      <c r="EJ111" s="55"/>
      <c r="EK111" s="55"/>
      <c r="EL111" s="55"/>
      <c r="EM111" s="55"/>
      <c r="EN111" s="56">
        <f t="shared" si="3"/>
        <v>1.604001785875284E-2</v>
      </c>
      <c r="EP111" s="57"/>
    </row>
    <row r="112" spans="1:146" x14ac:dyDescent="0.15">
      <c r="A112" s="54">
        <v>43188</v>
      </c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>
        <v>-0.23888887465000153</v>
      </c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>
        <v>-3.4210607409477234E-2</v>
      </c>
      <c r="AH112" s="55"/>
      <c r="AI112" s="55">
        <v>-0.12326391786336899</v>
      </c>
      <c r="AJ112" s="55"/>
      <c r="AK112" s="55">
        <v>0.12408752739429474</v>
      </c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>
        <v>-3.99305559694767E-2</v>
      </c>
      <c r="CV112" s="55"/>
      <c r="CW112" s="55">
        <v>-3.9036568254232407E-2</v>
      </c>
      <c r="CX112" s="55"/>
      <c r="CY112" s="55"/>
      <c r="CZ112" s="55"/>
      <c r="DA112" s="55"/>
      <c r="DB112" s="55"/>
      <c r="DC112" s="55"/>
      <c r="DD112" s="55">
        <v>-0.16974785923957825</v>
      </c>
      <c r="DE112" s="55">
        <v>-3.4924019128084183E-3</v>
      </c>
      <c r="DF112" s="55">
        <v>0.11885244399309158</v>
      </c>
      <c r="DG112" s="55">
        <v>-6.9518774747848511E-2</v>
      </c>
      <c r="DH112" s="55"/>
      <c r="DI112" s="55">
        <v>5.2904487E-2</v>
      </c>
      <c r="DJ112" s="55"/>
      <c r="DK112" s="55">
        <v>1.6284182667732239E-2</v>
      </c>
      <c r="DL112" s="55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5"/>
      <c r="EB112" s="55"/>
      <c r="EC112" s="55"/>
      <c r="ED112" s="55"/>
      <c r="EE112" s="55"/>
      <c r="EF112" s="55"/>
      <c r="EG112" s="55">
        <v>-1.7699144780635834E-2</v>
      </c>
      <c r="EH112" s="55"/>
      <c r="EI112" s="55">
        <f>'Primærdata SPACs'!F5426</f>
        <v>3.0040088032057266E-3</v>
      </c>
      <c r="EJ112" s="55"/>
      <c r="EK112" s="55"/>
      <c r="EL112" s="55"/>
      <c r="EM112" s="55"/>
      <c r="EN112" s="56">
        <f t="shared" si="3"/>
        <v>-3.0046861069221685E-2</v>
      </c>
      <c r="EP112" s="57"/>
    </row>
    <row r="113" spans="1:146" ht="16" x14ac:dyDescent="0.2">
      <c r="A113" s="54">
        <v>43220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8">
        <v>0.19708026945590973</v>
      </c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>
        <v>-2.724795788526535E-2</v>
      </c>
      <c r="AH113" s="55"/>
      <c r="AI113" s="55">
        <v>6.3649222254753113E-2</v>
      </c>
      <c r="AJ113" s="55"/>
      <c r="AK113" s="58">
        <v>-4.8701278865337372E-2</v>
      </c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  <c r="CU113" s="55">
        <v>-0.18264017999172211</v>
      </c>
      <c r="CV113" s="55"/>
      <c r="CW113" s="55">
        <v>0.15730343759059906</v>
      </c>
      <c r="CX113" s="55"/>
      <c r="CY113" s="55"/>
      <c r="CZ113" s="55"/>
      <c r="DA113" s="55"/>
      <c r="DB113" s="55"/>
      <c r="DC113" s="55"/>
      <c r="DD113" s="55">
        <v>0.36234816908836365</v>
      </c>
      <c r="DE113" s="55">
        <v>-7.0093497633934021E-2</v>
      </c>
      <c r="DF113" s="55">
        <v>-6.227102130651474E-2</v>
      </c>
      <c r="DG113" s="55">
        <v>-8.0459751188755035E-2</v>
      </c>
      <c r="DH113" s="55"/>
      <c r="DI113" s="55">
        <v>-6.1083734000000001E-2</v>
      </c>
      <c r="DJ113" s="55"/>
      <c r="DK113" s="55">
        <v>-5.6081537157297134E-2</v>
      </c>
      <c r="DL113" s="55"/>
      <c r="DM113" s="55"/>
      <c r="DN113" s="55"/>
      <c r="DO113" s="55"/>
      <c r="DP113" s="55"/>
      <c r="DQ113" s="55"/>
      <c r="DR113" s="55"/>
      <c r="DS113" s="55"/>
      <c r="DT113" s="55"/>
      <c r="DU113" s="55"/>
      <c r="DV113" s="55"/>
      <c r="DW113" s="55"/>
      <c r="DX113" s="55"/>
      <c r="DY113" s="55"/>
      <c r="DZ113" s="55"/>
      <c r="EA113" s="55"/>
      <c r="EB113" s="55"/>
      <c r="EC113" s="55"/>
      <c r="ED113" s="55"/>
      <c r="EE113" s="55"/>
      <c r="EF113" s="55"/>
      <c r="EG113" s="55">
        <v>0.20120123028755188</v>
      </c>
      <c r="EH113" s="55"/>
      <c r="EI113" s="55">
        <v>-1.094533409923315E-2</v>
      </c>
      <c r="EJ113" s="55"/>
      <c r="EK113" s="55"/>
      <c r="EL113" s="55"/>
      <c r="EM113" s="55"/>
      <c r="EN113" s="56">
        <f t="shared" si="3"/>
        <v>2.7289859753508467E-2</v>
      </c>
      <c r="EP113" s="57"/>
    </row>
    <row r="114" spans="1:146" ht="16" x14ac:dyDescent="0.2">
      <c r="A114" s="54">
        <v>43251</v>
      </c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>
        <v>-0.19715447723865509</v>
      </c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8">
        <v>-5.8823492377996445E-2</v>
      </c>
      <c r="AH114" s="55"/>
      <c r="AI114" s="58">
        <v>-4.255315288901329E-2</v>
      </c>
      <c r="AJ114" s="55"/>
      <c r="AK114" s="55">
        <v>1.4789494685828686E-2</v>
      </c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U114" s="55">
        <v>4.4247746467590332E-2</v>
      </c>
      <c r="CV114" s="55"/>
      <c r="CW114" s="58">
        <v>0.10082146525382996</v>
      </c>
      <c r="CX114" s="55"/>
      <c r="CY114" s="55"/>
      <c r="CZ114" s="55"/>
      <c r="DA114" s="55"/>
      <c r="DB114" s="55"/>
      <c r="DC114" s="55"/>
      <c r="DD114" s="55">
        <v>1.4858826994895935E-2</v>
      </c>
      <c r="DE114" s="55">
        <v>-0.34045225381851196</v>
      </c>
      <c r="DF114" s="55">
        <v>-4.6875029802322388E-2</v>
      </c>
      <c r="DG114" s="55">
        <v>-0.26875001192092896</v>
      </c>
      <c r="DH114" s="55"/>
      <c r="DI114" s="55">
        <v>-0.13011540499999999</v>
      </c>
      <c r="DJ114" s="55"/>
      <c r="DK114" s="55">
        <v>2.2376541048288345E-2</v>
      </c>
      <c r="DL114" s="55">
        <v>1.4492717E-2</v>
      </c>
      <c r="DM114" s="55"/>
      <c r="DN114" s="55"/>
      <c r="DO114" s="55"/>
      <c r="DP114" s="55"/>
      <c r="DQ114" s="55"/>
      <c r="DR114" s="55"/>
      <c r="DS114" s="55"/>
      <c r="DT114" s="55"/>
      <c r="DU114" s="55"/>
      <c r="DV114" s="55"/>
      <c r="DW114" s="55"/>
      <c r="DX114" s="55"/>
      <c r="DY114" s="55"/>
      <c r="DZ114" s="55"/>
      <c r="EA114" s="55"/>
      <c r="EB114" s="55"/>
      <c r="EC114" s="55"/>
      <c r="ED114" s="55"/>
      <c r="EE114" s="55"/>
      <c r="EF114" s="55"/>
      <c r="EG114" s="55">
        <v>-0.15000002086162567</v>
      </c>
      <c r="EH114" s="55"/>
      <c r="EI114" s="55">
        <v>-9.557342529296875E-2</v>
      </c>
      <c r="EJ114" s="55"/>
      <c r="EK114" s="55"/>
      <c r="EL114" s="55"/>
      <c r="EM114" s="55"/>
      <c r="EN114" s="56">
        <f t="shared" si="3"/>
        <v>-7.4580698516772612E-2</v>
      </c>
      <c r="EP114" s="57"/>
    </row>
    <row r="115" spans="1:146" ht="16" x14ac:dyDescent="0.2">
      <c r="A115" s="54">
        <v>43280</v>
      </c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>
        <v>7.5949355959892273E-2</v>
      </c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>
        <v>-4.8690412193536758E-2</v>
      </c>
      <c r="AH115" s="55"/>
      <c r="AI115" s="55">
        <v>3.4444492310285568E-2</v>
      </c>
      <c r="AJ115" s="55"/>
      <c r="AK115" s="55">
        <v>5.5056262761354446E-2</v>
      </c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  <c r="CR115" s="55"/>
      <c r="CS115" s="55"/>
      <c r="CT115" s="55"/>
      <c r="CU115" s="58">
        <v>6.355977151542902E-3</v>
      </c>
      <c r="CV115" s="55"/>
      <c r="CW115" s="55"/>
      <c r="CX115" s="55"/>
      <c r="CY115" s="55"/>
      <c r="CZ115" s="55"/>
      <c r="DA115" s="55"/>
      <c r="DB115" s="55"/>
      <c r="DC115" s="55"/>
      <c r="DD115" s="55">
        <v>1.464162371121347E-3</v>
      </c>
      <c r="DE115" s="55">
        <v>0.24761907756328583</v>
      </c>
      <c r="DF115" s="55">
        <v>0.21311478316783905</v>
      </c>
      <c r="DG115" s="55">
        <v>-6.4957283437252045E-2</v>
      </c>
      <c r="DH115" s="55"/>
      <c r="DI115" s="55">
        <v>1.2062771999999999E-2</v>
      </c>
      <c r="DJ115" s="55"/>
      <c r="DK115" s="55">
        <v>8.9811287820339203E-2</v>
      </c>
      <c r="DL115" s="55">
        <v>4.6666645E-2</v>
      </c>
      <c r="DM115" s="55"/>
      <c r="DN115" s="55"/>
      <c r="DO115" s="55"/>
      <c r="DP115" s="55"/>
      <c r="DQ115" s="55"/>
      <c r="DR115" s="55"/>
      <c r="DS115" s="55"/>
      <c r="DT115" s="55"/>
      <c r="DU115" s="55"/>
      <c r="DV115" s="55"/>
      <c r="DW115" s="55"/>
      <c r="DX115" s="55"/>
      <c r="DY115" s="55"/>
      <c r="DZ115" s="55"/>
      <c r="EA115" s="55"/>
      <c r="EB115" s="55"/>
      <c r="EC115" s="55"/>
      <c r="ED115" s="55"/>
      <c r="EE115" s="55"/>
      <c r="EF115" s="55"/>
      <c r="EG115" s="55">
        <v>-0.16176466643810272</v>
      </c>
      <c r="EH115" s="55"/>
      <c r="EI115" s="55">
        <v>-1.1123406700789928E-2</v>
      </c>
      <c r="EJ115" s="55"/>
      <c r="EK115" s="55"/>
      <c r="EL115" s="55"/>
      <c r="EM115" s="55"/>
      <c r="EN115" s="56">
        <f t="shared" si="3"/>
        <v>3.5429217666855646E-2</v>
      </c>
      <c r="EP115" s="57"/>
    </row>
    <row r="116" spans="1:146" x14ac:dyDescent="0.15">
      <c r="A116" s="54">
        <v>43312</v>
      </c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>
        <v>-0.12470587342977524</v>
      </c>
      <c r="O116" s="55"/>
      <c r="P116" s="55"/>
      <c r="Q116" s="55"/>
      <c r="R116" s="55"/>
      <c r="S116" s="55"/>
      <c r="T116" s="55"/>
      <c r="U116" s="55"/>
      <c r="V116" s="55"/>
      <c r="W116" s="55"/>
      <c r="X116" s="55">
        <v>0.13155476748943329</v>
      </c>
      <c r="Y116" s="55"/>
      <c r="Z116" s="55">
        <v>2.8571425005793571E-2</v>
      </c>
      <c r="AA116" s="55"/>
      <c r="AB116" s="55"/>
      <c r="AC116" s="55"/>
      <c r="AD116" s="55"/>
      <c r="AE116" s="55"/>
      <c r="AF116" s="55"/>
      <c r="AG116" s="55">
        <v>-0.12401453405618668</v>
      </c>
      <c r="AH116" s="55"/>
      <c r="AI116" s="55">
        <v>9.5596060156822205E-2</v>
      </c>
      <c r="AJ116" s="55"/>
      <c r="AK116" s="55">
        <v>1.1714553460478783E-2</v>
      </c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  <c r="CR116" s="55"/>
      <c r="CS116" s="55"/>
      <c r="CT116" s="55"/>
      <c r="CU116" s="55"/>
      <c r="CV116" s="55"/>
      <c r="CW116" s="55"/>
      <c r="CX116" s="55"/>
      <c r="CY116" s="55"/>
      <c r="CZ116" s="55"/>
      <c r="DA116" s="55"/>
      <c r="DB116" s="55"/>
      <c r="DC116" s="55"/>
      <c r="DD116" s="55"/>
      <c r="DE116" s="55">
        <v>6.8702258169651031E-2</v>
      </c>
      <c r="DF116" s="55">
        <v>0.12837842106819153</v>
      </c>
      <c r="DG116" s="55">
        <v>-0.21389390528202057</v>
      </c>
      <c r="DH116" s="55"/>
      <c r="DI116" s="55">
        <v>7.5089402E-2</v>
      </c>
      <c r="DJ116" s="55"/>
      <c r="DK116" s="55"/>
      <c r="DL116" s="55">
        <v>-3.5486749999999997E-2</v>
      </c>
      <c r="DM116" s="55">
        <v>1.7267264000000001E-2</v>
      </c>
      <c r="DN116" s="55"/>
      <c r="DO116" s="55"/>
      <c r="DP116" s="55"/>
      <c r="DQ116" s="55"/>
      <c r="DR116" s="55"/>
      <c r="DS116" s="55"/>
      <c r="DT116" s="55"/>
      <c r="DU116" s="55"/>
      <c r="DV116" s="55"/>
      <c r="DW116" s="55"/>
      <c r="DX116" s="55"/>
      <c r="DY116" s="55"/>
      <c r="DZ116" s="55"/>
      <c r="EA116" s="55"/>
      <c r="EB116" s="55"/>
      <c r="EC116" s="55"/>
      <c r="ED116" s="55"/>
      <c r="EE116" s="55"/>
      <c r="EF116" s="55"/>
      <c r="EG116" s="55">
        <v>-5.5555600672960281E-2</v>
      </c>
      <c r="EH116" s="55"/>
      <c r="EI116" s="55">
        <v>6.7490958608686924E-3</v>
      </c>
      <c r="EJ116" s="55"/>
      <c r="EK116" s="55"/>
      <c r="EL116" s="55"/>
      <c r="EM116" s="55"/>
      <c r="EN116" s="56">
        <f t="shared" si="3"/>
        <v>7.1189884073545302E-4</v>
      </c>
      <c r="EP116" s="57"/>
    </row>
    <row r="117" spans="1:146" x14ac:dyDescent="0.15">
      <c r="A117" s="54">
        <v>43343</v>
      </c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>
        <v>-0.25134405493736267</v>
      </c>
      <c r="O117" s="55"/>
      <c r="P117" s="55"/>
      <c r="Q117" s="55"/>
      <c r="R117" s="55"/>
      <c r="S117" s="55"/>
      <c r="T117" s="55"/>
      <c r="U117" s="55"/>
      <c r="V117" s="55"/>
      <c r="W117" s="55"/>
      <c r="X117" s="55">
        <v>0.12682922184467316</v>
      </c>
      <c r="Y117" s="55"/>
      <c r="Z117" s="55">
        <v>9.0996243059635162E-2</v>
      </c>
      <c r="AA117" s="55"/>
      <c r="AB117" s="55"/>
      <c r="AC117" s="55"/>
      <c r="AD117" s="55"/>
      <c r="AE117" s="55"/>
      <c r="AF117" s="55"/>
      <c r="AG117" s="55">
        <v>0.14208568632602692</v>
      </c>
      <c r="AH117" s="55"/>
      <c r="AI117" s="55">
        <v>3.9215743541717529E-2</v>
      </c>
      <c r="AJ117" s="55"/>
      <c r="AK117" s="55">
        <v>-3.5789437592029572E-2</v>
      </c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  <c r="CR117" s="55"/>
      <c r="CS117" s="55"/>
      <c r="CT117" s="55"/>
      <c r="CU117" s="55"/>
      <c r="CV117" s="55"/>
      <c r="CW117" s="55"/>
      <c r="CX117" s="55"/>
      <c r="CY117" s="55"/>
      <c r="CZ117" s="55"/>
      <c r="DA117" s="55"/>
      <c r="DB117" s="55"/>
      <c r="DC117" s="55"/>
      <c r="DD117" s="55"/>
      <c r="DE117" s="55">
        <v>-0.27428573369979858</v>
      </c>
      <c r="DF117" s="55">
        <v>4.491017758846283E-2</v>
      </c>
      <c r="DG117" s="55"/>
      <c r="DH117" s="55"/>
      <c r="DI117" s="55">
        <v>-3.4368115999999997E-2</v>
      </c>
      <c r="DJ117" s="55"/>
      <c r="DK117" s="55"/>
      <c r="DL117" s="55">
        <v>-8.3962290999999994E-2</v>
      </c>
      <c r="DM117" s="55">
        <v>0.30421239100000003</v>
      </c>
      <c r="DN117" s="55"/>
      <c r="DO117" s="55"/>
      <c r="DP117" s="55"/>
      <c r="DQ117" s="55"/>
      <c r="DR117" s="55"/>
      <c r="DS117" s="55"/>
      <c r="DT117" s="55"/>
      <c r="DU117" s="55"/>
      <c r="DV117" s="55"/>
      <c r="DW117" s="55"/>
      <c r="DX117" s="55"/>
      <c r="DY117" s="55"/>
      <c r="DZ117" s="55"/>
      <c r="EA117" s="55"/>
      <c r="EB117" s="55"/>
      <c r="EC117" s="55"/>
      <c r="ED117" s="55"/>
      <c r="EE117" s="55"/>
      <c r="EF117" s="55"/>
      <c r="EG117" s="55">
        <v>-0.22724458575248718</v>
      </c>
      <c r="EH117" s="55"/>
      <c r="EI117" s="55">
        <v>-0.1351955384016037</v>
      </c>
      <c r="EJ117" s="55"/>
      <c r="EK117" s="55"/>
      <c r="EL117" s="55"/>
      <c r="EM117" s="55"/>
      <c r="EN117" s="56">
        <f t="shared" si="3"/>
        <v>-2.2610791847905085E-2</v>
      </c>
      <c r="EP117" s="57"/>
    </row>
    <row r="118" spans="1:146" x14ac:dyDescent="0.15">
      <c r="A118" s="54">
        <v>43371</v>
      </c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>
        <v>4.1292641311883926E-2</v>
      </c>
      <c r="O118" s="55"/>
      <c r="P118" s="55"/>
      <c r="Q118" s="55"/>
      <c r="R118" s="55"/>
      <c r="S118" s="55"/>
      <c r="T118" s="55"/>
      <c r="U118" s="55"/>
      <c r="V118" s="55"/>
      <c r="W118" s="55"/>
      <c r="X118" s="55">
        <v>8.2972623407840729E-2</v>
      </c>
      <c r="Y118" s="55"/>
      <c r="Z118" s="55">
        <v>-3.4240592271089554E-2</v>
      </c>
      <c r="AA118" s="55"/>
      <c r="AB118" s="55"/>
      <c r="AC118" s="55"/>
      <c r="AD118" s="55"/>
      <c r="AE118" s="55"/>
      <c r="AF118" s="55"/>
      <c r="AG118" s="55">
        <v>-0.42456156015396118</v>
      </c>
      <c r="AH118" s="55"/>
      <c r="AI118" s="55">
        <v>-9.4339977949857712E-3</v>
      </c>
      <c r="AJ118" s="55"/>
      <c r="AK118" s="55">
        <v>1.8599569797515869E-2</v>
      </c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  <c r="CR118" s="55"/>
      <c r="CS118" s="55"/>
      <c r="CT118" s="55"/>
      <c r="CU118" s="55"/>
      <c r="CV118" s="55"/>
      <c r="CW118" s="55"/>
      <c r="CX118" s="55"/>
      <c r="CY118" s="55"/>
      <c r="CZ118" s="55"/>
      <c r="DA118" s="55"/>
      <c r="DB118" s="55"/>
      <c r="DC118" s="55"/>
      <c r="DD118" s="55"/>
      <c r="DE118" s="55">
        <v>0.2421259880065918</v>
      </c>
      <c r="DF118" s="55">
        <v>-1.7192041501402855E-2</v>
      </c>
      <c r="DG118" s="55"/>
      <c r="DH118" s="55"/>
      <c r="DI118" s="55">
        <v>2.7554507999999998E-2</v>
      </c>
      <c r="DJ118" s="55"/>
      <c r="DK118" s="55"/>
      <c r="DL118" s="55">
        <v>4.5314066E-2</v>
      </c>
      <c r="DM118" s="55">
        <v>0.12686573000000001</v>
      </c>
      <c r="DN118" s="55"/>
      <c r="DO118" s="55"/>
      <c r="DP118" s="55"/>
      <c r="DQ118" s="55"/>
      <c r="DR118" s="55"/>
      <c r="DS118" s="55"/>
      <c r="DT118" s="55"/>
      <c r="DU118" s="55"/>
      <c r="DV118" s="55"/>
      <c r="DW118" s="55"/>
      <c r="DX118" s="55"/>
      <c r="DY118" s="55"/>
      <c r="DZ118" s="55"/>
      <c r="EA118" s="55"/>
      <c r="EB118" s="55"/>
      <c r="EC118" s="55"/>
      <c r="ED118" s="55"/>
      <c r="EE118" s="55"/>
      <c r="EF118" s="55"/>
      <c r="EG118" s="55">
        <v>-3.6858901381492615E-2</v>
      </c>
      <c r="EH118" s="55"/>
      <c r="EI118" s="55">
        <v>-2.4547750130295753E-2</v>
      </c>
      <c r="EJ118" s="55"/>
      <c r="EK118" s="55"/>
      <c r="EL118" s="55"/>
      <c r="EM118" s="55"/>
      <c r="EN118" s="56">
        <f t="shared" si="3"/>
        <v>2.9146371762003545E-3</v>
      </c>
      <c r="EP118" s="57"/>
    </row>
    <row r="119" spans="1:146" ht="16" x14ac:dyDescent="0.2">
      <c r="A119" s="54">
        <v>43404</v>
      </c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>
        <v>0.19827578961849213</v>
      </c>
      <c r="O119" s="55"/>
      <c r="P119" s="55"/>
      <c r="Q119" s="55"/>
      <c r="R119" s="55"/>
      <c r="S119" s="55"/>
      <c r="T119" s="55"/>
      <c r="U119" s="55"/>
      <c r="V119" s="55"/>
      <c r="W119" s="55"/>
      <c r="X119" s="58">
        <v>-0.17055298388004303</v>
      </c>
      <c r="Y119" s="55"/>
      <c r="Z119" s="58">
        <v>-0.1090908944606781</v>
      </c>
      <c r="AA119" s="55"/>
      <c r="AB119" s="55"/>
      <c r="AC119" s="55"/>
      <c r="AD119" s="55"/>
      <c r="AE119" s="55"/>
      <c r="AF119" s="55"/>
      <c r="AG119" s="55">
        <v>0.40857318043708801</v>
      </c>
      <c r="AH119" s="55"/>
      <c r="AI119" s="55">
        <v>-4.76190485060215E-2</v>
      </c>
      <c r="AJ119" s="55"/>
      <c r="AK119" s="55">
        <v>1.0740360012277961E-3</v>
      </c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>
        <v>3.9960001595318317E-3</v>
      </c>
      <c r="CL119" s="55"/>
      <c r="CM119" s="55"/>
      <c r="CN119" s="55"/>
      <c r="CO119" s="55"/>
      <c r="CP119" s="55"/>
      <c r="CQ119" s="55"/>
      <c r="CR119" s="55"/>
      <c r="CS119" s="55"/>
      <c r="CT119" s="55"/>
      <c r="CU119" s="55"/>
      <c r="CV119" s="55"/>
      <c r="CW119" s="55"/>
      <c r="CX119" s="55"/>
      <c r="CY119" s="55"/>
      <c r="CZ119" s="55"/>
      <c r="DA119" s="55"/>
      <c r="DB119" s="55"/>
      <c r="DC119" s="55"/>
      <c r="DD119" s="55"/>
      <c r="DE119" s="55"/>
      <c r="DF119" s="55">
        <v>-0.13469384610652924</v>
      </c>
      <c r="DG119" s="55"/>
      <c r="DH119" s="55"/>
      <c r="DI119" s="55">
        <v>-0.117318407</v>
      </c>
      <c r="DJ119" s="55">
        <v>2.9520265758037567E-2</v>
      </c>
      <c r="DK119" s="55"/>
      <c r="DL119" s="55">
        <v>-0.178325072</v>
      </c>
      <c r="DM119" s="55">
        <v>-0.15562915799999999</v>
      </c>
      <c r="DN119" s="55">
        <v>-8.8582830503582954E-3</v>
      </c>
      <c r="DO119" s="55"/>
      <c r="DP119" s="55"/>
      <c r="DQ119" s="55"/>
      <c r="DR119" s="55"/>
      <c r="DS119" s="55"/>
      <c r="DT119" s="55"/>
      <c r="DU119" s="55"/>
      <c r="DV119" s="55"/>
      <c r="DW119" s="55"/>
      <c r="DX119" s="55"/>
      <c r="DY119" s="55"/>
      <c r="DZ119" s="55"/>
      <c r="EA119" s="55"/>
      <c r="EB119" s="55"/>
      <c r="EC119" s="55"/>
      <c r="ED119" s="55"/>
      <c r="EE119" s="55"/>
      <c r="EF119" s="55"/>
      <c r="EG119" s="55">
        <v>-0.19800333678722382</v>
      </c>
      <c r="EH119" s="55"/>
      <c r="EI119" s="55">
        <v>-0.18278147280216217</v>
      </c>
      <c r="EJ119" s="55"/>
      <c r="EK119" s="55"/>
      <c r="EL119" s="55"/>
      <c r="EM119" s="55"/>
      <c r="EN119" s="56">
        <f t="shared" si="3"/>
        <v>-4.409554870790925E-2</v>
      </c>
      <c r="EP119" s="57"/>
    </row>
    <row r="120" spans="1:146" x14ac:dyDescent="0.15">
      <c r="A120" s="54">
        <v>43434</v>
      </c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>
        <v>3.0215833336114883E-2</v>
      </c>
      <c r="O120" s="55"/>
      <c r="P120" s="55"/>
      <c r="Q120" s="55"/>
      <c r="R120" s="55"/>
      <c r="S120" s="55"/>
      <c r="T120" s="55"/>
      <c r="U120" s="55"/>
      <c r="V120" s="55"/>
      <c r="W120" s="55"/>
      <c r="X120" s="55">
        <v>-2.1686706691980362E-2</v>
      </c>
      <c r="Y120" s="55"/>
      <c r="Z120" s="55">
        <v>-0.20459187030792236</v>
      </c>
      <c r="AA120" s="55"/>
      <c r="AB120" s="55"/>
      <c r="AC120" s="55"/>
      <c r="AD120" s="55"/>
      <c r="AE120" s="55"/>
      <c r="AF120" s="55"/>
      <c r="AG120" s="55">
        <v>-0.37654322385787964</v>
      </c>
      <c r="AH120" s="55"/>
      <c r="AI120" s="55">
        <v>-0.12799997627735138</v>
      </c>
      <c r="AJ120" s="55">
        <v>-0.10863033682107925</v>
      </c>
      <c r="AK120" s="55">
        <v>0.34549364447593689</v>
      </c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>
        <v>-0.21393035352230072</v>
      </c>
      <c r="CL120" s="55"/>
      <c r="CM120" s="55"/>
      <c r="CN120" s="55"/>
      <c r="CO120" s="55"/>
      <c r="CP120" s="55"/>
      <c r="CQ120" s="55"/>
      <c r="CR120" s="55"/>
      <c r="CS120" s="55"/>
      <c r="CT120" s="55"/>
      <c r="CU120" s="55"/>
      <c r="CV120" s="55"/>
      <c r="CW120" s="55"/>
      <c r="CX120" s="55"/>
      <c r="CY120" s="55"/>
      <c r="CZ120" s="55"/>
      <c r="DA120" s="55"/>
      <c r="DB120" s="55"/>
      <c r="DC120" s="55"/>
      <c r="DD120" s="55"/>
      <c r="DE120" s="55"/>
      <c r="DF120" s="55"/>
      <c r="DG120" s="55"/>
      <c r="DH120" s="55"/>
      <c r="DI120" s="55">
        <v>1.3924067E-2</v>
      </c>
      <c r="DJ120" s="55">
        <v>3.4050188958644867E-2</v>
      </c>
      <c r="DK120" s="55"/>
      <c r="DL120" s="55">
        <v>-4.0767405E-2</v>
      </c>
      <c r="DM120" s="55">
        <v>1.5686259000000001E-2</v>
      </c>
      <c r="DN120" s="55">
        <v>-0.24131081998348236</v>
      </c>
      <c r="DO120" s="55"/>
      <c r="DP120" s="55"/>
      <c r="DQ120" s="55">
        <v>7.8277811408042908E-3</v>
      </c>
      <c r="DR120" s="55">
        <v>-0.11188513040542603</v>
      </c>
      <c r="DS120" s="55"/>
      <c r="DT120" s="55"/>
      <c r="DU120" s="55"/>
      <c r="DV120" s="55"/>
      <c r="DW120" s="55"/>
      <c r="DX120" s="55"/>
      <c r="DY120" s="55"/>
      <c r="DZ120" s="55"/>
      <c r="EA120" s="55"/>
      <c r="EB120" s="55"/>
      <c r="EC120" s="55"/>
      <c r="ED120" s="55"/>
      <c r="EE120" s="55"/>
      <c r="EF120" s="55"/>
      <c r="EG120" s="55">
        <v>-0.21576766669750214</v>
      </c>
      <c r="EH120" s="55"/>
      <c r="EI120" s="55">
        <v>-0.14262562990188599</v>
      </c>
      <c r="EJ120" s="55"/>
      <c r="EK120" s="55"/>
      <c r="EL120" s="55"/>
      <c r="EM120" s="55"/>
      <c r="EN120" s="56">
        <f t="shared" si="3"/>
        <v>-7.9914196797371134E-2</v>
      </c>
      <c r="EP120" s="57"/>
    </row>
    <row r="121" spans="1:146" x14ac:dyDescent="0.15">
      <c r="A121" s="54">
        <v>43465</v>
      </c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>
        <v>-0.17737430334091187</v>
      </c>
      <c r="O121" s="55"/>
      <c r="P121" s="55"/>
      <c r="Q121" s="55"/>
      <c r="R121" s="55"/>
      <c r="S121" s="55"/>
      <c r="T121" s="55"/>
      <c r="U121" s="55"/>
      <c r="V121" s="55"/>
      <c r="W121" s="55"/>
      <c r="X121" s="55">
        <v>-7.9638771712779999E-2</v>
      </c>
      <c r="Y121" s="55"/>
      <c r="Z121" s="55">
        <v>0.1038961336016655</v>
      </c>
      <c r="AA121" s="55"/>
      <c r="AB121" s="55"/>
      <c r="AC121" s="55"/>
      <c r="AD121" s="55"/>
      <c r="AE121" s="55"/>
      <c r="AF121" s="55"/>
      <c r="AG121" s="55">
        <v>-0.32178217172622681</v>
      </c>
      <c r="AH121" s="55"/>
      <c r="AI121" s="55">
        <v>-6.0779891908168793E-2</v>
      </c>
      <c r="AJ121" s="55">
        <v>0.3737957775592804</v>
      </c>
      <c r="AK121" s="55">
        <v>-1.1182135902345181E-2</v>
      </c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>
        <v>-0.17721520364284515</v>
      </c>
      <c r="CL121" s="55"/>
      <c r="CM121" s="55"/>
      <c r="CN121" s="55"/>
      <c r="CO121" s="55"/>
      <c r="CP121" s="55"/>
      <c r="CQ121" s="55"/>
      <c r="CR121" s="55"/>
      <c r="CS121" s="55"/>
      <c r="CT121" s="55"/>
      <c r="CU121" s="55"/>
      <c r="CV121" s="55"/>
      <c r="CW121" s="55"/>
      <c r="CX121" s="55"/>
      <c r="CY121" s="55"/>
      <c r="CZ121" s="55"/>
      <c r="DA121" s="55"/>
      <c r="DB121" s="55"/>
      <c r="DC121" s="55"/>
      <c r="DD121" s="55"/>
      <c r="DE121" s="55"/>
      <c r="DF121" s="55"/>
      <c r="DG121" s="55"/>
      <c r="DH121" s="55"/>
      <c r="DI121" s="55"/>
      <c r="DJ121" s="55">
        <v>-3.3795524388551712E-2</v>
      </c>
      <c r="DK121" s="55"/>
      <c r="DL121" s="55">
        <v>-0.21875</v>
      </c>
      <c r="DM121" s="55">
        <v>2.7027057E-2</v>
      </c>
      <c r="DN121" s="55">
        <v>1.1780125088989735E-2</v>
      </c>
      <c r="DO121" s="55"/>
      <c r="DP121" s="55"/>
      <c r="DQ121" s="55">
        <v>-0.20097093284130096</v>
      </c>
      <c r="DR121" s="55">
        <v>-0.79607844352722168</v>
      </c>
      <c r="DS121" s="55"/>
      <c r="DT121" s="55"/>
      <c r="DU121" s="55"/>
      <c r="DV121" s="55"/>
      <c r="DW121" s="55"/>
      <c r="DX121" s="55"/>
      <c r="DY121" s="55"/>
      <c r="DZ121" s="55"/>
      <c r="EA121" s="55"/>
      <c r="EB121" s="55"/>
      <c r="EC121" s="55"/>
      <c r="ED121" s="55"/>
      <c r="EE121" s="55"/>
      <c r="EF121" s="55"/>
      <c r="EG121" s="55"/>
      <c r="EH121" s="55"/>
      <c r="EI121" s="55">
        <v>2.07939762622118E-2</v>
      </c>
      <c r="EJ121" s="55"/>
      <c r="EK121" s="55"/>
      <c r="EL121" s="55"/>
      <c r="EM121" s="55"/>
      <c r="EN121" s="56">
        <f t="shared" si="3"/>
        <v>-0.10268495396521365</v>
      </c>
      <c r="EP121" s="57"/>
    </row>
    <row r="122" spans="1:146" ht="16" x14ac:dyDescent="0.2">
      <c r="A122" s="54">
        <v>43496</v>
      </c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8">
        <v>-2.8862493112683296E-2</v>
      </c>
      <c r="O122" s="55"/>
      <c r="P122" s="55"/>
      <c r="Q122" s="55"/>
      <c r="R122" s="55"/>
      <c r="S122" s="55"/>
      <c r="T122" s="55"/>
      <c r="U122" s="55"/>
      <c r="V122" s="55"/>
      <c r="W122" s="55"/>
      <c r="X122" s="55">
        <v>7.4041031301021576E-2</v>
      </c>
      <c r="Y122" s="55"/>
      <c r="Z122" s="55">
        <v>-5.6470535695552826E-2</v>
      </c>
      <c r="AA122" s="55"/>
      <c r="AB122" s="55"/>
      <c r="AC122" s="55"/>
      <c r="AD122" s="55"/>
      <c r="AE122" s="55"/>
      <c r="AF122" s="55"/>
      <c r="AG122" s="55">
        <v>0.81021898984909058</v>
      </c>
      <c r="AH122" s="55"/>
      <c r="AI122" s="55">
        <v>1.2210058979690075E-2</v>
      </c>
      <c r="AJ122" s="55">
        <v>19.883588790893555</v>
      </c>
      <c r="AK122" s="58">
        <v>4.8464834723542793E-3</v>
      </c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8">
        <v>0.23076923191547394</v>
      </c>
      <c r="CL122" s="55"/>
      <c r="CM122" s="55"/>
      <c r="CN122" s="55"/>
      <c r="CO122" s="55"/>
      <c r="CP122" s="55"/>
      <c r="CQ122" s="55"/>
      <c r="CR122" s="55"/>
      <c r="CS122" s="55"/>
      <c r="CT122" s="55"/>
      <c r="CU122" s="55"/>
      <c r="CV122" s="55"/>
      <c r="CW122" s="55"/>
      <c r="CX122" s="55"/>
      <c r="CY122" s="55"/>
      <c r="CZ122" s="55"/>
      <c r="DA122" s="55"/>
      <c r="DB122" s="55"/>
      <c r="DC122" s="55"/>
      <c r="DD122" s="55"/>
      <c r="DE122" s="55"/>
      <c r="DF122" s="55"/>
      <c r="DG122" s="55"/>
      <c r="DH122" s="55"/>
      <c r="DI122" s="55"/>
      <c r="DJ122" s="55">
        <v>9.8654747009277344E-2</v>
      </c>
      <c r="DK122" s="55"/>
      <c r="DL122" s="55">
        <v>2.4000015E-2</v>
      </c>
      <c r="DM122" s="55">
        <v>0</v>
      </c>
      <c r="DN122" s="55">
        <v>4.7865506261587143E-2</v>
      </c>
      <c r="DO122" s="55"/>
      <c r="DP122" s="55"/>
      <c r="DQ122" s="55">
        <v>-4.1312236338853836E-2</v>
      </c>
      <c r="DR122" s="55">
        <v>-0.33173075318336487</v>
      </c>
      <c r="DS122" s="55"/>
      <c r="DT122" s="55"/>
      <c r="DU122" s="55"/>
      <c r="DV122" s="55"/>
      <c r="DW122" s="55"/>
      <c r="DX122" s="55"/>
      <c r="DY122" s="55"/>
      <c r="DZ122" s="55"/>
      <c r="EA122" s="55"/>
      <c r="EB122" s="55"/>
      <c r="EC122" s="55"/>
      <c r="ED122" s="55"/>
      <c r="EE122" s="55"/>
      <c r="EF122" s="55"/>
      <c r="EG122" s="55"/>
      <c r="EH122" s="55"/>
      <c r="EI122" s="55">
        <v>0.138888880610466</v>
      </c>
      <c r="EJ122" s="55"/>
      <c r="EK122" s="55"/>
      <c r="EL122" s="55"/>
      <c r="EM122" s="55"/>
      <c r="EN122" s="56">
        <f t="shared" si="3"/>
        <v>1.4904791226401473</v>
      </c>
      <c r="EP122" s="57"/>
    </row>
    <row r="123" spans="1:146" ht="16" x14ac:dyDescent="0.2">
      <c r="A123" s="54">
        <v>43524</v>
      </c>
      <c r="B123" s="55"/>
      <c r="C123" s="55"/>
      <c r="D123" s="55">
        <v>-0.16853927075862885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>
        <v>2.1594703197479248E-2</v>
      </c>
      <c r="Y123" s="55"/>
      <c r="Z123" s="55">
        <v>-8.7282359600067139E-3</v>
      </c>
      <c r="AA123" s="55"/>
      <c r="AB123" s="55"/>
      <c r="AC123" s="55"/>
      <c r="AD123" s="55"/>
      <c r="AE123" s="55"/>
      <c r="AF123" s="55"/>
      <c r="AG123" s="58">
        <v>-9.2741943895816803E-2</v>
      </c>
      <c r="AH123" s="55"/>
      <c r="AI123" s="58">
        <v>-0.24849215149879456</v>
      </c>
      <c r="AJ123" s="58">
        <v>-0.90080589056015015</v>
      </c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>
        <v>-0.444003969</v>
      </c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>
        <v>6.2500238418579102E-3</v>
      </c>
      <c r="CL123" s="55"/>
      <c r="CM123" s="55">
        <v>-2.9527295846492052E-3</v>
      </c>
      <c r="CN123" s="55"/>
      <c r="CO123" s="55"/>
      <c r="CP123" s="55"/>
      <c r="CQ123" s="55"/>
      <c r="CR123" s="55"/>
      <c r="CS123" s="55"/>
      <c r="CT123" s="55"/>
      <c r="CU123" s="55"/>
      <c r="CV123" s="55"/>
      <c r="CW123" s="55"/>
      <c r="CX123" s="55"/>
      <c r="CY123" s="55"/>
      <c r="CZ123" s="55"/>
      <c r="DA123" s="55"/>
      <c r="DB123" s="55"/>
      <c r="DC123" s="55"/>
      <c r="DD123" s="55"/>
      <c r="DE123" s="55"/>
      <c r="DF123" s="55"/>
      <c r="DG123" s="55"/>
      <c r="DH123" s="55"/>
      <c r="DI123" s="55"/>
      <c r="DJ123" s="55">
        <v>-0.12979592382907867</v>
      </c>
      <c r="DK123" s="55"/>
      <c r="DL123" s="55">
        <v>3.5937503000000003E-2</v>
      </c>
      <c r="DM123" s="55">
        <v>1.2030063000000001E-2</v>
      </c>
      <c r="DN123" s="55">
        <v>-0.24444448947906494</v>
      </c>
      <c r="DO123" s="55"/>
      <c r="DP123" s="55"/>
      <c r="DQ123" s="55">
        <v>-2.5348518043756485E-2</v>
      </c>
      <c r="DR123" s="55">
        <v>-0.17266188561916351</v>
      </c>
      <c r="DS123" s="55"/>
      <c r="DT123" s="55"/>
      <c r="DU123" s="55"/>
      <c r="DV123" s="55"/>
      <c r="DW123" s="55"/>
      <c r="DX123" s="55"/>
      <c r="DY123" s="55"/>
      <c r="DZ123" s="55"/>
      <c r="EA123" s="55"/>
      <c r="EB123" s="55"/>
      <c r="EC123" s="55"/>
      <c r="ED123" s="55"/>
      <c r="EE123" s="55"/>
      <c r="EF123" s="55"/>
      <c r="EG123" s="55"/>
      <c r="EH123" s="55"/>
      <c r="EI123" s="55">
        <v>-5.6910552084445953E-2</v>
      </c>
      <c r="EJ123" s="55">
        <f>'Primærdata SPACs'!F5815</f>
        <v>1.9607730209827423E-2</v>
      </c>
      <c r="EK123" s="55"/>
      <c r="EL123" s="55"/>
      <c r="EM123" s="55"/>
      <c r="EN123" s="56">
        <f t="shared" si="3"/>
        <v>-0.14117679629790536</v>
      </c>
      <c r="EP123" s="57"/>
    </row>
    <row r="124" spans="1:146" x14ac:dyDescent="0.15">
      <c r="A124" s="54">
        <v>43553</v>
      </c>
      <c r="B124" s="55"/>
      <c r="C124" s="55"/>
      <c r="D124" s="55">
        <v>3.407755121588707E-2</v>
      </c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>
        <v>-2.4390259757637978E-2</v>
      </c>
      <c r="Y124" s="55"/>
      <c r="Z124" s="55">
        <v>0.14064517617225647</v>
      </c>
      <c r="AA124" s="55"/>
      <c r="AB124" s="55"/>
      <c r="AC124" s="55"/>
      <c r="AD124" s="55"/>
      <c r="AE124" s="55"/>
      <c r="AF124" s="55"/>
      <c r="AG124" s="55"/>
      <c r="AH124" s="55"/>
      <c r="AI124" s="55"/>
      <c r="AJ124" s="55">
        <v>-0.53656059503555298</v>
      </c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>
        <v>-6.9518775000000005E-2</v>
      </c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>
        <v>-8.6956731975078583E-3</v>
      </c>
      <c r="CL124" s="55"/>
      <c r="CM124" s="55">
        <v>-6.2191519886255264E-2</v>
      </c>
      <c r="CN124" s="55"/>
      <c r="CO124" s="55"/>
      <c r="CP124" s="55"/>
      <c r="CQ124" s="55"/>
      <c r="CR124" s="55"/>
      <c r="CS124" s="55"/>
      <c r="CT124" s="55"/>
      <c r="CU124" s="55"/>
      <c r="CV124" s="55"/>
      <c r="CW124" s="55"/>
      <c r="CX124" s="55"/>
      <c r="CY124" s="55"/>
      <c r="CZ124" s="55"/>
      <c r="DA124" s="55"/>
      <c r="DB124" s="55"/>
      <c r="DC124" s="55"/>
      <c r="DD124" s="55"/>
      <c r="DE124" s="55"/>
      <c r="DF124" s="55"/>
      <c r="DG124" s="55"/>
      <c r="DH124" s="55"/>
      <c r="DI124" s="55"/>
      <c r="DJ124" s="55">
        <v>0.1529080867767334</v>
      </c>
      <c r="DK124" s="55"/>
      <c r="DL124" s="55">
        <v>-9.5022641000000005E-2</v>
      </c>
      <c r="DM124" s="55">
        <v>-1.5601785999999999E-2</v>
      </c>
      <c r="DN124" s="55">
        <v>-3.5947680473327637E-2</v>
      </c>
      <c r="DO124" s="55"/>
      <c r="DP124" s="55"/>
      <c r="DQ124" s="55">
        <v>0.1638491153717041</v>
      </c>
      <c r="DR124" s="55">
        <v>0.28913041949272156</v>
      </c>
      <c r="DS124" s="55"/>
      <c r="DT124" s="55"/>
      <c r="DU124" s="55"/>
      <c r="DV124" s="55"/>
      <c r="DW124" s="55"/>
      <c r="DX124" s="55"/>
      <c r="DY124" s="55"/>
      <c r="DZ124" s="55"/>
      <c r="EA124" s="55"/>
      <c r="EB124" s="55"/>
      <c r="EC124" s="55"/>
      <c r="ED124" s="55"/>
      <c r="EE124" s="55"/>
      <c r="EF124" s="55"/>
      <c r="EG124" s="55"/>
      <c r="EH124" s="55"/>
      <c r="EI124" s="55"/>
      <c r="EJ124" s="55">
        <f>'Primærdata SPACs'!F5816</f>
        <v>-0.10288458247861798</v>
      </c>
      <c r="EK124" s="55"/>
      <c r="EL124" s="55"/>
      <c r="EM124" s="55"/>
      <c r="EN124" s="56">
        <f t="shared" si="3"/>
        <v>-1.2157368842828364E-2</v>
      </c>
      <c r="EP124" s="57"/>
    </row>
    <row r="125" spans="1:146" x14ac:dyDescent="0.15">
      <c r="A125" s="54">
        <v>43585</v>
      </c>
      <c r="B125" s="55"/>
      <c r="C125" s="55"/>
      <c r="D125" s="55">
        <v>2.2727251052856445E-2</v>
      </c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>
        <v>9.8333358764648438E-2</v>
      </c>
      <c r="Y125" s="55"/>
      <c r="Z125" s="55">
        <v>-1.9230777397751808E-2</v>
      </c>
      <c r="AA125" s="55"/>
      <c r="AB125" s="55"/>
      <c r="AC125" s="55"/>
      <c r="AD125" s="55"/>
      <c r="AE125" s="55"/>
      <c r="AF125" s="55"/>
      <c r="AG125" s="55"/>
      <c r="AH125" s="55"/>
      <c r="AI125" s="55"/>
      <c r="AJ125" s="55">
        <v>-0.40832719206809998</v>
      </c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>
        <v>-0.13408041000000001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>
        <v>-9.8997488617897034E-2</v>
      </c>
      <c r="CL125" s="55"/>
      <c r="CM125" s="55">
        <v>8.9473724365234375E-2</v>
      </c>
      <c r="CN125" s="55"/>
      <c r="CO125" s="55"/>
      <c r="CP125" s="55"/>
      <c r="CQ125" s="55"/>
      <c r="CR125" s="55"/>
      <c r="CS125" s="55"/>
      <c r="CT125" s="55"/>
      <c r="CU125" s="55"/>
      <c r="CV125" s="55"/>
      <c r="CW125" s="55"/>
      <c r="CX125" s="55"/>
      <c r="CY125" s="55"/>
      <c r="CZ125" s="55"/>
      <c r="DA125" s="55"/>
      <c r="DB125" s="55"/>
      <c r="DC125" s="55"/>
      <c r="DD125" s="55"/>
      <c r="DE125" s="55"/>
      <c r="DF125" s="55"/>
      <c r="DG125" s="55"/>
      <c r="DH125" s="55"/>
      <c r="DI125" s="55"/>
      <c r="DJ125" s="55">
        <v>-0.20585839450359344</v>
      </c>
      <c r="DK125" s="55"/>
      <c r="DL125" s="55">
        <v>0</v>
      </c>
      <c r="DM125" s="55">
        <v>-5.2829959999999999E-3</v>
      </c>
      <c r="DN125" s="55">
        <v>-0.14406777918338776</v>
      </c>
      <c r="DO125" s="55">
        <v>3.7011464592069387E-3</v>
      </c>
      <c r="DP125" s="55"/>
      <c r="DQ125" s="55">
        <v>-0.26256981492042542</v>
      </c>
      <c r="DR125" s="55">
        <v>-0.40725123882293701</v>
      </c>
      <c r="DS125" s="55"/>
      <c r="DT125" s="55">
        <v>-0.30525586009025574</v>
      </c>
      <c r="DU125" s="55"/>
      <c r="DV125" s="55"/>
      <c r="DW125" s="55"/>
      <c r="DX125" s="55"/>
      <c r="DY125" s="55"/>
      <c r="DZ125" s="55"/>
      <c r="EA125" s="55"/>
      <c r="EB125" s="55"/>
      <c r="EC125" s="55"/>
      <c r="ED125" s="55"/>
      <c r="EE125" s="55"/>
      <c r="EF125" s="55"/>
      <c r="EG125" s="55"/>
      <c r="EH125" s="55"/>
      <c r="EI125" s="55"/>
      <c r="EJ125" s="55">
        <f>'Primærdata SPACs'!F5817</f>
        <v>-0.35691318327974275</v>
      </c>
      <c r="EK125" s="55"/>
      <c r="EL125" s="55"/>
      <c r="EM125" s="55"/>
      <c r="EN125" s="56">
        <f t="shared" si="3"/>
        <v>-0.14223997694947635</v>
      </c>
      <c r="EP125" s="57"/>
    </row>
    <row r="126" spans="1:146" ht="16" x14ac:dyDescent="0.2">
      <c r="A126" s="54">
        <v>43616</v>
      </c>
      <c r="B126" s="55"/>
      <c r="C126" s="55"/>
      <c r="D126" s="58">
        <v>-1.3333320617675781E-2</v>
      </c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>
        <v>-0.16312599182128906</v>
      </c>
      <c r="Y126" s="55"/>
      <c r="Z126" s="55">
        <v>-0.12860438227653503</v>
      </c>
      <c r="AA126" s="55"/>
      <c r="AB126" s="55"/>
      <c r="AC126" s="55"/>
      <c r="AD126" s="55"/>
      <c r="AE126" s="55"/>
      <c r="AF126" s="55"/>
      <c r="AG126" s="55"/>
      <c r="AH126" s="55"/>
      <c r="AI126" s="55"/>
      <c r="AJ126" s="55">
        <v>-0.40370374917984009</v>
      </c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>
        <v>3.443172E-3</v>
      </c>
      <c r="BG126" s="58">
        <v>-8.1878722000000001E-2</v>
      </c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>
        <v>-3.8910470902919769E-2</v>
      </c>
      <c r="CJ126" s="55"/>
      <c r="CK126" s="55">
        <v>-6.2587033025920391E-3</v>
      </c>
      <c r="CL126" s="55"/>
      <c r="CM126" s="58">
        <v>-1.8357539549469948E-2</v>
      </c>
      <c r="CN126" s="55"/>
      <c r="CO126" s="55"/>
      <c r="CP126" s="55"/>
      <c r="CQ126" s="55"/>
      <c r="CR126" s="55"/>
      <c r="CS126" s="55"/>
      <c r="CT126" s="55"/>
      <c r="CU126" s="55"/>
      <c r="CV126" s="55"/>
      <c r="CW126" s="55"/>
      <c r="CX126" s="55"/>
      <c r="CY126" s="55"/>
      <c r="CZ126" s="55"/>
      <c r="DA126" s="55"/>
      <c r="DB126" s="55"/>
      <c r="DC126" s="55"/>
      <c r="DD126" s="55"/>
      <c r="DE126" s="55"/>
      <c r="DF126" s="55"/>
      <c r="DG126" s="55"/>
      <c r="DH126" s="55">
        <v>6.7134276032447815E-2</v>
      </c>
      <c r="DI126" s="55"/>
      <c r="DJ126" s="55">
        <v>-0.28278690576553345</v>
      </c>
      <c r="DK126" s="55"/>
      <c r="DL126" s="55">
        <v>0.30833330799999997</v>
      </c>
      <c r="DM126" s="55">
        <v>0.13960547700000001</v>
      </c>
      <c r="DN126" s="55">
        <v>-9.3069359660148621E-2</v>
      </c>
      <c r="DO126" s="55">
        <v>-0.72367995977401733</v>
      </c>
      <c r="DP126" s="55"/>
      <c r="DQ126" s="55">
        <v>-0.22727273404598236</v>
      </c>
      <c r="DR126" s="55">
        <v>-0.33143675327301025</v>
      </c>
      <c r="DS126" s="55"/>
      <c r="DT126" s="55">
        <v>-0.51903802156448364</v>
      </c>
      <c r="DU126" s="55"/>
      <c r="DV126" s="55"/>
      <c r="DW126" s="55"/>
      <c r="DX126" s="55"/>
      <c r="DY126" s="55"/>
      <c r="DZ126" s="55"/>
      <c r="EA126" s="55"/>
      <c r="EB126" s="55"/>
      <c r="EC126" s="55"/>
      <c r="ED126" s="55"/>
      <c r="EE126" s="55"/>
      <c r="EF126" s="55"/>
      <c r="EG126" s="55"/>
      <c r="EH126" s="55"/>
      <c r="EI126" s="55"/>
      <c r="EJ126" s="55">
        <f>'Primærdata SPACs'!F5818</f>
        <v>2.3333333333333206E-2</v>
      </c>
      <c r="EK126" s="55"/>
      <c r="EL126" s="55"/>
      <c r="EM126" s="55"/>
      <c r="EN126" s="56">
        <f t="shared" si="3"/>
        <v>-0.13103194986145875</v>
      </c>
      <c r="EP126" s="57"/>
    </row>
    <row r="127" spans="1:146" x14ac:dyDescent="0.15">
      <c r="A127" s="54">
        <v>43644</v>
      </c>
      <c r="B127" s="55"/>
      <c r="C127" s="55"/>
      <c r="D127" s="55">
        <v>-0.22860363125801086</v>
      </c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>
        <v>4.9864023923873901E-2</v>
      </c>
      <c r="Y127" s="55"/>
      <c r="Z127" s="55">
        <v>0.13821130990982056</v>
      </c>
      <c r="AA127" s="55"/>
      <c r="AB127" s="55"/>
      <c r="AC127" s="55"/>
      <c r="AD127" s="55"/>
      <c r="AE127" s="55"/>
      <c r="AF127" s="55"/>
      <c r="AG127" s="55"/>
      <c r="AH127" s="55"/>
      <c r="AI127" s="55"/>
      <c r="AJ127" s="55">
        <v>-0.3561076819896698</v>
      </c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>
        <v>1.117647171</v>
      </c>
      <c r="BG127" s="55">
        <v>0.27710846099999997</v>
      </c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>
        <v>0.19040247799999999</v>
      </c>
      <c r="CH127" s="55"/>
      <c r="CI127" s="55">
        <v>-0.10425098240375519</v>
      </c>
      <c r="CJ127" s="55"/>
      <c r="CK127" s="55">
        <v>-0.32540234923362732</v>
      </c>
      <c r="CL127" s="55"/>
      <c r="CM127" s="55">
        <v>-0.10433065891265869</v>
      </c>
      <c r="CN127" s="55"/>
      <c r="CO127" s="55"/>
      <c r="CP127" s="55"/>
      <c r="CQ127" s="55"/>
      <c r="CR127" s="55"/>
      <c r="CS127" s="55"/>
      <c r="CT127" s="55"/>
      <c r="CU127" s="55"/>
      <c r="CV127" s="55"/>
      <c r="CW127" s="55"/>
      <c r="CX127" s="55"/>
      <c r="CY127" s="55"/>
      <c r="CZ127" s="55"/>
      <c r="DA127" s="55"/>
      <c r="DB127" s="55"/>
      <c r="DC127" s="55"/>
      <c r="DD127" s="55"/>
      <c r="DE127" s="55"/>
      <c r="DF127" s="55"/>
      <c r="DG127" s="55"/>
      <c r="DH127" s="55">
        <v>-0.34366196393966675</v>
      </c>
      <c r="DI127" s="55"/>
      <c r="DJ127" s="55">
        <v>-0.10142857581377029</v>
      </c>
      <c r="DK127" s="55"/>
      <c r="DL127" s="55"/>
      <c r="DM127" s="55">
        <v>1.317576528</v>
      </c>
      <c r="DN127" s="55">
        <v>-0.18777289986610413</v>
      </c>
      <c r="DO127" s="55">
        <v>0.14926749467849731</v>
      </c>
      <c r="DP127" s="55"/>
      <c r="DQ127" s="55">
        <v>3.9215651340782642E-3</v>
      </c>
      <c r="DR127" s="55">
        <v>-0.19574464857578278</v>
      </c>
      <c r="DS127" s="55"/>
      <c r="DT127" s="55">
        <v>-8.3333350718021393E-2</v>
      </c>
      <c r="DU127" s="55"/>
      <c r="DV127" s="55"/>
      <c r="DW127" s="55"/>
      <c r="DX127" s="55"/>
      <c r="DY127" s="55"/>
      <c r="DZ127" s="55"/>
      <c r="EA127" s="55"/>
      <c r="EB127" s="55"/>
      <c r="EC127" s="55"/>
      <c r="ED127" s="55"/>
      <c r="EE127" s="55"/>
      <c r="EF127" s="55"/>
      <c r="EG127" s="55"/>
      <c r="EH127" s="55"/>
      <c r="EI127" s="55"/>
      <c r="EJ127" s="55">
        <f>'Primærdata SPACs'!F5819</f>
        <v>-0.48697068403908794</v>
      </c>
      <c r="EK127" s="55"/>
      <c r="EL127" s="55"/>
      <c r="EM127" s="55"/>
      <c r="EN127" s="56">
        <f t="shared" si="3"/>
        <v>3.8231137099795524E-2</v>
      </c>
      <c r="EP127" s="57"/>
    </row>
    <row r="128" spans="1:146" ht="16" x14ac:dyDescent="0.2">
      <c r="A128" s="54">
        <v>43677</v>
      </c>
      <c r="B128" s="55"/>
      <c r="C128" s="55"/>
      <c r="D128" s="55">
        <v>1.6058413311839104E-2</v>
      </c>
      <c r="E128" s="55"/>
      <c r="F128" s="55"/>
      <c r="G128" s="55"/>
      <c r="H128" s="55"/>
      <c r="I128" s="55">
        <v>-0.115346961</v>
      </c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8">
        <v>-3.4542281180620193E-2</v>
      </c>
      <c r="Y128" s="55"/>
      <c r="Z128" s="58">
        <v>-5.8333307504653931E-2</v>
      </c>
      <c r="AA128" s="55"/>
      <c r="AB128" s="55"/>
      <c r="AC128" s="55"/>
      <c r="AD128" s="55"/>
      <c r="AE128" s="55"/>
      <c r="AF128" s="55"/>
      <c r="AG128" s="55"/>
      <c r="AH128" s="55"/>
      <c r="AI128" s="55"/>
      <c r="AJ128" s="55">
        <v>-0.45016074180603027</v>
      </c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>
        <v>-0.49953702100000003</v>
      </c>
      <c r="BG128" s="55">
        <v>0.137735844</v>
      </c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>
        <v>6.9570913999999998E-2</v>
      </c>
      <c r="CH128" s="55"/>
      <c r="CI128" s="55">
        <v>-0.26101699471473694</v>
      </c>
      <c r="CJ128" s="55"/>
      <c r="CK128" s="55">
        <v>-0.35684651136398315</v>
      </c>
      <c r="CL128" s="55"/>
      <c r="CM128" s="55">
        <v>-6.5934106707572937E-2</v>
      </c>
      <c r="CN128" s="55"/>
      <c r="CO128" s="55"/>
      <c r="CP128" s="55"/>
      <c r="CQ128" s="55"/>
      <c r="CR128" s="55"/>
      <c r="CS128" s="55"/>
      <c r="CT128" s="55"/>
      <c r="CU128" s="55"/>
      <c r="CV128" s="55"/>
      <c r="CW128" s="55"/>
      <c r="CX128" s="55"/>
      <c r="CY128" s="55"/>
      <c r="CZ128" s="55"/>
      <c r="DA128" s="55"/>
      <c r="DB128" s="55"/>
      <c r="DC128" s="55"/>
      <c r="DD128" s="55"/>
      <c r="DE128" s="55"/>
      <c r="DF128" s="55"/>
      <c r="DG128" s="55"/>
      <c r="DH128" s="55">
        <v>-0.24542202055454254</v>
      </c>
      <c r="DI128" s="55"/>
      <c r="DJ128" s="55">
        <v>-0.27027022838592529</v>
      </c>
      <c r="DK128" s="55"/>
      <c r="DL128" s="55"/>
      <c r="DM128" s="55">
        <v>-0.34903767699999999</v>
      </c>
      <c r="DN128" s="55">
        <v>-0.13709677755832672</v>
      </c>
      <c r="DO128" s="55"/>
      <c r="DP128" s="55">
        <v>0</v>
      </c>
      <c r="DQ128" s="55">
        <v>-0.20898431539535522</v>
      </c>
      <c r="DR128" s="55">
        <v>-0.36243382096290588</v>
      </c>
      <c r="DS128" s="55">
        <v>4.8780674114823341E-3</v>
      </c>
      <c r="DT128" s="55">
        <v>-0.25454548001289368</v>
      </c>
      <c r="DU128" s="55"/>
      <c r="DV128" s="55"/>
      <c r="DW128" s="55"/>
      <c r="DX128" s="55"/>
      <c r="DY128" s="55"/>
      <c r="DZ128" s="55"/>
      <c r="EA128" s="55"/>
      <c r="EB128" s="55"/>
      <c r="EC128" s="55"/>
      <c r="ED128" s="55"/>
      <c r="EE128" s="55"/>
      <c r="EF128" s="55"/>
      <c r="EG128" s="55"/>
      <c r="EH128" s="55"/>
      <c r="EI128" s="55"/>
      <c r="EJ128" s="55">
        <f>'Primærdata SPACs'!F5820</f>
        <v>-4.7619047619047561E-2</v>
      </c>
      <c r="EK128" s="55"/>
      <c r="EL128" s="55"/>
      <c r="EM128" s="55"/>
      <c r="EN128" s="56">
        <f t="shared" si="3"/>
        <v>-0.17444420270216363</v>
      </c>
      <c r="EP128" s="57"/>
    </row>
    <row r="129" spans="1:146" ht="16" x14ac:dyDescent="0.2">
      <c r="A129" s="54">
        <v>43707</v>
      </c>
      <c r="B129" s="55"/>
      <c r="C129" s="55"/>
      <c r="D129" s="55">
        <v>-0.10057468712329865</v>
      </c>
      <c r="E129" s="55"/>
      <c r="F129" s="55"/>
      <c r="G129" s="55"/>
      <c r="H129" s="55"/>
      <c r="I129" s="55">
        <v>-0.30607733100000001</v>
      </c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>
        <v>-0.12280704081058502</v>
      </c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8">
        <v>-0.220166519</v>
      </c>
      <c r="BG129" s="55">
        <v>-3.4825875999999999E-2</v>
      </c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8">
        <v>7.1124620999999999E-2</v>
      </c>
      <c r="CH129" s="55"/>
      <c r="CI129" s="58">
        <v>-0.14373089373111725</v>
      </c>
      <c r="CJ129" s="55"/>
      <c r="CK129" s="55">
        <v>-3.2258033752441406E-2</v>
      </c>
      <c r="CL129" s="55"/>
      <c r="CM129" s="55">
        <v>-0.28235295414924622</v>
      </c>
      <c r="CN129" s="55"/>
      <c r="CO129" s="55"/>
      <c r="CP129" s="55"/>
      <c r="CQ129" s="55"/>
      <c r="CR129" s="55"/>
      <c r="CS129" s="55"/>
      <c r="CT129" s="55"/>
      <c r="CU129" s="55"/>
      <c r="CV129" s="55"/>
      <c r="CW129" s="55"/>
      <c r="CX129" s="55"/>
      <c r="CY129" s="55"/>
      <c r="CZ129" s="55"/>
      <c r="DA129" s="55"/>
      <c r="DB129" s="55"/>
      <c r="DC129" s="55"/>
      <c r="DD129" s="55"/>
      <c r="DE129" s="55"/>
      <c r="DF129" s="55"/>
      <c r="DG129" s="55"/>
      <c r="DH129" s="55">
        <v>-0.11271212249994278</v>
      </c>
      <c r="DI129" s="55"/>
      <c r="DJ129" s="55">
        <v>-0.62309366464614868</v>
      </c>
      <c r="DK129" s="55"/>
      <c r="DL129" s="55"/>
      <c r="DM129" s="55"/>
      <c r="DN129" s="55">
        <v>-0.28037387132644653</v>
      </c>
      <c r="DO129" s="55"/>
      <c r="DP129" s="55">
        <v>-0.7367788553237915</v>
      </c>
      <c r="DQ129" s="55">
        <v>9.1357991099357605E-2</v>
      </c>
      <c r="DR129" s="55">
        <v>-0.21991704404354095</v>
      </c>
      <c r="DS129" s="55">
        <v>-0.66990292072296143</v>
      </c>
      <c r="DT129" s="55">
        <v>0.13414636254310608</v>
      </c>
      <c r="DU129" s="55"/>
      <c r="DV129" s="55"/>
      <c r="DW129" s="55"/>
      <c r="DX129" s="55"/>
      <c r="DY129" s="55"/>
      <c r="DZ129" s="55"/>
      <c r="EA129" s="55"/>
      <c r="EB129" s="55"/>
      <c r="EC129" s="55"/>
      <c r="ED129" s="55"/>
      <c r="EE129" s="55"/>
      <c r="EF129" s="55"/>
      <c r="EG129" s="55"/>
      <c r="EH129" s="55"/>
      <c r="EI129" s="55"/>
      <c r="EJ129" s="55">
        <f>'Primærdata SPACs'!F5821</f>
        <v>-0.14666666666666661</v>
      </c>
      <c r="EK129" s="55">
        <v>-0.46774816513061523</v>
      </c>
      <c r="EL129" s="55"/>
      <c r="EM129" s="55"/>
      <c r="EN129" s="56">
        <f t="shared" si="3"/>
        <v>-0.22122935112022835</v>
      </c>
      <c r="EP129" s="57"/>
    </row>
    <row r="130" spans="1:146" x14ac:dyDescent="0.15">
      <c r="A130" s="54">
        <v>43738</v>
      </c>
      <c r="B130" s="55"/>
      <c r="C130" s="55"/>
      <c r="D130" s="55">
        <v>1.5974043635651469E-3</v>
      </c>
      <c r="E130" s="55"/>
      <c r="F130" s="55"/>
      <c r="G130" s="55"/>
      <c r="H130" s="55"/>
      <c r="I130" s="55">
        <v>-4.7770730999999997E-2</v>
      </c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>
        <v>-3.9999961853027344E-2</v>
      </c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>
        <v>-0.29655996000000001</v>
      </c>
      <c r="BG130" s="55">
        <v>0.108247355</v>
      </c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>
        <v>-4.2565263999999998E-2</v>
      </c>
      <c r="CH130" s="55">
        <v>3.3816367387771606E-2</v>
      </c>
      <c r="CI130" s="55">
        <v>8.2142867147922516E-2</v>
      </c>
      <c r="CJ130" s="55"/>
      <c r="CK130" s="55">
        <v>-0.26999998092651367</v>
      </c>
      <c r="CL130" s="55"/>
      <c r="CM130" s="55">
        <v>0.11639345437288284</v>
      </c>
      <c r="CN130" s="55"/>
      <c r="CO130" s="55"/>
      <c r="CP130" s="55"/>
      <c r="CQ130" s="55"/>
      <c r="CR130" s="55"/>
      <c r="CS130" s="55"/>
      <c r="CT130" s="55"/>
      <c r="CU130" s="55"/>
      <c r="CV130" s="55"/>
      <c r="CW130" s="55"/>
      <c r="CX130" s="55"/>
      <c r="CY130" s="55"/>
      <c r="CZ130" s="55"/>
      <c r="DA130" s="55"/>
      <c r="DB130" s="55"/>
      <c r="DC130" s="55"/>
      <c r="DD130" s="55"/>
      <c r="DE130" s="55"/>
      <c r="DF130" s="55"/>
      <c r="DG130" s="55"/>
      <c r="DH130" s="55">
        <v>-2.2820428013801575E-2</v>
      </c>
      <c r="DI130" s="55"/>
      <c r="DJ130" s="55">
        <v>-0.25722545385360718</v>
      </c>
      <c r="DK130" s="55"/>
      <c r="DL130" s="55"/>
      <c r="DM130" s="55"/>
      <c r="DN130" s="55">
        <v>0.22510822117328644</v>
      </c>
      <c r="DO130" s="55"/>
      <c r="DP130" s="55">
        <v>2.2831050679087639E-2</v>
      </c>
      <c r="DQ130" s="55">
        <v>-0.10180996358394623</v>
      </c>
      <c r="DR130" s="55">
        <v>-0.45744681358337402</v>
      </c>
      <c r="DS130" s="55">
        <v>0.53823524713516235</v>
      </c>
      <c r="DT130" s="55">
        <v>-3.225809708237648E-2</v>
      </c>
      <c r="DU130" s="55"/>
      <c r="DV130" s="55"/>
      <c r="DW130" s="55"/>
      <c r="DX130" s="55"/>
      <c r="DY130" s="55"/>
      <c r="DZ130" s="55"/>
      <c r="EA130" s="55"/>
      <c r="EB130" s="55"/>
      <c r="EC130" s="55"/>
      <c r="ED130" s="55"/>
      <c r="EE130" s="55"/>
      <c r="EF130" s="55"/>
      <c r="EG130" s="55"/>
      <c r="EH130" s="55"/>
      <c r="EI130" s="55"/>
      <c r="EJ130" s="55">
        <f>'Primærdata SPACs'!F5822</f>
        <v>-0.140625</v>
      </c>
      <c r="EK130" s="55">
        <f>'Primærdata SPACs'!F5992</f>
        <v>0.12433388899400577</v>
      </c>
      <c r="EL130" s="55"/>
      <c r="EM130" s="55"/>
      <c r="EN130" s="56">
        <f t="shared" ref="EN130:EN157" si="4">IFERROR(AVERAGEIF(B130:EM130,"&lt;&gt;0"),"")</f>
        <v>-2.2818789882148111E-2</v>
      </c>
      <c r="EP130" s="57"/>
    </row>
    <row r="131" spans="1:146" ht="16" x14ac:dyDescent="0.2">
      <c r="A131" s="54">
        <v>43769</v>
      </c>
      <c r="B131" s="55"/>
      <c r="C131" s="55"/>
      <c r="D131" s="55">
        <v>-0.16905900835990906</v>
      </c>
      <c r="E131" s="55"/>
      <c r="F131" s="55"/>
      <c r="G131" s="55"/>
      <c r="H131" s="55"/>
      <c r="I131" s="58">
        <v>-0.22408029400000001</v>
      </c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>
        <v>9.8224706016480923E-4</v>
      </c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>
        <v>0.14583326876163483</v>
      </c>
      <c r="AK131" s="55"/>
      <c r="AL131" s="55"/>
      <c r="AM131" s="55">
        <v>2.3980448022484779E-3</v>
      </c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>
        <v>-1.9454769999999999E-3</v>
      </c>
      <c r="BE131" s="55"/>
      <c r="BF131" s="55">
        <v>-0.17369304599999999</v>
      </c>
      <c r="BG131" s="55">
        <v>-4.1860464999999999E-2</v>
      </c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>
        <v>-7.7060499999999999E-3</v>
      </c>
      <c r="CH131" s="55">
        <v>-0.12056074291467667</v>
      </c>
      <c r="CI131" s="55">
        <v>-1.4851510524749756E-2</v>
      </c>
      <c r="CJ131" s="55"/>
      <c r="CK131" s="58">
        <v>-0.12785391509532928</v>
      </c>
      <c r="CL131" s="55"/>
      <c r="CM131" s="55">
        <v>-0.18649046123027802</v>
      </c>
      <c r="CN131" s="55"/>
      <c r="CO131" s="55"/>
      <c r="CP131" s="55"/>
      <c r="CQ131" s="55"/>
      <c r="CR131" s="55"/>
      <c r="CS131" s="55"/>
      <c r="CT131" s="55"/>
      <c r="CU131" s="55"/>
      <c r="CV131" s="55"/>
      <c r="CW131" s="55"/>
      <c r="CX131" s="55"/>
      <c r="CY131" s="55"/>
      <c r="CZ131" s="55"/>
      <c r="DA131" s="55"/>
      <c r="DB131" s="55"/>
      <c r="DC131" s="55"/>
      <c r="DD131" s="55"/>
      <c r="DE131" s="55"/>
      <c r="DF131" s="55"/>
      <c r="DG131" s="55"/>
      <c r="DH131" s="55">
        <v>-0.30027118325233459</v>
      </c>
      <c r="DI131" s="55"/>
      <c r="DJ131" s="55">
        <v>-0.66163420677185059</v>
      </c>
      <c r="DK131" s="55"/>
      <c r="DL131" s="55"/>
      <c r="DM131" s="55"/>
      <c r="DN131" s="55">
        <v>-0.22261480987071991</v>
      </c>
      <c r="DO131" s="55"/>
      <c r="DP131" s="55">
        <v>0.24096429347991943</v>
      </c>
      <c r="DQ131" s="55">
        <v>-0.13350124657154083</v>
      </c>
      <c r="DR131" s="55">
        <v>0.27450978755950928</v>
      </c>
      <c r="DS131" s="55">
        <v>-0.31166350841522217</v>
      </c>
      <c r="DT131" s="55">
        <v>-0.22222220897674561</v>
      </c>
      <c r="DU131" s="55"/>
      <c r="DV131" s="55"/>
      <c r="DW131" s="55"/>
      <c r="DX131" s="55"/>
      <c r="DY131" s="55"/>
      <c r="DZ131" s="55"/>
      <c r="EA131" s="55"/>
      <c r="EB131" s="55"/>
      <c r="EC131" s="55"/>
      <c r="ED131" s="55"/>
      <c r="EE131" s="55"/>
      <c r="EF131" s="55"/>
      <c r="EG131" s="55"/>
      <c r="EH131" s="55"/>
      <c r="EI131" s="55"/>
      <c r="EJ131" s="55">
        <f>'Primærdata SPACs'!F5823</f>
        <v>-0.10000000000000009</v>
      </c>
      <c r="EK131" s="55">
        <v>-6.1611354351043701E-2</v>
      </c>
      <c r="EL131" s="55"/>
      <c r="EM131" s="55"/>
      <c r="EN131" s="56">
        <f t="shared" si="4"/>
        <v>-0.10508399333351841</v>
      </c>
      <c r="EP131" s="57"/>
    </row>
    <row r="132" spans="1:146" ht="16" x14ac:dyDescent="0.2">
      <c r="A132" s="54">
        <v>43798</v>
      </c>
      <c r="B132" s="55"/>
      <c r="C132" s="55"/>
      <c r="D132" s="55">
        <v>-5.3742840886116028E-2</v>
      </c>
      <c r="E132" s="55"/>
      <c r="F132" s="55"/>
      <c r="G132" s="55"/>
      <c r="H132" s="55"/>
      <c r="I132" s="55">
        <v>-0.35344827200000001</v>
      </c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>
        <v>-0.11186450719833374</v>
      </c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8">
        <v>-0.2242424339056015</v>
      </c>
      <c r="AK132" s="55"/>
      <c r="AL132" s="55"/>
      <c r="AM132" s="55">
        <v>-4.7847074456512928E-3</v>
      </c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>
        <v>2.8265103999999999E-2</v>
      </c>
      <c r="BE132" s="55"/>
      <c r="BF132" s="55">
        <v>0.52244895700000005</v>
      </c>
      <c r="BG132" s="55">
        <v>-7.2815508000000001E-2</v>
      </c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>
        <v>7.4074059999999997E-2</v>
      </c>
      <c r="CH132" s="55">
        <v>-0.22954303026199341</v>
      </c>
      <c r="CI132" s="55">
        <v>5.8626532554626465E-2</v>
      </c>
      <c r="CJ132" s="55"/>
      <c r="CK132" s="55"/>
      <c r="CL132" s="55"/>
      <c r="CM132" s="55">
        <v>-0.14620937407016754</v>
      </c>
      <c r="CN132" s="55"/>
      <c r="CO132" s="55"/>
      <c r="CP132" s="55"/>
      <c r="CQ132" s="55"/>
      <c r="CR132" s="55"/>
      <c r="CS132" s="55"/>
      <c r="CT132" s="55"/>
      <c r="CU132" s="55"/>
      <c r="CV132" s="55"/>
      <c r="CW132" s="55"/>
      <c r="CX132" s="55"/>
      <c r="CY132" s="55"/>
      <c r="CZ132" s="55"/>
      <c r="DA132" s="55"/>
      <c r="DB132" s="55"/>
      <c r="DC132" s="55"/>
      <c r="DD132" s="55"/>
      <c r="DE132" s="55"/>
      <c r="DF132" s="55"/>
      <c r="DG132" s="55"/>
      <c r="DH132" s="55">
        <v>-0.15937499701976776</v>
      </c>
      <c r="DI132" s="55"/>
      <c r="DJ132" s="55"/>
      <c r="DK132" s="55"/>
      <c r="DL132" s="55"/>
      <c r="DM132" s="55"/>
      <c r="DN132" s="55"/>
      <c r="DO132" s="55"/>
      <c r="DP132" s="55">
        <v>0.1516389399766922</v>
      </c>
      <c r="DQ132" s="55">
        <v>0.39534887671470642</v>
      </c>
      <c r="DR132" s="55">
        <v>-8.4615305066108704E-2</v>
      </c>
      <c r="DS132" s="55">
        <v>-0.31944441795349121</v>
      </c>
      <c r="DT132" s="55">
        <v>2.499997615814209E-2</v>
      </c>
      <c r="DU132" s="55"/>
      <c r="DV132" s="55"/>
      <c r="DW132" s="55"/>
      <c r="DX132" s="55">
        <v>2.8543305000000001E-2</v>
      </c>
      <c r="DY132" s="55"/>
      <c r="DZ132" s="55"/>
      <c r="EA132" s="55"/>
      <c r="EB132" s="55"/>
      <c r="EC132" s="55"/>
      <c r="ED132" s="55"/>
      <c r="EE132" s="55"/>
      <c r="EF132" s="55"/>
      <c r="EG132" s="55"/>
      <c r="EH132" s="55"/>
      <c r="EI132" s="55"/>
      <c r="EJ132" s="55">
        <f>'Primærdata SPACs'!F5824</f>
        <v>-0.60101010101010099</v>
      </c>
      <c r="EK132" s="55">
        <v>5.2188541740179062E-2</v>
      </c>
      <c r="EL132" s="55"/>
      <c r="EM132" s="55"/>
      <c r="EN132" s="56">
        <f t="shared" si="4"/>
        <v>-4.8807676270142195E-2</v>
      </c>
      <c r="EP132" s="57"/>
    </row>
    <row r="133" spans="1:146" ht="16" x14ac:dyDescent="0.2">
      <c r="A133" s="54">
        <v>43830</v>
      </c>
      <c r="B133" s="58"/>
      <c r="C133" s="55"/>
      <c r="D133" s="55">
        <v>0.19472618401050568</v>
      </c>
      <c r="E133" s="55"/>
      <c r="F133" s="55"/>
      <c r="G133" s="55"/>
      <c r="H133" s="55"/>
      <c r="I133" s="55">
        <v>0.370000035</v>
      </c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>
        <v>0.21324616670608521</v>
      </c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>
        <v>-0.1826922744512558</v>
      </c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>
        <v>0.184834108</v>
      </c>
      <c r="BE133" s="55"/>
      <c r="BF133" s="55">
        <v>0.130026847</v>
      </c>
      <c r="BG133" s="55">
        <v>-0.118848205</v>
      </c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>
        <v>-6.5628490999999997E-2</v>
      </c>
      <c r="CH133" s="58">
        <v>0.59310346841812134</v>
      </c>
      <c r="CI133" s="55">
        <v>0.28955686092376709</v>
      </c>
      <c r="CJ133" s="55"/>
      <c r="CK133" s="55"/>
      <c r="CL133" s="55"/>
      <c r="CM133" s="55">
        <v>5.7082448154687881E-2</v>
      </c>
      <c r="CN133" s="55">
        <v>3.4146192483603954E-3</v>
      </c>
      <c r="CO133" s="55"/>
      <c r="CP133" s="55"/>
      <c r="CQ133" s="55"/>
      <c r="CR133" s="55"/>
      <c r="CS133" s="55"/>
      <c r="CT133" s="55"/>
      <c r="CU133" s="55"/>
      <c r="CV133" s="55"/>
      <c r="CW133" s="55"/>
      <c r="CX133" s="55"/>
      <c r="CY133" s="55"/>
      <c r="CZ133" s="55"/>
      <c r="DA133" s="55"/>
      <c r="DB133" s="55"/>
      <c r="DC133" s="55"/>
      <c r="DD133" s="55"/>
      <c r="DE133" s="55"/>
      <c r="DF133" s="55"/>
      <c r="DG133" s="55"/>
      <c r="DH133" s="55">
        <v>-7.8066930174827576E-2</v>
      </c>
      <c r="DI133" s="55"/>
      <c r="DJ133" s="55"/>
      <c r="DK133" s="55"/>
      <c r="DL133" s="55"/>
      <c r="DM133" s="55"/>
      <c r="DN133" s="55"/>
      <c r="DO133" s="55"/>
      <c r="DP133" s="55">
        <v>0.54938030242919922</v>
      </c>
      <c r="DQ133" s="55"/>
      <c r="DR133" s="55"/>
      <c r="DS133" s="55">
        <v>6.1224430799484253E-2</v>
      </c>
      <c r="DT133" s="55">
        <v>0.30313593149185181</v>
      </c>
      <c r="DU133" s="55"/>
      <c r="DV133" s="55"/>
      <c r="DW133" s="55"/>
      <c r="DX133" s="55">
        <v>0.51866030699999999</v>
      </c>
      <c r="DY133" s="55"/>
      <c r="DZ133" s="55"/>
      <c r="EA133" s="55"/>
      <c r="EB133" s="55"/>
      <c r="EC133" s="55"/>
      <c r="ED133" s="55"/>
      <c r="EE133" s="55"/>
      <c r="EF133" s="55"/>
      <c r="EG133" s="55"/>
      <c r="EH133" s="55"/>
      <c r="EI133" s="55"/>
      <c r="EJ133" s="55">
        <f>'Primærdata SPACs'!F5825</f>
        <v>1.8481012658227849</v>
      </c>
      <c r="EK133" s="55">
        <v>-0.15680000185966492</v>
      </c>
      <c r="EL133" s="55"/>
      <c r="EM133" s="55"/>
      <c r="EN133" s="56">
        <f t="shared" si="4"/>
        <v>0.24812931960626838</v>
      </c>
      <c r="EP133" s="57"/>
    </row>
    <row r="134" spans="1:146" ht="16" x14ac:dyDescent="0.2">
      <c r="A134" s="54">
        <v>43861</v>
      </c>
      <c r="B134" s="55"/>
      <c r="C134" s="55"/>
      <c r="D134" s="55">
        <v>6.281840056180954E-2</v>
      </c>
      <c r="E134" s="55"/>
      <c r="F134" s="55"/>
      <c r="G134" s="55"/>
      <c r="H134" s="55"/>
      <c r="I134" s="55">
        <v>4.6228722E-2</v>
      </c>
      <c r="J134" s="55"/>
      <c r="K134" s="55">
        <v>2.297697588801384E-2</v>
      </c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8">
        <v>0.20856110751628876</v>
      </c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8">
        <v>-2.2941140457987785E-2</v>
      </c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8">
        <v>-0.02</v>
      </c>
      <c r="BE134" s="55"/>
      <c r="BF134" s="55">
        <v>-3.6773476999999999E-2</v>
      </c>
      <c r="BG134" s="55">
        <v>1.0101034E-2</v>
      </c>
      <c r="BH134" s="55"/>
      <c r="BI134" s="55"/>
      <c r="BJ134" s="55">
        <v>4.4291419999999996E-3</v>
      </c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>
        <v>0.20000004800000001</v>
      </c>
      <c r="CH134" s="55">
        <v>0.48484843969345093</v>
      </c>
      <c r="CI134" s="55">
        <v>-6.2576659023761749E-2</v>
      </c>
      <c r="CJ134" s="55"/>
      <c r="CK134" s="55"/>
      <c r="CL134" s="55"/>
      <c r="CM134" s="55">
        <v>9.3999959528446198E-2</v>
      </c>
      <c r="CN134" s="55">
        <v>0.61983472108840942</v>
      </c>
      <c r="CO134" s="55">
        <v>0.12420669943094254</v>
      </c>
      <c r="CP134" s="55"/>
      <c r="CQ134" s="55"/>
      <c r="CR134" s="55"/>
      <c r="CS134" s="55"/>
      <c r="CT134" s="55"/>
      <c r="CU134" s="55"/>
      <c r="CV134" s="55"/>
      <c r="CW134" s="55"/>
      <c r="CX134" s="55"/>
      <c r="CY134" s="55"/>
      <c r="CZ134" s="55"/>
      <c r="DA134" s="55"/>
      <c r="DB134" s="55"/>
      <c r="DC134" s="55"/>
      <c r="DD134" s="55"/>
      <c r="DE134" s="55"/>
      <c r="DF134" s="55"/>
      <c r="DG134" s="55"/>
      <c r="DH134" s="55">
        <v>0.54838705062866211</v>
      </c>
      <c r="DI134" s="55"/>
      <c r="DJ134" s="55"/>
      <c r="DK134" s="55"/>
      <c r="DL134" s="55"/>
      <c r="DM134" s="55"/>
      <c r="DN134" s="55"/>
      <c r="DO134" s="55"/>
      <c r="DP134" s="55">
        <v>-4.0321964770555496E-3</v>
      </c>
      <c r="DQ134" s="55"/>
      <c r="DR134" s="55"/>
      <c r="DS134" s="55">
        <v>-4.4999676756560802E-3</v>
      </c>
      <c r="DT134" s="55">
        <v>-0.39037433266639709</v>
      </c>
      <c r="DU134" s="55"/>
      <c r="DV134" s="55"/>
      <c r="DW134" s="55"/>
      <c r="DX134" s="55">
        <v>-5.0409529999999999E-3</v>
      </c>
      <c r="DY134" s="55"/>
      <c r="DZ134" s="55"/>
      <c r="EA134" s="55"/>
      <c r="EB134" s="55"/>
      <c r="EC134" s="55"/>
      <c r="ED134" s="55"/>
      <c r="EE134" s="55"/>
      <c r="EF134" s="55"/>
      <c r="EG134" s="55"/>
      <c r="EH134" s="55"/>
      <c r="EI134" s="55"/>
      <c r="EJ134" s="55">
        <f>'Primærdata SPACs'!F5826</f>
        <v>2.2222222222222143E-2</v>
      </c>
      <c r="EK134" s="55">
        <v>-3.4155566245317459E-2</v>
      </c>
      <c r="EL134" s="55"/>
      <c r="EM134" s="55"/>
      <c r="EN134" s="56">
        <f t="shared" si="4"/>
        <v>8.4919101364184998E-2</v>
      </c>
      <c r="EP134" s="57"/>
    </row>
    <row r="135" spans="1:146" ht="16" x14ac:dyDescent="0.2">
      <c r="A135" s="54">
        <v>43889</v>
      </c>
      <c r="B135" s="55"/>
      <c r="C135" s="55"/>
      <c r="D135" s="58">
        <v>-0.1405750960111618</v>
      </c>
      <c r="E135" s="55"/>
      <c r="F135" s="55"/>
      <c r="G135" s="55"/>
      <c r="H135" s="55"/>
      <c r="I135" s="55">
        <v>-0.29069772399999999</v>
      </c>
      <c r="J135" s="55"/>
      <c r="K135" s="55">
        <v>-0.13964837789535522</v>
      </c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>
        <v>0.21703082323074341</v>
      </c>
      <c r="W135" s="55"/>
      <c r="X135" s="55"/>
      <c r="Y135" s="55"/>
      <c r="Z135" s="55"/>
      <c r="AA135" s="55"/>
      <c r="AB135" s="55"/>
      <c r="AC135" s="55">
        <v>3.060307539999485E-2</v>
      </c>
      <c r="AD135" s="55"/>
      <c r="AE135" s="55"/>
      <c r="AF135" s="55"/>
      <c r="AG135" s="55"/>
      <c r="AH135" s="55"/>
      <c r="AI135" s="55"/>
      <c r="AJ135" s="55"/>
      <c r="AK135" s="55"/>
      <c r="AL135" s="55"/>
      <c r="AM135" s="55">
        <v>-3.3112648874521255E-2</v>
      </c>
      <c r="AN135" s="55"/>
      <c r="AO135" s="55"/>
      <c r="AP135" s="55"/>
      <c r="AQ135" s="55"/>
      <c r="AR135" s="55">
        <v>-1.4285678043961525E-2</v>
      </c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>
        <v>-6.5306060000000004E-3</v>
      </c>
      <c r="BE135" s="55"/>
      <c r="BF135" s="55">
        <v>-6.5270901000000006E-2</v>
      </c>
      <c r="BG135" s="58">
        <v>5.0000022999999998E-2</v>
      </c>
      <c r="BH135" s="55"/>
      <c r="BI135" s="55"/>
      <c r="BJ135" s="55">
        <v>-2.9887341000000001E-2</v>
      </c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>
        <v>8.928587E-3</v>
      </c>
      <c r="CH135" s="55">
        <v>0.43440237641334534</v>
      </c>
      <c r="CI135" s="55">
        <v>8.7696410715579987E-2</v>
      </c>
      <c r="CJ135" s="55"/>
      <c r="CK135" s="55"/>
      <c r="CL135" s="55"/>
      <c r="CM135" s="58">
        <v>-0.14442412555217743</v>
      </c>
      <c r="CN135" s="55">
        <v>0.14525811374187469</v>
      </c>
      <c r="CO135" s="55">
        <v>-4.9193523824214935E-2</v>
      </c>
      <c r="CP135" s="55"/>
      <c r="CQ135" s="55"/>
      <c r="CR135" s="55"/>
      <c r="CS135" s="55"/>
      <c r="CT135" s="55"/>
      <c r="CU135" s="55"/>
      <c r="CV135" s="55"/>
      <c r="CW135" s="55"/>
      <c r="CX135" s="55"/>
      <c r="CY135" s="55"/>
      <c r="CZ135" s="55"/>
      <c r="DA135" s="55"/>
      <c r="DB135" s="55"/>
      <c r="DC135" s="55"/>
      <c r="DD135" s="55"/>
      <c r="DE135" s="55"/>
      <c r="DF135" s="55"/>
      <c r="DG135" s="55"/>
      <c r="DH135" s="55">
        <v>-8.8541649281978607E-2</v>
      </c>
      <c r="DI135" s="55"/>
      <c r="DJ135" s="55"/>
      <c r="DK135" s="55"/>
      <c r="DL135" s="55"/>
      <c r="DM135" s="55"/>
      <c r="DN135" s="55"/>
      <c r="DO135" s="55"/>
      <c r="DP135" s="55">
        <v>-3.0769238248467445E-2</v>
      </c>
      <c r="DQ135" s="55"/>
      <c r="DR135" s="55"/>
      <c r="DS135" s="55">
        <v>-6.4096122980117798E-2</v>
      </c>
      <c r="DT135" s="55">
        <v>-7.8947395086288452E-2</v>
      </c>
      <c r="DU135" s="55"/>
      <c r="DV135" s="55"/>
      <c r="DW135" s="55"/>
      <c r="DX135" s="55">
        <v>-3.7999000000000002E-3</v>
      </c>
      <c r="DY135" s="55"/>
      <c r="DZ135" s="55"/>
      <c r="EA135" s="55"/>
      <c r="EB135" s="55"/>
      <c r="EC135" s="55"/>
      <c r="ED135" s="55"/>
      <c r="EE135" s="55"/>
      <c r="EF135" s="55"/>
      <c r="EG135" s="55"/>
      <c r="EH135" s="55"/>
      <c r="EI135" s="55"/>
      <c r="EJ135" s="55">
        <f>'Primærdata SPACs'!F5827</f>
        <v>-0.56521739130434778</v>
      </c>
      <c r="EK135" s="55">
        <v>-0.11001963168382645</v>
      </c>
      <c r="EL135" s="55"/>
      <c r="EM135" s="55"/>
      <c r="EN135" s="56">
        <f t="shared" si="4"/>
        <v>-3.6712414220203347E-2</v>
      </c>
      <c r="EP135" s="57"/>
    </row>
    <row r="136" spans="1:146" ht="16" x14ac:dyDescent="0.2">
      <c r="A136" s="54">
        <v>43921</v>
      </c>
      <c r="B136" s="55"/>
      <c r="C136" s="55"/>
      <c r="D136" s="55"/>
      <c r="E136" s="55"/>
      <c r="F136" s="55"/>
      <c r="G136" s="55"/>
      <c r="H136" s="55"/>
      <c r="I136" s="55">
        <v>7.5409845000000003E-2</v>
      </c>
      <c r="J136" s="55"/>
      <c r="K136" s="55">
        <v>-0.51532351970672607</v>
      </c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>
        <v>-9.2879021540284157E-3</v>
      </c>
      <c r="W136" s="55"/>
      <c r="X136" s="55"/>
      <c r="Y136" s="55"/>
      <c r="Z136" s="55"/>
      <c r="AA136" s="55"/>
      <c r="AB136" s="55"/>
      <c r="AC136" s="55">
        <v>-0.30131003260612488</v>
      </c>
      <c r="AD136" s="55"/>
      <c r="AE136" s="55"/>
      <c r="AF136" s="55"/>
      <c r="AG136" s="55"/>
      <c r="AH136" s="55"/>
      <c r="AI136" s="55"/>
      <c r="AJ136" s="55"/>
      <c r="AK136" s="55"/>
      <c r="AL136" s="55"/>
      <c r="AM136" s="55">
        <v>-9.0909034013748169E-2</v>
      </c>
      <c r="AN136" s="55"/>
      <c r="AO136" s="55"/>
      <c r="AP136" s="55"/>
      <c r="AQ136" s="55"/>
      <c r="AR136" s="55">
        <v>-0.22705316543579102</v>
      </c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>
        <v>-0.383730501</v>
      </c>
      <c r="BE136" s="55"/>
      <c r="BF136" s="55">
        <v>-0.32542821799999999</v>
      </c>
      <c r="BG136" s="55"/>
      <c r="BH136" s="55"/>
      <c r="BI136" s="55"/>
      <c r="BJ136" s="55">
        <v>-0.13232319100000001</v>
      </c>
      <c r="BK136" s="55"/>
      <c r="BL136" s="55"/>
      <c r="BM136" s="55"/>
      <c r="BN136" s="55"/>
      <c r="BO136" s="55"/>
      <c r="BP136" s="55"/>
      <c r="BQ136" s="55"/>
      <c r="BR136" s="55">
        <v>-0.22971287400000001</v>
      </c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>
        <v>2.0157319E-2</v>
      </c>
      <c r="CH136" s="55">
        <v>-0.39918699860572815</v>
      </c>
      <c r="CI136" s="55">
        <v>-0.24669075012207031</v>
      </c>
      <c r="CJ136" s="55"/>
      <c r="CK136" s="55"/>
      <c r="CL136" s="55">
        <v>-0.3027750551700592</v>
      </c>
      <c r="CM136" s="55"/>
      <c r="CN136" s="58">
        <v>-0.34276729822158813</v>
      </c>
      <c r="CO136" s="55">
        <v>-0.26632744073867798</v>
      </c>
      <c r="CP136" s="55"/>
      <c r="CQ136" s="55"/>
      <c r="CR136" s="55"/>
      <c r="CS136" s="55"/>
      <c r="CT136" s="55"/>
      <c r="CU136" s="55"/>
      <c r="CV136" s="55"/>
      <c r="CW136" s="55"/>
      <c r="CX136" s="55"/>
      <c r="CY136" s="55"/>
      <c r="CZ136" s="55"/>
      <c r="DA136" s="55"/>
      <c r="DB136" s="55"/>
      <c r="DC136" s="55"/>
      <c r="DD136" s="55"/>
      <c r="DE136" s="55"/>
      <c r="DF136" s="55"/>
      <c r="DG136" s="55"/>
      <c r="DH136" s="55">
        <v>-0.45714285969734192</v>
      </c>
      <c r="DI136" s="55"/>
      <c r="DJ136" s="55"/>
      <c r="DK136" s="55"/>
      <c r="DL136" s="55"/>
      <c r="DM136" s="55"/>
      <c r="DN136" s="55"/>
      <c r="DO136" s="55"/>
      <c r="DP136" s="55">
        <v>-6.0150396078824997E-2</v>
      </c>
      <c r="DQ136" s="55"/>
      <c r="DR136" s="55"/>
      <c r="DS136" s="55">
        <v>-0.35188239812850952</v>
      </c>
      <c r="DT136" s="55">
        <v>-0.18095232546329498</v>
      </c>
      <c r="DU136" s="55"/>
      <c r="DV136" s="55"/>
      <c r="DW136" s="55"/>
      <c r="DX136" s="55">
        <v>-1.0489508999999999E-2</v>
      </c>
      <c r="DY136" s="55"/>
      <c r="DZ136" s="55"/>
      <c r="EA136" s="55"/>
      <c r="EB136" s="55"/>
      <c r="EC136" s="55"/>
      <c r="ED136" s="55"/>
      <c r="EE136" s="55"/>
      <c r="EF136" s="55"/>
      <c r="EG136" s="55"/>
      <c r="EH136" s="55"/>
      <c r="EI136" s="55"/>
      <c r="EJ136" s="55"/>
      <c r="EK136" s="55">
        <v>-0.38189849257469177</v>
      </c>
      <c r="EL136" s="55"/>
      <c r="EM136" s="55"/>
      <c r="EN136" s="56">
        <f t="shared" si="4"/>
        <v>-0.23271703625987297</v>
      </c>
      <c r="EP136" s="57"/>
    </row>
    <row r="137" spans="1:146" ht="16" x14ac:dyDescent="0.2">
      <c r="A137" s="54">
        <v>43951</v>
      </c>
      <c r="B137" s="55"/>
      <c r="C137" s="55"/>
      <c r="D137" s="55"/>
      <c r="E137" s="55"/>
      <c r="F137" s="55"/>
      <c r="G137" s="55"/>
      <c r="H137" s="55"/>
      <c r="I137" s="55">
        <v>-0.27743905800000002</v>
      </c>
      <c r="J137" s="55"/>
      <c r="K137" s="58">
        <v>0.22482436895370483</v>
      </c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>
        <v>-1.4999985694885254E-2</v>
      </c>
      <c r="W137" s="55"/>
      <c r="X137" s="55"/>
      <c r="Y137" s="55"/>
      <c r="Z137" s="55"/>
      <c r="AA137" s="55"/>
      <c r="AB137" s="55"/>
      <c r="AC137" s="55">
        <v>-1.2500286102294922E-3</v>
      </c>
      <c r="AD137" s="55"/>
      <c r="AE137" s="55"/>
      <c r="AF137" s="55"/>
      <c r="AG137" s="55"/>
      <c r="AH137" s="55"/>
      <c r="AI137" s="55"/>
      <c r="AJ137" s="55"/>
      <c r="AK137" s="55"/>
      <c r="AL137" s="55"/>
      <c r="AM137" s="55">
        <v>-7.5342491269111633E-2</v>
      </c>
      <c r="AN137" s="55"/>
      <c r="AO137" s="55"/>
      <c r="AP137" s="55"/>
      <c r="AQ137" s="55"/>
      <c r="AR137" s="55">
        <v>-0.16874998807907104</v>
      </c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>
        <v>0.29733326999999998</v>
      </c>
      <c r="BE137" s="55"/>
      <c r="BF137" s="55">
        <v>0.63085949399999997</v>
      </c>
      <c r="BG137" s="55"/>
      <c r="BH137" s="55"/>
      <c r="BI137" s="55"/>
      <c r="BJ137" s="58">
        <v>5.9371388999999997E-2</v>
      </c>
      <c r="BK137" s="55"/>
      <c r="BL137" s="55"/>
      <c r="BM137" s="55"/>
      <c r="BN137" s="55"/>
      <c r="BO137" s="55"/>
      <c r="BP137" s="55"/>
      <c r="BQ137" s="55"/>
      <c r="BR137" s="55">
        <v>0.57698530000000003</v>
      </c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>
        <v>0.107469857</v>
      </c>
      <c r="CH137" s="55">
        <v>0.19215163588523865</v>
      </c>
      <c r="CI137" s="55">
        <v>0.2587859034538269</v>
      </c>
      <c r="CJ137" s="55"/>
      <c r="CK137" s="55"/>
      <c r="CL137" s="55">
        <v>-0.74697941541671753</v>
      </c>
      <c r="CM137" s="55"/>
      <c r="CN137" s="55">
        <v>-0.17065393924713135</v>
      </c>
      <c r="CO137" s="58">
        <v>0.22427752614021301</v>
      </c>
      <c r="CP137" s="55"/>
      <c r="CQ137" s="55"/>
      <c r="CR137" s="55"/>
      <c r="CS137" s="55"/>
      <c r="CT137" s="55"/>
      <c r="CU137" s="55"/>
      <c r="CV137" s="55"/>
      <c r="CW137" s="55"/>
      <c r="CX137" s="55"/>
      <c r="CY137" s="55"/>
      <c r="CZ137" s="55"/>
      <c r="DA137" s="55"/>
      <c r="DB137" s="55"/>
      <c r="DC137" s="55"/>
      <c r="DD137" s="55"/>
      <c r="DE137" s="55"/>
      <c r="DF137" s="55"/>
      <c r="DG137" s="55"/>
      <c r="DH137" s="55">
        <v>1.2157895565032959</v>
      </c>
      <c r="DI137" s="55"/>
      <c r="DJ137" s="55"/>
      <c r="DK137" s="55"/>
      <c r="DL137" s="55"/>
      <c r="DM137" s="55"/>
      <c r="DN137" s="55"/>
      <c r="DO137" s="55"/>
      <c r="DP137" s="55">
        <v>0.2222222238779068</v>
      </c>
      <c r="DQ137" s="55"/>
      <c r="DR137" s="55"/>
      <c r="DS137" s="55">
        <v>0.1050955131649971</v>
      </c>
      <c r="DT137" s="55">
        <v>0.20918595790863037</v>
      </c>
      <c r="DU137" s="55"/>
      <c r="DV137" s="55">
        <v>2.0049458369612694E-2</v>
      </c>
      <c r="DW137" s="55"/>
      <c r="DX137" s="55">
        <v>0.19241888800000001</v>
      </c>
      <c r="DY137" s="55"/>
      <c r="DZ137" s="55"/>
      <c r="EA137" s="55"/>
      <c r="EB137" s="55"/>
      <c r="EC137" s="55"/>
      <c r="ED137" s="55"/>
      <c r="EE137" s="55"/>
      <c r="EF137" s="55"/>
      <c r="EG137" s="55"/>
      <c r="EH137" s="55"/>
      <c r="EI137" s="55"/>
      <c r="EJ137" s="55"/>
      <c r="EK137" s="55">
        <v>-0.57142853736877441</v>
      </c>
      <c r="EL137" s="55"/>
      <c r="EM137" s="55"/>
      <c r="EN137" s="56">
        <f t="shared" si="4"/>
        <v>0.10912943037267415</v>
      </c>
      <c r="EP137" s="57"/>
    </row>
    <row r="138" spans="1:146" ht="16" x14ac:dyDescent="0.2">
      <c r="A138" s="54">
        <v>43980</v>
      </c>
      <c r="B138" s="55"/>
      <c r="C138" s="55"/>
      <c r="D138" s="55"/>
      <c r="E138" s="55"/>
      <c r="F138" s="55"/>
      <c r="G138" s="55"/>
      <c r="H138" s="55"/>
      <c r="I138" s="55">
        <v>4.6413559E-2</v>
      </c>
      <c r="J138" s="55"/>
      <c r="K138" s="55">
        <v>0.28107070922851562</v>
      </c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>
        <v>2.6649750769138336E-2</v>
      </c>
      <c r="W138" s="55"/>
      <c r="X138" s="55"/>
      <c r="Y138" s="55"/>
      <c r="Z138" s="55"/>
      <c r="AA138" s="55"/>
      <c r="AB138" s="55"/>
      <c r="AC138" s="58">
        <v>-2.5031266268342733E-3</v>
      </c>
      <c r="AD138" s="55"/>
      <c r="AE138" s="55"/>
      <c r="AF138" s="55"/>
      <c r="AG138" s="55"/>
      <c r="AH138" s="55"/>
      <c r="AI138" s="55"/>
      <c r="AJ138" s="55"/>
      <c r="AK138" s="55"/>
      <c r="AL138" s="55"/>
      <c r="AM138" s="55">
        <v>-3.7037037312984467E-2</v>
      </c>
      <c r="AN138" s="55"/>
      <c r="AO138" s="55">
        <v>2.9268031939864159E-3</v>
      </c>
      <c r="AP138" s="55">
        <v>0.21868973970413208</v>
      </c>
      <c r="AQ138" s="55"/>
      <c r="AR138" s="58">
        <v>-0.11428574472665787</v>
      </c>
      <c r="AS138" s="55">
        <v>1.1660377980000001</v>
      </c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>
        <v>4.2137802000000002E-2</v>
      </c>
      <c r="BE138" s="55"/>
      <c r="BF138" s="58">
        <v>0.111377165</v>
      </c>
      <c r="BG138" s="55"/>
      <c r="BH138" s="55"/>
      <c r="BI138" s="55"/>
      <c r="BJ138" s="55">
        <v>0.15384610000000001</v>
      </c>
      <c r="BK138" s="55"/>
      <c r="BL138" s="55"/>
      <c r="BM138" s="55"/>
      <c r="BN138" s="55"/>
      <c r="BO138" s="55"/>
      <c r="BP138" s="55"/>
      <c r="BQ138" s="55"/>
      <c r="BR138" s="55">
        <v>1.0400823349999999</v>
      </c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8">
        <v>-3.9164559999999996E-3</v>
      </c>
      <c r="CH138" s="55">
        <v>-3.2917134463787079E-2</v>
      </c>
      <c r="CI138" s="58">
        <v>-4.9492429941892624E-2</v>
      </c>
      <c r="CJ138" s="55"/>
      <c r="CK138" s="55"/>
      <c r="CL138" s="55">
        <v>-8.9887626469135284E-2</v>
      </c>
      <c r="CM138" s="55"/>
      <c r="CN138" s="55">
        <v>0.10576926916837692</v>
      </c>
      <c r="CO138" s="55">
        <v>0.20207737386226654</v>
      </c>
      <c r="CP138" s="55"/>
      <c r="CQ138" s="55"/>
      <c r="CR138" s="58">
        <v>9.9307147320359945E-4</v>
      </c>
      <c r="CS138" s="55"/>
      <c r="CT138" s="55"/>
      <c r="CU138" s="55"/>
      <c r="CV138" s="55"/>
      <c r="CW138" s="55"/>
      <c r="CX138" s="55"/>
      <c r="CY138" s="55"/>
      <c r="CZ138" s="55"/>
      <c r="DA138" s="55"/>
      <c r="DB138" s="55"/>
      <c r="DC138" s="55"/>
      <c r="DD138" s="55"/>
      <c r="DE138" s="55"/>
      <c r="DF138" s="55"/>
      <c r="DG138" s="55"/>
      <c r="DH138" s="55">
        <v>-7.363419234752655E-2</v>
      </c>
      <c r="DI138" s="55"/>
      <c r="DJ138" s="55"/>
      <c r="DK138" s="55"/>
      <c r="DL138" s="55"/>
      <c r="DM138" s="55"/>
      <c r="DN138" s="55"/>
      <c r="DO138" s="55"/>
      <c r="DP138" s="55">
        <v>-9.8181843757629395E-2</v>
      </c>
      <c r="DQ138" s="55"/>
      <c r="DR138" s="55"/>
      <c r="DS138" s="55">
        <v>0.41210377216339111</v>
      </c>
      <c r="DT138" s="55"/>
      <c r="DU138" s="55"/>
      <c r="DV138" s="55">
        <v>-0.34769493341445923</v>
      </c>
      <c r="DW138" s="55"/>
      <c r="DX138" s="55">
        <v>0.38254314699999997</v>
      </c>
      <c r="DY138" s="55"/>
      <c r="DZ138" s="55"/>
      <c r="EA138" s="55"/>
      <c r="EB138" s="55"/>
      <c r="EC138" s="55"/>
      <c r="ED138" s="55"/>
      <c r="EE138" s="55"/>
      <c r="EF138" s="55"/>
      <c r="EG138" s="55"/>
      <c r="EH138" s="55"/>
      <c r="EI138" s="55"/>
      <c r="EJ138" s="55"/>
      <c r="EK138" s="55"/>
      <c r="EL138" s="55">
        <v>-0.23577134311199188</v>
      </c>
      <c r="EM138" s="55"/>
      <c r="EN138" s="56">
        <f t="shared" si="4"/>
        <v>0.11951525105346583</v>
      </c>
      <c r="EP138" s="57"/>
    </row>
    <row r="139" spans="1:146" ht="16" x14ac:dyDescent="0.2">
      <c r="A139" s="54">
        <v>44012</v>
      </c>
      <c r="B139" s="55"/>
      <c r="C139" s="55"/>
      <c r="D139" s="55"/>
      <c r="E139" s="55"/>
      <c r="F139" s="55"/>
      <c r="G139" s="55"/>
      <c r="H139" s="55"/>
      <c r="I139" s="55">
        <v>0.62096774600000004</v>
      </c>
      <c r="J139" s="55"/>
      <c r="K139" s="55">
        <v>0.15970152616500854</v>
      </c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>
        <v>-4.9443710595369339E-3</v>
      </c>
      <c r="W139" s="55"/>
      <c r="X139" s="55"/>
      <c r="Y139" s="55"/>
      <c r="Z139" s="55"/>
      <c r="AA139" s="55"/>
      <c r="AB139" s="55"/>
      <c r="AC139" s="55">
        <v>-0.13425341248512268</v>
      </c>
      <c r="AD139" s="55"/>
      <c r="AE139" s="55"/>
      <c r="AF139" s="55"/>
      <c r="AG139" s="55"/>
      <c r="AH139" s="55"/>
      <c r="AI139" s="55"/>
      <c r="AJ139" s="55"/>
      <c r="AK139" s="55"/>
      <c r="AL139" s="55"/>
      <c r="AM139" s="55">
        <v>-0.37846153974533081</v>
      </c>
      <c r="AN139" s="55">
        <v>0.17889915406703949</v>
      </c>
      <c r="AO139" s="55">
        <v>0.46887168288230896</v>
      </c>
      <c r="AP139" s="55">
        <v>-0.25296440720558167</v>
      </c>
      <c r="AQ139" s="55"/>
      <c r="AR139" s="55">
        <v>0.17147712409496307</v>
      </c>
      <c r="AS139" s="55">
        <v>1.3529615399999999</v>
      </c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>
        <v>-5.0295878000000002E-2</v>
      </c>
      <c r="BE139" s="55"/>
      <c r="BF139" s="55"/>
      <c r="BG139" s="55"/>
      <c r="BH139" s="55"/>
      <c r="BI139" s="55"/>
      <c r="BJ139" s="55">
        <v>-0.37678095700000003</v>
      </c>
      <c r="BK139" s="55"/>
      <c r="BL139" s="55"/>
      <c r="BM139" s="55"/>
      <c r="BN139" s="55"/>
      <c r="BO139" s="55"/>
      <c r="BP139" s="55"/>
      <c r="BQ139" s="55"/>
      <c r="BR139" s="58">
        <v>-0.162216678</v>
      </c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>
        <v>-4.107985645532608E-2</v>
      </c>
      <c r="CI139" s="55"/>
      <c r="CJ139" s="55"/>
      <c r="CK139" s="55"/>
      <c r="CL139" s="58">
        <v>1.0432097911834717</v>
      </c>
      <c r="CM139" s="55"/>
      <c r="CN139" s="55">
        <v>0.50695651769638062</v>
      </c>
      <c r="CO139" s="55">
        <v>6.5200388431549072E-2</v>
      </c>
      <c r="CP139" s="55"/>
      <c r="CQ139" s="55"/>
      <c r="CR139" s="55">
        <v>-0.19940479099750519</v>
      </c>
      <c r="CS139" s="55"/>
      <c r="CT139" s="55"/>
      <c r="CU139" s="55"/>
      <c r="CV139" s="55"/>
      <c r="CW139" s="55"/>
      <c r="CX139" s="55"/>
      <c r="CY139" s="55"/>
      <c r="CZ139" s="55"/>
      <c r="DA139" s="55"/>
      <c r="DB139" s="55"/>
      <c r="DC139" s="55"/>
      <c r="DD139" s="55"/>
      <c r="DE139" s="55"/>
      <c r="DF139" s="55"/>
      <c r="DG139" s="55"/>
      <c r="DH139" s="55"/>
      <c r="DI139" s="55"/>
      <c r="DJ139" s="55"/>
      <c r="DK139" s="55"/>
      <c r="DL139" s="55"/>
      <c r="DM139" s="55"/>
      <c r="DN139" s="55"/>
      <c r="DO139" s="55"/>
      <c r="DP139" s="55">
        <v>6.6935479640960693E-2</v>
      </c>
      <c r="DQ139" s="55"/>
      <c r="DR139" s="55"/>
      <c r="DS139" s="55">
        <v>-0.13877557218074799</v>
      </c>
      <c r="DT139" s="55"/>
      <c r="DU139" s="55"/>
      <c r="DV139" s="55">
        <v>-0.1027899906039238</v>
      </c>
      <c r="DW139" s="55"/>
      <c r="DX139" s="55">
        <v>-5.1052201999999998E-2</v>
      </c>
      <c r="DY139" s="55"/>
      <c r="DZ139" s="55"/>
      <c r="EA139" s="55"/>
      <c r="EB139" s="55"/>
      <c r="EC139" s="55"/>
      <c r="ED139" s="55"/>
      <c r="EE139" s="55"/>
      <c r="EF139" s="55"/>
      <c r="EG139" s="55"/>
      <c r="EH139" s="55"/>
      <c r="EI139" s="55"/>
      <c r="EJ139" s="55"/>
      <c r="EK139" s="55"/>
      <c r="EL139" s="55">
        <f>'Primærdata SPACs'!F6457</f>
        <v>-0.60796916837211534</v>
      </c>
      <c r="EM139" s="55"/>
      <c r="EN139" s="56">
        <f t="shared" si="4"/>
        <v>9.2790962002456137E-2</v>
      </c>
      <c r="EP139" s="57"/>
    </row>
    <row r="140" spans="1:146" ht="16" x14ac:dyDescent="0.2">
      <c r="A140" s="54">
        <v>44043</v>
      </c>
      <c r="B140" s="55"/>
      <c r="C140" s="55"/>
      <c r="D140" s="55"/>
      <c r="E140" s="55"/>
      <c r="F140" s="55"/>
      <c r="G140" s="55"/>
      <c r="H140" s="55"/>
      <c r="I140" s="58">
        <v>-0.16417913100000001</v>
      </c>
      <c r="J140" s="55"/>
      <c r="K140" s="55">
        <v>-2.1879032254219055E-2</v>
      </c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>
        <v>0.20993782579898834</v>
      </c>
      <c r="W140" s="55"/>
      <c r="X140" s="55"/>
      <c r="Y140" s="55"/>
      <c r="Z140" s="55"/>
      <c r="AA140" s="55"/>
      <c r="AB140" s="55">
        <v>-9.7658485174179077E-4</v>
      </c>
      <c r="AC140" s="55">
        <v>-3.1884096562862396E-2</v>
      </c>
      <c r="AD140" s="55">
        <v>-3.2756058499217033E-3</v>
      </c>
      <c r="AE140" s="55"/>
      <c r="AF140" s="55"/>
      <c r="AG140" s="55"/>
      <c r="AH140" s="55"/>
      <c r="AI140" s="55"/>
      <c r="AJ140" s="55"/>
      <c r="AK140" s="55"/>
      <c r="AL140" s="55"/>
      <c r="AM140" s="55">
        <v>0.10643560439348221</v>
      </c>
      <c r="AN140" s="55">
        <v>-0.57665371894836426</v>
      </c>
      <c r="AO140" s="55">
        <v>0.12317872047424316</v>
      </c>
      <c r="AP140" s="55">
        <v>0.4026455283164978</v>
      </c>
      <c r="AQ140" s="55"/>
      <c r="AR140" s="55">
        <v>-5.7971026748418808E-2</v>
      </c>
      <c r="AS140" s="55">
        <v>-0.55575299300000003</v>
      </c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>
        <v>-0.170301169</v>
      </c>
      <c r="BE140" s="55"/>
      <c r="BF140" s="55"/>
      <c r="BG140" s="55"/>
      <c r="BH140" s="55"/>
      <c r="BI140" s="55"/>
      <c r="BJ140" s="55">
        <v>0.29893946599999999</v>
      </c>
      <c r="BK140" s="55"/>
      <c r="BL140" s="55"/>
      <c r="BM140" s="55"/>
      <c r="BN140" s="55"/>
      <c r="BO140" s="55"/>
      <c r="BP140" s="55"/>
      <c r="BQ140" s="55"/>
      <c r="BR140" s="55">
        <v>3.4576569999999998E-3</v>
      </c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>
        <v>0.37392905354499817</v>
      </c>
      <c r="CI140" s="55"/>
      <c r="CJ140" s="55"/>
      <c r="CK140" s="55"/>
      <c r="CL140" s="55">
        <v>0.28398793935775757</v>
      </c>
      <c r="CM140" s="55"/>
      <c r="CN140" s="55">
        <v>-0.1142527163028717</v>
      </c>
      <c r="CO140" s="55">
        <v>6.9321498274803162E-2</v>
      </c>
      <c r="CP140" s="55"/>
      <c r="CQ140" s="55">
        <v>-2.3357642814517021E-2</v>
      </c>
      <c r="CR140" s="55">
        <v>-0.14002473652362823</v>
      </c>
      <c r="CS140" s="55"/>
      <c r="CT140" s="55"/>
      <c r="CU140" s="55"/>
      <c r="CV140" s="55"/>
      <c r="CW140" s="55"/>
      <c r="CX140" s="55"/>
      <c r="CY140" s="55"/>
      <c r="CZ140" s="55"/>
      <c r="DA140" s="55"/>
      <c r="DB140" s="55"/>
      <c r="DC140" s="55"/>
      <c r="DD140" s="55"/>
      <c r="DE140" s="55"/>
      <c r="DF140" s="55"/>
      <c r="DG140" s="55"/>
      <c r="DH140" s="55"/>
      <c r="DI140" s="55"/>
      <c r="DJ140" s="55"/>
      <c r="DK140" s="55"/>
      <c r="DL140" s="55"/>
      <c r="DM140" s="55"/>
      <c r="DN140" s="55"/>
      <c r="DO140" s="55"/>
      <c r="DP140" s="55">
        <v>-0.1995464414358139</v>
      </c>
      <c r="DQ140" s="55"/>
      <c r="DR140" s="55"/>
      <c r="DS140" s="55">
        <v>-4.2653989046812057E-2</v>
      </c>
      <c r="DT140" s="55"/>
      <c r="DU140" s="55"/>
      <c r="DV140" s="55">
        <v>-3.9279907941818237E-2</v>
      </c>
      <c r="DW140" s="55"/>
      <c r="DX140" s="55">
        <v>-7.1457892999999995E-2</v>
      </c>
      <c r="DY140" s="55"/>
      <c r="DZ140" s="55"/>
      <c r="EA140" s="55"/>
      <c r="EB140" s="55"/>
      <c r="EC140" s="55"/>
      <c r="ED140" s="55"/>
      <c r="EE140" s="55"/>
      <c r="EF140" s="55"/>
      <c r="EG140" s="55"/>
      <c r="EH140" s="55"/>
      <c r="EI140" s="55"/>
      <c r="EJ140" s="55"/>
      <c r="EK140" s="55"/>
      <c r="EL140" s="55">
        <v>0.24918033182621002</v>
      </c>
      <c r="EM140" s="55"/>
      <c r="EN140" s="56">
        <f t="shared" si="4"/>
        <v>-3.5551177036157243E-3</v>
      </c>
      <c r="EP140" s="57"/>
    </row>
    <row r="141" spans="1:146" ht="16" x14ac:dyDescent="0.2">
      <c r="A141" s="54">
        <v>44074</v>
      </c>
      <c r="B141" s="55"/>
      <c r="C141" s="55"/>
      <c r="D141" s="55"/>
      <c r="E141" s="55"/>
      <c r="F141" s="55"/>
      <c r="G141" s="55"/>
      <c r="H141" s="55"/>
      <c r="I141" s="55"/>
      <c r="J141" s="55"/>
      <c r="K141" s="55">
        <v>9.8684273660182953E-2</v>
      </c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>
        <v>8.983573317527771E-2</v>
      </c>
      <c r="W141" s="55"/>
      <c r="X141" s="55"/>
      <c r="Y141" s="55"/>
      <c r="Z141" s="55"/>
      <c r="AA141" s="55"/>
      <c r="AB141" s="55">
        <v>-4.5014642179012299E-2</v>
      </c>
      <c r="AC141" s="55">
        <v>0.11077848076820374</v>
      </c>
      <c r="AD141" s="55">
        <v>-0.31924880190742033</v>
      </c>
      <c r="AE141" s="55"/>
      <c r="AF141" s="55"/>
      <c r="AG141" s="55"/>
      <c r="AH141" s="55"/>
      <c r="AI141" s="55"/>
      <c r="AJ141" s="55"/>
      <c r="AK141" s="55"/>
      <c r="AL141" s="55"/>
      <c r="AM141" s="55">
        <v>0.41610744595527649</v>
      </c>
      <c r="AN141" s="55">
        <v>-0.20404413342475891</v>
      </c>
      <c r="AO141" s="58">
        <v>0.28891518712043762</v>
      </c>
      <c r="AP141" s="55">
        <v>-0.33308184146881104</v>
      </c>
      <c r="AQ141" s="55"/>
      <c r="AR141" s="55">
        <v>7.5384631752967834E-2</v>
      </c>
      <c r="AS141" s="58">
        <v>0.36033338300000001</v>
      </c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>
        <v>0.48435545000000002</v>
      </c>
      <c r="BE141" s="55"/>
      <c r="BF141" s="55"/>
      <c r="BG141" s="55"/>
      <c r="BH141" s="55"/>
      <c r="BI141" s="55"/>
      <c r="BJ141" s="55">
        <v>-3.1176511000000001E-2</v>
      </c>
      <c r="BK141" s="55"/>
      <c r="BL141" s="55"/>
      <c r="BM141" s="55"/>
      <c r="BN141" s="55"/>
      <c r="BO141" s="55"/>
      <c r="BP141" s="55"/>
      <c r="BQ141" s="55"/>
      <c r="BR141" s="55">
        <v>5.9475674999999999E-2</v>
      </c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>
        <v>-0.20267264544963837</v>
      </c>
      <c r="CI141" s="55"/>
      <c r="CJ141" s="55"/>
      <c r="CK141" s="55"/>
      <c r="CL141" s="55">
        <v>0.17176471650600433</v>
      </c>
      <c r="CM141" s="55"/>
      <c r="CN141" s="55">
        <v>0.15635176002979279</v>
      </c>
      <c r="CO141" s="55">
        <v>0.11931031197309494</v>
      </c>
      <c r="CP141" s="55">
        <v>0.47851845622062683</v>
      </c>
      <c r="CQ141" s="55">
        <v>0.37518680095672607</v>
      </c>
      <c r="CR141" s="58">
        <v>0.15417869389057159</v>
      </c>
      <c r="CS141" s="55"/>
      <c r="CT141" s="55"/>
      <c r="CU141" s="55"/>
      <c r="CV141" s="55"/>
      <c r="CW141" s="55"/>
      <c r="CX141" s="55"/>
      <c r="CY141" s="55"/>
      <c r="CZ141" s="55"/>
      <c r="DA141" s="55"/>
      <c r="DB141" s="55"/>
      <c r="DC141" s="55"/>
      <c r="DD141" s="55"/>
      <c r="DE141" s="55"/>
      <c r="DF141" s="55"/>
      <c r="DG141" s="55"/>
      <c r="DH141" s="55"/>
      <c r="DI141" s="55"/>
      <c r="DJ141" s="55"/>
      <c r="DK141" s="55"/>
      <c r="DL141" s="55"/>
      <c r="DM141" s="55"/>
      <c r="DN141" s="55"/>
      <c r="DO141" s="55"/>
      <c r="DP141" s="55"/>
      <c r="DQ141" s="55"/>
      <c r="DR141" s="55"/>
      <c r="DS141" s="55"/>
      <c r="DT141" s="55"/>
      <c r="DU141" s="55"/>
      <c r="DV141" s="55">
        <v>0.17035774886608124</v>
      </c>
      <c r="DW141" s="55"/>
      <c r="DX141" s="55">
        <v>0.50199019899999997</v>
      </c>
      <c r="DY141" s="55"/>
      <c r="DZ141" s="55"/>
      <c r="EA141" s="55"/>
      <c r="EB141" s="55"/>
      <c r="EC141" s="55"/>
      <c r="ED141" s="55"/>
      <c r="EE141" s="55"/>
      <c r="EF141" s="55"/>
      <c r="EG141" s="55"/>
      <c r="EH141" s="55"/>
      <c r="EI141" s="55"/>
      <c r="EJ141" s="55"/>
      <c r="EK141" s="55"/>
      <c r="EL141" s="55">
        <v>-0.28871390223503113</v>
      </c>
      <c r="EM141" s="55"/>
      <c r="EN141" s="56">
        <f t="shared" si="4"/>
        <v>0.1119823529254405</v>
      </c>
      <c r="EP141" s="57"/>
    </row>
    <row r="142" spans="1:146" ht="16" x14ac:dyDescent="0.2">
      <c r="A142" s="54">
        <v>44104</v>
      </c>
      <c r="B142" s="55"/>
      <c r="C142" s="55"/>
      <c r="D142" s="55"/>
      <c r="E142" s="55"/>
      <c r="F142" s="55"/>
      <c r="G142" s="55"/>
      <c r="H142" s="55"/>
      <c r="I142" s="55"/>
      <c r="J142" s="55"/>
      <c r="K142" s="55">
        <v>-6.227550283074379E-2</v>
      </c>
      <c r="L142" s="55"/>
      <c r="M142" s="55">
        <v>0.37043476104736328</v>
      </c>
      <c r="N142" s="55"/>
      <c r="O142" s="55"/>
      <c r="P142" s="55"/>
      <c r="Q142" s="55">
        <v>0.53456491231918335</v>
      </c>
      <c r="R142" s="55"/>
      <c r="S142" s="55"/>
      <c r="T142" s="55"/>
      <c r="U142" s="55"/>
      <c r="V142" s="55">
        <v>2.7319828048348427E-2</v>
      </c>
      <c r="W142" s="55"/>
      <c r="X142" s="55"/>
      <c r="Y142" s="55"/>
      <c r="Z142" s="55"/>
      <c r="AA142" s="55"/>
      <c r="AB142" s="55">
        <v>-0.28860229253768921</v>
      </c>
      <c r="AC142" s="55">
        <v>4.1778966784477234E-2</v>
      </c>
      <c r="AD142" s="55">
        <v>-5.5172428488731384E-2</v>
      </c>
      <c r="AE142" s="55"/>
      <c r="AF142" s="55"/>
      <c r="AG142" s="55"/>
      <c r="AH142" s="55"/>
      <c r="AI142" s="55"/>
      <c r="AJ142" s="55"/>
      <c r="AK142" s="55"/>
      <c r="AL142" s="55"/>
      <c r="AM142" s="55">
        <v>0.19747234880924225</v>
      </c>
      <c r="AN142" s="58">
        <v>-0.4249422550201416</v>
      </c>
      <c r="AO142" s="55">
        <v>0.16651414334774017</v>
      </c>
      <c r="AP142" s="58">
        <v>0.18891403079032898</v>
      </c>
      <c r="AQ142" s="55"/>
      <c r="AR142" s="55">
        <v>3.6231882870197296E-2</v>
      </c>
      <c r="AS142" s="55">
        <v>-0.49816223999999998</v>
      </c>
      <c r="AT142" s="55"/>
      <c r="AU142" s="55"/>
      <c r="AV142" s="55"/>
      <c r="AW142" s="55">
        <v>-0.11024308949708939</v>
      </c>
      <c r="AX142" s="55"/>
      <c r="AY142" s="55"/>
      <c r="AZ142" s="55"/>
      <c r="BA142" s="55"/>
      <c r="BB142" s="55"/>
      <c r="BC142" s="55"/>
      <c r="BD142" s="55">
        <v>-9.6964560000000005E-2</v>
      </c>
      <c r="BE142" s="55"/>
      <c r="BF142" s="55"/>
      <c r="BG142" s="55"/>
      <c r="BH142" s="55"/>
      <c r="BI142" s="55"/>
      <c r="BJ142" s="55">
        <v>7.1645439000000005E-2</v>
      </c>
      <c r="BK142" s="55"/>
      <c r="BL142" s="55"/>
      <c r="BM142" s="55">
        <v>0.26343822500000003</v>
      </c>
      <c r="BN142" s="55"/>
      <c r="BO142" s="55"/>
      <c r="BP142" s="55"/>
      <c r="BQ142" s="55"/>
      <c r="BR142" s="55">
        <v>0.66402715400000001</v>
      </c>
      <c r="BS142" s="55"/>
      <c r="BT142" s="55"/>
      <c r="BU142" s="55"/>
      <c r="BV142" s="55"/>
      <c r="BW142" s="55">
        <v>-4.1509483E-2</v>
      </c>
      <c r="BX142" s="55"/>
      <c r="BY142" s="55"/>
      <c r="BZ142" s="55">
        <v>1.0050479999999999E-3</v>
      </c>
      <c r="CA142" s="55"/>
      <c r="CB142" s="55"/>
      <c r="CC142" s="55"/>
      <c r="CD142" s="55"/>
      <c r="CE142" s="55"/>
      <c r="CF142" s="55">
        <v>-1.4150997E-2</v>
      </c>
      <c r="CG142" s="55"/>
      <c r="CH142" s="58">
        <v>7.4301674962043762E-2</v>
      </c>
      <c r="CI142" s="55"/>
      <c r="CJ142" s="55">
        <v>7.8202225267887115E-3</v>
      </c>
      <c r="CK142" s="55"/>
      <c r="CL142" s="55">
        <v>-0.15863452851772308</v>
      </c>
      <c r="CM142" s="55"/>
      <c r="CN142" s="55">
        <v>-3.7746481597423553E-2</v>
      </c>
      <c r="CO142" s="55">
        <v>6.7159593105316162E-2</v>
      </c>
      <c r="CP142" s="55">
        <v>-6.3627183437347412E-2</v>
      </c>
      <c r="CQ142" s="55">
        <v>-2.445652149617672E-2</v>
      </c>
      <c r="CR142" s="55">
        <v>4.1198492050170898E-2</v>
      </c>
      <c r="CS142" s="55"/>
      <c r="CT142" s="55"/>
      <c r="CU142" s="55"/>
      <c r="CV142" s="55"/>
      <c r="CW142" s="55"/>
      <c r="CX142" s="55"/>
      <c r="CY142" s="55"/>
      <c r="CZ142" s="55"/>
      <c r="DA142" s="55"/>
      <c r="DB142" s="55"/>
      <c r="DC142" s="55"/>
      <c r="DD142" s="55"/>
      <c r="DE142" s="55"/>
      <c r="DF142" s="55"/>
      <c r="DG142" s="55"/>
      <c r="DH142" s="55"/>
      <c r="DI142" s="55"/>
      <c r="DJ142" s="55"/>
      <c r="DK142" s="55"/>
      <c r="DL142" s="55"/>
      <c r="DM142" s="55"/>
      <c r="DN142" s="55"/>
      <c r="DO142" s="55"/>
      <c r="DP142" s="55"/>
      <c r="DQ142" s="55"/>
      <c r="DR142" s="55"/>
      <c r="DS142" s="55"/>
      <c r="DT142" s="55"/>
      <c r="DU142" s="55"/>
      <c r="DV142" s="55">
        <v>-0.17030568420886993</v>
      </c>
      <c r="DW142" s="55"/>
      <c r="DX142" s="55">
        <v>3.6219068E-2</v>
      </c>
      <c r="DY142" s="55"/>
      <c r="DZ142" s="55"/>
      <c r="EA142" s="55"/>
      <c r="EB142" s="55"/>
      <c r="EC142" s="55"/>
      <c r="ED142" s="55"/>
      <c r="EE142" s="55"/>
      <c r="EF142" s="55"/>
      <c r="EG142" s="55"/>
      <c r="EH142" s="55"/>
      <c r="EI142" s="55"/>
      <c r="EJ142" s="55"/>
      <c r="EK142" s="55"/>
      <c r="EL142" s="55">
        <v>-0.16974170506000519</v>
      </c>
      <c r="EM142" s="55"/>
      <c r="EN142" s="56">
        <f t="shared" si="4"/>
        <v>1.7922213686539349E-2</v>
      </c>
      <c r="EP142" s="57"/>
    </row>
    <row r="143" spans="1:146" ht="16" x14ac:dyDescent="0.2">
      <c r="A143" s="54">
        <v>44134</v>
      </c>
      <c r="B143" s="55"/>
      <c r="C143" s="55"/>
      <c r="D143" s="55"/>
      <c r="E143" s="55"/>
      <c r="F143" s="55"/>
      <c r="G143" s="55"/>
      <c r="H143" s="55"/>
      <c r="I143" s="55"/>
      <c r="J143" s="55"/>
      <c r="K143" s="55">
        <v>-2.6819927617907524E-2</v>
      </c>
      <c r="L143" s="55"/>
      <c r="M143" s="55">
        <v>-0.274534672498703</v>
      </c>
      <c r="N143" s="55"/>
      <c r="O143" s="55"/>
      <c r="P143" s="55"/>
      <c r="Q143" s="55">
        <v>-0.49320387840270996</v>
      </c>
      <c r="R143" s="55"/>
      <c r="S143" s="55"/>
      <c r="T143" s="55"/>
      <c r="U143" s="55"/>
      <c r="V143" s="58">
        <v>0.25171938538551331</v>
      </c>
      <c r="W143" s="55"/>
      <c r="X143" s="55"/>
      <c r="Y143" s="55">
        <v>0</v>
      </c>
      <c r="Z143" s="55"/>
      <c r="AA143" s="55"/>
      <c r="AB143" s="58">
        <v>0.13956838846206665</v>
      </c>
      <c r="AC143" s="55">
        <v>9.0556498616933823E-3</v>
      </c>
      <c r="AD143" s="58">
        <v>-0.3350365161895752</v>
      </c>
      <c r="AE143" s="55"/>
      <c r="AF143" s="55"/>
      <c r="AG143" s="55"/>
      <c r="AH143" s="55"/>
      <c r="AI143" s="55"/>
      <c r="AJ143" s="55"/>
      <c r="AK143" s="55"/>
      <c r="AL143" s="55"/>
      <c r="AM143" s="58">
        <v>-9.6306070685386658E-2</v>
      </c>
      <c r="AN143" s="55">
        <v>-0.23293174803256989</v>
      </c>
      <c r="AO143" s="55">
        <v>1.8039179965853691E-2</v>
      </c>
      <c r="AP143" s="55">
        <v>-0.222645103931427</v>
      </c>
      <c r="AQ143" s="55"/>
      <c r="AR143" s="55">
        <v>-2.0979033783078194E-2</v>
      </c>
      <c r="AS143" s="55">
        <v>-0.105957039</v>
      </c>
      <c r="AT143" s="55"/>
      <c r="AU143" s="55"/>
      <c r="AV143" s="55"/>
      <c r="AW143" s="55">
        <v>-0.28780487179756165</v>
      </c>
      <c r="AX143" s="55">
        <v>-0.18188515305519104</v>
      </c>
      <c r="AY143" s="55"/>
      <c r="AZ143" s="55"/>
      <c r="BA143" s="55"/>
      <c r="BB143" s="55"/>
      <c r="BC143" s="55"/>
      <c r="BD143" s="58">
        <v>-0.103641421</v>
      </c>
      <c r="BE143" s="55">
        <v>-1.36802E-3</v>
      </c>
      <c r="BF143" s="55"/>
      <c r="BG143" s="55"/>
      <c r="BH143" s="55"/>
      <c r="BI143" s="55"/>
      <c r="BJ143" s="55">
        <v>-0.22379602500000001</v>
      </c>
      <c r="BK143" s="55"/>
      <c r="BL143" s="55"/>
      <c r="BM143" s="55">
        <v>-0.620309055</v>
      </c>
      <c r="BN143" s="55"/>
      <c r="BO143" s="55"/>
      <c r="BP143" s="55"/>
      <c r="BQ143" s="55"/>
      <c r="BR143" s="55">
        <v>-0.398368418</v>
      </c>
      <c r="BS143" s="55"/>
      <c r="BT143" s="55"/>
      <c r="BU143" s="55"/>
      <c r="BV143" s="55"/>
      <c r="BW143" s="55">
        <v>-0.115157492</v>
      </c>
      <c r="BX143" s="55"/>
      <c r="BY143" s="55"/>
      <c r="BZ143" s="55">
        <v>-0.133534133</v>
      </c>
      <c r="CA143" s="55"/>
      <c r="CB143" s="55"/>
      <c r="CC143" s="55"/>
      <c r="CD143" s="55"/>
      <c r="CE143" s="55"/>
      <c r="CF143" s="55">
        <v>-1.4354031E-2</v>
      </c>
      <c r="CG143" s="55"/>
      <c r="CH143" s="55"/>
      <c r="CI143" s="55"/>
      <c r="CJ143" s="55">
        <v>6.4015500247478485E-2</v>
      </c>
      <c r="CK143" s="55"/>
      <c r="CL143" s="55">
        <v>-6.9212399423122406E-2</v>
      </c>
      <c r="CM143" s="55"/>
      <c r="CN143" s="55">
        <v>-8.9578442275524139E-2</v>
      </c>
      <c r="CO143" s="55">
        <v>1.9053114578127861E-2</v>
      </c>
      <c r="CP143" s="55">
        <v>-0.3456394374370575</v>
      </c>
      <c r="CQ143" s="58">
        <v>-5.2513998001813889E-2</v>
      </c>
      <c r="CR143" s="55">
        <v>-1.798567920923233E-2</v>
      </c>
      <c r="CS143" s="55"/>
      <c r="CT143" s="55"/>
      <c r="CU143" s="55"/>
      <c r="CV143" s="55"/>
      <c r="CW143" s="55"/>
      <c r="CX143" s="55"/>
      <c r="CY143" s="55"/>
      <c r="CZ143" s="55"/>
      <c r="DA143" s="55"/>
      <c r="DB143" s="55"/>
      <c r="DC143" s="55"/>
      <c r="DD143" s="55"/>
      <c r="DE143" s="55"/>
      <c r="DF143" s="55"/>
      <c r="DG143" s="55"/>
      <c r="DH143" s="55"/>
      <c r="DI143" s="55"/>
      <c r="DJ143" s="55"/>
      <c r="DK143" s="55"/>
      <c r="DL143" s="55"/>
      <c r="DM143" s="55"/>
      <c r="DN143" s="55"/>
      <c r="DO143" s="55"/>
      <c r="DP143" s="55"/>
      <c r="DQ143" s="55"/>
      <c r="DR143" s="55"/>
      <c r="DS143" s="55"/>
      <c r="DT143" s="55"/>
      <c r="DU143" s="55"/>
      <c r="DV143" s="55">
        <v>3.9473753422498703E-2</v>
      </c>
      <c r="DW143" s="55"/>
      <c r="DX143" s="55">
        <v>0.239556715</v>
      </c>
      <c r="DY143" s="55"/>
      <c r="DZ143" s="55">
        <v>-6.7502115853130817E-3</v>
      </c>
      <c r="EA143" s="55">
        <v>-9.8041500000000011E-4</v>
      </c>
      <c r="EB143" s="55"/>
      <c r="EC143" s="55"/>
      <c r="ED143" s="55"/>
      <c r="EE143" s="55"/>
      <c r="EF143" s="55"/>
      <c r="EG143" s="55"/>
      <c r="EH143" s="55"/>
      <c r="EI143" s="55"/>
      <c r="EJ143" s="55"/>
      <c r="EK143" s="55"/>
      <c r="EL143" s="55">
        <v>8.8888807222247124E-3</v>
      </c>
      <c r="EM143" s="55">
        <v>-9.1625556349754333E-2</v>
      </c>
      <c r="EN143" s="56">
        <f t="shared" si="4"/>
        <v>-0.10482078282306863</v>
      </c>
      <c r="EP143" s="57"/>
    </row>
    <row r="144" spans="1:146" ht="16" x14ac:dyDescent="0.2">
      <c r="A144" s="54">
        <v>44165</v>
      </c>
      <c r="B144" s="55"/>
      <c r="C144" s="55">
        <v>0.34431919500000002</v>
      </c>
      <c r="D144" s="55"/>
      <c r="E144" s="55"/>
      <c r="F144" s="55"/>
      <c r="G144" s="55"/>
      <c r="H144" s="55"/>
      <c r="I144" s="55"/>
      <c r="J144" s="55"/>
      <c r="K144" s="55">
        <v>0.18897645175457001</v>
      </c>
      <c r="L144" s="55"/>
      <c r="M144" s="55">
        <v>-0.1113702580332756</v>
      </c>
      <c r="N144" s="55"/>
      <c r="O144" s="55"/>
      <c r="P144" s="55">
        <v>6.3618227999999999E-2</v>
      </c>
      <c r="Q144" s="55">
        <v>0.88505744934082031</v>
      </c>
      <c r="R144" s="55"/>
      <c r="S144" s="55"/>
      <c r="T144" s="55"/>
      <c r="U144" s="55"/>
      <c r="V144" s="55"/>
      <c r="W144" s="55"/>
      <c r="X144" s="55"/>
      <c r="Y144" s="55">
        <v>0.50549441576004028</v>
      </c>
      <c r="Z144" s="55"/>
      <c r="AA144" s="55"/>
      <c r="AB144" s="55">
        <v>0.45202019810676575</v>
      </c>
      <c r="AC144" s="55">
        <v>0.38333329558372498</v>
      </c>
      <c r="AD144" s="55">
        <v>0.17892427742481232</v>
      </c>
      <c r="AE144" s="55"/>
      <c r="AF144" s="55"/>
      <c r="AG144" s="55"/>
      <c r="AH144" s="55"/>
      <c r="AI144" s="55"/>
      <c r="AJ144" s="55"/>
      <c r="AK144" s="55"/>
      <c r="AL144" s="55"/>
      <c r="AM144" s="55"/>
      <c r="AN144" s="55">
        <v>-0.23560206592082977</v>
      </c>
      <c r="AO144" s="55">
        <v>8.3204999566078186E-2</v>
      </c>
      <c r="AP144" s="55">
        <v>-4.5287624001502991E-2</v>
      </c>
      <c r="AQ144" s="55">
        <v>0.16604474186897278</v>
      </c>
      <c r="AR144" s="55">
        <v>8.7857112288475037E-2</v>
      </c>
      <c r="AS144" s="55">
        <v>0.114691451</v>
      </c>
      <c r="AT144" s="55"/>
      <c r="AU144" s="55"/>
      <c r="AV144" s="55"/>
      <c r="AW144" s="55">
        <v>-4.9315083771944046E-2</v>
      </c>
      <c r="AX144" s="55">
        <v>0.93699377775192261</v>
      </c>
      <c r="AY144" s="55"/>
      <c r="AZ144" s="55"/>
      <c r="BA144" s="55"/>
      <c r="BB144" s="55"/>
      <c r="BC144" s="55"/>
      <c r="BD144" s="55"/>
      <c r="BE144" s="55">
        <v>-0.74977165499999998</v>
      </c>
      <c r="BF144" s="55"/>
      <c r="BG144" s="55"/>
      <c r="BH144" s="55"/>
      <c r="BI144" s="55"/>
      <c r="BJ144" s="55">
        <v>-0.24817515900000001</v>
      </c>
      <c r="BK144" s="55">
        <v>0.20689660300000001</v>
      </c>
      <c r="BL144" s="55">
        <v>0.755687475</v>
      </c>
      <c r="BM144" s="55">
        <v>6.1310775999999997E-2</v>
      </c>
      <c r="BN144" s="55"/>
      <c r="BO144" s="55">
        <v>0.11698877100000001</v>
      </c>
      <c r="BP144" s="55">
        <v>0.26274514199999999</v>
      </c>
      <c r="BQ144" s="55">
        <v>0.26829269500000003</v>
      </c>
      <c r="BR144" s="55">
        <v>0.479095995</v>
      </c>
      <c r="BS144" s="55">
        <v>6.9859969999999999E-3</v>
      </c>
      <c r="BT144" s="55"/>
      <c r="BU144" s="55">
        <v>0.398406386</v>
      </c>
      <c r="BV144" s="55"/>
      <c r="BW144" s="55">
        <v>0.1690768</v>
      </c>
      <c r="BX144" s="55"/>
      <c r="BY144" s="55"/>
      <c r="BZ144" s="55">
        <v>0.134414807</v>
      </c>
      <c r="CA144" s="55"/>
      <c r="CB144" s="55"/>
      <c r="CC144" s="55"/>
      <c r="CD144" s="55"/>
      <c r="CE144" s="55">
        <v>0.137397662</v>
      </c>
      <c r="CF144" s="55">
        <v>0.37087374899999997</v>
      </c>
      <c r="CG144" s="55"/>
      <c r="CH144" s="55"/>
      <c r="CI144" s="55"/>
      <c r="CJ144" s="55">
        <v>6.3810111023485661E-3</v>
      </c>
      <c r="CK144" s="55"/>
      <c r="CL144" s="55">
        <v>0.27179485559463501</v>
      </c>
      <c r="CM144" s="55"/>
      <c r="CN144" s="55">
        <v>0.41672027111053467</v>
      </c>
      <c r="CO144" s="55">
        <v>6.0056626796722412E-2</v>
      </c>
      <c r="CP144" s="58">
        <v>0.3017171323299408</v>
      </c>
      <c r="CQ144" s="55">
        <v>0.1898585706949234</v>
      </c>
      <c r="CR144" s="55">
        <v>1.2210058979690075E-2</v>
      </c>
      <c r="CS144" s="55"/>
      <c r="CT144" s="55"/>
      <c r="CU144" s="55"/>
      <c r="CV144" s="55"/>
      <c r="CW144" s="55"/>
      <c r="CX144" s="55"/>
      <c r="CY144" s="55"/>
      <c r="CZ144" s="55"/>
      <c r="DA144" s="55"/>
      <c r="DB144" s="55"/>
      <c r="DC144" s="55"/>
      <c r="DD144" s="55"/>
      <c r="DE144" s="55"/>
      <c r="DF144" s="55"/>
      <c r="DG144" s="55"/>
      <c r="DH144" s="55"/>
      <c r="DI144" s="55"/>
      <c r="DJ144" s="55"/>
      <c r="DK144" s="55"/>
      <c r="DL144" s="55"/>
      <c r="DM144" s="55"/>
      <c r="DN144" s="55"/>
      <c r="DO144" s="55"/>
      <c r="DP144" s="55"/>
      <c r="DQ144" s="55"/>
      <c r="DR144" s="55"/>
      <c r="DS144" s="55"/>
      <c r="DT144" s="55"/>
      <c r="DU144" s="55">
        <v>0.75568747520446777</v>
      </c>
      <c r="DV144" s="55">
        <v>0.52911394834518433</v>
      </c>
      <c r="DW144" s="55"/>
      <c r="DX144" s="55">
        <v>0.12769371299999999</v>
      </c>
      <c r="DY144" s="55">
        <v>0.61290329694747925</v>
      </c>
      <c r="DZ144" s="55">
        <v>0.15631064772605896</v>
      </c>
      <c r="EA144" s="55">
        <v>-0.30618247399999998</v>
      </c>
      <c r="EB144" s="55"/>
      <c r="EC144" s="55"/>
      <c r="ED144" s="55"/>
      <c r="EE144" s="55"/>
      <c r="EF144" s="55"/>
      <c r="EG144" s="55"/>
      <c r="EH144" s="55"/>
      <c r="EI144" s="55"/>
      <c r="EJ144" s="55"/>
      <c r="EK144" s="55"/>
      <c r="EL144" s="55">
        <v>0.12334800511598587</v>
      </c>
      <c r="EM144" s="55">
        <v>-0.12581342458724976</v>
      </c>
      <c r="EN144" s="56">
        <f t="shared" si="4"/>
        <v>0.20108481532083727</v>
      </c>
      <c r="EP144" s="57"/>
    </row>
    <row r="145" spans="1:146" ht="16" x14ac:dyDescent="0.2">
      <c r="A145" s="54">
        <v>44196</v>
      </c>
      <c r="B145" s="55"/>
      <c r="C145" s="55">
        <v>0.290322572</v>
      </c>
      <c r="D145" s="55"/>
      <c r="E145" s="55"/>
      <c r="F145" s="55"/>
      <c r="G145" s="55"/>
      <c r="H145" s="55"/>
      <c r="I145" s="55"/>
      <c r="J145" s="55"/>
      <c r="K145" s="55">
        <v>9.0507686138153076E-2</v>
      </c>
      <c r="L145" s="55"/>
      <c r="M145" s="58">
        <v>0.50196850299835205</v>
      </c>
      <c r="N145" s="55"/>
      <c r="O145" s="55"/>
      <c r="P145" s="55">
        <v>0.33364492699999998</v>
      </c>
      <c r="Q145" s="58">
        <v>-0.1845528781414032</v>
      </c>
      <c r="R145" s="55"/>
      <c r="S145" s="55"/>
      <c r="T145" s="55"/>
      <c r="U145" s="55"/>
      <c r="V145" s="55"/>
      <c r="W145" s="55"/>
      <c r="X145" s="55"/>
      <c r="Y145" s="55">
        <v>0.38287994265556335</v>
      </c>
      <c r="Z145" s="55"/>
      <c r="AA145" s="55"/>
      <c r="AB145" s="55">
        <v>0.1304347813129425</v>
      </c>
      <c r="AC145" s="55">
        <v>0.16774795949459076</v>
      </c>
      <c r="AD145" s="55">
        <v>1.9739294052124023</v>
      </c>
      <c r="AE145" s="55"/>
      <c r="AF145" s="55"/>
      <c r="AG145" s="55"/>
      <c r="AH145" s="55"/>
      <c r="AI145" s="55"/>
      <c r="AJ145" s="55"/>
      <c r="AK145" s="55"/>
      <c r="AL145" s="55"/>
      <c r="AM145" s="55"/>
      <c r="AN145" s="55">
        <v>-0.15753425657749176</v>
      </c>
      <c r="AO145" s="55">
        <v>0.24324317276477814</v>
      </c>
      <c r="AP145" s="55">
        <v>6.410219706594944E-3</v>
      </c>
      <c r="AQ145" s="55">
        <v>9.5199964940547943E-2</v>
      </c>
      <c r="AR145" s="55">
        <v>6.1063710600137711E-2</v>
      </c>
      <c r="AS145" s="55">
        <v>-0.25232726300000002</v>
      </c>
      <c r="AT145" s="55"/>
      <c r="AU145" s="55">
        <v>0.38783267140388489</v>
      </c>
      <c r="AV145" s="55"/>
      <c r="AW145" s="58">
        <v>0.15129679441452026</v>
      </c>
      <c r="AX145" s="55">
        <v>0.49488836526870728</v>
      </c>
      <c r="AY145" s="55"/>
      <c r="AZ145" s="55"/>
      <c r="BA145" s="55"/>
      <c r="BB145" s="55"/>
      <c r="BC145" s="55"/>
      <c r="BD145" s="55"/>
      <c r="BE145" s="55">
        <v>-3.6496319999999999E-3</v>
      </c>
      <c r="BF145" s="55"/>
      <c r="BG145" s="55"/>
      <c r="BH145" s="55">
        <v>0.325779021</v>
      </c>
      <c r="BI145" s="55"/>
      <c r="BJ145" s="55">
        <v>0.36504855800000002</v>
      </c>
      <c r="BK145" s="55">
        <v>-0.27346941800000002</v>
      </c>
      <c r="BL145" s="55">
        <v>0.26704224900000001</v>
      </c>
      <c r="BM145" s="58">
        <v>-0.179282889</v>
      </c>
      <c r="BN145" s="55">
        <v>9.8039216999999998E-2</v>
      </c>
      <c r="BO145" s="55">
        <v>0.22131150999999999</v>
      </c>
      <c r="BP145" s="55">
        <v>0.33540376999999999</v>
      </c>
      <c r="BQ145" s="55">
        <v>6.1538476000000002E-2</v>
      </c>
      <c r="BR145" s="55">
        <v>-0.110771567</v>
      </c>
      <c r="BS145" s="55">
        <v>-0.108027764</v>
      </c>
      <c r="BT145" s="55">
        <v>0.25038757900000003</v>
      </c>
      <c r="BU145" s="55">
        <v>0.69017088400000004</v>
      </c>
      <c r="BV145" s="55"/>
      <c r="BW145" s="58">
        <v>0.25309225899999999</v>
      </c>
      <c r="BX145" s="55"/>
      <c r="BY145" s="55"/>
      <c r="BZ145" s="58">
        <v>0.42492339000000001</v>
      </c>
      <c r="CA145" s="55"/>
      <c r="CB145" s="55">
        <v>0.29232287400000001</v>
      </c>
      <c r="CC145" s="55"/>
      <c r="CD145" s="55">
        <v>0.61405193800000002</v>
      </c>
      <c r="CE145" s="55">
        <v>0.88080000899999999</v>
      </c>
      <c r="CF145" s="58">
        <v>0.17422096400000001</v>
      </c>
      <c r="CG145" s="55"/>
      <c r="CH145" s="55"/>
      <c r="CI145" s="55"/>
      <c r="CJ145" s="58">
        <v>0.23007246851921082</v>
      </c>
      <c r="CK145" s="55"/>
      <c r="CL145" s="55">
        <v>0.45161285996437073</v>
      </c>
      <c r="CM145" s="55"/>
      <c r="CN145" s="58">
        <v>-5.8102615177631378E-2</v>
      </c>
      <c r="CO145" s="55">
        <v>-1.6033677384257317E-3</v>
      </c>
      <c r="CP145" s="55">
        <v>0.43341705203056335</v>
      </c>
      <c r="CQ145" s="55">
        <v>9.6134744584560394E-2</v>
      </c>
      <c r="CR145" s="55">
        <v>0.31483712792396545</v>
      </c>
      <c r="CS145" s="55"/>
      <c r="CT145" s="55"/>
      <c r="CU145" s="55"/>
      <c r="CV145" s="55"/>
      <c r="CW145" s="55"/>
      <c r="CX145" s="55"/>
      <c r="CY145" s="55"/>
      <c r="CZ145" s="55"/>
      <c r="DA145" s="55"/>
      <c r="DB145" s="55"/>
      <c r="DC145" s="55"/>
      <c r="DD145" s="55"/>
      <c r="DE145" s="55"/>
      <c r="DF145" s="55"/>
      <c r="DG145" s="55"/>
      <c r="DH145" s="55"/>
      <c r="DI145" s="55"/>
      <c r="DJ145" s="55"/>
      <c r="DK145" s="55"/>
      <c r="DL145" s="55"/>
      <c r="DM145" s="55"/>
      <c r="DN145" s="55"/>
      <c r="DO145" s="55"/>
      <c r="DP145" s="55"/>
      <c r="DQ145" s="55"/>
      <c r="DR145" s="55"/>
      <c r="DS145" s="55"/>
      <c r="DT145" s="55"/>
      <c r="DU145" s="55">
        <v>0.26704224944114685</v>
      </c>
      <c r="DV145" s="55">
        <v>-4.4139120727777481E-2</v>
      </c>
      <c r="DW145" s="55"/>
      <c r="DX145" s="55"/>
      <c r="DY145" s="55">
        <v>-1.4999961480498314E-2</v>
      </c>
      <c r="DZ145" s="55">
        <v>-7.3887497186660767E-2</v>
      </c>
      <c r="EA145" s="55">
        <v>-0.106082037</v>
      </c>
      <c r="EB145" s="55"/>
      <c r="EC145" s="55"/>
      <c r="ED145" s="55"/>
      <c r="EE145" s="55"/>
      <c r="EF145" s="55"/>
      <c r="EG145" s="55"/>
      <c r="EH145" s="55"/>
      <c r="EI145" s="55"/>
      <c r="EJ145" s="55"/>
      <c r="EK145" s="55"/>
      <c r="EL145" s="55">
        <v>-0.24313725531101227</v>
      </c>
      <c r="EM145" s="55">
        <v>-2.7295317500829697E-2</v>
      </c>
      <c r="EN145" s="56">
        <f t="shared" si="4"/>
        <v>0.20230301993333194</v>
      </c>
      <c r="EP145" s="57"/>
    </row>
    <row r="146" spans="1:146" ht="16" x14ac:dyDescent="0.2">
      <c r="A146" s="54">
        <v>44225</v>
      </c>
      <c r="B146" s="55"/>
      <c r="C146" s="55">
        <v>0.38100004199999998</v>
      </c>
      <c r="D146" s="55"/>
      <c r="E146" s="55"/>
      <c r="F146" s="55"/>
      <c r="G146" s="55"/>
      <c r="H146" s="55"/>
      <c r="I146" s="55"/>
      <c r="J146" s="55"/>
      <c r="K146" s="58">
        <v>-3.9473719894886017E-2</v>
      </c>
      <c r="L146" s="55"/>
      <c r="M146" s="55">
        <v>1.1358682066202164E-2</v>
      </c>
      <c r="N146" s="55"/>
      <c r="O146" s="55"/>
      <c r="P146" s="55">
        <v>3.8542341000000001E-2</v>
      </c>
      <c r="Q146" s="55">
        <v>0.25523433089256287</v>
      </c>
      <c r="R146" s="55"/>
      <c r="S146" s="55"/>
      <c r="T146" s="55"/>
      <c r="U146" s="55"/>
      <c r="V146" s="55"/>
      <c r="W146" s="55">
        <v>-4.3357957154512405E-2</v>
      </c>
      <c r="X146" s="55"/>
      <c r="Y146" s="58">
        <v>7.2456821799278259E-2</v>
      </c>
      <c r="Z146" s="55"/>
      <c r="AA146" s="55"/>
      <c r="AB146" s="55">
        <v>-3.8461539894342422E-2</v>
      </c>
      <c r="AC146" s="55">
        <v>3.1746000051498413E-2</v>
      </c>
      <c r="AD146" s="55">
        <v>-6.6374480724334717E-2</v>
      </c>
      <c r="AE146" s="55"/>
      <c r="AF146" s="55"/>
      <c r="AG146" s="55"/>
      <c r="AH146" s="55"/>
      <c r="AI146" s="55"/>
      <c r="AJ146" s="55"/>
      <c r="AK146" s="55"/>
      <c r="AL146" s="55"/>
      <c r="AM146" s="55"/>
      <c r="AN146" s="55">
        <v>0.9024389386177063</v>
      </c>
      <c r="AO146" s="55">
        <v>3.8043532520532608E-2</v>
      </c>
      <c r="AP146" s="55">
        <v>-0.12738853693008423</v>
      </c>
      <c r="AQ146" s="55">
        <v>-0.11102991551160812</v>
      </c>
      <c r="AR146" s="55">
        <v>-5.1980208605527878E-2</v>
      </c>
      <c r="AS146" s="55">
        <v>0.513106167</v>
      </c>
      <c r="AT146" s="55"/>
      <c r="AU146" s="55">
        <v>0.30068486928939819</v>
      </c>
      <c r="AV146" s="55"/>
      <c r="AW146" s="55">
        <v>-1.251533511094749E-3</v>
      </c>
      <c r="AX146" s="58">
        <v>-9.3254528939723969E-2</v>
      </c>
      <c r="AY146" s="55">
        <v>-0.12393160909414291</v>
      </c>
      <c r="AZ146" s="55"/>
      <c r="BA146" s="55"/>
      <c r="BB146" s="55"/>
      <c r="BC146" s="55"/>
      <c r="BD146" s="55"/>
      <c r="BE146" s="58">
        <v>0.252747267</v>
      </c>
      <c r="BF146" s="55"/>
      <c r="BG146" s="55"/>
      <c r="BH146" s="55">
        <v>3.1339000999999998E-2</v>
      </c>
      <c r="BI146" s="55">
        <v>1.3395519999999999E-3</v>
      </c>
      <c r="BJ146" s="58">
        <v>0.37411087799999998</v>
      </c>
      <c r="BK146" s="55">
        <v>0</v>
      </c>
      <c r="BL146" s="55">
        <v>-0.20987102399999999</v>
      </c>
      <c r="BM146" s="55">
        <v>7.8884149999999993E-3</v>
      </c>
      <c r="BN146" s="55">
        <v>-6.7857160999999999E-2</v>
      </c>
      <c r="BO146" s="55">
        <v>0.129753903</v>
      </c>
      <c r="BP146" s="55">
        <v>0.33546501400000001</v>
      </c>
      <c r="BQ146" s="55">
        <v>9.2028946E-2</v>
      </c>
      <c r="BR146" s="55">
        <v>0.16215634300000001</v>
      </c>
      <c r="BS146" s="55">
        <v>2.7777777999999999E-2</v>
      </c>
      <c r="BT146" s="55">
        <v>4.3398389999999998E-3</v>
      </c>
      <c r="BU146" s="55">
        <v>-0.20016856499999999</v>
      </c>
      <c r="BV146" s="55"/>
      <c r="BW146" s="55">
        <v>-0.25740322500000001</v>
      </c>
      <c r="BX146" s="55"/>
      <c r="BY146" s="55"/>
      <c r="BZ146" s="55">
        <v>0.248028681</v>
      </c>
      <c r="CA146" s="55"/>
      <c r="CB146" s="55">
        <v>-0.245239928</v>
      </c>
      <c r="CC146" s="55"/>
      <c r="CD146" s="55">
        <v>-0.16815745800000001</v>
      </c>
      <c r="CE146" s="55">
        <v>0.80774134399999997</v>
      </c>
      <c r="CF146" s="55">
        <v>-0.22376356999999999</v>
      </c>
      <c r="CG146" s="55"/>
      <c r="CH146" s="55"/>
      <c r="CI146" s="55"/>
      <c r="CJ146" s="55">
        <v>-4.5655366033315659E-2</v>
      </c>
      <c r="CK146" s="55"/>
      <c r="CL146" s="55">
        <v>0.12361115962266922</v>
      </c>
      <c r="CM146" s="55"/>
      <c r="CN146" s="55"/>
      <c r="CO146" s="58">
        <v>7.7664740383625031E-2</v>
      </c>
      <c r="CP146" s="55">
        <v>-4.8641569912433624E-2</v>
      </c>
      <c r="CQ146" s="55">
        <v>6.8903014063835144E-2</v>
      </c>
      <c r="CR146" s="55">
        <v>3.9449568837881088E-2</v>
      </c>
      <c r="CS146" s="55"/>
      <c r="CT146" s="55"/>
      <c r="CU146" s="55"/>
      <c r="CV146" s="55"/>
      <c r="CW146" s="55"/>
      <c r="CX146" s="55"/>
      <c r="CY146" s="55"/>
      <c r="CZ146" s="55"/>
      <c r="DA146" s="55"/>
      <c r="DB146" s="55"/>
      <c r="DC146" s="55"/>
      <c r="DD146" s="55"/>
      <c r="DE146" s="55"/>
      <c r="DF146" s="55"/>
      <c r="DG146" s="55"/>
      <c r="DH146" s="55"/>
      <c r="DI146" s="55"/>
      <c r="DJ146" s="55"/>
      <c r="DK146" s="55"/>
      <c r="DL146" s="55"/>
      <c r="DM146" s="55"/>
      <c r="DN146" s="55"/>
      <c r="DO146" s="55"/>
      <c r="DP146" s="55"/>
      <c r="DQ146" s="55"/>
      <c r="DR146" s="55"/>
      <c r="DS146" s="55"/>
      <c r="DT146" s="55"/>
      <c r="DU146" s="55">
        <v>-0.20987102389335632</v>
      </c>
      <c r="DV146" s="55">
        <v>5.8879237622022629E-2</v>
      </c>
      <c r="DW146" s="55"/>
      <c r="DX146" s="55"/>
      <c r="DY146" s="55">
        <v>-9.3908645212650299E-2</v>
      </c>
      <c r="DZ146" s="55">
        <v>-0.33816859126091003</v>
      </c>
      <c r="EA146" s="55">
        <v>-0.46993672800000003</v>
      </c>
      <c r="EB146" s="55"/>
      <c r="EC146" s="55"/>
      <c r="ED146" s="55"/>
      <c r="EE146" s="55"/>
      <c r="EF146" s="55"/>
      <c r="EG146" s="55"/>
      <c r="EH146" s="55"/>
      <c r="EI146" s="55"/>
      <c r="EJ146" s="55"/>
      <c r="EK146" s="55"/>
      <c r="EL146" s="55">
        <v>0.86528497934341431</v>
      </c>
      <c r="EM146" s="55">
        <v>-6.2500029802322388E-2</v>
      </c>
      <c r="EN146" s="56">
        <f t="shared" si="4"/>
        <v>5.5008952278026067E-2</v>
      </c>
      <c r="EP146" s="57"/>
    </row>
    <row r="147" spans="1:146" ht="16" x14ac:dyDescent="0.2">
      <c r="A147" s="54">
        <v>44253</v>
      </c>
      <c r="B147" s="55"/>
      <c r="C147" s="58">
        <v>0.144460529</v>
      </c>
      <c r="D147" s="55"/>
      <c r="E147" s="55"/>
      <c r="F147" s="55"/>
      <c r="G147" s="55"/>
      <c r="H147" s="55"/>
      <c r="I147" s="55"/>
      <c r="J147" s="55"/>
      <c r="K147" s="55"/>
      <c r="L147" s="55"/>
      <c r="M147" s="55">
        <v>-0.13909284770488739</v>
      </c>
      <c r="N147" s="55"/>
      <c r="O147" s="55"/>
      <c r="P147" s="58">
        <v>0.211875811</v>
      </c>
      <c r="Q147" s="55">
        <v>-0.23193010687828064</v>
      </c>
      <c r="R147" s="55"/>
      <c r="S147" s="55"/>
      <c r="T147" s="55"/>
      <c r="U147" s="55"/>
      <c r="V147" s="55"/>
      <c r="W147" s="55">
        <v>-0.10703950375318527</v>
      </c>
      <c r="X147" s="55"/>
      <c r="Y147" s="55">
        <v>-4.8769582062959671E-2</v>
      </c>
      <c r="Z147" s="55"/>
      <c r="AA147" s="55"/>
      <c r="AB147" s="55">
        <v>-5.4400023072957993E-2</v>
      </c>
      <c r="AC147" s="58">
        <v>0.14692306518554688</v>
      </c>
      <c r="AD147" s="55">
        <v>-0.17572098970413208</v>
      </c>
      <c r="AE147" s="55"/>
      <c r="AF147" s="55"/>
      <c r="AG147" s="55"/>
      <c r="AH147" s="55"/>
      <c r="AI147" s="55"/>
      <c r="AJ147" s="55"/>
      <c r="AK147" s="55"/>
      <c r="AL147" s="55"/>
      <c r="AM147" s="55"/>
      <c r="AN147" s="55">
        <v>-2.1367501467466354E-2</v>
      </c>
      <c r="AO147" s="55">
        <v>5.3733829408884048E-2</v>
      </c>
      <c r="AP147" s="55">
        <v>2.043793722987175E-2</v>
      </c>
      <c r="AQ147" s="58">
        <v>0.21528346836566925</v>
      </c>
      <c r="AR147" s="58">
        <v>3.7859003990888596E-2</v>
      </c>
      <c r="AS147" s="55">
        <v>-0.21611085499999999</v>
      </c>
      <c r="AT147" s="55"/>
      <c r="AU147" s="55">
        <v>-0.23275408148765564</v>
      </c>
      <c r="AV147" s="55"/>
      <c r="AW147" s="55">
        <v>-0.10902254283428192</v>
      </c>
      <c r="AX147" s="55">
        <v>0.44086384773254395</v>
      </c>
      <c r="AY147" s="55">
        <v>-2.1463440731167793E-2</v>
      </c>
      <c r="AZ147" s="55"/>
      <c r="BA147" s="55"/>
      <c r="BB147" s="55"/>
      <c r="BC147" s="55"/>
      <c r="BD147" s="55"/>
      <c r="BE147" s="55">
        <v>0.29532155399999999</v>
      </c>
      <c r="BF147" s="55"/>
      <c r="BG147" s="55"/>
      <c r="BH147" s="55">
        <v>-0.12983420500000001</v>
      </c>
      <c r="BI147" s="55">
        <v>-8.4280953000000006E-2</v>
      </c>
      <c r="BJ147" s="55"/>
      <c r="BK147" s="58">
        <v>0.48314610099999999</v>
      </c>
      <c r="BL147" s="58">
        <v>-0.30613395599999998</v>
      </c>
      <c r="BM147" s="55">
        <v>-8.9705035000000002E-2</v>
      </c>
      <c r="BN147" s="55">
        <v>-0.14559382200000001</v>
      </c>
      <c r="BO147" s="58">
        <v>-0.34983494900000001</v>
      </c>
      <c r="BP147" s="58">
        <v>-0.12668697500000001</v>
      </c>
      <c r="BQ147" s="58">
        <v>-0.14664897299999999</v>
      </c>
      <c r="BR147" s="55">
        <v>0.13712804000000001</v>
      </c>
      <c r="BS147" s="58">
        <v>2.1622120000000002E-3</v>
      </c>
      <c r="BT147" s="55">
        <v>4.3209801999999999E-2</v>
      </c>
      <c r="BU147" s="58">
        <v>-0.25342464399999998</v>
      </c>
      <c r="BV147" s="55">
        <v>-0.189963251</v>
      </c>
      <c r="BW147" s="55">
        <v>-7.4642084999999997E-2</v>
      </c>
      <c r="BX147" s="55"/>
      <c r="BY147" s="55"/>
      <c r="BZ147" s="55">
        <v>-2.297473E-3</v>
      </c>
      <c r="CA147" s="55">
        <v>-0.149165139</v>
      </c>
      <c r="CB147" s="55">
        <v>-0.23612509700000001</v>
      </c>
      <c r="CC147" s="55">
        <v>-6.0975648E-2</v>
      </c>
      <c r="CD147" s="55">
        <v>-0.32616490100000001</v>
      </c>
      <c r="CE147" s="58">
        <v>-0.102823503</v>
      </c>
      <c r="CF147" s="55">
        <v>0.177933171</v>
      </c>
      <c r="CG147" s="55"/>
      <c r="CH147" s="55"/>
      <c r="CI147" s="55"/>
      <c r="CJ147" s="55">
        <v>-6.9444417953491211E-2</v>
      </c>
      <c r="CK147" s="55"/>
      <c r="CL147" s="55">
        <v>-0.16934491693973541</v>
      </c>
      <c r="CM147" s="55"/>
      <c r="CN147" s="55"/>
      <c r="CO147" s="55"/>
      <c r="CP147" s="55">
        <v>-0.32335329055786133</v>
      </c>
      <c r="CQ147" s="55">
        <v>7.1670927107334137E-2</v>
      </c>
      <c r="CR147" s="55">
        <v>0.13239188492298126</v>
      </c>
      <c r="CS147" s="55"/>
      <c r="CT147" s="55"/>
      <c r="CU147" s="55"/>
      <c r="CV147" s="55"/>
      <c r="CW147" s="55"/>
      <c r="CX147" s="55"/>
      <c r="CY147" s="55"/>
      <c r="CZ147" s="55"/>
      <c r="DA147" s="55"/>
      <c r="DB147" s="55"/>
      <c r="DC147" s="55"/>
      <c r="DD147" s="55"/>
      <c r="DE147" s="55"/>
      <c r="DF147" s="55"/>
      <c r="DG147" s="55"/>
      <c r="DH147" s="55"/>
      <c r="DI147" s="55"/>
      <c r="DJ147" s="55"/>
      <c r="DK147" s="55"/>
      <c r="DL147" s="55"/>
      <c r="DM147" s="55"/>
      <c r="DN147" s="55"/>
      <c r="DO147" s="55"/>
      <c r="DP147" s="55"/>
      <c r="DQ147" s="55"/>
      <c r="DR147" s="55"/>
      <c r="DS147" s="55"/>
      <c r="DT147" s="55"/>
      <c r="DU147" s="55">
        <v>-0.30613395571708679</v>
      </c>
      <c r="DV147" s="55">
        <v>5.7797133922576904E-2</v>
      </c>
      <c r="DW147" s="55"/>
      <c r="DX147" s="55"/>
      <c r="DY147" s="55">
        <v>-0.20056021213531494</v>
      </c>
      <c r="DZ147" s="55">
        <v>-2.3287681862711906E-2</v>
      </c>
      <c r="EA147" s="55">
        <v>2.9850720000000001E-3</v>
      </c>
      <c r="EB147" s="55"/>
      <c r="EC147" s="55"/>
      <c r="ED147" s="55"/>
      <c r="EE147" s="55"/>
      <c r="EF147" s="55"/>
      <c r="EG147" s="55"/>
      <c r="EH147" s="55"/>
      <c r="EI147" s="55"/>
      <c r="EJ147" s="55"/>
      <c r="EK147" s="55"/>
      <c r="EL147" s="55">
        <v>-0.13333334028720856</v>
      </c>
      <c r="EM147" s="55">
        <v>8.1632643938064575E-2</v>
      </c>
      <c r="EN147" s="56">
        <f t="shared" si="4"/>
        <v>-4.8159516024926366E-2</v>
      </c>
      <c r="EP147" s="57"/>
    </row>
    <row r="148" spans="1:146" ht="16" x14ac:dyDescent="0.2">
      <c r="A148" s="54">
        <v>44286</v>
      </c>
      <c r="B148" s="55"/>
      <c r="C148" s="55">
        <v>-0.39765894400000001</v>
      </c>
      <c r="D148" s="55"/>
      <c r="E148" s="55"/>
      <c r="F148" s="55"/>
      <c r="G148" s="55"/>
      <c r="H148" s="55"/>
      <c r="I148" s="55"/>
      <c r="J148" s="55">
        <v>-0.25947955250740051</v>
      </c>
      <c r="K148" s="55"/>
      <c r="L148" s="55"/>
      <c r="M148" s="55">
        <v>-2.5087807327508926E-2</v>
      </c>
      <c r="N148" s="55"/>
      <c r="O148" s="55"/>
      <c r="P148" s="55">
        <v>-1.4476522E-2</v>
      </c>
      <c r="Q148" s="55">
        <v>-0.39141672849655151</v>
      </c>
      <c r="R148" s="55"/>
      <c r="S148" s="55"/>
      <c r="T148" s="55"/>
      <c r="U148" s="55"/>
      <c r="V148" s="55"/>
      <c r="W148" s="55">
        <v>7.5593933463096619E-2</v>
      </c>
      <c r="X148" s="55"/>
      <c r="Y148" s="55">
        <v>-7.2436541318893433E-2</v>
      </c>
      <c r="Z148" s="55"/>
      <c r="AA148" s="55">
        <v>-6.096360832452774E-2</v>
      </c>
      <c r="AB148" s="55">
        <v>3.0456904321908951E-2</v>
      </c>
      <c r="AC148" s="55"/>
      <c r="AD148" s="55">
        <v>-0.50772982835769653</v>
      </c>
      <c r="AE148" s="55"/>
      <c r="AF148" s="55"/>
      <c r="AG148" s="55"/>
      <c r="AH148" s="55"/>
      <c r="AI148" s="55"/>
      <c r="AJ148" s="55"/>
      <c r="AK148" s="55"/>
      <c r="AL148" s="55"/>
      <c r="AM148" s="55"/>
      <c r="AN148" s="55">
        <v>1.192139744758606</v>
      </c>
      <c r="AO148" s="55">
        <v>-7.374485582113266E-2</v>
      </c>
      <c r="AP148" s="55">
        <v>-0.49928468465805054</v>
      </c>
      <c r="AQ148" s="55">
        <v>4.1920207440853119E-2</v>
      </c>
      <c r="AR148" s="55"/>
      <c r="AS148" s="55">
        <v>-0.232596681</v>
      </c>
      <c r="AT148" s="55"/>
      <c r="AU148" s="58">
        <v>-9.1969810426235199E-2</v>
      </c>
      <c r="AV148" s="55"/>
      <c r="AW148" s="55">
        <v>-0.2194092720746994</v>
      </c>
      <c r="AX148" s="55">
        <v>-0.14465853571891785</v>
      </c>
      <c r="AY148" s="55">
        <v>4.1874386370182037E-2</v>
      </c>
      <c r="AZ148" s="55"/>
      <c r="BA148" s="55"/>
      <c r="BB148" s="55"/>
      <c r="BC148" s="55"/>
      <c r="BD148" s="55"/>
      <c r="BE148" s="55">
        <v>0.48081269900000001</v>
      </c>
      <c r="BF148" s="55"/>
      <c r="BG148" s="55"/>
      <c r="BH148" s="58">
        <v>-7.5396880999999999E-2</v>
      </c>
      <c r="BI148" s="55">
        <v>-2.1913749999999999E-2</v>
      </c>
      <c r="BJ148" s="55"/>
      <c r="BK148" s="55">
        <v>-0.220454544</v>
      </c>
      <c r="BL148" s="55">
        <v>-0.32441201800000002</v>
      </c>
      <c r="BM148" s="55">
        <v>-0.29431214900000002</v>
      </c>
      <c r="BN148" s="58">
        <v>-0.20067264100000001</v>
      </c>
      <c r="BO148" s="55">
        <v>0.24771568199999999</v>
      </c>
      <c r="BP148" s="55">
        <v>-0.25722831499999999</v>
      </c>
      <c r="BQ148" s="55">
        <v>-0.29782271399999999</v>
      </c>
      <c r="BR148" s="58">
        <v>-3.2503979999999998E-3</v>
      </c>
      <c r="BS148" s="55">
        <v>7.2276063000000002E-2</v>
      </c>
      <c r="BT148" s="58">
        <v>-0.143786952</v>
      </c>
      <c r="BU148" s="55">
        <v>-0.36626678699999998</v>
      </c>
      <c r="BV148" s="55">
        <v>-0.13396039600000001</v>
      </c>
      <c r="BW148" s="55">
        <v>0.30497237999999999</v>
      </c>
      <c r="BX148" s="55"/>
      <c r="BY148" s="55">
        <v>-0.15679191100000001</v>
      </c>
      <c r="BZ148" s="55">
        <v>-0.219919428</v>
      </c>
      <c r="CA148" s="55">
        <v>-0.29960754499999998</v>
      </c>
      <c r="CB148" s="58">
        <v>6.0766133999999999E-2</v>
      </c>
      <c r="CC148" s="55">
        <v>-0.163059115</v>
      </c>
      <c r="CD148" s="58">
        <v>-0.19574464899999999</v>
      </c>
      <c r="CE148" s="55">
        <v>-9.9659339999999992E-3</v>
      </c>
      <c r="CF148" s="55">
        <v>-9.4327196000000002E-2</v>
      </c>
      <c r="CG148" s="55"/>
      <c r="CH148" s="55"/>
      <c r="CI148" s="55"/>
      <c r="CJ148" s="55">
        <v>-9.1210640966892242E-2</v>
      </c>
      <c r="CK148" s="55"/>
      <c r="CL148" s="58">
        <v>-0.1577380895614624</v>
      </c>
      <c r="CM148" s="55"/>
      <c r="CN148" s="55"/>
      <c r="CO148" s="55"/>
      <c r="CP148" s="55">
        <v>-0.22396188974380493</v>
      </c>
      <c r="CQ148" s="55">
        <v>-1.8994837999343872E-2</v>
      </c>
      <c r="CR148" s="55">
        <v>1.6367889940738678E-2</v>
      </c>
      <c r="CS148" s="55"/>
      <c r="CT148" s="55"/>
      <c r="CU148" s="55"/>
      <c r="CV148" s="55"/>
      <c r="CW148" s="55"/>
      <c r="CX148" s="55"/>
      <c r="CY148" s="55"/>
      <c r="CZ148" s="55"/>
      <c r="DA148" s="55"/>
      <c r="DB148" s="55"/>
      <c r="DC148" s="55"/>
      <c r="DD148" s="55"/>
      <c r="DE148" s="55"/>
      <c r="DF148" s="55"/>
      <c r="DG148" s="55"/>
      <c r="DH148" s="55"/>
      <c r="DI148" s="55"/>
      <c r="DJ148" s="55"/>
      <c r="DK148" s="55"/>
      <c r="DL148" s="55"/>
      <c r="DM148" s="55"/>
      <c r="DN148" s="55"/>
      <c r="DO148" s="55"/>
      <c r="DP148" s="55"/>
      <c r="DQ148" s="55"/>
      <c r="DR148" s="55"/>
      <c r="DS148" s="55"/>
      <c r="DT148" s="55"/>
      <c r="DU148" s="55">
        <v>-0.3244120180606842</v>
      </c>
      <c r="DV148" s="55">
        <v>-7.2164930403232574E-2</v>
      </c>
      <c r="DW148" s="55"/>
      <c r="DX148" s="55"/>
      <c r="DY148" s="55">
        <v>-5.3959384560585022E-2</v>
      </c>
      <c r="DZ148" s="55">
        <v>1.6830278560519218E-2</v>
      </c>
      <c r="EA148" s="55">
        <v>-0.107142828</v>
      </c>
      <c r="EB148" s="55"/>
      <c r="EC148" s="55"/>
      <c r="ED148" s="55"/>
      <c r="EE148" s="55"/>
      <c r="EF148" s="55"/>
      <c r="EG148" s="55"/>
      <c r="EH148" s="55"/>
      <c r="EI148" s="55"/>
      <c r="EJ148" s="55"/>
      <c r="EK148" s="55"/>
      <c r="EL148" s="55">
        <v>0.41666674613952637</v>
      </c>
      <c r="EM148" s="55">
        <v>-0.20880502462387085</v>
      </c>
      <c r="EN148" s="56">
        <f t="shared" si="4"/>
        <v>-8.5996423453746515E-2</v>
      </c>
      <c r="EP148" s="57"/>
    </row>
    <row r="149" spans="1:146" ht="16" x14ac:dyDescent="0.2">
      <c r="A149" s="54">
        <v>44316</v>
      </c>
      <c r="B149" s="55"/>
      <c r="C149" s="55">
        <v>-7.9831949999999999E-2</v>
      </c>
      <c r="D149" s="55"/>
      <c r="E149" s="55"/>
      <c r="F149" s="55"/>
      <c r="G149" s="55"/>
      <c r="H149" s="55"/>
      <c r="I149" s="55"/>
      <c r="J149" s="55">
        <v>0.135542206</v>
      </c>
      <c r="K149" s="55"/>
      <c r="L149" s="55"/>
      <c r="M149" s="55">
        <v>-8.9037545025348663E-2</v>
      </c>
      <c r="N149" s="55"/>
      <c r="O149" s="55"/>
      <c r="P149" s="55">
        <v>-0.24802260100000001</v>
      </c>
      <c r="Q149" s="55">
        <v>-0.15802893042564392</v>
      </c>
      <c r="R149" s="55"/>
      <c r="S149" s="55"/>
      <c r="T149" s="55"/>
      <c r="U149" s="55"/>
      <c r="V149" s="55"/>
      <c r="W149" s="58">
        <v>9.8393529653549194E-2</v>
      </c>
      <c r="X149" s="55"/>
      <c r="Y149" s="55">
        <v>-0.33316430449485779</v>
      </c>
      <c r="Z149" s="55"/>
      <c r="AA149" s="55">
        <v>0.16649215924942729</v>
      </c>
      <c r="AB149" s="55">
        <v>-0.15763546526432037</v>
      </c>
      <c r="AC149" s="55"/>
      <c r="AD149" s="55">
        <v>0.58677685260772705</v>
      </c>
      <c r="AE149" s="55"/>
      <c r="AF149" s="55"/>
      <c r="AG149" s="55"/>
      <c r="AH149" s="55"/>
      <c r="AI149" s="55"/>
      <c r="AJ149" s="55"/>
      <c r="AK149" s="55"/>
      <c r="AL149" s="55">
        <v>9.2603124678134918E-2</v>
      </c>
      <c r="AM149" s="55"/>
      <c r="AN149" s="55">
        <v>-0.18326695263385773</v>
      </c>
      <c r="AO149" s="55">
        <v>0.10248450934886932</v>
      </c>
      <c r="AP149" s="55">
        <v>2.8571400325745344E-3</v>
      </c>
      <c r="AQ149" s="55">
        <v>-0.15184946358203888</v>
      </c>
      <c r="AR149" s="55"/>
      <c r="AS149" s="55">
        <v>-0.16702668400000001</v>
      </c>
      <c r="AT149" s="55"/>
      <c r="AU149" s="55">
        <v>-6.4247883856296539E-2</v>
      </c>
      <c r="AV149" s="55"/>
      <c r="AW149" s="55">
        <v>0.33873865008354187</v>
      </c>
      <c r="AX149" s="55">
        <v>-0.16439498960971832</v>
      </c>
      <c r="AY149" s="58">
        <v>7.0813380181789398E-2</v>
      </c>
      <c r="AZ149" s="55">
        <v>7.1296252310276031E-2</v>
      </c>
      <c r="BA149" s="55"/>
      <c r="BB149" s="55"/>
      <c r="BC149" s="55">
        <v>0.14040471613407135</v>
      </c>
      <c r="BD149" s="55"/>
      <c r="BE149" s="55">
        <v>0.47103655300000002</v>
      </c>
      <c r="BF149" s="55"/>
      <c r="BG149" s="55"/>
      <c r="BH149" s="55">
        <v>-0.15793985099999999</v>
      </c>
      <c r="BI149" s="58">
        <v>-0.10231514999999999</v>
      </c>
      <c r="BJ149" s="55"/>
      <c r="BK149" s="55">
        <v>-2.6239018999999999E-2</v>
      </c>
      <c r="BL149" s="55">
        <v>3.3613414000000001E-2</v>
      </c>
      <c r="BM149" s="55">
        <v>-2.2492949000000002E-2</v>
      </c>
      <c r="BN149" s="55">
        <v>6.3113578000000004E-2</v>
      </c>
      <c r="BO149" s="55">
        <v>-1.383239E-2</v>
      </c>
      <c r="BP149" s="55">
        <v>-8.1879153999999996E-2</v>
      </c>
      <c r="BQ149" s="55">
        <v>-2.3255819E-2</v>
      </c>
      <c r="BR149" s="55"/>
      <c r="BS149" s="55">
        <v>5.8350191000000003E-2</v>
      </c>
      <c r="BT149" s="55">
        <v>9.1914296000000006E-2</v>
      </c>
      <c r="BU149" s="55">
        <v>-0.24276162700000001</v>
      </c>
      <c r="BV149" s="55">
        <v>-5.1685429999999997E-2</v>
      </c>
      <c r="BW149" s="55">
        <v>8.4674000999999999E-2</v>
      </c>
      <c r="BX149" s="55">
        <v>-3.3041801000000003E-2</v>
      </c>
      <c r="BY149" s="55">
        <v>-0.24850039199999999</v>
      </c>
      <c r="BZ149" s="55">
        <v>0.12841326</v>
      </c>
      <c r="CA149" s="55">
        <v>0.158156976</v>
      </c>
      <c r="CB149" s="55">
        <v>2.9003786E-2</v>
      </c>
      <c r="CC149" s="55">
        <v>-0.16637933299999999</v>
      </c>
      <c r="CD149" s="55">
        <v>0.30291011899999998</v>
      </c>
      <c r="CE149" s="55">
        <v>-0.32317882799999997</v>
      </c>
      <c r="CF149" s="55">
        <v>5.9723284000000001E-2</v>
      </c>
      <c r="CG149" s="55"/>
      <c r="CH149" s="55"/>
      <c r="CI149" s="55"/>
      <c r="CJ149" s="55">
        <v>1.8248157575726509E-2</v>
      </c>
      <c r="CK149" s="55"/>
      <c r="CL149" s="55"/>
      <c r="CM149" s="55"/>
      <c r="CN149" s="55"/>
      <c r="CO149" s="55"/>
      <c r="CP149" s="55">
        <v>0.20789481699466705</v>
      </c>
      <c r="CQ149" s="55">
        <v>0.18394505977630615</v>
      </c>
      <c r="CR149" s="55">
        <v>3.5276077687740326E-2</v>
      </c>
      <c r="CS149" s="55"/>
      <c r="CT149" s="55"/>
      <c r="CU149" s="55"/>
      <c r="CV149" s="55"/>
      <c r="CW149" s="55"/>
      <c r="CX149" s="55"/>
      <c r="CY149" s="55"/>
      <c r="CZ149" s="55"/>
      <c r="DA149" s="55"/>
      <c r="DB149" s="55"/>
      <c r="DC149" s="55"/>
      <c r="DD149" s="55"/>
      <c r="DE149" s="55"/>
      <c r="DF149" s="55"/>
      <c r="DG149" s="55"/>
      <c r="DH149" s="55"/>
      <c r="DI149" s="55"/>
      <c r="DJ149" s="55"/>
      <c r="DK149" s="55"/>
      <c r="DL149" s="55"/>
      <c r="DM149" s="55"/>
      <c r="DN149" s="55"/>
      <c r="DO149" s="55"/>
      <c r="DP149" s="55"/>
      <c r="DQ149" s="55"/>
      <c r="DR149" s="55"/>
      <c r="DS149" s="55"/>
      <c r="DT149" s="55"/>
      <c r="DU149" s="55">
        <v>3.3613413572311401E-2</v>
      </c>
      <c r="DV149" s="55">
        <v>-5.2222251892089844E-2</v>
      </c>
      <c r="DW149" s="55"/>
      <c r="DX149" s="55"/>
      <c r="DY149" s="55">
        <v>9.0370386838912964E-2</v>
      </c>
      <c r="DZ149" s="55">
        <v>1.2413813732564449E-2</v>
      </c>
      <c r="EA149" s="55">
        <v>-0.25999999000000001</v>
      </c>
      <c r="EB149" s="55"/>
      <c r="EC149" s="55"/>
      <c r="ED149" s="55"/>
      <c r="EE149" s="55"/>
      <c r="EF149" s="55"/>
      <c r="EG149" s="55"/>
      <c r="EH149" s="55"/>
      <c r="EI149" s="55"/>
      <c r="EJ149" s="55"/>
      <c r="EK149" s="55"/>
      <c r="EL149" s="55">
        <v>-0.40723985433578491</v>
      </c>
      <c r="EM149" s="55">
        <v>0.24801270663738251</v>
      </c>
      <c r="EN149" s="56">
        <f t="shared" si="4"/>
        <v>1.8879965258879882E-3</v>
      </c>
      <c r="EP149" s="57"/>
    </row>
    <row r="150" spans="1:146" ht="16" x14ac:dyDescent="0.2">
      <c r="A150" s="54">
        <v>44344</v>
      </c>
      <c r="B150" s="55"/>
      <c r="C150" s="55">
        <v>-3.0251180999999999E-2</v>
      </c>
      <c r="D150" s="55"/>
      <c r="E150" s="55"/>
      <c r="F150" s="55"/>
      <c r="G150" s="55"/>
      <c r="H150" s="55"/>
      <c r="I150" s="55"/>
      <c r="J150" s="55">
        <v>-6.1892196536064148E-2</v>
      </c>
      <c r="K150" s="55"/>
      <c r="L150" s="55"/>
      <c r="M150" s="55">
        <v>0.20225986838340759</v>
      </c>
      <c r="N150" s="55"/>
      <c r="O150" s="55"/>
      <c r="P150" s="55">
        <v>0.28625094899999998</v>
      </c>
      <c r="Q150" s="55">
        <v>-1.0091048898175359E-3</v>
      </c>
      <c r="R150" s="55"/>
      <c r="S150" s="55">
        <v>5.0505246035754681E-3</v>
      </c>
      <c r="T150" s="55"/>
      <c r="U150" s="55">
        <v>0.117387459</v>
      </c>
      <c r="V150" s="55"/>
      <c r="W150" s="55">
        <v>0.1645338386297226</v>
      </c>
      <c r="X150" s="55"/>
      <c r="Y150" s="55">
        <v>0.54220539331436157</v>
      </c>
      <c r="Z150" s="55"/>
      <c r="AA150" s="55">
        <v>-0.11490131169557571</v>
      </c>
      <c r="AB150" s="55">
        <v>-5.6530207395553589E-2</v>
      </c>
      <c r="AC150" s="55"/>
      <c r="AD150" s="55">
        <v>6.2499936670064926E-2</v>
      </c>
      <c r="AE150" s="55"/>
      <c r="AF150" s="55"/>
      <c r="AG150" s="55"/>
      <c r="AH150" s="55"/>
      <c r="AI150" s="55"/>
      <c r="AJ150" s="55"/>
      <c r="AK150" s="55"/>
      <c r="AL150" s="55">
        <v>-0.43152454495429993</v>
      </c>
      <c r="AM150" s="55"/>
      <c r="AN150" s="55">
        <v>-0.10975605249404907</v>
      </c>
      <c r="AO150" s="58">
        <v>-1.2035785242915154E-2</v>
      </c>
      <c r="AP150" s="55">
        <v>0.14529913663864136</v>
      </c>
      <c r="AQ150" s="55">
        <v>-0.19127774238586426</v>
      </c>
      <c r="AR150" s="55"/>
      <c r="AS150" s="58">
        <v>0.29299917800000003</v>
      </c>
      <c r="AT150" s="55">
        <v>3.9682500064373016E-3</v>
      </c>
      <c r="AU150" s="55">
        <v>0.16397413611412048</v>
      </c>
      <c r="AV150" s="55"/>
      <c r="AW150" s="55">
        <v>0.13593536615371704</v>
      </c>
      <c r="AX150" s="55">
        <v>-6.5246365964412689E-2</v>
      </c>
      <c r="AY150" s="55">
        <v>0.27077755331993103</v>
      </c>
      <c r="AZ150" s="55">
        <v>0.23076924681663513</v>
      </c>
      <c r="BA150" s="55">
        <v>4.692087322473526E-2</v>
      </c>
      <c r="BB150" s="55">
        <v>-7.5530429603531957E-4</v>
      </c>
      <c r="BC150" s="55">
        <v>2.5268779769635374E-2</v>
      </c>
      <c r="BD150" s="55"/>
      <c r="BE150" s="55">
        <v>-0.115025878</v>
      </c>
      <c r="BF150" s="55"/>
      <c r="BG150" s="55"/>
      <c r="BH150" s="55">
        <v>0.30988785600000002</v>
      </c>
      <c r="BI150" s="55">
        <v>-0.123128153</v>
      </c>
      <c r="BJ150" s="55"/>
      <c r="BK150" s="55">
        <v>0.22055877700000001</v>
      </c>
      <c r="BL150" s="55">
        <v>-1.5098736999999999E-2</v>
      </c>
      <c r="BM150" s="55">
        <v>7.6701750000000004E-3</v>
      </c>
      <c r="BN150" s="55">
        <v>-0.42216357599999998</v>
      </c>
      <c r="BO150" s="55">
        <v>-9.0758790000000002E-3</v>
      </c>
      <c r="BP150" s="55">
        <v>-3.4356743000000002E-2</v>
      </c>
      <c r="BQ150" s="55">
        <v>-0.102040775</v>
      </c>
      <c r="BR150" s="55"/>
      <c r="BS150" s="55">
        <v>-2.8517759999999999E-3</v>
      </c>
      <c r="BT150" s="55">
        <v>-9.4936705999999996E-2</v>
      </c>
      <c r="BU150" s="55">
        <v>1.4705868E-2</v>
      </c>
      <c r="BV150" s="58">
        <v>-3.8309611E-2</v>
      </c>
      <c r="BW150" s="55">
        <v>-1.6393445E-2</v>
      </c>
      <c r="BX150" s="55">
        <v>-2.3115532000000001E-2</v>
      </c>
      <c r="BY150" s="55">
        <v>-0.17673894800000001</v>
      </c>
      <c r="BZ150" s="55">
        <v>-0.26095485699999998</v>
      </c>
      <c r="CA150" s="58">
        <v>3.1720436999999997E-2</v>
      </c>
      <c r="CB150" s="55">
        <v>8.9460849999999995E-2</v>
      </c>
      <c r="CC150" s="58">
        <v>9.3071509999999996E-3</v>
      </c>
      <c r="CD150" s="55">
        <v>-0.22436553200000001</v>
      </c>
      <c r="CE150" s="55">
        <v>-0.131898195</v>
      </c>
      <c r="CF150" s="55">
        <v>-9.8281807999999998E-2</v>
      </c>
      <c r="CG150" s="55"/>
      <c r="CH150" s="55"/>
      <c r="CI150" s="55"/>
      <c r="CJ150" s="55">
        <v>-0.11111108958721161</v>
      </c>
      <c r="CK150" s="55"/>
      <c r="CL150" s="55"/>
      <c r="CM150" s="55"/>
      <c r="CN150" s="55"/>
      <c r="CO150" s="55"/>
      <c r="CP150" s="55">
        <v>-0.29920122027397156</v>
      </c>
      <c r="CQ150" s="55">
        <v>-0.21160405874252319</v>
      </c>
      <c r="CR150" s="58">
        <v>-2.1481478586792946E-2</v>
      </c>
      <c r="CS150" s="55"/>
      <c r="CT150" s="55"/>
      <c r="CU150" s="55"/>
      <c r="CV150" s="55"/>
      <c r="CW150" s="55"/>
      <c r="CX150" s="55"/>
      <c r="CY150" s="55"/>
      <c r="CZ150" s="55"/>
      <c r="DA150" s="55"/>
      <c r="DB150" s="55"/>
      <c r="DC150" s="55"/>
      <c r="DD150" s="55"/>
      <c r="DE150" s="55"/>
      <c r="DF150" s="55"/>
      <c r="DG150" s="55"/>
      <c r="DH150" s="55"/>
      <c r="DI150" s="55"/>
      <c r="DJ150" s="55"/>
      <c r="DK150" s="55"/>
      <c r="DL150" s="55"/>
      <c r="DM150" s="55"/>
      <c r="DN150" s="55"/>
      <c r="DO150" s="55"/>
      <c r="DP150" s="55"/>
      <c r="DQ150" s="55"/>
      <c r="DR150" s="55"/>
      <c r="DS150" s="55"/>
      <c r="DT150" s="55"/>
      <c r="DU150" s="55">
        <v>-1.5098736621439457E-2</v>
      </c>
      <c r="DV150" s="55"/>
      <c r="DW150" s="55"/>
      <c r="DX150" s="55"/>
      <c r="DY150" s="55">
        <v>-0.10597828775644302</v>
      </c>
      <c r="DZ150" s="55">
        <v>-0.15667575597763062</v>
      </c>
      <c r="EA150" s="55">
        <v>3.6035999999999999E-2</v>
      </c>
      <c r="EB150" s="55">
        <v>-6.8571470677852631E-2</v>
      </c>
      <c r="EC150" s="55"/>
      <c r="ED150" s="55"/>
      <c r="EE150" s="55"/>
      <c r="EF150" s="55"/>
      <c r="EG150" s="55"/>
      <c r="EH150" s="55"/>
      <c r="EI150" s="55"/>
      <c r="EJ150" s="55"/>
      <c r="EK150" s="55"/>
      <c r="EL150" s="55">
        <v>-0.10687021911144257</v>
      </c>
      <c r="EM150" s="55">
        <v>-0.23566877841949463</v>
      </c>
      <c r="EN150" s="56">
        <f t="shared" si="4"/>
        <v>-1.4205313547812976E-2</v>
      </c>
      <c r="EP150" s="57"/>
    </row>
    <row r="151" spans="1:146" ht="16" x14ac:dyDescent="0.2">
      <c r="A151" s="54">
        <v>44377</v>
      </c>
      <c r="B151" s="55"/>
      <c r="C151" s="55">
        <v>0.27839902</v>
      </c>
      <c r="D151" s="55"/>
      <c r="E151" s="55"/>
      <c r="F151" s="55"/>
      <c r="G151" s="55"/>
      <c r="H151" s="55">
        <v>4.0281930000000002E-3</v>
      </c>
      <c r="I151" s="55"/>
      <c r="J151" s="58">
        <v>-3.770024748519063E-3</v>
      </c>
      <c r="K151" s="55"/>
      <c r="L151" s="55"/>
      <c r="M151" s="55">
        <v>7.9887248575687408E-3</v>
      </c>
      <c r="N151" s="55"/>
      <c r="O151" s="55"/>
      <c r="P151" s="55">
        <v>0.129672855</v>
      </c>
      <c r="Q151" s="55">
        <v>0.11717180162668228</v>
      </c>
      <c r="R151" s="55"/>
      <c r="S151" s="55">
        <v>1.3065338134765625E-2</v>
      </c>
      <c r="T151" s="55"/>
      <c r="U151" s="55">
        <v>1.5797773000000001E-2</v>
      </c>
      <c r="V151" s="55"/>
      <c r="W151" s="55">
        <v>-0.10361064970493317</v>
      </c>
      <c r="X151" s="55"/>
      <c r="Y151" s="55">
        <v>-0.11439849436283112</v>
      </c>
      <c r="Z151" s="55"/>
      <c r="AA151" s="58">
        <v>-0.22616629302501678</v>
      </c>
      <c r="AB151" s="55">
        <v>2.4793364107608795E-2</v>
      </c>
      <c r="AC151" s="55"/>
      <c r="AD151" s="55">
        <v>2.941150451079011E-3</v>
      </c>
      <c r="AE151" s="55"/>
      <c r="AF151" s="55"/>
      <c r="AG151" s="55"/>
      <c r="AH151" s="55"/>
      <c r="AI151" s="55"/>
      <c r="AJ151" s="55"/>
      <c r="AK151" s="55"/>
      <c r="AL151" s="55">
        <v>-0.47181817889213562</v>
      </c>
      <c r="AM151" s="55"/>
      <c r="AN151" s="58">
        <v>7.6712317764759064E-2</v>
      </c>
      <c r="AO151" s="55"/>
      <c r="AP151" s="55"/>
      <c r="AQ151" s="55">
        <v>-5.3926177322864532E-2</v>
      </c>
      <c r="AR151" s="55"/>
      <c r="AS151" s="55"/>
      <c r="AT151" s="55">
        <v>-0.17490114271640778</v>
      </c>
      <c r="AU151" s="55">
        <v>-0.24427478015422821</v>
      </c>
      <c r="AV151" s="55"/>
      <c r="AW151" s="55">
        <v>0.12796220183372498</v>
      </c>
      <c r="AX151" s="55">
        <v>0.31267809867858887</v>
      </c>
      <c r="AY151" s="55">
        <v>-0.34528830647468567</v>
      </c>
      <c r="AZ151" s="55">
        <v>0.17977525293827057</v>
      </c>
      <c r="BA151" s="55">
        <v>0.14565829932689667</v>
      </c>
      <c r="BB151" s="55">
        <v>6.8027256488661925E-2</v>
      </c>
      <c r="BC151" s="55">
        <v>1.9402246922254562E-2</v>
      </c>
      <c r="BD151" s="55"/>
      <c r="BE151" s="55">
        <v>0.17096018800000001</v>
      </c>
      <c r="BF151" s="55"/>
      <c r="BG151" s="55"/>
      <c r="BH151" s="55">
        <v>-3.1906676000000002E-2</v>
      </c>
      <c r="BI151" s="55">
        <v>-8.5388958000000001E-2</v>
      </c>
      <c r="BJ151" s="55"/>
      <c r="BK151" s="55">
        <v>-0.170073584</v>
      </c>
      <c r="BL151" s="55">
        <v>-4.0094248999999998E-2</v>
      </c>
      <c r="BM151" s="55">
        <v>0.108468063</v>
      </c>
      <c r="BN151" s="55">
        <v>0.24657532600000001</v>
      </c>
      <c r="BO151" s="55">
        <v>3.7468761000000003E-2</v>
      </c>
      <c r="BP151" s="55">
        <v>-0.129447386</v>
      </c>
      <c r="BQ151" s="55">
        <v>0.25505045100000001</v>
      </c>
      <c r="BR151" s="55"/>
      <c r="BS151" s="55">
        <v>-0.123927571</v>
      </c>
      <c r="BT151" s="55">
        <v>-0.117482536</v>
      </c>
      <c r="BU151" s="55">
        <v>0.207246348</v>
      </c>
      <c r="BV151" s="55">
        <v>0.426694095</v>
      </c>
      <c r="BW151" s="55">
        <v>-0.14365083000000001</v>
      </c>
      <c r="BX151" s="55">
        <v>8.0246881000000006E-2</v>
      </c>
      <c r="BY151" s="58">
        <v>0.79224377899999998</v>
      </c>
      <c r="BZ151" s="55">
        <v>0.207079649</v>
      </c>
      <c r="CA151" s="55">
        <v>-0.18342888399999999</v>
      </c>
      <c r="CB151" s="55">
        <v>-3.8245279E-2</v>
      </c>
      <c r="CC151" s="55">
        <v>8.2991749000000004E-2</v>
      </c>
      <c r="CD151" s="55">
        <v>0.74345547000000001</v>
      </c>
      <c r="CE151" s="55">
        <v>0.12939579800000001</v>
      </c>
      <c r="CF151" s="55">
        <v>0.95274400699999995</v>
      </c>
      <c r="CG151" s="55"/>
      <c r="CH151" s="55"/>
      <c r="CI151" s="55"/>
      <c r="CJ151" s="55">
        <v>0.11088713258504868</v>
      </c>
      <c r="CK151" s="55"/>
      <c r="CL151" s="55"/>
      <c r="CM151" s="55"/>
      <c r="CN151" s="55"/>
      <c r="CO151" s="55"/>
      <c r="CP151" s="55">
        <v>0.10259075462818146</v>
      </c>
      <c r="CQ151" s="55">
        <v>-5.4545432329177856E-2</v>
      </c>
      <c r="CR151" s="55"/>
      <c r="CS151" s="55"/>
      <c r="CT151" s="55"/>
      <c r="CU151" s="55"/>
      <c r="CV151" s="55"/>
      <c r="CW151" s="55"/>
      <c r="CX151" s="55"/>
      <c r="CY151" s="55"/>
      <c r="CZ151" s="55"/>
      <c r="DA151" s="55"/>
      <c r="DB151" s="55"/>
      <c r="DC151" s="55"/>
      <c r="DD151" s="55"/>
      <c r="DE151" s="55"/>
      <c r="DF151" s="55"/>
      <c r="DG151" s="55"/>
      <c r="DH151" s="55"/>
      <c r="DI151" s="55"/>
      <c r="DJ151" s="55"/>
      <c r="DK151" s="55"/>
      <c r="DL151" s="55"/>
      <c r="DM151" s="55"/>
      <c r="DN151" s="55"/>
      <c r="DO151" s="55"/>
      <c r="DP151" s="55"/>
      <c r="DQ151" s="55"/>
      <c r="DR151" s="55"/>
      <c r="DS151" s="55"/>
      <c r="DT151" s="55"/>
      <c r="DU151" s="55">
        <v>-4.0094248950481415E-2</v>
      </c>
      <c r="DV151" s="55"/>
      <c r="DW151" s="55">
        <v>0.26790699400000001</v>
      </c>
      <c r="DX151" s="55"/>
      <c r="DY151" s="55">
        <v>-3.0395107343792915E-2</v>
      </c>
      <c r="DZ151" s="55">
        <v>0.12439417839050293</v>
      </c>
      <c r="EA151" s="55">
        <v>-3.4782577000000002E-2</v>
      </c>
      <c r="EB151" s="55">
        <v>9.5705613493919373E-2</v>
      </c>
      <c r="EC151" s="55"/>
      <c r="ED151" s="55"/>
      <c r="EE151" s="55"/>
      <c r="EF151" s="55"/>
      <c r="EG151" s="55"/>
      <c r="EH151" s="55"/>
      <c r="EI151" s="55"/>
      <c r="EJ151" s="55"/>
      <c r="EK151" s="55"/>
      <c r="EL151" s="55"/>
      <c r="EM151" s="55">
        <v>-5.1666658371686935E-2</v>
      </c>
      <c r="EN151" s="56">
        <f t="shared" si="4"/>
        <v>6.1913476403928004E-2</v>
      </c>
      <c r="EP151" s="57"/>
    </row>
    <row r="152" spans="1:146" ht="16" x14ac:dyDescent="0.2">
      <c r="A152" s="54">
        <v>44407</v>
      </c>
      <c r="B152" s="55"/>
      <c r="C152" s="55">
        <v>-0.35174950999999999</v>
      </c>
      <c r="D152" s="55"/>
      <c r="E152" s="55"/>
      <c r="F152" s="55">
        <v>3.7755229999999998E-3</v>
      </c>
      <c r="G152" s="55"/>
      <c r="H152" s="55">
        <v>-0.31394183599999997</v>
      </c>
      <c r="I152" s="55"/>
      <c r="J152" s="55">
        <v>-0.12488171458244324</v>
      </c>
      <c r="K152" s="55"/>
      <c r="L152" s="55"/>
      <c r="M152" s="55">
        <v>-8.0652743577957153E-2</v>
      </c>
      <c r="N152" s="55"/>
      <c r="O152" s="55"/>
      <c r="P152" s="55">
        <v>-4.1882083000000001E-2</v>
      </c>
      <c r="Q152" s="55">
        <v>-0.43580475449562073</v>
      </c>
      <c r="R152" s="55">
        <v>-2.1589728072285652E-2</v>
      </c>
      <c r="S152" s="55">
        <v>-0.1944444477558136</v>
      </c>
      <c r="T152" s="55"/>
      <c r="U152" s="55">
        <v>-5.2099540999999999E-2</v>
      </c>
      <c r="V152" s="55"/>
      <c r="W152" s="55">
        <v>-0.11996496468782425</v>
      </c>
      <c r="X152" s="55"/>
      <c r="Y152" s="55">
        <v>-0.13585738837718964</v>
      </c>
      <c r="Z152" s="55"/>
      <c r="AA152" s="55">
        <v>-0.15465272963047028</v>
      </c>
      <c r="AB152" s="58">
        <v>-0.12903222441673279</v>
      </c>
      <c r="AC152" s="55"/>
      <c r="AD152" s="58">
        <v>7.478015124797821E-2</v>
      </c>
      <c r="AE152" s="55"/>
      <c r="AF152" s="55"/>
      <c r="AG152" s="55"/>
      <c r="AH152" s="55"/>
      <c r="AI152" s="55"/>
      <c r="AJ152" s="55"/>
      <c r="AK152" s="55"/>
      <c r="AL152" s="58">
        <v>0.3063683807849884</v>
      </c>
      <c r="AM152" s="55"/>
      <c r="AN152" s="55"/>
      <c r="AO152" s="55"/>
      <c r="AP152" s="55"/>
      <c r="AQ152" s="55">
        <v>0.12299995124340057</v>
      </c>
      <c r="AR152" s="55"/>
      <c r="AS152" s="55"/>
      <c r="AT152" s="55">
        <v>-8.0239586532115936E-2</v>
      </c>
      <c r="AU152" s="55">
        <v>-0.27364557981491089</v>
      </c>
      <c r="AV152" s="55">
        <v>-6.8559935316443443E-3</v>
      </c>
      <c r="AW152" s="55">
        <v>-0.15441179275512695</v>
      </c>
      <c r="AX152" s="55">
        <v>2.0618511363863945E-2</v>
      </c>
      <c r="AY152" s="55">
        <v>-7.1965634822845459E-2</v>
      </c>
      <c r="AZ152" s="58">
        <v>4.5238111168146133E-2</v>
      </c>
      <c r="BA152" s="55">
        <v>8.6389519274234772E-2</v>
      </c>
      <c r="BB152" s="55">
        <v>-9.2002907767891884E-3</v>
      </c>
      <c r="BC152" s="58">
        <v>-0.20781897008419037</v>
      </c>
      <c r="BD152" s="55"/>
      <c r="BE152" s="55">
        <v>-0.242999986</v>
      </c>
      <c r="BF152" s="55"/>
      <c r="BG152" s="55"/>
      <c r="BH152" s="55">
        <v>-0.19372989199999999</v>
      </c>
      <c r="BI152" s="55">
        <v>-0.19190874699999999</v>
      </c>
      <c r="BJ152" s="55"/>
      <c r="BK152" s="55">
        <v>-1.9703949999999998E-3</v>
      </c>
      <c r="BL152" s="55">
        <v>-0.13390664799999999</v>
      </c>
      <c r="BM152" s="55">
        <v>-0.167381957</v>
      </c>
      <c r="BN152" s="55">
        <v>-0.186813176</v>
      </c>
      <c r="BO152" s="55">
        <v>-8.6677357999999996E-2</v>
      </c>
      <c r="BP152" s="55">
        <v>-0.21739129700000001</v>
      </c>
      <c r="BQ152" s="55">
        <v>-0.18209250299999999</v>
      </c>
      <c r="BR152" s="55"/>
      <c r="BS152" s="55">
        <v>-9.6844330000000006E-2</v>
      </c>
      <c r="BT152" s="55">
        <v>-7.2107754999999996E-2</v>
      </c>
      <c r="BU152" s="55">
        <v>-0.162064821</v>
      </c>
      <c r="BV152" s="55">
        <v>-0.31922858999999998</v>
      </c>
      <c r="BW152" s="55">
        <v>-9.3605213000000007E-2</v>
      </c>
      <c r="BX152" s="58">
        <v>-0.26952379900000001</v>
      </c>
      <c r="BY152" s="55">
        <v>-0.16692425299999999</v>
      </c>
      <c r="BZ152" s="55">
        <v>-0.19428156299999999</v>
      </c>
      <c r="CA152" s="55">
        <v>-0.178685397</v>
      </c>
      <c r="CB152" s="55">
        <v>-9.7041382999999995E-2</v>
      </c>
      <c r="CC152" s="55">
        <v>-0.171239316</v>
      </c>
      <c r="CD152" s="55">
        <v>-0.39414414800000003</v>
      </c>
      <c r="CE152" s="55">
        <v>-0.33413171800000002</v>
      </c>
      <c r="CF152" s="55">
        <v>-3.8251422E-2</v>
      </c>
      <c r="CG152" s="55"/>
      <c r="CH152" s="55"/>
      <c r="CI152" s="55"/>
      <c r="CJ152" s="55">
        <v>4.2649663984775543E-2</v>
      </c>
      <c r="CK152" s="55"/>
      <c r="CL152" s="55"/>
      <c r="CM152" s="55"/>
      <c r="CN152" s="55"/>
      <c r="CO152" s="55"/>
      <c r="CP152" s="55">
        <v>-0.24718044698238373</v>
      </c>
      <c r="CQ152" s="58">
        <v>3.9008647203445435E-2</v>
      </c>
      <c r="CR152" s="55"/>
      <c r="CS152" s="55"/>
      <c r="CT152" s="55"/>
      <c r="CU152" s="55"/>
      <c r="CV152" s="55"/>
      <c r="CW152" s="55"/>
      <c r="CX152" s="55"/>
      <c r="CY152" s="55"/>
      <c r="CZ152" s="55"/>
      <c r="DA152" s="55"/>
      <c r="DB152" s="55"/>
      <c r="DC152" s="55"/>
      <c r="DD152" s="55"/>
      <c r="DE152" s="55"/>
      <c r="DF152" s="55"/>
      <c r="DG152" s="55"/>
      <c r="DH152" s="55"/>
      <c r="DI152" s="55"/>
      <c r="DJ152" s="55"/>
      <c r="DK152" s="55"/>
      <c r="DL152" s="55"/>
      <c r="DM152" s="55"/>
      <c r="DN152" s="55"/>
      <c r="DO152" s="55"/>
      <c r="DP152" s="55"/>
      <c r="DQ152" s="55"/>
      <c r="DR152" s="55"/>
      <c r="DS152" s="55"/>
      <c r="DT152" s="55"/>
      <c r="DU152" s="55">
        <v>-0.13390664756298065</v>
      </c>
      <c r="DV152" s="55"/>
      <c r="DW152" s="55">
        <v>-0.33162146799999997</v>
      </c>
      <c r="DX152" s="55"/>
      <c r="DY152" s="55">
        <v>-0.10188089311122894</v>
      </c>
      <c r="DZ152" s="55">
        <v>-0.21120692789554596</v>
      </c>
      <c r="EA152" s="55">
        <v>-0.44594594799999998</v>
      </c>
      <c r="EB152" s="55">
        <v>-0.23572233319282532</v>
      </c>
      <c r="EC152" s="55">
        <v>-0.2841804027557373</v>
      </c>
      <c r="ED152" s="55"/>
      <c r="EE152" s="55"/>
      <c r="EF152" s="55"/>
      <c r="EG152" s="55"/>
      <c r="EH152" s="55"/>
      <c r="EI152" s="55"/>
      <c r="EJ152" s="55"/>
      <c r="EK152" s="55"/>
      <c r="EL152" s="55"/>
      <c r="EM152" s="55">
        <v>-0.1933216005563736</v>
      </c>
      <c r="EN152" s="56">
        <f t="shared" si="4"/>
        <v>-0.13865766757580972</v>
      </c>
      <c r="EP152" s="57"/>
    </row>
    <row r="153" spans="1:146" ht="16" x14ac:dyDescent="0.2">
      <c r="A153" s="54">
        <v>44439</v>
      </c>
      <c r="B153" s="55"/>
      <c r="C153" s="55">
        <v>-0.16406246999999999</v>
      </c>
      <c r="D153" s="55"/>
      <c r="E153" s="55">
        <v>-3.2193128019571304E-2</v>
      </c>
      <c r="F153" s="55">
        <v>-0.21965897100000001</v>
      </c>
      <c r="G153" s="55"/>
      <c r="H153" s="55">
        <v>0.24561408200000001</v>
      </c>
      <c r="I153" s="55"/>
      <c r="J153" s="55">
        <v>-0.18486486375331879</v>
      </c>
      <c r="K153" s="55"/>
      <c r="L153" s="55"/>
      <c r="M153" s="55">
        <v>7.3529452085494995E-2</v>
      </c>
      <c r="N153" s="55"/>
      <c r="O153" s="55"/>
      <c r="P153" s="55">
        <v>7.9330771999999994E-2</v>
      </c>
      <c r="Q153" s="55">
        <v>5.4487206041812897E-2</v>
      </c>
      <c r="R153" s="55">
        <v>0.46639913320541382</v>
      </c>
      <c r="S153" s="58">
        <v>-1.9704414531588554E-2</v>
      </c>
      <c r="T153" s="55"/>
      <c r="U153" s="58">
        <v>0.146021396</v>
      </c>
      <c r="V153" s="55"/>
      <c r="W153" s="55">
        <v>0.18805964291095734</v>
      </c>
      <c r="X153" s="55"/>
      <c r="Y153" s="55">
        <v>-0.16752579808235168</v>
      </c>
      <c r="Z153" s="55"/>
      <c r="AA153" s="55">
        <v>-0.1472868025302887</v>
      </c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>
        <v>3.4255567938089371E-2</v>
      </c>
      <c r="AM153" s="55"/>
      <c r="AN153" s="55"/>
      <c r="AO153" s="55"/>
      <c r="AP153" s="55"/>
      <c r="AQ153" s="55">
        <v>-8.459482342004776E-2</v>
      </c>
      <c r="AR153" s="55"/>
      <c r="AS153" s="55"/>
      <c r="AT153" s="58">
        <v>-6.9010384380817413E-2</v>
      </c>
      <c r="AU153" s="55">
        <v>-3.792633768171072E-3</v>
      </c>
      <c r="AV153" s="55">
        <v>-0.33727815747261047</v>
      </c>
      <c r="AW153" s="55">
        <v>-0.25465840101242065</v>
      </c>
      <c r="AX153" s="55">
        <v>-0.10765548795461655</v>
      </c>
      <c r="AY153" s="55">
        <v>6.8286940455436707E-2</v>
      </c>
      <c r="AZ153" s="55">
        <v>0.46412301063537598</v>
      </c>
      <c r="BA153" s="58">
        <v>-6.9017261266708374E-2</v>
      </c>
      <c r="BB153" s="58">
        <v>7.214287668466568E-2</v>
      </c>
      <c r="BC153" s="55">
        <v>-0.22337660193443298</v>
      </c>
      <c r="BD153" s="55"/>
      <c r="BE153" s="55">
        <v>-0.22192870100000001</v>
      </c>
      <c r="BF153" s="55"/>
      <c r="BG153" s="55"/>
      <c r="BH153" s="55">
        <v>-2.8913258000000001E-2</v>
      </c>
      <c r="BI153" s="55">
        <v>-5.0064168999999999E-2</v>
      </c>
      <c r="BJ153" s="55"/>
      <c r="BK153" s="55">
        <v>-8.5883505999999998E-2</v>
      </c>
      <c r="BL153" s="55">
        <v>-0.30921989700000002</v>
      </c>
      <c r="BM153" s="55">
        <v>-8.9690715000000004E-2</v>
      </c>
      <c r="BN153" s="55">
        <v>-7.4324310000000005E-2</v>
      </c>
      <c r="BO153" s="55">
        <v>0.18892790400000001</v>
      </c>
      <c r="BP153" s="55">
        <v>-7.7777758000000002E-2</v>
      </c>
      <c r="BQ153" s="55">
        <v>-0.11316113899999999</v>
      </c>
      <c r="BR153" s="55"/>
      <c r="BS153" s="55">
        <v>0.24578311999999999</v>
      </c>
      <c r="BT153" s="55">
        <v>-6.8317695999999997E-2</v>
      </c>
      <c r="BU153" s="55">
        <v>-2.5787939999999999E-2</v>
      </c>
      <c r="BV153" s="55">
        <v>-0.105708249</v>
      </c>
      <c r="BW153" s="55">
        <v>-0.109406926</v>
      </c>
      <c r="BX153" s="55">
        <v>0.109517619</v>
      </c>
      <c r="BY153" s="55">
        <v>0.145640135</v>
      </c>
      <c r="BZ153" s="55">
        <v>0.137397662</v>
      </c>
      <c r="CA153" s="55">
        <v>-8.5470042999999996E-2</v>
      </c>
      <c r="CB153" s="55">
        <v>-3.6697276000000001E-2</v>
      </c>
      <c r="CC153" s="55">
        <v>0.11986303299999999</v>
      </c>
      <c r="CD153" s="55">
        <v>6.3197054000000003E-2</v>
      </c>
      <c r="CE153" s="55">
        <v>0.17146286399999999</v>
      </c>
      <c r="CF153" s="55">
        <v>0.28490263199999999</v>
      </c>
      <c r="CG153" s="55"/>
      <c r="CH153" s="55"/>
      <c r="CI153" s="55"/>
      <c r="CJ153" s="55">
        <v>-0.16013926267623901</v>
      </c>
      <c r="CK153" s="55"/>
      <c r="CL153" s="55"/>
      <c r="CM153" s="55"/>
      <c r="CN153" s="55"/>
      <c r="CO153" s="55"/>
      <c r="CP153" s="58">
        <v>-0.1760299950838089</v>
      </c>
      <c r="CQ153" s="55"/>
      <c r="CR153" s="55"/>
      <c r="CS153" s="55"/>
      <c r="CT153" s="55"/>
      <c r="CU153" s="55"/>
      <c r="CV153" s="55"/>
      <c r="CW153" s="55"/>
      <c r="CX153" s="55"/>
      <c r="CY153" s="55"/>
      <c r="CZ153" s="55"/>
      <c r="DA153" s="55"/>
      <c r="DB153" s="55"/>
      <c r="DC153" s="55"/>
      <c r="DD153" s="55"/>
      <c r="DE153" s="55"/>
      <c r="DF153" s="55"/>
      <c r="DG153" s="55"/>
      <c r="DH153" s="55"/>
      <c r="DI153" s="55"/>
      <c r="DJ153" s="55"/>
      <c r="DK153" s="55"/>
      <c r="DL153" s="55"/>
      <c r="DM153" s="55"/>
      <c r="DN153" s="55"/>
      <c r="DO153" s="55"/>
      <c r="DP153" s="55"/>
      <c r="DQ153" s="55"/>
      <c r="DR153" s="55"/>
      <c r="DS153" s="55"/>
      <c r="DT153" s="55"/>
      <c r="DU153" s="55">
        <v>-0.30921989679336548</v>
      </c>
      <c r="DV153" s="55"/>
      <c r="DW153" s="55">
        <v>-1.6465381000000001E-2</v>
      </c>
      <c r="DX153" s="55"/>
      <c r="DY153" s="55">
        <v>0.88481676578521729</v>
      </c>
      <c r="DZ153" s="55">
        <v>-7.8324198722839355E-2</v>
      </c>
      <c r="EA153" s="55">
        <v>-0.13821144399999999</v>
      </c>
      <c r="EB153" s="55">
        <v>1.9047636538743973E-2</v>
      </c>
      <c r="EC153" s="55">
        <v>3.1000042334198952E-2</v>
      </c>
      <c r="ED153" s="55"/>
      <c r="EE153" s="55"/>
      <c r="EF153" s="55"/>
      <c r="EG153" s="55"/>
      <c r="EH153" s="55"/>
      <c r="EI153" s="55"/>
      <c r="EJ153" s="55"/>
      <c r="EK153" s="55"/>
      <c r="EL153" s="55"/>
      <c r="EM153" s="55">
        <v>-0.40958607196807861</v>
      </c>
      <c r="EN153" s="56">
        <f t="shared" si="4"/>
        <v>-9.3533580792644726E-3</v>
      </c>
      <c r="EP153" s="57"/>
    </row>
    <row r="154" spans="1:146" ht="16" x14ac:dyDescent="0.2">
      <c r="A154" s="54">
        <v>44469</v>
      </c>
      <c r="B154" s="55"/>
      <c r="C154" s="55">
        <v>-0.165675506</v>
      </c>
      <c r="D154" s="55"/>
      <c r="E154" s="55">
        <v>-5.9251528233289719E-2</v>
      </c>
      <c r="F154" s="55">
        <v>-8.9974329000000006E-2</v>
      </c>
      <c r="G154" s="55"/>
      <c r="H154" s="58">
        <v>-0.13145543600000001</v>
      </c>
      <c r="I154" s="55"/>
      <c r="J154" s="55">
        <v>-0.23607423901557922</v>
      </c>
      <c r="K154" s="55"/>
      <c r="L154" s="55"/>
      <c r="M154" s="58">
        <v>-0.129428431391716</v>
      </c>
      <c r="N154" s="55"/>
      <c r="O154" s="55"/>
      <c r="P154" s="55">
        <v>-0.115999982</v>
      </c>
      <c r="Q154" s="58">
        <v>0.21276597678661346</v>
      </c>
      <c r="R154" s="55">
        <v>-0.20588237047195435</v>
      </c>
      <c r="S154" s="55">
        <v>-7.1608059108257294E-2</v>
      </c>
      <c r="T154" s="55"/>
      <c r="U154" s="55">
        <v>-4.6528294999999997E-2</v>
      </c>
      <c r="V154" s="55"/>
      <c r="W154" s="55">
        <v>-5.360129103064537E-2</v>
      </c>
      <c r="X154" s="55"/>
      <c r="Y154" s="55">
        <v>8.5913285613059998E-2</v>
      </c>
      <c r="Z154" s="55"/>
      <c r="AA154" s="55">
        <v>-0.10000003129243851</v>
      </c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>
        <v>-0.40955409407615662</v>
      </c>
      <c r="AM154" s="55"/>
      <c r="AN154" s="55"/>
      <c r="AO154" s="55"/>
      <c r="AP154" s="55"/>
      <c r="AQ154" s="55">
        <v>-0.15758754312992096</v>
      </c>
      <c r="AR154" s="55"/>
      <c r="AS154" s="55"/>
      <c r="AT154" s="55">
        <v>-8.8111899793148041E-2</v>
      </c>
      <c r="AU154" s="55">
        <v>-4.314722865819931E-2</v>
      </c>
      <c r="AV154" s="55">
        <v>0.90922623872756958</v>
      </c>
      <c r="AW154" s="58">
        <v>-6.1666648834943771E-2</v>
      </c>
      <c r="AX154" s="55">
        <v>-3.9916597306728363E-2</v>
      </c>
      <c r="AY154" s="55">
        <v>7.6923087239265442E-2</v>
      </c>
      <c r="AZ154" s="55">
        <v>1.0112806223332882E-2</v>
      </c>
      <c r="BA154" s="55">
        <v>-9.1861352324485779E-2</v>
      </c>
      <c r="BB154" s="55">
        <v>-0.1845436692237854</v>
      </c>
      <c r="BC154" s="55">
        <v>5.5183932185173035E-2</v>
      </c>
      <c r="BD154" s="55"/>
      <c r="BE154" s="55">
        <v>-8.1494063000000005E-2</v>
      </c>
      <c r="BF154" s="55"/>
      <c r="BG154" s="55"/>
      <c r="BH154" s="55">
        <v>-8.6242317999999998E-2</v>
      </c>
      <c r="BI154" s="55">
        <v>0.175675631</v>
      </c>
      <c r="BJ154" s="55"/>
      <c r="BK154" s="55">
        <v>-0.161987036</v>
      </c>
      <c r="BL154" s="55">
        <v>1.6427088999999999E-2</v>
      </c>
      <c r="BM154" s="58">
        <v>-4.8697657999999998E-2</v>
      </c>
      <c r="BN154" s="55">
        <v>-7.2992741999999999E-2</v>
      </c>
      <c r="BO154" s="55">
        <v>0.25646713399999999</v>
      </c>
      <c r="BP154" s="55">
        <v>-0.13614459300000001</v>
      </c>
      <c r="BQ154" s="55">
        <v>6.6574207999999996E-2</v>
      </c>
      <c r="BR154" s="55"/>
      <c r="BS154" s="55">
        <v>-2.3210808999999999E-2</v>
      </c>
      <c r="BT154" s="55">
        <v>-2.4747893E-2</v>
      </c>
      <c r="BU154" s="55">
        <v>-9.4117694000000002E-2</v>
      </c>
      <c r="BV154" s="55">
        <v>-5.4846328E-2</v>
      </c>
      <c r="BW154" s="58">
        <v>-6.8886820000000001E-3</v>
      </c>
      <c r="BX154" s="55">
        <v>0.22209158500000001</v>
      </c>
      <c r="BY154" s="55">
        <v>-0.12388668999999999</v>
      </c>
      <c r="BZ154" s="58">
        <v>-0.15680000199999999</v>
      </c>
      <c r="CA154" s="55">
        <v>0.117247164</v>
      </c>
      <c r="CB154" s="55">
        <v>-4.0816340999999999E-2</v>
      </c>
      <c r="CC154" s="55">
        <v>-0.19062183799999999</v>
      </c>
      <c r="CD154" s="55">
        <v>-0.13869464400000001</v>
      </c>
      <c r="CE154" s="55">
        <v>-0.163766667</v>
      </c>
      <c r="CF154" s="58">
        <v>-6.8224884999999999E-2</v>
      </c>
      <c r="CG154" s="55"/>
      <c r="CH154" s="55"/>
      <c r="CI154" s="55"/>
      <c r="CJ154" s="58">
        <v>0.12642490863800049</v>
      </c>
      <c r="CK154" s="55"/>
      <c r="CL154" s="55"/>
      <c r="CM154" s="55"/>
      <c r="CN154" s="55"/>
      <c r="CO154" s="55"/>
      <c r="CP154" s="55"/>
      <c r="CQ154" s="55"/>
      <c r="CR154" s="55"/>
      <c r="CS154" s="55"/>
      <c r="CT154" s="55"/>
      <c r="CU154" s="55"/>
      <c r="CV154" s="55"/>
      <c r="CW154" s="55"/>
      <c r="CX154" s="55"/>
      <c r="CY154" s="55"/>
      <c r="CZ154" s="55"/>
      <c r="DA154" s="55"/>
      <c r="DB154" s="55"/>
      <c r="DC154" s="55"/>
      <c r="DD154" s="55"/>
      <c r="DE154" s="55"/>
      <c r="DF154" s="55"/>
      <c r="DG154" s="55"/>
      <c r="DH154" s="55"/>
      <c r="DI154" s="55"/>
      <c r="DJ154" s="55"/>
      <c r="DK154" s="55"/>
      <c r="DL154" s="55"/>
      <c r="DM154" s="55"/>
      <c r="DN154" s="55"/>
      <c r="DO154" s="55"/>
      <c r="DP154" s="55"/>
      <c r="DQ154" s="55"/>
      <c r="DR154" s="55"/>
      <c r="DS154" s="55"/>
      <c r="DT154" s="55"/>
      <c r="DU154" s="55">
        <v>1.6427088528871536E-2</v>
      </c>
      <c r="DV154" s="55"/>
      <c r="DW154" s="55">
        <v>-8.2589260999999997E-2</v>
      </c>
      <c r="DX154" s="55"/>
      <c r="DY154" s="55">
        <v>-0.19583331048488617</v>
      </c>
      <c r="DZ154" s="55">
        <v>0.156126469373703</v>
      </c>
      <c r="EA154" s="55">
        <v>-0.180188611</v>
      </c>
      <c r="EB154" s="55">
        <v>4.2415540665388107E-2</v>
      </c>
      <c r="EC154" s="55">
        <v>2.8128026053309441E-2</v>
      </c>
      <c r="ED154" s="55"/>
      <c r="EE154" s="55"/>
      <c r="EF154" s="55"/>
      <c r="EG154" s="55"/>
      <c r="EH154" s="55"/>
      <c r="EI154" s="55"/>
      <c r="EJ154" s="55"/>
      <c r="EK154" s="55"/>
      <c r="EL154" s="55"/>
      <c r="EM154" s="55">
        <v>-0.16605167090892792</v>
      </c>
      <c r="EN154" s="56">
        <f t="shared" si="4"/>
        <v>-3.7399696563572483E-2</v>
      </c>
      <c r="EP154" s="57"/>
    </row>
    <row r="155" spans="1:146" ht="16" x14ac:dyDescent="0.2">
      <c r="A155" s="54">
        <v>44498</v>
      </c>
      <c r="B155" s="55"/>
      <c r="C155" s="55">
        <v>0.13849294200000001</v>
      </c>
      <c r="D155" s="55"/>
      <c r="E155" s="55">
        <v>-0.18784533441066742</v>
      </c>
      <c r="F155" s="58">
        <v>-1.1299425E-2</v>
      </c>
      <c r="G155" s="55"/>
      <c r="H155" s="55">
        <v>-0.117567554</v>
      </c>
      <c r="I155" s="55"/>
      <c r="J155" s="55">
        <v>-8.8541701436042786E-2</v>
      </c>
      <c r="K155" s="55"/>
      <c r="L155" s="55"/>
      <c r="M155" s="55"/>
      <c r="N155" s="55"/>
      <c r="O155" s="55"/>
      <c r="P155" s="55">
        <v>0.189479649</v>
      </c>
      <c r="Q155" s="55"/>
      <c r="R155" s="58">
        <v>-0.21619288623332977</v>
      </c>
      <c r="S155" s="55">
        <v>0.2002706378698349</v>
      </c>
      <c r="T155" s="55"/>
      <c r="U155" s="55">
        <v>5.9622637999999999E-2</v>
      </c>
      <c r="V155" s="55"/>
      <c r="W155" s="55">
        <v>0.10619467496871948</v>
      </c>
      <c r="X155" s="55"/>
      <c r="Y155" s="58">
        <v>-0.24803988635540009</v>
      </c>
      <c r="Z155" s="55"/>
      <c r="AA155" s="55">
        <v>-3.2323203980922699E-2</v>
      </c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>
        <v>9.2772342264652252E-2</v>
      </c>
      <c r="AM155" s="55"/>
      <c r="AN155" s="55"/>
      <c r="AO155" s="55"/>
      <c r="AP155" s="55"/>
      <c r="AQ155" s="55">
        <v>-5.3117789328098297E-2</v>
      </c>
      <c r="AR155" s="55"/>
      <c r="AS155" s="55"/>
      <c r="AT155" s="55">
        <v>-6.5950892865657806E-2</v>
      </c>
      <c r="AU155" s="55">
        <v>3.4482788294553757E-2</v>
      </c>
      <c r="AV155" s="58">
        <v>-0.20420888066291809</v>
      </c>
      <c r="AW155" s="55"/>
      <c r="AX155" s="58">
        <v>5.0263695418834686E-2</v>
      </c>
      <c r="AY155" s="55">
        <v>-7.7464744448661804E-2</v>
      </c>
      <c r="AZ155" s="55">
        <v>5.7758953422307968E-2</v>
      </c>
      <c r="BA155" s="55">
        <v>-0.21118012070655823</v>
      </c>
      <c r="BB155" s="55">
        <v>0.14133991301059723</v>
      </c>
      <c r="BC155" s="55">
        <v>0.129160076379776</v>
      </c>
      <c r="BD155" s="55"/>
      <c r="BE155" s="58">
        <v>-6.2846519000000003E-2</v>
      </c>
      <c r="BF155" s="55"/>
      <c r="BG155" s="55"/>
      <c r="BH155" s="55">
        <v>4.4943780000000003E-3</v>
      </c>
      <c r="BI155" s="55">
        <v>0.102298893</v>
      </c>
      <c r="BJ155" s="55"/>
      <c r="BK155" s="55">
        <v>-0.139175311</v>
      </c>
      <c r="BL155" s="55">
        <v>-0.12323226</v>
      </c>
      <c r="BM155" s="55"/>
      <c r="BN155" s="55">
        <v>-5.5118120999999999E-2</v>
      </c>
      <c r="BO155" s="55">
        <v>0.31529414700000002</v>
      </c>
      <c r="BP155" s="55">
        <v>-2.5104646000000001E-2</v>
      </c>
      <c r="BQ155" s="55">
        <v>4.2912926999999997E-2</v>
      </c>
      <c r="BR155" s="55"/>
      <c r="BS155" s="55">
        <v>-5.0495068999999997E-2</v>
      </c>
      <c r="BT155" s="55">
        <v>-0.19266918299999999</v>
      </c>
      <c r="BU155" s="55">
        <v>-0.110389583</v>
      </c>
      <c r="BV155" s="55">
        <v>0.23961985099999999</v>
      </c>
      <c r="BW155" s="55"/>
      <c r="BX155" s="55">
        <v>-8.9423015999999994E-2</v>
      </c>
      <c r="BY155" s="55">
        <v>3.4195921999999997E-2</v>
      </c>
      <c r="BZ155" s="55"/>
      <c r="CA155" s="55">
        <v>0.25703430199999999</v>
      </c>
      <c r="CB155" s="55">
        <v>-2.158268E-2</v>
      </c>
      <c r="CC155" s="55">
        <v>-2.2670003000000001E-2</v>
      </c>
      <c r="CD155" s="55">
        <v>1.4884998E-2</v>
      </c>
      <c r="CE155" s="55">
        <v>-9.6695221999999997E-2</v>
      </c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  <c r="CU155" s="55"/>
      <c r="CV155" s="55"/>
      <c r="CW155" s="55"/>
      <c r="CX155" s="55"/>
      <c r="CY155" s="55"/>
      <c r="CZ155" s="55"/>
      <c r="DA155" s="55"/>
      <c r="DB155" s="55"/>
      <c r="DC155" s="55"/>
      <c r="DD155" s="55"/>
      <c r="DE155" s="55"/>
      <c r="DF155" s="55"/>
      <c r="DG155" s="55"/>
      <c r="DH155" s="55"/>
      <c r="DI155" s="55"/>
      <c r="DJ155" s="55"/>
      <c r="DK155" s="55"/>
      <c r="DL155" s="55"/>
      <c r="DM155" s="55"/>
      <c r="DN155" s="55"/>
      <c r="DO155" s="55"/>
      <c r="DP155" s="55"/>
      <c r="DQ155" s="55"/>
      <c r="DR155" s="55"/>
      <c r="DS155" s="55"/>
      <c r="DT155" s="55"/>
      <c r="DU155" s="55">
        <v>-0.12323226034641266</v>
      </c>
      <c r="DV155" s="55"/>
      <c r="DW155" s="55">
        <v>2.9197052000000001E-2</v>
      </c>
      <c r="DX155" s="55"/>
      <c r="DY155" s="55">
        <v>-2.8785260394215584E-2</v>
      </c>
      <c r="DZ155" s="55">
        <v>0.27521368861198425</v>
      </c>
      <c r="EA155" s="55">
        <v>0.14798618899999999</v>
      </c>
      <c r="EB155" s="55">
        <v>-0.15586207807064056</v>
      </c>
      <c r="EC155" s="55">
        <v>1.7924487590789795E-2</v>
      </c>
      <c r="ED155" s="55"/>
      <c r="EE155" s="55"/>
      <c r="EF155" s="55"/>
      <c r="EG155" s="55"/>
      <c r="EH155" s="55"/>
      <c r="EI155" s="55"/>
      <c r="EJ155" s="55"/>
      <c r="EK155" s="55"/>
      <c r="EL155" s="55"/>
      <c r="EM155" s="55">
        <v>-2.6548648253083229E-2</v>
      </c>
      <c r="EN155" s="56">
        <f t="shared" si="4"/>
        <v>-3.0719045815795821E-3</v>
      </c>
      <c r="EP155" s="57"/>
    </row>
    <row r="156" spans="1:146" ht="16" x14ac:dyDescent="0.2">
      <c r="A156" s="54">
        <v>44530</v>
      </c>
      <c r="B156" s="55"/>
      <c r="C156" s="58">
        <v>-0.169051901</v>
      </c>
      <c r="D156" s="55"/>
      <c r="E156" s="58">
        <v>0.1972789466381073</v>
      </c>
      <c r="F156" s="55">
        <v>0.295714229</v>
      </c>
      <c r="G156" s="55"/>
      <c r="H156" s="55">
        <v>-3.3690697999999998E-2</v>
      </c>
      <c r="I156" s="55"/>
      <c r="J156" s="55">
        <v>0.36761900782585144</v>
      </c>
      <c r="K156" s="55"/>
      <c r="L156" s="55"/>
      <c r="M156" s="55"/>
      <c r="N156" s="55"/>
      <c r="O156" s="55"/>
      <c r="P156" s="58">
        <v>4.7552199999999998E-4</v>
      </c>
      <c r="Q156" s="55"/>
      <c r="R156" s="55">
        <v>0.19010983407497406</v>
      </c>
      <c r="S156" s="55">
        <v>-0.1059752032160759</v>
      </c>
      <c r="T156" s="55"/>
      <c r="U156" s="55">
        <v>-0.150997147</v>
      </c>
      <c r="V156" s="55"/>
      <c r="W156" s="55">
        <v>-2.5599975138902664E-2</v>
      </c>
      <c r="X156" s="55"/>
      <c r="Y156" s="58"/>
      <c r="Z156" s="55"/>
      <c r="AA156" s="55">
        <v>-0.14405012130737305</v>
      </c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>
        <v>-0.34057259559631348</v>
      </c>
      <c r="AM156" s="55"/>
      <c r="AN156" s="55"/>
      <c r="AO156" s="55"/>
      <c r="AP156" s="55"/>
      <c r="AQ156" s="58">
        <v>-0.20365849137306213</v>
      </c>
      <c r="AR156" s="55"/>
      <c r="AS156" s="55"/>
      <c r="AT156" s="55">
        <v>-0.21839079260826111</v>
      </c>
      <c r="AU156" s="55">
        <v>-0.16025640070438385</v>
      </c>
      <c r="AV156" s="55">
        <v>-0.17727722227573395</v>
      </c>
      <c r="AW156" s="55"/>
      <c r="AX156" s="55"/>
      <c r="AY156" s="55">
        <v>-2.1810229867696762E-2</v>
      </c>
      <c r="AZ156" s="55">
        <v>-5.4969068616628647E-2</v>
      </c>
      <c r="BA156" s="55">
        <v>-6.8616487085819244E-2</v>
      </c>
      <c r="BB156" s="55">
        <v>-8.8761679828166962E-2</v>
      </c>
      <c r="BC156" s="55">
        <v>-0.23508775234222412</v>
      </c>
      <c r="BD156" s="55"/>
      <c r="BE156" s="55"/>
      <c r="BF156" s="55"/>
      <c r="BG156" s="55"/>
      <c r="BH156" s="55">
        <v>0.34787478999999999</v>
      </c>
      <c r="BI156" s="55">
        <v>-0.20125132800000001</v>
      </c>
      <c r="BJ156" s="55"/>
      <c r="BK156" s="58">
        <v>-0.25748500200000002</v>
      </c>
      <c r="BL156" s="58">
        <v>-8.7557628999999998E-2</v>
      </c>
      <c r="BM156" s="55"/>
      <c r="BN156" s="55">
        <v>-0.17777775200000001</v>
      </c>
      <c r="BO156" s="58">
        <v>-0.19096602500000001</v>
      </c>
      <c r="BP156" s="58">
        <v>-6.7238882E-2</v>
      </c>
      <c r="BQ156" s="58">
        <v>0.49251866300000002</v>
      </c>
      <c r="BR156" s="55"/>
      <c r="BS156" s="58">
        <v>-1.6684029E-2</v>
      </c>
      <c r="BT156" s="55">
        <v>-0.13154832999999999</v>
      </c>
      <c r="BU156" s="58">
        <v>-0.17153285400000001</v>
      </c>
      <c r="BV156" s="55">
        <v>2.9862782000000001E-2</v>
      </c>
      <c r="BW156" s="55"/>
      <c r="BX156" s="55">
        <v>-7.1805729999999998E-2</v>
      </c>
      <c r="BY156" s="55">
        <v>-0.109919533</v>
      </c>
      <c r="BZ156" s="55"/>
      <c r="CA156" s="55">
        <v>-0.43194192599999998</v>
      </c>
      <c r="CB156" s="55">
        <v>1.3235246000000001E-2</v>
      </c>
      <c r="CC156" s="55">
        <v>0.28221643000000002</v>
      </c>
      <c r="CD156" s="55">
        <v>-0.33866664800000001</v>
      </c>
      <c r="CE156" s="58">
        <v>-9.6205965000000004E-2</v>
      </c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  <c r="CR156" s="55"/>
      <c r="CS156" s="55"/>
      <c r="CT156" s="55"/>
      <c r="CU156" s="55"/>
      <c r="CV156" s="55"/>
      <c r="CW156" s="55"/>
      <c r="CX156" s="55"/>
      <c r="CY156" s="55"/>
      <c r="CZ156" s="55"/>
      <c r="DA156" s="55"/>
      <c r="DB156" s="55"/>
      <c r="DC156" s="55"/>
      <c r="DD156" s="55"/>
      <c r="DE156" s="55"/>
      <c r="DF156" s="55"/>
      <c r="DG156" s="55"/>
      <c r="DH156" s="55"/>
      <c r="DI156" s="55"/>
      <c r="DJ156" s="55"/>
      <c r="DK156" s="55"/>
      <c r="DL156" s="55"/>
      <c r="DM156" s="55"/>
      <c r="DN156" s="55"/>
      <c r="DO156" s="55"/>
      <c r="DP156" s="55"/>
      <c r="DQ156" s="55"/>
      <c r="DR156" s="55"/>
      <c r="DS156" s="55"/>
      <c r="DT156" s="55"/>
      <c r="DU156" s="55">
        <v>-8.7557628750801086E-2</v>
      </c>
      <c r="DV156" s="55"/>
      <c r="DW156" s="55">
        <v>3.5460679999999999E-3</v>
      </c>
      <c r="DX156" s="55"/>
      <c r="DY156" s="55">
        <v>-0.26081803441047668</v>
      </c>
      <c r="DZ156" s="55"/>
      <c r="EA156" s="55"/>
      <c r="EB156" s="55">
        <v>-0.41421568393707275</v>
      </c>
      <c r="EC156" s="55">
        <v>-0.36144578456878662</v>
      </c>
      <c r="ED156" s="55"/>
      <c r="EE156" s="55"/>
      <c r="EF156" s="55"/>
      <c r="EG156" s="55"/>
      <c r="EH156" s="55"/>
      <c r="EI156" s="55"/>
      <c r="EJ156" s="55"/>
      <c r="EK156" s="55"/>
      <c r="EL156" s="55"/>
      <c r="EM156" s="55"/>
      <c r="EN156" s="56">
        <f t="shared" si="4"/>
        <v>-7.6731844713085487E-2</v>
      </c>
      <c r="EP156" s="57"/>
    </row>
    <row r="157" spans="1:146" ht="17" thickBot="1" x14ac:dyDescent="0.25">
      <c r="A157" s="59">
        <v>44561</v>
      </c>
      <c r="B157" s="60"/>
      <c r="C157" s="60"/>
      <c r="D157" s="61"/>
      <c r="E157" s="60">
        <v>-0.12500004470348358</v>
      </c>
      <c r="F157" s="60">
        <v>-0.28996688100000001</v>
      </c>
      <c r="G157" s="60"/>
      <c r="H157" s="60">
        <v>-0.19492869099999999</v>
      </c>
      <c r="I157" s="60"/>
      <c r="J157" s="60">
        <v>-0.11699160188436508</v>
      </c>
      <c r="K157" s="60"/>
      <c r="L157" s="60"/>
      <c r="M157" s="60"/>
      <c r="N157" s="60"/>
      <c r="O157" s="60"/>
      <c r="P157" s="60"/>
      <c r="Q157" s="60"/>
      <c r="R157" s="60">
        <v>-0.3305632472038269</v>
      </c>
      <c r="S157" s="60">
        <v>-0.11349301785230637</v>
      </c>
      <c r="T157" s="60"/>
      <c r="U157" s="60">
        <v>8.4731503999999999E-2</v>
      </c>
      <c r="V157" s="60"/>
      <c r="W157" s="61">
        <v>-7.5533665716648102E-2</v>
      </c>
      <c r="X157" s="60"/>
      <c r="Y157" s="60"/>
      <c r="Z157" s="60"/>
      <c r="AA157" s="60">
        <v>-3.1707286834716797E-2</v>
      </c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>
        <v>-0.2844310998916626</v>
      </c>
      <c r="AM157" s="60"/>
      <c r="AN157" s="60"/>
      <c r="AO157" s="60"/>
      <c r="AP157" s="60"/>
      <c r="AQ157" s="60"/>
      <c r="AR157" s="60"/>
      <c r="AS157" s="60"/>
      <c r="AT157" s="60">
        <v>8.1932738423347473E-2</v>
      </c>
      <c r="AU157" s="61">
        <v>0</v>
      </c>
      <c r="AV157" s="60">
        <v>-0.34642857313156128</v>
      </c>
      <c r="AW157" s="60"/>
      <c r="AX157" s="60"/>
      <c r="AY157" s="61">
        <v>-5.2396908402442932E-2</v>
      </c>
      <c r="AZ157" s="60">
        <v>-6.9337412714958191E-2</v>
      </c>
      <c r="BA157" s="60">
        <v>-8.5748739540576935E-2</v>
      </c>
      <c r="BB157" s="60">
        <v>-1.6496393829584122E-2</v>
      </c>
      <c r="BC157" s="60">
        <v>-8.8073402643203735E-2</v>
      </c>
      <c r="BD157" s="60"/>
      <c r="BE157" s="60"/>
      <c r="BF157" s="60"/>
      <c r="BG157" s="60"/>
      <c r="BH157" s="61">
        <v>-0.23568466299999999</v>
      </c>
      <c r="BI157" s="61">
        <v>-8.4856345999999999E-2</v>
      </c>
      <c r="BJ157" s="60"/>
      <c r="BK157" s="60"/>
      <c r="BL157" s="60"/>
      <c r="BM157" s="60"/>
      <c r="BN157" s="61">
        <v>-0.233108118</v>
      </c>
      <c r="BO157" s="60"/>
      <c r="BP157" s="60"/>
      <c r="BQ157" s="60"/>
      <c r="BR157" s="60"/>
      <c r="BS157" s="60"/>
      <c r="BT157" s="61">
        <v>4.8257392000000003E-2</v>
      </c>
      <c r="BU157" s="60"/>
      <c r="BV157" s="60">
        <v>-0.253526688</v>
      </c>
      <c r="BW157" s="60"/>
      <c r="BX157" s="60">
        <v>4.5506210000000004E-3</v>
      </c>
      <c r="BY157" s="60">
        <v>-0.202811241</v>
      </c>
      <c r="BZ157" s="60"/>
      <c r="CA157" s="60">
        <v>-0.20979767999999999</v>
      </c>
      <c r="CB157" s="61">
        <v>-0.12626992200000001</v>
      </c>
      <c r="CC157" s="60">
        <v>-0.240200996</v>
      </c>
      <c r="CD157" s="61">
        <v>-0.25</v>
      </c>
      <c r="CE157" s="60"/>
      <c r="CF157" s="60"/>
      <c r="CG157" s="60"/>
      <c r="CH157" s="60"/>
      <c r="CI157" s="60"/>
      <c r="CJ157" s="60"/>
      <c r="CK157" s="60"/>
      <c r="CL157" s="60"/>
      <c r="CM157" s="60"/>
      <c r="CN157" s="60"/>
      <c r="CO157" s="60"/>
      <c r="CP157" s="60"/>
      <c r="CQ157" s="60"/>
      <c r="CR157" s="60"/>
      <c r="CS157" s="60"/>
      <c r="CT157" s="60"/>
      <c r="CU157" s="60"/>
      <c r="CV157" s="60"/>
      <c r="CW157" s="60"/>
      <c r="CX157" s="60"/>
      <c r="CY157" s="60"/>
      <c r="CZ157" s="60"/>
      <c r="DA157" s="60"/>
      <c r="DB157" s="60"/>
      <c r="DC157" s="60"/>
      <c r="DD157" s="60"/>
      <c r="DE157" s="60"/>
      <c r="DF157" s="60"/>
      <c r="DG157" s="60"/>
      <c r="DH157" s="60"/>
      <c r="DI157" s="60"/>
      <c r="DJ157" s="60"/>
      <c r="DK157" s="60"/>
      <c r="DL157" s="60"/>
      <c r="DM157" s="60"/>
      <c r="DN157" s="60"/>
      <c r="DO157" s="60"/>
      <c r="DP157" s="60"/>
      <c r="DQ157" s="60"/>
      <c r="DR157" s="60"/>
      <c r="DS157" s="60"/>
      <c r="DT157" s="60"/>
      <c r="DU157" s="60"/>
      <c r="DV157" s="60"/>
      <c r="DW157" s="60">
        <v>-0.333333343</v>
      </c>
      <c r="DX157" s="60"/>
      <c r="DY157" s="60"/>
      <c r="DZ157" s="60"/>
      <c r="EA157" s="60"/>
      <c r="EB157" s="60">
        <v>-0.16596932709217072</v>
      </c>
      <c r="EC157" s="60">
        <v>-0.39332365989685059</v>
      </c>
      <c r="ED157" s="60"/>
      <c r="EE157" s="60"/>
      <c r="EF157" s="60"/>
      <c r="EG157" s="60"/>
      <c r="EH157" s="60"/>
      <c r="EI157" s="60"/>
      <c r="EJ157" s="60"/>
      <c r="EK157" s="60"/>
      <c r="EL157" s="60"/>
      <c r="EM157" s="60"/>
      <c r="EN157" s="62">
        <f t="shared" si="4"/>
        <v>-0.15259699015854872</v>
      </c>
      <c r="EP157" s="57"/>
    </row>
    <row r="158" spans="1:146" ht="17" thickTop="1" x14ac:dyDescent="0.2">
      <c r="A158" s="63"/>
      <c r="B158" s="64"/>
      <c r="C158" s="64"/>
      <c r="D158" s="65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5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5"/>
      <c r="AV158" s="64"/>
      <c r="AW158" s="64"/>
      <c r="AX158" s="64"/>
      <c r="AY158" s="65"/>
      <c r="AZ158" s="64"/>
      <c r="BA158" s="64"/>
      <c r="BB158" s="64"/>
      <c r="BC158" s="64"/>
      <c r="BD158" s="64"/>
      <c r="BE158" s="64"/>
      <c r="BF158" s="64"/>
      <c r="BG158" s="64"/>
      <c r="BH158" s="65"/>
      <c r="BI158" s="65"/>
      <c r="BJ158" s="64"/>
      <c r="BK158" s="64"/>
      <c r="BL158" s="64"/>
      <c r="BM158" s="64"/>
      <c r="BN158" s="65"/>
      <c r="BO158" s="64"/>
      <c r="BP158" s="64"/>
      <c r="BQ158" s="64"/>
      <c r="BR158" s="64"/>
      <c r="BS158" s="64"/>
      <c r="BT158" s="65"/>
      <c r="BU158" s="64"/>
      <c r="BV158" s="64"/>
      <c r="BW158" s="64"/>
      <c r="BX158" s="64"/>
      <c r="BY158" s="64"/>
      <c r="BZ158" s="64"/>
      <c r="CA158" s="64"/>
      <c r="CB158" s="65"/>
      <c r="CC158" s="64"/>
      <c r="CD158" s="65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6"/>
      <c r="EP158" s="57"/>
    </row>
    <row r="159" spans="1:146" ht="16" x14ac:dyDescent="0.2">
      <c r="A159" s="63"/>
      <c r="B159" s="133" t="s">
        <v>803</v>
      </c>
      <c r="C159" s="133"/>
      <c r="D159" s="133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5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5"/>
      <c r="AV159" s="64"/>
      <c r="AW159" s="64"/>
      <c r="AX159" s="64"/>
      <c r="AY159" s="65"/>
      <c r="AZ159" s="64"/>
      <c r="BA159" s="64"/>
      <c r="BB159" s="64"/>
      <c r="BC159" s="64"/>
      <c r="BD159" s="64"/>
      <c r="BE159" s="64"/>
      <c r="BF159" s="64"/>
      <c r="BG159" s="64"/>
      <c r="BH159" s="65"/>
      <c r="BI159" s="65"/>
      <c r="BJ159" s="64"/>
      <c r="BK159" s="64"/>
      <c r="BL159" s="64"/>
      <c r="BM159" s="64"/>
      <c r="BN159" s="65"/>
      <c r="BO159" s="64"/>
      <c r="BP159" s="64"/>
      <c r="BQ159" s="64"/>
      <c r="BR159" s="64"/>
      <c r="BS159" s="64"/>
      <c r="BT159" s="65"/>
      <c r="BU159" s="64"/>
      <c r="BV159" s="64"/>
      <c r="BW159" s="64"/>
      <c r="BX159" s="64"/>
      <c r="BY159" s="64"/>
      <c r="BZ159" s="64"/>
      <c r="CA159" s="64"/>
      <c r="CB159" s="65"/>
      <c r="CC159" s="64"/>
      <c r="CD159" s="65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6"/>
      <c r="EP159" s="57"/>
    </row>
    <row r="160" spans="1:146" x14ac:dyDescent="0.15">
      <c r="B160" s="133"/>
      <c r="C160" s="133"/>
      <c r="D160" s="133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  <c r="CR160" s="55"/>
      <c r="CS160" s="55"/>
      <c r="CT160" s="55"/>
      <c r="CU160" s="55"/>
      <c r="CV160" s="55"/>
      <c r="CW160" s="55"/>
      <c r="CX160" s="55"/>
      <c r="CY160" s="55"/>
      <c r="CZ160" s="55"/>
      <c r="DA160" s="55"/>
      <c r="DB160" s="55"/>
      <c r="DC160" s="55"/>
      <c r="DD160" s="55"/>
      <c r="DE160" s="55"/>
      <c r="DF160" s="55"/>
      <c r="DG160" s="55"/>
      <c r="DH160" s="55"/>
      <c r="DI160" s="55"/>
      <c r="DJ160" s="55"/>
      <c r="DK160" s="55"/>
      <c r="DL160" s="55"/>
      <c r="DM160" s="55"/>
      <c r="DN160" s="55"/>
      <c r="DO160" s="55"/>
      <c r="DP160" s="55"/>
      <c r="DQ160" s="55"/>
      <c r="DR160" s="55"/>
      <c r="DS160" s="55"/>
      <c r="DT160" s="55"/>
      <c r="DU160" s="55"/>
      <c r="DV160" s="55"/>
      <c r="DW160" s="55"/>
      <c r="DX160" s="55"/>
      <c r="DY160" s="55"/>
      <c r="DZ160" s="55"/>
      <c r="EA160" s="55"/>
      <c r="EB160" s="55"/>
      <c r="EC160" s="55"/>
      <c r="ED160" s="55"/>
      <c r="EE160" s="55"/>
      <c r="EF160" s="55"/>
      <c r="EG160" s="55"/>
      <c r="EH160" s="55"/>
      <c r="EI160" s="55"/>
      <c r="EJ160" s="55"/>
      <c r="EK160" s="55"/>
      <c r="EL160" s="55"/>
      <c r="EM160" s="55"/>
      <c r="EN160" s="55"/>
    </row>
    <row r="161" spans="1:144" x14ac:dyDescent="0.15"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  <c r="CR161" s="55"/>
      <c r="CS161" s="55"/>
      <c r="CT161" s="55"/>
      <c r="CU161" s="55"/>
      <c r="CV161" s="55"/>
      <c r="CW161" s="55"/>
      <c r="CX161" s="55"/>
      <c r="CY161" s="55"/>
      <c r="CZ161" s="55"/>
      <c r="DA161" s="55"/>
      <c r="DB161" s="55"/>
      <c r="DC161" s="55"/>
      <c r="DD161" s="55"/>
      <c r="DE161" s="55"/>
      <c r="DF161" s="55"/>
      <c r="DG161" s="55"/>
      <c r="DH161" s="55"/>
      <c r="DI161" s="55"/>
      <c r="DJ161" s="55"/>
      <c r="DK161" s="55"/>
      <c r="DL161" s="55"/>
      <c r="DM161" s="55"/>
      <c r="DN161" s="55"/>
      <c r="DO161" s="55"/>
      <c r="DP161" s="55"/>
      <c r="DQ161" s="55"/>
      <c r="DR161" s="55"/>
      <c r="DS161" s="55"/>
      <c r="DT161" s="55"/>
      <c r="DU161" s="55"/>
      <c r="DV161" s="55"/>
      <c r="DW161" s="55"/>
      <c r="DX161" s="55"/>
      <c r="DY161" s="55"/>
      <c r="DZ161" s="55"/>
      <c r="EA161" s="55"/>
      <c r="EB161" s="55"/>
      <c r="EC161" s="55"/>
      <c r="ED161" s="55"/>
      <c r="EE161" s="55"/>
      <c r="EF161" s="55"/>
      <c r="EG161" s="55"/>
      <c r="EH161" s="55"/>
      <c r="EI161" s="55"/>
      <c r="EJ161" s="55"/>
      <c r="EK161" s="55"/>
      <c r="EL161" s="55"/>
      <c r="EM161" s="55"/>
      <c r="EN161" s="55"/>
    </row>
    <row r="162" spans="1:144" x14ac:dyDescent="0.15">
      <c r="A162" s="67" t="s">
        <v>796</v>
      </c>
      <c r="B162" s="68" t="s">
        <v>586</v>
      </c>
      <c r="C162" s="68" t="s">
        <v>587</v>
      </c>
      <c r="D162" s="69" t="s">
        <v>15</v>
      </c>
      <c r="E162" s="69" t="s">
        <v>588</v>
      </c>
      <c r="F162" s="69" t="s">
        <v>589</v>
      </c>
      <c r="G162" s="69" t="s">
        <v>590</v>
      </c>
      <c r="H162" s="69" t="s">
        <v>591</v>
      </c>
      <c r="I162" s="69" t="s">
        <v>592</v>
      </c>
      <c r="J162" s="69" t="s">
        <v>593</v>
      </c>
      <c r="K162" s="69" t="s">
        <v>594</v>
      </c>
      <c r="L162" s="69" t="s">
        <v>595</v>
      </c>
      <c r="M162" s="69" t="s">
        <v>596</v>
      </c>
      <c r="N162" s="69" t="s">
        <v>597</v>
      </c>
      <c r="O162" s="69" t="s">
        <v>598</v>
      </c>
      <c r="P162" s="69" t="s">
        <v>599</v>
      </c>
      <c r="Q162" s="69" t="s">
        <v>600</v>
      </c>
      <c r="R162" s="69" t="s">
        <v>601</v>
      </c>
      <c r="S162" s="69" t="s">
        <v>602</v>
      </c>
      <c r="T162" s="69" t="s">
        <v>603</v>
      </c>
      <c r="U162" s="69" t="s">
        <v>604</v>
      </c>
      <c r="V162" s="69" t="s">
        <v>605</v>
      </c>
      <c r="W162" s="69" t="s">
        <v>606</v>
      </c>
      <c r="X162" s="69" t="s">
        <v>607</v>
      </c>
      <c r="Y162" s="69" t="s">
        <v>608</v>
      </c>
      <c r="Z162" s="69" t="s">
        <v>609</v>
      </c>
      <c r="AA162" s="69" t="s">
        <v>610</v>
      </c>
      <c r="AB162" s="69" t="s">
        <v>611</v>
      </c>
      <c r="AC162" s="69" t="s">
        <v>612</v>
      </c>
      <c r="AD162" s="69" t="s">
        <v>613</v>
      </c>
      <c r="AE162" s="69" t="s">
        <v>614</v>
      </c>
      <c r="AF162" s="69" t="s">
        <v>615</v>
      </c>
      <c r="AG162" s="69" t="s">
        <v>616</v>
      </c>
      <c r="AH162" s="69" t="s">
        <v>617</v>
      </c>
      <c r="AI162" s="69" t="s">
        <v>618</v>
      </c>
      <c r="AJ162" s="69" t="s">
        <v>619</v>
      </c>
      <c r="AK162" s="69" t="s">
        <v>620</v>
      </c>
      <c r="AL162" s="69" t="s">
        <v>621</v>
      </c>
      <c r="AM162" s="69" t="s">
        <v>622</v>
      </c>
      <c r="AN162" s="69" t="s">
        <v>623</v>
      </c>
      <c r="AO162" s="69" t="s">
        <v>624</v>
      </c>
      <c r="AP162" s="69" t="s">
        <v>625</v>
      </c>
      <c r="AQ162" s="69" t="s">
        <v>626</v>
      </c>
      <c r="AR162" s="69" t="s">
        <v>627</v>
      </c>
      <c r="AS162" s="69" t="s">
        <v>628</v>
      </c>
      <c r="AT162" s="69" t="s">
        <v>629</v>
      </c>
      <c r="AU162" s="69" t="s">
        <v>630</v>
      </c>
      <c r="AV162" s="69" t="s">
        <v>631</v>
      </c>
      <c r="AW162" s="69" t="s">
        <v>632</v>
      </c>
      <c r="AX162" s="69" t="s">
        <v>633</v>
      </c>
      <c r="AY162" s="69" t="s">
        <v>634</v>
      </c>
      <c r="AZ162" s="69" t="s">
        <v>635</v>
      </c>
      <c r="BA162" s="69" t="s">
        <v>636</v>
      </c>
      <c r="BB162" s="69" t="s">
        <v>637</v>
      </c>
      <c r="BC162" s="69" t="s">
        <v>638</v>
      </c>
      <c r="BD162" s="69" t="s">
        <v>639</v>
      </c>
      <c r="BE162" s="69" t="s">
        <v>640</v>
      </c>
      <c r="BF162" s="69" t="s">
        <v>641</v>
      </c>
      <c r="BG162" s="69" t="s">
        <v>642</v>
      </c>
      <c r="BH162" s="69" t="s">
        <v>643</v>
      </c>
      <c r="BI162" s="69" t="s">
        <v>644</v>
      </c>
      <c r="BJ162" s="69" t="s">
        <v>645</v>
      </c>
      <c r="BK162" s="69" t="s">
        <v>646</v>
      </c>
      <c r="BL162" s="69" t="s">
        <v>647</v>
      </c>
      <c r="BM162" s="69" t="s">
        <v>648</v>
      </c>
      <c r="BN162" s="69" t="s">
        <v>649</v>
      </c>
      <c r="BO162" s="69" t="s">
        <v>650</v>
      </c>
      <c r="BP162" s="69" t="s">
        <v>651</v>
      </c>
      <c r="BQ162" s="69" t="s">
        <v>652</v>
      </c>
      <c r="BR162" s="69" t="s">
        <v>653</v>
      </c>
      <c r="BS162" s="69" t="s">
        <v>654</v>
      </c>
      <c r="BT162" s="69" t="s">
        <v>655</v>
      </c>
      <c r="BU162" s="69" t="s">
        <v>656</v>
      </c>
      <c r="BV162" s="69" t="s">
        <v>657</v>
      </c>
      <c r="BW162" s="69" t="s">
        <v>658</v>
      </c>
      <c r="BX162" s="69" t="s">
        <v>659</v>
      </c>
      <c r="BY162" s="69" t="s">
        <v>660</v>
      </c>
      <c r="BZ162" s="69" t="s">
        <v>661</v>
      </c>
      <c r="CA162" s="69" t="s">
        <v>662</v>
      </c>
      <c r="CB162" s="69" t="s">
        <v>663</v>
      </c>
      <c r="CC162" s="69" t="s">
        <v>664</v>
      </c>
      <c r="CD162" s="69" t="s">
        <v>665</v>
      </c>
      <c r="CE162" s="69" t="s">
        <v>666</v>
      </c>
      <c r="CF162" s="69" t="s">
        <v>667</v>
      </c>
      <c r="CG162" s="69" t="s">
        <v>668</v>
      </c>
      <c r="CH162" s="69" t="s">
        <v>669</v>
      </c>
      <c r="CI162" s="69" t="s">
        <v>670</v>
      </c>
      <c r="CJ162" s="69" t="s">
        <v>671</v>
      </c>
      <c r="CK162" s="69" t="s">
        <v>672</v>
      </c>
      <c r="CL162" s="69" t="s">
        <v>673</v>
      </c>
      <c r="CM162" s="69" t="s">
        <v>674</v>
      </c>
      <c r="CN162" s="69" t="s">
        <v>675</v>
      </c>
      <c r="CO162" s="69" t="s">
        <v>676</v>
      </c>
      <c r="CP162" s="69" t="s">
        <v>677</v>
      </c>
      <c r="CQ162" s="69" t="s">
        <v>678</v>
      </c>
      <c r="CR162" s="69" t="s">
        <v>679</v>
      </c>
      <c r="CS162" s="69" t="s">
        <v>680</v>
      </c>
      <c r="CT162" s="69" t="s">
        <v>681</v>
      </c>
      <c r="CU162" s="69" t="s">
        <v>682</v>
      </c>
      <c r="CV162" s="69" t="s">
        <v>683</v>
      </c>
      <c r="CW162" s="69" t="s">
        <v>684</v>
      </c>
      <c r="CX162" s="70" t="s">
        <v>685</v>
      </c>
      <c r="CY162" s="70" t="s">
        <v>686</v>
      </c>
      <c r="CZ162" s="70" t="s">
        <v>687</v>
      </c>
      <c r="DA162" s="70" t="s">
        <v>688</v>
      </c>
      <c r="DB162" s="70" t="s">
        <v>689</v>
      </c>
      <c r="DC162" s="70" t="s">
        <v>690</v>
      </c>
      <c r="DD162" s="70" t="s">
        <v>691</v>
      </c>
      <c r="DE162" s="70" t="s">
        <v>692</v>
      </c>
      <c r="DF162" s="70" t="s">
        <v>693</v>
      </c>
      <c r="DG162" s="70" t="s">
        <v>694</v>
      </c>
      <c r="DH162" s="70" t="s">
        <v>695</v>
      </c>
      <c r="DI162" s="70" t="s">
        <v>696</v>
      </c>
      <c r="DJ162" s="70" t="s">
        <v>697</v>
      </c>
      <c r="DK162" s="70" t="s">
        <v>698</v>
      </c>
      <c r="DL162" s="70" t="s">
        <v>699</v>
      </c>
      <c r="DM162" s="70" t="s">
        <v>700</v>
      </c>
      <c r="DN162" s="70" t="s">
        <v>701</v>
      </c>
      <c r="DO162" s="70" t="s">
        <v>702</v>
      </c>
      <c r="DP162" s="70" t="s">
        <v>703</v>
      </c>
      <c r="DQ162" s="70" t="s">
        <v>704</v>
      </c>
      <c r="DR162" s="70" t="s">
        <v>705</v>
      </c>
      <c r="DS162" s="70" t="s">
        <v>706</v>
      </c>
      <c r="DT162" s="70" t="s">
        <v>707</v>
      </c>
      <c r="DU162" s="70" t="s">
        <v>647</v>
      </c>
      <c r="DV162" s="70" t="s">
        <v>708</v>
      </c>
      <c r="DW162" s="70" t="s">
        <v>709</v>
      </c>
      <c r="DX162" s="70" t="s">
        <v>710</v>
      </c>
      <c r="DY162" s="70" t="s">
        <v>711</v>
      </c>
      <c r="DZ162" s="70" t="s">
        <v>712</v>
      </c>
      <c r="EA162" s="70" t="s">
        <v>727</v>
      </c>
      <c r="EB162" s="70" t="s">
        <v>714</v>
      </c>
      <c r="EC162" s="70" t="s">
        <v>715</v>
      </c>
      <c r="ED162" s="70" t="s">
        <v>716</v>
      </c>
      <c r="EE162" s="70" t="s">
        <v>717</v>
      </c>
      <c r="EF162" s="70" t="s">
        <v>718</v>
      </c>
      <c r="EG162" s="70" t="s">
        <v>719</v>
      </c>
      <c r="EH162" s="70" t="s">
        <v>720</v>
      </c>
      <c r="EI162" s="70" t="s">
        <v>721</v>
      </c>
      <c r="EJ162" s="70" t="s">
        <v>722</v>
      </c>
      <c r="EK162" s="70" t="s">
        <v>723</v>
      </c>
      <c r="EL162" s="70" t="s">
        <v>724</v>
      </c>
      <c r="EM162" s="70" t="s">
        <v>725</v>
      </c>
      <c r="EN162" s="70" t="s">
        <v>798</v>
      </c>
    </row>
    <row r="163" spans="1:144" x14ac:dyDescent="0.15">
      <c r="A163" s="71">
        <v>39843</v>
      </c>
      <c r="B163" s="55" t="str">
        <f>IFERROR(B2*(B324/$EN324),"")</f>
        <v/>
      </c>
      <c r="C163" s="55" t="str">
        <f t="shared" ref="C163:AG163" si="5">IFERROR(C2*(C324/$EN324),"")</f>
        <v/>
      </c>
      <c r="D163" s="55" t="str">
        <f t="shared" si="5"/>
        <v/>
      </c>
      <c r="E163" s="55" t="str">
        <f t="shared" si="5"/>
        <v/>
      </c>
      <c r="F163" s="55" t="str">
        <f t="shared" si="5"/>
        <v/>
      </c>
      <c r="G163" s="55" t="str">
        <f t="shared" si="5"/>
        <v/>
      </c>
      <c r="H163" s="55" t="str">
        <f t="shared" si="5"/>
        <v/>
      </c>
      <c r="I163" s="55" t="str">
        <f t="shared" si="5"/>
        <v/>
      </c>
      <c r="J163" s="55" t="str">
        <f t="shared" si="5"/>
        <v/>
      </c>
      <c r="K163" s="55" t="str">
        <f t="shared" si="5"/>
        <v/>
      </c>
      <c r="L163" s="55" t="str">
        <f t="shared" si="5"/>
        <v/>
      </c>
      <c r="M163" s="55" t="str">
        <f t="shared" si="5"/>
        <v/>
      </c>
      <c r="N163" s="55" t="str">
        <f t="shared" si="5"/>
        <v/>
      </c>
      <c r="O163" s="55" t="str">
        <f t="shared" si="5"/>
        <v/>
      </c>
      <c r="P163" s="55" t="str">
        <f t="shared" si="5"/>
        <v/>
      </c>
      <c r="Q163" s="55" t="str">
        <f t="shared" si="5"/>
        <v/>
      </c>
      <c r="R163" s="55" t="str">
        <f t="shared" si="5"/>
        <v/>
      </c>
      <c r="S163" s="55" t="str">
        <f t="shared" si="5"/>
        <v/>
      </c>
      <c r="T163" s="55" t="str">
        <f t="shared" si="5"/>
        <v/>
      </c>
      <c r="U163" s="55" t="str">
        <f t="shared" si="5"/>
        <v/>
      </c>
      <c r="V163" s="55" t="str">
        <f t="shared" si="5"/>
        <v/>
      </c>
      <c r="W163" s="55" t="str">
        <f t="shared" si="5"/>
        <v/>
      </c>
      <c r="X163" s="55" t="str">
        <f t="shared" si="5"/>
        <v/>
      </c>
      <c r="Y163" s="55" t="str">
        <f t="shared" si="5"/>
        <v/>
      </c>
      <c r="Z163" s="55" t="str">
        <f t="shared" si="5"/>
        <v/>
      </c>
      <c r="AA163" s="55" t="str">
        <f t="shared" si="5"/>
        <v/>
      </c>
      <c r="AB163" s="55" t="str">
        <f t="shared" si="5"/>
        <v/>
      </c>
      <c r="AC163" s="55" t="str">
        <f t="shared" si="5"/>
        <v/>
      </c>
      <c r="AD163" s="55" t="str">
        <f t="shared" si="5"/>
        <v/>
      </c>
      <c r="AE163" s="55" t="str">
        <f t="shared" si="5"/>
        <v/>
      </c>
      <c r="AF163" s="55" t="str">
        <f t="shared" si="5"/>
        <v/>
      </c>
      <c r="AG163" s="55" t="str">
        <f t="shared" si="5"/>
        <v/>
      </c>
      <c r="AH163" s="55" t="str">
        <f t="shared" ref="AH163:BM163" si="6">IFERROR(AH2*(AH324/$EN324),"")</f>
        <v/>
      </c>
      <c r="AI163" s="55" t="str">
        <f t="shared" si="6"/>
        <v/>
      </c>
      <c r="AJ163" s="55" t="str">
        <f t="shared" si="6"/>
        <v/>
      </c>
      <c r="AK163" s="55" t="str">
        <f t="shared" si="6"/>
        <v/>
      </c>
      <c r="AL163" s="55" t="str">
        <f t="shared" si="6"/>
        <v/>
      </c>
      <c r="AM163" s="55" t="str">
        <f t="shared" si="6"/>
        <v/>
      </c>
      <c r="AN163" s="55" t="str">
        <f t="shared" si="6"/>
        <v/>
      </c>
      <c r="AO163" s="55" t="str">
        <f t="shared" si="6"/>
        <v/>
      </c>
      <c r="AP163" s="55" t="str">
        <f t="shared" si="6"/>
        <v/>
      </c>
      <c r="AQ163" s="55" t="str">
        <f t="shared" si="6"/>
        <v/>
      </c>
      <c r="AR163" s="55" t="str">
        <f t="shared" si="6"/>
        <v/>
      </c>
      <c r="AS163" s="55" t="str">
        <f t="shared" si="6"/>
        <v/>
      </c>
      <c r="AT163" s="55" t="str">
        <f t="shared" si="6"/>
        <v/>
      </c>
      <c r="AU163" s="55" t="str">
        <f t="shared" si="6"/>
        <v/>
      </c>
      <c r="AV163" s="55" t="str">
        <f t="shared" si="6"/>
        <v/>
      </c>
      <c r="AW163" s="55" t="str">
        <f t="shared" si="6"/>
        <v/>
      </c>
      <c r="AX163" s="55" t="str">
        <f t="shared" si="6"/>
        <v/>
      </c>
      <c r="AY163" s="55" t="str">
        <f t="shared" si="6"/>
        <v/>
      </c>
      <c r="AZ163" s="55" t="str">
        <f t="shared" si="6"/>
        <v/>
      </c>
      <c r="BA163" s="55" t="str">
        <f t="shared" si="6"/>
        <v/>
      </c>
      <c r="BB163" s="55" t="str">
        <f t="shared" si="6"/>
        <v/>
      </c>
      <c r="BC163" s="55" t="str">
        <f t="shared" si="6"/>
        <v/>
      </c>
      <c r="BD163" s="55" t="str">
        <f t="shared" si="6"/>
        <v/>
      </c>
      <c r="BE163" s="55" t="str">
        <f t="shared" si="6"/>
        <v/>
      </c>
      <c r="BF163" s="55" t="str">
        <f t="shared" si="6"/>
        <v/>
      </c>
      <c r="BG163" s="55" t="str">
        <f t="shared" si="6"/>
        <v/>
      </c>
      <c r="BH163" s="55" t="str">
        <f t="shared" si="6"/>
        <v/>
      </c>
      <c r="BI163" s="55" t="str">
        <f t="shared" si="6"/>
        <v/>
      </c>
      <c r="BJ163" s="55" t="str">
        <f t="shared" si="6"/>
        <v/>
      </c>
      <c r="BK163" s="55" t="str">
        <f t="shared" si="6"/>
        <v/>
      </c>
      <c r="BL163" s="55" t="str">
        <f t="shared" si="6"/>
        <v/>
      </c>
      <c r="BM163" s="55" t="str">
        <f t="shared" si="6"/>
        <v/>
      </c>
      <c r="BN163" s="55" t="str">
        <f t="shared" ref="BN163:CS163" si="7">IFERROR(BN2*(BN324/$EN324),"")</f>
        <v/>
      </c>
      <c r="BO163" s="55" t="str">
        <f t="shared" si="7"/>
        <v/>
      </c>
      <c r="BP163" s="55" t="str">
        <f t="shared" si="7"/>
        <v/>
      </c>
      <c r="BQ163" s="55" t="str">
        <f t="shared" si="7"/>
        <v/>
      </c>
      <c r="BR163" s="55" t="str">
        <f t="shared" si="7"/>
        <v/>
      </c>
      <c r="BS163" s="55" t="str">
        <f t="shared" si="7"/>
        <v/>
      </c>
      <c r="BT163" s="55" t="str">
        <f t="shared" si="7"/>
        <v/>
      </c>
      <c r="BU163" s="55" t="str">
        <f t="shared" si="7"/>
        <v/>
      </c>
      <c r="BV163" s="55" t="str">
        <f t="shared" si="7"/>
        <v/>
      </c>
      <c r="BW163" s="55" t="str">
        <f t="shared" si="7"/>
        <v/>
      </c>
      <c r="BX163" s="55" t="str">
        <f t="shared" si="7"/>
        <v/>
      </c>
      <c r="BY163" s="55" t="str">
        <f t="shared" si="7"/>
        <v/>
      </c>
      <c r="BZ163" s="55" t="str">
        <f t="shared" si="7"/>
        <v/>
      </c>
      <c r="CA163" s="55" t="str">
        <f t="shared" si="7"/>
        <v/>
      </c>
      <c r="CB163" s="55" t="str">
        <f t="shared" si="7"/>
        <v/>
      </c>
      <c r="CC163" s="55" t="str">
        <f t="shared" si="7"/>
        <v/>
      </c>
      <c r="CD163" s="55" t="str">
        <f t="shared" si="7"/>
        <v/>
      </c>
      <c r="CE163" s="55" t="str">
        <f t="shared" si="7"/>
        <v/>
      </c>
      <c r="CF163" s="55" t="str">
        <f t="shared" si="7"/>
        <v/>
      </c>
      <c r="CG163" s="55" t="str">
        <f t="shared" si="7"/>
        <v/>
      </c>
      <c r="CH163" s="55" t="str">
        <f t="shared" si="7"/>
        <v/>
      </c>
      <c r="CI163" s="55" t="str">
        <f t="shared" si="7"/>
        <v/>
      </c>
      <c r="CJ163" s="55" t="str">
        <f t="shared" si="7"/>
        <v/>
      </c>
      <c r="CK163" s="55" t="str">
        <f t="shared" si="7"/>
        <v/>
      </c>
      <c r="CL163" s="55" t="str">
        <f t="shared" si="7"/>
        <v/>
      </c>
      <c r="CM163" s="55" t="str">
        <f t="shared" si="7"/>
        <v/>
      </c>
      <c r="CN163" s="55" t="str">
        <f t="shared" si="7"/>
        <v/>
      </c>
      <c r="CO163" s="55" t="str">
        <f t="shared" si="7"/>
        <v/>
      </c>
      <c r="CP163" s="55" t="str">
        <f t="shared" si="7"/>
        <v/>
      </c>
      <c r="CQ163" s="55" t="str">
        <f t="shared" si="7"/>
        <v/>
      </c>
      <c r="CR163" s="55" t="str">
        <f t="shared" si="7"/>
        <v/>
      </c>
      <c r="CS163" s="55" t="str">
        <f t="shared" si="7"/>
        <v/>
      </c>
      <c r="CT163" s="55" t="str">
        <f t="shared" ref="CT163:EC163" si="8">IFERROR(CT2*(CT324/$EN324),"")</f>
        <v/>
      </c>
      <c r="CU163" s="55" t="str">
        <f t="shared" si="8"/>
        <v/>
      </c>
      <c r="CV163" s="55" t="str">
        <f t="shared" si="8"/>
        <v/>
      </c>
      <c r="CW163" s="55" t="str">
        <f t="shared" si="8"/>
        <v/>
      </c>
      <c r="CX163" s="55" t="str">
        <f t="shared" si="8"/>
        <v/>
      </c>
      <c r="CY163" s="55" t="str">
        <f t="shared" si="8"/>
        <v/>
      </c>
      <c r="CZ163" s="55" t="str">
        <f t="shared" si="8"/>
        <v/>
      </c>
      <c r="DA163" s="55" t="str">
        <f t="shared" si="8"/>
        <v/>
      </c>
      <c r="DB163" s="55" t="str">
        <f t="shared" si="8"/>
        <v/>
      </c>
      <c r="DC163" s="55" t="str">
        <f t="shared" si="8"/>
        <v/>
      </c>
      <c r="DD163" s="55" t="str">
        <f t="shared" si="8"/>
        <v/>
      </c>
      <c r="DE163" s="55" t="str">
        <f t="shared" si="8"/>
        <v/>
      </c>
      <c r="DF163" s="55" t="str">
        <f t="shared" si="8"/>
        <v/>
      </c>
      <c r="DG163" s="55" t="str">
        <f t="shared" si="8"/>
        <v/>
      </c>
      <c r="DH163" s="55" t="str">
        <f t="shared" si="8"/>
        <v/>
      </c>
      <c r="DI163" s="55" t="str">
        <f t="shared" si="8"/>
        <v/>
      </c>
      <c r="DJ163" s="55" t="str">
        <f t="shared" si="8"/>
        <v/>
      </c>
      <c r="DK163" s="55" t="str">
        <f t="shared" si="8"/>
        <v/>
      </c>
      <c r="DL163" s="55" t="str">
        <f t="shared" si="8"/>
        <v/>
      </c>
      <c r="DM163" s="55" t="str">
        <f t="shared" si="8"/>
        <v/>
      </c>
      <c r="DN163" s="55" t="str">
        <f t="shared" si="8"/>
        <v/>
      </c>
      <c r="DO163" s="55" t="str">
        <f t="shared" si="8"/>
        <v/>
      </c>
      <c r="DP163" s="55" t="str">
        <f t="shared" si="8"/>
        <v/>
      </c>
      <c r="DQ163" s="55" t="str">
        <f t="shared" si="8"/>
        <v/>
      </c>
      <c r="DR163" s="55" t="str">
        <f t="shared" si="8"/>
        <v/>
      </c>
      <c r="DS163" s="55" t="str">
        <f t="shared" si="8"/>
        <v/>
      </c>
      <c r="DT163" s="55" t="str">
        <f t="shared" si="8"/>
        <v/>
      </c>
      <c r="DU163" s="55" t="str">
        <f t="shared" si="8"/>
        <v/>
      </c>
      <c r="DV163" s="55" t="str">
        <f t="shared" si="8"/>
        <v/>
      </c>
      <c r="DW163" s="55" t="str">
        <f t="shared" si="8"/>
        <v/>
      </c>
      <c r="DX163" s="55" t="str">
        <f t="shared" si="8"/>
        <v/>
      </c>
      <c r="DY163" s="55" t="str">
        <f t="shared" si="8"/>
        <v/>
      </c>
      <c r="DZ163" s="55" t="str">
        <f t="shared" si="8"/>
        <v/>
      </c>
      <c r="EA163" s="55" t="str">
        <f t="shared" si="8"/>
        <v/>
      </c>
      <c r="EB163" s="55" t="str">
        <f t="shared" si="8"/>
        <v/>
      </c>
      <c r="EC163" s="55" t="str">
        <f t="shared" si="8"/>
        <v/>
      </c>
      <c r="ED163" s="55" t="str">
        <f t="shared" ref="ED163:EM163" si="9">IFERROR(ED2*(ED324/$EN324),"")</f>
        <v/>
      </c>
      <c r="EE163" s="55" t="str">
        <f t="shared" si="9"/>
        <v/>
      </c>
      <c r="EF163" s="55" t="str">
        <f t="shared" si="9"/>
        <v/>
      </c>
      <c r="EG163" s="55" t="str">
        <f t="shared" si="9"/>
        <v/>
      </c>
      <c r="EH163" s="55" t="str">
        <f t="shared" si="9"/>
        <v/>
      </c>
      <c r="EI163" s="55" t="str">
        <f t="shared" si="9"/>
        <v/>
      </c>
      <c r="EJ163" s="55" t="str">
        <f t="shared" si="9"/>
        <v/>
      </c>
      <c r="EK163" s="55" t="str">
        <f t="shared" si="9"/>
        <v/>
      </c>
      <c r="EL163" s="55" t="str">
        <f t="shared" si="9"/>
        <v/>
      </c>
      <c r="EM163" s="55" t="str">
        <f t="shared" si="9"/>
        <v/>
      </c>
      <c r="EN163" s="72">
        <f>IFERROR(SUM(B163:EM163),"")</f>
        <v>0</v>
      </c>
    </row>
    <row r="164" spans="1:144" x14ac:dyDescent="0.15">
      <c r="A164" s="71">
        <v>39871</v>
      </c>
      <c r="B164" s="55" t="str">
        <f t="shared" ref="B164:AG164" si="10">IFERROR(B3*(B325/$EN325),"")</f>
        <v/>
      </c>
      <c r="C164" s="55" t="str">
        <f t="shared" si="10"/>
        <v/>
      </c>
      <c r="D164" s="55" t="str">
        <f t="shared" si="10"/>
        <v/>
      </c>
      <c r="E164" s="55" t="str">
        <f t="shared" si="10"/>
        <v/>
      </c>
      <c r="F164" s="55" t="str">
        <f t="shared" si="10"/>
        <v/>
      </c>
      <c r="G164" s="55" t="str">
        <f t="shared" si="10"/>
        <v/>
      </c>
      <c r="H164" s="55" t="str">
        <f t="shared" si="10"/>
        <v/>
      </c>
      <c r="I164" s="55" t="str">
        <f t="shared" si="10"/>
        <v/>
      </c>
      <c r="J164" s="55" t="str">
        <f t="shared" si="10"/>
        <v/>
      </c>
      <c r="K164" s="55" t="str">
        <f t="shared" si="10"/>
        <v/>
      </c>
      <c r="L164" s="55" t="str">
        <f t="shared" si="10"/>
        <v/>
      </c>
      <c r="M164" s="55" t="str">
        <f t="shared" si="10"/>
        <v/>
      </c>
      <c r="N164" s="55" t="str">
        <f t="shared" si="10"/>
        <v/>
      </c>
      <c r="O164" s="55" t="str">
        <f t="shared" si="10"/>
        <v/>
      </c>
      <c r="P164" s="55" t="str">
        <f t="shared" si="10"/>
        <v/>
      </c>
      <c r="Q164" s="55" t="str">
        <f t="shared" si="10"/>
        <v/>
      </c>
      <c r="R164" s="55" t="str">
        <f t="shared" si="10"/>
        <v/>
      </c>
      <c r="S164" s="55" t="str">
        <f t="shared" si="10"/>
        <v/>
      </c>
      <c r="T164" s="55" t="str">
        <f t="shared" si="10"/>
        <v/>
      </c>
      <c r="U164" s="55" t="str">
        <f t="shared" si="10"/>
        <v/>
      </c>
      <c r="V164" s="55" t="str">
        <f t="shared" si="10"/>
        <v/>
      </c>
      <c r="W164" s="55" t="str">
        <f t="shared" si="10"/>
        <v/>
      </c>
      <c r="X164" s="55" t="str">
        <f t="shared" si="10"/>
        <v/>
      </c>
      <c r="Y164" s="55" t="str">
        <f t="shared" si="10"/>
        <v/>
      </c>
      <c r="Z164" s="55" t="str">
        <f t="shared" si="10"/>
        <v/>
      </c>
      <c r="AA164" s="55" t="str">
        <f t="shared" si="10"/>
        <v/>
      </c>
      <c r="AB164" s="55" t="str">
        <f t="shared" si="10"/>
        <v/>
      </c>
      <c r="AC164" s="55" t="str">
        <f t="shared" si="10"/>
        <v/>
      </c>
      <c r="AD164" s="55" t="str">
        <f t="shared" si="10"/>
        <v/>
      </c>
      <c r="AE164" s="55" t="str">
        <f t="shared" si="10"/>
        <v/>
      </c>
      <c r="AF164" s="55" t="str">
        <f t="shared" si="10"/>
        <v/>
      </c>
      <c r="AG164" s="55" t="str">
        <f t="shared" si="10"/>
        <v/>
      </c>
      <c r="AH164" s="55" t="str">
        <f t="shared" ref="AH164:BM164" si="11">IFERROR(AH3*(AH325/$EN325),"")</f>
        <v/>
      </c>
      <c r="AI164" s="55" t="str">
        <f t="shared" si="11"/>
        <v/>
      </c>
      <c r="AJ164" s="55" t="str">
        <f t="shared" si="11"/>
        <v/>
      </c>
      <c r="AK164" s="55" t="str">
        <f t="shared" si="11"/>
        <v/>
      </c>
      <c r="AL164" s="55" t="str">
        <f t="shared" si="11"/>
        <v/>
      </c>
      <c r="AM164" s="55" t="str">
        <f t="shared" si="11"/>
        <v/>
      </c>
      <c r="AN164" s="55" t="str">
        <f t="shared" si="11"/>
        <v/>
      </c>
      <c r="AO164" s="55" t="str">
        <f t="shared" si="11"/>
        <v/>
      </c>
      <c r="AP164" s="55" t="str">
        <f t="shared" si="11"/>
        <v/>
      </c>
      <c r="AQ164" s="55" t="str">
        <f t="shared" si="11"/>
        <v/>
      </c>
      <c r="AR164" s="55" t="str">
        <f t="shared" si="11"/>
        <v/>
      </c>
      <c r="AS164" s="55" t="str">
        <f t="shared" si="11"/>
        <v/>
      </c>
      <c r="AT164" s="55" t="str">
        <f t="shared" si="11"/>
        <v/>
      </c>
      <c r="AU164" s="55" t="str">
        <f t="shared" si="11"/>
        <v/>
      </c>
      <c r="AV164" s="55" t="str">
        <f t="shared" si="11"/>
        <v/>
      </c>
      <c r="AW164" s="55" t="str">
        <f t="shared" si="11"/>
        <v/>
      </c>
      <c r="AX164" s="55" t="str">
        <f t="shared" si="11"/>
        <v/>
      </c>
      <c r="AY164" s="55" t="str">
        <f t="shared" si="11"/>
        <v/>
      </c>
      <c r="AZ164" s="55" t="str">
        <f t="shared" si="11"/>
        <v/>
      </c>
      <c r="BA164" s="55" t="str">
        <f t="shared" si="11"/>
        <v/>
      </c>
      <c r="BB164" s="55" t="str">
        <f t="shared" si="11"/>
        <v/>
      </c>
      <c r="BC164" s="55" t="str">
        <f t="shared" si="11"/>
        <v/>
      </c>
      <c r="BD164" s="55" t="str">
        <f t="shared" si="11"/>
        <v/>
      </c>
      <c r="BE164" s="55" t="str">
        <f t="shared" si="11"/>
        <v/>
      </c>
      <c r="BF164" s="55" t="str">
        <f t="shared" si="11"/>
        <v/>
      </c>
      <c r="BG164" s="55" t="str">
        <f t="shared" si="11"/>
        <v/>
      </c>
      <c r="BH164" s="55" t="str">
        <f t="shared" si="11"/>
        <v/>
      </c>
      <c r="BI164" s="55" t="str">
        <f t="shared" si="11"/>
        <v/>
      </c>
      <c r="BJ164" s="55" t="str">
        <f t="shared" si="11"/>
        <v/>
      </c>
      <c r="BK164" s="55" t="str">
        <f t="shared" si="11"/>
        <v/>
      </c>
      <c r="BL164" s="55" t="str">
        <f t="shared" si="11"/>
        <v/>
      </c>
      <c r="BM164" s="55" t="str">
        <f t="shared" si="11"/>
        <v/>
      </c>
      <c r="BN164" s="55" t="str">
        <f t="shared" ref="BN164:CS164" si="12">IFERROR(BN3*(BN325/$EN325),"")</f>
        <v/>
      </c>
      <c r="BO164" s="55" t="str">
        <f t="shared" si="12"/>
        <v/>
      </c>
      <c r="BP164" s="55" t="str">
        <f t="shared" si="12"/>
        <v/>
      </c>
      <c r="BQ164" s="55" t="str">
        <f t="shared" si="12"/>
        <v/>
      </c>
      <c r="BR164" s="55" t="str">
        <f t="shared" si="12"/>
        <v/>
      </c>
      <c r="BS164" s="55" t="str">
        <f t="shared" si="12"/>
        <v/>
      </c>
      <c r="BT164" s="55" t="str">
        <f t="shared" si="12"/>
        <v/>
      </c>
      <c r="BU164" s="55" t="str">
        <f t="shared" si="12"/>
        <v/>
      </c>
      <c r="BV164" s="55" t="str">
        <f t="shared" si="12"/>
        <v/>
      </c>
      <c r="BW164" s="55" t="str">
        <f t="shared" si="12"/>
        <v/>
      </c>
      <c r="BX164" s="55" t="str">
        <f t="shared" si="12"/>
        <v/>
      </c>
      <c r="BY164" s="55" t="str">
        <f t="shared" si="12"/>
        <v/>
      </c>
      <c r="BZ164" s="55" t="str">
        <f t="shared" si="12"/>
        <v/>
      </c>
      <c r="CA164" s="55" t="str">
        <f t="shared" si="12"/>
        <v/>
      </c>
      <c r="CB164" s="55" t="str">
        <f t="shared" si="12"/>
        <v/>
      </c>
      <c r="CC164" s="55" t="str">
        <f t="shared" si="12"/>
        <v/>
      </c>
      <c r="CD164" s="55" t="str">
        <f t="shared" si="12"/>
        <v/>
      </c>
      <c r="CE164" s="55" t="str">
        <f t="shared" si="12"/>
        <v/>
      </c>
      <c r="CF164" s="55" t="str">
        <f t="shared" si="12"/>
        <v/>
      </c>
      <c r="CG164" s="55" t="str">
        <f t="shared" si="12"/>
        <v/>
      </c>
      <c r="CH164" s="55" t="str">
        <f t="shared" si="12"/>
        <v/>
      </c>
      <c r="CI164" s="55" t="str">
        <f t="shared" si="12"/>
        <v/>
      </c>
      <c r="CJ164" s="55" t="str">
        <f t="shared" si="12"/>
        <v/>
      </c>
      <c r="CK164" s="55" t="str">
        <f t="shared" si="12"/>
        <v/>
      </c>
      <c r="CL164" s="55" t="str">
        <f t="shared" si="12"/>
        <v/>
      </c>
      <c r="CM164" s="55" t="str">
        <f t="shared" si="12"/>
        <v/>
      </c>
      <c r="CN164" s="55" t="str">
        <f t="shared" si="12"/>
        <v/>
      </c>
      <c r="CO164" s="55" t="str">
        <f t="shared" si="12"/>
        <v/>
      </c>
      <c r="CP164" s="55" t="str">
        <f t="shared" si="12"/>
        <v/>
      </c>
      <c r="CQ164" s="55" t="str">
        <f t="shared" si="12"/>
        <v/>
      </c>
      <c r="CR164" s="55" t="str">
        <f t="shared" si="12"/>
        <v/>
      </c>
      <c r="CS164" s="55" t="str">
        <f t="shared" si="12"/>
        <v/>
      </c>
      <c r="CT164" s="55" t="str">
        <f t="shared" ref="CT164:EB164" si="13">IFERROR(CT3*(CT325/$EN325),"")</f>
        <v/>
      </c>
      <c r="CU164" s="55" t="str">
        <f t="shared" si="13"/>
        <v/>
      </c>
      <c r="CV164" s="55" t="str">
        <f t="shared" si="13"/>
        <v/>
      </c>
      <c r="CW164" s="55" t="str">
        <f t="shared" si="13"/>
        <v/>
      </c>
      <c r="CX164" s="55" t="str">
        <f t="shared" si="13"/>
        <v/>
      </c>
      <c r="CY164" s="55" t="str">
        <f t="shared" si="13"/>
        <v/>
      </c>
      <c r="CZ164" s="55" t="str">
        <f t="shared" si="13"/>
        <v/>
      </c>
      <c r="DA164" s="55" t="str">
        <f t="shared" si="13"/>
        <v/>
      </c>
      <c r="DB164" s="55" t="str">
        <f t="shared" si="13"/>
        <v/>
      </c>
      <c r="DC164" s="55" t="str">
        <f t="shared" si="13"/>
        <v/>
      </c>
      <c r="DD164" s="55" t="str">
        <f t="shared" si="13"/>
        <v/>
      </c>
      <c r="DE164" s="55" t="str">
        <f t="shared" si="13"/>
        <v/>
      </c>
      <c r="DF164" s="55" t="str">
        <f t="shared" si="13"/>
        <v/>
      </c>
      <c r="DG164" s="55" t="str">
        <f t="shared" si="13"/>
        <v/>
      </c>
      <c r="DH164" s="55" t="str">
        <f t="shared" si="13"/>
        <v/>
      </c>
      <c r="DI164" s="55" t="str">
        <f t="shared" si="13"/>
        <v/>
      </c>
      <c r="DJ164" s="55" t="str">
        <f t="shared" si="13"/>
        <v/>
      </c>
      <c r="DK164" s="55" t="str">
        <f t="shared" si="13"/>
        <v/>
      </c>
      <c r="DL164" s="55" t="str">
        <f t="shared" si="13"/>
        <v/>
      </c>
      <c r="DM164" s="55" t="str">
        <f t="shared" si="13"/>
        <v/>
      </c>
      <c r="DN164" s="55" t="str">
        <f t="shared" si="13"/>
        <v/>
      </c>
      <c r="DO164" s="55" t="str">
        <f t="shared" si="13"/>
        <v/>
      </c>
      <c r="DP164" s="55" t="str">
        <f t="shared" si="13"/>
        <v/>
      </c>
      <c r="DQ164" s="55" t="str">
        <f t="shared" si="13"/>
        <v/>
      </c>
      <c r="DR164" s="55" t="str">
        <f t="shared" si="13"/>
        <v/>
      </c>
      <c r="DS164" s="55" t="str">
        <f t="shared" si="13"/>
        <v/>
      </c>
      <c r="DT164" s="55" t="str">
        <f t="shared" si="13"/>
        <v/>
      </c>
      <c r="DU164" s="55" t="str">
        <f t="shared" si="13"/>
        <v/>
      </c>
      <c r="DV164" s="55" t="str">
        <f t="shared" si="13"/>
        <v/>
      </c>
      <c r="DW164" s="55" t="str">
        <f t="shared" si="13"/>
        <v/>
      </c>
      <c r="DX164" s="55" t="str">
        <f t="shared" si="13"/>
        <v/>
      </c>
      <c r="DY164" s="55" t="str">
        <f t="shared" si="13"/>
        <v/>
      </c>
      <c r="DZ164" s="55" t="str">
        <f t="shared" si="13"/>
        <v/>
      </c>
      <c r="EA164" s="55" t="str">
        <f t="shared" si="13"/>
        <v/>
      </c>
      <c r="EB164" s="55" t="str">
        <f t="shared" si="13"/>
        <v/>
      </c>
      <c r="EC164" s="55" t="str">
        <f t="shared" ref="EC164:EM164" si="14">IFERROR(EC3*(EC325/$EN325),"")</f>
        <v/>
      </c>
      <c r="ED164" s="55" t="str">
        <f t="shared" si="14"/>
        <v/>
      </c>
      <c r="EE164" s="55" t="str">
        <f t="shared" si="14"/>
        <v/>
      </c>
      <c r="EF164" s="55" t="str">
        <f t="shared" si="14"/>
        <v/>
      </c>
      <c r="EG164" s="55" t="str">
        <f t="shared" si="14"/>
        <v/>
      </c>
      <c r="EH164" s="55" t="str">
        <f t="shared" si="14"/>
        <v/>
      </c>
      <c r="EI164" s="55" t="str">
        <f t="shared" si="14"/>
        <v/>
      </c>
      <c r="EJ164" s="55" t="str">
        <f t="shared" si="14"/>
        <v/>
      </c>
      <c r="EK164" s="55" t="str">
        <f t="shared" si="14"/>
        <v/>
      </c>
      <c r="EL164" s="55" t="str">
        <f t="shared" si="14"/>
        <v/>
      </c>
      <c r="EM164" s="55" t="str">
        <f t="shared" si="14"/>
        <v/>
      </c>
      <c r="EN164" s="72">
        <f t="shared" ref="EN164:EN227" si="15">IFERROR(SUM(B164:EM164),"")</f>
        <v>0</v>
      </c>
    </row>
    <row r="165" spans="1:144" x14ac:dyDescent="0.15">
      <c r="A165" s="71">
        <v>39903</v>
      </c>
      <c r="B165" s="55" t="str">
        <f t="shared" ref="B165:AG165" si="16">IFERROR(B4*(B326/$EN326),"")</f>
        <v/>
      </c>
      <c r="C165" s="55" t="str">
        <f t="shared" si="16"/>
        <v/>
      </c>
      <c r="D165" s="55" t="str">
        <f t="shared" si="16"/>
        <v/>
      </c>
      <c r="E165" s="55" t="str">
        <f t="shared" si="16"/>
        <v/>
      </c>
      <c r="F165" s="55" t="str">
        <f t="shared" si="16"/>
        <v/>
      </c>
      <c r="G165" s="55" t="str">
        <f t="shared" si="16"/>
        <v/>
      </c>
      <c r="H165" s="55" t="str">
        <f t="shared" si="16"/>
        <v/>
      </c>
      <c r="I165" s="55" t="str">
        <f t="shared" si="16"/>
        <v/>
      </c>
      <c r="J165" s="55" t="str">
        <f t="shared" si="16"/>
        <v/>
      </c>
      <c r="K165" s="55" t="str">
        <f t="shared" si="16"/>
        <v/>
      </c>
      <c r="L165" s="55" t="str">
        <f t="shared" si="16"/>
        <v/>
      </c>
      <c r="M165" s="55" t="str">
        <f t="shared" si="16"/>
        <v/>
      </c>
      <c r="N165" s="55" t="str">
        <f t="shared" si="16"/>
        <v/>
      </c>
      <c r="O165" s="55" t="str">
        <f t="shared" si="16"/>
        <v/>
      </c>
      <c r="P165" s="55" t="str">
        <f t="shared" si="16"/>
        <v/>
      </c>
      <c r="Q165" s="55" t="str">
        <f t="shared" si="16"/>
        <v/>
      </c>
      <c r="R165" s="55" t="str">
        <f t="shared" si="16"/>
        <v/>
      </c>
      <c r="S165" s="55" t="str">
        <f t="shared" si="16"/>
        <v/>
      </c>
      <c r="T165" s="55" t="str">
        <f t="shared" si="16"/>
        <v/>
      </c>
      <c r="U165" s="55" t="str">
        <f t="shared" si="16"/>
        <v/>
      </c>
      <c r="V165" s="55" t="str">
        <f t="shared" si="16"/>
        <v/>
      </c>
      <c r="W165" s="55" t="str">
        <f t="shared" si="16"/>
        <v/>
      </c>
      <c r="X165" s="55" t="str">
        <f t="shared" si="16"/>
        <v/>
      </c>
      <c r="Y165" s="55" t="str">
        <f t="shared" si="16"/>
        <v/>
      </c>
      <c r="Z165" s="55" t="str">
        <f t="shared" si="16"/>
        <v/>
      </c>
      <c r="AA165" s="55" t="str">
        <f t="shared" si="16"/>
        <v/>
      </c>
      <c r="AB165" s="55" t="str">
        <f t="shared" si="16"/>
        <v/>
      </c>
      <c r="AC165" s="55" t="str">
        <f t="shared" si="16"/>
        <v/>
      </c>
      <c r="AD165" s="55" t="str">
        <f t="shared" si="16"/>
        <v/>
      </c>
      <c r="AE165" s="55" t="str">
        <f t="shared" si="16"/>
        <v/>
      </c>
      <c r="AF165" s="55" t="str">
        <f t="shared" si="16"/>
        <v/>
      </c>
      <c r="AG165" s="55" t="str">
        <f t="shared" si="16"/>
        <v/>
      </c>
      <c r="AH165" s="55" t="str">
        <f t="shared" ref="AH165:BM165" si="17">IFERROR(AH4*(AH326/$EN326),"")</f>
        <v/>
      </c>
      <c r="AI165" s="55" t="str">
        <f t="shared" si="17"/>
        <v/>
      </c>
      <c r="AJ165" s="55" t="str">
        <f t="shared" si="17"/>
        <v/>
      </c>
      <c r="AK165" s="55" t="str">
        <f t="shared" si="17"/>
        <v/>
      </c>
      <c r="AL165" s="55" t="str">
        <f t="shared" si="17"/>
        <v/>
      </c>
      <c r="AM165" s="55" t="str">
        <f t="shared" si="17"/>
        <v/>
      </c>
      <c r="AN165" s="55" t="str">
        <f t="shared" si="17"/>
        <v/>
      </c>
      <c r="AO165" s="55" t="str">
        <f t="shared" si="17"/>
        <v/>
      </c>
      <c r="AP165" s="55" t="str">
        <f t="shared" si="17"/>
        <v/>
      </c>
      <c r="AQ165" s="55" t="str">
        <f t="shared" si="17"/>
        <v/>
      </c>
      <c r="AR165" s="55" t="str">
        <f t="shared" si="17"/>
        <v/>
      </c>
      <c r="AS165" s="55" t="str">
        <f t="shared" si="17"/>
        <v/>
      </c>
      <c r="AT165" s="55" t="str">
        <f t="shared" si="17"/>
        <v/>
      </c>
      <c r="AU165" s="55" t="str">
        <f t="shared" si="17"/>
        <v/>
      </c>
      <c r="AV165" s="55" t="str">
        <f t="shared" si="17"/>
        <v/>
      </c>
      <c r="AW165" s="55" t="str">
        <f t="shared" si="17"/>
        <v/>
      </c>
      <c r="AX165" s="55" t="str">
        <f t="shared" si="17"/>
        <v/>
      </c>
      <c r="AY165" s="55" t="str">
        <f t="shared" si="17"/>
        <v/>
      </c>
      <c r="AZ165" s="55" t="str">
        <f t="shared" si="17"/>
        <v/>
      </c>
      <c r="BA165" s="55" t="str">
        <f t="shared" si="17"/>
        <v/>
      </c>
      <c r="BB165" s="55" t="str">
        <f t="shared" si="17"/>
        <v/>
      </c>
      <c r="BC165" s="55" t="str">
        <f t="shared" si="17"/>
        <v/>
      </c>
      <c r="BD165" s="55" t="str">
        <f t="shared" si="17"/>
        <v/>
      </c>
      <c r="BE165" s="55" t="str">
        <f t="shared" si="17"/>
        <v/>
      </c>
      <c r="BF165" s="55" t="str">
        <f t="shared" si="17"/>
        <v/>
      </c>
      <c r="BG165" s="55" t="str">
        <f t="shared" si="17"/>
        <v/>
      </c>
      <c r="BH165" s="55" t="str">
        <f t="shared" si="17"/>
        <v/>
      </c>
      <c r="BI165" s="55" t="str">
        <f t="shared" si="17"/>
        <v/>
      </c>
      <c r="BJ165" s="55" t="str">
        <f t="shared" si="17"/>
        <v/>
      </c>
      <c r="BK165" s="55" t="str">
        <f t="shared" si="17"/>
        <v/>
      </c>
      <c r="BL165" s="55" t="str">
        <f t="shared" si="17"/>
        <v/>
      </c>
      <c r="BM165" s="55" t="str">
        <f t="shared" si="17"/>
        <v/>
      </c>
      <c r="BN165" s="55" t="str">
        <f t="shared" ref="BN165:CS165" si="18">IFERROR(BN4*(BN326/$EN326),"")</f>
        <v/>
      </c>
      <c r="BO165" s="55" t="str">
        <f t="shared" si="18"/>
        <v/>
      </c>
      <c r="BP165" s="55" t="str">
        <f t="shared" si="18"/>
        <v/>
      </c>
      <c r="BQ165" s="55" t="str">
        <f t="shared" si="18"/>
        <v/>
      </c>
      <c r="BR165" s="55" t="str">
        <f t="shared" si="18"/>
        <v/>
      </c>
      <c r="BS165" s="55" t="str">
        <f t="shared" si="18"/>
        <v/>
      </c>
      <c r="BT165" s="55" t="str">
        <f t="shared" si="18"/>
        <v/>
      </c>
      <c r="BU165" s="55" t="str">
        <f t="shared" si="18"/>
        <v/>
      </c>
      <c r="BV165" s="55" t="str">
        <f t="shared" si="18"/>
        <v/>
      </c>
      <c r="BW165" s="55" t="str">
        <f t="shared" si="18"/>
        <v/>
      </c>
      <c r="BX165" s="55" t="str">
        <f t="shared" si="18"/>
        <v/>
      </c>
      <c r="BY165" s="55" t="str">
        <f t="shared" si="18"/>
        <v/>
      </c>
      <c r="BZ165" s="55" t="str">
        <f t="shared" si="18"/>
        <v/>
      </c>
      <c r="CA165" s="55" t="str">
        <f t="shared" si="18"/>
        <v/>
      </c>
      <c r="CB165" s="55" t="str">
        <f t="shared" si="18"/>
        <v/>
      </c>
      <c r="CC165" s="55" t="str">
        <f t="shared" si="18"/>
        <v/>
      </c>
      <c r="CD165" s="55" t="str">
        <f t="shared" si="18"/>
        <v/>
      </c>
      <c r="CE165" s="55" t="str">
        <f t="shared" si="18"/>
        <v/>
      </c>
      <c r="CF165" s="55" t="str">
        <f t="shared" si="18"/>
        <v/>
      </c>
      <c r="CG165" s="55" t="str">
        <f t="shared" si="18"/>
        <v/>
      </c>
      <c r="CH165" s="55" t="str">
        <f t="shared" si="18"/>
        <v/>
      </c>
      <c r="CI165" s="55" t="str">
        <f t="shared" si="18"/>
        <v/>
      </c>
      <c r="CJ165" s="55" t="str">
        <f t="shared" si="18"/>
        <v/>
      </c>
      <c r="CK165" s="55" t="str">
        <f t="shared" si="18"/>
        <v/>
      </c>
      <c r="CL165" s="55" t="str">
        <f t="shared" si="18"/>
        <v/>
      </c>
      <c r="CM165" s="55" t="str">
        <f t="shared" si="18"/>
        <v/>
      </c>
      <c r="CN165" s="55" t="str">
        <f t="shared" si="18"/>
        <v/>
      </c>
      <c r="CO165" s="55" t="str">
        <f t="shared" si="18"/>
        <v/>
      </c>
      <c r="CP165" s="55" t="str">
        <f t="shared" si="18"/>
        <v/>
      </c>
      <c r="CQ165" s="55" t="str">
        <f t="shared" si="18"/>
        <v/>
      </c>
      <c r="CR165" s="55" t="str">
        <f t="shared" si="18"/>
        <v/>
      </c>
      <c r="CS165" s="55" t="str">
        <f t="shared" si="18"/>
        <v/>
      </c>
      <c r="CT165" s="55" t="str">
        <f t="shared" ref="CT165:EB165" si="19">IFERROR(CT4*(CT326/$EN326),"")</f>
        <v/>
      </c>
      <c r="CU165" s="55" t="str">
        <f t="shared" si="19"/>
        <v/>
      </c>
      <c r="CV165" s="55" t="str">
        <f t="shared" si="19"/>
        <v/>
      </c>
      <c r="CW165" s="55" t="str">
        <f t="shared" si="19"/>
        <v/>
      </c>
      <c r="CX165" s="55" t="str">
        <f t="shared" si="19"/>
        <v/>
      </c>
      <c r="CY165" s="55" t="str">
        <f t="shared" si="19"/>
        <v/>
      </c>
      <c r="CZ165" s="55" t="str">
        <f t="shared" si="19"/>
        <v/>
      </c>
      <c r="DA165" s="55" t="str">
        <f t="shared" si="19"/>
        <v/>
      </c>
      <c r="DB165" s="55" t="str">
        <f t="shared" si="19"/>
        <v/>
      </c>
      <c r="DC165" s="55" t="str">
        <f t="shared" si="19"/>
        <v/>
      </c>
      <c r="DD165" s="55" t="str">
        <f t="shared" si="19"/>
        <v/>
      </c>
      <c r="DE165" s="55" t="str">
        <f t="shared" si="19"/>
        <v/>
      </c>
      <c r="DF165" s="55" t="str">
        <f t="shared" si="19"/>
        <v/>
      </c>
      <c r="DG165" s="55" t="str">
        <f t="shared" si="19"/>
        <v/>
      </c>
      <c r="DH165" s="55" t="str">
        <f t="shared" si="19"/>
        <v/>
      </c>
      <c r="DI165" s="55" t="str">
        <f t="shared" si="19"/>
        <v/>
      </c>
      <c r="DJ165" s="55" t="str">
        <f t="shared" si="19"/>
        <v/>
      </c>
      <c r="DK165" s="55" t="str">
        <f t="shared" si="19"/>
        <v/>
      </c>
      <c r="DL165" s="55" t="str">
        <f t="shared" si="19"/>
        <v/>
      </c>
      <c r="DM165" s="55" t="str">
        <f t="shared" si="19"/>
        <v/>
      </c>
      <c r="DN165" s="55" t="str">
        <f t="shared" si="19"/>
        <v/>
      </c>
      <c r="DO165" s="55" t="str">
        <f t="shared" si="19"/>
        <v/>
      </c>
      <c r="DP165" s="55" t="str">
        <f t="shared" si="19"/>
        <v/>
      </c>
      <c r="DQ165" s="55" t="str">
        <f t="shared" si="19"/>
        <v/>
      </c>
      <c r="DR165" s="55" t="str">
        <f t="shared" si="19"/>
        <v/>
      </c>
      <c r="DS165" s="55" t="str">
        <f t="shared" si="19"/>
        <v/>
      </c>
      <c r="DT165" s="55" t="str">
        <f t="shared" si="19"/>
        <v/>
      </c>
      <c r="DU165" s="55" t="str">
        <f t="shared" si="19"/>
        <v/>
      </c>
      <c r="DV165" s="55" t="str">
        <f t="shared" si="19"/>
        <v/>
      </c>
      <c r="DW165" s="55" t="str">
        <f t="shared" si="19"/>
        <v/>
      </c>
      <c r="DX165" s="55" t="str">
        <f t="shared" si="19"/>
        <v/>
      </c>
      <c r="DY165" s="55" t="str">
        <f t="shared" si="19"/>
        <v/>
      </c>
      <c r="DZ165" s="55" t="str">
        <f t="shared" si="19"/>
        <v/>
      </c>
      <c r="EA165" s="55" t="str">
        <f t="shared" si="19"/>
        <v/>
      </c>
      <c r="EB165" s="55" t="str">
        <f t="shared" si="19"/>
        <v/>
      </c>
      <c r="EC165" s="55" t="str">
        <f t="shared" ref="EC165:EM165" si="20">IFERROR(EC4*(EC326/$EN326),"")</f>
        <v/>
      </c>
      <c r="ED165" s="55" t="str">
        <f t="shared" si="20"/>
        <v/>
      </c>
      <c r="EE165" s="55" t="str">
        <f t="shared" si="20"/>
        <v/>
      </c>
      <c r="EF165" s="55" t="str">
        <f t="shared" si="20"/>
        <v/>
      </c>
      <c r="EG165" s="55" t="str">
        <f t="shared" si="20"/>
        <v/>
      </c>
      <c r="EH165" s="55" t="str">
        <f t="shared" si="20"/>
        <v/>
      </c>
      <c r="EI165" s="55" t="str">
        <f t="shared" si="20"/>
        <v/>
      </c>
      <c r="EJ165" s="55" t="str">
        <f t="shared" si="20"/>
        <v/>
      </c>
      <c r="EK165" s="55" t="str">
        <f t="shared" si="20"/>
        <v/>
      </c>
      <c r="EL165" s="55" t="str">
        <f t="shared" si="20"/>
        <v/>
      </c>
      <c r="EM165" s="55" t="str">
        <f t="shared" si="20"/>
        <v/>
      </c>
      <c r="EN165" s="72">
        <f t="shared" si="15"/>
        <v>0</v>
      </c>
    </row>
    <row r="166" spans="1:144" x14ac:dyDescent="0.15">
      <c r="A166" s="71">
        <v>39933</v>
      </c>
      <c r="B166" s="55" t="str">
        <f t="shared" ref="B166:AG166" si="21">IFERROR(B5*(B327/$EN327),"")</f>
        <v/>
      </c>
      <c r="C166" s="55" t="str">
        <f t="shared" si="21"/>
        <v/>
      </c>
      <c r="D166" s="55" t="str">
        <f t="shared" si="21"/>
        <v/>
      </c>
      <c r="E166" s="55" t="str">
        <f t="shared" si="21"/>
        <v/>
      </c>
      <c r="F166" s="55" t="str">
        <f t="shared" si="21"/>
        <v/>
      </c>
      <c r="G166" s="55" t="str">
        <f t="shared" si="21"/>
        <v/>
      </c>
      <c r="H166" s="55" t="str">
        <f t="shared" si="21"/>
        <v/>
      </c>
      <c r="I166" s="55" t="str">
        <f t="shared" si="21"/>
        <v/>
      </c>
      <c r="J166" s="55" t="str">
        <f t="shared" si="21"/>
        <v/>
      </c>
      <c r="K166" s="55" t="str">
        <f t="shared" si="21"/>
        <v/>
      </c>
      <c r="L166" s="55" t="str">
        <f t="shared" si="21"/>
        <v/>
      </c>
      <c r="M166" s="55" t="str">
        <f t="shared" si="21"/>
        <v/>
      </c>
      <c r="N166" s="55" t="str">
        <f t="shared" si="21"/>
        <v/>
      </c>
      <c r="O166" s="55" t="str">
        <f t="shared" si="21"/>
        <v/>
      </c>
      <c r="P166" s="55" t="str">
        <f t="shared" si="21"/>
        <v/>
      </c>
      <c r="Q166" s="55" t="str">
        <f t="shared" si="21"/>
        <v/>
      </c>
      <c r="R166" s="55" t="str">
        <f t="shared" si="21"/>
        <v/>
      </c>
      <c r="S166" s="55" t="str">
        <f t="shared" si="21"/>
        <v/>
      </c>
      <c r="T166" s="55" t="str">
        <f t="shared" si="21"/>
        <v/>
      </c>
      <c r="U166" s="55" t="str">
        <f t="shared" si="21"/>
        <v/>
      </c>
      <c r="V166" s="55" t="str">
        <f t="shared" si="21"/>
        <v/>
      </c>
      <c r="W166" s="55" t="str">
        <f t="shared" si="21"/>
        <v/>
      </c>
      <c r="X166" s="55" t="str">
        <f t="shared" si="21"/>
        <v/>
      </c>
      <c r="Y166" s="55" t="str">
        <f t="shared" si="21"/>
        <v/>
      </c>
      <c r="Z166" s="55" t="str">
        <f t="shared" si="21"/>
        <v/>
      </c>
      <c r="AA166" s="55" t="str">
        <f t="shared" si="21"/>
        <v/>
      </c>
      <c r="AB166" s="55" t="str">
        <f t="shared" si="21"/>
        <v/>
      </c>
      <c r="AC166" s="55" t="str">
        <f t="shared" si="21"/>
        <v/>
      </c>
      <c r="AD166" s="55" t="str">
        <f t="shared" si="21"/>
        <v/>
      </c>
      <c r="AE166" s="55" t="str">
        <f t="shared" si="21"/>
        <v/>
      </c>
      <c r="AF166" s="55" t="str">
        <f t="shared" si="21"/>
        <v/>
      </c>
      <c r="AG166" s="55" t="str">
        <f t="shared" si="21"/>
        <v/>
      </c>
      <c r="AH166" s="55" t="str">
        <f t="shared" ref="AH166:BM166" si="22">IFERROR(AH5*(AH327/$EN327),"")</f>
        <v/>
      </c>
      <c r="AI166" s="55" t="str">
        <f t="shared" si="22"/>
        <v/>
      </c>
      <c r="AJ166" s="55" t="str">
        <f t="shared" si="22"/>
        <v/>
      </c>
      <c r="AK166" s="55" t="str">
        <f t="shared" si="22"/>
        <v/>
      </c>
      <c r="AL166" s="55" t="str">
        <f t="shared" si="22"/>
        <v/>
      </c>
      <c r="AM166" s="55" t="str">
        <f t="shared" si="22"/>
        <v/>
      </c>
      <c r="AN166" s="55" t="str">
        <f t="shared" si="22"/>
        <v/>
      </c>
      <c r="AO166" s="55" t="str">
        <f t="shared" si="22"/>
        <v/>
      </c>
      <c r="AP166" s="55" t="str">
        <f t="shared" si="22"/>
        <v/>
      </c>
      <c r="AQ166" s="55" t="str">
        <f t="shared" si="22"/>
        <v/>
      </c>
      <c r="AR166" s="55" t="str">
        <f t="shared" si="22"/>
        <v/>
      </c>
      <c r="AS166" s="55" t="str">
        <f t="shared" si="22"/>
        <v/>
      </c>
      <c r="AT166" s="55" t="str">
        <f t="shared" si="22"/>
        <v/>
      </c>
      <c r="AU166" s="55" t="str">
        <f t="shared" si="22"/>
        <v/>
      </c>
      <c r="AV166" s="55" t="str">
        <f t="shared" si="22"/>
        <v/>
      </c>
      <c r="AW166" s="55" t="str">
        <f t="shared" si="22"/>
        <v/>
      </c>
      <c r="AX166" s="55" t="str">
        <f t="shared" si="22"/>
        <v/>
      </c>
      <c r="AY166" s="55" t="str">
        <f t="shared" si="22"/>
        <v/>
      </c>
      <c r="AZ166" s="55" t="str">
        <f t="shared" si="22"/>
        <v/>
      </c>
      <c r="BA166" s="55" t="str">
        <f t="shared" si="22"/>
        <v/>
      </c>
      <c r="BB166" s="55" t="str">
        <f t="shared" si="22"/>
        <v/>
      </c>
      <c r="BC166" s="55" t="str">
        <f t="shared" si="22"/>
        <v/>
      </c>
      <c r="BD166" s="55" t="str">
        <f t="shared" si="22"/>
        <v/>
      </c>
      <c r="BE166" s="55" t="str">
        <f t="shared" si="22"/>
        <v/>
      </c>
      <c r="BF166" s="55" t="str">
        <f t="shared" si="22"/>
        <v/>
      </c>
      <c r="BG166" s="55" t="str">
        <f t="shared" si="22"/>
        <v/>
      </c>
      <c r="BH166" s="55" t="str">
        <f t="shared" si="22"/>
        <v/>
      </c>
      <c r="BI166" s="55" t="str">
        <f t="shared" si="22"/>
        <v/>
      </c>
      <c r="BJ166" s="55" t="str">
        <f t="shared" si="22"/>
        <v/>
      </c>
      <c r="BK166" s="55" t="str">
        <f t="shared" si="22"/>
        <v/>
      </c>
      <c r="BL166" s="55" t="str">
        <f t="shared" si="22"/>
        <v/>
      </c>
      <c r="BM166" s="55" t="str">
        <f t="shared" si="22"/>
        <v/>
      </c>
      <c r="BN166" s="55" t="str">
        <f t="shared" ref="BN166:CS166" si="23">IFERROR(BN5*(BN327/$EN327),"")</f>
        <v/>
      </c>
      <c r="BO166" s="55" t="str">
        <f t="shared" si="23"/>
        <v/>
      </c>
      <c r="BP166" s="55" t="str">
        <f t="shared" si="23"/>
        <v/>
      </c>
      <c r="BQ166" s="55" t="str">
        <f t="shared" si="23"/>
        <v/>
      </c>
      <c r="BR166" s="55" t="str">
        <f t="shared" si="23"/>
        <v/>
      </c>
      <c r="BS166" s="55" t="str">
        <f t="shared" si="23"/>
        <v/>
      </c>
      <c r="BT166" s="55" t="str">
        <f t="shared" si="23"/>
        <v/>
      </c>
      <c r="BU166" s="55" t="str">
        <f t="shared" si="23"/>
        <v/>
      </c>
      <c r="BV166" s="55" t="str">
        <f t="shared" si="23"/>
        <v/>
      </c>
      <c r="BW166" s="55" t="str">
        <f t="shared" si="23"/>
        <v/>
      </c>
      <c r="BX166" s="55" t="str">
        <f t="shared" si="23"/>
        <v/>
      </c>
      <c r="BY166" s="55" t="str">
        <f t="shared" si="23"/>
        <v/>
      </c>
      <c r="BZ166" s="55" t="str">
        <f t="shared" si="23"/>
        <v/>
      </c>
      <c r="CA166" s="55" t="str">
        <f t="shared" si="23"/>
        <v/>
      </c>
      <c r="CB166" s="55" t="str">
        <f t="shared" si="23"/>
        <v/>
      </c>
      <c r="CC166" s="55" t="str">
        <f t="shared" si="23"/>
        <v/>
      </c>
      <c r="CD166" s="55" t="str">
        <f t="shared" si="23"/>
        <v/>
      </c>
      <c r="CE166" s="55" t="str">
        <f t="shared" si="23"/>
        <v/>
      </c>
      <c r="CF166" s="55" t="str">
        <f t="shared" si="23"/>
        <v/>
      </c>
      <c r="CG166" s="55" t="str">
        <f t="shared" si="23"/>
        <v/>
      </c>
      <c r="CH166" s="55" t="str">
        <f t="shared" si="23"/>
        <v/>
      </c>
      <c r="CI166" s="55" t="str">
        <f t="shared" si="23"/>
        <v/>
      </c>
      <c r="CJ166" s="55" t="str">
        <f t="shared" si="23"/>
        <v/>
      </c>
      <c r="CK166" s="55" t="str">
        <f t="shared" si="23"/>
        <v/>
      </c>
      <c r="CL166" s="55" t="str">
        <f t="shared" si="23"/>
        <v/>
      </c>
      <c r="CM166" s="55" t="str">
        <f t="shared" si="23"/>
        <v/>
      </c>
      <c r="CN166" s="55" t="str">
        <f t="shared" si="23"/>
        <v/>
      </c>
      <c r="CO166" s="55" t="str">
        <f t="shared" si="23"/>
        <v/>
      </c>
      <c r="CP166" s="55" t="str">
        <f t="shared" si="23"/>
        <v/>
      </c>
      <c r="CQ166" s="55" t="str">
        <f t="shared" si="23"/>
        <v/>
      </c>
      <c r="CR166" s="55" t="str">
        <f t="shared" si="23"/>
        <v/>
      </c>
      <c r="CS166" s="55" t="str">
        <f t="shared" si="23"/>
        <v/>
      </c>
      <c r="CT166" s="55" t="str">
        <f t="shared" ref="CT166:EB166" si="24">IFERROR(CT5*(CT327/$EN327),"")</f>
        <v/>
      </c>
      <c r="CU166" s="55" t="str">
        <f t="shared" si="24"/>
        <v/>
      </c>
      <c r="CV166" s="55" t="str">
        <f t="shared" si="24"/>
        <v/>
      </c>
      <c r="CW166" s="55" t="str">
        <f t="shared" si="24"/>
        <v/>
      </c>
      <c r="CX166" s="55" t="str">
        <f t="shared" si="24"/>
        <v/>
      </c>
      <c r="CY166" s="55" t="str">
        <f t="shared" si="24"/>
        <v/>
      </c>
      <c r="CZ166" s="55" t="str">
        <f t="shared" si="24"/>
        <v/>
      </c>
      <c r="DA166" s="55" t="str">
        <f t="shared" si="24"/>
        <v/>
      </c>
      <c r="DB166" s="55" t="str">
        <f t="shared" si="24"/>
        <v/>
      </c>
      <c r="DC166" s="55" t="str">
        <f t="shared" si="24"/>
        <v/>
      </c>
      <c r="DD166" s="55" t="str">
        <f t="shared" si="24"/>
        <v/>
      </c>
      <c r="DE166" s="55" t="str">
        <f t="shared" si="24"/>
        <v/>
      </c>
      <c r="DF166" s="55" t="str">
        <f t="shared" si="24"/>
        <v/>
      </c>
      <c r="DG166" s="55" t="str">
        <f t="shared" si="24"/>
        <v/>
      </c>
      <c r="DH166" s="55" t="str">
        <f t="shared" si="24"/>
        <v/>
      </c>
      <c r="DI166" s="55" t="str">
        <f t="shared" si="24"/>
        <v/>
      </c>
      <c r="DJ166" s="55" t="str">
        <f t="shared" si="24"/>
        <v/>
      </c>
      <c r="DK166" s="55" t="str">
        <f t="shared" si="24"/>
        <v/>
      </c>
      <c r="DL166" s="55" t="str">
        <f t="shared" si="24"/>
        <v/>
      </c>
      <c r="DM166" s="55" t="str">
        <f t="shared" si="24"/>
        <v/>
      </c>
      <c r="DN166" s="55" t="str">
        <f t="shared" si="24"/>
        <v/>
      </c>
      <c r="DO166" s="55" t="str">
        <f t="shared" si="24"/>
        <v/>
      </c>
      <c r="DP166" s="55" t="str">
        <f t="shared" si="24"/>
        <v/>
      </c>
      <c r="DQ166" s="55" t="str">
        <f t="shared" si="24"/>
        <v/>
      </c>
      <c r="DR166" s="55" t="str">
        <f t="shared" si="24"/>
        <v/>
      </c>
      <c r="DS166" s="55" t="str">
        <f t="shared" si="24"/>
        <v/>
      </c>
      <c r="DT166" s="55" t="str">
        <f t="shared" si="24"/>
        <v/>
      </c>
      <c r="DU166" s="55" t="str">
        <f t="shared" si="24"/>
        <v/>
      </c>
      <c r="DV166" s="55" t="str">
        <f t="shared" si="24"/>
        <v/>
      </c>
      <c r="DW166" s="55" t="str">
        <f t="shared" si="24"/>
        <v/>
      </c>
      <c r="DX166" s="55" t="str">
        <f t="shared" si="24"/>
        <v/>
      </c>
      <c r="DY166" s="55" t="str">
        <f t="shared" si="24"/>
        <v/>
      </c>
      <c r="DZ166" s="55" t="str">
        <f t="shared" si="24"/>
        <v/>
      </c>
      <c r="EA166" s="55" t="str">
        <f t="shared" si="24"/>
        <v/>
      </c>
      <c r="EB166" s="55" t="str">
        <f t="shared" si="24"/>
        <v/>
      </c>
      <c r="EC166" s="55" t="str">
        <f t="shared" ref="EC166:EM166" si="25">IFERROR(EC5*(EC327/$EN327),"")</f>
        <v/>
      </c>
      <c r="ED166" s="55" t="str">
        <f t="shared" si="25"/>
        <v/>
      </c>
      <c r="EE166" s="55" t="str">
        <f t="shared" si="25"/>
        <v/>
      </c>
      <c r="EF166" s="55" t="str">
        <f t="shared" si="25"/>
        <v/>
      </c>
      <c r="EG166" s="55" t="str">
        <f t="shared" si="25"/>
        <v/>
      </c>
      <c r="EH166" s="55" t="str">
        <f t="shared" si="25"/>
        <v/>
      </c>
      <c r="EI166" s="55" t="str">
        <f t="shared" si="25"/>
        <v/>
      </c>
      <c r="EJ166" s="55" t="str">
        <f t="shared" si="25"/>
        <v/>
      </c>
      <c r="EK166" s="55" t="str">
        <f t="shared" si="25"/>
        <v/>
      </c>
      <c r="EL166" s="55" t="str">
        <f t="shared" si="25"/>
        <v/>
      </c>
      <c r="EM166" s="55" t="str">
        <f t="shared" si="25"/>
        <v/>
      </c>
      <c r="EN166" s="72">
        <f t="shared" si="15"/>
        <v>0</v>
      </c>
    </row>
    <row r="167" spans="1:144" x14ac:dyDescent="0.15">
      <c r="A167" s="71">
        <v>39962</v>
      </c>
      <c r="B167" s="55" t="str">
        <f t="shared" ref="B167:AG167" si="26">IFERROR(B6*(B328/$EN328),"")</f>
        <v/>
      </c>
      <c r="C167" s="55" t="str">
        <f t="shared" si="26"/>
        <v/>
      </c>
      <c r="D167" s="55" t="str">
        <f t="shared" si="26"/>
        <v/>
      </c>
      <c r="E167" s="55" t="str">
        <f t="shared" si="26"/>
        <v/>
      </c>
      <c r="F167" s="55" t="str">
        <f t="shared" si="26"/>
        <v/>
      </c>
      <c r="G167" s="55" t="str">
        <f t="shared" si="26"/>
        <v/>
      </c>
      <c r="H167" s="55" t="str">
        <f t="shared" si="26"/>
        <v/>
      </c>
      <c r="I167" s="55" t="str">
        <f t="shared" si="26"/>
        <v/>
      </c>
      <c r="J167" s="55" t="str">
        <f t="shared" si="26"/>
        <v/>
      </c>
      <c r="K167" s="55" t="str">
        <f t="shared" si="26"/>
        <v/>
      </c>
      <c r="L167" s="55" t="str">
        <f t="shared" si="26"/>
        <v/>
      </c>
      <c r="M167" s="55" t="str">
        <f t="shared" si="26"/>
        <v/>
      </c>
      <c r="N167" s="55" t="str">
        <f t="shared" si="26"/>
        <v/>
      </c>
      <c r="O167" s="55" t="str">
        <f t="shared" si="26"/>
        <v/>
      </c>
      <c r="P167" s="55" t="str">
        <f t="shared" si="26"/>
        <v/>
      </c>
      <c r="Q167" s="55" t="str">
        <f t="shared" si="26"/>
        <v/>
      </c>
      <c r="R167" s="55" t="str">
        <f t="shared" si="26"/>
        <v/>
      </c>
      <c r="S167" s="55" t="str">
        <f t="shared" si="26"/>
        <v/>
      </c>
      <c r="T167" s="55" t="str">
        <f t="shared" si="26"/>
        <v/>
      </c>
      <c r="U167" s="55" t="str">
        <f t="shared" si="26"/>
        <v/>
      </c>
      <c r="V167" s="55" t="str">
        <f t="shared" si="26"/>
        <v/>
      </c>
      <c r="W167" s="55" t="str">
        <f t="shared" si="26"/>
        <v/>
      </c>
      <c r="X167" s="55" t="str">
        <f t="shared" si="26"/>
        <v/>
      </c>
      <c r="Y167" s="55" t="str">
        <f t="shared" si="26"/>
        <v/>
      </c>
      <c r="Z167" s="55" t="str">
        <f t="shared" si="26"/>
        <v/>
      </c>
      <c r="AA167" s="55" t="str">
        <f t="shared" si="26"/>
        <v/>
      </c>
      <c r="AB167" s="55" t="str">
        <f t="shared" si="26"/>
        <v/>
      </c>
      <c r="AC167" s="55" t="str">
        <f t="shared" si="26"/>
        <v/>
      </c>
      <c r="AD167" s="55" t="str">
        <f t="shared" si="26"/>
        <v/>
      </c>
      <c r="AE167" s="55" t="str">
        <f t="shared" si="26"/>
        <v/>
      </c>
      <c r="AF167" s="55" t="str">
        <f t="shared" si="26"/>
        <v/>
      </c>
      <c r="AG167" s="55" t="str">
        <f t="shared" si="26"/>
        <v/>
      </c>
      <c r="AH167" s="55" t="str">
        <f t="shared" ref="AH167:BM167" si="27">IFERROR(AH6*(AH328/$EN328),"")</f>
        <v/>
      </c>
      <c r="AI167" s="55" t="str">
        <f t="shared" si="27"/>
        <v/>
      </c>
      <c r="AJ167" s="55" t="str">
        <f t="shared" si="27"/>
        <v/>
      </c>
      <c r="AK167" s="55" t="str">
        <f t="shared" si="27"/>
        <v/>
      </c>
      <c r="AL167" s="55" t="str">
        <f t="shared" si="27"/>
        <v/>
      </c>
      <c r="AM167" s="55" t="str">
        <f t="shared" si="27"/>
        <v/>
      </c>
      <c r="AN167" s="55" t="str">
        <f t="shared" si="27"/>
        <v/>
      </c>
      <c r="AO167" s="55" t="str">
        <f t="shared" si="27"/>
        <v/>
      </c>
      <c r="AP167" s="55" t="str">
        <f t="shared" si="27"/>
        <v/>
      </c>
      <c r="AQ167" s="55" t="str">
        <f t="shared" si="27"/>
        <v/>
      </c>
      <c r="AR167" s="55" t="str">
        <f t="shared" si="27"/>
        <v/>
      </c>
      <c r="AS167" s="55" t="str">
        <f t="shared" si="27"/>
        <v/>
      </c>
      <c r="AT167" s="55" t="str">
        <f t="shared" si="27"/>
        <v/>
      </c>
      <c r="AU167" s="55" t="str">
        <f t="shared" si="27"/>
        <v/>
      </c>
      <c r="AV167" s="55" t="str">
        <f t="shared" si="27"/>
        <v/>
      </c>
      <c r="AW167" s="55" t="str">
        <f t="shared" si="27"/>
        <v/>
      </c>
      <c r="AX167" s="55" t="str">
        <f t="shared" si="27"/>
        <v/>
      </c>
      <c r="AY167" s="55" t="str">
        <f t="shared" si="27"/>
        <v/>
      </c>
      <c r="AZ167" s="55" t="str">
        <f t="shared" si="27"/>
        <v/>
      </c>
      <c r="BA167" s="55" t="str">
        <f t="shared" si="27"/>
        <v/>
      </c>
      <c r="BB167" s="55" t="str">
        <f t="shared" si="27"/>
        <v/>
      </c>
      <c r="BC167" s="55" t="str">
        <f t="shared" si="27"/>
        <v/>
      </c>
      <c r="BD167" s="55" t="str">
        <f t="shared" si="27"/>
        <v/>
      </c>
      <c r="BE167" s="55" t="str">
        <f t="shared" si="27"/>
        <v/>
      </c>
      <c r="BF167" s="55" t="str">
        <f t="shared" si="27"/>
        <v/>
      </c>
      <c r="BG167" s="55" t="str">
        <f t="shared" si="27"/>
        <v/>
      </c>
      <c r="BH167" s="55" t="str">
        <f t="shared" si="27"/>
        <v/>
      </c>
      <c r="BI167" s="55" t="str">
        <f t="shared" si="27"/>
        <v/>
      </c>
      <c r="BJ167" s="55" t="str">
        <f t="shared" si="27"/>
        <v/>
      </c>
      <c r="BK167" s="55" t="str">
        <f t="shared" si="27"/>
        <v/>
      </c>
      <c r="BL167" s="55" t="str">
        <f t="shared" si="27"/>
        <v/>
      </c>
      <c r="BM167" s="55" t="str">
        <f t="shared" si="27"/>
        <v/>
      </c>
      <c r="BN167" s="55" t="str">
        <f t="shared" ref="BN167:CS167" si="28">IFERROR(BN6*(BN328/$EN328),"")</f>
        <v/>
      </c>
      <c r="BO167" s="55" t="str">
        <f t="shared" si="28"/>
        <v/>
      </c>
      <c r="BP167" s="55" t="str">
        <f t="shared" si="28"/>
        <v/>
      </c>
      <c r="BQ167" s="55" t="str">
        <f t="shared" si="28"/>
        <v/>
      </c>
      <c r="BR167" s="55" t="str">
        <f t="shared" si="28"/>
        <v/>
      </c>
      <c r="BS167" s="55" t="str">
        <f t="shared" si="28"/>
        <v/>
      </c>
      <c r="BT167" s="55" t="str">
        <f t="shared" si="28"/>
        <v/>
      </c>
      <c r="BU167" s="55" t="str">
        <f t="shared" si="28"/>
        <v/>
      </c>
      <c r="BV167" s="55" t="str">
        <f t="shared" si="28"/>
        <v/>
      </c>
      <c r="BW167" s="55" t="str">
        <f t="shared" si="28"/>
        <v/>
      </c>
      <c r="BX167" s="55" t="str">
        <f t="shared" si="28"/>
        <v/>
      </c>
      <c r="BY167" s="55" t="str">
        <f t="shared" si="28"/>
        <v/>
      </c>
      <c r="BZ167" s="55" t="str">
        <f t="shared" si="28"/>
        <v/>
      </c>
      <c r="CA167" s="55" t="str">
        <f t="shared" si="28"/>
        <v/>
      </c>
      <c r="CB167" s="55" t="str">
        <f t="shared" si="28"/>
        <v/>
      </c>
      <c r="CC167" s="55" t="str">
        <f t="shared" si="28"/>
        <v/>
      </c>
      <c r="CD167" s="55" t="str">
        <f t="shared" si="28"/>
        <v/>
      </c>
      <c r="CE167" s="55" t="str">
        <f t="shared" si="28"/>
        <v/>
      </c>
      <c r="CF167" s="55" t="str">
        <f t="shared" si="28"/>
        <v/>
      </c>
      <c r="CG167" s="55" t="str">
        <f t="shared" si="28"/>
        <v/>
      </c>
      <c r="CH167" s="55" t="str">
        <f t="shared" si="28"/>
        <v/>
      </c>
      <c r="CI167" s="55" t="str">
        <f t="shared" si="28"/>
        <v/>
      </c>
      <c r="CJ167" s="55" t="str">
        <f t="shared" si="28"/>
        <v/>
      </c>
      <c r="CK167" s="55" t="str">
        <f t="shared" si="28"/>
        <v/>
      </c>
      <c r="CL167" s="55" t="str">
        <f t="shared" si="28"/>
        <v/>
      </c>
      <c r="CM167" s="55" t="str">
        <f t="shared" si="28"/>
        <v/>
      </c>
      <c r="CN167" s="55" t="str">
        <f t="shared" si="28"/>
        <v/>
      </c>
      <c r="CO167" s="55" t="str">
        <f t="shared" si="28"/>
        <v/>
      </c>
      <c r="CP167" s="55" t="str">
        <f t="shared" si="28"/>
        <v/>
      </c>
      <c r="CQ167" s="55" t="str">
        <f t="shared" si="28"/>
        <v/>
      </c>
      <c r="CR167" s="55" t="str">
        <f t="shared" si="28"/>
        <v/>
      </c>
      <c r="CS167" s="55" t="str">
        <f t="shared" si="28"/>
        <v/>
      </c>
      <c r="CT167" s="55" t="str">
        <f t="shared" ref="CT167:EB167" si="29">IFERROR(CT6*(CT328/$EN328),"")</f>
        <v/>
      </c>
      <c r="CU167" s="55" t="str">
        <f t="shared" si="29"/>
        <v/>
      </c>
      <c r="CV167" s="55" t="str">
        <f t="shared" si="29"/>
        <v/>
      </c>
      <c r="CW167" s="55" t="str">
        <f t="shared" si="29"/>
        <v/>
      </c>
      <c r="CX167" s="55" t="str">
        <f t="shared" si="29"/>
        <v/>
      </c>
      <c r="CY167" s="55" t="str">
        <f t="shared" si="29"/>
        <v/>
      </c>
      <c r="CZ167" s="55" t="str">
        <f t="shared" si="29"/>
        <v/>
      </c>
      <c r="DA167" s="55" t="str">
        <f t="shared" si="29"/>
        <v/>
      </c>
      <c r="DB167" s="55" t="str">
        <f t="shared" si="29"/>
        <v/>
      </c>
      <c r="DC167" s="55" t="str">
        <f t="shared" si="29"/>
        <v/>
      </c>
      <c r="DD167" s="55" t="str">
        <f t="shared" si="29"/>
        <v/>
      </c>
      <c r="DE167" s="55" t="str">
        <f t="shared" si="29"/>
        <v/>
      </c>
      <c r="DF167" s="55" t="str">
        <f t="shared" si="29"/>
        <v/>
      </c>
      <c r="DG167" s="55" t="str">
        <f t="shared" si="29"/>
        <v/>
      </c>
      <c r="DH167" s="55" t="str">
        <f t="shared" si="29"/>
        <v/>
      </c>
      <c r="DI167" s="55" t="str">
        <f t="shared" si="29"/>
        <v/>
      </c>
      <c r="DJ167" s="55" t="str">
        <f t="shared" si="29"/>
        <v/>
      </c>
      <c r="DK167" s="55" t="str">
        <f t="shared" si="29"/>
        <v/>
      </c>
      <c r="DL167" s="55" t="str">
        <f t="shared" si="29"/>
        <v/>
      </c>
      <c r="DM167" s="55" t="str">
        <f t="shared" si="29"/>
        <v/>
      </c>
      <c r="DN167" s="55" t="str">
        <f t="shared" si="29"/>
        <v/>
      </c>
      <c r="DO167" s="55" t="str">
        <f t="shared" si="29"/>
        <v/>
      </c>
      <c r="DP167" s="55" t="str">
        <f t="shared" si="29"/>
        <v/>
      </c>
      <c r="DQ167" s="55" t="str">
        <f t="shared" si="29"/>
        <v/>
      </c>
      <c r="DR167" s="55" t="str">
        <f t="shared" si="29"/>
        <v/>
      </c>
      <c r="DS167" s="55" t="str">
        <f t="shared" si="29"/>
        <v/>
      </c>
      <c r="DT167" s="55" t="str">
        <f t="shared" si="29"/>
        <v/>
      </c>
      <c r="DU167" s="55" t="str">
        <f t="shared" si="29"/>
        <v/>
      </c>
      <c r="DV167" s="55" t="str">
        <f t="shared" si="29"/>
        <v/>
      </c>
      <c r="DW167" s="55" t="str">
        <f t="shared" si="29"/>
        <v/>
      </c>
      <c r="DX167" s="55" t="str">
        <f t="shared" si="29"/>
        <v/>
      </c>
      <c r="DY167" s="55" t="str">
        <f t="shared" si="29"/>
        <v/>
      </c>
      <c r="DZ167" s="55" t="str">
        <f t="shared" si="29"/>
        <v/>
      </c>
      <c r="EA167" s="55" t="str">
        <f t="shared" si="29"/>
        <v/>
      </c>
      <c r="EB167" s="55" t="str">
        <f t="shared" si="29"/>
        <v/>
      </c>
      <c r="EC167" s="55" t="str">
        <f t="shared" ref="EC167:EM167" si="30">IFERROR(EC6*(EC328/$EN328),"")</f>
        <v/>
      </c>
      <c r="ED167" s="55" t="str">
        <f t="shared" si="30"/>
        <v/>
      </c>
      <c r="EE167" s="55" t="str">
        <f t="shared" si="30"/>
        <v/>
      </c>
      <c r="EF167" s="55" t="str">
        <f t="shared" si="30"/>
        <v/>
      </c>
      <c r="EG167" s="55" t="str">
        <f t="shared" si="30"/>
        <v/>
      </c>
      <c r="EH167" s="55" t="str">
        <f t="shared" si="30"/>
        <v/>
      </c>
      <c r="EI167" s="55" t="str">
        <f t="shared" si="30"/>
        <v/>
      </c>
      <c r="EJ167" s="55" t="str">
        <f t="shared" si="30"/>
        <v/>
      </c>
      <c r="EK167" s="55" t="str">
        <f t="shared" si="30"/>
        <v/>
      </c>
      <c r="EL167" s="55" t="str">
        <f t="shared" si="30"/>
        <v/>
      </c>
      <c r="EM167" s="55" t="str">
        <f t="shared" si="30"/>
        <v/>
      </c>
      <c r="EN167" s="72">
        <f>IFERROR(SUM(B167:EM167),"")</f>
        <v>0</v>
      </c>
    </row>
    <row r="168" spans="1:144" x14ac:dyDescent="0.15">
      <c r="A168" s="71">
        <v>39994</v>
      </c>
      <c r="B168" s="55" t="str">
        <f t="shared" ref="B168:AG168" si="31">IFERROR(B7*(B329/$EN329),"")</f>
        <v/>
      </c>
      <c r="C168" s="55" t="str">
        <f t="shared" si="31"/>
        <v/>
      </c>
      <c r="D168" s="55" t="str">
        <f t="shared" si="31"/>
        <v/>
      </c>
      <c r="E168" s="55" t="str">
        <f t="shared" si="31"/>
        <v/>
      </c>
      <c r="F168" s="55" t="str">
        <f t="shared" si="31"/>
        <v/>
      </c>
      <c r="G168" s="55" t="str">
        <f t="shared" si="31"/>
        <v/>
      </c>
      <c r="H168" s="55" t="str">
        <f t="shared" si="31"/>
        <v/>
      </c>
      <c r="I168" s="55" t="str">
        <f t="shared" si="31"/>
        <v/>
      </c>
      <c r="J168" s="55" t="str">
        <f t="shared" si="31"/>
        <v/>
      </c>
      <c r="K168" s="55" t="str">
        <f t="shared" si="31"/>
        <v/>
      </c>
      <c r="L168" s="55" t="str">
        <f t="shared" si="31"/>
        <v/>
      </c>
      <c r="M168" s="55" t="str">
        <f t="shared" si="31"/>
        <v/>
      </c>
      <c r="N168" s="55" t="str">
        <f t="shared" si="31"/>
        <v/>
      </c>
      <c r="O168" s="55" t="str">
        <f t="shared" si="31"/>
        <v/>
      </c>
      <c r="P168" s="55" t="str">
        <f t="shared" si="31"/>
        <v/>
      </c>
      <c r="Q168" s="55" t="str">
        <f t="shared" si="31"/>
        <v/>
      </c>
      <c r="R168" s="55" t="str">
        <f t="shared" si="31"/>
        <v/>
      </c>
      <c r="S168" s="55" t="str">
        <f t="shared" si="31"/>
        <v/>
      </c>
      <c r="T168" s="55" t="str">
        <f t="shared" si="31"/>
        <v/>
      </c>
      <c r="U168" s="55" t="str">
        <f t="shared" si="31"/>
        <v/>
      </c>
      <c r="V168" s="55" t="str">
        <f t="shared" si="31"/>
        <v/>
      </c>
      <c r="W168" s="55" t="str">
        <f t="shared" si="31"/>
        <v/>
      </c>
      <c r="X168" s="55" t="str">
        <f t="shared" si="31"/>
        <v/>
      </c>
      <c r="Y168" s="55" t="str">
        <f t="shared" si="31"/>
        <v/>
      </c>
      <c r="Z168" s="55" t="str">
        <f t="shared" si="31"/>
        <v/>
      </c>
      <c r="AA168" s="55" t="str">
        <f t="shared" si="31"/>
        <v/>
      </c>
      <c r="AB168" s="55" t="str">
        <f t="shared" si="31"/>
        <v/>
      </c>
      <c r="AC168" s="55" t="str">
        <f t="shared" si="31"/>
        <v/>
      </c>
      <c r="AD168" s="55" t="str">
        <f t="shared" si="31"/>
        <v/>
      </c>
      <c r="AE168" s="55" t="str">
        <f t="shared" si="31"/>
        <v/>
      </c>
      <c r="AF168" s="55" t="str">
        <f t="shared" si="31"/>
        <v/>
      </c>
      <c r="AG168" s="55" t="str">
        <f t="shared" si="31"/>
        <v/>
      </c>
      <c r="AH168" s="55" t="str">
        <f t="shared" ref="AH168:BM168" si="32">IFERROR(AH7*(AH329/$EN329),"")</f>
        <v/>
      </c>
      <c r="AI168" s="55" t="str">
        <f t="shared" si="32"/>
        <v/>
      </c>
      <c r="AJ168" s="55" t="str">
        <f t="shared" si="32"/>
        <v/>
      </c>
      <c r="AK168" s="55" t="str">
        <f t="shared" si="32"/>
        <v/>
      </c>
      <c r="AL168" s="55" t="str">
        <f t="shared" si="32"/>
        <v/>
      </c>
      <c r="AM168" s="55" t="str">
        <f t="shared" si="32"/>
        <v/>
      </c>
      <c r="AN168" s="55" t="str">
        <f t="shared" si="32"/>
        <v/>
      </c>
      <c r="AO168" s="55" t="str">
        <f t="shared" si="32"/>
        <v/>
      </c>
      <c r="AP168" s="55" t="str">
        <f t="shared" si="32"/>
        <v/>
      </c>
      <c r="AQ168" s="55" t="str">
        <f t="shared" si="32"/>
        <v/>
      </c>
      <c r="AR168" s="55" t="str">
        <f t="shared" si="32"/>
        <v/>
      </c>
      <c r="AS168" s="55" t="str">
        <f t="shared" si="32"/>
        <v/>
      </c>
      <c r="AT168" s="55" t="str">
        <f t="shared" si="32"/>
        <v/>
      </c>
      <c r="AU168" s="55" t="str">
        <f t="shared" si="32"/>
        <v/>
      </c>
      <c r="AV168" s="55" t="str">
        <f t="shared" si="32"/>
        <v/>
      </c>
      <c r="AW168" s="55" t="str">
        <f t="shared" si="32"/>
        <v/>
      </c>
      <c r="AX168" s="55" t="str">
        <f t="shared" si="32"/>
        <v/>
      </c>
      <c r="AY168" s="55" t="str">
        <f t="shared" si="32"/>
        <v/>
      </c>
      <c r="AZ168" s="55" t="str">
        <f t="shared" si="32"/>
        <v/>
      </c>
      <c r="BA168" s="55" t="str">
        <f t="shared" si="32"/>
        <v/>
      </c>
      <c r="BB168" s="55" t="str">
        <f t="shared" si="32"/>
        <v/>
      </c>
      <c r="BC168" s="55" t="str">
        <f t="shared" si="32"/>
        <v/>
      </c>
      <c r="BD168" s="55" t="str">
        <f t="shared" si="32"/>
        <v/>
      </c>
      <c r="BE168" s="55" t="str">
        <f t="shared" si="32"/>
        <v/>
      </c>
      <c r="BF168" s="55" t="str">
        <f t="shared" si="32"/>
        <v/>
      </c>
      <c r="BG168" s="55" t="str">
        <f t="shared" si="32"/>
        <v/>
      </c>
      <c r="BH168" s="55" t="str">
        <f t="shared" si="32"/>
        <v/>
      </c>
      <c r="BI168" s="55" t="str">
        <f t="shared" si="32"/>
        <v/>
      </c>
      <c r="BJ168" s="55" t="str">
        <f t="shared" si="32"/>
        <v/>
      </c>
      <c r="BK168" s="55" t="str">
        <f t="shared" si="32"/>
        <v/>
      </c>
      <c r="BL168" s="55" t="str">
        <f t="shared" si="32"/>
        <v/>
      </c>
      <c r="BM168" s="55" t="str">
        <f t="shared" si="32"/>
        <v/>
      </c>
      <c r="BN168" s="55" t="str">
        <f t="shared" ref="BN168:CS168" si="33">IFERROR(BN7*(BN329/$EN329),"")</f>
        <v/>
      </c>
      <c r="BO168" s="55" t="str">
        <f t="shared" si="33"/>
        <v/>
      </c>
      <c r="BP168" s="55" t="str">
        <f t="shared" si="33"/>
        <v/>
      </c>
      <c r="BQ168" s="55" t="str">
        <f t="shared" si="33"/>
        <v/>
      </c>
      <c r="BR168" s="55" t="str">
        <f t="shared" si="33"/>
        <v/>
      </c>
      <c r="BS168" s="55" t="str">
        <f t="shared" si="33"/>
        <v/>
      </c>
      <c r="BT168" s="55" t="str">
        <f t="shared" si="33"/>
        <v/>
      </c>
      <c r="BU168" s="55" t="str">
        <f t="shared" si="33"/>
        <v/>
      </c>
      <c r="BV168" s="55" t="str">
        <f t="shared" si="33"/>
        <v/>
      </c>
      <c r="BW168" s="55" t="str">
        <f t="shared" si="33"/>
        <v/>
      </c>
      <c r="BX168" s="55" t="str">
        <f t="shared" si="33"/>
        <v/>
      </c>
      <c r="BY168" s="55" t="str">
        <f t="shared" si="33"/>
        <v/>
      </c>
      <c r="BZ168" s="55" t="str">
        <f t="shared" si="33"/>
        <v/>
      </c>
      <c r="CA168" s="55" t="str">
        <f t="shared" si="33"/>
        <v/>
      </c>
      <c r="CB168" s="55" t="str">
        <f t="shared" si="33"/>
        <v/>
      </c>
      <c r="CC168" s="55" t="str">
        <f t="shared" si="33"/>
        <v/>
      </c>
      <c r="CD168" s="55" t="str">
        <f t="shared" si="33"/>
        <v/>
      </c>
      <c r="CE168" s="55" t="str">
        <f t="shared" si="33"/>
        <v/>
      </c>
      <c r="CF168" s="55" t="str">
        <f t="shared" si="33"/>
        <v/>
      </c>
      <c r="CG168" s="55" t="str">
        <f t="shared" si="33"/>
        <v/>
      </c>
      <c r="CH168" s="55" t="str">
        <f t="shared" si="33"/>
        <v/>
      </c>
      <c r="CI168" s="55" t="str">
        <f t="shared" si="33"/>
        <v/>
      </c>
      <c r="CJ168" s="55" t="str">
        <f t="shared" si="33"/>
        <v/>
      </c>
      <c r="CK168" s="55" t="str">
        <f t="shared" si="33"/>
        <v/>
      </c>
      <c r="CL168" s="55" t="str">
        <f t="shared" si="33"/>
        <v/>
      </c>
      <c r="CM168" s="55" t="str">
        <f t="shared" si="33"/>
        <v/>
      </c>
      <c r="CN168" s="55" t="str">
        <f t="shared" si="33"/>
        <v/>
      </c>
      <c r="CO168" s="55" t="str">
        <f t="shared" si="33"/>
        <v/>
      </c>
      <c r="CP168" s="55" t="str">
        <f t="shared" si="33"/>
        <v/>
      </c>
      <c r="CQ168" s="55" t="str">
        <f t="shared" si="33"/>
        <v/>
      </c>
      <c r="CR168" s="55" t="str">
        <f t="shared" si="33"/>
        <v/>
      </c>
      <c r="CS168" s="55" t="str">
        <f t="shared" si="33"/>
        <v/>
      </c>
      <c r="CT168" s="55" t="str">
        <f t="shared" ref="CT168:EB168" si="34">IFERROR(CT7*(CT329/$EN329),"")</f>
        <v/>
      </c>
      <c r="CU168" s="55" t="str">
        <f t="shared" si="34"/>
        <v/>
      </c>
      <c r="CV168" s="55" t="str">
        <f t="shared" si="34"/>
        <v/>
      </c>
      <c r="CW168" s="55" t="str">
        <f t="shared" si="34"/>
        <v/>
      </c>
      <c r="CX168" s="55" t="str">
        <f t="shared" si="34"/>
        <v/>
      </c>
      <c r="CY168" s="55" t="str">
        <f t="shared" si="34"/>
        <v/>
      </c>
      <c r="CZ168" s="55" t="str">
        <f t="shared" si="34"/>
        <v/>
      </c>
      <c r="DA168" s="55" t="str">
        <f t="shared" si="34"/>
        <v/>
      </c>
      <c r="DB168" s="55" t="str">
        <f t="shared" si="34"/>
        <v/>
      </c>
      <c r="DC168" s="55" t="str">
        <f t="shared" si="34"/>
        <v/>
      </c>
      <c r="DD168" s="55" t="str">
        <f t="shared" si="34"/>
        <v/>
      </c>
      <c r="DE168" s="55" t="str">
        <f t="shared" si="34"/>
        <v/>
      </c>
      <c r="DF168" s="55" t="str">
        <f t="shared" si="34"/>
        <v/>
      </c>
      <c r="DG168" s="55" t="str">
        <f t="shared" si="34"/>
        <v/>
      </c>
      <c r="DH168" s="55" t="str">
        <f t="shared" si="34"/>
        <v/>
      </c>
      <c r="DI168" s="55" t="str">
        <f t="shared" si="34"/>
        <v/>
      </c>
      <c r="DJ168" s="55" t="str">
        <f t="shared" si="34"/>
        <v/>
      </c>
      <c r="DK168" s="55" t="str">
        <f t="shared" si="34"/>
        <v/>
      </c>
      <c r="DL168" s="55" t="str">
        <f t="shared" si="34"/>
        <v/>
      </c>
      <c r="DM168" s="55" t="str">
        <f t="shared" si="34"/>
        <v/>
      </c>
      <c r="DN168" s="55" t="str">
        <f t="shared" si="34"/>
        <v/>
      </c>
      <c r="DO168" s="55" t="str">
        <f t="shared" si="34"/>
        <v/>
      </c>
      <c r="DP168" s="55" t="str">
        <f t="shared" si="34"/>
        <v/>
      </c>
      <c r="DQ168" s="55" t="str">
        <f t="shared" si="34"/>
        <v/>
      </c>
      <c r="DR168" s="55" t="str">
        <f t="shared" si="34"/>
        <v/>
      </c>
      <c r="DS168" s="55" t="str">
        <f t="shared" si="34"/>
        <v/>
      </c>
      <c r="DT168" s="55" t="str">
        <f t="shared" si="34"/>
        <v/>
      </c>
      <c r="DU168" s="55" t="str">
        <f t="shared" si="34"/>
        <v/>
      </c>
      <c r="DV168" s="55" t="str">
        <f t="shared" si="34"/>
        <v/>
      </c>
      <c r="DW168" s="55" t="str">
        <f t="shared" si="34"/>
        <v/>
      </c>
      <c r="DX168" s="55" t="str">
        <f t="shared" si="34"/>
        <v/>
      </c>
      <c r="DY168" s="55" t="str">
        <f t="shared" si="34"/>
        <v/>
      </c>
      <c r="DZ168" s="55" t="str">
        <f t="shared" si="34"/>
        <v/>
      </c>
      <c r="EA168" s="55" t="str">
        <f t="shared" si="34"/>
        <v/>
      </c>
      <c r="EB168" s="55" t="str">
        <f t="shared" si="34"/>
        <v/>
      </c>
      <c r="EC168" s="55" t="str">
        <f t="shared" ref="EC168:EM168" si="35">IFERROR(EC7*(EC329/$EN329),"")</f>
        <v/>
      </c>
      <c r="ED168" s="55" t="str">
        <f t="shared" si="35"/>
        <v/>
      </c>
      <c r="EE168" s="55" t="str">
        <f t="shared" si="35"/>
        <v/>
      </c>
      <c r="EF168" s="55" t="str">
        <f t="shared" si="35"/>
        <v/>
      </c>
      <c r="EG168" s="55" t="str">
        <f t="shared" si="35"/>
        <v/>
      </c>
      <c r="EH168" s="55" t="str">
        <f t="shared" si="35"/>
        <v/>
      </c>
      <c r="EI168" s="55" t="str">
        <f t="shared" si="35"/>
        <v/>
      </c>
      <c r="EJ168" s="55" t="str">
        <f t="shared" si="35"/>
        <v/>
      </c>
      <c r="EK168" s="55" t="str">
        <f t="shared" si="35"/>
        <v/>
      </c>
      <c r="EL168" s="55" t="str">
        <f t="shared" si="35"/>
        <v/>
      </c>
      <c r="EM168" s="55" t="str">
        <f t="shared" si="35"/>
        <v/>
      </c>
      <c r="EN168" s="72">
        <f t="shared" si="15"/>
        <v>0</v>
      </c>
    </row>
    <row r="169" spans="1:144" x14ac:dyDescent="0.15">
      <c r="A169" s="71">
        <v>40025</v>
      </c>
      <c r="B169" s="55" t="str">
        <f t="shared" ref="B169:AG169" si="36">IFERROR(B8*(B330/$EN330),"")</f>
        <v/>
      </c>
      <c r="C169" s="55" t="str">
        <f t="shared" si="36"/>
        <v/>
      </c>
      <c r="D169" s="55" t="str">
        <f t="shared" si="36"/>
        <v/>
      </c>
      <c r="E169" s="55" t="str">
        <f t="shared" si="36"/>
        <v/>
      </c>
      <c r="F169" s="55" t="str">
        <f t="shared" si="36"/>
        <v/>
      </c>
      <c r="G169" s="55" t="str">
        <f t="shared" si="36"/>
        <v/>
      </c>
      <c r="H169" s="55" t="str">
        <f t="shared" si="36"/>
        <v/>
      </c>
      <c r="I169" s="55" t="str">
        <f t="shared" si="36"/>
        <v/>
      </c>
      <c r="J169" s="55" t="str">
        <f t="shared" si="36"/>
        <v/>
      </c>
      <c r="K169" s="55" t="str">
        <f t="shared" si="36"/>
        <v/>
      </c>
      <c r="L169" s="55" t="str">
        <f t="shared" si="36"/>
        <v/>
      </c>
      <c r="M169" s="55" t="str">
        <f t="shared" si="36"/>
        <v/>
      </c>
      <c r="N169" s="55" t="str">
        <f t="shared" si="36"/>
        <v/>
      </c>
      <c r="O169" s="55" t="str">
        <f t="shared" si="36"/>
        <v/>
      </c>
      <c r="P169" s="55" t="str">
        <f t="shared" si="36"/>
        <v/>
      </c>
      <c r="Q169" s="55" t="str">
        <f t="shared" si="36"/>
        <v/>
      </c>
      <c r="R169" s="55" t="str">
        <f t="shared" si="36"/>
        <v/>
      </c>
      <c r="S169" s="55" t="str">
        <f t="shared" si="36"/>
        <v/>
      </c>
      <c r="T169" s="55" t="str">
        <f t="shared" si="36"/>
        <v/>
      </c>
      <c r="U169" s="55" t="str">
        <f t="shared" si="36"/>
        <v/>
      </c>
      <c r="V169" s="55" t="str">
        <f t="shared" si="36"/>
        <v/>
      </c>
      <c r="W169" s="55" t="str">
        <f t="shared" si="36"/>
        <v/>
      </c>
      <c r="X169" s="55" t="str">
        <f t="shared" si="36"/>
        <v/>
      </c>
      <c r="Y169" s="55" t="str">
        <f t="shared" si="36"/>
        <v/>
      </c>
      <c r="Z169" s="55" t="str">
        <f t="shared" si="36"/>
        <v/>
      </c>
      <c r="AA169" s="55" t="str">
        <f t="shared" si="36"/>
        <v/>
      </c>
      <c r="AB169" s="55" t="str">
        <f t="shared" si="36"/>
        <v/>
      </c>
      <c r="AC169" s="55" t="str">
        <f t="shared" si="36"/>
        <v/>
      </c>
      <c r="AD169" s="55" t="str">
        <f t="shared" si="36"/>
        <v/>
      </c>
      <c r="AE169" s="55" t="str">
        <f t="shared" si="36"/>
        <v/>
      </c>
      <c r="AF169" s="55" t="str">
        <f t="shared" si="36"/>
        <v/>
      </c>
      <c r="AG169" s="55" t="str">
        <f t="shared" si="36"/>
        <v/>
      </c>
      <c r="AH169" s="55" t="str">
        <f t="shared" ref="AH169:BM169" si="37">IFERROR(AH8*(AH330/$EN330),"")</f>
        <v/>
      </c>
      <c r="AI169" s="55" t="str">
        <f t="shared" si="37"/>
        <v/>
      </c>
      <c r="AJ169" s="55" t="str">
        <f t="shared" si="37"/>
        <v/>
      </c>
      <c r="AK169" s="55" t="str">
        <f t="shared" si="37"/>
        <v/>
      </c>
      <c r="AL169" s="55" t="str">
        <f t="shared" si="37"/>
        <v/>
      </c>
      <c r="AM169" s="55" t="str">
        <f t="shared" si="37"/>
        <v/>
      </c>
      <c r="AN169" s="55" t="str">
        <f t="shared" si="37"/>
        <v/>
      </c>
      <c r="AO169" s="55" t="str">
        <f t="shared" si="37"/>
        <v/>
      </c>
      <c r="AP169" s="55" t="str">
        <f t="shared" si="37"/>
        <v/>
      </c>
      <c r="AQ169" s="55" t="str">
        <f t="shared" si="37"/>
        <v/>
      </c>
      <c r="AR169" s="55" t="str">
        <f t="shared" si="37"/>
        <v/>
      </c>
      <c r="AS169" s="55" t="str">
        <f t="shared" si="37"/>
        <v/>
      </c>
      <c r="AT169" s="55" t="str">
        <f t="shared" si="37"/>
        <v/>
      </c>
      <c r="AU169" s="55" t="str">
        <f t="shared" si="37"/>
        <v/>
      </c>
      <c r="AV169" s="55" t="str">
        <f t="shared" si="37"/>
        <v/>
      </c>
      <c r="AW169" s="55" t="str">
        <f t="shared" si="37"/>
        <v/>
      </c>
      <c r="AX169" s="55" t="str">
        <f t="shared" si="37"/>
        <v/>
      </c>
      <c r="AY169" s="55" t="str">
        <f t="shared" si="37"/>
        <v/>
      </c>
      <c r="AZ169" s="55" t="str">
        <f t="shared" si="37"/>
        <v/>
      </c>
      <c r="BA169" s="55" t="str">
        <f t="shared" si="37"/>
        <v/>
      </c>
      <c r="BB169" s="55" t="str">
        <f t="shared" si="37"/>
        <v/>
      </c>
      <c r="BC169" s="55" t="str">
        <f t="shared" si="37"/>
        <v/>
      </c>
      <c r="BD169" s="55" t="str">
        <f t="shared" si="37"/>
        <v/>
      </c>
      <c r="BE169" s="55" t="str">
        <f t="shared" si="37"/>
        <v/>
      </c>
      <c r="BF169" s="55" t="str">
        <f t="shared" si="37"/>
        <v/>
      </c>
      <c r="BG169" s="55" t="str">
        <f t="shared" si="37"/>
        <v/>
      </c>
      <c r="BH169" s="55" t="str">
        <f t="shared" si="37"/>
        <v/>
      </c>
      <c r="BI169" s="55" t="str">
        <f t="shared" si="37"/>
        <v/>
      </c>
      <c r="BJ169" s="55" t="str">
        <f t="shared" si="37"/>
        <v/>
      </c>
      <c r="BK169" s="55" t="str">
        <f t="shared" si="37"/>
        <v/>
      </c>
      <c r="BL169" s="55" t="str">
        <f t="shared" si="37"/>
        <v/>
      </c>
      <c r="BM169" s="55" t="str">
        <f t="shared" si="37"/>
        <v/>
      </c>
      <c r="BN169" s="55" t="str">
        <f t="shared" ref="BN169:CS169" si="38">IFERROR(BN8*(BN330/$EN330),"")</f>
        <v/>
      </c>
      <c r="BO169" s="55" t="str">
        <f t="shared" si="38"/>
        <v/>
      </c>
      <c r="BP169" s="55" t="str">
        <f t="shared" si="38"/>
        <v/>
      </c>
      <c r="BQ169" s="55" t="str">
        <f t="shared" si="38"/>
        <v/>
      </c>
      <c r="BR169" s="55" t="str">
        <f t="shared" si="38"/>
        <v/>
      </c>
      <c r="BS169" s="55" t="str">
        <f t="shared" si="38"/>
        <v/>
      </c>
      <c r="BT169" s="55" t="str">
        <f t="shared" si="38"/>
        <v/>
      </c>
      <c r="BU169" s="55" t="str">
        <f t="shared" si="38"/>
        <v/>
      </c>
      <c r="BV169" s="55" t="str">
        <f t="shared" si="38"/>
        <v/>
      </c>
      <c r="BW169" s="55" t="str">
        <f t="shared" si="38"/>
        <v/>
      </c>
      <c r="BX169" s="55" t="str">
        <f t="shared" si="38"/>
        <v/>
      </c>
      <c r="BY169" s="55" t="str">
        <f t="shared" si="38"/>
        <v/>
      </c>
      <c r="BZ169" s="55" t="str">
        <f t="shared" si="38"/>
        <v/>
      </c>
      <c r="CA169" s="55" t="str">
        <f t="shared" si="38"/>
        <v/>
      </c>
      <c r="CB169" s="55" t="str">
        <f t="shared" si="38"/>
        <v/>
      </c>
      <c r="CC169" s="55" t="str">
        <f t="shared" si="38"/>
        <v/>
      </c>
      <c r="CD169" s="55" t="str">
        <f t="shared" si="38"/>
        <v/>
      </c>
      <c r="CE169" s="55" t="str">
        <f t="shared" si="38"/>
        <v/>
      </c>
      <c r="CF169" s="55" t="str">
        <f t="shared" si="38"/>
        <v/>
      </c>
      <c r="CG169" s="55" t="str">
        <f t="shared" si="38"/>
        <v/>
      </c>
      <c r="CH169" s="55" t="str">
        <f t="shared" si="38"/>
        <v/>
      </c>
      <c r="CI169" s="55" t="str">
        <f t="shared" si="38"/>
        <v/>
      </c>
      <c r="CJ169" s="55" t="str">
        <f t="shared" si="38"/>
        <v/>
      </c>
      <c r="CK169" s="55" t="str">
        <f t="shared" si="38"/>
        <v/>
      </c>
      <c r="CL169" s="55" t="str">
        <f t="shared" si="38"/>
        <v/>
      </c>
      <c r="CM169" s="55" t="str">
        <f t="shared" si="38"/>
        <v/>
      </c>
      <c r="CN169" s="55" t="str">
        <f t="shared" si="38"/>
        <v/>
      </c>
      <c r="CO169" s="55" t="str">
        <f t="shared" si="38"/>
        <v/>
      </c>
      <c r="CP169" s="55" t="str">
        <f t="shared" si="38"/>
        <v/>
      </c>
      <c r="CQ169" s="55" t="str">
        <f t="shared" si="38"/>
        <v/>
      </c>
      <c r="CR169" s="55" t="str">
        <f t="shared" si="38"/>
        <v/>
      </c>
      <c r="CS169" s="55" t="str">
        <f t="shared" si="38"/>
        <v/>
      </c>
      <c r="CT169" s="55" t="str">
        <f t="shared" ref="CT169:EB169" si="39">IFERROR(CT8*(CT330/$EN330),"")</f>
        <v/>
      </c>
      <c r="CU169" s="55" t="str">
        <f t="shared" si="39"/>
        <v/>
      </c>
      <c r="CV169" s="55" t="str">
        <f t="shared" si="39"/>
        <v/>
      </c>
      <c r="CW169" s="55" t="str">
        <f t="shared" si="39"/>
        <v/>
      </c>
      <c r="CX169" s="55" t="str">
        <f t="shared" si="39"/>
        <v/>
      </c>
      <c r="CY169" s="55" t="str">
        <f t="shared" si="39"/>
        <v/>
      </c>
      <c r="CZ169" s="55" t="str">
        <f t="shared" si="39"/>
        <v/>
      </c>
      <c r="DA169" s="55" t="str">
        <f t="shared" si="39"/>
        <v/>
      </c>
      <c r="DB169" s="55" t="str">
        <f t="shared" si="39"/>
        <v/>
      </c>
      <c r="DC169" s="55" t="str">
        <f t="shared" si="39"/>
        <v/>
      </c>
      <c r="DD169" s="55" t="str">
        <f t="shared" si="39"/>
        <v/>
      </c>
      <c r="DE169" s="55" t="str">
        <f t="shared" si="39"/>
        <v/>
      </c>
      <c r="DF169" s="55" t="str">
        <f t="shared" si="39"/>
        <v/>
      </c>
      <c r="DG169" s="55" t="str">
        <f t="shared" si="39"/>
        <v/>
      </c>
      <c r="DH169" s="55" t="str">
        <f t="shared" si="39"/>
        <v/>
      </c>
      <c r="DI169" s="55" t="str">
        <f t="shared" si="39"/>
        <v/>
      </c>
      <c r="DJ169" s="55" t="str">
        <f t="shared" si="39"/>
        <v/>
      </c>
      <c r="DK169" s="55" t="str">
        <f t="shared" si="39"/>
        <v/>
      </c>
      <c r="DL169" s="55" t="str">
        <f t="shared" si="39"/>
        <v/>
      </c>
      <c r="DM169" s="55" t="str">
        <f t="shared" si="39"/>
        <v/>
      </c>
      <c r="DN169" s="55" t="str">
        <f t="shared" si="39"/>
        <v/>
      </c>
      <c r="DO169" s="55" t="str">
        <f t="shared" si="39"/>
        <v/>
      </c>
      <c r="DP169" s="55" t="str">
        <f t="shared" si="39"/>
        <v/>
      </c>
      <c r="DQ169" s="55" t="str">
        <f t="shared" si="39"/>
        <v/>
      </c>
      <c r="DR169" s="55" t="str">
        <f t="shared" si="39"/>
        <v/>
      </c>
      <c r="DS169" s="55" t="str">
        <f t="shared" si="39"/>
        <v/>
      </c>
      <c r="DT169" s="55" t="str">
        <f t="shared" si="39"/>
        <v/>
      </c>
      <c r="DU169" s="55" t="str">
        <f t="shared" si="39"/>
        <v/>
      </c>
      <c r="DV169" s="55" t="str">
        <f t="shared" si="39"/>
        <v/>
      </c>
      <c r="DW169" s="55" t="str">
        <f t="shared" si="39"/>
        <v/>
      </c>
      <c r="DX169" s="55" t="str">
        <f t="shared" si="39"/>
        <v/>
      </c>
      <c r="DY169" s="55" t="str">
        <f t="shared" si="39"/>
        <v/>
      </c>
      <c r="DZ169" s="55" t="str">
        <f t="shared" si="39"/>
        <v/>
      </c>
      <c r="EA169" s="55" t="str">
        <f t="shared" si="39"/>
        <v/>
      </c>
      <c r="EB169" s="55" t="str">
        <f t="shared" si="39"/>
        <v/>
      </c>
      <c r="EC169" s="55" t="str">
        <f t="shared" ref="EC169:EM169" si="40">IFERROR(EC8*(EC330/$EN330),"")</f>
        <v/>
      </c>
      <c r="ED169" s="55" t="str">
        <f t="shared" si="40"/>
        <v/>
      </c>
      <c r="EE169" s="55" t="str">
        <f t="shared" si="40"/>
        <v/>
      </c>
      <c r="EF169" s="55" t="str">
        <f t="shared" si="40"/>
        <v/>
      </c>
      <c r="EG169" s="55" t="str">
        <f t="shared" si="40"/>
        <v/>
      </c>
      <c r="EH169" s="55" t="str">
        <f t="shared" si="40"/>
        <v/>
      </c>
      <c r="EI169" s="55" t="str">
        <f t="shared" si="40"/>
        <v/>
      </c>
      <c r="EJ169" s="55" t="str">
        <f t="shared" si="40"/>
        <v/>
      </c>
      <c r="EK169" s="55" t="str">
        <f t="shared" si="40"/>
        <v/>
      </c>
      <c r="EL169" s="55" t="str">
        <f t="shared" si="40"/>
        <v/>
      </c>
      <c r="EM169" s="55" t="str">
        <f t="shared" si="40"/>
        <v/>
      </c>
      <c r="EN169" s="72">
        <f t="shared" si="15"/>
        <v>0</v>
      </c>
    </row>
    <row r="170" spans="1:144" x14ac:dyDescent="0.15">
      <c r="A170" s="71">
        <v>40056</v>
      </c>
      <c r="B170" s="55" t="str">
        <f t="shared" ref="B170:AG170" si="41">IFERROR(B9*(B331/$EN331),"")</f>
        <v/>
      </c>
      <c r="C170" s="55">
        <f t="shared" si="41"/>
        <v>0</v>
      </c>
      <c r="D170" s="55">
        <f t="shared" si="41"/>
        <v>0</v>
      </c>
      <c r="E170" s="55">
        <f t="shared" si="41"/>
        <v>0</v>
      </c>
      <c r="F170" s="55">
        <f t="shared" si="41"/>
        <v>0</v>
      </c>
      <c r="G170" s="55">
        <f t="shared" si="41"/>
        <v>0</v>
      </c>
      <c r="H170" s="55">
        <f t="shared" si="41"/>
        <v>0</v>
      </c>
      <c r="I170" s="55">
        <f t="shared" si="41"/>
        <v>0</v>
      </c>
      <c r="J170" s="55">
        <f t="shared" si="41"/>
        <v>0</v>
      </c>
      <c r="K170" s="55">
        <f t="shared" si="41"/>
        <v>0</v>
      </c>
      <c r="L170" s="55">
        <f t="shared" si="41"/>
        <v>0</v>
      </c>
      <c r="M170" s="55">
        <f t="shared" si="41"/>
        <v>0</v>
      </c>
      <c r="N170" s="55">
        <f t="shared" si="41"/>
        <v>0</v>
      </c>
      <c r="O170" s="55">
        <f t="shared" si="41"/>
        <v>1.0183339007198811E-2</v>
      </c>
      <c r="P170" s="55">
        <f t="shared" si="41"/>
        <v>0</v>
      </c>
      <c r="Q170" s="55">
        <f t="shared" si="41"/>
        <v>0</v>
      </c>
      <c r="R170" s="55">
        <f t="shared" si="41"/>
        <v>0</v>
      </c>
      <c r="S170" s="55">
        <f t="shared" si="41"/>
        <v>0</v>
      </c>
      <c r="T170" s="55">
        <f t="shared" si="41"/>
        <v>0</v>
      </c>
      <c r="U170" s="55">
        <f t="shared" si="41"/>
        <v>0</v>
      </c>
      <c r="V170" s="55">
        <f t="shared" si="41"/>
        <v>0</v>
      </c>
      <c r="W170" s="55">
        <f t="shared" si="41"/>
        <v>0</v>
      </c>
      <c r="X170" s="55">
        <f t="shared" si="41"/>
        <v>0</v>
      </c>
      <c r="Y170" s="55">
        <f t="shared" si="41"/>
        <v>0</v>
      </c>
      <c r="Z170" s="55">
        <f t="shared" si="41"/>
        <v>0</v>
      </c>
      <c r="AA170" s="55">
        <f t="shared" si="41"/>
        <v>0</v>
      </c>
      <c r="AB170" s="55">
        <f t="shared" si="41"/>
        <v>0</v>
      </c>
      <c r="AC170" s="55">
        <f t="shared" si="41"/>
        <v>0</v>
      </c>
      <c r="AD170" s="55">
        <f t="shared" si="41"/>
        <v>0</v>
      </c>
      <c r="AE170" s="55">
        <f t="shared" si="41"/>
        <v>0</v>
      </c>
      <c r="AF170" s="55">
        <f t="shared" si="41"/>
        <v>0</v>
      </c>
      <c r="AG170" s="55">
        <f t="shared" si="41"/>
        <v>0</v>
      </c>
      <c r="AH170" s="55">
        <f t="shared" ref="AH170:BM170" si="42">IFERROR(AH9*(AH331/$EN331),"")</f>
        <v>0</v>
      </c>
      <c r="AI170" s="55">
        <f t="shared" si="42"/>
        <v>0</v>
      </c>
      <c r="AJ170" s="55">
        <f t="shared" si="42"/>
        <v>0</v>
      </c>
      <c r="AK170" s="55">
        <f t="shared" si="42"/>
        <v>0</v>
      </c>
      <c r="AL170" s="55">
        <f t="shared" si="42"/>
        <v>0</v>
      </c>
      <c r="AM170" s="55">
        <f t="shared" si="42"/>
        <v>0</v>
      </c>
      <c r="AN170" s="55">
        <f t="shared" si="42"/>
        <v>0</v>
      </c>
      <c r="AO170" s="55">
        <f t="shared" si="42"/>
        <v>0</v>
      </c>
      <c r="AP170" s="55">
        <f t="shared" si="42"/>
        <v>0</v>
      </c>
      <c r="AQ170" s="55">
        <f t="shared" si="42"/>
        <v>0</v>
      </c>
      <c r="AR170" s="55">
        <f t="shared" si="42"/>
        <v>0</v>
      </c>
      <c r="AS170" s="55">
        <f t="shared" si="42"/>
        <v>0</v>
      </c>
      <c r="AT170" s="55">
        <f t="shared" si="42"/>
        <v>0</v>
      </c>
      <c r="AU170" s="55">
        <f t="shared" si="42"/>
        <v>0</v>
      </c>
      <c r="AV170" s="55">
        <f t="shared" si="42"/>
        <v>0</v>
      </c>
      <c r="AW170" s="55">
        <f t="shared" si="42"/>
        <v>0</v>
      </c>
      <c r="AX170" s="55">
        <f t="shared" si="42"/>
        <v>0</v>
      </c>
      <c r="AY170" s="55">
        <f t="shared" si="42"/>
        <v>0</v>
      </c>
      <c r="AZ170" s="55">
        <f t="shared" si="42"/>
        <v>0</v>
      </c>
      <c r="BA170" s="55">
        <f t="shared" si="42"/>
        <v>0</v>
      </c>
      <c r="BB170" s="55">
        <f t="shared" si="42"/>
        <v>0</v>
      </c>
      <c r="BC170" s="55">
        <f t="shared" si="42"/>
        <v>0</v>
      </c>
      <c r="BD170" s="55">
        <f t="shared" si="42"/>
        <v>0</v>
      </c>
      <c r="BE170" s="55">
        <f t="shared" si="42"/>
        <v>0</v>
      </c>
      <c r="BF170" s="55">
        <f t="shared" si="42"/>
        <v>0</v>
      </c>
      <c r="BG170" s="55">
        <f t="shared" si="42"/>
        <v>0</v>
      </c>
      <c r="BH170" s="55">
        <f t="shared" si="42"/>
        <v>0</v>
      </c>
      <c r="BI170" s="55">
        <f t="shared" si="42"/>
        <v>0</v>
      </c>
      <c r="BJ170" s="55">
        <f t="shared" si="42"/>
        <v>0</v>
      </c>
      <c r="BK170" s="55">
        <f t="shared" si="42"/>
        <v>0</v>
      </c>
      <c r="BL170" s="55">
        <f t="shared" si="42"/>
        <v>0</v>
      </c>
      <c r="BM170" s="55">
        <f t="shared" si="42"/>
        <v>0</v>
      </c>
      <c r="BN170" s="55">
        <f t="shared" ref="BN170:CS170" si="43">IFERROR(BN9*(BN331/$EN331),"")</f>
        <v>0</v>
      </c>
      <c r="BO170" s="55">
        <f t="shared" si="43"/>
        <v>0</v>
      </c>
      <c r="BP170" s="55">
        <f t="shared" si="43"/>
        <v>0</v>
      </c>
      <c r="BQ170" s="55">
        <f t="shared" si="43"/>
        <v>0</v>
      </c>
      <c r="BR170" s="55">
        <f t="shared" si="43"/>
        <v>0</v>
      </c>
      <c r="BS170" s="55">
        <f t="shared" si="43"/>
        <v>0</v>
      </c>
      <c r="BT170" s="55">
        <f t="shared" si="43"/>
        <v>0</v>
      </c>
      <c r="BU170" s="55">
        <f t="shared" si="43"/>
        <v>0</v>
      </c>
      <c r="BV170" s="55">
        <f t="shared" si="43"/>
        <v>0</v>
      </c>
      <c r="BW170" s="55">
        <f t="shared" si="43"/>
        <v>0</v>
      </c>
      <c r="BX170" s="55">
        <f t="shared" si="43"/>
        <v>0</v>
      </c>
      <c r="BY170" s="55">
        <f t="shared" si="43"/>
        <v>0</v>
      </c>
      <c r="BZ170" s="55">
        <f t="shared" si="43"/>
        <v>0</v>
      </c>
      <c r="CA170" s="55">
        <f t="shared" si="43"/>
        <v>0</v>
      </c>
      <c r="CB170" s="55">
        <f t="shared" si="43"/>
        <v>0</v>
      </c>
      <c r="CC170" s="55">
        <f t="shared" si="43"/>
        <v>0</v>
      </c>
      <c r="CD170" s="55">
        <f t="shared" si="43"/>
        <v>0</v>
      </c>
      <c r="CE170" s="55">
        <f t="shared" si="43"/>
        <v>0</v>
      </c>
      <c r="CF170" s="55">
        <f t="shared" si="43"/>
        <v>0</v>
      </c>
      <c r="CG170" s="55">
        <f t="shared" si="43"/>
        <v>0</v>
      </c>
      <c r="CH170" s="55">
        <f t="shared" si="43"/>
        <v>0</v>
      </c>
      <c r="CI170" s="55">
        <f t="shared" si="43"/>
        <v>0</v>
      </c>
      <c r="CJ170" s="55">
        <f t="shared" si="43"/>
        <v>0</v>
      </c>
      <c r="CK170" s="55">
        <f t="shared" si="43"/>
        <v>0</v>
      </c>
      <c r="CL170" s="55">
        <f t="shared" si="43"/>
        <v>0</v>
      </c>
      <c r="CM170" s="55">
        <f t="shared" si="43"/>
        <v>0</v>
      </c>
      <c r="CN170" s="55">
        <f t="shared" si="43"/>
        <v>0</v>
      </c>
      <c r="CO170" s="55">
        <f t="shared" si="43"/>
        <v>0</v>
      </c>
      <c r="CP170" s="55">
        <f t="shared" si="43"/>
        <v>0</v>
      </c>
      <c r="CQ170" s="55">
        <f t="shared" si="43"/>
        <v>0</v>
      </c>
      <c r="CR170" s="55">
        <f t="shared" si="43"/>
        <v>0</v>
      </c>
      <c r="CS170" s="55">
        <f t="shared" si="43"/>
        <v>0</v>
      </c>
      <c r="CT170" s="55">
        <f t="shared" ref="CT170:EB170" si="44">IFERROR(CT9*(CT331/$EN331),"")</f>
        <v>0</v>
      </c>
      <c r="CU170" s="55">
        <f t="shared" si="44"/>
        <v>0</v>
      </c>
      <c r="CV170" s="55">
        <f t="shared" si="44"/>
        <v>0</v>
      </c>
      <c r="CW170" s="55">
        <f t="shared" si="44"/>
        <v>0</v>
      </c>
      <c r="CX170" s="55">
        <f t="shared" si="44"/>
        <v>0</v>
      </c>
      <c r="CY170" s="55">
        <f t="shared" si="44"/>
        <v>0</v>
      </c>
      <c r="CZ170" s="55">
        <f t="shared" si="44"/>
        <v>0</v>
      </c>
      <c r="DA170" s="55">
        <f t="shared" si="44"/>
        <v>0</v>
      </c>
      <c r="DB170" s="55">
        <f t="shared" si="44"/>
        <v>0</v>
      </c>
      <c r="DC170" s="55">
        <f t="shared" si="44"/>
        <v>0</v>
      </c>
      <c r="DD170" s="55">
        <f t="shared" si="44"/>
        <v>0</v>
      </c>
      <c r="DE170" s="55">
        <f t="shared" si="44"/>
        <v>0</v>
      </c>
      <c r="DF170" s="55">
        <f t="shared" si="44"/>
        <v>0</v>
      </c>
      <c r="DG170" s="55">
        <f t="shared" si="44"/>
        <v>0</v>
      </c>
      <c r="DH170" s="55">
        <f t="shared" si="44"/>
        <v>0</v>
      </c>
      <c r="DI170" s="55">
        <f t="shared" si="44"/>
        <v>0</v>
      </c>
      <c r="DJ170" s="55">
        <f t="shared" si="44"/>
        <v>0</v>
      </c>
      <c r="DK170" s="55">
        <f t="shared" si="44"/>
        <v>0</v>
      </c>
      <c r="DL170" s="55">
        <f t="shared" si="44"/>
        <v>0</v>
      </c>
      <c r="DM170" s="55">
        <f t="shared" si="44"/>
        <v>0</v>
      </c>
      <c r="DN170" s="55">
        <f t="shared" si="44"/>
        <v>0</v>
      </c>
      <c r="DO170" s="55">
        <f t="shared" si="44"/>
        <v>0</v>
      </c>
      <c r="DP170" s="55">
        <f t="shared" si="44"/>
        <v>0</v>
      </c>
      <c r="DQ170" s="55">
        <f t="shared" si="44"/>
        <v>0</v>
      </c>
      <c r="DR170" s="55">
        <f t="shared" si="44"/>
        <v>0</v>
      </c>
      <c r="DS170" s="55">
        <f t="shared" si="44"/>
        <v>0</v>
      </c>
      <c r="DT170" s="55">
        <f t="shared" si="44"/>
        <v>0</v>
      </c>
      <c r="DU170" s="55">
        <f t="shared" si="44"/>
        <v>0</v>
      </c>
      <c r="DV170" s="55">
        <f t="shared" si="44"/>
        <v>0</v>
      </c>
      <c r="DW170" s="55">
        <f t="shared" si="44"/>
        <v>0</v>
      </c>
      <c r="DX170" s="55">
        <f t="shared" si="44"/>
        <v>0</v>
      </c>
      <c r="DY170" s="55">
        <f t="shared" si="44"/>
        <v>0</v>
      </c>
      <c r="DZ170" s="55">
        <f t="shared" si="44"/>
        <v>0</v>
      </c>
      <c r="EA170" s="55">
        <f t="shared" si="44"/>
        <v>0</v>
      </c>
      <c r="EB170" s="55">
        <f t="shared" si="44"/>
        <v>0</v>
      </c>
      <c r="EC170" s="55">
        <f t="shared" ref="EC170:EM170" si="45">IFERROR(EC9*(EC331/$EN331),"")</f>
        <v>0</v>
      </c>
      <c r="ED170" s="55">
        <f t="shared" si="45"/>
        <v>0</v>
      </c>
      <c r="EE170" s="55">
        <f t="shared" si="45"/>
        <v>0</v>
      </c>
      <c r="EF170" s="55">
        <f t="shared" si="45"/>
        <v>0</v>
      </c>
      <c r="EG170" s="55">
        <f t="shared" si="45"/>
        <v>0</v>
      </c>
      <c r="EH170" s="55">
        <f t="shared" si="45"/>
        <v>0</v>
      </c>
      <c r="EI170" s="55">
        <f t="shared" si="45"/>
        <v>0</v>
      </c>
      <c r="EJ170" s="55">
        <f t="shared" si="45"/>
        <v>0</v>
      </c>
      <c r="EK170" s="55">
        <f t="shared" si="45"/>
        <v>0</v>
      </c>
      <c r="EL170" s="55">
        <f t="shared" si="45"/>
        <v>0</v>
      </c>
      <c r="EM170" s="55">
        <f t="shared" si="45"/>
        <v>0</v>
      </c>
      <c r="EN170" s="72">
        <f t="shared" si="15"/>
        <v>1.0183339007198811E-2</v>
      </c>
    </row>
    <row r="171" spans="1:144" x14ac:dyDescent="0.15">
      <c r="A171" s="71">
        <v>40086</v>
      </c>
      <c r="B171" s="55" t="str">
        <f t="shared" ref="B171:AG171" si="46">IFERROR(B10*(B332/$EN332),"")</f>
        <v/>
      </c>
      <c r="C171" s="55">
        <f t="shared" si="46"/>
        <v>0</v>
      </c>
      <c r="D171" s="55">
        <f t="shared" si="46"/>
        <v>0</v>
      </c>
      <c r="E171" s="55">
        <f t="shared" si="46"/>
        <v>0</v>
      </c>
      <c r="F171" s="55">
        <f t="shared" si="46"/>
        <v>0</v>
      </c>
      <c r="G171" s="55">
        <f t="shared" si="46"/>
        <v>0</v>
      </c>
      <c r="H171" s="55">
        <f t="shared" si="46"/>
        <v>0</v>
      </c>
      <c r="I171" s="55">
        <f t="shared" si="46"/>
        <v>0</v>
      </c>
      <c r="J171" s="55">
        <f t="shared" si="46"/>
        <v>0</v>
      </c>
      <c r="K171" s="55">
        <f t="shared" si="46"/>
        <v>0</v>
      </c>
      <c r="L171" s="55">
        <f t="shared" si="46"/>
        <v>0</v>
      </c>
      <c r="M171" s="55">
        <f t="shared" si="46"/>
        <v>0</v>
      </c>
      <c r="N171" s="55">
        <f t="shared" si="46"/>
        <v>0</v>
      </c>
      <c r="O171" s="55">
        <f t="shared" si="46"/>
        <v>0.15020158886909485</v>
      </c>
      <c r="P171" s="55">
        <f t="shared" si="46"/>
        <v>0</v>
      </c>
      <c r="Q171" s="55">
        <f t="shared" si="46"/>
        <v>0</v>
      </c>
      <c r="R171" s="55">
        <f t="shared" si="46"/>
        <v>0</v>
      </c>
      <c r="S171" s="55">
        <f t="shared" si="46"/>
        <v>0</v>
      </c>
      <c r="T171" s="55">
        <f t="shared" si="46"/>
        <v>0</v>
      </c>
      <c r="U171" s="55">
        <f t="shared" si="46"/>
        <v>0</v>
      </c>
      <c r="V171" s="55">
        <f t="shared" si="46"/>
        <v>0</v>
      </c>
      <c r="W171" s="55">
        <f t="shared" si="46"/>
        <v>0</v>
      </c>
      <c r="X171" s="55">
        <f t="shared" si="46"/>
        <v>0</v>
      </c>
      <c r="Y171" s="55">
        <f t="shared" si="46"/>
        <v>0</v>
      </c>
      <c r="Z171" s="55">
        <f t="shared" si="46"/>
        <v>0</v>
      </c>
      <c r="AA171" s="55">
        <f t="shared" si="46"/>
        <v>0</v>
      </c>
      <c r="AB171" s="55">
        <f t="shared" si="46"/>
        <v>0</v>
      </c>
      <c r="AC171" s="55">
        <f t="shared" si="46"/>
        <v>0</v>
      </c>
      <c r="AD171" s="55">
        <f t="shared" si="46"/>
        <v>0</v>
      </c>
      <c r="AE171" s="55">
        <f t="shared" si="46"/>
        <v>0</v>
      </c>
      <c r="AF171" s="55">
        <f t="shared" si="46"/>
        <v>0</v>
      </c>
      <c r="AG171" s="55">
        <f t="shared" si="46"/>
        <v>0</v>
      </c>
      <c r="AH171" s="55">
        <f t="shared" ref="AH171:BM171" si="47">IFERROR(AH10*(AH332/$EN332),"")</f>
        <v>0</v>
      </c>
      <c r="AI171" s="55">
        <f t="shared" si="47"/>
        <v>0</v>
      </c>
      <c r="AJ171" s="55">
        <f t="shared" si="47"/>
        <v>0</v>
      </c>
      <c r="AK171" s="55">
        <f t="shared" si="47"/>
        <v>0</v>
      </c>
      <c r="AL171" s="55">
        <f t="shared" si="47"/>
        <v>0</v>
      </c>
      <c r="AM171" s="55">
        <f t="shared" si="47"/>
        <v>0</v>
      </c>
      <c r="AN171" s="55">
        <f t="shared" si="47"/>
        <v>0</v>
      </c>
      <c r="AO171" s="55">
        <f t="shared" si="47"/>
        <v>0</v>
      </c>
      <c r="AP171" s="55">
        <f t="shared" si="47"/>
        <v>0</v>
      </c>
      <c r="AQ171" s="55">
        <f t="shared" si="47"/>
        <v>0</v>
      </c>
      <c r="AR171" s="55">
        <f t="shared" si="47"/>
        <v>0</v>
      </c>
      <c r="AS171" s="55">
        <f t="shared" si="47"/>
        <v>0</v>
      </c>
      <c r="AT171" s="55">
        <f t="shared" si="47"/>
        <v>0</v>
      </c>
      <c r="AU171" s="55">
        <f t="shared" si="47"/>
        <v>0</v>
      </c>
      <c r="AV171" s="55">
        <f t="shared" si="47"/>
        <v>0</v>
      </c>
      <c r="AW171" s="55">
        <f t="shared" si="47"/>
        <v>0</v>
      </c>
      <c r="AX171" s="55">
        <f t="shared" si="47"/>
        <v>0</v>
      </c>
      <c r="AY171" s="55">
        <f t="shared" si="47"/>
        <v>0</v>
      </c>
      <c r="AZ171" s="55">
        <f t="shared" si="47"/>
        <v>0</v>
      </c>
      <c r="BA171" s="55">
        <f t="shared" si="47"/>
        <v>0</v>
      </c>
      <c r="BB171" s="55">
        <f t="shared" si="47"/>
        <v>0</v>
      </c>
      <c r="BC171" s="55">
        <f t="shared" si="47"/>
        <v>0</v>
      </c>
      <c r="BD171" s="55">
        <f t="shared" si="47"/>
        <v>0</v>
      </c>
      <c r="BE171" s="55">
        <f t="shared" si="47"/>
        <v>0</v>
      </c>
      <c r="BF171" s="55">
        <f t="shared" si="47"/>
        <v>0</v>
      </c>
      <c r="BG171" s="55">
        <f t="shared" si="47"/>
        <v>0</v>
      </c>
      <c r="BH171" s="55">
        <f t="shared" si="47"/>
        <v>0</v>
      </c>
      <c r="BI171" s="55">
        <f t="shared" si="47"/>
        <v>0</v>
      </c>
      <c r="BJ171" s="55">
        <f t="shared" si="47"/>
        <v>0</v>
      </c>
      <c r="BK171" s="55">
        <f t="shared" si="47"/>
        <v>0</v>
      </c>
      <c r="BL171" s="55">
        <f t="shared" si="47"/>
        <v>0</v>
      </c>
      <c r="BM171" s="55">
        <f t="shared" si="47"/>
        <v>0</v>
      </c>
      <c r="BN171" s="55">
        <f t="shared" ref="BN171:CS171" si="48">IFERROR(BN10*(BN332/$EN332),"")</f>
        <v>0</v>
      </c>
      <c r="BO171" s="55">
        <f t="shared" si="48"/>
        <v>0</v>
      </c>
      <c r="BP171" s="55">
        <f t="shared" si="48"/>
        <v>0</v>
      </c>
      <c r="BQ171" s="55">
        <f t="shared" si="48"/>
        <v>0</v>
      </c>
      <c r="BR171" s="55">
        <f t="shared" si="48"/>
        <v>0</v>
      </c>
      <c r="BS171" s="55">
        <f t="shared" si="48"/>
        <v>0</v>
      </c>
      <c r="BT171" s="55">
        <f t="shared" si="48"/>
        <v>0</v>
      </c>
      <c r="BU171" s="55">
        <f t="shared" si="48"/>
        <v>0</v>
      </c>
      <c r="BV171" s="55">
        <f t="shared" si="48"/>
        <v>0</v>
      </c>
      <c r="BW171" s="55">
        <f t="shared" si="48"/>
        <v>0</v>
      </c>
      <c r="BX171" s="55">
        <f t="shared" si="48"/>
        <v>0</v>
      </c>
      <c r="BY171" s="55">
        <f t="shared" si="48"/>
        <v>0</v>
      </c>
      <c r="BZ171" s="55">
        <f t="shared" si="48"/>
        <v>0</v>
      </c>
      <c r="CA171" s="55">
        <f t="shared" si="48"/>
        <v>0</v>
      </c>
      <c r="CB171" s="55">
        <f t="shared" si="48"/>
        <v>0</v>
      </c>
      <c r="CC171" s="55">
        <f t="shared" si="48"/>
        <v>0</v>
      </c>
      <c r="CD171" s="55">
        <f t="shared" si="48"/>
        <v>0</v>
      </c>
      <c r="CE171" s="55">
        <f t="shared" si="48"/>
        <v>0</v>
      </c>
      <c r="CF171" s="55">
        <f t="shared" si="48"/>
        <v>0</v>
      </c>
      <c r="CG171" s="55">
        <f t="shared" si="48"/>
        <v>0</v>
      </c>
      <c r="CH171" s="55">
        <f t="shared" si="48"/>
        <v>0</v>
      </c>
      <c r="CI171" s="55">
        <f t="shared" si="48"/>
        <v>0</v>
      </c>
      <c r="CJ171" s="55">
        <f t="shared" si="48"/>
        <v>0</v>
      </c>
      <c r="CK171" s="55">
        <f t="shared" si="48"/>
        <v>0</v>
      </c>
      <c r="CL171" s="55">
        <f t="shared" si="48"/>
        <v>0</v>
      </c>
      <c r="CM171" s="55">
        <f t="shared" si="48"/>
        <v>0</v>
      </c>
      <c r="CN171" s="55">
        <f t="shared" si="48"/>
        <v>0</v>
      </c>
      <c r="CO171" s="55">
        <f t="shared" si="48"/>
        <v>0</v>
      </c>
      <c r="CP171" s="55">
        <f t="shared" si="48"/>
        <v>0</v>
      </c>
      <c r="CQ171" s="55">
        <f t="shared" si="48"/>
        <v>0</v>
      </c>
      <c r="CR171" s="55">
        <f t="shared" si="48"/>
        <v>0</v>
      </c>
      <c r="CS171" s="55">
        <f t="shared" si="48"/>
        <v>0</v>
      </c>
      <c r="CT171" s="55">
        <f t="shared" ref="CT171:EB171" si="49">IFERROR(CT10*(CT332/$EN332),"")</f>
        <v>0</v>
      </c>
      <c r="CU171" s="55">
        <f t="shared" si="49"/>
        <v>0</v>
      </c>
      <c r="CV171" s="55">
        <f t="shared" si="49"/>
        <v>0</v>
      </c>
      <c r="CW171" s="55">
        <f t="shared" si="49"/>
        <v>0</v>
      </c>
      <c r="CX171" s="55">
        <f t="shared" si="49"/>
        <v>0</v>
      </c>
      <c r="CY171" s="55">
        <f t="shared" si="49"/>
        <v>0</v>
      </c>
      <c r="CZ171" s="55">
        <f t="shared" si="49"/>
        <v>0</v>
      </c>
      <c r="DA171" s="55">
        <f t="shared" si="49"/>
        <v>0</v>
      </c>
      <c r="DB171" s="55">
        <f t="shared" si="49"/>
        <v>0</v>
      </c>
      <c r="DC171" s="55">
        <f t="shared" si="49"/>
        <v>0</v>
      </c>
      <c r="DD171" s="55">
        <f t="shared" si="49"/>
        <v>0</v>
      </c>
      <c r="DE171" s="55">
        <f t="shared" si="49"/>
        <v>0</v>
      </c>
      <c r="DF171" s="55">
        <f t="shared" si="49"/>
        <v>0</v>
      </c>
      <c r="DG171" s="55">
        <f t="shared" si="49"/>
        <v>0</v>
      </c>
      <c r="DH171" s="55">
        <f t="shared" si="49"/>
        <v>0</v>
      </c>
      <c r="DI171" s="55">
        <f t="shared" si="49"/>
        <v>0</v>
      </c>
      <c r="DJ171" s="55">
        <f t="shared" si="49"/>
        <v>0</v>
      </c>
      <c r="DK171" s="55">
        <f t="shared" si="49"/>
        <v>0</v>
      </c>
      <c r="DL171" s="55">
        <f t="shared" si="49"/>
        <v>0</v>
      </c>
      <c r="DM171" s="55">
        <f t="shared" si="49"/>
        <v>0</v>
      </c>
      <c r="DN171" s="55">
        <f t="shared" si="49"/>
        <v>0</v>
      </c>
      <c r="DO171" s="55">
        <f t="shared" si="49"/>
        <v>0</v>
      </c>
      <c r="DP171" s="55">
        <f t="shared" si="49"/>
        <v>0</v>
      </c>
      <c r="DQ171" s="55">
        <f t="shared" si="49"/>
        <v>0</v>
      </c>
      <c r="DR171" s="55">
        <f t="shared" si="49"/>
        <v>0</v>
      </c>
      <c r="DS171" s="55">
        <f t="shared" si="49"/>
        <v>0</v>
      </c>
      <c r="DT171" s="55">
        <f t="shared" si="49"/>
        <v>0</v>
      </c>
      <c r="DU171" s="55">
        <f t="shared" si="49"/>
        <v>0</v>
      </c>
      <c r="DV171" s="55">
        <f t="shared" si="49"/>
        <v>0</v>
      </c>
      <c r="DW171" s="55">
        <f t="shared" si="49"/>
        <v>0</v>
      </c>
      <c r="DX171" s="55">
        <f t="shared" si="49"/>
        <v>0</v>
      </c>
      <c r="DY171" s="55">
        <f t="shared" si="49"/>
        <v>0</v>
      </c>
      <c r="DZ171" s="55">
        <f t="shared" si="49"/>
        <v>0</v>
      </c>
      <c r="EA171" s="55">
        <f t="shared" si="49"/>
        <v>0</v>
      </c>
      <c r="EB171" s="55">
        <f t="shared" si="49"/>
        <v>0</v>
      </c>
      <c r="EC171" s="55">
        <f t="shared" ref="EC171:EM171" si="50">IFERROR(EC10*(EC332/$EN332),"")</f>
        <v>0</v>
      </c>
      <c r="ED171" s="55">
        <f t="shared" si="50"/>
        <v>0</v>
      </c>
      <c r="EE171" s="55">
        <f t="shared" si="50"/>
        <v>0</v>
      </c>
      <c r="EF171" s="55">
        <f t="shared" si="50"/>
        <v>0</v>
      </c>
      <c r="EG171" s="55">
        <f t="shared" si="50"/>
        <v>0</v>
      </c>
      <c r="EH171" s="55">
        <f t="shared" si="50"/>
        <v>0</v>
      </c>
      <c r="EI171" s="55">
        <f t="shared" si="50"/>
        <v>0</v>
      </c>
      <c r="EJ171" s="55">
        <f t="shared" si="50"/>
        <v>0</v>
      </c>
      <c r="EK171" s="55">
        <f t="shared" si="50"/>
        <v>0</v>
      </c>
      <c r="EL171" s="55">
        <f t="shared" si="50"/>
        <v>0</v>
      </c>
      <c r="EM171" s="55">
        <f t="shared" si="50"/>
        <v>0</v>
      </c>
      <c r="EN171" s="72">
        <f t="shared" si="15"/>
        <v>0.15020158886909485</v>
      </c>
    </row>
    <row r="172" spans="1:144" x14ac:dyDescent="0.15">
      <c r="A172" s="71">
        <v>40116</v>
      </c>
      <c r="B172" s="55" t="str">
        <f t="shared" ref="B172:AG172" si="51">IFERROR(B11*(B333/$EN333),"")</f>
        <v/>
      </c>
      <c r="C172" s="55">
        <f t="shared" si="51"/>
        <v>0</v>
      </c>
      <c r="D172" s="55">
        <f t="shared" si="51"/>
        <v>0</v>
      </c>
      <c r="E172" s="55">
        <f t="shared" si="51"/>
        <v>0</v>
      </c>
      <c r="F172" s="55">
        <f t="shared" si="51"/>
        <v>0</v>
      </c>
      <c r="G172" s="55">
        <f t="shared" si="51"/>
        <v>0</v>
      </c>
      <c r="H172" s="55">
        <f t="shared" si="51"/>
        <v>0</v>
      </c>
      <c r="I172" s="55">
        <f t="shared" si="51"/>
        <v>0</v>
      </c>
      <c r="J172" s="55">
        <f t="shared" si="51"/>
        <v>0</v>
      </c>
      <c r="K172" s="55">
        <f t="shared" si="51"/>
        <v>0</v>
      </c>
      <c r="L172" s="55">
        <f t="shared" si="51"/>
        <v>0</v>
      </c>
      <c r="M172" s="55">
        <f t="shared" si="51"/>
        <v>0</v>
      </c>
      <c r="N172" s="55">
        <f t="shared" si="51"/>
        <v>0</v>
      </c>
      <c r="O172" s="55">
        <f t="shared" si="51"/>
        <v>-0.21998248994350433</v>
      </c>
      <c r="P172" s="55">
        <f t="shared" si="51"/>
        <v>0</v>
      </c>
      <c r="Q172" s="55">
        <f t="shared" si="51"/>
        <v>0</v>
      </c>
      <c r="R172" s="55">
        <f t="shared" si="51"/>
        <v>0</v>
      </c>
      <c r="S172" s="55">
        <f t="shared" si="51"/>
        <v>0</v>
      </c>
      <c r="T172" s="55">
        <f t="shared" si="51"/>
        <v>0</v>
      </c>
      <c r="U172" s="55">
        <f t="shared" si="51"/>
        <v>0</v>
      </c>
      <c r="V172" s="55">
        <f t="shared" si="51"/>
        <v>0</v>
      </c>
      <c r="W172" s="55">
        <f t="shared" si="51"/>
        <v>0</v>
      </c>
      <c r="X172" s="55">
        <f t="shared" si="51"/>
        <v>0</v>
      </c>
      <c r="Y172" s="55">
        <f t="shared" si="51"/>
        <v>0</v>
      </c>
      <c r="Z172" s="55">
        <f t="shared" si="51"/>
        <v>0</v>
      </c>
      <c r="AA172" s="55">
        <f t="shared" si="51"/>
        <v>0</v>
      </c>
      <c r="AB172" s="55">
        <f t="shared" si="51"/>
        <v>0</v>
      </c>
      <c r="AC172" s="55">
        <f t="shared" si="51"/>
        <v>0</v>
      </c>
      <c r="AD172" s="55">
        <f t="shared" si="51"/>
        <v>0</v>
      </c>
      <c r="AE172" s="55">
        <f t="shared" si="51"/>
        <v>0</v>
      </c>
      <c r="AF172" s="55">
        <f t="shared" si="51"/>
        <v>0</v>
      </c>
      <c r="AG172" s="55">
        <f t="shared" si="51"/>
        <v>0</v>
      </c>
      <c r="AH172" s="55">
        <f t="shared" ref="AH172:BM172" si="52">IFERROR(AH11*(AH333/$EN333),"")</f>
        <v>0</v>
      </c>
      <c r="AI172" s="55">
        <f t="shared" si="52"/>
        <v>0</v>
      </c>
      <c r="AJ172" s="55">
        <f t="shared" si="52"/>
        <v>0</v>
      </c>
      <c r="AK172" s="55">
        <f t="shared" si="52"/>
        <v>0</v>
      </c>
      <c r="AL172" s="55">
        <f t="shared" si="52"/>
        <v>0</v>
      </c>
      <c r="AM172" s="55">
        <f t="shared" si="52"/>
        <v>0</v>
      </c>
      <c r="AN172" s="55">
        <f t="shared" si="52"/>
        <v>0</v>
      </c>
      <c r="AO172" s="55">
        <f t="shared" si="52"/>
        <v>0</v>
      </c>
      <c r="AP172" s="55">
        <f t="shared" si="52"/>
        <v>0</v>
      </c>
      <c r="AQ172" s="55">
        <f t="shared" si="52"/>
        <v>0</v>
      </c>
      <c r="AR172" s="55">
        <f t="shared" si="52"/>
        <v>0</v>
      </c>
      <c r="AS172" s="55">
        <f t="shared" si="52"/>
        <v>0</v>
      </c>
      <c r="AT172" s="55">
        <f t="shared" si="52"/>
        <v>0</v>
      </c>
      <c r="AU172" s="55">
        <f t="shared" si="52"/>
        <v>0</v>
      </c>
      <c r="AV172" s="55">
        <f t="shared" si="52"/>
        <v>0</v>
      </c>
      <c r="AW172" s="55">
        <f t="shared" si="52"/>
        <v>0</v>
      </c>
      <c r="AX172" s="55">
        <f t="shared" si="52"/>
        <v>0</v>
      </c>
      <c r="AY172" s="55">
        <f t="shared" si="52"/>
        <v>0</v>
      </c>
      <c r="AZ172" s="55">
        <f t="shared" si="52"/>
        <v>0</v>
      </c>
      <c r="BA172" s="55">
        <f t="shared" si="52"/>
        <v>0</v>
      </c>
      <c r="BB172" s="55">
        <f t="shared" si="52"/>
        <v>0</v>
      </c>
      <c r="BC172" s="55">
        <f t="shared" si="52"/>
        <v>0</v>
      </c>
      <c r="BD172" s="55">
        <f t="shared" si="52"/>
        <v>0</v>
      </c>
      <c r="BE172" s="55">
        <f t="shared" si="52"/>
        <v>0</v>
      </c>
      <c r="BF172" s="55">
        <f t="shared" si="52"/>
        <v>0</v>
      </c>
      <c r="BG172" s="55">
        <f t="shared" si="52"/>
        <v>0</v>
      </c>
      <c r="BH172" s="55">
        <f t="shared" si="52"/>
        <v>0</v>
      </c>
      <c r="BI172" s="55">
        <f t="shared" si="52"/>
        <v>0</v>
      </c>
      <c r="BJ172" s="55">
        <f t="shared" si="52"/>
        <v>0</v>
      </c>
      <c r="BK172" s="55">
        <f t="shared" si="52"/>
        <v>0</v>
      </c>
      <c r="BL172" s="55">
        <f t="shared" si="52"/>
        <v>0</v>
      </c>
      <c r="BM172" s="55">
        <f t="shared" si="52"/>
        <v>0</v>
      </c>
      <c r="BN172" s="55">
        <f t="shared" ref="BN172:CS172" si="53">IFERROR(BN11*(BN333/$EN333),"")</f>
        <v>0</v>
      </c>
      <c r="BO172" s="55">
        <f t="shared" si="53"/>
        <v>0</v>
      </c>
      <c r="BP172" s="55">
        <f t="shared" si="53"/>
        <v>0</v>
      </c>
      <c r="BQ172" s="55">
        <f t="shared" si="53"/>
        <v>0</v>
      </c>
      <c r="BR172" s="55">
        <f t="shared" si="53"/>
        <v>0</v>
      </c>
      <c r="BS172" s="55">
        <f t="shared" si="53"/>
        <v>0</v>
      </c>
      <c r="BT172" s="55">
        <f t="shared" si="53"/>
        <v>0</v>
      </c>
      <c r="BU172" s="55">
        <f t="shared" si="53"/>
        <v>0</v>
      </c>
      <c r="BV172" s="55">
        <f t="shared" si="53"/>
        <v>0</v>
      </c>
      <c r="BW172" s="55">
        <f t="shared" si="53"/>
        <v>0</v>
      </c>
      <c r="BX172" s="55">
        <f t="shared" si="53"/>
        <v>0</v>
      </c>
      <c r="BY172" s="55">
        <f t="shared" si="53"/>
        <v>0</v>
      </c>
      <c r="BZ172" s="55">
        <f t="shared" si="53"/>
        <v>0</v>
      </c>
      <c r="CA172" s="55">
        <f t="shared" si="53"/>
        <v>0</v>
      </c>
      <c r="CB172" s="55">
        <f t="shared" si="53"/>
        <v>0</v>
      </c>
      <c r="CC172" s="55">
        <f t="shared" si="53"/>
        <v>0</v>
      </c>
      <c r="CD172" s="55">
        <f t="shared" si="53"/>
        <v>0</v>
      </c>
      <c r="CE172" s="55">
        <f t="shared" si="53"/>
        <v>0</v>
      </c>
      <c r="CF172" s="55">
        <f t="shared" si="53"/>
        <v>0</v>
      </c>
      <c r="CG172" s="55">
        <f t="shared" si="53"/>
        <v>0</v>
      </c>
      <c r="CH172" s="55">
        <f t="shared" si="53"/>
        <v>0</v>
      </c>
      <c r="CI172" s="55">
        <f t="shared" si="53"/>
        <v>0</v>
      </c>
      <c r="CJ172" s="55">
        <f t="shared" si="53"/>
        <v>0</v>
      </c>
      <c r="CK172" s="55">
        <f t="shared" si="53"/>
        <v>0</v>
      </c>
      <c r="CL172" s="55">
        <f t="shared" si="53"/>
        <v>0</v>
      </c>
      <c r="CM172" s="55">
        <f t="shared" si="53"/>
        <v>0</v>
      </c>
      <c r="CN172" s="55">
        <f t="shared" si="53"/>
        <v>0</v>
      </c>
      <c r="CO172" s="55">
        <f t="shared" si="53"/>
        <v>0</v>
      </c>
      <c r="CP172" s="55">
        <f t="shared" si="53"/>
        <v>0</v>
      </c>
      <c r="CQ172" s="55">
        <f t="shared" si="53"/>
        <v>0</v>
      </c>
      <c r="CR172" s="55">
        <f t="shared" si="53"/>
        <v>0</v>
      </c>
      <c r="CS172" s="55">
        <f t="shared" si="53"/>
        <v>0</v>
      </c>
      <c r="CT172" s="55">
        <f t="shared" ref="CT172:EB172" si="54">IFERROR(CT11*(CT333/$EN333),"")</f>
        <v>0</v>
      </c>
      <c r="CU172" s="55">
        <f t="shared" si="54"/>
        <v>0</v>
      </c>
      <c r="CV172" s="55">
        <f t="shared" si="54"/>
        <v>0</v>
      </c>
      <c r="CW172" s="55">
        <f t="shared" si="54"/>
        <v>0</v>
      </c>
      <c r="CX172" s="55">
        <f t="shared" si="54"/>
        <v>0</v>
      </c>
      <c r="CY172" s="55">
        <f t="shared" si="54"/>
        <v>0</v>
      </c>
      <c r="CZ172" s="55">
        <f t="shared" si="54"/>
        <v>0</v>
      </c>
      <c r="DA172" s="55">
        <f t="shared" si="54"/>
        <v>0</v>
      </c>
      <c r="DB172" s="55">
        <f t="shared" si="54"/>
        <v>0</v>
      </c>
      <c r="DC172" s="55">
        <f t="shared" si="54"/>
        <v>0</v>
      </c>
      <c r="DD172" s="55">
        <f t="shared" si="54"/>
        <v>0</v>
      </c>
      <c r="DE172" s="55">
        <f t="shared" si="54"/>
        <v>0</v>
      </c>
      <c r="DF172" s="55">
        <f t="shared" si="54"/>
        <v>0</v>
      </c>
      <c r="DG172" s="55">
        <f t="shared" si="54"/>
        <v>0</v>
      </c>
      <c r="DH172" s="55">
        <f t="shared" si="54"/>
        <v>0</v>
      </c>
      <c r="DI172" s="55">
        <f t="shared" si="54"/>
        <v>0</v>
      </c>
      <c r="DJ172" s="55">
        <f t="shared" si="54"/>
        <v>0</v>
      </c>
      <c r="DK172" s="55">
        <f t="shared" si="54"/>
        <v>0</v>
      </c>
      <c r="DL172" s="55">
        <f t="shared" si="54"/>
        <v>0</v>
      </c>
      <c r="DM172" s="55">
        <f t="shared" si="54"/>
        <v>0</v>
      </c>
      <c r="DN172" s="55">
        <f t="shared" si="54"/>
        <v>0</v>
      </c>
      <c r="DO172" s="55">
        <f t="shared" si="54"/>
        <v>0</v>
      </c>
      <c r="DP172" s="55">
        <f t="shared" si="54"/>
        <v>0</v>
      </c>
      <c r="DQ172" s="55">
        <f t="shared" si="54"/>
        <v>0</v>
      </c>
      <c r="DR172" s="55">
        <f t="shared" si="54"/>
        <v>0</v>
      </c>
      <c r="DS172" s="55">
        <f t="shared" si="54"/>
        <v>0</v>
      </c>
      <c r="DT172" s="55">
        <f t="shared" si="54"/>
        <v>0</v>
      </c>
      <c r="DU172" s="55">
        <f t="shared" si="54"/>
        <v>0</v>
      </c>
      <c r="DV172" s="55">
        <f t="shared" si="54"/>
        <v>0</v>
      </c>
      <c r="DW172" s="55">
        <f t="shared" si="54"/>
        <v>0</v>
      </c>
      <c r="DX172" s="55">
        <f t="shared" si="54"/>
        <v>0</v>
      </c>
      <c r="DY172" s="55">
        <f t="shared" si="54"/>
        <v>0</v>
      </c>
      <c r="DZ172" s="55">
        <f t="shared" si="54"/>
        <v>0</v>
      </c>
      <c r="EA172" s="55">
        <f t="shared" si="54"/>
        <v>0</v>
      </c>
      <c r="EB172" s="55">
        <f t="shared" si="54"/>
        <v>0</v>
      </c>
      <c r="EC172" s="55">
        <f t="shared" ref="EC172:EM172" si="55">IFERROR(EC11*(EC333/$EN333),"")</f>
        <v>0</v>
      </c>
      <c r="ED172" s="55">
        <f t="shared" si="55"/>
        <v>0</v>
      </c>
      <c r="EE172" s="55">
        <f t="shared" si="55"/>
        <v>0</v>
      </c>
      <c r="EF172" s="55">
        <f t="shared" si="55"/>
        <v>0</v>
      </c>
      <c r="EG172" s="55">
        <f t="shared" si="55"/>
        <v>0</v>
      </c>
      <c r="EH172" s="55">
        <f t="shared" si="55"/>
        <v>0</v>
      </c>
      <c r="EI172" s="55">
        <f t="shared" si="55"/>
        <v>0</v>
      </c>
      <c r="EJ172" s="55">
        <f t="shared" si="55"/>
        <v>0</v>
      </c>
      <c r="EK172" s="55">
        <f t="shared" si="55"/>
        <v>0</v>
      </c>
      <c r="EL172" s="55">
        <f t="shared" si="55"/>
        <v>0</v>
      </c>
      <c r="EM172" s="55">
        <f t="shared" si="55"/>
        <v>0</v>
      </c>
      <c r="EN172" s="72">
        <f t="shared" si="15"/>
        <v>-0.21998248994350433</v>
      </c>
    </row>
    <row r="173" spans="1:144" x14ac:dyDescent="0.15">
      <c r="A173" s="71">
        <v>40147</v>
      </c>
      <c r="B173" s="55" t="str">
        <f t="shared" ref="B173:AG173" si="56">IFERROR(B12*(B334/$EN334),"")</f>
        <v/>
      </c>
      <c r="C173" s="55">
        <f t="shared" si="56"/>
        <v>0</v>
      </c>
      <c r="D173" s="55">
        <f t="shared" si="56"/>
        <v>0</v>
      </c>
      <c r="E173" s="55">
        <f t="shared" si="56"/>
        <v>0</v>
      </c>
      <c r="F173" s="55">
        <f t="shared" si="56"/>
        <v>0</v>
      </c>
      <c r="G173" s="55">
        <f t="shared" si="56"/>
        <v>0</v>
      </c>
      <c r="H173" s="55">
        <f t="shared" si="56"/>
        <v>0</v>
      </c>
      <c r="I173" s="55">
        <f t="shared" si="56"/>
        <v>0</v>
      </c>
      <c r="J173" s="55">
        <f t="shared" si="56"/>
        <v>0</v>
      </c>
      <c r="K173" s="55">
        <f t="shared" si="56"/>
        <v>0</v>
      </c>
      <c r="L173" s="55">
        <f t="shared" si="56"/>
        <v>0</v>
      </c>
      <c r="M173" s="55">
        <f t="shared" si="56"/>
        <v>0</v>
      </c>
      <c r="N173" s="55">
        <f t="shared" si="56"/>
        <v>0</v>
      </c>
      <c r="O173" s="55">
        <f t="shared" si="56"/>
        <v>-7.9775288701057434E-2</v>
      </c>
      <c r="P173" s="55">
        <f t="shared" si="56"/>
        <v>0</v>
      </c>
      <c r="Q173" s="55">
        <f t="shared" si="56"/>
        <v>0</v>
      </c>
      <c r="R173" s="55">
        <f t="shared" si="56"/>
        <v>0</v>
      </c>
      <c r="S173" s="55">
        <f t="shared" si="56"/>
        <v>0</v>
      </c>
      <c r="T173" s="55">
        <f t="shared" si="56"/>
        <v>0</v>
      </c>
      <c r="U173" s="55">
        <f t="shared" si="56"/>
        <v>0</v>
      </c>
      <c r="V173" s="55">
        <f t="shared" si="56"/>
        <v>0</v>
      </c>
      <c r="W173" s="55">
        <f t="shared" si="56"/>
        <v>0</v>
      </c>
      <c r="X173" s="55">
        <f t="shared" si="56"/>
        <v>0</v>
      </c>
      <c r="Y173" s="55">
        <f t="shared" si="56"/>
        <v>0</v>
      </c>
      <c r="Z173" s="55">
        <f t="shared" si="56"/>
        <v>0</v>
      </c>
      <c r="AA173" s="55">
        <f t="shared" si="56"/>
        <v>0</v>
      </c>
      <c r="AB173" s="55">
        <f t="shared" si="56"/>
        <v>0</v>
      </c>
      <c r="AC173" s="55">
        <f t="shared" si="56"/>
        <v>0</v>
      </c>
      <c r="AD173" s="55">
        <f t="shared" si="56"/>
        <v>0</v>
      </c>
      <c r="AE173" s="55">
        <f t="shared" si="56"/>
        <v>0</v>
      </c>
      <c r="AF173" s="55">
        <f t="shared" si="56"/>
        <v>0</v>
      </c>
      <c r="AG173" s="55">
        <f t="shared" si="56"/>
        <v>0</v>
      </c>
      <c r="AH173" s="55">
        <f t="shared" ref="AH173:BM173" si="57">IFERROR(AH12*(AH334/$EN334),"")</f>
        <v>0</v>
      </c>
      <c r="AI173" s="55">
        <f t="shared" si="57"/>
        <v>0</v>
      </c>
      <c r="AJ173" s="55">
        <f t="shared" si="57"/>
        <v>0</v>
      </c>
      <c r="AK173" s="55">
        <f t="shared" si="57"/>
        <v>0</v>
      </c>
      <c r="AL173" s="55">
        <f t="shared" si="57"/>
        <v>0</v>
      </c>
      <c r="AM173" s="55">
        <f t="shared" si="57"/>
        <v>0</v>
      </c>
      <c r="AN173" s="55">
        <f t="shared" si="57"/>
        <v>0</v>
      </c>
      <c r="AO173" s="55">
        <f t="shared" si="57"/>
        <v>0</v>
      </c>
      <c r="AP173" s="55">
        <f t="shared" si="57"/>
        <v>0</v>
      </c>
      <c r="AQ173" s="55">
        <f t="shared" si="57"/>
        <v>0</v>
      </c>
      <c r="AR173" s="55">
        <f t="shared" si="57"/>
        <v>0</v>
      </c>
      <c r="AS173" s="55">
        <f t="shared" si="57"/>
        <v>0</v>
      </c>
      <c r="AT173" s="55">
        <f t="shared" si="57"/>
        <v>0</v>
      </c>
      <c r="AU173" s="55">
        <f t="shared" si="57"/>
        <v>0</v>
      </c>
      <c r="AV173" s="55">
        <f t="shared" si="57"/>
        <v>0</v>
      </c>
      <c r="AW173" s="55">
        <f t="shared" si="57"/>
        <v>0</v>
      </c>
      <c r="AX173" s="55">
        <f t="shared" si="57"/>
        <v>0</v>
      </c>
      <c r="AY173" s="55">
        <f t="shared" si="57"/>
        <v>0</v>
      </c>
      <c r="AZ173" s="55">
        <f t="shared" si="57"/>
        <v>0</v>
      </c>
      <c r="BA173" s="55">
        <f t="shared" si="57"/>
        <v>0</v>
      </c>
      <c r="BB173" s="55">
        <f t="shared" si="57"/>
        <v>0</v>
      </c>
      <c r="BC173" s="55">
        <f t="shared" si="57"/>
        <v>0</v>
      </c>
      <c r="BD173" s="55">
        <f t="shared" si="57"/>
        <v>0</v>
      </c>
      <c r="BE173" s="55">
        <f t="shared" si="57"/>
        <v>0</v>
      </c>
      <c r="BF173" s="55">
        <f t="shared" si="57"/>
        <v>0</v>
      </c>
      <c r="BG173" s="55">
        <f t="shared" si="57"/>
        <v>0</v>
      </c>
      <c r="BH173" s="55">
        <f t="shared" si="57"/>
        <v>0</v>
      </c>
      <c r="BI173" s="55">
        <f t="shared" si="57"/>
        <v>0</v>
      </c>
      <c r="BJ173" s="55">
        <f t="shared" si="57"/>
        <v>0</v>
      </c>
      <c r="BK173" s="55">
        <f t="shared" si="57"/>
        <v>0</v>
      </c>
      <c r="BL173" s="55">
        <f t="shared" si="57"/>
        <v>0</v>
      </c>
      <c r="BM173" s="55">
        <f t="shared" si="57"/>
        <v>0</v>
      </c>
      <c r="BN173" s="55">
        <f t="shared" ref="BN173:CS173" si="58">IFERROR(BN12*(BN334/$EN334),"")</f>
        <v>0</v>
      </c>
      <c r="BO173" s="55">
        <f t="shared" si="58"/>
        <v>0</v>
      </c>
      <c r="BP173" s="55">
        <f t="shared" si="58"/>
        <v>0</v>
      </c>
      <c r="BQ173" s="55">
        <f t="shared" si="58"/>
        <v>0</v>
      </c>
      <c r="BR173" s="55">
        <f t="shared" si="58"/>
        <v>0</v>
      </c>
      <c r="BS173" s="55">
        <f t="shared" si="58"/>
        <v>0</v>
      </c>
      <c r="BT173" s="55">
        <f t="shared" si="58"/>
        <v>0</v>
      </c>
      <c r="BU173" s="55">
        <f t="shared" si="58"/>
        <v>0</v>
      </c>
      <c r="BV173" s="55">
        <f t="shared" si="58"/>
        <v>0</v>
      </c>
      <c r="BW173" s="55">
        <f t="shared" si="58"/>
        <v>0</v>
      </c>
      <c r="BX173" s="55">
        <f t="shared" si="58"/>
        <v>0</v>
      </c>
      <c r="BY173" s="55">
        <f t="shared" si="58"/>
        <v>0</v>
      </c>
      <c r="BZ173" s="55">
        <f t="shared" si="58"/>
        <v>0</v>
      </c>
      <c r="CA173" s="55">
        <f t="shared" si="58"/>
        <v>0</v>
      </c>
      <c r="CB173" s="55">
        <f t="shared" si="58"/>
        <v>0</v>
      </c>
      <c r="CC173" s="55">
        <f t="shared" si="58"/>
        <v>0</v>
      </c>
      <c r="CD173" s="55">
        <f t="shared" si="58"/>
        <v>0</v>
      </c>
      <c r="CE173" s="55">
        <f t="shared" si="58"/>
        <v>0</v>
      </c>
      <c r="CF173" s="55">
        <f t="shared" si="58"/>
        <v>0</v>
      </c>
      <c r="CG173" s="55">
        <f t="shared" si="58"/>
        <v>0</v>
      </c>
      <c r="CH173" s="55">
        <f t="shared" si="58"/>
        <v>0</v>
      </c>
      <c r="CI173" s="55">
        <f t="shared" si="58"/>
        <v>0</v>
      </c>
      <c r="CJ173" s="55">
        <f t="shared" si="58"/>
        <v>0</v>
      </c>
      <c r="CK173" s="55">
        <f t="shared" si="58"/>
        <v>0</v>
      </c>
      <c r="CL173" s="55">
        <f t="shared" si="58"/>
        <v>0</v>
      </c>
      <c r="CM173" s="55">
        <f t="shared" si="58"/>
        <v>0</v>
      </c>
      <c r="CN173" s="55">
        <f t="shared" si="58"/>
        <v>0</v>
      </c>
      <c r="CO173" s="55">
        <f t="shared" si="58"/>
        <v>0</v>
      </c>
      <c r="CP173" s="55">
        <f t="shared" si="58"/>
        <v>0</v>
      </c>
      <c r="CQ173" s="55">
        <f t="shared" si="58"/>
        <v>0</v>
      </c>
      <c r="CR173" s="55">
        <f t="shared" si="58"/>
        <v>0</v>
      </c>
      <c r="CS173" s="55">
        <f t="shared" si="58"/>
        <v>0</v>
      </c>
      <c r="CT173" s="55">
        <f t="shared" ref="CT173:EB173" si="59">IFERROR(CT12*(CT334/$EN334),"")</f>
        <v>0</v>
      </c>
      <c r="CU173" s="55">
        <f t="shared" si="59"/>
        <v>0</v>
      </c>
      <c r="CV173" s="55">
        <f t="shared" si="59"/>
        <v>0</v>
      </c>
      <c r="CW173" s="55">
        <f t="shared" si="59"/>
        <v>0</v>
      </c>
      <c r="CX173" s="55">
        <f t="shared" si="59"/>
        <v>0</v>
      </c>
      <c r="CY173" s="55">
        <f t="shared" si="59"/>
        <v>0</v>
      </c>
      <c r="CZ173" s="55">
        <f t="shared" si="59"/>
        <v>0</v>
      </c>
      <c r="DA173" s="55">
        <f t="shared" si="59"/>
        <v>0</v>
      </c>
      <c r="DB173" s="55">
        <f t="shared" si="59"/>
        <v>0</v>
      </c>
      <c r="DC173" s="55">
        <f t="shared" si="59"/>
        <v>0</v>
      </c>
      <c r="DD173" s="55">
        <f t="shared" si="59"/>
        <v>0</v>
      </c>
      <c r="DE173" s="55">
        <f t="shared" si="59"/>
        <v>0</v>
      </c>
      <c r="DF173" s="55">
        <f t="shared" si="59"/>
        <v>0</v>
      </c>
      <c r="DG173" s="55">
        <f t="shared" si="59"/>
        <v>0</v>
      </c>
      <c r="DH173" s="55">
        <f t="shared" si="59"/>
        <v>0</v>
      </c>
      <c r="DI173" s="55">
        <f t="shared" si="59"/>
        <v>0</v>
      </c>
      <c r="DJ173" s="55">
        <f t="shared" si="59"/>
        <v>0</v>
      </c>
      <c r="DK173" s="55">
        <f t="shared" si="59"/>
        <v>0</v>
      </c>
      <c r="DL173" s="55">
        <f t="shared" si="59"/>
        <v>0</v>
      </c>
      <c r="DM173" s="55">
        <f t="shared" si="59"/>
        <v>0</v>
      </c>
      <c r="DN173" s="55">
        <f t="shared" si="59"/>
        <v>0</v>
      </c>
      <c r="DO173" s="55">
        <f t="shared" si="59"/>
        <v>0</v>
      </c>
      <c r="DP173" s="55">
        <f t="shared" si="59"/>
        <v>0</v>
      </c>
      <c r="DQ173" s="55">
        <f t="shared" si="59"/>
        <v>0</v>
      </c>
      <c r="DR173" s="55">
        <f t="shared" si="59"/>
        <v>0</v>
      </c>
      <c r="DS173" s="55">
        <f t="shared" si="59"/>
        <v>0</v>
      </c>
      <c r="DT173" s="55">
        <f t="shared" si="59"/>
        <v>0</v>
      </c>
      <c r="DU173" s="55">
        <f t="shared" si="59"/>
        <v>0</v>
      </c>
      <c r="DV173" s="55">
        <f t="shared" si="59"/>
        <v>0</v>
      </c>
      <c r="DW173" s="55">
        <f t="shared" si="59"/>
        <v>0</v>
      </c>
      <c r="DX173" s="55">
        <f t="shared" si="59"/>
        <v>0</v>
      </c>
      <c r="DY173" s="55">
        <f t="shared" si="59"/>
        <v>0</v>
      </c>
      <c r="DZ173" s="55">
        <f t="shared" si="59"/>
        <v>0</v>
      </c>
      <c r="EA173" s="55">
        <f t="shared" si="59"/>
        <v>0</v>
      </c>
      <c r="EB173" s="55">
        <f t="shared" si="59"/>
        <v>0</v>
      </c>
      <c r="EC173" s="55">
        <f t="shared" ref="EC173:EM173" si="60">IFERROR(EC12*(EC334/$EN334),"")</f>
        <v>0</v>
      </c>
      <c r="ED173" s="55">
        <f t="shared" si="60"/>
        <v>0</v>
      </c>
      <c r="EE173" s="55">
        <f t="shared" si="60"/>
        <v>0</v>
      </c>
      <c r="EF173" s="55">
        <f t="shared" si="60"/>
        <v>0</v>
      </c>
      <c r="EG173" s="55">
        <f t="shared" si="60"/>
        <v>0</v>
      </c>
      <c r="EH173" s="55">
        <f t="shared" si="60"/>
        <v>0</v>
      </c>
      <c r="EI173" s="55">
        <f t="shared" si="60"/>
        <v>0</v>
      </c>
      <c r="EJ173" s="55">
        <f t="shared" si="60"/>
        <v>0</v>
      </c>
      <c r="EK173" s="55">
        <f t="shared" si="60"/>
        <v>0</v>
      </c>
      <c r="EL173" s="55">
        <f t="shared" si="60"/>
        <v>0</v>
      </c>
      <c r="EM173" s="55">
        <f t="shared" si="60"/>
        <v>0</v>
      </c>
      <c r="EN173" s="72">
        <f t="shared" si="15"/>
        <v>-7.9775288701057434E-2</v>
      </c>
    </row>
    <row r="174" spans="1:144" x14ac:dyDescent="0.15">
      <c r="A174" s="71">
        <v>40178</v>
      </c>
      <c r="B174" s="55" t="str">
        <f t="shared" ref="B174:AG174" si="61">IFERROR(B13*(B335/$EN335),"")</f>
        <v/>
      </c>
      <c r="C174" s="55">
        <f t="shared" si="61"/>
        <v>0</v>
      </c>
      <c r="D174" s="55">
        <f t="shared" si="61"/>
        <v>0</v>
      </c>
      <c r="E174" s="55">
        <f t="shared" si="61"/>
        <v>0</v>
      </c>
      <c r="F174" s="55">
        <f t="shared" si="61"/>
        <v>0</v>
      </c>
      <c r="G174" s="55">
        <f t="shared" si="61"/>
        <v>0</v>
      </c>
      <c r="H174" s="55">
        <f t="shared" si="61"/>
        <v>0</v>
      </c>
      <c r="I174" s="55">
        <f t="shared" si="61"/>
        <v>0</v>
      </c>
      <c r="J174" s="55">
        <f t="shared" si="61"/>
        <v>0</v>
      </c>
      <c r="K174" s="55">
        <f t="shared" si="61"/>
        <v>0</v>
      </c>
      <c r="L174" s="55">
        <f t="shared" si="61"/>
        <v>0</v>
      </c>
      <c r="M174" s="55">
        <f t="shared" si="61"/>
        <v>0</v>
      </c>
      <c r="N174" s="55">
        <f t="shared" si="61"/>
        <v>0</v>
      </c>
      <c r="O174" s="55">
        <f t="shared" si="61"/>
        <v>-1.9536001607775688E-2</v>
      </c>
      <c r="P174" s="55">
        <f t="shared" si="61"/>
        <v>0</v>
      </c>
      <c r="Q174" s="55">
        <f t="shared" si="61"/>
        <v>0</v>
      </c>
      <c r="R174" s="55">
        <f t="shared" si="61"/>
        <v>0</v>
      </c>
      <c r="S174" s="55">
        <f t="shared" si="61"/>
        <v>0</v>
      </c>
      <c r="T174" s="55">
        <f t="shared" si="61"/>
        <v>0</v>
      </c>
      <c r="U174" s="55">
        <f t="shared" si="61"/>
        <v>0</v>
      </c>
      <c r="V174" s="55">
        <f t="shared" si="61"/>
        <v>0</v>
      </c>
      <c r="W174" s="55">
        <f t="shared" si="61"/>
        <v>0</v>
      </c>
      <c r="X174" s="55">
        <f t="shared" si="61"/>
        <v>0</v>
      </c>
      <c r="Y174" s="55">
        <f t="shared" si="61"/>
        <v>0</v>
      </c>
      <c r="Z174" s="55">
        <f t="shared" si="61"/>
        <v>0</v>
      </c>
      <c r="AA174" s="55">
        <f t="shared" si="61"/>
        <v>0</v>
      </c>
      <c r="AB174" s="55">
        <f t="shared" si="61"/>
        <v>0</v>
      </c>
      <c r="AC174" s="55">
        <f t="shared" si="61"/>
        <v>0</v>
      </c>
      <c r="AD174" s="55">
        <f t="shared" si="61"/>
        <v>0</v>
      </c>
      <c r="AE174" s="55">
        <f t="shared" si="61"/>
        <v>0</v>
      </c>
      <c r="AF174" s="55">
        <f t="shared" si="61"/>
        <v>0</v>
      </c>
      <c r="AG174" s="55">
        <f t="shared" si="61"/>
        <v>0</v>
      </c>
      <c r="AH174" s="55">
        <f t="shared" ref="AH174:BM174" si="62">IFERROR(AH13*(AH335/$EN335),"")</f>
        <v>0</v>
      </c>
      <c r="AI174" s="55">
        <f t="shared" si="62"/>
        <v>0</v>
      </c>
      <c r="AJ174" s="55">
        <f t="shared" si="62"/>
        <v>0</v>
      </c>
      <c r="AK174" s="55">
        <f t="shared" si="62"/>
        <v>0</v>
      </c>
      <c r="AL174" s="55">
        <f t="shared" si="62"/>
        <v>0</v>
      </c>
      <c r="AM174" s="55">
        <f t="shared" si="62"/>
        <v>0</v>
      </c>
      <c r="AN174" s="55">
        <f t="shared" si="62"/>
        <v>0</v>
      </c>
      <c r="AO174" s="55">
        <f t="shared" si="62"/>
        <v>0</v>
      </c>
      <c r="AP174" s="55">
        <f t="shared" si="62"/>
        <v>0</v>
      </c>
      <c r="AQ174" s="55">
        <f t="shared" si="62"/>
        <v>0</v>
      </c>
      <c r="AR174" s="55">
        <f t="shared" si="62"/>
        <v>0</v>
      </c>
      <c r="AS174" s="55">
        <f t="shared" si="62"/>
        <v>0</v>
      </c>
      <c r="AT174" s="55">
        <f t="shared" si="62"/>
        <v>0</v>
      </c>
      <c r="AU174" s="55">
        <f t="shared" si="62"/>
        <v>0</v>
      </c>
      <c r="AV174" s="55">
        <f t="shared" si="62"/>
        <v>0</v>
      </c>
      <c r="AW174" s="55">
        <f t="shared" si="62"/>
        <v>0</v>
      </c>
      <c r="AX174" s="55">
        <f t="shared" si="62"/>
        <v>0</v>
      </c>
      <c r="AY174" s="55">
        <f t="shared" si="62"/>
        <v>0</v>
      </c>
      <c r="AZ174" s="55">
        <f t="shared" si="62"/>
        <v>0</v>
      </c>
      <c r="BA174" s="55">
        <f t="shared" si="62"/>
        <v>0</v>
      </c>
      <c r="BB174" s="55">
        <f t="shared" si="62"/>
        <v>0</v>
      </c>
      <c r="BC174" s="55">
        <f t="shared" si="62"/>
        <v>0</v>
      </c>
      <c r="BD174" s="55">
        <f t="shared" si="62"/>
        <v>0</v>
      </c>
      <c r="BE174" s="55">
        <f t="shared" si="62"/>
        <v>0</v>
      </c>
      <c r="BF174" s="55">
        <f t="shared" si="62"/>
        <v>0</v>
      </c>
      <c r="BG174" s="55">
        <f t="shared" si="62"/>
        <v>0</v>
      </c>
      <c r="BH174" s="55">
        <f t="shared" si="62"/>
        <v>0</v>
      </c>
      <c r="BI174" s="55">
        <f t="shared" si="62"/>
        <v>0</v>
      </c>
      <c r="BJ174" s="55">
        <f t="shared" si="62"/>
        <v>0</v>
      </c>
      <c r="BK174" s="55">
        <f t="shared" si="62"/>
        <v>0</v>
      </c>
      <c r="BL174" s="55">
        <f t="shared" si="62"/>
        <v>0</v>
      </c>
      <c r="BM174" s="55">
        <f t="shared" si="62"/>
        <v>0</v>
      </c>
      <c r="BN174" s="55">
        <f t="shared" ref="BN174:CS174" si="63">IFERROR(BN13*(BN335/$EN335),"")</f>
        <v>0</v>
      </c>
      <c r="BO174" s="55">
        <f t="shared" si="63"/>
        <v>0</v>
      </c>
      <c r="BP174" s="55">
        <f t="shared" si="63"/>
        <v>0</v>
      </c>
      <c r="BQ174" s="55">
        <f t="shared" si="63"/>
        <v>0</v>
      </c>
      <c r="BR174" s="55">
        <f t="shared" si="63"/>
        <v>0</v>
      </c>
      <c r="BS174" s="55">
        <f t="shared" si="63"/>
        <v>0</v>
      </c>
      <c r="BT174" s="55">
        <f t="shared" si="63"/>
        <v>0</v>
      </c>
      <c r="BU174" s="55">
        <f t="shared" si="63"/>
        <v>0</v>
      </c>
      <c r="BV174" s="55">
        <f t="shared" si="63"/>
        <v>0</v>
      </c>
      <c r="BW174" s="55">
        <f t="shared" si="63"/>
        <v>0</v>
      </c>
      <c r="BX174" s="55">
        <f t="shared" si="63"/>
        <v>0</v>
      </c>
      <c r="BY174" s="55">
        <f t="shared" si="63"/>
        <v>0</v>
      </c>
      <c r="BZ174" s="55">
        <f t="shared" si="63"/>
        <v>0</v>
      </c>
      <c r="CA174" s="55">
        <f t="shared" si="63"/>
        <v>0</v>
      </c>
      <c r="CB174" s="55">
        <f t="shared" si="63"/>
        <v>0</v>
      </c>
      <c r="CC174" s="55">
        <f t="shared" si="63"/>
        <v>0</v>
      </c>
      <c r="CD174" s="55">
        <f t="shared" si="63"/>
        <v>0</v>
      </c>
      <c r="CE174" s="55">
        <f t="shared" si="63"/>
        <v>0</v>
      </c>
      <c r="CF174" s="55">
        <f t="shared" si="63"/>
        <v>0</v>
      </c>
      <c r="CG174" s="55">
        <f t="shared" si="63"/>
        <v>0</v>
      </c>
      <c r="CH174" s="55">
        <f t="shared" si="63"/>
        <v>0</v>
      </c>
      <c r="CI174" s="55">
        <f t="shared" si="63"/>
        <v>0</v>
      </c>
      <c r="CJ174" s="55">
        <f t="shared" si="63"/>
        <v>0</v>
      </c>
      <c r="CK174" s="55">
        <f t="shared" si="63"/>
        <v>0</v>
      </c>
      <c r="CL174" s="55">
        <f t="shared" si="63"/>
        <v>0</v>
      </c>
      <c r="CM174" s="55">
        <f t="shared" si="63"/>
        <v>0</v>
      </c>
      <c r="CN174" s="55">
        <f t="shared" si="63"/>
        <v>0</v>
      </c>
      <c r="CO174" s="55">
        <f t="shared" si="63"/>
        <v>0</v>
      </c>
      <c r="CP174" s="55">
        <f t="shared" si="63"/>
        <v>0</v>
      </c>
      <c r="CQ174" s="55">
        <f t="shared" si="63"/>
        <v>0</v>
      </c>
      <c r="CR174" s="55">
        <f t="shared" si="63"/>
        <v>0</v>
      </c>
      <c r="CS174" s="55">
        <f t="shared" si="63"/>
        <v>0</v>
      </c>
      <c r="CT174" s="55">
        <f t="shared" ref="CT174:EB174" si="64">IFERROR(CT13*(CT335/$EN335),"")</f>
        <v>0</v>
      </c>
      <c r="CU174" s="55">
        <f t="shared" si="64"/>
        <v>0</v>
      </c>
      <c r="CV174" s="55">
        <f t="shared" si="64"/>
        <v>0</v>
      </c>
      <c r="CW174" s="55">
        <f t="shared" si="64"/>
        <v>0</v>
      </c>
      <c r="CX174" s="55">
        <f t="shared" si="64"/>
        <v>0</v>
      </c>
      <c r="CY174" s="55">
        <f t="shared" si="64"/>
        <v>0</v>
      </c>
      <c r="CZ174" s="55">
        <f t="shared" si="64"/>
        <v>0</v>
      </c>
      <c r="DA174" s="55">
        <f t="shared" si="64"/>
        <v>0</v>
      </c>
      <c r="DB174" s="55">
        <f t="shared" si="64"/>
        <v>0</v>
      </c>
      <c r="DC174" s="55">
        <f t="shared" si="64"/>
        <v>0</v>
      </c>
      <c r="DD174" s="55">
        <f t="shared" si="64"/>
        <v>0</v>
      </c>
      <c r="DE174" s="55">
        <f t="shared" si="64"/>
        <v>0</v>
      </c>
      <c r="DF174" s="55">
        <f t="shared" si="64"/>
        <v>0</v>
      </c>
      <c r="DG174" s="55">
        <f t="shared" si="64"/>
        <v>0</v>
      </c>
      <c r="DH174" s="55">
        <f t="shared" si="64"/>
        <v>0</v>
      </c>
      <c r="DI174" s="55">
        <f t="shared" si="64"/>
        <v>0</v>
      </c>
      <c r="DJ174" s="55">
        <f t="shared" si="64"/>
        <v>0</v>
      </c>
      <c r="DK174" s="55">
        <f t="shared" si="64"/>
        <v>0</v>
      </c>
      <c r="DL174" s="55">
        <f t="shared" si="64"/>
        <v>0</v>
      </c>
      <c r="DM174" s="55">
        <f t="shared" si="64"/>
        <v>0</v>
      </c>
      <c r="DN174" s="55">
        <f t="shared" si="64"/>
        <v>0</v>
      </c>
      <c r="DO174" s="55">
        <f t="shared" si="64"/>
        <v>0</v>
      </c>
      <c r="DP174" s="55">
        <f t="shared" si="64"/>
        <v>0</v>
      </c>
      <c r="DQ174" s="55">
        <f t="shared" si="64"/>
        <v>0</v>
      </c>
      <c r="DR174" s="55">
        <f t="shared" si="64"/>
        <v>0</v>
      </c>
      <c r="DS174" s="55">
        <f t="shared" si="64"/>
        <v>0</v>
      </c>
      <c r="DT174" s="55">
        <f t="shared" si="64"/>
        <v>0</v>
      </c>
      <c r="DU174" s="55">
        <f t="shared" si="64"/>
        <v>0</v>
      </c>
      <c r="DV174" s="55">
        <f t="shared" si="64"/>
        <v>0</v>
      </c>
      <c r="DW174" s="55">
        <f t="shared" si="64"/>
        <v>0</v>
      </c>
      <c r="DX174" s="55">
        <f t="shared" si="64"/>
        <v>0</v>
      </c>
      <c r="DY174" s="55">
        <f t="shared" si="64"/>
        <v>0</v>
      </c>
      <c r="DZ174" s="55">
        <f t="shared" si="64"/>
        <v>0</v>
      </c>
      <c r="EA174" s="55">
        <f t="shared" si="64"/>
        <v>0</v>
      </c>
      <c r="EB174" s="55">
        <f t="shared" si="64"/>
        <v>0</v>
      </c>
      <c r="EC174" s="55">
        <f t="shared" ref="EC174:EM174" si="65">IFERROR(EC13*(EC335/$EN335),"")</f>
        <v>0</v>
      </c>
      <c r="ED174" s="55">
        <f t="shared" si="65"/>
        <v>0</v>
      </c>
      <c r="EE174" s="55">
        <f t="shared" si="65"/>
        <v>0</v>
      </c>
      <c r="EF174" s="55">
        <f t="shared" si="65"/>
        <v>0</v>
      </c>
      <c r="EG174" s="55">
        <f t="shared" si="65"/>
        <v>0</v>
      </c>
      <c r="EH174" s="55">
        <f t="shared" si="65"/>
        <v>0</v>
      </c>
      <c r="EI174" s="55">
        <f t="shared" si="65"/>
        <v>0</v>
      </c>
      <c r="EJ174" s="55">
        <f t="shared" si="65"/>
        <v>0</v>
      </c>
      <c r="EK174" s="55">
        <f t="shared" si="65"/>
        <v>0</v>
      </c>
      <c r="EL174" s="55">
        <f t="shared" si="65"/>
        <v>0</v>
      </c>
      <c r="EM174" s="55">
        <f t="shared" si="65"/>
        <v>0</v>
      </c>
      <c r="EN174" s="72">
        <f t="shared" si="15"/>
        <v>-1.9536001607775688E-2</v>
      </c>
    </row>
    <row r="175" spans="1:144" x14ac:dyDescent="0.15">
      <c r="A175" s="71">
        <v>40207</v>
      </c>
      <c r="B175" s="55" t="str">
        <f t="shared" ref="B175:AG175" si="66">IFERROR(B14*(B336/$EN336),"")</f>
        <v/>
      </c>
      <c r="C175" s="55">
        <f t="shared" si="66"/>
        <v>0</v>
      </c>
      <c r="D175" s="55">
        <f t="shared" si="66"/>
        <v>0</v>
      </c>
      <c r="E175" s="55">
        <f t="shared" si="66"/>
        <v>0</v>
      </c>
      <c r="F175" s="55">
        <f t="shared" si="66"/>
        <v>0</v>
      </c>
      <c r="G175" s="55">
        <f t="shared" si="66"/>
        <v>0</v>
      </c>
      <c r="H175" s="55">
        <f t="shared" si="66"/>
        <v>0</v>
      </c>
      <c r="I175" s="55">
        <f t="shared" si="66"/>
        <v>0</v>
      </c>
      <c r="J175" s="55">
        <f t="shared" si="66"/>
        <v>0</v>
      </c>
      <c r="K175" s="55">
        <f t="shared" si="66"/>
        <v>0</v>
      </c>
      <c r="L175" s="55">
        <f t="shared" si="66"/>
        <v>0</v>
      </c>
      <c r="M175" s="55">
        <f t="shared" si="66"/>
        <v>0</v>
      </c>
      <c r="N175" s="55">
        <f t="shared" si="66"/>
        <v>0</v>
      </c>
      <c r="O175" s="55">
        <f t="shared" si="66"/>
        <v>-0.16313822567462921</v>
      </c>
      <c r="P175" s="55">
        <f t="shared" si="66"/>
        <v>0</v>
      </c>
      <c r="Q175" s="55">
        <f t="shared" si="66"/>
        <v>0</v>
      </c>
      <c r="R175" s="55">
        <f t="shared" si="66"/>
        <v>0</v>
      </c>
      <c r="S175" s="55">
        <f t="shared" si="66"/>
        <v>0</v>
      </c>
      <c r="T175" s="55">
        <f t="shared" si="66"/>
        <v>0</v>
      </c>
      <c r="U175" s="55">
        <f t="shared" si="66"/>
        <v>0</v>
      </c>
      <c r="V175" s="55">
        <f t="shared" si="66"/>
        <v>0</v>
      </c>
      <c r="W175" s="55">
        <f t="shared" si="66"/>
        <v>0</v>
      </c>
      <c r="X175" s="55">
        <f t="shared" si="66"/>
        <v>0</v>
      </c>
      <c r="Y175" s="55">
        <f t="shared" si="66"/>
        <v>0</v>
      </c>
      <c r="Z175" s="55">
        <f t="shared" si="66"/>
        <v>0</v>
      </c>
      <c r="AA175" s="55">
        <f t="shared" si="66"/>
        <v>0</v>
      </c>
      <c r="AB175" s="55">
        <f t="shared" si="66"/>
        <v>0</v>
      </c>
      <c r="AC175" s="55">
        <f t="shared" si="66"/>
        <v>0</v>
      </c>
      <c r="AD175" s="55">
        <f t="shared" si="66"/>
        <v>0</v>
      </c>
      <c r="AE175" s="55">
        <f t="shared" si="66"/>
        <v>0</v>
      </c>
      <c r="AF175" s="55">
        <f t="shared" si="66"/>
        <v>0</v>
      </c>
      <c r="AG175" s="55">
        <f t="shared" si="66"/>
        <v>0</v>
      </c>
      <c r="AH175" s="55">
        <f t="shared" ref="AH175:BM175" si="67">IFERROR(AH14*(AH336/$EN336),"")</f>
        <v>0</v>
      </c>
      <c r="AI175" s="55">
        <f t="shared" si="67"/>
        <v>0</v>
      </c>
      <c r="AJ175" s="55">
        <f t="shared" si="67"/>
        <v>0</v>
      </c>
      <c r="AK175" s="55">
        <f t="shared" si="67"/>
        <v>0</v>
      </c>
      <c r="AL175" s="55">
        <f t="shared" si="67"/>
        <v>0</v>
      </c>
      <c r="AM175" s="55">
        <f t="shared" si="67"/>
        <v>0</v>
      </c>
      <c r="AN175" s="55">
        <f t="shared" si="67"/>
        <v>0</v>
      </c>
      <c r="AO175" s="55">
        <f t="shared" si="67"/>
        <v>0</v>
      </c>
      <c r="AP175" s="55">
        <f t="shared" si="67"/>
        <v>0</v>
      </c>
      <c r="AQ175" s="55">
        <f t="shared" si="67"/>
        <v>0</v>
      </c>
      <c r="AR175" s="55">
        <f t="shared" si="67"/>
        <v>0</v>
      </c>
      <c r="AS175" s="55">
        <f t="shared" si="67"/>
        <v>0</v>
      </c>
      <c r="AT175" s="55">
        <f t="shared" si="67"/>
        <v>0</v>
      </c>
      <c r="AU175" s="55">
        <f t="shared" si="67"/>
        <v>0</v>
      </c>
      <c r="AV175" s="55">
        <f t="shared" si="67"/>
        <v>0</v>
      </c>
      <c r="AW175" s="55">
        <f t="shared" si="67"/>
        <v>0</v>
      </c>
      <c r="AX175" s="55">
        <f t="shared" si="67"/>
        <v>0</v>
      </c>
      <c r="AY175" s="55">
        <f t="shared" si="67"/>
        <v>0</v>
      </c>
      <c r="AZ175" s="55">
        <f t="shared" si="67"/>
        <v>0</v>
      </c>
      <c r="BA175" s="55">
        <f t="shared" si="67"/>
        <v>0</v>
      </c>
      <c r="BB175" s="55">
        <f t="shared" si="67"/>
        <v>0</v>
      </c>
      <c r="BC175" s="55">
        <f t="shared" si="67"/>
        <v>0</v>
      </c>
      <c r="BD175" s="55">
        <f t="shared" si="67"/>
        <v>0</v>
      </c>
      <c r="BE175" s="55">
        <f t="shared" si="67"/>
        <v>0</v>
      </c>
      <c r="BF175" s="55">
        <f t="shared" si="67"/>
        <v>0</v>
      </c>
      <c r="BG175" s="55">
        <f t="shared" si="67"/>
        <v>0</v>
      </c>
      <c r="BH175" s="55">
        <f t="shared" si="67"/>
        <v>0</v>
      </c>
      <c r="BI175" s="55">
        <f t="shared" si="67"/>
        <v>0</v>
      </c>
      <c r="BJ175" s="55">
        <f t="shared" si="67"/>
        <v>0</v>
      </c>
      <c r="BK175" s="55">
        <f t="shared" si="67"/>
        <v>0</v>
      </c>
      <c r="BL175" s="55">
        <f t="shared" si="67"/>
        <v>0</v>
      </c>
      <c r="BM175" s="55">
        <f t="shared" si="67"/>
        <v>0</v>
      </c>
      <c r="BN175" s="55">
        <f t="shared" ref="BN175:CS175" si="68">IFERROR(BN14*(BN336/$EN336),"")</f>
        <v>0</v>
      </c>
      <c r="BO175" s="55">
        <f t="shared" si="68"/>
        <v>0</v>
      </c>
      <c r="BP175" s="55">
        <f t="shared" si="68"/>
        <v>0</v>
      </c>
      <c r="BQ175" s="55">
        <f t="shared" si="68"/>
        <v>0</v>
      </c>
      <c r="BR175" s="55">
        <f t="shared" si="68"/>
        <v>0</v>
      </c>
      <c r="BS175" s="55">
        <f t="shared" si="68"/>
        <v>0</v>
      </c>
      <c r="BT175" s="55">
        <f t="shared" si="68"/>
        <v>0</v>
      </c>
      <c r="BU175" s="55">
        <f t="shared" si="68"/>
        <v>0</v>
      </c>
      <c r="BV175" s="55">
        <f t="shared" si="68"/>
        <v>0</v>
      </c>
      <c r="BW175" s="55">
        <f t="shared" si="68"/>
        <v>0</v>
      </c>
      <c r="BX175" s="55">
        <f t="shared" si="68"/>
        <v>0</v>
      </c>
      <c r="BY175" s="55">
        <f t="shared" si="68"/>
        <v>0</v>
      </c>
      <c r="BZ175" s="55">
        <f t="shared" si="68"/>
        <v>0</v>
      </c>
      <c r="CA175" s="55">
        <f t="shared" si="68"/>
        <v>0</v>
      </c>
      <c r="CB175" s="55">
        <f t="shared" si="68"/>
        <v>0</v>
      </c>
      <c r="CC175" s="55">
        <f t="shared" si="68"/>
        <v>0</v>
      </c>
      <c r="CD175" s="55">
        <f t="shared" si="68"/>
        <v>0</v>
      </c>
      <c r="CE175" s="55">
        <f t="shared" si="68"/>
        <v>0</v>
      </c>
      <c r="CF175" s="55">
        <f t="shared" si="68"/>
        <v>0</v>
      </c>
      <c r="CG175" s="55">
        <f t="shared" si="68"/>
        <v>0</v>
      </c>
      <c r="CH175" s="55">
        <f t="shared" si="68"/>
        <v>0</v>
      </c>
      <c r="CI175" s="55">
        <f t="shared" si="68"/>
        <v>0</v>
      </c>
      <c r="CJ175" s="55">
        <f t="shared" si="68"/>
        <v>0</v>
      </c>
      <c r="CK175" s="55">
        <f t="shared" si="68"/>
        <v>0</v>
      </c>
      <c r="CL175" s="55">
        <f t="shared" si="68"/>
        <v>0</v>
      </c>
      <c r="CM175" s="55">
        <f t="shared" si="68"/>
        <v>0</v>
      </c>
      <c r="CN175" s="55">
        <f t="shared" si="68"/>
        <v>0</v>
      </c>
      <c r="CO175" s="55">
        <f t="shared" si="68"/>
        <v>0</v>
      </c>
      <c r="CP175" s="55">
        <f t="shared" si="68"/>
        <v>0</v>
      </c>
      <c r="CQ175" s="55">
        <f t="shared" si="68"/>
        <v>0</v>
      </c>
      <c r="CR175" s="55">
        <f t="shared" si="68"/>
        <v>0</v>
      </c>
      <c r="CS175" s="55">
        <f t="shared" si="68"/>
        <v>0</v>
      </c>
      <c r="CT175" s="55">
        <f t="shared" ref="CT175:EB175" si="69">IFERROR(CT14*(CT336/$EN336),"")</f>
        <v>0</v>
      </c>
      <c r="CU175" s="55">
        <f t="shared" si="69"/>
        <v>0</v>
      </c>
      <c r="CV175" s="55">
        <f t="shared" si="69"/>
        <v>0</v>
      </c>
      <c r="CW175" s="55">
        <f t="shared" si="69"/>
        <v>0</v>
      </c>
      <c r="CX175" s="55">
        <f t="shared" si="69"/>
        <v>0</v>
      </c>
      <c r="CY175" s="55">
        <f t="shared" si="69"/>
        <v>0</v>
      </c>
      <c r="CZ175" s="55">
        <f t="shared" si="69"/>
        <v>0</v>
      </c>
      <c r="DA175" s="55">
        <f t="shared" si="69"/>
        <v>0</v>
      </c>
      <c r="DB175" s="55">
        <f t="shared" si="69"/>
        <v>0</v>
      </c>
      <c r="DC175" s="55">
        <f t="shared" si="69"/>
        <v>0</v>
      </c>
      <c r="DD175" s="55">
        <f t="shared" si="69"/>
        <v>0</v>
      </c>
      <c r="DE175" s="55">
        <f t="shared" si="69"/>
        <v>0</v>
      </c>
      <c r="DF175" s="55">
        <f t="shared" si="69"/>
        <v>0</v>
      </c>
      <c r="DG175" s="55">
        <f t="shared" si="69"/>
        <v>0</v>
      </c>
      <c r="DH175" s="55">
        <f t="shared" si="69"/>
        <v>0</v>
      </c>
      <c r="DI175" s="55">
        <f t="shared" si="69"/>
        <v>0</v>
      </c>
      <c r="DJ175" s="55">
        <f t="shared" si="69"/>
        <v>0</v>
      </c>
      <c r="DK175" s="55">
        <f t="shared" si="69"/>
        <v>0</v>
      </c>
      <c r="DL175" s="55">
        <f t="shared" si="69"/>
        <v>0</v>
      </c>
      <c r="DM175" s="55">
        <f t="shared" si="69"/>
        <v>0</v>
      </c>
      <c r="DN175" s="55">
        <f t="shared" si="69"/>
        <v>0</v>
      </c>
      <c r="DO175" s="55">
        <f t="shared" si="69"/>
        <v>0</v>
      </c>
      <c r="DP175" s="55">
        <f t="shared" si="69"/>
        <v>0</v>
      </c>
      <c r="DQ175" s="55">
        <f t="shared" si="69"/>
        <v>0</v>
      </c>
      <c r="DR175" s="55">
        <f t="shared" si="69"/>
        <v>0</v>
      </c>
      <c r="DS175" s="55">
        <f t="shared" si="69"/>
        <v>0</v>
      </c>
      <c r="DT175" s="55">
        <f t="shared" si="69"/>
        <v>0</v>
      </c>
      <c r="DU175" s="55">
        <f t="shared" si="69"/>
        <v>0</v>
      </c>
      <c r="DV175" s="55">
        <f t="shared" si="69"/>
        <v>0</v>
      </c>
      <c r="DW175" s="55">
        <f t="shared" si="69"/>
        <v>0</v>
      </c>
      <c r="DX175" s="55">
        <f t="shared" si="69"/>
        <v>0</v>
      </c>
      <c r="DY175" s="55">
        <f t="shared" si="69"/>
        <v>0</v>
      </c>
      <c r="DZ175" s="55">
        <f t="shared" si="69"/>
        <v>0</v>
      </c>
      <c r="EA175" s="55">
        <f t="shared" si="69"/>
        <v>0</v>
      </c>
      <c r="EB175" s="55">
        <f t="shared" si="69"/>
        <v>0</v>
      </c>
      <c r="EC175" s="55">
        <f t="shared" ref="EC175:EM175" si="70">IFERROR(EC14*(EC336/$EN336),"")</f>
        <v>0</v>
      </c>
      <c r="ED175" s="55">
        <f t="shared" si="70"/>
        <v>0</v>
      </c>
      <c r="EE175" s="55">
        <f t="shared" si="70"/>
        <v>0</v>
      </c>
      <c r="EF175" s="55">
        <f t="shared" si="70"/>
        <v>0</v>
      </c>
      <c r="EG175" s="55">
        <f t="shared" si="70"/>
        <v>0</v>
      </c>
      <c r="EH175" s="55">
        <f t="shared" si="70"/>
        <v>0</v>
      </c>
      <c r="EI175" s="55">
        <f t="shared" si="70"/>
        <v>0</v>
      </c>
      <c r="EJ175" s="55">
        <f t="shared" si="70"/>
        <v>0</v>
      </c>
      <c r="EK175" s="55">
        <f t="shared" si="70"/>
        <v>0</v>
      </c>
      <c r="EL175" s="55">
        <f t="shared" si="70"/>
        <v>0</v>
      </c>
      <c r="EM175" s="55">
        <f t="shared" si="70"/>
        <v>0</v>
      </c>
      <c r="EN175" s="72">
        <f>IFERROR(SUM(B175:EM175),"")</f>
        <v>-0.16313822567462921</v>
      </c>
    </row>
    <row r="176" spans="1:144" x14ac:dyDescent="0.15">
      <c r="A176" s="71">
        <v>40235</v>
      </c>
      <c r="B176" s="55" t="str">
        <f t="shared" ref="B176:AG176" si="71">IFERROR(B15*(B337/$EN337),"")</f>
        <v/>
      </c>
      <c r="C176" s="55">
        <f t="shared" si="71"/>
        <v>0</v>
      </c>
      <c r="D176" s="55">
        <f t="shared" si="71"/>
        <v>0</v>
      </c>
      <c r="E176" s="55">
        <f t="shared" si="71"/>
        <v>0</v>
      </c>
      <c r="F176" s="55">
        <f t="shared" si="71"/>
        <v>0</v>
      </c>
      <c r="G176" s="55">
        <f t="shared" si="71"/>
        <v>0</v>
      </c>
      <c r="H176" s="55">
        <f t="shared" si="71"/>
        <v>0</v>
      </c>
      <c r="I176" s="55">
        <f t="shared" si="71"/>
        <v>0</v>
      </c>
      <c r="J176" s="55">
        <f t="shared" si="71"/>
        <v>0</v>
      </c>
      <c r="K176" s="55">
        <f t="shared" si="71"/>
        <v>0</v>
      </c>
      <c r="L176" s="55">
        <f t="shared" si="71"/>
        <v>0</v>
      </c>
      <c r="M176" s="55">
        <f t="shared" si="71"/>
        <v>0</v>
      </c>
      <c r="N176" s="55">
        <f t="shared" si="71"/>
        <v>0</v>
      </c>
      <c r="O176" s="55">
        <f t="shared" si="71"/>
        <v>-1.4880583621561527E-3</v>
      </c>
      <c r="P176" s="55">
        <f t="shared" si="71"/>
        <v>0</v>
      </c>
      <c r="Q176" s="55">
        <f t="shared" si="71"/>
        <v>0</v>
      </c>
      <c r="R176" s="55">
        <f t="shared" si="71"/>
        <v>0</v>
      </c>
      <c r="S176" s="55">
        <f t="shared" si="71"/>
        <v>0</v>
      </c>
      <c r="T176" s="55">
        <f t="shared" si="71"/>
        <v>0</v>
      </c>
      <c r="U176" s="55">
        <f t="shared" si="71"/>
        <v>0</v>
      </c>
      <c r="V176" s="55">
        <f t="shared" si="71"/>
        <v>0</v>
      </c>
      <c r="W176" s="55">
        <f t="shared" si="71"/>
        <v>0</v>
      </c>
      <c r="X176" s="55">
        <f t="shared" si="71"/>
        <v>0</v>
      </c>
      <c r="Y176" s="55">
        <f t="shared" si="71"/>
        <v>0</v>
      </c>
      <c r="Z176" s="55">
        <f t="shared" si="71"/>
        <v>0</v>
      </c>
      <c r="AA176" s="55">
        <f t="shared" si="71"/>
        <v>0</v>
      </c>
      <c r="AB176" s="55">
        <f t="shared" si="71"/>
        <v>0</v>
      </c>
      <c r="AC176" s="55">
        <f t="shared" si="71"/>
        <v>0</v>
      </c>
      <c r="AD176" s="55">
        <f t="shared" si="71"/>
        <v>0</v>
      </c>
      <c r="AE176" s="55">
        <f t="shared" si="71"/>
        <v>0</v>
      </c>
      <c r="AF176" s="55">
        <f t="shared" si="71"/>
        <v>0</v>
      </c>
      <c r="AG176" s="55">
        <f t="shared" si="71"/>
        <v>0</v>
      </c>
      <c r="AH176" s="55">
        <f t="shared" ref="AH176:BM176" si="72">IFERROR(AH15*(AH337/$EN337),"")</f>
        <v>0</v>
      </c>
      <c r="AI176" s="55">
        <f t="shared" si="72"/>
        <v>0</v>
      </c>
      <c r="AJ176" s="55">
        <f t="shared" si="72"/>
        <v>0</v>
      </c>
      <c r="AK176" s="55">
        <f t="shared" si="72"/>
        <v>0</v>
      </c>
      <c r="AL176" s="55">
        <f t="shared" si="72"/>
        <v>0</v>
      </c>
      <c r="AM176" s="55">
        <f t="shared" si="72"/>
        <v>0</v>
      </c>
      <c r="AN176" s="55">
        <f t="shared" si="72"/>
        <v>0</v>
      </c>
      <c r="AO176" s="55">
        <f t="shared" si="72"/>
        <v>0</v>
      </c>
      <c r="AP176" s="55">
        <f t="shared" si="72"/>
        <v>0</v>
      </c>
      <c r="AQ176" s="55">
        <f t="shared" si="72"/>
        <v>0</v>
      </c>
      <c r="AR176" s="55">
        <f t="shared" si="72"/>
        <v>0</v>
      </c>
      <c r="AS176" s="55">
        <f t="shared" si="72"/>
        <v>0</v>
      </c>
      <c r="AT176" s="55">
        <f t="shared" si="72"/>
        <v>0</v>
      </c>
      <c r="AU176" s="55">
        <f t="shared" si="72"/>
        <v>0</v>
      </c>
      <c r="AV176" s="55">
        <f t="shared" si="72"/>
        <v>0</v>
      </c>
      <c r="AW176" s="55">
        <f t="shared" si="72"/>
        <v>0</v>
      </c>
      <c r="AX176" s="55">
        <f t="shared" si="72"/>
        <v>0</v>
      </c>
      <c r="AY176" s="55">
        <f t="shared" si="72"/>
        <v>0</v>
      </c>
      <c r="AZ176" s="55">
        <f t="shared" si="72"/>
        <v>0</v>
      </c>
      <c r="BA176" s="55">
        <f t="shared" si="72"/>
        <v>0</v>
      </c>
      <c r="BB176" s="55">
        <f t="shared" si="72"/>
        <v>0</v>
      </c>
      <c r="BC176" s="55">
        <f t="shared" si="72"/>
        <v>0</v>
      </c>
      <c r="BD176" s="55">
        <f t="shared" si="72"/>
        <v>0</v>
      </c>
      <c r="BE176" s="55">
        <f t="shared" si="72"/>
        <v>0</v>
      </c>
      <c r="BF176" s="55">
        <f t="shared" si="72"/>
        <v>0</v>
      </c>
      <c r="BG176" s="55">
        <f t="shared" si="72"/>
        <v>0</v>
      </c>
      <c r="BH176" s="55">
        <f t="shared" si="72"/>
        <v>0</v>
      </c>
      <c r="BI176" s="55">
        <f t="shared" si="72"/>
        <v>0</v>
      </c>
      <c r="BJ176" s="55">
        <f t="shared" si="72"/>
        <v>0</v>
      </c>
      <c r="BK176" s="55">
        <f t="shared" si="72"/>
        <v>0</v>
      </c>
      <c r="BL176" s="55">
        <f t="shared" si="72"/>
        <v>0</v>
      </c>
      <c r="BM176" s="55">
        <f t="shared" si="72"/>
        <v>0</v>
      </c>
      <c r="BN176" s="55">
        <f t="shared" ref="BN176:CS176" si="73">IFERROR(BN15*(BN337/$EN337),"")</f>
        <v>0</v>
      </c>
      <c r="BO176" s="55">
        <f t="shared" si="73"/>
        <v>0</v>
      </c>
      <c r="BP176" s="55">
        <f t="shared" si="73"/>
        <v>0</v>
      </c>
      <c r="BQ176" s="55">
        <f t="shared" si="73"/>
        <v>0</v>
      </c>
      <c r="BR176" s="55">
        <f t="shared" si="73"/>
        <v>0</v>
      </c>
      <c r="BS176" s="55">
        <f t="shared" si="73"/>
        <v>0</v>
      </c>
      <c r="BT176" s="55">
        <f t="shared" si="73"/>
        <v>0</v>
      </c>
      <c r="BU176" s="55">
        <f t="shared" si="73"/>
        <v>0</v>
      </c>
      <c r="BV176" s="55">
        <f t="shared" si="73"/>
        <v>0</v>
      </c>
      <c r="BW176" s="55">
        <f t="shared" si="73"/>
        <v>0</v>
      </c>
      <c r="BX176" s="55">
        <f t="shared" si="73"/>
        <v>0</v>
      </c>
      <c r="BY176" s="55">
        <f t="shared" si="73"/>
        <v>0</v>
      </c>
      <c r="BZ176" s="55">
        <f t="shared" si="73"/>
        <v>0</v>
      </c>
      <c r="CA176" s="55">
        <f t="shared" si="73"/>
        <v>0</v>
      </c>
      <c r="CB176" s="55">
        <f t="shared" si="73"/>
        <v>0</v>
      </c>
      <c r="CC176" s="55">
        <f t="shared" si="73"/>
        <v>0</v>
      </c>
      <c r="CD176" s="55">
        <f t="shared" si="73"/>
        <v>0</v>
      </c>
      <c r="CE176" s="55">
        <f t="shared" si="73"/>
        <v>0</v>
      </c>
      <c r="CF176" s="55">
        <f t="shared" si="73"/>
        <v>0</v>
      </c>
      <c r="CG176" s="55">
        <f t="shared" si="73"/>
        <v>0</v>
      </c>
      <c r="CH176" s="55">
        <f t="shared" si="73"/>
        <v>0</v>
      </c>
      <c r="CI176" s="55">
        <f t="shared" si="73"/>
        <v>0</v>
      </c>
      <c r="CJ176" s="55">
        <f t="shared" si="73"/>
        <v>0</v>
      </c>
      <c r="CK176" s="55">
        <f t="shared" si="73"/>
        <v>0</v>
      </c>
      <c r="CL176" s="55">
        <f t="shared" si="73"/>
        <v>0</v>
      </c>
      <c r="CM176" s="55">
        <f t="shared" si="73"/>
        <v>0</v>
      </c>
      <c r="CN176" s="55">
        <f t="shared" si="73"/>
        <v>0</v>
      </c>
      <c r="CO176" s="55">
        <f t="shared" si="73"/>
        <v>0</v>
      </c>
      <c r="CP176" s="55">
        <f t="shared" si="73"/>
        <v>0</v>
      </c>
      <c r="CQ176" s="55">
        <f t="shared" si="73"/>
        <v>0</v>
      </c>
      <c r="CR176" s="55">
        <f t="shared" si="73"/>
        <v>0</v>
      </c>
      <c r="CS176" s="55">
        <f t="shared" si="73"/>
        <v>0</v>
      </c>
      <c r="CT176" s="55">
        <f t="shared" ref="CT176:EB176" si="74">IFERROR(CT15*(CT337/$EN337),"")</f>
        <v>0</v>
      </c>
      <c r="CU176" s="55">
        <f t="shared" si="74"/>
        <v>0</v>
      </c>
      <c r="CV176" s="55">
        <f t="shared" si="74"/>
        <v>0</v>
      </c>
      <c r="CW176" s="55">
        <f t="shared" si="74"/>
        <v>0</v>
      </c>
      <c r="CX176" s="55">
        <f t="shared" si="74"/>
        <v>0</v>
      </c>
      <c r="CY176" s="55">
        <f t="shared" si="74"/>
        <v>0</v>
      </c>
      <c r="CZ176" s="55">
        <f t="shared" si="74"/>
        <v>0</v>
      </c>
      <c r="DA176" s="55">
        <f t="shared" si="74"/>
        <v>0</v>
      </c>
      <c r="DB176" s="55">
        <f t="shared" si="74"/>
        <v>0</v>
      </c>
      <c r="DC176" s="55">
        <f t="shared" si="74"/>
        <v>0</v>
      </c>
      <c r="DD176" s="55">
        <f t="shared" si="74"/>
        <v>0</v>
      </c>
      <c r="DE176" s="55">
        <f t="shared" si="74"/>
        <v>0</v>
      </c>
      <c r="DF176" s="55">
        <f t="shared" si="74"/>
        <v>0</v>
      </c>
      <c r="DG176" s="55">
        <f t="shared" si="74"/>
        <v>0</v>
      </c>
      <c r="DH176" s="55">
        <f t="shared" si="74"/>
        <v>0</v>
      </c>
      <c r="DI176" s="55">
        <f t="shared" si="74"/>
        <v>0</v>
      </c>
      <c r="DJ176" s="55">
        <f t="shared" si="74"/>
        <v>0</v>
      </c>
      <c r="DK176" s="55">
        <f t="shared" si="74"/>
        <v>0</v>
      </c>
      <c r="DL176" s="55">
        <f t="shared" si="74"/>
        <v>0</v>
      </c>
      <c r="DM176" s="55">
        <f t="shared" si="74"/>
        <v>0</v>
      </c>
      <c r="DN176" s="55">
        <f t="shared" si="74"/>
        <v>0</v>
      </c>
      <c r="DO176" s="55">
        <f t="shared" si="74"/>
        <v>0</v>
      </c>
      <c r="DP176" s="55">
        <f t="shared" si="74"/>
        <v>0</v>
      </c>
      <c r="DQ176" s="55">
        <f t="shared" si="74"/>
        <v>0</v>
      </c>
      <c r="DR176" s="55">
        <f t="shared" si="74"/>
        <v>0</v>
      </c>
      <c r="DS176" s="55">
        <f t="shared" si="74"/>
        <v>0</v>
      </c>
      <c r="DT176" s="55">
        <f t="shared" si="74"/>
        <v>0</v>
      </c>
      <c r="DU176" s="55">
        <f t="shared" si="74"/>
        <v>0</v>
      </c>
      <c r="DV176" s="55">
        <f t="shared" si="74"/>
        <v>0</v>
      </c>
      <c r="DW176" s="55">
        <f t="shared" si="74"/>
        <v>0</v>
      </c>
      <c r="DX176" s="55">
        <f t="shared" si="74"/>
        <v>0</v>
      </c>
      <c r="DY176" s="55">
        <f t="shared" si="74"/>
        <v>0</v>
      </c>
      <c r="DZ176" s="55">
        <f t="shared" si="74"/>
        <v>0</v>
      </c>
      <c r="EA176" s="55">
        <f t="shared" si="74"/>
        <v>0</v>
      </c>
      <c r="EB176" s="55">
        <f t="shared" si="74"/>
        <v>0</v>
      </c>
      <c r="EC176" s="55">
        <f t="shared" ref="EC176:EM176" si="75">IFERROR(EC15*(EC337/$EN337),"")</f>
        <v>0</v>
      </c>
      <c r="ED176" s="55">
        <f t="shared" si="75"/>
        <v>0</v>
      </c>
      <c r="EE176" s="55">
        <f t="shared" si="75"/>
        <v>0</v>
      </c>
      <c r="EF176" s="55">
        <f t="shared" si="75"/>
        <v>0</v>
      </c>
      <c r="EG176" s="55">
        <f t="shared" si="75"/>
        <v>0</v>
      </c>
      <c r="EH176" s="55">
        <f t="shared" si="75"/>
        <v>0</v>
      </c>
      <c r="EI176" s="55">
        <f t="shared" si="75"/>
        <v>0</v>
      </c>
      <c r="EJ176" s="55">
        <f t="shared" si="75"/>
        <v>0</v>
      </c>
      <c r="EK176" s="55">
        <f t="shared" si="75"/>
        <v>0</v>
      </c>
      <c r="EL176" s="55">
        <f t="shared" si="75"/>
        <v>0</v>
      </c>
      <c r="EM176" s="55">
        <f t="shared" si="75"/>
        <v>0</v>
      </c>
      <c r="EN176" s="72">
        <f t="shared" si="15"/>
        <v>-1.4880583621561527E-3</v>
      </c>
    </row>
    <row r="177" spans="1:144" x14ac:dyDescent="0.15">
      <c r="A177" s="71">
        <v>40268</v>
      </c>
      <c r="B177" s="55" t="str">
        <f t="shared" ref="B177:AG177" si="76">IFERROR(B16*(B338/$EN338),"")</f>
        <v/>
      </c>
      <c r="C177" s="55">
        <f t="shared" si="76"/>
        <v>0</v>
      </c>
      <c r="D177" s="55">
        <f t="shared" si="76"/>
        <v>0</v>
      </c>
      <c r="E177" s="55">
        <f t="shared" si="76"/>
        <v>0</v>
      </c>
      <c r="F177" s="55">
        <f t="shared" si="76"/>
        <v>0</v>
      </c>
      <c r="G177" s="55">
        <f t="shared" si="76"/>
        <v>0</v>
      </c>
      <c r="H177" s="55">
        <f t="shared" si="76"/>
        <v>0</v>
      </c>
      <c r="I177" s="55">
        <f t="shared" si="76"/>
        <v>0</v>
      </c>
      <c r="J177" s="55">
        <f t="shared" si="76"/>
        <v>0</v>
      </c>
      <c r="K177" s="55">
        <f t="shared" si="76"/>
        <v>0</v>
      </c>
      <c r="L177" s="55">
        <f t="shared" si="76"/>
        <v>0</v>
      </c>
      <c r="M177" s="55">
        <f t="shared" si="76"/>
        <v>0</v>
      </c>
      <c r="N177" s="55">
        <f t="shared" si="76"/>
        <v>0</v>
      </c>
      <c r="O177" s="55">
        <f t="shared" si="76"/>
        <v>0.20864376425743103</v>
      </c>
      <c r="P177" s="55">
        <f t="shared" si="76"/>
        <v>0</v>
      </c>
      <c r="Q177" s="55">
        <f t="shared" si="76"/>
        <v>0</v>
      </c>
      <c r="R177" s="55">
        <f t="shared" si="76"/>
        <v>0</v>
      </c>
      <c r="S177" s="55">
        <f t="shared" si="76"/>
        <v>0</v>
      </c>
      <c r="T177" s="55">
        <f t="shared" si="76"/>
        <v>0</v>
      </c>
      <c r="U177" s="55">
        <f t="shared" si="76"/>
        <v>0</v>
      </c>
      <c r="V177" s="55">
        <f t="shared" si="76"/>
        <v>0</v>
      </c>
      <c r="W177" s="55">
        <f t="shared" si="76"/>
        <v>0</v>
      </c>
      <c r="X177" s="55">
        <f t="shared" si="76"/>
        <v>0</v>
      </c>
      <c r="Y177" s="55">
        <f t="shared" si="76"/>
        <v>0</v>
      </c>
      <c r="Z177" s="55">
        <f t="shared" si="76"/>
        <v>0</v>
      </c>
      <c r="AA177" s="55">
        <f t="shared" si="76"/>
        <v>0</v>
      </c>
      <c r="AB177" s="55">
        <f t="shared" si="76"/>
        <v>0</v>
      </c>
      <c r="AC177" s="55">
        <f t="shared" si="76"/>
        <v>0</v>
      </c>
      <c r="AD177" s="55">
        <f t="shared" si="76"/>
        <v>0</v>
      </c>
      <c r="AE177" s="55">
        <f t="shared" si="76"/>
        <v>0</v>
      </c>
      <c r="AF177" s="55">
        <f t="shared" si="76"/>
        <v>0</v>
      </c>
      <c r="AG177" s="55">
        <f t="shared" si="76"/>
        <v>0</v>
      </c>
      <c r="AH177" s="55">
        <f t="shared" ref="AH177:BM177" si="77">IFERROR(AH16*(AH338/$EN338),"")</f>
        <v>0</v>
      </c>
      <c r="AI177" s="55">
        <f t="shared" si="77"/>
        <v>0</v>
      </c>
      <c r="AJ177" s="55">
        <f t="shared" si="77"/>
        <v>0</v>
      </c>
      <c r="AK177" s="55">
        <f t="shared" si="77"/>
        <v>0</v>
      </c>
      <c r="AL177" s="55">
        <f t="shared" si="77"/>
        <v>0</v>
      </c>
      <c r="AM177" s="55">
        <f t="shared" si="77"/>
        <v>0</v>
      </c>
      <c r="AN177" s="55">
        <f t="shared" si="77"/>
        <v>0</v>
      </c>
      <c r="AO177" s="55">
        <f t="shared" si="77"/>
        <v>0</v>
      </c>
      <c r="AP177" s="55">
        <f t="shared" si="77"/>
        <v>0</v>
      </c>
      <c r="AQ177" s="55">
        <f t="shared" si="77"/>
        <v>0</v>
      </c>
      <c r="AR177" s="55">
        <f t="shared" si="77"/>
        <v>0</v>
      </c>
      <c r="AS177" s="55">
        <f t="shared" si="77"/>
        <v>0</v>
      </c>
      <c r="AT177" s="55">
        <f t="shared" si="77"/>
        <v>0</v>
      </c>
      <c r="AU177" s="55">
        <f t="shared" si="77"/>
        <v>0</v>
      </c>
      <c r="AV177" s="55">
        <f t="shared" si="77"/>
        <v>0</v>
      </c>
      <c r="AW177" s="55">
        <f t="shared" si="77"/>
        <v>0</v>
      </c>
      <c r="AX177" s="55">
        <f t="shared" si="77"/>
        <v>0</v>
      </c>
      <c r="AY177" s="55">
        <f t="shared" si="77"/>
        <v>0</v>
      </c>
      <c r="AZ177" s="55">
        <f t="shared" si="77"/>
        <v>0</v>
      </c>
      <c r="BA177" s="55">
        <f t="shared" si="77"/>
        <v>0</v>
      </c>
      <c r="BB177" s="55">
        <f t="shared" si="77"/>
        <v>0</v>
      </c>
      <c r="BC177" s="55">
        <f t="shared" si="77"/>
        <v>0</v>
      </c>
      <c r="BD177" s="55">
        <f t="shared" si="77"/>
        <v>0</v>
      </c>
      <c r="BE177" s="55">
        <f t="shared" si="77"/>
        <v>0</v>
      </c>
      <c r="BF177" s="55">
        <f t="shared" si="77"/>
        <v>0</v>
      </c>
      <c r="BG177" s="55">
        <f t="shared" si="77"/>
        <v>0</v>
      </c>
      <c r="BH177" s="55">
        <f t="shared" si="77"/>
        <v>0</v>
      </c>
      <c r="BI177" s="55">
        <f t="shared" si="77"/>
        <v>0</v>
      </c>
      <c r="BJ177" s="55">
        <f t="shared" si="77"/>
        <v>0</v>
      </c>
      <c r="BK177" s="55">
        <f t="shared" si="77"/>
        <v>0</v>
      </c>
      <c r="BL177" s="55">
        <f t="shared" si="77"/>
        <v>0</v>
      </c>
      <c r="BM177" s="55">
        <f t="shared" si="77"/>
        <v>0</v>
      </c>
      <c r="BN177" s="55">
        <f t="shared" ref="BN177:CS177" si="78">IFERROR(BN16*(BN338/$EN338),"")</f>
        <v>0</v>
      </c>
      <c r="BO177" s="55">
        <f t="shared" si="78"/>
        <v>0</v>
      </c>
      <c r="BP177" s="55">
        <f t="shared" si="78"/>
        <v>0</v>
      </c>
      <c r="BQ177" s="55">
        <f t="shared" si="78"/>
        <v>0</v>
      </c>
      <c r="BR177" s="55">
        <f t="shared" si="78"/>
        <v>0</v>
      </c>
      <c r="BS177" s="55">
        <f t="shared" si="78"/>
        <v>0</v>
      </c>
      <c r="BT177" s="55">
        <f t="shared" si="78"/>
        <v>0</v>
      </c>
      <c r="BU177" s="55">
        <f t="shared" si="78"/>
        <v>0</v>
      </c>
      <c r="BV177" s="55">
        <f t="shared" si="78"/>
        <v>0</v>
      </c>
      <c r="BW177" s="55">
        <f t="shared" si="78"/>
        <v>0</v>
      </c>
      <c r="BX177" s="55">
        <f t="shared" si="78"/>
        <v>0</v>
      </c>
      <c r="BY177" s="55">
        <f t="shared" si="78"/>
        <v>0</v>
      </c>
      <c r="BZ177" s="55">
        <f t="shared" si="78"/>
        <v>0</v>
      </c>
      <c r="CA177" s="55">
        <f t="shared" si="78"/>
        <v>0</v>
      </c>
      <c r="CB177" s="55">
        <f t="shared" si="78"/>
        <v>0</v>
      </c>
      <c r="CC177" s="55">
        <f t="shared" si="78"/>
        <v>0</v>
      </c>
      <c r="CD177" s="55">
        <f t="shared" si="78"/>
        <v>0</v>
      </c>
      <c r="CE177" s="55">
        <f t="shared" si="78"/>
        <v>0</v>
      </c>
      <c r="CF177" s="55">
        <f t="shared" si="78"/>
        <v>0</v>
      </c>
      <c r="CG177" s="55">
        <f t="shared" si="78"/>
        <v>0</v>
      </c>
      <c r="CH177" s="55">
        <f t="shared" si="78"/>
        <v>0</v>
      </c>
      <c r="CI177" s="55">
        <f t="shared" si="78"/>
        <v>0</v>
      </c>
      <c r="CJ177" s="55">
        <f t="shared" si="78"/>
        <v>0</v>
      </c>
      <c r="CK177" s="55">
        <f t="shared" si="78"/>
        <v>0</v>
      </c>
      <c r="CL177" s="55">
        <f t="shared" si="78"/>
        <v>0</v>
      </c>
      <c r="CM177" s="55">
        <f t="shared" si="78"/>
        <v>0</v>
      </c>
      <c r="CN177" s="55">
        <f t="shared" si="78"/>
        <v>0</v>
      </c>
      <c r="CO177" s="55">
        <f t="shared" si="78"/>
        <v>0</v>
      </c>
      <c r="CP177" s="55">
        <f t="shared" si="78"/>
        <v>0</v>
      </c>
      <c r="CQ177" s="55">
        <f t="shared" si="78"/>
        <v>0</v>
      </c>
      <c r="CR177" s="55">
        <f t="shared" si="78"/>
        <v>0</v>
      </c>
      <c r="CS177" s="55">
        <f t="shared" si="78"/>
        <v>0</v>
      </c>
      <c r="CT177" s="55">
        <f t="shared" ref="CT177:EB177" si="79">IFERROR(CT16*(CT338/$EN338),"")</f>
        <v>0</v>
      </c>
      <c r="CU177" s="55">
        <f t="shared" si="79"/>
        <v>0</v>
      </c>
      <c r="CV177" s="55">
        <f t="shared" si="79"/>
        <v>0</v>
      </c>
      <c r="CW177" s="55">
        <f t="shared" si="79"/>
        <v>0</v>
      </c>
      <c r="CX177" s="55">
        <f t="shared" si="79"/>
        <v>0</v>
      </c>
      <c r="CY177" s="55">
        <f t="shared" si="79"/>
        <v>0</v>
      </c>
      <c r="CZ177" s="55">
        <f t="shared" si="79"/>
        <v>0</v>
      </c>
      <c r="DA177" s="55">
        <f t="shared" si="79"/>
        <v>0</v>
      </c>
      <c r="DB177" s="55">
        <f t="shared" si="79"/>
        <v>0</v>
      </c>
      <c r="DC177" s="55">
        <f t="shared" si="79"/>
        <v>0</v>
      </c>
      <c r="DD177" s="55">
        <f t="shared" si="79"/>
        <v>0</v>
      </c>
      <c r="DE177" s="55">
        <f t="shared" si="79"/>
        <v>0</v>
      </c>
      <c r="DF177" s="55">
        <f t="shared" si="79"/>
        <v>0</v>
      </c>
      <c r="DG177" s="55">
        <f t="shared" si="79"/>
        <v>0</v>
      </c>
      <c r="DH177" s="55">
        <f t="shared" si="79"/>
        <v>0</v>
      </c>
      <c r="DI177" s="55">
        <f t="shared" si="79"/>
        <v>0</v>
      </c>
      <c r="DJ177" s="55">
        <f t="shared" si="79"/>
        <v>0</v>
      </c>
      <c r="DK177" s="55">
        <f t="shared" si="79"/>
        <v>0</v>
      </c>
      <c r="DL177" s="55">
        <f t="shared" si="79"/>
        <v>0</v>
      </c>
      <c r="DM177" s="55">
        <f t="shared" si="79"/>
        <v>0</v>
      </c>
      <c r="DN177" s="55">
        <f t="shared" si="79"/>
        <v>0</v>
      </c>
      <c r="DO177" s="55">
        <f t="shared" si="79"/>
        <v>0</v>
      </c>
      <c r="DP177" s="55">
        <f t="shared" si="79"/>
        <v>0</v>
      </c>
      <c r="DQ177" s="55">
        <f t="shared" si="79"/>
        <v>0</v>
      </c>
      <c r="DR177" s="55">
        <f t="shared" si="79"/>
        <v>0</v>
      </c>
      <c r="DS177" s="55">
        <f t="shared" si="79"/>
        <v>0</v>
      </c>
      <c r="DT177" s="55">
        <f t="shared" si="79"/>
        <v>0</v>
      </c>
      <c r="DU177" s="55">
        <f t="shared" si="79"/>
        <v>0</v>
      </c>
      <c r="DV177" s="55">
        <f t="shared" si="79"/>
        <v>0</v>
      </c>
      <c r="DW177" s="55">
        <f t="shared" si="79"/>
        <v>0</v>
      </c>
      <c r="DX177" s="55">
        <f t="shared" si="79"/>
        <v>0</v>
      </c>
      <c r="DY177" s="55">
        <f t="shared" si="79"/>
        <v>0</v>
      </c>
      <c r="DZ177" s="55">
        <f t="shared" si="79"/>
        <v>0</v>
      </c>
      <c r="EA177" s="55">
        <f t="shared" si="79"/>
        <v>0</v>
      </c>
      <c r="EB177" s="55">
        <f t="shared" si="79"/>
        <v>0</v>
      </c>
      <c r="EC177" s="55">
        <f t="shared" ref="EC177:EM177" si="80">IFERROR(EC16*(EC338/$EN338),"")</f>
        <v>0</v>
      </c>
      <c r="ED177" s="55">
        <f t="shared" si="80"/>
        <v>0</v>
      </c>
      <c r="EE177" s="55">
        <f t="shared" si="80"/>
        <v>0</v>
      </c>
      <c r="EF177" s="55">
        <f t="shared" si="80"/>
        <v>0</v>
      </c>
      <c r="EG177" s="55">
        <f t="shared" si="80"/>
        <v>0</v>
      </c>
      <c r="EH177" s="55">
        <f t="shared" si="80"/>
        <v>0</v>
      </c>
      <c r="EI177" s="55">
        <f t="shared" si="80"/>
        <v>0</v>
      </c>
      <c r="EJ177" s="55">
        <f t="shared" si="80"/>
        <v>0</v>
      </c>
      <c r="EK177" s="55">
        <f t="shared" si="80"/>
        <v>0</v>
      </c>
      <c r="EL177" s="55">
        <f t="shared" si="80"/>
        <v>0</v>
      </c>
      <c r="EM177" s="55">
        <f t="shared" si="80"/>
        <v>0</v>
      </c>
      <c r="EN177" s="72">
        <f t="shared" si="15"/>
        <v>0.20864376425743103</v>
      </c>
    </row>
    <row r="178" spans="1:144" x14ac:dyDescent="0.15">
      <c r="A178" s="71">
        <v>40298</v>
      </c>
      <c r="B178" s="55" t="str">
        <f t="shared" ref="B178:AG178" si="81">IFERROR(B17*(B339/$EN339),"")</f>
        <v/>
      </c>
      <c r="C178" s="55">
        <f t="shared" si="81"/>
        <v>0</v>
      </c>
      <c r="D178" s="55">
        <f t="shared" si="81"/>
        <v>0</v>
      </c>
      <c r="E178" s="55">
        <f t="shared" si="81"/>
        <v>0</v>
      </c>
      <c r="F178" s="55">
        <f t="shared" si="81"/>
        <v>0</v>
      </c>
      <c r="G178" s="55">
        <f t="shared" si="81"/>
        <v>0</v>
      </c>
      <c r="H178" s="55">
        <f t="shared" si="81"/>
        <v>0</v>
      </c>
      <c r="I178" s="55">
        <f t="shared" si="81"/>
        <v>0</v>
      </c>
      <c r="J178" s="55">
        <f t="shared" si="81"/>
        <v>0</v>
      </c>
      <c r="K178" s="55">
        <f t="shared" si="81"/>
        <v>0</v>
      </c>
      <c r="L178" s="55">
        <f t="shared" si="81"/>
        <v>0</v>
      </c>
      <c r="M178" s="55">
        <f t="shared" si="81"/>
        <v>0</v>
      </c>
      <c r="N178" s="55">
        <f t="shared" si="81"/>
        <v>0</v>
      </c>
      <c r="O178" s="55">
        <f t="shared" si="81"/>
        <v>-6.1651342548429966E-3</v>
      </c>
      <c r="P178" s="55">
        <f t="shared" si="81"/>
        <v>0</v>
      </c>
      <c r="Q178" s="55">
        <f t="shared" si="81"/>
        <v>0</v>
      </c>
      <c r="R178" s="55">
        <f t="shared" si="81"/>
        <v>0</v>
      </c>
      <c r="S178" s="55">
        <f t="shared" si="81"/>
        <v>0</v>
      </c>
      <c r="T178" s="55">
        <f t="shared" si="81"/>
        <v>0</v>
      </c>
      <c r="U178" s="55">
        <f t="shared" si="81"/>
        <v>0</v>
      </c>
      <c r="V178" s="55">
        <f t="shared" si="81"/>
        <v>0</v>
      </c>
      <c r="W178" s="55">
        <f t="shared" si="81"/>
        <v>0</v>
      </c>
      <c r="X178" s="55">
        <f t="shared" si="81"/>
        <v>0</v>
      </c>
      <c r="Y178" s="55">
        <f t="shared" si="81"/>
        <v>0</v>
      </c>
      <c r="Z178" s="55">
        <f t="shared" si="81"/>
        <v>0</v>
      </c>
      <c r="AA178" s="55">
        <f t="shared" si="81"/>
        <v>0</v>
      </c>
      <c r="AB178" s="55">
        <f t="shared" si="81"/>
        <v>0</v>
      </c>
      <c r="AC178" s="55">
        <f t="shared" si="81"/>
        <v>0</v>
      </c>
      <c r="AD178" s="55">
        <f t="shared" si="81"/>
        <v>0</v>
      </c>
      <c r="AE178" s="55">
        <f t="shared" si="81"/>
        <v>0</v>
      </c>
      <c r="AF178" s="55">
        <f t="shared" si="81"/>
        <v>0</v>
      </c>
      <c r="AG178" s="55">
        <f t="shared" si="81"/>
        <v>0</v>
      </c>
      <c r="AH178" s="55">
        <f t="shared" ref="AH178:BM178" si="82">IFERROR(AH17*(AH339/$EN339),"")</f>
        <v>0</v>
      </c>
      <c r="AI178" s="55">
        <f t="shared" si="82"/>
        <v>0</v>
      </c>
      <c r="AJ178" s="55">
        <f t="shared" si="82"/>
        <v>0</v>
      </c>
      <c r="AK178" s="55">
        <f t="shared" si="82"/>
        <v>0</v>
      </c>
      <c r="AL178" s="55">
        <f t="shared" si="82"/>
        <v>0</v>
      </c>
      <c r="AM178" s="55">
        <f t="shared" si="82"/>
        <v>0</v>
      </c>
      <c r="AN178" s="55">
        <f t="shared" si="82"/>
        <v>0</v>
      </c>
      <c r="AO178" s="55">
        <f t="shared" si="82"/>
        <v>0</v>
      </c>
      <c r="AP178" s="55">
        <f t="shared" si="82"/>
        <v>0</v>
      </c>
      <c r="AQ178" s="55">
        <f t="shared" si="82"/>
        <v>0</v>
      </c>
      <c r="AR178" s="55">
        <f t="shared" si="82"/>
        <v>0</v>
      </c>
      <c r="AS178" s="55">
        <f t="shared" si="82"/>
        <v>0</v>
      </c>
      <c r="AT178" s="55">
        <f t="shared" si="82"/>
        <v>0</v>
      </c>
      <c r="AU178" s="55">
        <f t="shared" si="82"/>
        <v>0</v>
      </c>
      <c r="AV178" s="55">
        <f t="shared" si="82"/>
        <v>0</v>
      </c>
      <c r="AW178" s="55">
        <f t="shared" si="82"/>
        <v>0</v>
      </c>
      <c r="AX178" s="55">
        <f t="shared" si="82"/>
        <v>0</v>
      </c>
      <c r="AY178" s="55">
        <f t="shared" si="82"/>
        <v>0</v>
      </c>
      <c r="AZ178" s="55">
        <f t="shared" si="82"/>
        <v>0</v>
      </c>
      <c r="BA178" s="55">
        <f t="shared" si="82"/>
        <v>0</v>
      </c>
      <c r="BB178" s="55">
        <f t="shared" si="82"/>
        <v>0</v>
      </c>
      <c r="BC178" s="55">
        <f t="shared" si="82"/>
        <v>0</v>
      </c>
      <c r="BD178" s="55">
        <f t="shared" si="82"/>
        <v>0</v>
      </c>
      <c r="BE178" s="55">
        <f t="shared" si="82"/>
        <v>0</v>
      </c>
      <c r="BF178" s="55">
        <f t="shared" si="82"/>
        <v>0</v>
      </c>
      <c r="BG178" s="55">
        <f t="shared" si="82"/>
        <v>0</v>
      </c>
      <c r="BH178" s="55">
        <f t="shared" si="82"/>
        <v>0</v>
      </c>
      <c r="BI178" s="55">
        <f t="shared" si="82"/>
        <v>0</v>
      </c>
      <c r="BJ178" s="55">
        <f t="shared" si="82"/>
        <v>0</v>
      </c>
      <c r="BK178" s="55">
        <f t="shared" si="82"/>
        <v>0</v>
      </c>
      <c r="BL178" s="55">
        <f t="shared" si="82"/>
        <v>0</v>
      </c>
      <c r="BM178" s="55">
        <f t="shared" si="82"/>
        <v>0</v>
      </c>
      <c r="BN178" s="55">
        <f t="shared" ref="BN178:CS178" si="83">IFERROR(BN17*(BN339/$EN339),"")</f>
        <v>0</v>
      </c>
      <c r="BO178" s="55">
        <f t="shared" si="83"/>
        <v>0</v>
      </c>
      <c r="BP178" s="55">
        <f t="shared" si="83"/>
        <v>0</v>
      </c>
      <c r="BQ178" s="55">
        <f t="shared" si="83"/>
        <v>0</v>
      </c>
      <c r="BR178" s="55">
        <f t="shared" si="83"/>
        <v>0</v>
      </c>
      <c r="BS178" s="55">
        <f t="shared" si="83"/>
        <v>0</v>
      </c>
      <c r="BT178" s="55">
        <f t="shared" si="83"/>
        <v>0</v>
      </c>
      <c r="BU178" s="55">
        <f t="shared" si="83"/>
        <v>0</v>
      </c>
      <c r="BV178" s="55">
        <f t="shared" si="83"/>
        <v>0</v>
      </c>
      <c r="BW178" s="55">
        <f t="shared" si="83"/>
        <v>0</v>
      </c>
      <c r="BX178" s="55">
        <f t="shared" si="83"/>
        <v>0</v>
      </c>
      <c r="BY178" s="55">
        <f t="shared" si="83"/>
        <v>0</v>
      </c>
      <c r="BZ178" s="55">
        <f t="shared" si="83"/>
        <v>0</v>
      </c>
      <c r="CA178" s="55">
        <f t="shared" si="83"/>
        <v>0</v>
      </c>
      <c r="CB178" s="55">
        <f t="shared" si="83"/>
        <v>0</v>
      </c>
      <c r="CC178" s="55">
        <f t="shared" si="83"/>
        <v>0</v>
      </c>
      <c r="CD178" s="55">
        <f t="shared" si="83"/>
        <v>0</v>
      </c>
      <c r="CE178" s="55">
        <f t="shared" si="83"/>
        <v>0</v>
      </c>
      <c r="CF178" s="55">
        <f t="shared" si="83"/>
        <v>0</v>
      </c>
      <c r="CG178" s="55">
        <f t="shared" si="83"/>
        <v>0</v>
      </c>
      <c r="CH178" s="55">
        <f t="shared" si="83"/>
        <v>0</v>
      </c>
      <c r="CI178" s="55">
        <f t="shared" si="83"/>
        <v>0</v>
      </c>
      <c r="CJ178" s="55">
        <f t="shared" si="83"/>
        <v>0</v>
      </c>
      <c r="CK178" s="55">
        <f t="shared" si="83"/>
        <v>0</v>
      </c>
      <c r="CL178" s="55">
        <f t="shared" si="83"/>
        <v>0</v>
      </c>
      <c r="CM178" s="55">
        <f t="shared" si="83"/>
        <v>0</v>
      </c>
      <c r="CN178" s="55">
        <f t="shared" si="83"/>
        <v>0</v>
      </c>
      <c r="CO178" s="55">
        <f t="shared" si="83"/>
        <v>0</v>
      </c>
      <c r="CP178" s="55">
        <f t="shared" si="83"/>
        <v>0</v>
      </c>
      <c r="CQ178" s="55">
        <f t="shared" si="83"/>
        <v>0</v>
      </c>
      <c r="CR178" s="55">
        <f t="shared" si="83"/>
        <v>0</v>
      </c>
      <c r="CS178" s="55">
        <f t="shared" si="83"/>
        <v>0</v>
      </c>
      <c r="CT178" s="55">
        <f t="shared" ref="CT178:EB178" si="84">IFERROR(CT17*(CT339/$EN339),"")</f>
        <v>0</v>
      </c>
      <c r="CU178" s="55">
        <f t="shared" si="84"/>
        <v>0</v>
      </c>
      <c r="CV178" s="55">
        <f t="shared" si="84"/>
        <v>0</v>
      </c>
      <c r="CW178" s="55">
        <f t="shared" si="84"/>
        <v>0</v>
      </c>
      <c r="CX178" s="55">
        <f t="shared" si="84"/>
        <v>0</v>
      </c>
      <c r="CY178" s="55">
        <f t="shared" si="84"/>
        <v>0</v>
      </c>
      <c r="CZ178" s="55">
        <f t="shared" si="84"/>
        <v>0</v>
      </c>
      <c r="DA178" s="55">
        <f t="shared" si="84"/>
        <v>0</v>
      </c>
      <c r="DB178" s="55">
        <f t="shared" si="84"/>
        <v>0</v>
      </c>
      <c r="DC178" s="55">
        <f t="shared" si="84"/>
        <v>0</v>
      </c>
      <c r="DD178" s="55">
        <f t="shared" si="84"/>
        <v>0</v>
      </c>
      <c r="DE178" s="55">
        <f t="shared" si="84"/>
        <v>0</v>
      </c>
      <c r="DF178" s="55">
        <f t="shared" si="84"/>
        <v>0</v>
      </c>
      <c r="DG178" s="55">
        <f t="shared" si="84"/>
        <v>0</v>
      </c>
      <c r="DH178" s="55">
        <f t="shared" si="84"/>
        <v>0</v>
      </c>
      <c r="DI178" s="55">
        <f t="shared" si="84"/>
        <v>0</v>
      </c>
      <c r="DJ178" s="55">
        <f t="shared" si="84"/>
        <v>0</v>
      </c>
      <c r="DK178" s="55">
        <f t="shared" si="84"/>
        <v>0</v>
      </c>
      <c r="DL178" s="55">
        <f t="shared" si="84"/>
        <v>0</v>
      </c>
      <c r="DM178" s="55">
        <f t="shared" si="84"/>
        <v>0</v>
      </c>
      <c r="DN178" s="55">
        <f t="shared" si="84"/>
        <v>0</v>
      </c>
      <c r="DO178" s="55">
        <f t="shared" si="84"/>
        <v>0</v>
      </c>
      <c r="DP178" s="55">
        <f t="shared" si="84"/>
        <v>0</v>
      </c>
      <c r="DQ178" s="55">
        <f t="shared" si="84"/>
        <v>0</v>
      </c>
      <c r="DR178" s="55">
        <f t="shared" si="84"/>
        <v>0</v>
      </c>
      <c r="DS178" s="55">
        <f t="shared" si="84"/>
        <v>0</v>
      </c>
      <c r="DT178" s="55">
        <f t="shared" si="84"/>
        <v>0</v>
      </c>
      <c r="DU178" s="55">
        <f t="shared" si="84"/>
        <v>0</v>
      </c>
      <c r="DV178" s="55">
        <f t="shared" si="84"/>
        <v>0</v>
      </c>
      <c r="DW178" s="55">
        <f t="shared" si="84"/>
        <v>0</v>
      </c>
      <c r="DX178" s="55">
        <f t="shared" si="84"/>
        <v>0</v>
      </c>
      <c r="DY178" s="55">
        <f t="shared" si="84"/>
        <v>0</v>
      </c>
      <c r="DZ178" s="55">
        <f t="shared" si="84"/>
        <v>0</v>
      </c>
      <c r="EA178" s="55">
        <f t="shared" si="84"/>
        <v>0</v>
      </c>
      <c r="EB178" s="55">
        <f t="shared" si="84"/>
        <v>0</v>
      </c>
      <c r="EC178" s="55">
        <f t="shared" ref="EC178:EM178" si="85">IFERROR(EC17*(EC339/$EN339),"")</f>
        <v>0</v>
      </c>
      <c r="ED178" s="55">
        <f t="shared" si="85"/>
        <v>0</v>
      </c>
      <c r="EE178" s="55">
        <f t="shared" si="85"/>
        <v>0</v>
      </c>
      <c r="EF178" s="55">
        <f t="shared" si="85"/>
        <v>0</v>
      </c>
      <c r="EG178" s="55">
        <f t="shared" si="85"/>
        <v>0</v>
      </c>
      <c r="EH178" s="55">
        <f t="shared" si="85"/>
        <v>0</v>
      </c>
      <c r="EI178" s="55">
        <f t="shared" si="85"/>
        <v>0</v>
      </c>
      <c r="EJ178" s="55">
        <f t="shared" si="85"/>
        <v>0</v>
      </c>
      <c r="EK178" s="55">
        <f t="shared" si="85"/>
        <v>0</v>
      </c>
      <c r="EL178" s="55">
        <f t="shared" si="85"/>
        <v>0</v>
      </c>
      <c r="EM178" s="55">
        <f t="shared" si="85"/>
        <v>0</v>
      </c>
      <c r="EN178" s="72">
        <f t="shared" si="15"/>
        <v>-6.1651342548429966E-3</v>
      </c>
    </row>
    <row r="179" spans="1:144" x14ac:dyDescent="0.15">
      <c r="A179" s="71">
        <v>40326</v>
      </c>
      <c r="B179" s="55" t="str">
        <f t="shared" ref="B179:AG179" si="86">IFERROR(B18*(B340/$EN340),"")</f>
        <v/>
      </c>
      <c r="C179" s="55">
        <f t="shared" si="86"/>
        <v>0</v>
      </c>
      <c r="D179" s="55">
        <f t="shared" si="86"/>
        <v>0</v>
      </c>
      <c r="E179" s="55">
        <f t="shared" si="86"/>
        <v>0</v>
      </c>
      <c r="F179" s="55">
        <f t="shared" si="86"/>
        <v>0</v>
      </c>
      <c r="G179" s="55">
        <f t="shared" si="86"/>
        <v>0</v>
      </c>
      <c r="H179" s="55">
        <f t="shared" si="86"/>
        <v>0</v>
      </c>
      <c r="I179" s="55">
        <f t="shared" si="86"/>
        <v>0</v>
      </c>
      <c r="J179" s="55">
        <f t="shared" si="86"/>
        <v>0</v>
      </c>
      <c r="K179" s="55">
        <f t="shared" si="86"/>
        <v>0</v>
      </c>
      <c r="L179" s="55">
        <f t="shared" si="86"/>
        <v>0</v>
      </c>
      <c r="M179" s="55">
        <f t="shared" si="86"/>
        <v>0</v>
      </c>
      <c r="N179" s="55">
        <f t="shared" si="86"/>
        <v>0</v>
      </c>
      <c r="O179" s="55">
        <f t="shared" si="86"/>
        <v>0.12406947463750839</v>
      </c>
      <c r="P179" s="55">
        <f t="shared" si="86"/>
        <v>0</v>
      </c>
      <c r="Q179" s="55">
        <f t="shared" si="86"/>
        <v>0</v>
      </c>
      <c r="R179" s="55">
        <f t="shared" si="86"/>
        <v>0</v>
      </c>
      <c r="S179" s="55">
        <f t="shared" si="86"/>
        <v>0</v>
      </c>
      <c r="T179" s="55">
        <f t="shared" si="86"/>
        <v>0</v>
      </c>
      <c r="U179" s="55">
        <f t="shared" si="86"/>
        <v>0</v>
      </c>
      <c r="V179" s="55">
        <f t="shared" si="86"/>
        <v>0</v>
      </c>
      <c r="W179" s="55">
        <f t="shared" si="86"/>
        <v>0</v>
      </c>
      <c r="X179" s="55">
        <f t="shared" si="86"/>
        <v>0</v>
      </c>
      <c r="Y179" s="55">
        <f t="shared" si="86"/>
        <v>0</v>
      </c>
      <c r="Z179" s="55">
        <f t="shared" si="86"/>
        <v>0</v>
      </c>
      <c r="AA179" s="55">
        <f t="shared" si="86"/>
        <v>0</v>
      </c>
      <c r="AB179" s="55">
        <f t="shared" si="86"/>
        <v>0</v>
      </c>
      <c r="AC179" s="55">
        <f t="shared" si="86"/>
        <v>0</v>
      </c>
      <c r="AD179" s="55">
        <f t="shared" si="86"/>
        <v>0</v>
      </c>
      <c r="AE179" s="55">
        <f t="shared" si="86"/>
        <v>0</v>
      </c>
      <c r="AF179" s="55">
        <f t="shared" si="86"/>
        <v>0</v>
      </c>
      <c r="AG179" s="55">
        <f t="shared" si="86"/>
        <v>0</v>
      </c>
      <c r="AH179" s="55">
        <f t="shared" ref="AH179:BM179" si="87">IFERROR(AH18*(AH340/$EN340),"")</f>
        <v>0</v>
      </c>
      <c r="AI179" s="55">
        <f t="shared" si="87"/>
        <v>0</v>
      </c>
      <c r="AJ179" s="55">
        <f t="shared" si="87"/>
        <v>0</v>
      </c>
      <c r="AK179" s="55">
        <f t="shared" si="87"/>
        <v>0</v>
      </c>
      <c r="AL179" s="55">
        <f t="shared" si="87"/>
        <v>0</v>
      </c>
      <c r="AM179" s="55">
        <f t="shared" si="87"/>
        <v>0</v>
      </c>
      <c r="AN179" s="55">
        <f t="shared" si="87"/>
        <v>0</v>
      </c>
      <c r="AO179" s="55">
        <f t="shared" si="87"/>
        <v>0</v>
      </c>
      <c r="AP179" s="55">
        <f t="shared" si="87"/>
        <v>0</v>
      </c>
      <c r="AQ179" s="55">
        <f t="shared" si="87"/>
        <v>0</v>
      </c>
      <c r="AR179" s="55">
        <f t="shared" si="87"/>
        <v>0</v>
      </c>
      <c r="AS179" s="55">
        <f t="shared" si="87"/>
        <v>0</v>
      </c>
      <c r="AT179" s="55">
        <f t="shared" si="87"/>
        <v>0</v>
      </c>
      <c r="AU179" s="55">
        <f t="shared" si="87"/>
        <v>0</v>
      </c>
      <c r="AV179" s="55">
        <f t="shared" si="87"/>
        <v>0</v>
      </c>
      <c r="AW179" s="55">
        <f t="shared" si="87"/>
        <v>0</v>
      </c>
      <c r="AX179" s="55">
        <f t="shared" si="87"/>
        <v>0</v>
      </c>
      <c r="AY179" s="55">
        <f t="shared" si="87"/>
        <v>0</v>
      </c>
      <c r="AZ179" s="55">
        <f t="shared" si="87"/>
        <v>0</v>
      </c>
      <c r="BA179" s="55">
        <f t="shared" si="87"/>
        <v>0</v>
      </c>
      <c r="BB179" s="55">
        <f t="shared" si="87"/>
        <v>0</v>
      </c>
      <c r="BC179" s="55">
        <f t="shared" si="87"/>
        <v>0</v>
      </c>
      <c r="BD179" s="55">
        <f t="shared" si="87"/>
        <v>0</v>
      </c>
      <c r="BE179" s="55">
        <f t="shared" si="87"/>
        <v>0</v>
      </c>
      <c r="BF179" s="55">
        <f t="shared" si="87"/>
        <v>0</v>
      </c>
      <c r="BG179" s="55">
        <f t="shared" si="87"/>
        <v>0</v>
      </c>
      <c r="BH179" s="55">
        <f t="shared" si="87"/>
        <v>0</v>
      </c>
      <c r="BI179" s="55">
        <f t="shared" si="87"/>
        <v>0</v>
      </c>
      <c r="BJ179" s="55">
        <f t="shared" si="87"/>
        <v>0</v>
      </c>
      <c r="BK179" s="55">
        <f t="shared" si="87"/>
        <v>0</v>
      </c>
      <c r="BL179" s="55">
        <f t="shared" si="87"/>
        <v>0</v>
      </c>
      <c r="BM179" s="55">
        <f t="shared" si="87"/>
        <v>0</v>
      </c>
      <c r="BN179" s="55">
        <f t="shared" ref="BN179:CS179" si="88">IFERROR(BN18*(BN340/$EN340),"")</f>
        <v>0</v>
      </c>
      <c r="BO179" s="55">
        <f t="shared" si="88"/>
        <v>0</v>
      </c>
      <c r="BP179" s="55">
        <f t="shared" si="88"/>
        <v>0</v>
      </c>
      <c r="BQ179" s="55">
        <f t="shared" si="88"/>
        <v>0</v>
      </c>
      <c r="BR179" s="55">
        <f t="shared" si="88"/>
        <v>0</v>
      </c>
      <c r="BS179" s="55">
        <f t="shared" si="88"/>
        <v>0</v>
      </c>
      <c r="BT179" s="55">
        <f t="shared" si="88"/>
        <v>0</v>
      </c>
      <c r="BU179" s="55">
        <f t="shared" si="88"/>
        <v>0</v>
      </c>
      <c r="BV179" s="55">
        <f t="shared" si="88"/>
        <v>0</v>
      </c>
      <c r="BW179" s="55">
        <f t="shared" si="88"/>
        <v>0</v>
      </c>
      <c r="BX179" s="55">
        <f t="shared" si="88"/>
        <v>0</v>
      </c>
      <c r="BY179" s="55">
        <f t="shared" si="88"/>
        <v>0</v>
      </c>
      <c r="BZ179" s="55">
        <f t="shared" si="88"/>
        <v>0</v>
      </c>
      <c r="CA179" s="55">
        <f t="shared" si="88"/>
        <v>0</v>
      </c>
      <c r="CB179" s="55">
        <f t="shared" si="88"/>
        <v>0</v>
      </c>
      <c r="CC179" s="55">
        <f t="shared" si="88"/>
        <v>0</v>
      </c>
      <c r="CD179" s="55">
        <f t="shared" si="88"/>
        <v>0</v>
      </c>
      <c r="CE179" s="55">
        <f t="shared" si="88"/>
        <v>0</v>
      </c>
      <c r="CF179" s="55">
        <f t="shared" si="88"/>
        <v>0</v>
      </c>
      <c r="CG179" s="55">
        <f t="shared" si="88"/>
        <v>0</v>
      </c>
      <c r="CH179" s="55">
        <f t="shared" si="88"/>
        <v>0</v>
      </c>
      <c r="CI179" s="55">
        <f t="shared" si="88"/>
        <v>0</v>
      </c>
      <c r="CJ179" s="55">
        <f t="shared" si="88"/>
        <v>0</v>
      </c>
      <c r="CK179" s="55">
        <f t="shared" si="88"/>
        <v>0</v>
      </c>
      <c r="CL179" s="55">
        <f t="shared" si="88"/>
        <v>0</v>
      </c>
      <c r="CM179" s="55">
        <f t="shared" si="88"/>
        <v>0</v>
      </c>
      <c r="CN179" s="55">
        <f t="shared" si="88"/>
        <v>0</v>
      </c>
      <c r="CO179" s="55">
        <f t="shared" si="88"/>
        <v>0</v>
      </c>
      <c r="CP179" s="55">
        <f t="shared" si="88"/>
        <v>0</v>
      </c>
      <c r="CQ179" s="55">
        <f t="shared" si="88"/>
        <v>0</v>
      </c>
      <c r="CR179" s="55">
        <f t="shared" si="88"/>
        <v>0</v>
      </c>
      <c r="CS179" s="55">
        <f t="shared" si="88"/>
        <v>0</v>
      </c>
      <c r="CT179" s="55">
        <f t="shared" ref="CT179:EB179" si="89">IFERROR(CT18*(CT340/$EN340),"")</f>
        <v>0</v>
      </c>
      <c r="CU179" s="55">
        <f t="shared" si="89"/>
        <v>0</v>
      </c>
      <c r="CV179" s="55">
        <f t="shared" si="89"/>
        <v>0</v>
      </c>
      <c r="CW179" s="55">
        <f t="shared" si="89"/>
        <v>0</v>
      </c>
      <c r="CX179" s="55">
        <f t="shared" si="89"/>
        <v>0</v>
      </c>
      <c r="CY179" s="55">
        <f t="shared" si="89"/>
        <v>0</v>
      </c>
      <c r="CZ179" s="55">
        <f t="shared" si="89"/>
        <v>0</v>
      </c>
      <c r="DA179" s="55">
        <f t="shared" si="89"/>
        <v>0</v>
      </c>
      <c r="DB179" s="55">
        <f t="shared" si="89"/>
        <v>0</v>
      </c>
      <c r="DC179" s="55">
        <f t="shared" si="89"/>
        <v>0</v>
      </c>
      <c r="DD179" s="55">
        <f t="shared" si="89"/>
        <v>0</v>
      </c>
      <c r="DE179" s="55">
        <f t="shared" si="89"/>
        <v>0</v>
      </c>
      <c r="DF179" s="55">
        <f t="shared" si="89"/>
        <v>0</v>
      </c>
      <c r="DG179" s="55">
        <f t="shared" si="89"/>
        <v>0</v>
      </c>
      <c r="DH179" s="55">
        <f t="shared" si="89"/>
        <v>0</v>
      </c>
      <c r="DI179" s="55">
        <f t="shared" si="89"/>
        <v>0</v>
      </c>
      <c r="DJ179" s="55">
        <f t="shared" si="89"/>
        <v>0</v>
      </c>
      <c r="DK179" s="55">
        <f t="shared" si="89"/>
        <v>0</v>
      </c>
      <c r="DL179" s="55">
        <f t="shared" si="89"/>
        <v>0</v>
      </c>
      <c r="DM179" s="55">
        <f t="shared" si="89"/>
        <v>0</v>
      </c>
      <c r="DN179" s="55">
        <f t="shared" si="89"/>
        <v>0</v>
      </c>
      <c r="DO179" s="55">
        <f t="shared" si="89"/>
        <v>0</v>
      </c>
      <c r="DP179" s="55">
        <f t="shared" si="89"/>
        <v>0</v>
      </c>
      <c r="DQ179" s="55">
        <f t="shared" si="89"/>
        <v>0</v>
      </c>
      <c r="DR179" s="55">
        <f t="shared" si="89"/>
        <v>0</v>
      </c>
      <c r="DS179" s="55">
        <f t="shared" si="89"/>
        <v>0</v>
      </c>
      <c r="DT179" s="55">
        <f t="shared" si="89"/>
        <v>0</v>
      </c>
      <c r="DU179" s="55">
        <f t="shared" si="89"/>
        <v>0</v>
      </c>
      <c r="DV179" s="55">
        <f t="shared" si="89"/>
        <v>0</v>
      </c>
      <c r="DW179" s="55">
        <f t="shared" si="89"/>
        <v>0</v>
      </c>
      <c r="DX179" s="55">
        <f t="shared" si="89"/>
        <v>0</v>
      </c>
      <c r="DY179" s="55">
        <f t="shared" si="89"/>
        <v>0</v>
      </c>
      <c r="DZ179" s="55">
        <f t="shared" si="89"/>
        <v>0</v>
      </c>
      <c r="EA179" s="55">
        <f t="shared" si="89"/>
        <v>0</v>
      </c>
      <c r="EB179" s="55">
        <f t="shared" si="89"/>
        <v>0</v>
      </c>
      <c r="EC179" s="55">
        <f t="shared" ref="EC179:EM179" si="90">IFERROR(EC18*(EC340/$EN340),"")</f>
        <v>0</v>
      </c>
      <c r="ED179" s="55">
        <f t="shared" si="90"/>
        <v>0</v>
      </c>
      <c r="EE179" s="55">
        <f t="shared" si="90"/>
        <v>0</v>
      </c>
      <c r="EF179" s="55">
        <f t="shared" si="90"/>
        <v>0</v>
      </c>
      <c r="EG179" s="55">
        <f t="shared" si="90"/>
        <v>0</v>
      </c>
      <c r="EH179" s="55">
        <f t="shared" si="90"/>
        <v>0</v>
      </c>
      <c r="EI179" s="55">
        <f t="shared" si="90"/>
        <v>0</v>
      </c>
      <c r="EJ179" s="55">
        <f t="shared" si="90"/>
        <v>0</v>
      </c>
      <c r="EK179" s="55">
        <f t="shared" si="90"/>
        <v>0</v>
      </c>
      <c r="EL179" s="55">
        <f t="shared" si="90"/>
        <v>0</v>
      </c>
      <c r="EM179" s="55">
        <f t="shared" si="90"/>
        <v>0</v>
      </c>
      <c r="EN179" s="72">
        <f t="shared" si="15"/>
        <v>0.12406947463750839</v>
      </c>
    </row>
    <row r="180" spans="1:144" x14ac:dyDescent="0.15">
      <c r="A180" s="71">
        <v>40359</v>
      </c>
      <c r="B180" s="55" t="str">
        <f t="shared" ref="B180:AG180" si="91">IFERROR(B19*(B341/$EN341),"")</f>
        <v/>
      </c>
      <c r="C180" s="55">
        <f t="shared" si="91"/>
        <v>0</v>
      </c>
      <c r="D180" s="55">
        <f t="shared" si="91"/>
        <v>0</v>
      </c>
      <c r="E180" s="55">
        <f t="shared" si="91"/>
        <v>0</v>
      </c>
      <c r="F180" s="55">
        <f t="shared" si="91"/>
        <v>0</v>
      </c>
      <c r="G180" s="55">
        <f t="shared" si="91"/>
        <v>0</v>
      </c>
      <c r="H180" s="55">
        <f t="shared" si="91"/>
        <v>0</v>
      </c>
      <c r="I180" s="55">
        <f t="shared" si="91"/>
        <v>0</v>
      </c>
      <c r="J180" s="55">
        <f t="shared" si="91"/>
        <v>0</v>
      </c>
      <c r="K180" s="55">
        <f t="shared" si="91"/>
        <v>0</v>
      </c>
      <c r="L180" s="55">
        <f t="shared" si="91"/>
        <v>0</v>
      </c>
      <c r="M180" s="55">
        <f t="shared" si="91"/>
        <v>0</v>
      </c>
      <c r="N180" s="55">
        <f t="shared" si="91"/>
        <v>0</v>
      </c>
      <c r="O180" s="55">
        <f t="shared" si="91"/>
        <v>0.10816771537065506</v>
      </c>
      <c r="P180" s="55">
        <f t="shared" si="91"/>
        <v>0</v>
      </c>
      <c r="Q180" s="55">
        <f t="shared" si="91"/>
        <v>0</v>
      </c>
      <c r="R180" s="55">
        <f t="shared" si="91"/>
        <v>0</v>
      </c>
      <c r="S180" s="55">
        <f t="shared" si="91"/>
        <v>0</v>
      </c>
      <c r="T180" s="55">
        <f t="shared" si="91"/>
        <v>0</v>
      </c>
      <c r="U180" s="55">
        <f t="shared" si="91"/>
        <v>0</v>
      </c>
      <c r="V180" s="55">
        <f t="shared" si="91"/>
        <v>0</v>
      </c>
      <c r="W180" s="55">
        <f t="shared" si="91"/>
        <v>0</v>
      </c>
      <c r="X180" s="55">
        <f t="shared" si="91"/>
        <v>0</v>
      </c>
      <c r="Y180" s="55">
        <f t="shared" si="91"/>
        <v>0</v>
      </c>
      <c r="Z180" s="55">
        <f t="shared" si="91"/>
        <v>0</v>
      </c>
      <c r="AA180" s="55">
        <f t="shared" si="91"/>
        <v>0</v>
      </c>
      <c r="AB180" s="55">
        <f t="shared" si="91"/>
        <v>0</v>
      </c>
      <c r="AC180" s="55">
        <f t="shared" si="91"/>
        <v>0</v>
      </c>
      <c r="AD180" s="55">
        <f t="shared" si="91"/>
        <v>0</v>
      </c>
      <c r="AE180" s="55">
        <f t="shared" si="91"/>
        <v>0</v>
      </c>
      <c r="AF180" s="55">
        <f t="shared" si="91"/>
        <v>0</v>
      </c>
      <c r="AG180" s="55">
        <f t="shared" si="91"/>
        <v>0</v>
      </c>
      <c r="AH180" s="55">
        <f t="shared" ref="AH180:BM180" si="92">IFERROR(AH19*(AH341/$EN341),"")</f>
        <v>0</v>
      </c>
      <c r="AI180" s="55">
        <f t="shared" si="92"/>
        <v>0</v>
      </c>
      <c r="AJ180" s="55">
        <f t="shared" si="92"/>
        <v>0</v>
      </c>
      <c r="AK180" s="55">
        <f t="shared" si="92"/>
        <v>0</v>
      </c>
      <c r="AL180" s="55">
        <f t="shared" si="92"/>
        <v>0</v>
      </c>
      <c r="AM180" s="55">
        <f t="shared" si="92"/>
        <v>0</v>
      </c>
      <c r="AN180" s="55">
        <f t="shared" si="92"/>
        <v>0</v>
      </c>
      <c r="AO180" s="55">
        <f t="shared" si="92"/>
        <v>0</v>
      </c>
      <c r="AP180" s="55">
        <f t="shared" si="92"/>
        <v>0</v>
      </c>
      <c r="AQ180" s="55">
        <f t="shared" si="92"/>
        <v>0</v>
      </c>
      <c r="AR180" s="55">
        <f t="shared" si="92"/>
        <v>0</v>
      </c>
      <c r="AS180" s="55">
        <f t="shared" si="92"/>
        <v>0</v>
      </c>
      <c r="AT180" s="55">
        <f t="shared" si="92"/>
        <v>0</v>
      </c>
      <c r="AU180" s="55">
        <f t="shared" si="92"/>
        <v>0</v>
      </c>
      <c r="AV180" s="55">
        <f t="shared" si="92"/>
        <v>0</v>
      </c>
      <c r="AW180" s="55">
        <f t="shared" si="92"/>
        <v>0</v>
      </c>
      <c r="AX180" s="55">
        <f t="shared" si="92"/>
        <v>0</v>
      </c>
      <c r="AY180" s="55">
        <f t="shared" si="92"/>
        <v>0</v>
      </c>
      <c r="AZ180" s="55">
        <f t="shared" si="92"/>
        <v>0</v>
      </c>
      <c r="BA180" s="55">
        <f t="shared" si="92"/>
        <v>0</v>
      </c>
      <c r="BB180" s="55">
        <f t="shared" si="92"/>
        <v>0</v>
      </c>
      <c r="BC180" s="55">
        <f t="shared" si="92"/>
        <v>0</v>
      </c>
      <c r="BD180" s="55">
        <f t="shared" si="92"/>
        <v>0</v>
      </c>
      <c r="BE180" s="55">
        <f t="shared" si="92"/>
        <v>0</v>
      </c>
      <c r="BF180" s="55">
        <f t="shared" si="92"/>
        <v>0</v>
      </c>
      <c r="BG180" s="55">
        <f t="shared" si="92"/>
        <v>0</v>
      </c>
      <c r="BH180" s="55">
        <f t="shared" si="92"/>
        <v>0</v>
      </c>
      <c r="BI180" s="55">
        <f t="shared" si="92"/>
        <v>0</v>
      </c>
      <c r="BJ180" s="55">
        <f t="shared" si="92"/>
        <v>0</v>
      </c>
      <c r="BK180" s="55">
        <f t="shared" si="92"/>
        <v>0</v>
      </c>
      <c r="BL180" s="55">
        <f t="shared" si="92"/>
        <v>0</v>
      </c>
      <c r="BM180" s="55">
        <f t="shared" si="92"/>
        <v>0</v>
      </c>
      <c r="BN180" s="55">
        <f t="shared" ref="BN180:CS180" si="93">IFERROR(BN19*(BN341/$EN341),"")</f>
        <v>0</v>
      </c>
      <c r="BO180" s="55">
        <f t="shared" si="93"/>
        <v>0</v>
      </c>
      <c r="BP180" s="55">
        <f t="shared" si="93"/>
        <v>0</v>
      </c>
      <c r="BQ180" s="55">
        <f t="shared" si="93"/>
        <v>0</v>
      </c>
      <c r="BR180" s="55">
        <f t="shared" si="93"/>
        <v>0</v>
      </c>
      <c r="BS180" s="55">
        <f t="shared" si="93"/>
        <v>0</v>
      </c>
      <c r="BT180" s="55">
        <f t="shared" si="93"/>
        <v>0</v>
      </c>
      <c r="BU180" s="55">
        <f t="shared" si="93"/>
        <v>0</v>
      </c>
      <c r="BV180" s="55">
        <f t="shared" si="93"/>
        <v>0</v>
      </c>
      <c r="BW180" s="55">
        <f t="shared" si="93"/>
        <v>0</v>
      </c>
      <c r="BX180" s="55">
        <f t="shared" si="93"/>
        <v>0</v>
      </c>
      <c r="BY180" s="55">
        <f t="shared" si="93"/>
        <v>0</v>
      </c>
      <c r="BZ180" s="55">
        <f t="shared" si="93"/>
        <v>0</v>
      </c>
      <c r="CA180" s="55">
        <f t="shared" si="93"/>
        <v>0</v>
      </c>
      <c r="CB180" s="55">
        <f t="shared" si="93"/>
        <v>0</v>
      </c>
      <c r="CC180" s="55">
        <f t="shared" si="93"/>
        <v>0</v>
      </c>
      <c r="CD180" s="55">
        <f t="shared" si="93"/>
        <v>0</v>
      </c>
      <c r="CE180" s="55">
        <f t="shared" si="93"/>
        <v>0</v>
      </c>
      <c r="CF180" s="55">
        <f t="shared" si="93"/>
        <v>0</v>
      </c>
      <c r="CG180" s="55">
        <f t="shared" si="93"/>
        <v>0</v>
      </c>
      <c r="CH180" s="55">
        <f t="shared" si="93"/>
        <v>0</v>
      </c>
      <c r="CI180" s="55">
        <f t="shared" si="93"/>
        <v>0</v>
      </c>
      <c r="CJ180" s="55">
        <f t="shared" si="93"/>
        <v>0</v>
      </c>
      <c r="CK180" s="55">
        <f t="shared" si="93"/>
        <v>0</v>
      </c>
      <c r="CL180" s="55">
        <f t="shared" si="93"/>
        <v>0</v>
      </c>
      <c r="CM180" s="55">
        <f t="shared" si="93"/>
        <v>0</v>
      </c>
      <c r="CN180" s="55">
        <f t="shared" si="93"/>
        <v>0</v>
      </c>
      <c r="CO180" s="55">
        <f t="shared" si="93"/>
        <v>0</v>
      </c>
      <c r="CP180" s="55">
        <f t="shared" si="93"/>
        <v>0</v>
      </c>
      <c r="CQ180" s="55">
        <f t="shared" si="93"/>
        <v>0</v>
      </c>
      <c r="CR180" s="55">
        <f t="shared" si="93"/>
        <v>0</v>
      </c>
      <c r="CS180" s="55">
        <f t="shared" si="93"/>
        <v>0</v>
      </c>
      <c r="CT180" s="55">
        <f t="shared" ref="CT180:EB180" si="94">IFERROR(CT19*(CT341/$EN341),"")</f>
        <v>0</v>
      </c>
      <c r="CU180" s="55">
        <f t="shared" si="94"/>
        <v>0</v>
      </c>
      <c r="CV180" s="55">
        <f t="shared" si="94"/>
        <v>0</v>
      </c>
      <c r="CW180" s="55">
        <f t="shared" si="94"/>
        <v>0</v>
      </c>
      <c r="CX180" s="55">
        <f t="shared" si="94"/>
        <v>0</v>
      </c>
      <c r="CY180" s="55">
        <f t="shared" si="94"/>
        <v>0</v>
      </c>
      <c r="CZ180" s="55">
        <f t="shared" si="94"/>
        <v>0</v>
      </c>
      <c r="DA180" s="55">
        <f t="shared" si="94"/>
        <v>0</v>
      </c>
      <c r="DB180" s="55">
        <f t="shared" si="94"/>
        <v>0</v>
      </c>
      <c r="DC180" s="55">
        <f t="shared" si="94"/>
        <v>0</v>
      </c>
      <c r="DD180" s="55">
        <f t="shared" si="94"/>
        <v>0</v>
      </c>
      <c r="DE180" s="55">
        <f t="shared" si="94"/>
        <v>0</v>
      </c>
      <c r="DF180" s="55">
        <f t="shared" si="94"/>
        <v>0</v>
      </c>
      <c r="DG180" s="55">
        <f t="shared" si="94"/>
        <v>0</v>
      </c>
      <c r="DH180" s="55">
        <f t="shared" si="94"/>
        <v>0</v>
      </c>
      <c r="DI180" s="55">
        <f t="shared" si="94"/>
        <v>0</v>
      </c>
      <c r="DJ180" s="55">
        <f t="shared" si="94"/>
        <v>0</v>
      </c>
      <c r="DK180" s="55">
        <f t="shared" si="94"/>
        <v>0</v>
      </c>
      <c r="DL180" s="55">
        <f t="shared" si="94"/>
        <v>0</v>
      </c>
      <c r="DM180" s="55">
        <f t="shared" si="94"/>
        <v>0</v>
      </c>
      <c r="DN180" s="55">
        <f t="shared" si="94"/>
        <v>0</v>
      </c>
      <c r="DO180" s="55">
        <f t="shared" si="94"/>
        <v>0</v>
      </c>
      <c r="DP180" s="55">
        <f t="shared" si="94"/>
        <v>0</v>
      </c>
      <c r="DQ180" s="55">
        <f t="shared" si="94"/>
        <v>0</v>
      </c>
      <c r="DR180" s="55">
        <f t="shared" si="94"/>
        <v>0</v>
      </c>
      <c r="DS180" s="55">
        <f t="shared" si="94"/>
        <v>0</v>
      </c>
      <c r="DT180" s="55">
        <f t="shared" si="94"/>
        <v>0</v>
      </c>
      <c r="DU180" s="55">
        <f t="shared" si="94"/>
        <v>0</v>
      </c>
      <c r="DV180" s="55">
        <f t="shared" si="94"/>
        <v>0</v>
      </c>
      <c r="DW180" s="55">
        <f t="shared" si="94"/>
        <v>0</v>
      </c>
      <c r="DX180" s="55">
        <f t="shared" si="94"/>
        <v>0</v>
      </c>
      <c r="DY180" s="55">
        <f t="shared" si="94"/>
        <v>0</v>
      </c>
      <c r="DZ180" s="55">
        <f t="shared" si="94"/>
        <v>0</v>
      </c>
      <c r="EA180" s="55">
        <f t="shared" si="94"/>
        <v>0</v>
      </c>
      <c r="EB180" s="55">
        <f t="shared" si="94"/>
        <v>0</v>
      </c>
      <c r="EC180" s="55">
        <f t="shared" ref="EC180:EM180" si="95">IFERROR(EC19*(EC341/$EN341),"")</f>
        <v>0</v>
      </c>
      <c r="ED180" s="55">
        <f t="shared" si="95"/>
        <v>0</v>
      </c>
      <c r="EE180" s="55">
        <f t="shared" si="95"/>
        <v>0</v>
      </c>
      <c r="EF180" s="55">
        <f t="shared" si="95"/>
        <v>0</v>
      </c>
      <c r="EG180" s="55">
        <f t="shared" si="95"/>
        <v>0</v>
      </c>
      <c r="EH180" s="55">
        <f t="shared" si="95"/>
        <v>0</v>
      </c>
      <c r="EI180" s="55">
        <f t="shared" si="95"/>
        <v>0</v>
      </c>
      <c r="EJ180" s="55">
        <f t="shared" si="95"/>
        <v>0</v>
      </c>
      <c r="EK180" s="55">
        <f t="shared" si="95"/>
        <v>0</v>
      </c>
      <c r="EL180" s="55">
        <f t="shared" si="95"/>
        <v>0</v>
      </c>
      <c r="EM180" s="55">
        <f t="shared" si="95"/>
        <v>0</v>
      </c>
      <c r="EN180" s="72">
        <f t="shared" si="15"/>
        <v>0.10816771537065506</v>
      </c>
    </row>
    <row r="181" spans="1:144" x14ac:dyDescent="0.15">
      <c r="A181" s="71">
        <v>40389</v>
      </c>
      <c r="B181" s="55" t="str">
        <f t="shared" ref="B181:AG181" si="96">IFERROR(B20*(B342/$EN342),"")</f>
        <v/>
      </c>
      <c r="C181" s="55">
        <f t="shared" si="96"/>
        <v>0</v>
      </c>
      <c r="D181" s="55">
        <f t="shared" si="96"/>
        <v>0</v>
      </c>
      <c r="E181" s="55">
        <f t="shared" si="96"/>
        <v>0</v>
      </c>
      <c r="F181" s="55">
        <f t="shared" si="96"/>
        <v>0</v>
      </c>
      <c r="G181" s="55">
        <f t="shared" si="96"/>
        <v>0</v>
      </c>
      <c r="H181" s="55">
        <f t="shared" si="96"/>
        <v>0</v>
      </c>
      <c r="I181" s="55">
        <f t="shared" si="96"/>
        <v>0</v>
      </c>
      <c r="J181" s="55">
        <f t="shared" si="96"/>
        <v>0</v>
      </c>
      <c r="K181" s="55">
        <f t="shared" si="96"/>
        <v>0</v>
      </c>
      <c r="L181" s="55">
        <f t="shared" si="96"/>
        <v>0</v>
      </c>
      <c r="M181" s="55">
        <f t="shared" si="96"/>
        <v>0</v>
      </c>
      <c r="N181" s="55">
        <f t="shared" si="96"/>
        <v>0</v>
      </c>
      <c r="O181" s="55">
        <f t="shared" si="96"/>
        <v>2.6892475783824921E-2</v>
      </c>
      <c r="P181" s="55">
        <f t="shared" si="96"/>
        <v>0</v>
      </c>
      <c r="Q181" s="55">
        <f t="shared" si="96"/>
        <v>0</v>
      </c>
      <c r="R181" s="55">
        <f t="shared" si="96"/>
        <v>0</v>
      </c>
      <c r="S181" s="55">
        <f t="shared" si="96"/>
        <v>0</v>
      </c>
      <c r="T181" s="55">
        <f t="shared" si="96"/>
        <v>0</v>
      </c>
      <c r="U181" s="55">
        <f t="shared" si="96"/>
        <v>0</v>
      </c>
      <c r="V181" s="55">
        <f t="shared" si="96"/>
        <v>0</v>
      </c>
      <c r="W181" s="55">
        <f t="shared" si="96"/>
        <v>0</v>
      </c>
      <c r="X181" s="55">
        <f t="shared" si="96"/>
        <v>0</v>
      </c>
      <c r="Y181" s="55">
        <f t="shared" si="96"/>
        <v>0</v>
      </c>
      <c r="Z181" s="55">
        <f t="shared" si="96"/>
        <v>0</v>
      </c>
      <c r="AA181" s="55">
        <f t="shared" si="96"/>
        <v>0</v>
      </c>
      <c r="AB181" s="55">
        <f t="shared" si="96"/>
        <v>0</v>
      </c>
      <c r="AC181" s="55">
        <f t="shared" si="96"/>
        <v>0</v>
      </c>
      <c r="AD181" s="55">
        <f t="shared" si="96"/>
        <v>0</v>
      </c>
      <c r="AE181" s="55">
        <f t="shared" si="96"/>
        <v>0</v>
      </c>
      <c r="AF181" s="55">
        <f t="shared" si="96"/>
        <v>0</v>
      </c>
      <c r="AG181" s="55">
        <f t="shared" si="96"/>
        <v>0</v>
      </c>
      <c r="AH181" s="55">
        <f t="shared" ref="AH181:BM181" si="97">IFERROR(AH20*(AH342/$EN342),"")</f>
        <v>0</v>
      </c>
      <c r="AI181" s="55">
        <f t="shared" si="97"/>
        <v>0</v>
      </c>
      <c r="AJ181" s="55">
        <f t="shared" si="97"/>
        <v>0</v>
      </c>
      <c r="AK181" s="55">
        <f t="shared" si="97"/>
        <v>0</v>
      </c>
      <c r="AL181" s="55">
        <f t="shared" si="97"/>
        <v>0</v>
      </c>
      <c r="AM181" s="55">
        <f t="shared" si="97"/>
        <v>0</v>
      </c>
      <c r="AN181" s="55">
        <f t="shared" si="97"/>
        <v>0</v>
      </c>
      <c r="AO181" s="55">
        <f t="shared" si="97"/>
        <v>0</v>
      </c>
      <c r="AP181" s="55">
        <f t="shared" si="97"/>
        <v>0</v>
      </c>
      <c r="AQ181" s="55">
        <f t="shared" si="97"/>
        <v>0</v>
      </c>
      <c r="AR181" s="55">
        <f t="shared" si="97"/>
        <v>0</v>
      </c>
      <c r="AS181" s="55">
        <f t="shared" si="97"/>
        <v>0</v>
      </c>
      <c r="AT181" s="55">
        <f t="shared" si="97"/>
        <v>0</v>
      </c>
      <c r="AU181" s="55">
        <f t="shared" si="97"/>
        <v>0</v>
      </c>
      <c r="AV181" s="55">
        <f t="shared" si="97"/>
        <v>0</v>
      </c>
      <c r="AW181" s="55">
        <f t="shared" si="97"/>
        <v>0</v>
      </c>
      <c r="AX181" s="55">
        <f t="shared" si="97"/>
        <v>0</v>
      </c>
      <c r="AY181" s="55">
        <f t="shared" si="97"/>
        <v>0</v>
      </c>
      <c r="AZ181" s="55">
        <f t="shared" si="97"/>
        <v>0</v>
      </c>
      <c r="BA181" s="55">
        <f t="shared" si="97"/>
        <v>0</v>
      </c>
      <c r="BB181" s="55">
        <f t="shared" si="97"/>
        <v>0</v>
      </c>
      <c r="BC181" s="55">
        <f t="shared" si="97"/>
        <v>0</v>
      </c>
      <c r="BD181" s="55">
        <f t="shared" si="97"/>
        <v>0</v>
      </c>
      <c r="BE181" s="55">
        <f t="shared" si="97"/>
        <v>0</v>
      </c>
      <c r="BF181" s="55">
        <f t="shared" si="97"/>
        <v>0</v>
      </c>
      <c r="BG181" s="55">
        <f t="shared" si="97"/>
        <v>0</v>
      </c>
      <c r="BH181" s="55">
        <f t="shared" si="97"/>
        <v>0</v>
      </c>
      <c r="BI181" s="55">
        <f t="shared" si="97"/>
        <v>0</v>
      </c>
      <c r="BJ181" s="55">
        <f t="shared" si="97"/>
        <v>0</v>
      </c>
      <c r="BK181" s="55">
        <f t="shared" si="97"/>
        <v>0</v>
      </c>
      <c r="BL181" s="55">
        <f t="shared" si="97"/>
        <v>0</v>
      </c>
      <c r="BM181" s="55">
        <f t="shared" si="97"/>
        <v>0</v>
      </c>
      <c r="BN181" s="55">
        <f t="shared" ref="BN181:CS181" si="98">IFERROR(BN20*(BN342/$EN342),"")</f>
        <v>0</v>
      </c>
      <c r="BO181" s="55">
        <f t="shared" si="98"/>
        <v>0</v>
      </c>
      <c r="BP181" s="55">
        <f t="shared" si="98"/>
        <v>0</v>
      </c>
      <c r="BQ181" s="55">
        <f t="shared" si="98"/>
        <v>0</v>
      </c>
      <c r="BR181" s="55">
        <f t="shared" si="98"/>
        <v>0</v>
      </c>
      <c r="BS181" s="55">
        <f t="shared" si="98"/>
        <v>0</v>
      </c>
      <c r="BT181" s="55">
        <f t="shared" si="98"/>
        <v>0</v>
      </c>
      <c r="BU181" s="55">
        <f t="shared" si="98"/>
        <v>0</v>
      </c>
      <c r="BV181" s="55">
        <f t="shared" si="98"/>
        <v>0</v>
      </c>
      <c r="BW181" s="55">
        <f t="shared" si="98"/>
        <v>0</v>
      </c>
      <c r="BX181" s="55">
        <f t="shared" si="98"/>
        <v>0</v>
      </c>
      <c r="BY181" s="55">
        <f t="shared" si="98"/>
        <v>0</v>
      </c>
      <c r="BZ181" s="55">
        <f t="shared" si="98"/>
        <v>0</v>
      </c>
      <c r="CA181" s="55">
        <f t="shared" si="98"/>
        <v>0</v>
      </c>
      <c r="CB181" s="55">
        <f t="shared" si="98"/>
        <v>0</v>
      </c>
      <c r="CC181" s="55">
        <f t="shared" si="98"/>
        <v>0</v>
      </c>
      <c r="CD181" s="55">
        <f t="shared" si="98"/>
        <v>0</v>
      </c>
      <c r="CE181" s="55">
        <f t="shared" si="98"/>
        <v>0</v>
      </c>
      <c r="CF181" s="55">
        <f t="shared" si="98"/>
        <v>0</v>
      </c>
      <c r="CG181" s="55">
        <f t="shared" si="98"/>
        <v>0</v>
      </c>
      <c r="CH181" s="55">
        <f t="shared" si="98"/>
        <v>0</v>
      </c>
      <c r="CI181" s="55">
        <f t="shared" si="98"/>
        <v>0</v>
      </c>
      <c r="CJ181" s="55">
        <f t="shared" si="98"/>
        <v>0</v>
      </c>
      <c r="CK181" s="55">
        <f t="shared" si="98"/>
        <v>0</v>
      </c>
      <c r="CL181" s="55">
        <f t="shared" si="98"/>
        <v>0</v>
      </c>
      <c r="CM181" s="55">
        <f t="shared" si="98"/>
        <v>0</v>
      </c>
      <c r="CN181" s="55">
        <f t="shared" si="98"/>
        <v>0</v>
      </c>
      <c r="CO181" s="55">
        <f t="shared" si="98"/>
        <v>0</v>
      </c>
      <c r="CP181" s="55">
        <f t="shared" si="98"/>
        <v>0</v>
      </c>
      <c r="CQ181" s="55">
        <f t="shared" si="98"/>
        <v>0</v>
      </c>
      <c r="CR181" s="55">
        <f t="shared" si="98"/>
        <v>0</v>
      </c>
      <c r="CS181" s="55">
        <f t="shared" si="98"/>
        <v>0</v>
      </c>
      <c r="CT181" s="55">
        <f t="shared" ref="CT181:EB181" si="99">IFERROR(CT20*(CT342/$EN342),"")</f>
        <v>0</v>
      </c>
      <c r="CU181" s="55">
        <f t="shared" si="99"/>
        <v>0</v>
      </c>
      <c r="CV181" s="55">
        <f t="shared" si="99"/>
        <v>0</v>
      </c>
      <c r="CW181" s="55">
        <f t="shared" si="99"/>
        <v>0</v>
      </c>
      <c r="CX181" s="55">
        <f t="shared" si="99"/>
        <v>0</v>
      </c>
      <c r="CY181" s="55">
        <f t="shared" si="99"/>
        <v>0</v>
      </c>
      <c r="CZ181" s="55">
        <f t="shared" si="99"/>
        <v>0</v>
      </c>
      <c r="DA181" s="55">
        <f t="shared" si="99"/>
        <v>0</v>
      </c>
      <c r="DB181" s="55">
        <f t="shared" si="99"/>
        <v>0</v>
      </c>
      <c r="DC181" s="55">
        <f t="shared" si="99"/>
        <v>0</v>
      </c>
      <c r="DD181" s="55">
        <f t="shared" si="99"/>
        <v>0</v>
      </c>
      <c r="DE181" s="55">
        <f t="shared" si="99"/>
        <v>0</v>
      </c>
      <c r="DF181" s="55">
        <f t="shared" si="99"/>
        <v>0</v>
      </c>
      <c r="DG181" s="55">
        <f t="shared" si="99"/>
        <v>0</v>
      </c>
      <c r="DH181" s="55">
        <f t="shared" si="99"/>
        <v>0</v>
      </c>
      <c r="DI181" s="55">
        <f t="shared" si="99"/>
        <v>0</v>
      </c>
      <c r="DJ181" s="55">
        <f t="shared" si="99"/>
        <v>0</v>
      </c>
      <c r="DK181" s="55">
        <f t="shared" si="99"/>
        <v>0</v>
      </c>
      <c r="DL181" s="55">
        <f t="shared" si="99"/>
        <v>0</v>
      </c>
      <c r="DM181" s="55">
        <f t="shared" si="99"/>
        <v>0</v>
      </c>
      <c r="DN181" s="55">
        <f t="shared" si="99"/>
        <v>0</v>
      </c>
      <c r="DO181" s="55">
        <f t="shared" si="99"/>
        <v>0</v>
      </c>
      <c r="DP181" s="55">
        <f t="shared" si="99"/>
        <v>0</v>
      </c>
      <c r="DQ181" s="55">
        <f t="shared" si="99"/>
        <v>0</v>
      </c>
      <c r="DR181" s="55">
        <f t="shared" si="99"/>
        <v>0</v>
      </c>
      <c r="DS181" s="55">
        <f t="shared" si="99"/>
        <v>0</v>
      </c>
      <c r="DT181" s="55">
        <f t="shared" si="99"/>
        <v>0</v>
      </c>
      <c r="DU181" s="55">
        <f t="shared" si="99"/>
        <v>0</v>
      </c>
      <c r="DV181" s="55">
        <f t="shared" si="99"/>
        <v>0</v>
      </c>
      <c r="DW181" s="55">
        <f t="shared" si="99"/>
        <v>0</v>
      </c>
      <c r="DX181" s="55">
        <f t="shared" si="99"/>
        <v>0</v>
      </c>
      <c r="DY181" s="55">
        <f t="shared" si="99"/>
        <v>0</v>
      </c>
      <c r="DZ181" s="55">
        <f t="shared" si="99"/>
        <v>0</v>
      </c>
      <c r="EA181" s="55">
        <f t="shared" si="99"/>
        <v>0</v>
      </c>
      <c r="EB181" s="55">
        <f t="shared" si="99"/>
        <v>0</v>
      </c>
      <c r="EC181" s="55">
        <f t="shared" ref="EC181:EM181" si="100">IFERROR(EC20*(EC342/$EN342),"")</f>
        <v>0</v>
      </c>
      <c r="ED181" s="55">
        <f t="shared" si="100"/>
        <v>0</v>
      </c>
      <c r="EE181" s="55">
        <f t="shared" si="100"/>
        <v>0</v>
      </c>
      <c r="EF181" s="55">
        <f t="shared" si="100"/>
        <v>0</v>
      </c>
      <c r="EG181" s="55">
        <f t="shared" si="100"/>
        <v>0</v>
      </c>
      <c r="EH181" s="55">
        <f t="shared" si="100"/>
        <v>0</v>
      </c>
      <c r="EI181" s="55">
        <f t="shared" si="100"/>
        <v>0</v>
      </c>
      <c r="EJ181" s="55">
        <f t="shared" si="100"/>
        <v>0</v>
      </c>
      <c r="EK181" s="55">
        <f t="shared" si="100"/>
        <v>0</v>
      </c>
      <c r="EL181" s="55">
        <f t="shared" si="100"/>
        <v>0</v>
      </c>
      <c r="EM181" s="55">
        <f t="shared" si="100"/>
        <v>0</v>
      </c>
      <c r="EN181" s="72">
        <f t="shared" si="15"/>
        <v>2.6892475783824921E-2</v>
      </c>
    </row>
    <row r="182" spans="1:144" x14ac:dyDescent="0.15">
      <c r="A182" s="71">
        <v>40421</v>
      </c>
      <c r="B182" s="55" t="str">
        <f t="shared" ref="B182:AG182" si="101">IFERROR(B21*(B343/$EN343),"")</f>
        <v/>
      </c>
      <c r="C182" s="55">
        <f t="shared" si="101"/>
        <v>0</v>
      </c>
      <c r="D182" s="55">
        <f t="shared" si="101"/>
        <v>0</v>
      </c>
      <c r="E182" s="55">
        <f t="shared" si="101"/>
        <v>0</v>
      </c>
      <c r="F182" s="55">
        <f t="shared" si="101"/>
        <v>0</v>
      </c>
      <c r="G182" s="55">
        <f t="shared" si="101"/>
        <v>0</v>
      </c>
      <c r="H182" s="55">
        <f t="shared" si="101"/>
        <v>0</v>
      </c>
      <c r="I182" s="55">
        <f t="shared" si="101"/>
        <v>0</v>
      </c>
      <c r="J182" s="55">
        <f t="shared" si="101"/>
        <v>0</v>
      </c>
      <c r="K182" s="55">
        <f t="shared" si="101"/>
        <v>0</v>
      </c>
      <c r="L182" s="55">
        <f t="shared" si="101"/>
        <v>0</v>
      </c>
      <c r="M182" s="55">
        <f t="shared" si="101"/>
        <v>0</v>
      </c>
      <c r="N182" s="55">
        <f t="shared" si="101"/>
        <v>0</v>
      </c>
      <c r="O182" s="55">
        <f t="shared" si="101"/>
        <v>-0.16003884375095367</v>
      </c>
      <c r="P182" s="55">
        <f t="shared" si="101"/>
        <v>0</v>
      </c>
      <c r="Q182" s="55">
        <f t="shared" si="101"/>
        <v>0</v>
      </c>
      <c r="R182" s="55">
        <f t="shared" si="101"/>
        <v>0</v>
      </c>
      <c r="S182" s="55">
        <f t="shared" si="101"/>
        <v>0</v>
      </c>
      <c r="T182" s="55">
        <f t="shared" si="101"/>
        <v>0</v>
      </c>
      <c r="U182" s="55">
        <f t="shared" si="101"/>
        <v>0</v>
      </c>
      <c r="V182" s="55">
        <f t="shared" si="101"/>
        <v>0</v>
      </c>
      <c r="W182" s="55">
        <f t="shared" si="101"/>
        <v>0</v>
      </c>
      <c r="X182" s="55">
        <f t="shared" si="101"/>
        <v>0</v>
      </c>
      <c r="Y182" s="55">
        <f t="shared" si="101"/>
        <v>0</v>
      </c>
      <c r="Z182" s="55">
        <f t="shared" si="101"/>
        <v>0</v>
      </c>
      <c r="AA182" s="55">
        <f t="shared" si="101"/>
        <v>0</v>
      </c>
      <c r="AB182" s="55">
        <f t="shared" si="101"/>
        <v>0</v>
      </c>
      <c r="AC182" s="55">
        <f t="shared" si="101"/>
        <v>0</v>
      </c>
      <c r="AD182" s="55">
        <f t="shared" si="101"/>
        <v>0</v>
      </c>
      <c r="AE182" s="55">
        <f t="shared" si="101"/>
        <v>0</v>
      </c>
      <c r="AF182" s="55">
        <f t="shared" si="101"/>
        <v>0</v>
      </c>
      <c r="AG182" s="55">
        <f t="shared" si="101"/>
        <v>0</v>
      </c>
      <c r="AH182" s="55">
        <f t="shared" ref="AH182:BM182" si="102">IFERROR(AH21*(AH343/$EN343),"")</f>
        <v>0</v>
      </c>
      <c r="AI182" s="55">
        <f t="shared" si="102"/>
        <v>0</v>
      </c>
      <c r="AJ182" s="55">
        <f t="shared" si="102"/>
        <v>0</v>
      </c>
      <c r="AK182" s="55">
        <f t="shared" si="102"/>
        <v>0</v>
      </c>
      <c r="AL182" s="55">
        <f t="shared" si="102"/>
        <v>0</v>
      </c>
      <c r="AM182" s="55">
        <f t="shared" si="102"/>
        <v>0</v>
      </c>
      <c r="AN182" s="55">
        <f t="shared" si="102"/>
        <v>0</v>
      </c>
      <c r="AO182" s="55">
        <f t="shared" si="102"/>
        <v>0</v>
      </c>
      <c r="AP182" s="55">
        <f t="shared" si="102"/>
        <v>0</v>
      </c>
      <c r="AQ182" s="55">
        <f t="shared" si="102"/>
        <v>0</v>
      </c>
      <c r="AR182" s="55">
        <f t="shared" si="102"/>
        <v>0</v>
      </c>
      <c r="AS182" s="55">
        <f t="shared" si="102"/>
        <v>0</v>
      </c>
      <c r="AT182" s="55">
        <f t="shared" si="102"/>
        <v>0</v>
      </c>
      <c r="AU182" s="55">
        <f t="shared" si="102"/>
        <v>0</v>
      </c>
      <c r="AV182" s="55">
        <f t="shared" si="102"/>
        <v>0</v>
      </c>
      <c r="AW182" s="55">
        <f t="shared" si="102"/>
        <v>0</v>
      </c>
      <c r="AX182" s="55">
        <f t="shared" si="102"/>
        <v>0</v>
      </c>
      <c r="AY182" s="55">
        <f t="shared" si="102"/>
        <v>0</v>
      </c>
      <c r="AZ182" s="55">
        <f t="shared" si="102"/>
        <v>0</v>
      </c>
      <c r="BA182" s="55">
        <f t="shared" si="102"/>
        <v>0</v>
      </c>
      <c r="BB182" s="55">
        <f t="shared" si="102"/>
        <v>0</v>
      </c>
      <c r="BC182" s="55">
        <f t="shared" si="102"/>
        <v>0</v>
      </c>
      <c r="BD182" s="55">
        <f t="shared" si="102"/>
        <v>0</v>
      </c>
      <c r="BE182" s="55">
        <f t="shared" si="102"/>
        <v>0</v>
      </c>
      <c r="BF182" s="55">
        <f t="shared" si="102"/>
        <v>0</v>
      </c>
      <c r="BG182" s="55">
        <f t="shared" si="102"/>
        <v>0</v>
      </c>
      <c r="BH182" s="55">
        <f t="shared" si="102"/>
        <v>0</v>
      </c>
      <c r="BI182" s="55">
        <f t="shared" si="102"/>
        <v>0</v>
      </c>
      <c r="BJ182" s="55">
        <f t="shared" si="102"/>
        <v>0</v>
      </c>
      <c r="BK182" s="55">
        <f t="shared" si="102"/>
        <v>0</v>
      </c>
      <c r="BL182" s="55">
        <f t="shared" si="102"/>
        <v>0</v>
      </c>
      <c r="BM182" s="55">
        <f t="shared" si="102"/>
        <v>0</v>
      </c>
      <c r="BN182" s="55">
        <f t="shared" ref="BN182:CS182" si="103">IFERROR(BN21*(BN343/$EN343),"")</f>
        <v>0</v>
      </c>
      <c r="BO182" s="55">
        <f t="shared" si="103"/>
        <v>0</v>
      </c>
      <c r="BP182" s="55">
        <f t="shared" si="103"/>
        <v>0</v>
      </c>
      <c r="BQ182" s="55">
        <f t="shared" si="103"/>
        <v>0</v>
      </c>
      <c r="BR182" s="55">
        <f t="shared" si="103"/>
        <v>0</v>
      </c>
      <c r="BS182" s="55">
        <f t="shared" si="103"/>
        <v>0</v>
      </c>
      <c r="BT182" s="55">
        <f t="shared" si="103"/>
        <v>0</v>
      </c>
      <c r="BU182" s="55">
        <f t="shared" si="103"/>
        <v>0</v>
      </c>
      <c r="BV182" s="55">
        <f t="shared" si="103"/>
        <v>0</v>
      </c>
      <c r="BW182" s="55">
        <f t="shared" si="103"/>
        <v>0</v>
      </c>
      <c r="BX182" s="55">
        <f t="shared" si="103"/>
        <v>0</v>
      </c>
      <c r="BY182" s="55">
        <f t="shared" si="103"/>
        <v>0</v>
      </c>
      <c r="BZ182" s="55">
        <f t="shared" si="103"/>
        <v>0</v>
      </c>
      <c r="CA182" s="55">
        <f t="shared" si="103"/>
        <v>0</v>
      </c>
      <c r="CB182" s="55">
        <f t="shared" si="103"/>
        <v>0</v>
      </c>
      <c r="CC182" s="55">
        <f t="shared" si="103"/>
        <v>0</v>
      </c>
      <c r="CD182" s="55">
        <f t="shared" si="103"/>
        <v>0</v>
      </c>
      <c r="CE182" s="55">
        <f t="shared" si="103"/>
        <v>0</v>
      </c>
      <c r="CF182" s="55">
        <f t="shared" si="103"/>
        <v>0</v>
      </c>
      <c r="CG182" s="55">
        <f t="shared" si="103"/>
        <v>0</v>
      </c>
      <c r="CH182" s="55">
        <f t="shared" si="103"/>
        <v>0</v>
      </c>
      <c r="CI182" s="55">
        <f t="shared" si="103"/>
        <v>0</v>
      </c>
      <c r="CJ182" s="55">
        <f t="shared" si="103"/>
        <v>0</v>
      </c>
      <c r="CK182" s="55">
        <f t="shared" si="103"/>
        <v>0</v>
      </c>
      <c r="CL182" s="55">
        <f t="shared" si="103"/>
        <v>0</v>
      </c>
      <c r="CM182" s="55">
        <f t="shared" si="103"/>
        <v>0</v>
      </c>
      <c r="CN182" s="55">
        <f t="shared" si="103"/>
        <v>0</v>
      </c>
      <c r="CO182" s="55">
        <f t="shared" si="103"/>
        <v>0</v>
      </c>
      <c r="CP182" s="55">
        <f t="shared" si="103"/>
        <v>0</v>
      </c>
      <c r="CQ182" s="55">
        <f t="shared" si="103"/>
        <v>0</v>
      </c>
      <c r="CR182" s="55">
        <f t="shared" si="103"/>
        <v>0</v>
      </c>
      <c r="CS182" s="55">
        <f t="shared" si="103"/>
        <v>0</v>
      </c>
      <c r="CT182" s="55">
        <f t="shared" ref="CT182:EB182" si="104">IFERROR(CT21*(CT343/$EN343),"")</f>
        <v>0</v>
      </c>
      <c r="CU182" s="55">
        <f t="shared" si="104"/>
        <v>0</v>
      </c>
      <c r="CV182" s="55">
        <f t="shared" si="104"/>
        <v>0</v>
      </c>
      <c r="CW182" s="55">
        <f t="shared" si="104"/>
        <v>0</v>
      </c>
      <c r="CX182" s="55">
        <f t="shared" si="104"/>
        <v>0</v>
      </c>
      <c r="CY182" s="55">
        <f t="shared" si="104"/>
        <v>0</v>
      </c>
      <c r="CZ182" s="55">
        <f t="shared" si="104"/>
        <v>0</v>
      </c>
      <c r="DA182" s="55">
        <f t="shared" si="104"/>
        <v>0</v>
      </c>
      <c r="DB182" s="55">
        <f t="shared" si="104"/>
        <v>0</v>
      </c>
      <c r="DC182" s="55">
        <f t="shared" si="104"/>
        <v>0</v>
      </c>
      <c r="DD182" s="55">
        <f t="shared" si="104"/>
        <v>0</v>
      </c>
      <c r="DE182" s="55">
        <f t="shared" si="104"/>
        <v>0</v>
      </c>
      <c r="DF182" s="55">
        <f t="shared" si="104"/>
        <v>0</v>
      </c>
      <c r="DG182" s="55">
        <f t="shared" si="104"/>
        <v>0</v>
      </c>
      <c r="DH182" s="55">
        <f t="shared" si="104"/>
        <v>0</v>
      </c>
      <c r="DI182" s="55">
        <f t="shared" si="104"/>
        <v>0</v>
      </c>
      <c r="DJ182" s="55">
        <f t="shared" si="104"/>
        <v>0</v>
      </c>
      <c r="DK182" s="55">
        <f t="shared" si="104"/>
        <v>0</v>
      </c>
      <c r="DL182" s="55">
        <f t="shared" si="104"/>
        <v>0</v>
      </c>
      <c r="DM182" s="55">
        <f t="shared" si="104"/>
        <v>0</v>
      </c>
      <c r="DN182" s="55">
        <f t="shared" si="104"/>
        <v>0</v>
      </c>
      <c r="DO182" s="55">
        <f t="shared" si="104"/>
        <v>0</v>
      </c>
      <c r="DP182" s="55">
        <f t="shared" si="104"/>
        <v>0</v>
      </c>
      <c r="DQ182" s="55">
        <f t="shared" si="104"/>
        <v>0</v>
      </c>
      <c r="DR182" s="55">
        <f t="shared" si="104"/>
        <v>0</v>
      </c>
      <c r="DS182" s="55">
        <f t="shared" si="104"/>
        <v>0</v>
      </c>
      <c r="DT182" s="55">
        <f t="shared" si="104"/>
        <v>0</v>
      </c>
      <c r="DU182" s="55">
        <f t="shared" si="104"/>
        <v>0</v>
      </c>
      <c r="DV182" s="55">
        <f t="shared" si="104"/>
        <v>0</v>
      </c>
      <c r="DW182" s="55">
        <f t="shared" si="104"/>
        <v>0</v>
      </c>
      <c r="DX182" s="55">
        <f t="shared" si="104"/>
        <v>0</v>
      </c>
      <c r="DY182" s="55">
        <f t="shared" si="104"/>
        <v>0</v>
      </c>
      <c r="DZ182" s="55">
        <f t="shared" si="104"/>
        <v>0</v>
      </c>
      <c r="EA182" s="55">
        <f t="shared" si="104"/>
        <v>0</v>
      </c>
      <c r="EB182" s="55">
        <f t="shared" si="104"/>
        <v>0</v>
      </c>
      <c r="EC182" s="55">
        <f t="shared" ref="EC182:EM182" si="105">IFERROR(EC21*(EC343/$EN343),"")</f>
        <v>0</v>
      </c>
      <c r="ED182" s="55">
        <f t="shared" si="105"/>
        <v>0</v>
      </c>
      <c r="EE182" s="55">
        <f t="shared" si="105"/>
        <v>0</v>
      </c>
      <c r="EF182" s="55">
        <f t="shared" si="105"/>
        <v>0</v>
      </c>
      <c r="EG182" s="55">
        <f t="shared" si="105"/>
        <v>0</v>
      </c>
      <c r="EH182" s="55">
        <f t="shared" si="105"/>
        <v>0</v>
      </c>
      <c r="EI182" s="55">
        <f t="shared" si="105"/>
        <v>0</v>
      </c>
      <c r="EJ182" s="55">
        <f t="shared" si="105"/>
        <v>0</v>
      </c>
      <c r="EK182" s="55">
        <f t="shared" si="105"/>
        <v>0</v>
      </c>
      <c r="EL182" s="55">
        <f t="shared" si="105"/>
        <v>0</v>
      </c>
      <c r="EM182" s="55">
        <f t="shared" si="105"/>
        <v>0</v>
      </c>
      <c r="EN182" s="72">
        <f t="shared" si="15"/>
        <v>-0.16003884375095367</v>
      </c>
    </row>
    <row r="183" spans="1:144" x14ac:dyDescent="0.15">
      <c r="A183" s="71">
        <v>40451</v>
      </c>
      <c r="B183" s="55" t="str">
        <f t="shared" ref="B183:AG183" si="106">IFERROR(B22*(B344/$EN344),"")</f>
        <v/>
      </c>
      <c r="C183" s="55" t="str">
        <f t="shared" si="106"/>
        <v/>
      </c>
      <c r="D183" s="55" t="str">
        <f t="shared" si="106"/>
        <v/>
      </c>
      <c r="E183" s="55" t="str">
        <f t="shared" si="106"/>
        <v/>
      </c>
      <c r="F183" s="55" t="str">
        <f t="shared" si="106"/>
        <v/>
      </c>
      <c r="G183" s="55" t="str">
        <f t="shared" si="106"/>
        <v/>
      </c>
      <c r="H183" s="55" t="str">
        <f t="shared" si="106"/>
        <v/>
      </c>
      <c r="I183" s="55" t="str">
        <f t="shared" si="106"/>
        <v/>
      </c>
      <c r="J183" s="55" t="str">
        <f t="shared" si="106"/>
        <v/>
      </c>
      <c r="K183" s="55" t="str">
        <f t="shared" si="106"/>
        <v/>
      </c>
      <c r="L183" s="55" t="str">
        <f t="shared" si="106"/>
        <v/>
      </c>
      <c r="M183" s="55" t="str">
        <f t="shared" si="106"/>
        <v/>
      </c>
      <c r="N183" s="55" t="str">
        <f t="shared" si="106"/>
        <v/>
      </c>
      <c r="O183" s="55" t="str">
        <f t="shared" si="106"/>
        <v/>
      </c>
      <c r="P183" s="55" t="str">
        <f t="shared" si="106"/>
        <v/>
      </c>
      <c r="Q183" s="55" t="str">
        <f t="shared" si="106"/>
        <v/>
      </c>
      <c r="R183" s="55" t="str">
        <f t="shared" si="106"/>
        <v/>
      </c>
      <c r="S183" s="55" t="str">
        <f t="shared" si="106"/>
        <v/>
      </c>
      <c r="T183" s="55" t="str">
        <f t="shared" si="106"/>
        <v/>
      </c>
      <c r="U183" s="55" t="str">
        <f t="shared" si="106"/>
        <v/>
      </c>
      <c r="V183" s="55" t="str">
        <f t="shared" si="106"/>
        <v/>
      </c>
      <c r="W183" s="55" t="str">
        <f t="shared" si="106"/>
        <v/>
      </c>
      <c r="X183" s="55" t="str">
        <f t="shared" si="106"/>
        <v/>
      </c>
      <c r="Y183" s="55" t="str">
        <f t="shared" si="106"/>
        <v/>
      </c>
      <c r="Z183" s="55" t="str">
        <f t="shared" si="106"/>
        <v/>
      </c>
      <c r="AA183" s="55" t="str">
        <f t="shared" si="106"/>
        <v/>
      </c>
      <c r="AB183" s="55" t="str">
        <f t="shared" si="106"/>
        <v/>
      </c>
      <c r="AC183" s="55" t="str">
        <f t="shared" si="106"/>
        <v/>
      </c>
      <c r="AD183" s="55" t="str">
        <f t="shared" si="106"/>
        <v/>
      </c>
      <c r="AE183" s="55" t="str">
        <f t="shared" si="106"/>
        <v/>
      </c>
      <c r="AF183" s="55" t="str">
        <f t="shared" si="106"/>
        <v/>
      </c>
      <c r="AG183" s="55" t="str">
        <f t="shared" si="106"/>
        <v/>
      </c>
      <c r="AH183" s="55" t="str">
        <f t="shared" ref="AH183:BM183" si="107">IFERROR(AH22*(AH344/$EN344),"")</f>
        <v/>
      </c>
      <c r="AI183" s="55" t="str">
        <f t="shared" si="107"/>
        <v/>
      </c>
      <c r="AJ183" s="55" t="str">
        <f t="shared" si="107"/>
        <v/>
      </c>
      <c r="AK183" s="55" t="str">
        <f t="shared" si="107"/>
        <v/>
      </c>
      <c r="AL183" s="55" t="str">
        <f t="shared" si="107"/>
        <v/>
      </c>
      <c r="AM183" s="55" t="str">
        <f t="shared" si="107"/>
        <v/>
      </c>
      <c r="AN183" s="55" t="str">
        <f t="shared" si="107"/>
        <v/>
      </c>
      <c r="AO183" s="55" t="str">
        <f t="shared" si="107"/>
        <v/>
      </c>
      <c r="AP183" s="55" t="str">
        <f t="shared" si="107"/>
        <v/>
      </c>
      <c r="AQ183" s="55" t="str">
        <f t="shared" si="107"/>
        <v/>
      </c>
      <c r="AR183" s="55" t="str">
        <f t="shared" si="107"/>
        <v/>
      </c>
      <c r="AS183" s="55" t="str">
        <f t="shared" si="107"/>
        <v/>
      </c>
      <c r="AT183" s="55" t="str">
        <f t="shared" si="107"/>
        <v/>
      </c>
      <c r="AU183" s="55" t="str">
        <f t="shared" si="107"/>
        <v/>
      </c>
      <c r="AV183" s="55" t="str">
        <f t="shared" si="107"/>
        <v/>
      </c>
      <c r="AW183" s="55" t="str">
        <f t="shared" si="107"/>
        <v/>
      </c>
      <c r="AX183" s="55" t="str">
        <f t="shared" si="107"/>
        <v/>
      </c>
      <c r="AY183" s="55" t="str">
        <f t="shared" si="107"/>
        <v/>
      </c>
      <c r="AZ183" s="55" t="str">
        <f t="shared" si="107"/>
        <v/>
      </c>
      <c r="BA183" s="55" t="str">
        <f t="shared" si="107"/>
        <v/>
      </c>
      <c r="BB183" s="55" t="str">
        <f t="shared" si="107"/>
        <v/>
      </c>
      <c r="BC183" s="55" t="str">
        <f t="shared" si="107"/>
        <v/>
      </c>
      <c r="BD183" s="55" t="str">
        <f t="shared" si="107"/>
        <v/>
      </c>
      <c r="BE183" s="55" t="str">
        <f t="shared" si="107"/>
        <v/>
      </c>
      <c r="BF183" s="55" t="str">
        <f t="shared" si="107"/>
        <v/>
      </c>
      <c r="BG183" s="55" t="str">
        <f t="shared" si="107"/>
        <v/>
      </c>
      <c r="BH183" s="55" t="str">
        <f t="shared" si="107"/>
        <v/>
      </c>
      <c r="BI183" s="55" t="str">
        <f t="shared" si="107"/>
        <v/>
      </c>
      <c r="BJ183" s="55" t="str">
        <f t="shared" si="107"/>
        <v/>
      </c>
      <c r="BK183" s="55" t="str">
        <f t="shared" si="107"/>
        <v/>
      </c>
      <c r="BL183" s="55" t="str">
        <f t="shared" si="107"/>
        <v/>
      </c>
      <c r="BM183" s="55" t="str">
        <f t="shared" si="107"/>
        <v/>
      </c>
      <c r="BN183" s="55" t="str">
        <f t="shared" ref="BN183:CS183" si="108">IFERROR(BN22*(BN344/$EN344),"")</f>
        <v/>
      </c>
      <c r="BO183" s="55" t="str">
        <f t="shared" si="108"/>
        <v/>
      </c>
      <c r="BP183" s="55" t="str">
        <f t="shared" si="108"/>
        <v/>
      </c>
      <c r="BQ183" s="55" t="str">
        <f t="shared" si="108"/>
        <v/>
      </c>
      <c r="BR183" s="55" t="str">
        <f t="shared" si="108"/>
        <v/>
      </c>
      <c r="BS183" s="55" t="str">
        <f t="shared" si="108"/>
        <v/>
      </c>
      <c r="BT183" s="55" t="str">
        <f t="shared" si="108"/>
        <v/>
      </c>
      <c r="BU183" s="55" t="str">
        <f t="shared" si="108"/>
        <v/>
      </c>
      <c r="BV183" s="55" t="str">
        <f t="shared" si="108"/>
        <v/>
      </c>
      <c r="BW183" s="55" t="str">
        <f t="shared" si="108"/>
        <v/>
      </c>
      <c r="BX183" s="55" t="str">
        <f t="shared" si="108"/>
        <v/>
      </c>
      <c r="BY183" s="55" t="str">
        <f t="shared" si="108"/>
        <v/>
      </c>
      <c r="BZ183" s="55" t="str">
        <f t="shared" si="108"/>
        <v/>
      </c>
      <c r="CA183" s="55" t="str">
        <f t="shared" si="108"/>
        <v/>
      </c>
      <c r="CB183" s="55" t="str">
        <f t="shared" si="108"/>
        <v/>
      </c>
      <c r="CC183" s="55" t="str">
        <f t="shared" si="108"/>
        <v/>
      </c>
      <c r="CD183" s="55" t="str">
        <f t="shared" si="108"/>
        <v/>
      </c>
      <c r="CE183" s="55" t="str">
        <f t="shared" si="108"/>
        <v/>
      </c>
      <c r="CF183" s="55" t="str">
        <f t="shared" si="108"/>
        <v/>
      </c>
      <c r="CG183" s="55" t="str">
        <f t="shared" si="108"/>
        <v/>
      </c>
      <c r="CH183" s="55" t="str">
        <f t="shared" si="108"/>
        <v/>
      </c>
      <c r="CI183" s="55" t="str">
        <f t="shared" si="108"/>
        <v/>
      </c>
      <c r="CJ183" s="55" t="str">
        <f t="shared" si="108"/>
        <v/>
      </c>
      <c r="CK183" s="55" t="str">
        <f t="shared" si="108"/>
        <v/>
      </c>
      <c r="CL183" s="55" t="str">
        <f t="shared" si="108"/>
        <v/>
      </c>
      <c r="CM183" s="55" t="str">
        <f t="shared" si="108"/>
        <v/>
      </c>
      <c r="CN183" s="55" t="str">
        <f t="shared" si="108"/>
        <v/>
      </c>
      <c r="CO183" s="55" t="str">
        <f t="shared" si="108"/>
        <v/>
      </c>
      <c r="CP183" s="55" t="str">
        <f t="shared" si="108"/>
        <v/>
      </c>
      <c r="CQ183" s="55" t="str">
        <f t="shared" si="108"/>
        <v/>
      </c>
      <c r="CR183" s="55" t="str">
        <f t="shared" si="108"/>
        <v/>
      </c>
      <c r="CS183" s="55" t="str">
        <f t="shared" si="108"/>
        <v/>
      </c>
      <c r="CT183" s="55" t="str">
        <f t="shared" ref="CT183:EB183" si="109">IFERROR(CT22*(CT344/$EN344),"")</f>
        <v/>
      </c>
      <c r="CU183" s="55" t="str">
        <f t="shared" si="109"/>
        <v/>
      </c>
      <c r="CV183" s="55" t="str">
        <f t="shared" si="109"/>
        <v/>
      </c>
      <c r="CW183" s="55" t="str">
        <f t="shared" si="109"/>
        <v/>
      </c>
      <c r="CX183" s="55" t="str">
        <f t="shared" si="109"/>
        <v/>
      </c>
      <c r="CY183" s="55" t="str">
        <f t="shared" si="109"/>
        <v/>
      </c>
      <c r="CZ183" s="55" t="str">
        <f t="shared" si="109"/>
        <v/>
      </c>
      <c r="DA183" s="55" t="str">
        <f t="shared" si="109"/>
        <v/>
      </c>
      <c r="DB183" s="55" t="str">
        <f t="shared" si="109"/>
        <v/>
      </c>
      <c r="DC183" s="55" t="str">
        <f t="shared" si="109"/>
        <v/>
      </c>
      <c r="DD183" s="55" t="str">
        <f t="shared" si="109"/>
        <v/>
      </c>
      <c r="DE183" s="55" t="str">
        <f t="shared" si="109"/>
        <v/>
      </c>
      <c r="DF183" s="55" t="str">
        <f t="shared" si="109"/>
        <v/>
      </c>
      <c r="DG183" s="55" t="str">
        <f t="shared" si="109"/>
        <v/>
      </c>
      <c r="DH183" s="55" t="str">
        <f t="shared" si="109"/>
        <v/>
      </c>
      <c r="DI183" s="55" t="str">
        <f t="shared" si="109"/>
        <v/>
      </c>
      <c r="DJ183" s="55" t="str">
        <f t="shared" si="109"/>
        <v/>
      </c>
      <c r="DK183" s="55" t="str">
        <f t="shared" si="109"/>
        <v/>
      </c>
      <c r="DL183" s="55" t="str">
        <f t="shared" si="109"/>
        <v/>
      </c>
      <c r="DM183" s="55" t="str">
        <f t="shared" si="109"/>
        <v/>
      </c>
      <c r="DN183" s="55" t="str">
        <f t="shared" si="109"/>
        <v/>
      </c>
      <c r="DO183" s="55" t="str">
        <f t="shared" si="109"/>
        <v/>
      </c>
      <c r="DP183" s="55" t="str">
        <f t="shared" si="109"/>
        <v/>
      </c>
      <c r="DQ183" s="55" t="str">
        <f t="shared" si="109"/>
        <v/>
      </c>
      <c r="DR183" s="55" t="str">
        <f t="shared" si="109"/>
        <v/>
      </c>
      <c r="DS183" s="55" t="str">
        <f t="shared" si="109"/>
        <v/>
      </c>
      <c r="DT183" s="55" t="str">
        <f t="shared" si="109"/>
        <v/>
      </c>
      <c r="DU183" s="55" t="str">
        <f t="shared" si="109"/>
        <v/>
      </c>
      <c r="DV183" s="55" t="str">
        <f t="shared" si="109"/>
        <v/>
      </c>
      <c r="DW183" s="55" t="str">
        <f t="shared" si="109"/>
        <v/>
      </c>
      <c r="DX183" s="55" t="str">
        <f t="shared" si="109"/>
        <v/>
      </c>
      <c r="DY183" s="55" t="str">
        <f t="shared" si="109"/>
        <v/>
      </c>
      <c r="DZ183" s="55" t="str">
        <f t="shared" si="109"/>
        <v/>
      </c>
      <c r="EA183" s="55" t="str">
        <f t="shared" si="109"/>
        <v/>
      </c>
      <c r="EB183" s="55" t="str">
        <f t="shared" si="109"/>
        <v/>
      </c>
      <c r="EC183" s="55" t="str">
        <f t="shared" ref="EC183:EM183" si="110">IFERROR(EC22*(EC344/$EN344),"")</f>
        <v/>
      </c>
      <c r="ED183" s="55" t="str">
        <f t="shared" si="110"/>
        <v/>
      </c>
      <c r="EE183" s="55" t="str">
        <f t="shared" si="110"/>
        <v/>
      </c>
      <c r="EF183" s="55" t="str">
        <f t="shared" si="110"/>
        <v/>
      </c>
      <c r="EG183" s="55" t="str">
        <f t="shared" si="110"/>
        <v/>
      </c>
      <c r="EH183" s="55" t="str">
        <f t="shared" si="110"/>
        <v/>
      </c>
      <c r="EI183" s="55" t="str">
        <f t="shared" si="110"/>
        <v/>
      </c>
      <c r="EJ183" s="55" t="str">
        <f t="shared" si="110"/>
        <v/>
      </c>
      <c r="EK183" s="55" t="str">
        <f t="shared" si="110"/>
        <v/>
      </c>
      <c r="EL183" s="55" t="str">
        <f t="shared" si="110"/>
        <v/>
      </c>
      <c r="EM183" s="55" t="str">
        <f t="shared" si="110"/>
        <v/>
      </c>
      <c r="EN183" s="72">
        <f t="shared" si="15"/>
        <v>0</v>
      </c>
    </row>
    <row r="184" spans="1:144" x14ac:dyDescent="0.15">
      <c r="A184" s="71">
        <v>40480</v>
      </c>
      <c r="B184" s="55" t="str">
        <f t="shared" ref="B184:AG184" si="111">IFERROR(B23*(B345/$EN345),"")</f>
        <v/>
      </c>
      <c r="C184" s="55" t="str">
        <f t="shared" si="111"/>
        <v/>
      </c>
      <c r="D184" s="55" t="str">
        <f t="shared" si="111"/>
        <v/>
      </c>
      <c r="E184" s="55" t="str">
        <f t="shared" si="111"/>
        <v/>
      </c>
      <c r="F184" s="55" t="str">
        <f t="shared" si="111"/>
        <v/>
      </c>
      <c r="G184" s="55" t="str">
        <f t="shared" si="111"/>
        <v/>
      </c>
      <c r="H184" s="55" t="str">
        <f t="shared" si="111"/>
        <v/>
      </c>
      <c r="I184" s="55" t="str">
        <f t="shared" si="111"/>
        <v/>
      </c>
      <c r="J184" s="55" t="str">
        <f t="shared" si="111"/>
        <v/>
      </c>
      <c r="K184" s="55" t="str">
        <f t="shared" si="111"/>
        <v/>
      </c>
      <c r="L184" s="55" t="str">
        <f t="shared" si="111"/>
        <v/>
      </c>
      <c r="M184" s="55" t="str">
        <f t="shared" si="111"/>
        <v/>
      </c>
      <c r="N184" s="55" t="str">
        <f t="shared" si="111"/>
        <v/>
      </c>
      <c r="O184" s="55" t="str">
        <f t="shared" si="111"/>
        <v/>
      </c>
      <c r="P184" s="55" t="str">
        <f t="shared" si="111"/>
        <v/>
      </c>
      <c r="Q184" s="55" t="str">
        <f t="shared" si="111"/>
        <v/>
      </c>
      <c r="R184" s="55" t="str">
        <f t="shared" si="111"/>
        <v/>
      </c>
      <c r="S184" s="55" t="str">
        <f t="shared" si="111"/>
        <v/>
      </c>
      <c r="T184" s="55" t="str">
        <f t="shared" si="111"/>
        <v/>
      </c>
      <c r="U184" s="55" t="str">
        <f t="shared" si="111"/>
        <v/>
      </c>
      <c r="V184" s="55" t="str">
        <f t="shared" si="111"/>
        <v/>
      </c>
      <c r="W184" s="55" t="str">
        <f t="shared" si="111"/>
        <v/>
      </c>
      <c r="X184" s="55" t="str">
        <f t="shared" si="111"/>
        <v/>
      </c>
      <c r="Y184" s="55" t="str">
        <f t="shared" si="111"/>
        <v/>
      </c>
      <c r="Z184" s="55" t="str">
        <f t="shared" si="111"/>
        <v/>
      </c>
      <c r="AA184" s="55" t="str">
        <f t="shared" si="111"/>
        <v/>
      </c>
      <c r="AB184" s="55" t="str">
        <f t="shared" si="111"/>
        <v/>
      </c>
      <c r="AC184" s="55" t="str">
        <f t="shared" si="111"/>
        <v/>
      </c>
      <c r="AD184" s="55" t="str">
        <f t="shared" si="111"/>
        <v/>
      </c>
      <c r="AE184" s="55" t="str">
        <f t="shared" si="111"/>
        <v/>
      </c>
      <c r="AF184" s="55" t="str">
        <f t="shared" si="111"/>
        <v/>
      </c>
      <c r="AG184" s="55" t="str">
        <f t="shared" si="111"/>
        <v/>
      </c>
      <c r="AH184" s="55" t="str">
        <f t="shared" ref="AH184:BM184" si="112">IFERROR(AH23*(AH345/$EN345),"")</f>
        <v/>
      </c>
      <c r="AI184" s="55" t="str">
        <f t="shared" si="112"/>
        <v/>
      </c>
      <c r="AJ184" s="55" t="str">
        <f t="shared" si="112"/>
        <v/>
      </c>
      <c r="AK184" s="55" t="str">
        <f t="shared" si="112"/>
        <v/>
      </c>
      <c r="AL184" s="55" t="str">
        <f t="shared" si="112"/>
        <v/>
      </c>
      <c r="AM184" s="55" t="str">
        <f t="shared" si="112"/>
        <v/>
      </c>
      <c r="AN184" s="55" t="str">
        <f t="shared" si="112"/>
        <v/>
      </c>
      <c r="AO184" s="55" t="str">
        <f t="shared" si="112"/>
        <v/>
      </c>
      <c r="AP184" s="55" t="str">
        <f t="shared" si="112"/>
        <v/>
      </c>
      <c r="AQ184" s="55" t="str">
        <f t="shared" si="112"/>
        <v/>
      </c>
      <c r="AR184" s="55" t="str">
        <f t="shared" si="112"/>
        <v/>
      </c>
      <c r="AS184" s="55" t="str">
        <f t="shared" si="112"/>
        <v/>
      </c>
      <c r="AT184" s="55" t="str">
        <f t="shared" si="112"/>
        <v/>
      </c>
      <c r="AU184" s="55" t="str">
        <f t="shared" si="112"/>
        <v/>
      </c>
      <c r="AV184" s="55" t="str">
        <f t="shared" si="112"/>
        <v/>
      </c>
      <c r="AW184" s="55" t="str">
        <f t="shared" si="112"/>
        <v/>
      </c>
      <c r="AX184" s="55" t="str">
        <f t="shared" si="112"/>
        <v/>
      </c>
      <c r="AY184" s="55" t="str">
        <f t="shared" si="112"/>
        <v/>
      </c>
      <c r="AZ184" s="55" t="str">
        <f t="shared" si="112"/>
        <v/>
      </c>
      <c r="BA184" s="55" t="str">
        <f t="shared" si="112"/>
        <v/>
      </c>
      <c r="BB184" s="55" t="str">
        <f t="shared" si="112"/>
        <v/>
      </c>
      <c r="BC184" s="55" t="str">
        <f t="shared" si="112"/>
        <v/>
      </c>
      <c r="BD184" s="55" t="str">
        <f t="shared" si="112"/>
        <v/>
      </c>
      <c r="BE184" s="55" t="str">
        <f t="shared" si="112"/>
        <v/>
      </c>
      <c r="BF184" s="55" t="str">
        <f t="shared" si="112"/>
        <v/>
      </c>
      <c r="BG184" s="55" t="str">
        <f t="shared" si="112"/>
        <v/>
      </c>
      <c r="BH184" s="55" t="str">
        <f t="shared" si="112"/>
        <v/>
      </c>
      <c r="BI184" s="55" t="str">
        <f t="shared" si="112"/>
        <v/>
      </c>
      <c r="BJ184" s="55" t="str">
        <f t="shared" si="112"/>
        <v/>
      </c>
      <c r="BK184" s="55" t="str">
        <f t="shared" si="112"/>
        <v/>
      </c>
      <c r="BL184" s="55" t="str">
        <f t="shared" si="112"/>
        <v/>
      </c>
      <c r="BM184" s="55" t="str">
        <f t="shared" si="112"/>
        <v/>
      </c>
      <c r="BN184" s="55" t="str">
        <f t="shared" ref="BN184:CS184" si="113">IFERROR(BN23*(BN345/$EN345),"")</f>
        <v/>
      </c>
      <c r="BO184" s="55" t="str">
        <f t="shared" si="113"/>
        <v/>
      </c>
      <c r="BP184" s="55" t="str">
        <f t="shared" si="113"/>
        <v/>
      </c>
      <c r="BQ184" s="55" t="str">
        <f t="shared" si="113"/>
        <v/>
      </c>
      <c r="BR184" s="55" t="str">
        <f t="shared" si="113"/>
        <v/>
      </c>
      <c r="BS184" s="55" t="str">
        <f t="shared" si="113"/>
        <v/>
      </c>
      <c r="BT184" s="55" t="str">
        <f t="shared" si="113"/>
        <v/>
      </c>
      <c r="BU184" s="55" t="str">
        <f t="shared" si="113"/>
        <v/>
      </c>
      <c r="BV184" s="55" t="str">
        <f t="shared" si="113"/>
        <v/>
      </c>
      <c r="BW184" s="55" t="str">
        <f t="shared" si="113"/>
        <v/>
      </c>
      <c r="BX184" s="55" t="str">
        <f t="shared" si="113"/>
        <v/>
      </c>
      <c r="BY184" s="55" t="str">
        <f t="shared" si="113"/>
        <v/>
      </c>
      <c r="BZ184" s="55" t="str">
        <f t="shared" si="113"/>
        <v/>
      </c>
      <c r="CA184" s="55" t="str">
        <f t="shared" si="113"/>
        <v/>
      </c>
      <c r="CB184" s="55" t="str">
        <f t="shared" si="113"/>
        <v/>
      </c>
      <c r="CC184" s="55" t="str">
        <f t="shared" si="113"/>
        <v/>
      </c>
      <c r="CD184" s="55" t="str">
        <f t="shared" si="113"/>
        <v/>
      </c>
      <c r="CE184" s="55" t="str">
        <f t="shared" si="113"/>
        <v/>
      </c>
      <c r="CF184" s="55" t="str">
        <f t="shared" si="113"/>
        <v/>
      </c>
      <c r="CG184" s="55" t="str">
        <f t="shared" si="113"/>
        <v/>
      </c>
      <c r="CH184" s="55" t="str">
        <f t="shared" si="113"/>
        <v/>
      </c>
      <c r="CI184" s="55" t="str">
        <f t="shared" si="113"/>
        <v/>
      </c>
      <c r="CJ184" s="55" t="str">
        <f t="shared" si="113"/>
        <v/>
      </c>
      <c r="CK184" s="55" t="str">
        <f t="shared" si="113"/>
        <v/>
      </c>
      <c r="CL184" s="55" t="str">
        <f t="shared" si="113"/>
        <v/>
      </c>
      <c r="CM184" s="55" t="str">
        <f t="shared" si="113"/>
        <v/>
      </c>
      <c r="CN184" s="55" t="str">
        <f t="shared" si="113"/>
        <v/>
      </c>
      <c r="CO184" s="55" t="str">
        <f t="shared" si="113"/>
        <v/>
      </c>
      <c r="CP184" s="55" t="str">
        <f t="shared" si="113"/>
        <v/>
      </c>
      <c r="CQ184" s="55" t="str">
        <f t="shared" si="113"/>
        <v/>
      </c>
      <c r="CR184" s="55" t="str">
        <f t="shared" si="113"/>
        <v/>
      </c>
      <c r="CS184" s="55" t="str">
        <f t="shared" si="113"/>
        <v/>
      </c>
      <c r="CT184" s="55" t="str">
        <f t="shared" ref="CT184:EB184" si="114">IFERROR(CT23*(CT345/$EN345),"")</f>
        <v/>
      </c>
      <c r="CU184" s="55" t="str">
        <f t="shared" si="114"/>
        <v/>
      </c>
      <c r="CV184" s="55" t="str">
        <f t="shared" si="114"/>
        <v/>
      </c>
      <c r="CW184" s="55" t="str">
        <f t="shared" si="114"/>
        <v/>
      </c>
      <c r="CX184" s="55" t="str">
        <f t="shared" si="114"/>
        <v/>
      </c>
      <c r="CY184" s="55" t="str">
        <f t="shared" si="114"/>
        <v/>
      </c>
      <c r="CZ184" s="55" t="str">
        <f t="shared" si="114"/>
        <v/>
      </c>
      <c r="DA184" s="55" t="str">
        <f t="shared" si="114"/>
        <v/>
      </c>
      <c r="DB184" s="55" t="str">
        <f t="shared" si="114"/>
        <v/>
      </c>
      <c r="DC184" s="55" t="str">
        <f t="shared" si="114"/>
        <v/>
      </c>
      <c r="DD184" s="55" t="str">
        <f t="shared" si="114"/>
        <v/>
      </c>
      <c r="DE184" s="55" t="str">
        <f t="shared" si="114"/>
        <v/>
      </c>
      <c r="DF184" s="55" t="str">
        <f t="shared" si="114"/>
        <v/>
      </c>
      <c r="DG184" s="55" t="str">
        <f t="shared" si="114"/>
        <v/>
      </c>
      <c r="DH184" s="55" t="str">
        <f t="shared" si="114"/>
        <v/>
      </c>
      <c r="DI184" s="55" t="str">
        <f t="shared" si="114"/>
        <v/>
      </c>
      <c r="DJ184" s="55" t="str">
        <f t="shared" si="114"/>
        <v/>
      </c>
      <c r="DK184" s="55" t="str">
        <f t="shared" si="114"/>
        <v/>
      </c>
      <c r="DL184" s="55" t="str">
        <f t="shared" si="114"/>
        <v/>
      </c>
      <c r="DM184" s="55" t="str">
        <f t="shared" si="114"/>
        <v/>
      </c>
      <c r="DN184" s="55" t="str">
        <f t="shared" si="114"/>
        <v/>
      </c>
      <c r="DO184" s="55" t="str">
        <f t="shared" si="114"/>
        <v/>
      </c>
      <c r="DP184" s="55" t="str">
        <f t="shared" si="114"/>
        <v/>
      </c>
      <c r="DQ184" s="55" t="str">
        <f t="shared" si="114"/>
        <v/>
      </c>
      <c r="DR184" s="55" t="str">
        <f t="shared" si="114"/>
        <v/>
      </c>
      <c r="DS184" s="55" t="str">
        <f t="shared" si="114"/>
        <v/>
      </c>
      <c r="DT184" s="55" t="str">
        <f t="shared" si="114"/>
        <v/>
      </c>
      <c r="DU184" s="55" t="str">
        <f t="shared" si="114"/>
        <v/>
      </c>
      <c r="DV184" s="55" t="str">
        <f t="shared" si="114"/>
        <v/>
      </c>
      <c r="DW184" s="55" t="str">
        <f t="shared" si="114"/>
        <v/>
      </c>
      <c r="DX184" s="55" t="str">
        <f t="shared" si="114"/>
        <v/>
      </c>
      <c r="DY184" s="55" t="str">
        <f t="shared" si="114"/>
        <v/>
      </c>
      <c r="DZ184" s="55" t="str">
        <f t="shared" si="114"/>
        <v/>
      </c>
      <c r="EA184" s="55" t="str">
        <f t="shared" si="114"/>
        <v/>
      </c>
      <c r="EB184" s="55" t="str">
        <f t="shared" si="114"/>
        <v/>
      </c>
      <c r="EC184" s="55" t="str">
        <f t="shared" ref="EC184:EM184" si="115">IFERROR(EC23*(EC345/$EN345),"")</f>
        <v/>
      </c>
      <c r="ED184" s="55" t="str">
        <f t="shared" si="115"/>
        <v/>
      </c>
      <c r="EE184" s="55" t="str">
        <f t="shared" si="115"/>
        <v/>
      </c>
      <c r="EF184" s="55" t="str">
        <f t="shared" si="115"/>
        <v/>
      </c>
      <c r="EG184" s="55" t="str">
        <f t="shared" si="115"/>
        <v/>
      </c>
      <c r="EH184" s="55" t="str">
        <f t="shared" si="115"/>
        <v/>
      </c>
      <c r="EI184" s="55" t="str">
        <f t="shared" si="115"/>
        <v/>
      </c>
      <c r="EJ184" s="55" t="str">
        <f t="shared" si="115"/>
        <v/>
      </c>
      <c r="EK184" s="55" t="str">
        <f t="shared" si="115"/>
        <v/>
      </c>
      <c r="EL184" s="55" t="str">
        <f t="shared" si="115"/>
        <v/>
      </c>
      <c r="EM184" s="55" t="str">
        <f t="shared" si="115"/>
        <v/>
      </c>
      <c r="EN184" s="72">
        <f t="shared" si="15"/>
        <v>0</v>
      </c>
    </row>
    <row r="185" spans="1:144" x14ac:dyDescent="0.15">
      <c r="A185" s="71">
        <v>40512</v>
      </c>
      <c r="B185" s="55" t="str">
        <f t="shared" ref="B185:AG185" si="116">IFERROR(B24*(B346/$EN346),"")</f>
        <v/>
      </c>
      <c r="C185" s="55" t="str">
        <f t="shared" si="116"/>
        <v/>
      </c>
      <c r="D185" s="55" t="str">
        <f t="shared" si="116"/>
        <v/>
      </c>
      <c r="E185" s="55" t="str">
        <f t="shared" si="116"/>
        <v/>
      </c>
      <c r="F185" s="55" t="str">
        <f t="shared" si="116"/>
        <v/>
      </c>
      <c r="G185" s="55" t="str">
        <f t="shared" si="116"/>
        <v/>
      </c>
      <c r="H185" s="55" t="str">
        <f t="shared" si="116"/>
        <v/>
      </c>
      <c r="I185" s="55" t="str">
        <f t="shared" si="116"/>
        <v/>
      </c>
      <c r="J185" s="55" t="str">
        <f t="shared" si="116"/>
        <v/>
      </c>
      <c r="K185" s="55" t="str">
        <f t="shared" si="116"/>
        <v/>
      </c>
      <c r="L185" s="55" t="str">
        <f t="shared" si="116"/>
        <v/>
      </c>
      <c r="M185" s="55" t="str">
        <f t="shared" si="116"/>
        <v/>
      </c>
      <c r="N185" s="55" t="str">
        <f t="shared" si="116"/>
        <v/>
      </c>
      <c r="O185" s="55" t="str">
        <f t="shared" si="116"/>
        <v/>
      </c>
      <c r="P185" s="55" t="str">
        <f t="shared" si="116"/>
        <v/>
      </c>
      <c r="Q185" s="55" t="str">
        <f t="shared" si="116"/>
        <v/>
      </c>
      <c r="R185" s="55" t="str">
        <f t="shared" si="116"/>
        <v/>
      </c>
      <c r="S185" s="55" t="str">
        <f t="shared" si="116"/>
        <v/>
      </c>
      <c r="T185" s="55" t="str">
        <f t="shared" si="116"/>
        <v/>
      </c>
      <c r="U185" s="55" t="str">
        <f t="shared" si="116"/>
        <v/>
      </c>
      <c r="V185" s="55" t="str">
        <f t="shared" si="116"/>
        <v/>
      </c>
      <c r="W185" s="55" t="str">
        <f t="shared" si="116"/>
        <v/>
      </c>
      <c r="X185" s="55" t="str">
        <f t="shared" si="116"/>
        <v/>
      </c>
      <c r="Y185" s="55" t="str">
        <f t="shared" si="116"/>
        <v/>
      </c>
      <c r="Z185" s="55" t="str">
        <f t="shared" si="116"/>
        <v/>
      </c>
      <c r="AA185" s="55" t="str">
        <f t="shared" si="116"/>
        <v/>
      </c>
      <c r="AB185" s="55" t="str">
        <f t="shared" si="116"/>
        <v/>
      </c>
      <c r="AC185" s="55" t="str">
        <f t="shared" si="116"/>
        <v/>
      </c>
      <c r="AD185" s="55" t="str">
        <f t="shared" si="116"/>
        <v/>
      </c>
      <c r="AE185" s="55" t="str">
        <f t="shared" si="116"/>
        <v/>
      </c>
      <c r="AF185" s="55" t="str">
        <f t="shared" si="116"/>
        <v/>
      </c>
      <c r="AG185" s="55" t="str">
        <f t="shared" si="116"/>
        <v/>
      </c>
      <c r="AH185" s="55" t="str">
        <f t="shared" ref="AH185:BM185" si="117">IFERROR(AH24*(AH346/$EN346),"")</f>
        <v/>
      </c>
      <c r="AI185" s="55" t="str">
        <f t="shared" si="117"/>
        <v/>
      </c>
      <c r="AJ185" s="55" t="str">
        <f t="shared" si="117"/>
        <v/>
      </c>
      <c r="AK185" s="55" t="str">
        <f t="shared" si="117"/>
        <v/>
      </c>
      <c r="AL185" s="55" t="str">
        <f t="shared" si="117"/>
        <v/>
      </c>
      <c r="AM185" s="55" t="str">
        <f t="shared" si="117"/>
        <v/>
      </c>
      <c r="AN185" s="55" t="str">
        <f t="shared" si="117"/>
        <v/>
      </c>
      <c r="AO185" s="55" t="str">
        <f t="shared" si="117"/>
        <v/>
      </c>
      <c r="AP185" s="55" t="str">
        <f t="shared" si="117"/>
        <v/>
      </c>
      <c r="AQ185" s="55" t="str">
        <f t="shared" si="117"/>
        <v/>
      </c>
      <c r="AR185" s="55" t="str">
        <f t="shared" si="117"/>
        <v/>
      </c>
      <c r="AS185" s="55" t="str">
        <f t="shared" si="117"/>
        <v/>
      </c>
      <c r="AT185" s="55" t="str">
        <f t="shared" si="117"/>
        <v/>
      </c>
      <c r="AU185" s="55" t="str">
        <f t="shared" si="117"/>
        <v/>
      </c>
      <c r="AV185" s="55" t="str">
        <f t="shared" si="117"/>
        <v/>
      </c>
      <c r="AW185" s="55" t="str">
        <f t="shared" si="117"/>
        <v/>
      </c>
      <c r="AX185" s="55" t="str">
        <f t="shared" si="117"/>
        <v/>
      </c>
      <c r="AY185" s="55" t="str">
        <f t="shared" si="117"/>
        <v/>
      </c>
      <c r="AZ185" s="55" t="str">
        <f t="shared" si="117"/>
        <v/>
      </c>
      <c r="BA185" s="55" t="str">
        <f t="shared" si="117"/>
        <v/>
      </c>
      <c r="BB185" s="55" t="str">
        <f t="shared" si="117"/>
        <v/>
      </c>
      <c r="BC185" s="55" t="str">
        <f t="shared" si="117"/>
        <v/>
      </c>
      <c r="BD185" s="55" t="str">
        <f t="shared" si="117"/>
        <v/>
      </c>
      <c r="BE185" s="55" t="str">
        <f t="shared" si="117"/>
        <v/>
      </c>
      <c r="BF185" s="55" t="str">
        <f t="shared" si="117"/>
        <v/>
      </c>
      <c r="BG185" s="55" t="str">
        <f t="shared" si="117"/>
        <v/>
      </c>
      <c r="BH185" s="55" t="str">
        <f t="shared" si="117"/>
        <v/>
      </c>
      <c r="BI185" s="55" t="str">
        <f t="shared" si="117"/>
        <v/>
      </c>
      <c r="BJ185" s="55" t="str">
        <f t="shared" si="117"/>
        <v/>
      </c>
      <c r="BK185" s="55" t="str">
        <f t="shared" si="117"/>
        <v/>
      </c>
      <c r="BL185" s="55" t="str">
        <f t="shared" si="117"/>
        <v/>
      </c>
      <c r="BM185" s="55" t="str">
        <f t="shared" si="117"/>
        <v/>
      </c>
      <c r="BN185" s="55" t="str">
        <f t="shared" ref="BN185:CS185" si="118">IFERROR(BN24*(BN346/$EN346),"")</f>
        <v/>
      </c>
      <c r="BO185" s="55" t="str">
        <f t="shared" si="118"/>
        <v/>
      </c>
      <c r="BP185" s="55" t="str">
        <f t="shared" si="118"/>
        <v/>
      </c>
      <c r="BQ185" s="55" t="str">
        <f t="shared" si="118"/>
        <v/>
      </c>
      <c r="BR185" s="55" t="str">
        <f t="shared" si="118"/>
        <v/>
      </c>
      <c r="BS185" s="55" t="str">
        <f t="shared" si="118"/>
        <v/>
      </c>
      <c r="BT185" s="55" t="str">
        <f t="shared" si="118"/>
        <v/>
      </c>
      <c r="BU185" s="55" t="str">
        <f t="shared" si="118"/>
        <v/>
      </c>
      <c r="BV185" s="55" t="str">
        <f t="shared" si="118"/>
        <v/>
      </c>
      <c r="BW185" s="55" t="str">
        <f t="shared" si="118"/>
        <v/>
      </c>
      <c r="BX185" s="55" t="str">
        <f t="shared" si="118"/>
        <v/>
      </c>
      <c r="BY185" s="55" t="str">
        <f t="shared" si="118"/>
        <v/>
      </c>
      <c r="BZ185" s="55" t="str">
        <f t="shared" si="118"/>
        <v/>
      </c>
      <c r="CA185" s="55" t="str">
        <f t="shared" si="118"/>
        <v/>
      </c>
      <c r="CB185" s="55" t="str">
        <f t="shared" si="118"/>
        <v/>
      </c>
      <c r="CC185" s="55" t="str">
        <f t="shared" si="118"/>
        <v/>
      </c>
      <c r="CD185" s="55" t="str">
        <f t="shared" si="118"/>
        <v/>
      </c>
      <c r="CE185" s="55" t="str">
        <f t="shared" si="118"/>
        <v/>
      </c>
      <c r="CF185" s="55" t="str">
        <f t="shared" si="118"/>
        <v/>
      </c>
      <c r="CG185" s="55" t="str">
        <f t="shared" si="118"/>
        <v/>
      </c>
      <c r="CH185" s="55" t="str">
        <f t="shared" si="118"/>
        <v/>
      </c>
      <c r="CI185" s="55" t="str">
        <f t="shared" si="118"/>
        <v/>
      </c>
      <c r="CJ185" s="55" t="str">
        <f t="shared" si="118"/>
        <v/>
      </c>
      <c r="CK185" s="55" t="str">
        <f t="shared" si="118"/>
        <v/>
      </c>
      <c r="CL185" s="55" t="str">
        <f t="shared" si="118"/>
        <v/>
      </c>
      <c r="CM185" s="55" t="str">
        <f t="shared" si="118"/>
        <v/>
      </c>
      <c r="CN185" s="55" t="str">
        <f t="shared" si="118"/>
        <v/>
      </c>
      <c r="CO185" s="55" t="str">
        <f t="shared" si="118"/>
        <v/>
      </c>
      <c r="CP185" s="55" t="str">
        <f t="shared" si="118"/>
        <v/>
      </c>
      <c r="CQ185" s="55" t="str">
        <f t="shared" si="118"/>
        <v/>
      </c>
      <c r="CR185" s="55" t="str">
        <f t="shared" si="118"/>
        <v/>
      </c>
      <c r="CS185" s="55" t="str">
        <f t="shared" si="118"/>
        <v/>
      </c>
      <c r="CT185" s="55" t="str">
        <f t="shared" ref="CT185:EB185" si="119">IFERROR(CT24*(CT346/$EN346),"")</f>
        <v/>
      </c>
      <c r="CU185" s="55" t="str">
        <f t="shared" si="119"/>
        <v/>
      </c>
      <c r="CV185" s="55" t="str">
        <f t="shared" si="119"/>
        <v/>
      </c>
      <c r="CW185" s="55" t="str">
        <f t="shared" si="119"/>
        <v/>
      </c>
      <c r="CX185" s="55" t="str">
        <f t="shared" si="119"/>
        <v/>
      </c>
      <c r="CY185" s="55" t="str">
        <f t="shared" si="119"/>
        <v/>
      </c>
      <c r="CZ185" s="55" t="str">
        <f t="shared" si="119"/>
        <v/>
      </c>
      <c r="DA185" s="55" t="str">
        <f t="shared" si="119"/>
        <v/>
      </c>
      <c r="DB185" s="55" t="str">
        <f t="shared" si="119"/>
        <v/>
      </c>
      <c r="DC185" s="55" t="str">
        <f t="shared" si="119"/>
        <v/>
      </c>
      <c r="DD185" s="55" t="str">
        <f t="shared" si="119"/>
        <v/>
      </c>
      <c r="DE185" s="55" t="str">
        <f t="shared" si="119"/>
        <v/>
      </c>
      <c r="DF185" s="55" t="str">
        <f t="shared" si="119"/>
        <v/>
      </c>
      <c r="DG185" s="55" t="str">
        <f t="shared" si="119"/>
        <v/>
      </c>
      <c r="DH185" s="55" t="str">
        <f t="shared" si="119"/>
        <v/>
      </c>
      <c r="DI185" s="55" t="str">
        <f t="shared" si="119"/>
        <v/>
      </c>
      <c r="DJ185" s="55" t="str">
        <f t="shared" si="119"/>
        <v/>
      </c>
      <c r="DK185" s="55" t="str">
        <f t="shared" si="119"/>
        <v/>
      </c>
      <c r="DL185" s="55" t="str">
        <f t="shared" si="119"/>
        <v/>
      </c>
      <c r="DM185" s="55" t="str">
        <f t="shared" si="119"/>
        <v/>
      </c>
      <c r="DN185" s="55" t="str">
        <f t="shared" si="119"/>
        <v/>
      </c>
      <c r="DO185" s="55" t="str">
        <f t="shared" si="119"/>
        <v/>
      </c>
      <c r="DP185" s="55" t="str">
        <f t="shared" si="119"/>
        <v/>
      </c>
      <c r="DQ185" s="55" t="str">
        <f t="shared" si="119"/>
        <v/>
      </c>
      <c r="DR185" s="55" t="str">
        <f t="shared" si="119"/>
        <v/>
      </c>
      <c r="DS185" s="55" t="str">
        <f t="shared" si="119"/>
        <v/>
      </c>
      <c r="DT185" s="55" t="str">
        <f t="shared" si="119"/>
        <v/>
      </c>
      <c r="DU185" s="55" t="str">
        <f t="shared" si="119"/>
        <v/>
      </c>
      <c r="DV185" s="55" t="str">
        <f t="shared" si="119"/>
        <v/>
      </c>
      <c r="DW185" s="55" t="str">
        <f t="shared" si="119"/>
        <v/>
      </c>
      <c r="DX185" s="55" t="str">
        <f t="shared" si="119"/>
        <v/>
      </c>
      <c r="DY185" s="55" t="str">
        <f t="shared" si="119"/>
        <v/>
      </c>
      <c r="DZ185" s="55" t="str">
        <f t="shared" si="119"/>
        <v/>
      </c>
      <c r="EA185" s="55" t="str">
        <f t="shared" si="119"/>
        <v/>
      </c>
      <c r="EB185" s="55" t="str">
        <f t="shared" si="119"/>
        <v/>
      </c>
      <c r="EC185" s="55" t="str">
        <f t="shared" ref="EC185:EM185" si="120">IFERROR(EC24*(EC346/$EN346),"")</f>
        <v/>
      </c>
      <c r="ED185" s="55" t="str">
        <f t="shared" si="120"/>
        <v/>
      </c>
      <c r="EE185" s="55" t="str">
        <f t="shared" si="120"/>
        <v/>
      </c>
      <c r="EF185" s="55" t="str">
        <f t="shared" si="120"/>
        <v/>
      </c>
      <c r="EG185" s="55" t="str">
        <f t="shared" si="120"/>
        <v/>
      </c>
      <c r="EH185" s="55" t="str">
        <f t="shared" si="120"/>
        <v/>
      </c>
      <c r="EI185" s="55" t="str">
        <f t="shared" si="120"/>
        <v/>
      </c>
      <c r="EJ185" s="55" t="str">
        <f t="shared" si="120"/>
        <v/>
      </c>
      <c r="EK185" s="55" t="str">
        <f t="shared" si="120"/>
        <v/>
      </c>
      <c r="EL185" s="55" t="str">
        <f t="shared" si="120"/>
        <v/>
      </c>
      <c r="EM185" s="55" t="str">
        <f t="shared" si="120"/>
        <v/>
      </c>
      <c r="EN185" s="72">
        <f t="shared" si="15"/>
        <v>0</v>
      </c>
    </row>
    <row r="186" spans="1:144" x14ac:dyDescent="0.15">
      <c r="A186" s="71">
        <v>40543</v>
      </c>
      <c r="B186" s="55" t="str">
        <f t="shared" ref="B186:AG186" si="121">IFERROR(B25*(B347/$EN347),"")</f>
        <v/>
      </c>
      <c r="C186" s="55" t="str">
        <f t="shared" si="121"/>
        <v/>
      </c>
      <c r="D186" s="55" t="str">
        <f t="shared" si="121"/>
        <v/>
      </c>
      <c r="E186" s="55" t="str">
        <f t="shared" si="121"/>
        <v/>
      </c>
      <c r="F186" s="55" t="str">
        <f t="shared" si="121"/>
        <v/>
      </c>
      <c r="G186" s="55" t="str">
        <f t="shared" si="121"/>
        <v/>
      </c>
      <c r="H186" s="55" t="str">
        <f t="shared" si="121"/>
        <v/>
      </c>
      <c r="I186" s="55" t="str">
        <f t="shared" si="121"/>
        <v/>
      </c>
      <c r="J186" s="55" t="str">
        <f t="shared" si="121"/>
        <v/>
      </c>
      <c r="K186" s="55" t="str">
        <f t="shared" si="121"/>
        <v/>
      </c>
      <c r="L186" s="55" t="str">
        <f t="shared" si="121"/>
        <v/>
      </c>
      <c r="M186" s="55" t="str">
        <f t="shared" si="121"/>
        <v/>
      </c>
      <c r="N186" s="55" t="str">
        <f t="shared" si="121"/>
        <v/>
      </c>
      <c r="O186" s="55" t="str">
        <f t="shared" si="121"/>
        <v/>
      </c>
      <c r="P186" s="55" t="str">
        <f t="shared" si="121"/>
        <v/>
      </c>
      <c r="Q186" s="55" t="str">
        <f t="shared" si="121"/>
        <v/>
      </c>
      <c r="R186" s="55" t="str">
        <f t="shared" si="121"/>
        <v/>
      </c>
      <c r="S186" s="55" t="str">
        <f t="shared" si="121"/>
        <v/>
      </c>
      <c r="T186" s="55" t="str">
        <f t="shared" si="121"/>
        <v/>
      </c>
      <c r="U186" s="55" t="str">
        <f t="shared" si="121"/>
        <v/>
      </c>
      <c r="V186" s="55" t="str">
        <f t="shared" si="121"/>
        <v/>
      </c>
      <c r="W186" s="55" t="str">
        <f t="shared" si="121"/>
        <v/>
      </c>
      <c r="X186" s="55" t="str">
        <f t="shared" si="121"/>
        <v/>
      </c>
      <c r="Y186" s="55" t="str">
        <f t="shared" si="121"/>
        <v/>
      </c>
      <c r="Z186" s="55" t="str">
        <f t="shared" si="121"/>
        <v/>
      </c>
      <c r="AA186" s="55" t="str">
        <f t="shared" si="121"/>
        <v/>
      </c>
      <c r="AB186" s="55" t="str">
        <f t="shared" si="121"/>
        <v/>
      </c>
      <c r="AC186" s="55" t="str">
        <f t="shared" si="121"/>
        <v/>
      </c>
      <c r="AD186" s="55" t="str">
        <f t="shared" si="121"/>
        <v/>
      </c>
      <c r="AE186" s="55" t="str">
        <f t="shared" si="121"/>
        <v/>
      </c>
      <c r="AF186" s="55" t="str">
        <f t="shared" si="121"/>
        <v/>
      </c>
      <c r="AG186" s="55" t="str">
        <f t="shared" si="121"/>
        <v/>
      </c>
      <c r="AH186" s="55" t="str">
        <f t="shared" ref="AH186:BM186" si="122">IFERROR(AH25*(AH347/$EN347),"")</f>
        <v/>
      </c>
      <c r="AI186" s="55" t="str">
        <f t="shared" si="122"/>
        <v/>
      </c>
      <c r="AJ186" s="55" t="str">
        <f t="shared" si="122"/>
        <v/>
      </c>
      <c r="AK186" s="55" t="str">
        <f t="shared" si="122"/>
        <v/>
      </c>
      <c r="AL186" s="55" t="str">
        <f t="shared" si="122"/>
        <v/>
      </c>
      <c r="AM186" s="55" t="str">
        <f t="shared" si="122"/>
        <v/>
      </c>
      <c r="AN186" s="55" t="str">
        <f t="shared" si="122"/>
        <v/>
      </c>
      <c r="AO186" s="55" t="str">
        <f t="shared" si="122"/>
        <v/>
      </c>
      <c r="AP186" s="55" t="str">
        <f t="shared" si="122"/>
        <v/>
      </c>
      <c r="AQ186" s="55" t="str">
        <f t="shared" si="122"/>
        <v/>
      </c>
      <c r="AR186" s="55" t="str">
        <f t="shared" si="122"/>
        <v/>
      </c>
      <c r="AS186" s="55" t="str">
        <f t="shared" si="122"/>
        <v/>
      </c>
      <c r="AT186" s="55" t="str">
        <f t="shared" si="122"/>
        <v/>
      </c>
      <c r="AU186" s="55" t="str">
        <f t="shared" si="122"/>
        <v/>
      </c>
      <c r="AV186" s="55" t="str">
        <f t="shared" si="122"/>
        <v/>
      </c>
      <c r="AW186" s="55" t="str">
        <f t="shared" si="122"/>
        <v/>
      </c>
      <c r="AX186" s="55" t="str">
        <f t="shared" si="122"/>
        <v/>
      </c>
      <c r="AY186" s="55" t="str">
        <f t="shared" si="122"/>
        <v/>
      </c>
      <c r="AZ186" s="55" t="str">
        <f t="shared" si="122"/>
        <v/>
      </c>
      <c r="BA186" s="55" t="str">
        <f t="shared" si="122"/>
        <v/>
      </c>
      <c r="BB186" s="55" t="str">
        <f t="shared" si="122"/>
        <v/>
      </c>
      <c r="BC186" s="55" t="str">
        <f t="shared" si="122"/>
        <v/>
      </c>
      <c r="BD186" s="55" t="str">
        <f t="shared" si="122"/>
        <v/>
      </c>
      <c r="BE186" s="55" t="str">
        <f t="shared" si="122"/>
        <v/>
      </c>
      <c r="BF186" s="55" t="str">
        <f t="shared" si="122"/>
        <v/>
      </c>
      <c r="BG186" s="55" t="str">
        <f t="shared" si="122"/>
        <v/>
      </c>
      <c r="BH186" s="55" t="str">
        <f t="shared" si="122"/>
        <v/>
      </c>
      <c r="BI186" s="55" t="str">
        <f t="shared" si="122"/>
        <v/>
      </c>
      <c r="BJ186" s="55" t="str">
        <f t="shared" si="122"/>
        <v/>
      </c>
      <c r="BK186" s="55" t="str">
        <f t="shared" si="122"/>
        <v/>
      </c>
      <c r="BL186" s="55" t="str">
        <f t="shared" si="122"/>
        <v/>
      </c>
      <c r="BM186" s="55" t="str">
        <f t="shared" si="122"/>
        <v/>
      </c>
      <c r="BN186" s="55" t="str">
        <f t="shared" ref="BN186:CS186" si="123">IFERROR(BN25*(BN347/$EN347),"")</f>
        <v/>
      </c>
      <c r="BO186" s="55" t="str">
        <f t="shared" si="123"/>
        <v/>
      </c>
      <c r="BP186" s="55" t="str">
        <f t="shared" si="123"/>
        <v/>
      </c>
      <c r="BQ186" s="55" t="str">
        <f t="shared" si="123"/>
        <v/>
      </c>
      <c r="BR186" s="55" t="str">
        <f t="shared" si="123"/>
        <v/>
      </c>
      <c r="BS186" s="55" t="str">
        <f t="shared" si="123"/>
        <v/>
      </c>
      <c r="BT186" s="55" t="str">
        <f t="shared" si="123"/>
        <v/>
      </c>
      <c r="BU186" s="55" t="str">
        <f t="shared" si="123"/>
        <v/>
      </c>
      <c r="BV186" s="55" t="str">
        <f t="shared" si="123"/>
        <v/>
      </c>
      <c r="BW186" s="55" t="str">
        <f t="shared" si="123"/>
        <v/>
      </c>
      <c r="BX186" s="55" t="str">
        <f t="shared" si="123"/>
        <v/>
      </c>
      <c r="BY186" s="55" t="str">
        <f t="shared" si="123"/>
        <v/>
      </c>
      <c r="BZ186" s="55" t="str">
        <f t="shared" si="123"/>
        <v/>
      </c>
      <c r="CA186" s="55" t="str">
        <f t="shared" si="123"/>
        <v/>
      </c>
      <c r="CB186" s="55" t="str">
        <f t="shared" si="123"/>
        <v/>
      </c>
      <c r="CC186" s="55" t="str">
        <f t="shared" si="123"/>
        <v/>
      </c>
      <c r="CD186" s="55" t="str">
        <f t="shared" si="123"/>
        <v/>
      </c>
      <c r="CE186" s="55" t="str">
        <f t="shared" si="123"/>
        <v/>
      </c>
      <c r="CF186" s="55" t="str">
        <f t="shared" si="123"/>
        <v/>
      </c>
      <c r="CG186" s="55" t="str">
        <f t="shared" si="123"/>
        <v/>
      </c>
      <c r="CH186" s="55" t="str">
        <f t="shared" si="123"/>
        <v/>
      </c>
      <c r="CI186" s="55" t="str">
        <f t="shared" si="123"/>
        <v/>
      </c>
      <c r="CJ186" s="55" t="str">
        <f t="shared" si="123"/>
        <v/>
      </c>
      <c r="CK186" s="55" t="str">
        <f t="shared" si="123"/>
        <v/>
      </c>
      <c r="CL186" s="55" t="str">
        <f t="shared" si="123"/>
        <v/>
      </c>
      <c r="CM186" s="55" t="str">
        <f t="shared" si="123"/>
        <v/>
      </c>
      <c r="CN186" s="55" t="str">
        <f t="shared" si="123"/>
        <v/>
      </c>
      <c r="CO186" s="55" t="str">
        <f t="shared" si="123"/>
        <v/>
      </c>
      <c r="CP186" s="55" t="str">
        <f t="shared" si="123"/>
        <v/>
      </c>
      <c r="CQ186" s="55" t="str">
        <f t="shared" si="123"/>
        <v/>
      </c>
      <c r="CR186" s="55" t="str">
        <f t="shared" si="123"/>
        <v/>
      </c>
      <c r="CS186" s="55" t="str">
        <f t="shared" si="123"/>
        <v/>
      </c>
      <c r="CT186" s="55" t="str">
        <f t="shared" ref="CT186:EB186" si="124">IFERROR(CT25*(CT347/$EN347),"")</f>
        <v/>
      </c>
      <c r="CU186" s="55" t="str">
        <f t="shared" si="124"/>
        <v/>
      </c>
      <c r="CV186" s="55" t="str">
        <f t="shared" si="124"/>
        <v/>
      </c>
      <c r="CW186" s="55" t="str">
        <f t="shared" si="124"/>
        <v/>
      </c>
      <c r="CX186" s="55" t="str">
        <f t="shared" si="124"/>
        <v/>
      </c>
      <c r="CY186" s="55" t="str">
        <f t="shared" si="124"/>
        <v/>
      </c>
      <c r="CZ186" s="55" t="str">
        <f t="shared" si="124"/>
        <v/>
      </c>
      <c r="DA186" s="55" t="str">
        <f t="shared" si="124"/>
        <v/>
      </c>
      <c r="DB186" s="55" t="str">
        <f t="shared" si="124"/>
        <v/>
      </c>
      <c r="DC186" s="55" t="str">
        <f t="shared" si="124"/>
        <v/>
      </c>
      <c r="DD186" s="55" t="str">
        <f t="shared" si="124"/>
        <v/>
      </c>
      <c r="DE186" s="55" t="str">
        <f t="shared" si="124"/>
        <v/>
      </c>
      <c r="DF186" s="55" t="str">
        <f t="shared" si="124"/>
        <v/>
      </c>
      <c r="DG186" s="55" t="str">
        <f t="shared" si="124"/>
        <v/>
      </c>
      <c r="DH186" s="55" t="str">
        <f t="shared" si="124"/>
        <v/>
      </c>
      <c r="DI186" s="55" t="str">
        <f t="shared" si="124"/>
        <v/>
      </c>
      <c r="DJ186" s="55" t="str">
        <f t="shared" si="124"/>
        <v/>
      </c>
      <c r="DK186" s="55" t="str">
        <f t="shared" si="124"/>
        <v/>
      </c>
      <c r="DL186" s="55" t="str">
        <f t="shared" si="124"/>
        <v/>
      </c>
      <c r="DM186" s="55" t="str">
        <f t="shared" si="124"/>
        <v/>
      </c>
      <c r="DN186" s="55" t="str">
        <f t="shared" si="124"/>
        <v/>
      </c>
      <c r="DO186" s="55" t="str">
        <f t="shared" si="124"/>
        <v/>
      </c>
      <c r="DP186" s="55" t="str">
        <f t="shared" si="124"/>
        <v/>
      </c>
      <c r="DQ186" s="55" t="str">
        <f t="shared" si="124"/>
        <v/>
      </c>
      <c r="DR186" s="55" t="str">
        <f t="shared" si="124"/>
        <v/>
      </c>
      <c r="DS186" s="55" t="str">
        <f t="shared" si="124"/>
        <v/>
      </c>
      <c r="DT186" s="55" t="str">
        <f t="shared" si="124"/>
        <v/>
      </c>
      <c r="DU186" s="55" t="str">
        <f t="shared" si="124"/>
        <v/>
      </c>
      <c r="DV186" s="55" t="str">
        <f t="shared" si="124"/>
        <v/>
      </c>
      <c r="DW186" s="55" t="str">
        <f t="shared" si="124"/>
        <v/>
      </c>
      <c r="DX186" s="55" t="str">
        <f t="shared" si="124"/>
        <v/>
      </c>
      <c r="DY186" s="55" t="str">
        <f t="shared" si="124"/>
        <v/>
      </c>
      <c r="DZ186" s="55" t="str">
        <f t="shared" si="124"/>
        <v/>
      </c>
      <c r="EA186" s="55" t="str">
        <f t="shared" si="124"/>
        <v/>
      </c>
      <c r="EB186" s="55" t="str">
        <f t="shared" si="124"/>
        <v/>
      </c>
      <c r="EC186" s="55" t="str">
        <f t="shared" ref="EC186:EM186" si="125">IFERROR(EC25*(EC347/$EN347),"")</f>
        <v/>
      </c>
      <c r="ED186" s="55" t="str">
        <f t="shared" si="125"/>
        <v/>
      </c>
      <c r="EE186" s="55" t="str">
        <f t="shared" si="125"/>
        <v/>
      </c>
      <c r="EF186" s="55" t="str">
        <f t="shared" si="125"/>
        <v/>
      </c>
      <c r="EG186" s="55" t="str">
        <f t="shared" si="125"/>
        <v/>
      </c>
      <c r="EH186" s="55" t="str">
        <f t="shared" si="125"/>
        <v/>
      </c>
      <c r="EI186" s="55" t="str">
        <f t="shared" si="125"/>
        <v/>
      </c>
      <c r="EJ186" s="55" t="str">
        <f t="shared" si="125"/>
        <v/>
      </c>
      <c r="EK186" s="55" t="str">
        <f t="shared" si="125"/>
        <v/>
      </c>
      <c r="EL186" s="55" t="str">
        <f t="shared" si="125"/>
        <v/>
      </c>
      <c r="EM186" s="55" t="str">
        <f t="shared" si="125"/>
        <v/>
      </c>
      <c r="EN186" s="72">
        <f t="shared" si="15"/>
        <v>0</v>
      </c>
    </row>
    <row r="187" spans="1:144" x14ac:dyDescent="0.15">
      <c r="A187" s="71">
        <v>40574</v>
      </c>
      <c r="B187" s="55" t="str">
        <f t="shared" ref="B187:AG187" si="126">IFERROR(B26*(B348/$EN348),"")</f>
        <v/>
      </c>
      <c r="C187" s="55" t="str">
        <f t="shared" si="126"/>
        <v/>
      </c>
      <c r="D187" s="55" t="str">
        <f t="shared" si="126"/>
        <v/>
      </c>
      <c r="E187" s="55" t="str">
        <f t="shared" si="126"/>
        <v/>
      </c>
      <c r="F187" s="55" t="str">
        <f t="shared" si="126"/>
        <v/>
      </c>
      <c r="G187" s="55" t="str">
        <f t="shared" si="126"/>
        <v/>
      </c>
      <c r="H187" s="55" t="str">
        <f t="shared" si="126"/>
        <v/>
      </c>
      <c r="I187" s="55" t="str">
        <f t="shared" si="126"/>
        <v/>
      </c>
      <c r="J187" s="55" t="str">
        <f t="shared" si="126"/>
        <v/>
      </c>
      <c r="K187" s="55" t="str">
        <f t="shared" si="126"/>
        <v/>
      </c>
      <c r="L187" s="55" t="str">
        <f t="shared" si="126"/>
        <v/>
      </c>
      <c r="M187" s="55" t="str">
        <f t="shared" si="126"/>
        <v/>
      </c>
      <c r="N187" s="55" t="str">
        <f t="shared" si="126"/>
        <v/>
      </c>
      <c r="O187" s="55" t="str">
        <f t="shared" si="126"/>
        <v/>
      </c>
      <c r="P187" s="55" t="str">
        <f t="shared" si="126"/>
        <v/>
      </c>
      <c r="Q187" s="55" t="str">
        <f t="shared" si="126"/>
        <v/>
      </c>
      <c r="R187" s="55" t="str">
        <f t="shared" si="126"/>
        <v/>
      </c>
      <c r="S187" s="55" t="str">
        <f t="shared" si="126"/>
        <v/>
      </c>
      <c r="T187" s="55" t="str">
        <f t="shared" si="126"/>
        <v/>
      </c>
      <c r="U187" s="55" t="str">
        <f t="shared" si="126"/>
        <v/>
      </c>
      <c r="V187" s="55" t="str">
        <f t="shared" si="126"/>
        <v/>
      </c>
      <c r="W187" s="55" t="str">
        <f t="shared" si="126"/>
        <v/>
      </c>
      <c r="X187" s="55" t="str">
        <f t="shared" si="126"/>
        <v/>
      </c>
      <c r="Y187" s="55" t="str">
        <f t="shared" si="126"/>
        <v/>
      </c>
      <c r="Z187" s="55" t="str">
        <f t="shared" si="126"/>
        <v/>
      </c>
      <c r="AA187" s="55" t="str">
        <f t="shared" si="126"/>
        <v/>
      </c>
      <c r="AB187" s="55" t="str">
        <f t="shared" si="126"/>
        <v/>
      </c>
      <c r="AC187" s="55" t="str">
        <f t="shared" si="126"/>
        <v/>
      </c>
      <c r="AD187" s="55" t="str">
        <f t="shared" si="126"/>
        <v/>
      </c>
      <c r="AE187" s="55" t="str">
        <f t="shared" si="126"/>
        <v/>
      </c>
      <c r="AF187" s="55" t="str">
        <f t="shared" si="126"/>
        <v/>
      </c>
      <c r="AG187" s="55" t="str">
        <f t="shared" si="126"/>
        <v/>
      </c>
      <c r="AH187" s="55" t="str">
        <f t="shared" ref="AH187:BM187" si="127">IFERROR(AH26*(AH348/$EN348),"")</f>
        <v/>
      </c>
      <c r="AI187" s="55" t="str">
        <f t="shared" si="127"/>
        <v/>
      </c>
      <c r="AJ187" s="55" t="str">
        <f t="shared" si="127"/>
        <v/>
      </c>
      <c r="AK187" s="55" t="str">
        <f t="shared" si="127"/>
        <v/>
      </c>
      <c r="AL187" s="55" t="str">
        <f t="shared" si="127"/>
        <v/>
      </c>
      <c r="AM187" s="55" t="str">
        <f t="shared" si="127"/>
        <v/>
      </c>
      <c r="AN187" s="55" t="str">
        <f t="shared" si="127"/>
        <v/>
      </c>
      <c r="AO187" s="55" t="str">
        <f t="shared" si="127"/>
        <v/>
      </c>
      <c r="AP187" s="55" t="str">
        <f t="shared" si="127"/>
        <v/>
      </c>
      <c r="AQ187" s="55" t="str">
        <f t="shared" si="127"/>
        <v/>
      </c>
      <c r="AR187" s="55" t="str">
        <f t="shared" si="127"/>
        <v/>
      </c>
      <c r="AS187" s="55" t="str">
        <f t="shared" si="127"/>
        <v/>
      </c>
      <c r="AT187" s="55" t="str">
        <f t="shared" si="127"/>
        <v/>
      </c>
      <c r="AU187" s="55" t="str">
        <f t="shared" si="127"/>
        <v/>
      </c>
      <c r="AV187" s="55" t="str">
        <f t="shared" si="127"/>
        <v/>
      </c>
      <c r="AW187" s="55" t="str">
        <f t="shared" si="127"/>
        <v/>
      </c>
      <c r="AX187" s="55" t="str">
        <f t="shared" si="127"/>
        <v/>
      </c>
      <c r="AY187" s="55" t="str">
        <f t="shared" si="127"/>
        <v/>
      </c>
      <c r="AZ187" s="55" t="str">
        <f t="shared" si="127"/>
        <v/>
      </c>
      <c r="BA187" s="55" t="str">
        <f t="shared" si="127"/>
        <v/>
      </c>
      <c r="BB187" s="55" t="str">
        <f t="shared" si="127"/>
        <v/>
      </c>
      <c r="BC187" s="55" t="str">
        <f t="shared" si="127"/>
        <v/>
      </c>
      <c r="BD187" s="55" t="str">
        <f t="shared" si="127"/>
        <v/>
      </c>
      <c r="BE187" s="55" t="str">
        <f t="shared" si="127"/>
        <v/>
      </c>
      <c r="BF187" s="55" t="str">
        <f t="shared" si="127"/>
        <v/>
      </c>
      <c r="BG187" s="55" t="str">
        <f t="shared" si="127"/>
        <v/>
      </c>
      <c r="BH187" s="55" t="str">
        <f t="shared" si="127"/>
        <v/>
      </c>
      <c r="BI187" s="55" t="str">
        <f t="shared" si="127"/>
        <v/>
      </c>
      <c r="BJ187" s="55" t="str">
        <f t="shared" si="127"/>
        <v/>
      </c>
      <c r="BK187" s="55" t="str">
        <f t="shared" si="127"/>
        <v/>
      </c>
      <c r="BL187" s="55" t="str">
        <f t="shared" si="127"/>
        <v/>
      </c>
      <c r="BM187" s="55" t="str">
        <f t="shared" si="127"/>
        <v/>
      </c>
      <c r="BN187" s="55" t="str">
        <f t="shared" ref="BN187:CS187" si="128">IFERROR(BN26*(BN348/$EN348),"")</f>
        <v/>
      </c>
      <c r="BO187" s="55" t="str">
        <f t="shared" si="128"/>
        <v/>
      </c>
      <c r="BP187" s="55" t="str">
        <f t="shared" si="128"/>
        <v/>
      </c>
      <c r="BQ187" s="55" t="str">
        <f t="shared" si="128"/>
        <v/>
      </c>
      <c r="BR187" s="55" t="str">
        <f t="shared" si="128"/>
        <v/>
      </c>
      <c r="BS187" s="55" t="str">
        <f t="shared" si="128"/>
        <v/>
      </c>
      <c r="BT187" s="55" t="str">
        <f t="shared" si="128"/>
        <v/>
      </c>
      <c r="BU187" s="55" t="str">
        <f t="shared" si="128"/>
        <v/>
      </c>
      <c r="BV187" s="55" t="str">
        <f t="shared" si="128"/>
        <v/>
      </c>
      <c r="BW187" s="55" t="str">
        <f t="shared" si="128"/>
        <v/>
      </c>
      <c r="BX187" s="55" t="str">
        <f t="shared" si="128"/>
        <v/>
      </c>
      <c r="BY187" s="55" t="str">
        <f t="shared" si="128"/>
        <v/>
      </c>
      <c r="BZ187" s="55" t="str">
        <f t="shared" si="128"/>
        <v/>
      </c>
      <c r="CA187" s="55" t="str">
        <f t="shared" si="128"/>
        <v/>
      </c>
      <c r="CB187" s="55" t="str">
        <f t="shared" si="128"/>
        <v/>
      </c>
      <c r="CC187" s="55" t="str">
        <f t="shared" si="128"/>
        <v/>
      </c>
      <c r="CD187" s="55" t="str">
        <f t="shared" si="128"/>
        <v/>
      </c>
      <c r="CE187" s="55" t="str">
        <f t="shared" si="128"/>
        <v/>
      </c>
      <c r="CF187" s="55" t="str">
        <f t="shared" si="128"/>
        <v/>
      </c>
      <c r="CG187" s="55" t="str">
        <f t="shared" si="128"/>
        <v/>
      </c>
      <c r="CH187" s="55" t="str">
        <f t="shared" si="128"/>
        <v/>
      </c>
      <c r="CI187" s="55" t="str">
        <f t="shared" si="128"/>
        <v/>
      </c>
      <c r="CJ187" s="55" t="str">
        <f t="shared" si="128"/>
        <v/>
      </c>
      <c r="CK187" s="55" t="str">
        <f t="shared" si="128"/>
        <v/>
      </c>
      <c r="CL187" s="55" t="str">
        <f t="shared" si="128"/>
        <v/>
      </c>
      <c r="CM187" s="55" t="str">
        <f t="shared" si="128"/>
        <v/>
      </c>
      <c r="CN187" s="55" t="str">
        <f t="shared" si="128"/>
        <v/>
      </c>
      <c r="CO187" s="55" t="str">
        <f t="shared" si="128"/>
        <v/>
      </c>
      <c r="CP187" s="55" t="str">
        <f t="shared" si="128"/>
        <v/>
      </c>
      <c r="CQ187" s="55" t="str">
        <f t="shared" si="128"/>
        <v/>
      </c>
      <c r="CR187" s="55" t="str">
        <f t="shared" si="128"/>
        <v/>
      </c>
      <c r="CS187" s="55" t="str">
        <f t="shared" si="128"/>
        <v/>
      </c>
      <c r="CT187" s="55" t="str">
        <f t="shared" ref="CT187:EB187" si="129">IFERROR(CT26*(CT348/$EN348),"")</f>
        <v/>
      </c>
      <c r="CU187" s="55" t="str">
        <f t="shared" si="129"/>
        <v/>
      </c>
      <c r="CV187" s="55" t="str">
        <f t="shared" si="129"/>
        <v/>
      </c>
      <c r="CW187" s="55" t="str">
        <f t="shared" si="129"/>
        <v/>
      </c>
      <c r="CX187" s="55" t="str">
        <f t="shared" si="129"/>
        <v/>
      </c>
      <c r="CY187" s="55" t="str">
        <f t="shared" si="129"/>
        <v/>
      </c>
      <c r="CZ187" s="55" t="str">
        <f t="shared" si="129"/>
        <v/>
      </c>
      <c r="DA187" s="55" t="str">
        <f t="shared" si="129"/>
        <v/>
      </c>
      <c r="DB187" s="55" t="str">
        <f t="shared" si="129"/>
        <v/>
      </c>
      <c r="DC187" s="55" t="str">
        <f t="shared" si="129"/>
        <v/>
      </c>
      <c r="DD187" s="55" t="str">
        <f t="shared" si="129"/>
        <v/>
      </c>
      <c r="DE187" s="55" t="str">
        <f t="shared" si="129"/>
        <v/>
      </c>
      <c r="DF187" s="55" t="str">
        <f t="shared" si="129"/>
        <v/>
      </c>
      <c r="DG187" s="55" t="str">
        <f t="shared" si="129"/>
        <v/>
      </c>
      <c r="DH187" s="55" t="str">
        <f t="shared" si="129"/>
        <v/>
      </c>
      <c r="DI187" s="55" t="str">
        <f t="shared" si="129"/>
        <v/>
      </c>
      <c r="DJ187" s="55" t="str">
        <f t="shared" si="129"/>
        <v/>
      </c>
      <c r="DK187" s="55" t="str">
        <f t="shared" si="129"/>
        <v/>
      </c>
      <c r="DL187" s="55" t="str">
        <f t="shared" si="129"/>
        <v/>
      </c>
      <c r="DM187" s="55" t="str">
        <f t="shared" si="129"/>
        <v/>
      </c>
      <c r="DN187" s="55" t="str">
        <f t="shared" si="129"/>
        <v/>
      </c>
      <c r="DO187" s="55" t="str">
        <f t="shared" si="129"/>
        <v/>
      </c>
      <c r="DP187" s="55" t="str">
        <f t="shared" si="129"/>
        <v/>
      </c>
      <c r="DQ187" s="55" t="str">
        <f t="shared" si="129"/>
        <v/>
      </c>
      <c r="DR187" s="55" t="str">
        <f t="shared" si="129"/>
        <v/>
      </c>
      <c r="DS187" s="55" t="str">
        <f t="shared" si="129"/>
        <v/>
      </c>
      <c r="DT187" s="55" t="str">
        <f t="shared" si="129"/>
        <v/>
      </c>
      <c r="DU187" s="55" t="str">
        <f t="shared" si="129"/>
        <v/>
      </c>
      <c r="DV187" s="55" t="str">
        <f t="shared" si="129"/>
        <v/>
      </c>
      <c r="DW187" s="55" t="str">
        <f t="shared" si="129"/>
        <v/>
      </c>
      <c r="DX187" s="55" t="str">
        <f t="shared" si="129"/>
        <v/>
      </c>
      <c r="DY187" s="55" t="str">
        <f t="shared" si="129"/>
        <v/>
      </c>
      <c r="DZ187" s="55" t="str">
        <f t="shared" si="129"/>
        <v/>
      </c>
      <c r="EA187" s="55" t="str">
        <f t="shared" si="129"/>
        <v/>
      </c>
      <c r="EB187" s="55" t="str">
        <f t="shared" si="129"/>
        <v/>
      </c>
      <c r="EC187" s="55" t="str">
        <f t="shared" ref="EC187:EM187" si="130">IFERROR(EC26*(EC348/$EN348),"")</f>
        <v/>
      </c>
      <c r="ED187" s="55" t="str">
        <f t="shared" si="130"/>
        <v/>
      </c>
      <c r="EE187" s="55" t="str">
        <f t="shared" si="130"/>
        <v/>
      </c>
      <c r="EF187" s="55" t="str">
        <f t="shared" si="130"/>
        <v/>
      </c>
      <c r="EG187" s="55" t="str">
        <f t="shared" si="130"/>
        <v/>
      </c>
      <c r="EH187" s="55" t="str">
        <f t="shared" si="130"/>
        <v/>
      </c>
      <c r="EI187" s="55" t="str">
        <f t="shared" si="130"/>
        <v/>
      </c>
      <c r="EJ187" s="55" t="str">
        <f t="shared" si="130"/>
        <v/>
      </c>
      <c r="EK187" s="55" t="str">
        <f t="shared" si="130"/>
        <v/>
      </c>
      <c r="EL187" s="55" t="str">
        <f t="shared" si="130"/>
        <v/>
      </c>
      <c r="EM187" s="55" t="str">
        <f t="shared" si="130"/>
        <v/>
      </c>
      <c r="EN187" s="72">
        <f t="shared" si="15"/>
        <v>0</v>
      </c>
    </row>
    <row r="188" spans="1:144" x14ac:dyDescent="0.15">
      <c r="A188" s="71">
        <v>40602</v>
      </c>
      <c r="B188" s="55" t="str">
        <f t="shared" ref="B188:AG188" si="131">IFERROR(B27*(B349/$EN349),"")</f>
        <v/>
      </c>
      <c r="C188" s="55" t="str">
        <f t="shared" si="131"/>
        <v/>
      </c>
      <c r="D188" s="55" t="str">
        <f t="shared" si="131"/>
        <v/>
      </c>
      <c r="E188" s="55" t="str">
        <f t="shared" si="131"/>
        <v/>
      </c>
      <c r="F188" s="55" t="str">
        <f t="shared" si="131"/>
        <v/>
      </c>
      <c r="G188" s="55" t="str">
        <f t="shared" si="131"/>
        <v/>
      </c>
      <c r="H188" s="55" t="str">
        <f t="shared" si="131"/>
        <v/>
      </c>
      <c r="I188" s="55" t="str">
        <f t="shared" si="131"/>
        <v/>
      </c>
      <c r="J188" s="55" t="str">
        <f t="shared" si="131"/>
        <v/>
      </c>
      <c r="K188" s="55" t="str">
        <f t="shared" si="131"/>
        <v/>
      </c>
      <c r="L188" s="55" t="str">
        <f t="shared" si="131"/>
        <v/>
      </c>
      <c r="M188" s="55" t="str">
        <f t="shared" si="131"/>
        <v/>
      </c>
      <c r="N188" s="55" t="str">
        <f t="shared" si="131"/>
        <v/>
      </c>
      <c r="O188" s="55" t="str">
        <f t="shared" si="131"/>
        <v/>
      </c>
      <c r="P188" s="55" t="str">
        <f t="shared" si="131"/>
        <v/>
      </c>
      <c r="Q188" s="55" t="str">
        <f t="shared" si="131"/>
        <v/>
      </c>
      <c r="R188" s="55" t="str">
        <f t="shared" si="131"/>
        <v/>
      </c>
      <c r="S188" s="55" t="str">
        <f t="shared" si="131"/>
        <v/>
      </c>
      <c r="T188" s="55" t="str">
        <f t="shared" si="131"/>
        <v/>
      </c>
      <c r="U188" s="55" t="str">
        <f t="shared" si="131"/>
        <v/>
      </c>
      <c r="V188" s="55" t="str">
        <f t="shared" si="131"/>
        <v/>
      </c>
      <c r="W188" s="55" t="str">
        <f t="shared" si="131"/>
        <v/>
      </c>
      <c r="X188" s="55" t="str">
        <f t="shared" si="131"/>
        <v/>
      </c>
      <c r="Y188" s="55" t="str">
        <f t="shared" si="131"/>
        <v/>
      </c>
      <c r="Z188" s="55" t="str">
        <f t="shared" si="131"/>
        <v/>
      </c>
      <c r="AA188" s="55" t="str">
        <f t="shared" si="131"/>
        <v/>
      </c>
      <c r="AB188" s="55" t="str">
        <f t="shared" si="131"/>
        <v/>
      </c>
      <c r="AC188" s="55" t="str">
        <f t="shared" si="131"/>
        <v/>
      </c>
      <c r="AD188" s="55" t="str">
        <f t="shared" si="131"/>
        <v/>
      </c>
      <c r="AE188" s="55" t="str">
        <f t="shared" si="131"/>
        <v/>
      </c>
      <c r="AF188" s="55" t="str">
        <f t="shared" si="131"/>
        <v/>
      </c>
      <c r="AG188" s="55" t="str">
        <f t="shared" si="131"/>
        <v/>
      </c>
      <c r="AH188" s="55" t="str">
        <f t="shared" ref="AH188:BM188" si="132">IFERROR(AH27*(AH349/$EN349),"")</f>
        <v/>
      </c>
      <c r="AI188" s="55" t="str">
        <f t="shared" si="132"/>
        <v/>
      </c>
      <c r="AJ188" s="55" t="str">
        <f t="shared" si="132"/>
        <v/>
      </c>
      <c r="AK188" s="55" t="str">
        <f t="shared" si="132"/>
        <v/>
      </c>
      <c r="AL188" s="55" t="str">
        <f t="shared" si="132"/>
        <v/>
      </c>
      <c r="AM188" s="55" t="str">
        <f t="shared" si="132"/>
        <v/>
      </c>
      <c r="AN188" s="55" t="str">
        <f t="shared" si="132"/>
        <v/>
      </c>
      <c r="AO188" s="55" t="str">
        <f t="shared" si="132"/>
        <v/>
      </c>
      <c r="AP188" s="55" t="str">
        <f t="shared" si="132"/>
        <v/>
      </c>
      <c r="AQ188" s="55" t="str">
        <f t="shared" si="132"/>
        <v/>
      </c>
      <c r="AR188" s="55" t="str">
        <f t="shared" si="132"/>
        <v/>
      </c>
      <c r="AS188" s="55" t="str">
        <f t="shared" si="132"/>
        <v/>
      </c>
      <c r="AT188" s="55" t="str">
        <f t="shared" si="132"/>
        <v/>
      </c>
      <c r="AU188" s="55" t="str">
        <f t="shared" si="132"/>
        <v/>
      </c>
      <c r="AV188" s="55" t="str">
        <f t="shared" si="132"/>
        <v/>
      </c>
      <c r="AW188" s="55" t="str">
        <f t="shared" si="132"/>
        <v/>
      </c>
      <c r="AX188" s="55" t="str">
        <f t="shared" si="132"/>
        <v/>
      </c>
      <c r="AY188" s="55" t="str">
        <f t="shared" si="132"/>
        <v/>
      </c>
      <c r="AZ188" s="55" t="str">
        <f t="shared" si="132"/>
        <v/>
      </c>
      <c r="BA188" s="55" t="str">
        <f t="shared" si="132"/>
        <v/>
      </c>
      <c r="BB188" s="55" t="str">
        <f t="shared" si="132"/>
        <v/>
      </c>
      <c r="BC188" s="55" t="str">
        <f t="shared" si="132"/>
        <v/>
      </c>
      <c r="BD188" s="55" t="str">
        <f t="shared" si="132"/>
        <v/>
      </c>
      <c r="BE188" s="55" t="str">
        <f t="shared" si="132"/>
        <v/>
      </c>
      <c r="BF188" s="55" t="str">
        <f t="shared" si="132"/>
        <v/>
      </c>
      <c r="BG188" s="55" t="str">
        <f t="shared" si="132"/>
        <v/>
      </c>
      <c r="BH188" s="55" t="str">
        <f t="shared" si="132"/>
        <v/>
      </c>
      <c r="BI188" s="55" t="str">
        <f t="shared" si="132"/>
        <v/>
      </c>
      <c r="BJ188" s="55" t="str">
        <f t="shared" si="132"/>
        <v/>
      </c>
      <c r="BK188" s="55" t="str">
        <f t="shared" si="132"/>
        <v/>
      </c>
      <c r="BL188" s="55" t="str">
        <f t="shared" si="132"/>
        <v/>
      </c>
      <c r="BM188" s="55" t="str">
        <f t="shared" si="132"/>
        <v/>
      </c>
      <c r="BN188" s="55" t="str">
        <f t="shared" ref="BN188:CS188" si="133">IFERROR(BN27*(BN349/$EN349),"")</f>
        <v/>
      </c>
      <c r="BO188" s="55" t="str">
        <f t="shared" si="133"/>
        <v/>
      </c>
      <c r="BP188" s="55" t="str">
        <f t="shared" si="133"/>
        <v/>
      </c>
      <c r="BQ188" s="55" t="str">
        <f t="shared" si="133"/>
        <v/>
      </c>
      <c r="BR188" s="55" t="str">
        <f t="shared" si="133"/>
        <v/>
      </c>
      <c r="BS188" s="55" t="str">
        <f t="shared" si="133"/>
        <v/>
      </c>
      <c r="BT188" s="55" t="str">
        <f t="shared" si="133"/>
        <v/>
      </c>
      <c r="BU188" s="55" t="str">
        <f t="shared" si="133"/>
        <v/>
      </c>
      <c r="BV188" s="55" t="str">
        <f t="shared" si="133"/>
        <v/>
      </c>
      <c r="BW188" s="55" t="str">
        <f t="shared" si="133"/>
        <v/>
      </c>
      <c r="BX188" s="55" t="str">
        <f t="shared" si="133"/>
        <v/>
      </c>
      <c r="BY188" s="55" t="str">
        <f t="shared" si="133"/>
        <v/>
      </c>
      <c r="BZ188" s="55" t="str">
        <f t="shared" si="133"/>
        <v/>
      </c>
      <c r="CA188" s="55" t="str">
        <f t="shared" si="133"/>
        <v/>
      </c>
      <c r="CB188" s="55" t="str">
        <f t="shared" si="133"/>
        <v/>
      </c>
      <c r="CC188" s="55" t="str">
        <f t="shared" si="133"/>
        <v/>
      </c>
      <c r="CD188" s="55" t="str">
        <f t="shared" si="133"/>
        <v/>
      </c>
      <c r="CE188" s="55" t="str">
        <f t="shared" si="133"/>
        <v/>
      </c>
      <c r="CF188" s="55" t="str">
        <f t="shared" si="133"/>
        <v/>
      </c>
      <c r="CG188" s="55" t="str">
        <f t="shared" si="133"/>
        <v/>
      </c>
      <c r="CH188" s="55" t="str">
        <f t="shared" si="133"/>
        <v/>
      </c>
      <c r="CI188" s="55" t="str">
        <f t="shared" si="133"/>
        <v/>
      </c>
      <c r="CJ188" s="55" t="str">
        <f t="shared" si="133"/>
        <v/>
      </c>
      <c r="CK188" s="55" t="str">
        <f t="shared" si="133"/>
        <v/>
      </c>
      <c r="CL188" s="55" t="str">
        <f t="shared" si="133"/>
        <v/>
      </c>
      <c r="CM188" s="55" t="str">
        <f t="shared" si="133"/>
        <v/>
      </c>
      <c r="CN188" s="55" t="str">
        <f t="shared" si="133"/>
        <v/>
      </c>
      <c r="CO188" s="55" t="str">
        <f t="shared" si="133"/>
        <v/>
      </c>
      <c r="CP188" s="55" t="str">
        <f t="shared" si="133"/>
        <v/>
      </c>
      <c r="CQ188" s="55" t="str">
        <f t="shared" si="133"/>
        <v/>
      </c>
      <c r="CR188" s="55" t="str">
        <f t="shared" si="133"/>
        <v/>
      </c>
      <c r="CS188" s="55" t="str">
        <f t="shared" si="133"/>
        <v/>
      </c>
      <c r="CT188" s="55" t="str">
        <f t="shared" ref="CT188:EB188" si="134">IFERROR(CT27*(CT349/$EN349),"")</f>
        <v/>
      </c>
      <c r="CU188" s="55" t="str">
        <f t="shared" si="134"/>
        <v/>
      </c>
      <c r="CV188" s="55" t="str">
        <f t="shared" si="134"/>
        <v/>
      </c>
      <c r="CW188" s="55" t="str">
        <f t="shared" si="134"/>
        <v/>
      </c>
      <c r="CX188" s="55" t="str">
        <f t="shared" si="134"/>
        <v/>
      </c>
      <c r="CY188" s="55" t="str">
        <f t="shared" si="134"/>
        <v/>
      </c>
      <c r="CZ188" s="55" t="str">
        <f t="shared" si="134"/>
        <v/>
      </c>
      <c r="DA188" s="55" t="str">
        <f t="shared" si="134"/>
        <v/>
      </c>
      <c r="DB188" s="55" t="str">
        <f t="shared" si="134"/>
        <v/>
      </c>
      <c r="DC188" s="55" t="str">
        <f t="shared" si="134"/>
        <v/>
      </c>
      <c r="DD188" s="55" t="str">
        <f t="shared" si="134"/>
        <v/>
      </c>
      <c r="DE188" s="55" t="str">
        <f t="shared" si="134"/>
        <v/>
      </c>
      <c r="DF188" s="55" t="str">
        <f t="shared" si="134"/>
        <v/>
      </c>
      <c r="DG188" s="55" t="str">
        <f t="shared" si="134"/>
        <v/>
      </c>
      <c r="DH188" s="55" t="str">
        <f t="shared" si="134"/>
        <v/>
      </c>
      <c r="DI188" s="55" t="str">
        <f t="shared" si="134"/>
        <v/>
      </c>
      <c r="DJ188" s="55" t="str">
        <f t="shared" si="134"/>
        <v/>
      </c>
      <c r="DK188" s="55" t="str">
        <f t="shared" si="134"/>
        <v/>
      </c>
      <c r="DL188" s="55" t="str">
        <f t="shared" si="134"/>
        <v/>
      </c>
      <c r="DM188" s="55" t="str">
        <f t="shared" si="134"/>
        <v/>
      </c>
      <c r="DN188" s="55" t="str">
        <f t="shared" si="134"/>
        <v/>
      </c>
      <c r="DO188" s="55" t="str">
        <f t="shared" si="134"/>
        <v/>
      </c>
      <c r="DP188" s="55" t="str">
        <f t="shared" si="134"/>
        <v/>
      </c>
      <c r="DQ188" s="55" t="str">
        <f t="shared" si="134"/>
        <v/>
      </c>
      <c r="DR188" s="55" t="str">
        <f t="shared" si="134"/>
        <v/>
      </c>
      <c r="DS188" s="55" t="str">
        <f t="shared" si="134"/>
        <v/>
      </c>
      <c r="DT188" s="55" t="str">
        <f t="shared" si="134"/>
        <v/>
      </c>
      <c r="DU188" s="55" t="str">
        <f t="shared" si="134"/>
        <v/>
      </c>
      <c r="DV188" s="55" t="str">
        <f t="shared" si="134"/>
        <v/>
      </c>
      <c r="DW188" s="55" t="str">
        <f t="shared" si="134"/>
        <v/>
      </c>
      <c r="DX188" s="55" t="str">
        <f t="shared" si="134"/>
        <v/>
      </c>
      <c r="DY188" s="55" t="str">
        <f t="shared" si="134"/>
        <v/>
      </c>
      <c r="DZ188" s="55" t="str">
        <f t="shared" si="134"/>
        <v/>
      </c>
      <c r="EA188" s="55" t="str">
        <f t="shared" si="134"/>
        <v/>
      </c>
      <c r="EB188" s="55" t="str">
        <f t="shared" si="134"/>
        <v/>
      </c>
      <c r="EC188" s="55" t="str">
        <f t="shared" ref="EC188:EM188" si="135">IFERROR(EC27*(EC349/$EN349),"")</f>
        <v/>
      </c>
      <c r="ED188" s="55" t="str">
        <f t="shared" si="135"/>
        <v/>
      </c>
      <c r="EE188" s="55" t="str">
        <f t="shared" si="135"/>
        <v/>
      </c>
      <c r="EF188" s="55" t="str">
        <f t="shared" si="135"/>
        <v/>
      </c>
      <c r="EG188" s="55" t="str">
        <f t="shared" si="135"/>
        <v/>
      </c>
      <c r="EH188" s="55" t="str">
        <f t="shared" si="135"/>
        <v/>
      </c>
      <c r="EI188" s="55" t="str">
        <f t="shared" si="135"/>
        <v/>
      </c>
      <c r="EJ188" s="55" t="str">
        <f t="shared" si="135"/>
        <v/>
      </c>
      <c r="EK188" s="55" t="str">
        <f t="shared" si="135"/>
        <v/>
      </c>
      <c r="EL188" s="55" t="str">
        <f t="shared" si="135"/>
        <v/>
      </c>
      <c r="EM188" s="55" t="str">
        <f t="shared" si="135"/>
        <v/>
      </c>
      <c r="EN188" s="72">
        <f t="shared" si="15"/>
        <v>0</v>
      </c>
    </row>
    <row r="189" spans="1:144" x14ac:dyDescent="0.15">
      <c r="A189" s="71">
        <v>40633</v>
      </c>
      <c r="B189" s="55" t="str">
        <f t="shared" ref="B189:AG189" si="136">IFERROR(B28*(B350/$EN350),"")</f>
        <v/>
      </c>
      <c r="C189" s="55" t="str">
        <f t="shared" si="136"/>
        <v/>
      </c>
      <c r="D189" s="55" t="str">
        <f t="shared" si="136"/>
        <v/>
      </c>
      <c r="E189" s="55" t="str">
        <f t="shared" si="136"/>
        <v/>
      </c>
      <c r="F189" s="55" t="str">
        <f t="shared" si="136"/>
        <v/>
      </c>
      <c r="G189" s="55" t="str">
        <f t="shared" si="136"/>
        <v/>
      </c>
      <c r="H189" s="55" t="str">
        <f t="shared" si="136"/>
        <v/>
      </c>
      <c r="I189" s="55" t="str">
        <f t="shared" si="136"/>
        <v/>
      </c>
      <c r="J189" s="55" t="str">
        <f t="shared" si="136"/>
        <v/>
      </c>
      <c r="K189" s="55" t="str">
        <f t="shared" si="136"/>
        <v/>
      </c>
      <c r="L189" s="55" t="str">
        <f t="shared" si="136"/>
        <v/>
      </c>
      <c r="M189" s="55" t="str">
        <f t="shared" si="136"/>
        <v/>
      </c>
      <c r="N189" s="55" t="str">
        <f t="shared" si="136"/>
        <v/>
      </c>
      <c r="O189" s="55" t="str">
        <f t="shared" si="136"/>
        <v/>
      </c>
      <c r="P189" s="55" t="str">
        <f t="shared" si="136"/>
        <v/>
      </c>
      <c r="Q189" s="55" t="str">
        <f t="shared" si="136"/>
        <v/>
      </c>
      <c r="R189" s="55" t="str">
        <f t="shared" si="136"/>
        <v/>
      </c>
      <c r="S189" s="55" t="str">
        <f t="shared" si="136"/>
        <v/>
      </c>
      <c r="T189" s="55" t="str">
        <f t="shared" si="136"/>
        <v/>
      </c>
      <c r="U189" s="55" t="str">
        <f t="shared" si="136"/>
        <v/>
      </c>
      <c r="V189" s="55" t="str">
        <f t="shared" si="136"/>
        <v/>
      </c>
      <c r="W189" s="55" t="str">
        <f t="shared" si="136"/>
        <v/>
      </c>
      <c r="X189" s="55" t="str">
        <f t="shared" si="136"/>
        <v/>
      </c>
      <c r="Y189" s="55" t="str">
        <f t="shared" si="136"/>
        <v/>
      </c>
      <c r="Z189" s="55" t="str">
        <f t="shared" si="136"/>
        <v/>
      </c>
      <c r="AA189" s="55" t="str">
        <f t="shared" si="136"/>
        <v/>
      </c>
      <c r="AB189" s="55" t="str">
        <f t="shared" si="136"/>
        <v/>
      </c>
      <c r="AC189" s="55" t="str">
        <f t="shared" si="136"/>
        <v/>
      </c>
      <c r="AD189" s="55" t="str">
        <f t="shared" si="136"/>
        <v/>
      </c>
      <c r="AE189" s="55" t="str">
        <f t="shared" si="136"/>
        <v/>
      </c>
      <c r="AF189" s="55" t="str">
        <f t="shared" si="136"/>
        <v/>
      </c>
      <c r="AG189" s="55" t="str">
        <f t="shared" si="136"/>
        <v/>
      </c>
      <c r="AH189" s="55" t="str">
        <f t="shared" ref="AH189:BM189" si="137">IFERROR(AH28*(AH350/$EN350),"")</f>
        <v/>
      </c>
      <c r="AI189" s="55" t="str">
        <f t="shared" si="137"/>
        <v/>
      </c>
      <c r="AJ189" s="55" t="str">
        <f t="shared" si="137"/>
        <v/>
      </c>
      <c r="AK189" s="55" t="str">
        <f t="shared" si="137"/>
        <v/>
      </c>
      <c r="AL189" s="55" t="str">
        <f t="shared" si="137"/>
        <v/>
      </c>
      <c r="AM189" s="55" t="str">
        <f t="shared" si="137"/>
        <v/>
      </c>
      <c r="AN189" s="55" t="str">
        <f t="shared" si="137"/>
        <v/>
      </c>
      <c r="AO189" s="55" t="str">
        <f t="shared" si="137"/>
        <v/>
      </c>
      <c r="AP189" s="55" t="str">
        <f t="shared" si="137"/>
        <v/>
      </c>
      <c r="AQ189" s="55" t="str">
        <f t="shared" si="137"/>
        <v/>
      </c>
      <c r="AR189" s="55" t="str">
        <f t="shared" si="137"/>
        <v/>
      </c>
      <c r="AS189" s="55" t="str">
        <f t="shared" si="137"/>
        <v/>
      </c>
      <c r="AT189" s="55" t="str">
        <f t="shared" si="137"/>
        <v/>
      </c>
      <c r="AU189" s="55" t="str">
        <f t="shared" si="137"/>
        <v/>
      </c>
      <c r="AV189" s="55" t="str">
        <f t="shared" si="137"/>
        <v/>
      </c>
      <c r="AW189" s="55" t="str">
        <f t="shared" si="137"/>
        <v/>
      </c>
      <c r="AX189" s="55" t="str">
        <f t="shared" si="137"/>
        <v/>
      </c>
      <c r="AY189" s="55" t="str">
        <f t="shared" si="137"/>
        <v/>
      </c>
      <c r="AZ189" s="55" t="str">
        <f t="shared" si="137"/>
        <v/>
      </c>
      <c r="BA189" s="55" t="str">
        <f t="shared" si="137"/>
        <v/>
      </c>
      <c r="BB189" s="55" t="str">
        <f t="shared" si="137"/>
        <v/>
      </c>
      <c r="BC189" s="55" t="str">
        <f t="shared" si="137"/>
        <v/>
      </c>
      <c r="BD189" s="55" t="str">
        <f t="shared" si="137"/>
        <v/>
      </c>
      <c r="BE189" s="55" t="str">
        <f t="shared" si="137"/>
        <v/>
      </c>
      <c r="BF189" s="55" t="str">
        <f t="shared" si="137"/>
        <v/>
      </c>
      <c r="BG189" s="55" t="str">
        <f t="shared" si="137"/>
        <v/>
      </c>
      <c r="BH189" s="55" t="str">
        <f t="shared" si="137"/>
        <v/>
      </c>
      <c r="BI189" s="55" t="str">
        <f t="shared" si="137"/>
        <v/>
      </c>
      <c r="BJ189" s="55" t="str">
        <f t="shared" si="137"/>
        <v/>
      </c>
      <c r="BK189" s="55" t="str">
        <f t="shared" si="137"/>
        <v/>
      </c>
      <c r="BL189" s="55" t="str">
        <f t="shared" si="137"/>
        <v/>
      </c>
      <c r="BM189" s="55" t="str">
        <f t="shared" si="137"/>
        <v/>
      </c>
      <c r="BN189" s="55" t="str">
        <f t="shared" ref="BN189:CS189" si="138">IFERROR(BN28*(BN350/$EN350),"")</f>
        <v/>
      </c>
      <c r="BO189" s="55" t="str">
        <f t="shared" si="138"/>
        <v/>
      </c>
      <c r="BP189" s="55" t="str">
        <f t="shared" si="138"/>
        <v/>
      </c>
      <c r="BQ189" s="55" t="str">
        <f t="shared" si="138"/>
        <v/>
      </c>
      <c r="BR189" s="55" t="str">
        <f t="shared" si="138"/>
        <v/>
      </c>
      <c r="BS189" s="55" t="str">
        <f t="shared" si="138"/>
        <v/>
      </c>
      <c r="BT189" s="55" t="str">
        <f t="shared" si="138"/>
        <v/>
      </c>
      <c r="BU189" s="55" t="str">
        <f t="shared" si="138"/>
        <v/>
      </c>
      <c r="BV189" s="55" t="str">
        <f t="shared" si="138"/>
        <v/>
      </c>
      <c r="BW189" s="55" t="str">
        <f t="shared" si="138"/>
        <v/>
      </c>
      <c r="BX189" s="55" t="str">
        <f t="shared" si="138"/>
        <v/>
      </c>
      <c r="BY189" s="55" t="str">
        <f t="shared" si="138"/>
        <v/>
      </c>
      <c r="BZ189" s="55" t="str">
        <f t="shared" si="138"/>
        <v/>
      </c>
      <c r="CA189" s="55" t="str">
        <f t="shared" si="138"/>
        <v/>
      </c>
      <c r="CB189" s="55" t="str">
        <f t="shared" si="138"/>
        <v/>
      </c>
      <c r="CC189" s="55" t="str">
        <f t="shared" si="138"/>
        <v/>
      </c>
      <c r="CD189" s="55" t="str">
        <f t="shared" si="138"/>
        <v/>
      </c>
      <c r="CE189" s="55" t="str">
        <f t="shared" si="138"/>
        <v/>
      </c>
      <c r="CF189" s="55" t="str">
        <f t="shared" si="138"/>
        <v/>
      </c>
      <c r="CG189" s="55" t="str">
        <f t="shared" si="138"/>
        <v/>
      </c>
      <c r="CH189" s="55" t="str">
        <f t="shared" si="138"/>
        <v/>
      </c>
      <c r="CI189" s="55" t="str">
        <f t="shared" si="138"/>
        <v/>
      </c>
      <c r="CJ189" s="55" t="str">
        <f t="shared" si="138"/>
        <v/>
      </c>
      <c r="CK189" s="55" t="str">
        <f t="shared" si="138"/>
        <v/>
      </c>
      <c r="CL189" s="55" t="str">
        <f t="shared" si="138"/>
        <v/>
      </c>
      <c r="CM189" s="55" t="str">
        <f t="shared" si="138"/>
        <v/>
      </c>
      <c r="CN189" s="55" t="str">
        <f t="shared" si="138"/>
        <v/>
      </c>
      <c r="CO189" s="55" t="str">
        <f t="shared" si="138"/>
        <v/>
      </c>
      <c r="CP189" s="55" t="str">
        <f t="shared" si="138"/>
        <v/>
      </c>
      <c r="CQ189" s="55" t="str">
        <f t="shared" si="138"/>
        <v/>
      </c>
      <c r="CR189" s="55" t="str">
        <f t="shared" si="138"/>
        <v/>
      </c>
      <c r="CS189" s="55" t="str">
        <f t="shared" si="138"/>
        <v/>
      </c>
      <c r="CT189" s="55" t="str">
        <f t="shared" ref="CT189:EB189" si="139">IFERROR(CT28*(CT350/$EN350),"")</f>
        <v/>
      </c>
      <c r="CU189" s="55" t="str">
        <f t="shared" si="139"/>
        <v/>
      </c>
      <c r="CV189" s="55" t="str">
        <f t="shared" si="139"/>
        <v/>
      </c>
      <c r="CW189" s="55" t="str">
        <f t="shared" si="139"/>
        <v/>
      </c>
      <c r="CX189" s="55" t="str">
        <f t="shared" si="139"/>
        <v/>
      </c>
      <c r="CY189" s="55" t="str">
        <f t="shared" si="139"/>
        <v/>
      </c>
      <c r="CZ189" s="55" t="str">
        <f t="shared" si="139"/>
        <v/>
      </c>
      <c r="DA189" s="55" t="str">
        <f t="shared" si="139"/>
        <v/>
      </c>
      <c r="DB189" s="55" t="str">
        <f t="shared" si="139"/>
        <v/>
      </c>
      <c r="DC189" s="55" t="str">
        <f t="shared" si="139"/>
        <v/>
      </c>
      <c r="DD189" s="55" t="str">
        <f t="shared" si="139"/>
        <v/>
      </c>
      <c r="DE189" s="55" t="str">
        <f t="shared" si="139"/>
        <v/>
      </c>
      <c r="DF189" s="55" t="str">
        <f t="shared" si="139"/>
        <v/>
      </c>
      <c r="DG189" s="55" t="str">
        <f t="shared" si="139"/>
        <v/>
      </c>
      <c r="DH189" s="55" t="str">
        <f t="shared" si="139"/>
        <v/>
      </c>
      <c r="DI189" s="55" t="str">
        <f t="shared" si="139"/>
        <v/>
      </c>
      <c r="DJ189" s="55" t="str">
        <f t="shared" si="139"/>
        <v/>
      </c>
      <c r="DK189" s="55" t="str">
        <f t="shared" si="139"/>
        <v/>
      </c>
      <c r="DL189" s="55" t="str">
        <f t="shared" si="139"/>
        <v/>
      </c>
      <c r="DM189" s="55" t="str">
        <f t="shared" si="139"/>
        <v/>
      </c>
      <c r="DN189" s="55" t="str">
        <f t="shared" si="139"/>
        <v/>
      </c>
      <c r="DO189" s="55" t="str">
        <f t="shared" si="139"/>
        <v/>
      </c>
      <c r="DP189" s="55" t="str">
        <f t="shared" si="139"/>
        <v/>
      </c>
      <c r="DQ189" s="55" t="str">
        <f t="shared" si="139"/>
        <v/>
      </c>
      <c r="DR189" s="55" t="str">
        <f t="shared" si="139"/>
        <v/>
      </c>
      <c r="DS189" s="55" t="str">
        <f t="shared" si="139"/>
        <v/>
      </c>
      <c r="DT189" s="55" t="str">
        <f t="shared" si="139"/>
        <v/>
      </c>
      <c r="DU189" s="55" t="str">
        <f t="shared" si="139"/>
        <v/>
      </c>
      <c r="DV189" s="55" t="str">
        <f t="shared" si="139"/>
        <v/>
      </c>
      <c r="DW189" s="55" t="str">
        <f t="shared" si="139"/>
        <v/>
      </c>
      <c r="DX189" s="55" t="str">
        <f t="shared" si="139"/>
        <v/>
      </c>
      <c r="DY189" s="55" t="str">
        <f t="shared" si="139"/>
        <v/>
      </c>
      <c r="DZ189" s="55" t="str">
        <f t="shared" si="139"/>
        <v/>
      </c>
      <c r="EA189" s="55" t="str">
        <f t="shared" si="139"/>
        <v/>
      </c>
      <c r="EB189" s="55" t="str">
        <f t="shared" si="139"/>
        <v/>
      </c>
      <c r="EC189" s="55" t="str">
        <f t="shared" ref="EC189:EM189" si="140">IFERROR(EC28*(EC350/$EN350),"")</f>
        <v/>
      </c>
      <c r="ED189" s="55" t="str">
        <f t="shared" si="140"/>
        <v/>
      </c>
      <c r="EE189" s="55" t="str">
        <f t="shared" si="140"/>
        <v/>
      </c>
      <c r="EF189" s="55" t="str">
        <f t="shared" si="140"/>
        <v/>
      </c>
      <c r="EG189" s="55" t="str">
        <f t="shared" si="140"/>
        <v/>
      </c>
      <c r="EH189" s="55" t="str">
        <f t="shared" si="140"/>
        <v/>
      </c>
      <c r="EI189" s="55" t="str">
        <f t="shared" si="140"/>
        <v/>
      </c>
      <c r="EJ189" s="55" t="str">
        <f t="shared" si="140"/>
        <v/>
      </c>
      <c r="EK189" s="55" t="str">
        <f t="shared" si="140"/>
        <v/>
      </c>
      <c r="EL189" s="55" t="str">
        <f t="shared" si="140"/>
        <v/>
      </c>
      <c r="EM189" s="55" t="str">
        <f t="shared" si="140"/>
        <v/>
      </c>
      <c r="EN189" s="72">
        <f t="shared" si="15"/>
        <v>0</v>
      </c>
    </row>
    <row r="190" spans="1:144" x14ac:dyDescent="0.15">
      <c r="A190" s="71">
        <v>40662</v>
      </c>
      <c r="B190" s="55" t="str">
        <f t="shared" ref="B190:AG190" si="141">IFERROR(B29*(B351/$EN351),"")</f>
        <v/>
      </c>
      <c r="C190" s="55" t="str">
        <f t="shared" si="141"/>
        <v/>
      </c>
      <c r="D190" s="55" t="str">
        <f t="shared" si="141"/>
        <v/>
      </c>
      <c r="E190" s="55" t="str">
        <f t="shared" si="141"/>
        <v/>
      </c>
      <c r="F190" s="55" t="str">
        <f t="shared" si="141"/>
        <v/>
      </c>
      <c r="G190" s="55" t="str">
        <f t="shared" si="141"/>
        <v/>
      </c>
      <c r="H190" s="55" t="str">
        <f t="shared" si="141"/>
        <v/>
      </c>
      <c r="I190" s="55" t="str">
        <f t="shared" si="141"/>
        <v/>
      </c>
      <c r="J190" s="55" t="str">
        <f t="shared" si="141"/>
        <v/>
      </c>
      <c r="K190" s="55" t="str">
        <f t="shared" si="141"/>
        <v/>
      </c>
      <c r="L190" s="55" t="str">
        <f t="shared" si="141"/>
        <v/>
      </c>
      <c r="M190" s="55" t="str">
        <f t="shared" si="141"/>
        <v/>
      </c>
      <c r="N190" s="55" t="str">
        <f t="shared" si="141"/>
        <v/>
      </c>
      <c r="O190" s="55" t="str">
        <f t="shared" si="141"/>
        <v/>
      </c>
      <c r="P190" s="55" t="str">
        <f t="shared" si="141"/>
        <v/>
      </c>
      <c r="Q190" s="55" t="str">
        <f t="shared" si="141"/>
        <v/>
      </c>
      <c r="R190" s="55" t="str">
        <f t="shared" si="141"/>
        <v/>
      </c>
      <c r="S190" s="55" t="str">
        <f t="shared" si="141"/>
        <v/>
      </c>
      <c r="T190" s="55" t="str">
        <f t="shared" si="141"/>
        <v/>
      </c>
      <c r="U190" s="55" t="str">
        <f t="shared" si="141"/>
        <v/>
      </c>
      <c r="V190" s="55" t="str">
        <f t="shared" si="141"/>
        <v/>
      </c>
      <c r="W190" s="55" t="str">
        <f t="shared" si="141"/>
        <v/>
      </c>
      <c r="X190" s="55" t="str">
        <f t="shared" si="141"/>
        <v/>
      </c>
      <c r="Y190" s="55" t="str">
        <f t="shared" si="141"/>
        <v/>
      </c>
      <c r="Z190" s="55" t="str">
        <f t="shared" si="141"/>
        <v/>
      </c>
      <c r="AA190" s="55" t="str">
        <f t="shared" si="141"/>
        <v/>
      </c>
      <c r="AB190" s="55" t="str">
        <f t="shared" si="141"/>
        <v/>
      </c>
      <c r="AC190" s="55" t="str">
        <f t="shared" si="141"/>
        <v/>
      </c>
      <c r="AD190" s="55" t="str">
        <f t="shared" si="141"/>
        <v/>
      </c>
      <c r="AE190" s="55" t="str">
        <f t="shared" si="141"/>
        <v/>
      </c>
      <c r="AF190" s="55" t="str">
        <f t="shared" si="141"/>
        <v/>
      </c>
      <c r="AG190" s="55" t="str">
        <f t="shared" si="141"/>
        <v/>
      </c>
      <c r="AH190" s="55" t="str">
        <f t="shared" ref="AH190:BM190" si="142">IFERROR(AH29*(AH351/$EN351),"")</f>
        <v/>
      </c>
      <c r="AI190" s="55" t="str">
        <f t="shared" si="142"/>
        <v/>
      </c>
      <c r="AJ190" s="55" t="str">
        <f t="shared" si="142"/>
        <v/>
      </c>
      <c r="AK190" s="55" t="str">
        <f t="shared" si="142"/>
        <v/>
      </c>
      <c r="AL190" s="55" t="str">
        <f t="shared" si="142"/>
        <v/>
      </c>
      <c r="AM190" s="55" t="str">
        <f t="shared" si="142"/>
        <v/>
      </c>
      <c r="AN190" s="55" t="str">
        <f t="shared" si="142"/>
        <v/>
      </c>
      <c r="AO190" s="55" t="str">
        <f t="shared" si="142"/>
        <v/>
      </c>
      <c r="AP190" s="55" t="str">
        <f t="shared" si="142"/>
        <v/>
      </c>
      <c r="AQ190" s="55" t="str">
        <f t="shared" si="142"/>
        <v/>
      </c>
      <c r="AR190" s="55" t="str">
        <f t="shared" si="142"/>
        <v/>
      </c>
      <c r="AS190" s="55" t="str">
        <f t="shared" si="142"/>
        <v/>
      </c>
      <c r="AT190" s="55" t="str">
        <f t="shared" si="142"/>
        <v/>
      </c>
      <c r="AU190" s="55" t="str">
        <f t="shared" si="142"/>
        <v/>
      </c>
      <c r="AV190" s="55" t="str">
        <f t="shared" si="142"/>
        <v/>
      </c>
      <c r="AW190" s="55" t="str">
        <f t="shared" si="142"/>
        <v/>
      </c>
      <c r="AX190" s="55" t="str">
        <f t="shared" si="142"/>
        <v/>
      </c>
      <c r="AY190" s="55" t="str">
        <f t="shared" si="142"/>
        <v/>
      </c>
      <c r="AZ190" s="55" t="str">
        <f t="shared" si="142"/>
        <v/>
      </c>
      <c r="BA190" s="55" t="str">
        <f t="shared" si="142"/>
        <v/>
      </c>
      <c r="BB190" s="55" t="str">
        <f t="shared" si="142"/>
        <v/>
      </c>
      <c r="BC190" s="55" t="str">
        <f t="shared" si="142"/>
        <v/>
      </c>
      <c r="BD190" s="55" t="str">
        <f t="shared" si="142"/>
        <v/>
      </c>
      <c r="BE190" s="55" t="str">
        <f t="shared" si="142"/>
        <v/>
      </c>
      <c r="BF190" s="55" t="str">
        <f t="shared" si="142"/>
        <v/>
      </c>
      <c r="BG190" s="55" t="str">
        <f t="shared" si="142"/>
        <v/>
      </c>
      <c r="BH190" s="55" t="str">
        <f t="shared" si="142"/>
        <v/>
      </c>
      <c r="BI190" s="55" t="str">
        <f t="shared" si="142"/>
        <v/>
      </c>
      <c r="BJ190" s="55" t="str">
        <f t="shared" si="142"/>
        <v/>
      </c>
      <c r="BK190" s="55" t="str">
        <f t="shared" si="142"/>
        <v/>
      </c>
      <c r="BL190" s="55" t="str">
        <f t="shared" si="142"/>
        <v/>
      </c>
      <c r="BM190" s="55" t="str">
        <f t="shared" si="142"/>
        <v/>
      </c>
      <c r="BN190" s="55" t="str">
        <f t="shared" ref="BN190:CS190" si="143">IFERROR(BN29*(BN351/$EN351),"")</f>
        <v/>
      </c>
      <c r="BO190" s="55" t="str">
        <f t="shared" si="143"/>
        <v/>
      </c>
      <c r="BP190" s="55" t="str">
        <f t="shared" si="143"/>
        <v/>
      </c>
      <c r="BQ190" s="55" t="str">
        <f t="shared" si="143"/>
        <v/>
      </c>
      <c r="BR190" s="55" t="str">
        <f t="shared" si="143"/>
        <v/>
      </c>
      <c r="BS190" s="55" t="str">
        <f t="shared" si="143"/>
        <v/>
      </c>
      <c r="BT190" s="55" t="str">
        <f t="shared" si="143"/>
        <v/>
      </c>
      <c r="BU190" s="55" t="str">
        <f t="shared" si="143"/>
        <v/>
      </c>
      <c r="BV190" s="55" t="str">
        <f t="shared" si="143"/>
        <v/>
      </c>
      <c r="BW190" s="55" t="str">
        <f t="shared" si="143"/>
        <v/>
      </c>
      <c r="BX190" s="55" t="str">
        <f t="shared" si="143"/>
        <v/>
      </c>
      <c r="BY190" s="55" t="str">
        <f t="shared" si="143"/>
        <v/>
      </c>
      <c r="BZ190" s="55" t="str">
        <f t="shared" si="143"/>
        <v/>
      </c>
      <c r="CA190" s="55" t="str">
        <f t="shared" si="143"/>
        <v/>
      </c>
      <c r="CB190" s="55" t="str">
        <f t="shared" si="143"/>
        <v/>
      </c>
      <c r="CC190" s="55" t="str">
        <f t="shared" si="143"/>
        <v/>
      </c>
      <c r="CD190" s="55" t="str">
        <f t="shared" si="143"/>
        <v/>
      </c>
      <c r="CE190" s="55" t="str">
        <f t="shared" si="143"/>
        <v/>
      </c>
      <c r="CF190" s="55" t="str">
        <f t="shared" si="143"/>
        <v/>
      </c>
      <c r="CG190" s="55" t="str">
        <f t="shared" si="143"/>
        <v/>
      </c>
      <c r="CH190" s="55" t="str">
        <f t="shared" si="143"/>
        <v/>
      </c>
      <c r="CI190" s="55" t="str">
        <f t="shared" si="143"/>
        <v/>
      </c>
      <c r="CJ190" s="55" t="str">
        <f t="shared" si="143"/>
        <v/>
      </c>
      <c r="CK190" s="55" t="str">
        <f t="shared" si="143"/>
        <v/>
      </c>
      <c r="CL190" s="55" t="str">
        <f t="shared" si="143"/>
        <v/>
      </c>
      <c r="CM190" s="55" t="str">
        <f t="shared" si="143"/>
        <v/>
      </c>
      <c r="CN190" s="55" t="str">
        <f t="shared" si="143"/>
        <v/>
      </c>
      <c r="CO190" s="55" t="str">
        <f t="shared" si="143"/>
        <v/>
      </c>
      <c r="CP190" s="55" t="str">
        <f t="shared" si="143"/>
        <v/>
      </c>
      <c r="CQ190" s="55" t="str">
        <f t="shared" si="143"/>
        <v/>
      </c>
      <c r="CR190" s="55" t="str">
        <f t="shared" si="143"/>
        <v/>
      </c>
      <c r="CS190" s="55" t="str">
        <f t="shared" si="143"/>
        <v/>
      </c>
      <c r="CT190" s="55" t="str">
        <f t="shared" ref="CT190:EB190" si="144">IFERROR(CT29*(CT351/$EN351),"")</f>
        <v/>
      </c>
      <c r="CU190" s="55" t="str">
        <f t="shared" si="144"/>
        <v/>
      </c>
      <c r="CV190" s="55" t="str">
        <f t="shared" si="144"/>
        <v/>
      </c>
      <c r="CW190" s="55" t="str">
        <f t="shared" si="144"/>
        <v/>
      </c>
      <c r="CX190" s="55" t="str">
        <f t="shared" si="144"/>
        <v/>
      </c>
      <c r="CY190" s="55" t="str">
        <f t="shared" si="144"/>
        <v/>
      </c>
      <c r="CZ190" s="55" t="str">
        <f t="shared" si="144"/>
        <v/>
      </c>
      <c r="DA190" s="55" t="str">
        <f t="shared" si="144"/>
        <v/>
      </c>
      <c r="DB190" s="55" t="str">
        <f t="shared" si="144"/>
        <v/>
      </c>
      <c r="DC190" s="55" t="str">
        <f t="shared" si="144"/>
        <v/>
      </c>
      <c r="DD190" s="55" t="str">
        <f t="shared" si="144"/>
        <v/>
      </c>
      <c r="DE190" s="55" t="str">
        <f t="shared" si="144"/>
        <v/>
      </c>
      <c r="DF190" s="55" t="str">
        <f t="shared" si="144"/>
        <v/>
      </c>
      <c r="DG190" s="55" t="str">
        <f t="shared" si="144"/>
        <v/>
      </c>
      <c r="DH190" s="55" t="str">
        <f t="shared" si="144"/>
        <v/>
      </c>
      <c r="DI190" s="55" t="str">
        <f t="shared" si="144"/>
        <v/>
      </c>
      <c r="DJ190" s="55" t="str">
        <f t="shared" si="144"/>
        <v/>
      </c>
      <c r="DK190" s="55" t="str">
        <f t="shared" si="144"/>
        <v/>
      </c>
      <c r="DL190" s="55" t="str">
        <f t="shared" si="144"/>
        <v/>
      </c>
      <c r="DM190" s="55" t="str">
        <f t="shared" si="144"/>
        <v/>
      </c>
      <c r="DN190" s="55" t="str">
        <f t="shared" si="144"/>
        <v/>
      </c>
      <c r="DO190" s="55" t="str">
        <f t="shared" si="144"/>
        <v/>
      </c>
      <c r="DP190" s="55" t="str">
        <f t="shared" si="144"/>
        <v/>
      </c>
      <c r="DQ190" s="55" t="str">
        <f t="shared" si="144"/>
        <v/>
      </c>
      <c r="DR190" s="55" t="str">
        <f t="shared" si="144"/>
        <v/>
      </c>
      <c r="DS190" s="55" t="str">
        <f t="shared" si="144"/>
        <v/>
      </c>
      <c r="DT190" s="55" t="str">
        <f t="shared" si="144"/>
        <v/>
      </c>
      <c r="DU190" s="55" t="str">
        <f t="shared" si="144"/>
        <v/>
      </c>
      <c r="DV190" s="55" t="str">
        <f t="shared" si="144"/>
        <v/>
      </c>
      <c r="DW190" s="55" t="str">
        <f t="shared" si="144"/>
        <v/>
      </c>
      <c r="DX190" s="55" t="str">
        <f t="shared" si="144"/>
        <v/>
      </c>
      <c r="DY190" s="55" t="str">
        <f t="shared" si="144"/>
        <v/>
      </c>
      <c r="DZ190" s="55" t="str">
        <f t="shared" si="144"/>
        <v/>
      </c>
      <c r="EA190" s="55" t="str">
        <f t="shared" si="144"/>
        <v/>
      </c>
      <c r="EB190" s="55" t="str">
        <f t="shared" si="144"/>
        <v/>
      </c>
      <c r="EC190" s="55" t="str">
        <f t="shared" ref="EC190:EM190" si="145">IFERROR(EC29*(EC351/$EN351),"")</f>
        <v/>
      </c>
      <c r="ED190" s="55" t="str">
        <f t="shared" si="145"/>
        <v/>
      </c>
      <c r="EE190" s="55" t="str">
        <f t="shared" si="145"/>
        <v/>
      </c>
      <c r="EF190" s="55" t="str">
        <f t="shared" si="145"/>
        <v/>
      </c>
      <c r="EG190" s="55" t="str">
        <f t="shared" si="145"/>
        <v/>
      </c>
      <c r="EH190" s="55" t="str">
        <f t="shared" si="145"/>
        <v/>
      </c>
      <c r="EI190" s="55" t="str">
        <f t="shared" si="145"/>
        <v/>
      </c>
      <c r="EJ190" s="55" t="str">
        <f t="shared" si="145"/>
        <v/>
      </c>
      <c r="EK190" s="55" t="str">
        <f t="shared" si="145"/>
        <v/>
      </c>
      <c r="EL190" s="55" t="str">
        <f t="shared" si="145"/>
        <v/>
      </c>
      <c r="EM190" s="55" t="str">
        <f t="shared" si="145"/>
        <v/>
      </c>
      <c r="EN190" s="72">
        <f t="shared" si="15"/>
        <v>0</v>
      </c>
    </row>
    <row r="191" spans="1:144" x14ac:dyDescent="0.15">
      <c r="A191" s="71">
        <v>40694</v>
      </c>
      <c r="B191" s="55" t="str">
        <f t="shared" ref="B191:AG191" si="146">IFERROR(B30*(B352/$EN352),"")</f>
        <v/>
      </c>
      <c r="C191" s="55" t="str">
        <f t="shared" si="146"/>
        <v/>
      </c>
      <c r="D191" s="55" t="str">
        <f t="shared" si="146"/>
        <v/>
      </c>
      <c r="E191" s="55" t="str">
        <f t="shared" si="146"/>
        <v/>
      </c>
      <c r="F191" s="55" t="str">
        <f t="shared" si="146"/>
        <v/>
      </c>
      <c r="G191" s="55" t="str">
        <f t="shared" si="146"/>
        <v/>
      </c>
      <c r="H191" s="55" t="str">
        <f t="shared" si="146"/>
        <v/>
      </c>
      <c r="I191" s="55" t="str">
        <f t="shared" si="146"/>
        <v/>
      </c>
      <c r="J191" s="55" t="str">
        <f t="shared" si="146"/>
        <v/>
      </c>
      <c r="K191" s="55" t="str">
        <f t="shared" si="146"/>
        <v/>
      </c>
      <c r="L191" s="55" t="str">
        <f t="shared" si="146"/>
        <v/>
      </c>
      <c r="M191" s="55" t="str">
        <f t="shared" si="146"/>
        <v/>
      </c>
      <c r="N191" s="55" t="str">
        <f t="shared" si="146"/>
        <v/>
      </c>
      <c r="O191" s="55" t="str">
        <f t="shared" si="146"/>
        <v/>
      </c>
      <c r="P191" s="55" t="str">
        <f t="shared" si="146"/>
        <v/>
      </c>
      <c r="Q191" s="55" t="str">
        <f t="shared" si="146"/>
        <v/>
      </c>
      <c r="R191" s="55" t="str">
        <f t="shared" si="146"/>
        <v/>
      </c>
      <c r="S191" s="55" t="str">
        <f t="shared" si="146"/>
        <v/>
      </c>
      <c r="T191" s="55" t="str">
        <f t="shared" si="146"/>
        <v/>
      </c>
      <c r="U191" s="55" t="str">
        <f t="shared" si="146"/>
        <v/>
      </c>
      <c r="V191" s="55" t="str">
        <f t="shared" si="146"/>
        <v/>
      </c>
      <c r="W191" s="55" t="str">
        <f t="shared" si="146"/>
        <v/>
      </c>
      <c r="X191" s="55" t="str">
        <f t="shared" si="146"/>
        <v/>
      </c>
      <c r="Y191" s="55" t="str">
        <f t="shared" si="146"/>
        <v/>
      </c>
      <c r="Z191" s="55" t="str">
        <f t="shared" si="146"/>
        <v/>
      </c>
      <c r="AA191" s="55" t="str">
        <f t="shared" si="146"/>
        <v/>
      </c>
      <c r="AB191" s="55" t="str">
        <f t="shared" si="146"/>
        <v/>
      </c>
      <c r="AC191" s="55" t="str">
        <f t="shared" si="146"/>
        <v/>
      </c>
      <c r="AD191" s="55" t="str">
        <f t="shared" si="146"/>
        <v/>
      </c>
      <c r="AE191" s="55" t="str">
        <f t="shared" si="146"/>
        <v/>
      </c>
      <c r="AF191" s="55" t="str">
        <f t="shared" si="146"/>
        <v/>
      </c>
      <c r="AG191" s="55" t="str">
        <f t="shared" si="146"/>
        <v/>
      </c>
      <c r="AH191" s="55" t="str">
        <f t="shared" ref="AH191:BM191" si="147">IFERROR(AH30*(AH352/$EN352),"")</f>
        <v/>
      </c>
      <c r="AI191" s="55" t="str">
        <f t="shared" si="147"/>
        <v/>
      </c>
      <c r="AJ191" s="55" t="str">
        <f t="shared" si="147"/>
        <v/>
      </c>
      <c r="AK191" s="55" t="str">
        <f t="shared" si="147"/>
        <v/>
      </c>
      <c r="AL191" s="55" t="str">
        <f t="shared" si="147"/>
        <v/>
      </c>
      <c r="AM191" s="55" t="str">
        <f t="shared" si="147"/>
        <v/>
      </c>
      <c r="AN191" s="55" t="str">
        <f t="shared" si="147"/>
        <v/>
      </c>
      <c r="AO191" s="55" t="str">
        <f t="shared" si="147"/>
        <v/>
      </c>
      <c r="AP191" s="55" t="str">
        <f t="shared" si="147"/>
        <v/>
      </c>
      <c r="AQ191" s="55" t="str">
        <f t="shared" si="147"/>
        <v/>
      </c>
      <c r="AR191" s="55" t="str">
        <f t="shared" si="147"/>
        <v/>
      </c>
      <c r="AS191" s="55" t="str">
        <f t="shared" si="147"/>
        <v/>
      </c>
      <c r="AT191" s="55" t="str">
        <f t="shared" si="147"/>
        <v/>
      </c>
      <c r="AU191" s="55" t="str">
        <f t="shared" si="147"/>
        <v/>
      </c>
      <c r="AV191" s="55" t="str">
        <f t="shared" si="147"/>
        <v/>
      </c>
      <c r="AW191" s="55" t="str">
        <f t="shared" si="147"/>
        <v/>
      </c>
      <c r="AX191" s="55" t="str">
        <f t="shared" si="147"/>
        <v/>
      </c>
      <c r="AY191" s="55" t="str">
        <f t="shared" si="147"/>
        <v/>
      </c>
      <c r="AZ191" s="55" t="str">
        <f t="shared" si="147"/>
        <v/>
      </c>
      <c r="BA191" s="55" t="str">
        <f t="shared" si="147"/>
        <v/>
      </c>
      <c r="BB191" s="55" t="str">
        <f t="shared" si="147"/>
        <v/>
      </c>
      <c r="BC191" s="55" t="str">
        <f t="shared" si="147"/>
        <v/>
      </c>
      <c r="BD191" s="55" t="str">
        <f t="shared" si="147"/>
        <v/>
      </c>
      <c r="BE191" s="55" t="str">
        <f t="shared" si="147"/>
        <v/>
      </c>
      <c r="BF191" s="55" t="str">
        <f t="shared" si="147"/>
        <v/>
      </c>
      <c r="BG191" s="55" t="str">
        <f t="shared" si="147"/>
        <v/>
      </c>
      <c r="BH191" s="55" t="str">
        <f t="shared" si="147"/>
        <v/>
      </c>
      <c r="BI191" s="55" t="str">
        <f t="shared" si="147"/>
        <v/>
      </c>
      <c r="BJ191" s="55" t="str">
        <f t="shared" si="147"/>
        <v/>
      </c>
      <c r="BK191" s="55" t="str">
        <f t="shared" si="147"/>
        <v/>
      </c>
      <c r="BL191" s="55" t="str">
        <f t="shared" si="147"/>
        <v/>
      </c>
      <c r="BM191" s="55" t="str">
        <f t="shared" si="147"/>
        <v/>
      </c>
      <c r="BN191" s="55" t="str">
        <f t="shared" ref="BN191:CS191" si="148">IFERROR(BN30*(BN352/$EN352),"")</f>
        <v/>
      </c>
      <c r="BO191" s="55" t="str">
        <f t="shared" si="148"/>
        <v/>
      </c>
      <c r="BP191" s="55" t="str">
        <f t="shared" si="148"/>
        <v/>
      </c>
      <c r="BQ191" s="55" t="str">
        <f t="shared" si="148"/>
        <v/>
      </c>
      <c r="BR191" s="55" t="str">
        <f t="shared" si="148"/>
        <v/>
      </c>
      <c r="BS191" s="55" t="str">
        <f t="shared" si="148"/>
        <v/>
      </c>
      <c r="BT191" s="55" t="str">
        <f t="shared" si="148"/>
        <v/>
      </c>
      <c r="BU191" s="55" t="str">
        <f t="shared" si="148"/>
        <v/>
      </c>
      <c r="BV191" s="55" t="str">
        <f t="shared" si="148"/>
        <v/>
      </c>
      <c r="BW191" s="55" t="str">
        <f t="shared" si="148"/>
        <v/>
      </c>
      <c r="BX191" s="55" t="str">
        <f t="shared" si="148"/>
        <v/>
      </c>
      <c r="BY191" s="55" t="str">
        <f t="shared" si="148"/>
        <v/>
      </c>
      <c r="BZ191" s="55" t="str">
        <f t="shared" si="148"/>
        <v/>
      </c>
      <c r="CA191" s="55" t="str">
        <f t="shared" si="148"/>
        <v/>
      </c>
      <c r="CB191" s="55" t="str">
        <f t="shared" si="148"/>
        <v/>
      </c>
      <c r="CC191" s="55" t="str">
        <f t="shared" si="148"/>
        <v/>
      </c>
      <c r="CD191" s="55" t="str">
        <f t="shared" si="148"/>
        <v/>
      </c>
      <c r="CE191" s="55" t="str">
        <f t="shared" si="148"/>
        <v/>
      </c>
      <c r="CF191" s="55" t="str">
        <f t="shared" si="148"/>
        <v/>
      </c>
      <c r="CG191" s="55" t="str">
        <f t="shared" si="148"/>
        <v/>
      </c>
      <c r="CH191" s="55" t="str">
        <f t="shared" si="148"/>
        <v/>
      </c>
      <c r="CI191" s="55" t="str">
        <f t="shared" si="148"/>
        <v/>
      </c>
      <c r="CJ191" s="55" t="str">
        <f t="shared" si="148"/>
        <v/>
      </c>
      <c r="CK191" s="55" t="str">
        <f t="shared" si="148"/>
        <v/>
      </c>
      <c r="CL191" s="55" t="str">
        <f t="shared" si="148"/>
        <v/>
      </c>
      <c r="CM191" s="55" t="str">
        <f t="shared" si="148"/>
        <v/>
      </c>
      <c r="CN191" s="55" t="str">
        <f t="shared" si="148"/>
        <v/>
      </c>
      <c r="CO191" s="55" t="str">
        <f t="shared" si="148"/>
        <v/>
      </c>
      <c r="CP191" s="55" t="str">
        <f t="shared" si="148"/>
        <v/>
      </c>
      <c r="CQ191" s="55" t="str">
        <f t="shared" si="148"/>
        <v/>
      </c>
      <c r="CR191" s="55" t="str">
        <f t="shared" si="148"/>
        <v/>
      </c>
      <c r="CS191" s="55" t="str">
        <f t="shared" si="148"/>
        <v/>
      </c>
      <c r="CT191" s="55" t="str">
        <f t="shared" ref="CT191:EB191" si="149">IFERROR(CT30*(CT352/$EN352),"")</f>
        <v/>
      </c>
      <c r="CU191" s="55" t="str">
        <f t="shared" si="149"/>
        <v/>
      </c>
      <c r="CV191" s="55" t="str">
        <f t="shared" si="149"/>
        <v/>
      </c>
      <c r="CW191" s="55" t="str">
        <f t="shared" si="149"/>
        <v/>
      </c>
      <c r="CX191" s="55" t="str">
        <f t="shared" si="149"/>
        <v/>
      </c>
      <c r="CY191" s="55" t="str">
        <f t="shared" si="149"/>
        <v/>
      </c>
      <c r="CZ191" s="55" t="str">
        <f t="shared" si="149"/>
        <v/>
      </c>
      <c r="DA191" s="55" t="str">
        <f t="shared" si="149"/>
        <v/>
      </c>
      <c r="DB191" s="55" t="str">
        <f t="shared" si="149"/>
        <v/>
      </c>
      <c r="DC191" s="55" t="str">
        <f t="shared" si="149"/>
        <v/>
      </c>
      <c r="DD191" s="55" t="str">
        <f t="shared" si="149"/>
        <v/>
      </c>
      <c r="DE191" s="55" t="str">
        <f t="shared" si="149"/>
        <v/>
      </c>
      <c r="DF191" s="55" t="str">
        <f t="shared" si="149"/>
        <v/>
      </c>
      <c r="DG191" s="55" t="str">
        <f t="shared" si="149"/>
        <v/>
      </c>
      <c r="DH191" s="55" t="str">
        <f t="shared" si="149"/>
        <v/>
      </c>
      <c r="DI191" s="55" t="str">
        <f t="shared" si="149"/>
        <v/>
      </c>
      <c r="DJ191" s="55" t="str">
        <f t="shared" si="149"/>
        <v/>
      </c>
      <c r="DK191" s="55" t="str">
        <f t="shared" si="149"/>
        <v/>
      </c>
      <c r="DL191" s="55" t="str">
        <f t="shared" si="149"/>
        <v/>
      </c>
      <c r="DM191" s="55" t="str">
        <f t="shared" si="149"/>
        <v/>
      </c>
      <c r="DN191" s="55" t="str">
        <f t="shared" si="149"/>
        <v/>
      </c>
      <c r="DO191" s="55" t="str">
        <f t="shared" si="149"/>
        <v/>
      </c>
      <c r="DP191" s="55" t="str">
        <f t="shared" si="149"/>
        <v/>
      </c>
      <c r="DQ191" s="55" t="str">
        <f t="shared" si="149"/>
        <v/>
      </c>
      <c r="DR191" s="55" t="str">
        <f t="shared" si="149"/>
        <v/>
      </c>
      <c r="DS191" s="55" t="str">
        <f t="shared" si="149"/>
        <v/>
      </c>
      <c r="DT191" s="55" t="str">
        <f t="shared" si="149"/>
        <v/>
      </c>
      <c r="DU191" s="55" t="str">
        <f t="shared" si="149"/>
        <v/>
      </c>
      <c r="DV191" s="55" t="str">
        <f t="shared" si="149"/>
        <v/>
      </c>
      <c r="DW191" s="55" t="str">
        <f t="shared" si="149"/>
        <v/>
      </c>
      <c r="DX191" s="55" t="str">
        <f t="shared" si="149"/>
        <v/>
      </c>
      <c r="DY191" s="55" t="str">
        <f t="shared" si="149"/>
        <v/>
      </c>
      <c r="DZ191" s="55" t="str">
        <f t="shared" si="149"/>
        <v/>
      </c>
      <c r="EA191" s="55" t="str">
        <f t="shared" si="149"/>
        <v/>
      </c>
      <c r="EB191" s="55" t="str">
        <f t="shared" si="149"/>
        <v/>
      </c>
      <c r="EC191" s="55" t="str">
        <f t="shared" ref="EC191:EM191" si="150">IFERROR(EC30*(EC352/$EN352),"")</f>
        <v/>
      </c>
      <c r="ED191" s="55" t="str">
        <f t="shared" si="150"/>
        <v/>
      </c>
      <c r="EE191" s="55" t="str">
        <f t="shared" si="150"/>
        <v/>
      </c>
      <c r="EF191" s="55" t="str">
        <f t="shared" si="150"/>
        <v/>
      </c>
      <c r="EG191" s="55" t="str">
        <f t="shared" si="150"/>
        <v/>
      </c>
      <c r="EH191" s="55" t="str">
        <f t="shared" si="150"/>
        <v/>
      </c>
      <c r="EI191" s="55" t="str">
        <f t="shared" si="150"/>
        <v/>
      </c>
      <c r="EJ191" s="55" t="str">
        <f t="shared" si="150"/>
        <v/>
      </c>
      <c r="EK191" s="55" t="str">
        <f t="shared" si="150"/>
        <v/>
      </c>
      <c r="EL191" s="55" t="str">
        <f t="shared" si="150"/>
        <v/>
      </c>
      <c r="EM191" s="55" t="str">
        <f t="shared" si="150"/>
        <v/>
      </c>
      <c r="EN191" s="72">
        <f t="shared" si="15"/>
        <v>0</v>
      </c>
    </row>
    <row r="192" spans="1:144" x14ac:dyDescent="0.15">
      <c r="A192" s="71">
        <v>40724</v>
      </c>
      <c r="B192" s="55" t="str">
        <f t="shared" ref="B192:AG192" si="151">IFERROR(B31*(B353/$EN353),"")</f>
        <v/>
      </c>
      <c r="C192" s="55" t="str">
        <f t="shared" si="151"/>
        <v/>
      </c>
      <c r="D192" s="55" t="str">
        <f t="shared" si="151"/>
        <v/>
      </c>
      <c r="E192" s="55" t="str">
        <f t="shared" si="151"/>
        <v/>
      </c>
      <c r="F192" s="55" t="str">
        <f t="shared" si="151"/>
        <v/>
      </c>
      <c r="G192" s="55" t="str">
        <f t="shared" si="151"/>
        <v/>
      </c>
      <c r="H192" s="55" t="str">
        <f t="shared" si="151"/>
        <v/>
      </c>
      <c r="I192" s="55" t="str">
        <f t="shared" si="151"/>
        <v/>
      </c>
      <c r="J192" s="55" t="str">
        <f t="shared" si="151"/>
        <v/>
      </c>
      <c r="K192" s="55" t="str">
        <f t="shared" si="151"/>
        <v/>
      </c>
      <c r="L192" s="55" t="str">
        <f t="shared" si="151"/>
        <v/>
      </c>
      <c r="M192" s="55" t="str">
        <f t="shared" si="151"/>
        <v/>
      </c>
      <c r="N192" s="55" t="str">
        <f t="shared" si="151"/>
        <v/>
      </c>
      <c r="O192" s="55" t="str">
        <f t="shared" si="151"/>
        <v/>
      </c>
      <c r="P192" s="55" t="str">
        <f t="shared" si="151"/>
        <v/>
      </c>
      <c r="Q192" s="55" t="str">
        <f t="shared" si="151"/>
        <v/>
      </c>
      <c r="R192" s="55" t="str">
        <f t="shared" si="151"/>
        <v/>
      </c>
      <c r="S192" s="55" t="str">
        <f t="shared" si="151"/>
        <v/>
      </c>
      <c r="T192" s="55" t="str">
        <f t="shared" si="151"/>
        <v/>
      </c>
      <c r="U192" s="55" t="str">
        <f t="shared" si="151"/>
        <v/>
      </c>
      <c r="V192" s="55" t="str">
        <f t="shared" si="151"/>
        <v/>
      </c>
      <c r="W192" s="55" t="str">
        <f t="shared" si="151"/>
        <v/>
      </c>
      <c r="X192" s="55" t="str">
        <f t="shared" si="151"/>
        <v/>
      </c>
      <c r="Y192" s="55" t="str">
        <f t="shared" si="151"/>
        <v/>
      </c>
      <c r="Z192" s="55" t="str">
        <f t="shared" si="151"/>
        <v/>
      </c>
      <c r="AA192" s="55" t="str">
        <f t="shared" si="151"/>
        <v/>
      </c>
      <c r="AB192" s="55" t="str">
        <f t="shared" si="151"/>
        <v/>
      </c>
      <c r="AC192" s="55" t="str">
        <f t="shared" si="151"/>
        <v/>
      </c>
      <c r="AD192" s="55" t="str">
        <f t="shared" si="151"/>
        <v/>
      </c>
      <c r="AE192" s="55" t="str">
        <f t="shared" si="151"/>
        <v/>
      </c>
      <c r="AF192" s="55" t="str">
        <f t="shared" si="151"/>
        <v/>
      </c>
      <c r="AG192" s="55" t="str">
        <f t="shared" si="151"/>
        <v/>
      </c>
      <c r="AH192" s="55" t="str">
        <f t="shared" ref="AH192:BM192" si="152">IFERROR(AH31*(AH353/$EN353),"")</f>
        <v/>
      </c>
      <c r="AI192" s="55" t="str">
        <f t="shared" si="152"/>
        <v/>
      </c>
      <c r="AJ192" s="55" t="str">
        <f t="shared" si="152"/>
        <v/>
      </c>
      <c r="AK192" s="55" t="str">
        <f t="shared" si="152"/>
        <v/>
      </c>
      <c r="AL192" s="55" t="str">
        <f t="shared" si="152"/>
        <v/>
      </c>
      <c r="AM192" s="55" t="str">
        <f t="shared" si="152"/>
        <v/>
      </c>
      <c r="AN192" s="55" t="str">
        <f t="shared" si="152"/>
        <v/>
      </c>
      <c r="AO192" s="55" t="str">
        <f t="shared" si="152"/>
        <v/>
      </c>
      <c r="AP192" s="55" t="str">
        <f t="shared" si="152"/>
        <v/>
      </c>
      <c r="AQ192" s="55" t="str">
        <f t="shared" si="152"/>
        <v/>
      </c>
      <c r="AR192" s="55" t="str">
        <f t="shared" si="152"/>
        <v/>
      </c>
      <c r="AS192" s="55" t="str">
        <f t="shared" si="152"/>
        <v/>
      </c>
      <c r="AT192" s="55" t="str">
        <f t="shared" si="152"/>
        <v/>
      </c>
      <c r="AU192" s="55" t="str">
        <f t="shared" si="152"/>
        <v/>
      </c>
      <c r="AV192" s="55" t="str">
        <f t="shared" si="152"/>
        <v/>
      </c>
      <c r="AW192" s="55" t="str">
        <f t="shared" si="152"/>
        <v/>
      </c>
      <c r="AX192" s="55" t="str">
        <f t="shared" si="152"/>
        <v/>
      </c>
      <c r="AY192" s="55" t="str">
        <f t="shared" si="152"/>
        <v/>
      </c>
      <c r="AZ192" s="55" t="str">
        <f t="shared" si="152"/>
        <v/>
      </c>
      <c r="BA192" s="55" t="str">
        <f t="shared" si="152"/>
        <v/>
      </c>
      <c r="BB192" s="55" t="str">
        <f t="shared" si="152"/>
        <v/>
      </c>
      <c r="BC192" s="55" t="str">
        <f t="shared" si="152"/>
        <v/>
      </c>
      <c r="BD192" s="55" t="str">
        <f t="shared" si="152"/>
        <v/>
      </c>
      <c r="BE192" s="55" t="str">
        <f t="shared" si="152"/>
        <v/>
      </c>
      <c r="BF192" s="55" t="str">
        <f t="shared" si="152"/>
        <v/>
      </c>
      <c r="BG192" s="55" t="str">
        <f t="shared" si="152"/>
        <v/>
      </c>
      <c r="BH192" s="55" t="str">
        <f t="shared" si="152"/>
        <v/>
      </c>
      <c r="BI192" s="55" t="str">
        <f t="shared" si="152"/>
        <v/>
      </c>
      <c r="BJ192" s="55" t="str">
        <f t="shared" si="152"/>
        <v/>
      </c>
      <c r="BK192" s="55" t="str">
        <f t="shared" si="152"/>
        <v/>
      </c>
      <c r="BL192" s="55" t="str">
        <f t="shared" si="152"/>
        <v/>
      </c>
      <c r="BM192" s="55" t="str">
        <f t="shared" si="152"/>
        <v/>
      </c>
      <c r="BN192" s="55" t="str">
        <f t="shared" ref="BN192:CS192" si="153">IFERROR(BN31*(BN353/$EN353),"")</f>
        <v/>
      </c>
      <c r="BO192" s="55" t="str">
        <f t="shared" si="153"/>
        <v/>
      </c>
      <c r="BP192" s="55" t="str">
        <f t="shared" si="153"/>
        <v/>
      </c>
      <c r="BQ192" s="55" t="str">
        <f t="shared" si="153"/>
        <v/>
      </c>
      <c r="BR192" s="55" t="str">
        <f t="shared" si="153"/>
        <v/>
      </c>
      <c r="BS192" s="55" t="str">
        <f t="shared" si="153"/>
        <v/>
      </c>
      <c r="BT192" s="55" t="str">
        <f t="shared" si="153"/>
        <v/>
      </c>
      <c r="BU192" s="55" t="str">
        <f t="shared" si="153"/>
        <v/>
      </c>
      <c r="BV192" s="55" t="str">
        <f t="shared" si="153"/>
        <v/>
      </c>
      <c r="BW192" s="55" t="str">
        <f t="shared" si="153"/>
        <v/>
      </c>
      <c r="BX192" s="55" t="str">
        <f t="shared" si="153"/>
        <v/>
      </c>
      <c r="BY192" s="55" t="str">
        <f t="shared" si="153"/>
        <v/>
      </c>
      <c r="BZ192" s="55" t="str">
        <f t="shared" si="153"/>
        <v/>
      </c>
      <c r="CA192" s="55" t="str">
        <f t="shared" si="153"/>
        <v/>
      </c>
      <c r="CB192" s="55" t="str">
        <f t="shared" si="153"/>
        <v/>
      </c>
      <c r="CC192" s="55" t="str">
        <f t="shared" si="153"/>
        <v/>
      </c>
      <c r="CD192" s="55" t="str">
        <f t="shared" si="153"/>
        <v/>
      </c>
      <c r="CE192" s="55" t="str">
        <f t="shared" si="153"/>
        <v/>
      </c>
      <c r="CF192" s="55" t="str">
        <f t="shared" si="153"/>
        <v/>
      </c>
      <c r="CG192" s="55" t="str">
        <f t="shared" si="153"/>
        <v/>
      </c>
      <c r="CH192" s="55" t="str">
        <f t="shared" si="153"/>
        <v/>
      </c>
      <c r="CI192" s="55" t="str">
        <f t="shared" si="153"/>
        <v/>
      </c>
      <c r="CJ192" s="55" t="str">
        <f t="shared" si="153"/>
        <v/>
      </c>
      <c r="CK192" s="55" t="str">
        <f t="shared" si="153"/>
        <v/>
      </c>
      <c r="CL192" s="55" t="str">
        <f t="shared" si="153"/>
        <v/>
      </c>
      <c r="CM192" s="55" t="str">
        <f t="shared" si="153"/>
        <v/>
      </c>
      <c r="CN192" s="55" t="str">
        <f t="shared" si="153"/>
        <v/>
      </c>
      <c r="CO192" s="55" t="str">
        <f t="shared" si="153"/>
        <v/>
      </c>
      <c r="CP192" s="55" t="str">
        <f t="shared" si="153"/>
        <v/>
      </c>
      <c r="CQ192" s="55" t="str">
        <f t="shared" si="153"/>
        <v/>
      </c>
      <c r="CR192" s="55" t="str">
        <f t="shared" si="153"/>
        <v/>
      </c>
      <c r="CS192" s="55" t="str">
        <f t="shared" si="153"/>
        <v/>
      </c>
      <c r="CT192" s="55" t="str">
        <f t="shared" ref="CT192:EB192" si="154">IFERROR(CT31*(CT353/$EN353),"")</f>
        <v/>
      </c>
      <c r="CU192" s="55" t="str">
        <f t="shared" si="154"/>
        <v/>
      </c>
      <c r="CV192" s="55" t="str">
        <f t="shared" si="154"/>
        <v/>
      </c>
      <c r="CW192" s="55" t="str">
        <f t="shared" si="154"/>
        <v/>
      </c>
      <c r="CX192" s="55" t="str">
        <f t="shared" si="154"/>
        <v/>
      </c>
      <c r="CY192" s="55" t="str">
        <f t="shared" si="154"/>
        <v/>
      </c>
      <c r="CZ192" s="55" t="str">
        <f t="shared" si="154"/>
        <v/>
      </c>
      <c r="DA192" s="55" t="str">
        <f t="shared" si="154"/>
        <v/>
      </c>
      <c r="DB192" s="55" t="str">
        <f t="shared" si="154"/>
        <v/>
      </c>
      <c r="DC192" s="55" t="str">
        <f t="shared" si="154"/>
        <v/>
      </c>
      <c r="DD192" s="55" t="str">
        <f t="shared" si="154"/>
        <v/>
      </c>
      <c r="DE192" s="55" t="str">
        <f t="shared" si="154"/>
        <v/>
      </c>
      <c r="DF192" s="55" t="str">
        <f t="shared" si="154"/>
        <v/>
      </c>
      <c r="DG192" s="55" t="str">
        <f t="shared" si="154"/>
        <v/>
      </c>
      <c r="DH192" s="55" t="str">
        <f t="shared" si="154"/>
        <v/>
      </c>
      <c r="DI192" s="55" t="str">
        <f t="shared" si="154"/>
        <v/>
      </c>
      <c r="DJ192" s="55" t="str">
        <f t="shared" si="154"/>
        <v/>
      </c>
      <c r="DK192" s="55" t="str">
        <f t="shared" si="154"/>
        <v/>
      </c>
      <c r="DL192" s="55" t="str">
        <f t="shared" si="154"/>
        <v/>
      </c>
      <c r="DM192" s="55" t="str">
        <f t="shared" si="154"/>
        <v/>
      </c>
      <c r="DN192" s="55" t="str">
        <f t="shared" si="154"/>
        <v/>
      </c>
      <c r="DO192" s="55" t="str">
        <f t="shared" si="154"/>
        <v/>
      </c>
      <c r="DP192" s="55" t="str">
        <f t="shared" si="154"/>
        <v/>
      </c>
      <c r="DQ192" s="55" t="str">
        <f t="shared" si="154"/>
        <v/>
      </c>
      <c r="DR192" s="55" t="str">
        <f t="shared" si="154"/>
        <v/>
      </c>
      <c r="DS192" s="55" t="str">
        <f t="shared" si="154"/>
        <v/>
      </c>
      <c r="DT192" s="55" t="str">
        <f t="shared" si="154"/>
        <v/>
      </c>
      <c r="DU192" s="55" t="str">
        <f t="shared" si="154"/>
        <v/>
      </c>
      <c r="DV192" s="55" t="str">
        <f t="shared" si="154"/>
        <v/>
      </c>
      <c r="DW192" s="55" t="str">
        <f t="shared" si="154"/>
        <v/>
      </c>
      <c r="DX192" s="55" t="str">
        <f t="shared" si="154"/>
        <v/>
      </c>
      <c r="DY192" s="55" t="str">
        <f t="shared" si="154"/>
        <v/>
      </c>
      <c r="DZ192" s="55" t="str">
        <f t="shared" si="154"/>
        <v/>
      </c>
      <c r="EA192" s="55" t="str">
        <f t="shared" si="154"/>
        <v/>
      </c>
      <c r="EB192" s="55" t="str">
        <f t="shared" si="154"/>
        <v/>
      </c>
      <c r="EC192" s="55" t="str">
        <f t="shared" ref="EC192:EM192" si="155">IFERROR(EC31*(EC353/$EN353),"")</f>
        <v/>
      </c>
      <c r="ED192" s="55" t="str">
        <f t="shared" si="155"/>
        <v/>
      </c>
      <c r="EE192" s="55" t="str">
        <f t="shared" si="155"/>
        <v/>
      </c>
      <c r="EF192" s="55" t="str">
        <f t="shared" si="155"/>
        <v/>
      </c>
      <c r="EG192" s="55" t="str">
        <f t="shared" si="155"/>
        <v/>
      </c>
      <c r="EH192" s="55" t="str">
        <f t="shared" si="155"/>
        <v/>
      </c>
      <c r="EI192" s="55" t="str">
        <f t="shared" si="155"/>
        <v/>
      </c>
      <c r="EJ192" s="55" t="str">
        <f t="shared" si="155"/>
        <v/>
      </c>
      <c r="EK192" s="55" t="str">
        <f t="shared" si="155"/>
        <v/>
      </c>
      <c r="EL192" s="55" t="str">
        <f t="shared" si="155"/>
        <v/>
      </c>
      <c r="EM192" s="55" t="str">
        <f t="shared" si="155"/>
        <v/>
      </c>
      <c r="EN192" s="72">
        <f t="shared" si="15"/>
        <v>0</v>
      </c>
    </row>
    <row r="193" spans="1:144" x14ac:dyDescent="0.15">
      <c r="A193" s="71">
        <v>40753</v>
      </c>
      <c r="B193" s="55" t="str">
        <f t="shared" ref="B193:AG193" si="156">IFERROR(B32*(B354/$EN354),"")</f>
        <v/>
      </c>
      <c r="C193" s="55" t="str">
        <f t="shared" si="156"/>
        <v/>
      </c>
      <c r="D193" s="55" t="str">
        <f t="shared" si="156"/>
        <v/>
      </c>
      <c r="E193" s="55" t="str">
        <f t="shared" si="156"/>
        <v/>
      </c>
      <c r="F193" s="55" t="str">
        <f t="shared" si="156"/>
        <v/>
      </c>
      <c r="G193" s="55" t="str">
        <f t="shared" si="156"/>
        <v/>
      </c>
      <c r="H193" s="55" t="str">
        <f t="shared" si="156"/>
        <v/>
      </c>
      <c r="I193" s="55" t="str">
        <f t="shared" si="156"/>
        <v/>
      </c>
      <c r="J193" s="55" t="str">
        <f t="shared" si="156"/>
        <v/>
      </c>
      <c r="K193" s="55" t="str">
        <f t="shared" si="156"/>
        <v/>
      </c>
      <c r="L193" s="55" t="str">
        <f t="shared" si="156"/>
        <v/>
      </c>
      <c r="M193" s="55" t="str">
        <f t="shared" si="156"/>
        <v/>
      </c>
      <c r="N193" s="55" t="str">
        <f t="shared" si="156"/>
        <v/>
      </c>
      <c r="O193" s="55" t="str">
        <f t="shared" si="156"/>
        <v/>
      </c>
      <c r="P193" s="55" t="str">
        <f t="shared" si="156"/>
        <v/>
      </c>
      <c r="Q193" s="55" t="str">
        <f t="shared" si="156"/>
        <v/>
      </c>
      <c r="R193" s="55" t="str">
        <f t="shared" si="156"/>
        <v/>
      </c>
      <c r="S193" s="55" t="str">
        <f t="shared" si="156"/>
        <v/>
      </c>
      <c r="T193" s="55" t="str">
        <f t="shared" si="156"/>
        <v/>
      </c>
      <c r="U193" s="55" t="str">
        <f t="shared" si="156"/>
        <v/>
      </c>
      <c r="V193" s="55" t="str">
        <f t="shared" si="156"/>
        <v/>
      </c>
      <c r="W193" s="55" t="str">
        <f t="shared" si="156"/>
        <v/>
      </c>
      <c r="X193" s="55" t="str">
        <f t="shared" si="156"/>
        <v/>
      </c>
      <c r="Y193" s="55" t="str">
        <f t="shared" si="156"/>
        <v/>
      </c>
      <c r="Z193" s="55" t="str">
        <f t="shared" si="156"/>
        <v/>
      </c>
      <c r="AA193" s="55" t="str">
        <f t="shared" si="156"/>
        <v/>
      </c>
      <c r="AB193" s="55" t="str">
        <f t="shared" si="156"/>
        <v/>
      </c>
      <c r="AC193" s="55" t="str">
        <f t="shared" si="156"/>
        <v/>
      </c>
      <c r="AD193" s="55" t="str">
        <f t="shared" si="156"/>
        <v/>
      </c>
      <c r="AE193" s="55" t="str">
        <f t="shared" si="156"/>
        <v/>
      </c>
      <c r="AF193" s="55" t="str">
        <f t="shared" si="156"/>
        <v/>
      </c>
      <c r="AG193" s="55" t="str">
        <f t="shared" si="156"/>
        <v/>
      </c>
      <c r="AH193" s="55" t="str">
        <f t="shared" ref="AH193:BM193" si="157">IFERROR(AH32*(AH354/$EN354),"")</f>
        <v/>
      </c>
      <c r="AI193" s="55" t="str">
        <f t="shared" si="157"/>
        <v/>
      </c>
      <c r="AJ193" s="55" t="str">
        <f t="shared" si="157"/>
        <v/>
      </c>
      <c r="AK193" s="55" t="str">
        <f t="shared" si="157"/>
        <v/>
      </c>
      <c r="AL193" s="55" t="str">
        <f t="shared" si="157"/>
        <v/>
      </c>
      <c r="AM193" s="55" t="str">
        <f t="shared" si="157"/>
        <v/>
      </c>
      <c r="AN193" s="55" t="str">
        <f t="shared" si="157"/>
        <v/>
      </c>
      <c r="AO193" s="55" t="str">
        <f t="shared" si="157"/>
        <v/>
      </c>
      <c r="AP193" s="55" t="str">
        <f t="shared" si="157"/>
        <v/>
      </c>
      <c r="AQ193" s="55" t="str">
        <f t="shared" si="157"/>
        <v/>
      </c>
      <c r="AR193" s="55" t="str">
        <f t="shared" si="157"/>
        <v/>
      </c>
      <c r="AS193" s="55" t="str">
        <f t="shared" si="157"/>
        <v/>
      </c>
      <c r="AT193" s="55" t="str">
        <f t="shared" si="157"/>
        <v/>
      </c>
      <c r="AU193" s="55" t="str">
        <f t="shared" si="157"/>
        <v/>
      </c>
      <c r="AV193" s="55" t="str">
        <f t="shared" si="157"/>
        <v/>
      </c>
      <c r="AW193" s="55" t="str">
        <f t="shared" si="157"/>
        <v/>
      </c>
      <c r="AX193" s="55" t="str">
        <f t="shared" si="157"/>
        <v/>
      </c>
      <c r="AY193" s="55" t="str">
        <f t="shared" si="157"/>
        <v/>
      </c>
      <c r="AZ193" s="55" t="str">
        <f t="shared" si="157"/>
        <v/>
      </c>
      <c r="BA193" s="55" t="str">
        <f t="shared" si="157"/>
        <v/>
      </c>
      <c r="BB193" s="55" t="str">
        <f t="shared" si="157"/>
        <v/>
      </c>
      <c r="BC193" s="55" t="str">
        <f t="shared" si="157"/>
        <v/>
      </c>
      <c r="BD193" s="55" t="str">
        <f t="shared" si="157"/>
        <v/>
      </c>
      <c r="BE193" s="55" t="str">
        <f t="shared" si="157"/>
        <v/>
      </c>
      <c r="BF193" s="55" t="str">
        <f t="shared" si="157"/>
        <v/>
      </c>
      <c r="BG193" s="55" t="str">
        <f t="shared" si="157"/>
        <v/>
      </c>
      <c r="BH193" s="55" t="str">
        <f t="shared" si="157"/>
        <v/>
      </c>
      <c r="BI193" s="55" t="str">
        <f t="shared" si="157"/>
        <v/>
      </c>
      <c r="BJ193" s="55" t="str">
        <f t="shared" si="157"/>
        <v/>
      </c>
      <c r="BK193" s="55" t="str">
        <f t="shared" si="157"/>
        <v/>
      </c>
      <c r="BL193" s="55" t="str">
        <f t="shared" si="157"/>
        <v/>
      </c>
      <c r="BM193" s="55" t="str">
        <f t="shared" si="157"/>
        <v/>
      </c>
      <c r="BN193" s="55" t="str">
        <f t="shared" ref="BN193:CS193" si="158">IFERROR(BN32*(BN354/$EN354),"")</f>
        <v/>
      </c>
      <c r="BO193" s="55" t="str">
        <f t="shared" si="158"/>
        <v/>
      </c>
      <c r="BP193" s="55" t="str">
        <f t="shared" si="158"/>
        <v/>
      </c>
      <c r="BQ193" s="55" t="str">
        <f t="shared" si="158"/>
        <v/>
      </c>
      <c r="BR193" s="55" t="str">
        <f t="shared" si="158"/>
        <v/>
      </c>
      <c r="BS193" s="55" t="str">
        <f t="shared" si="158"/>
        <v/>
      </c>
      <c r="BT193" s="55" t="str">
        <f t="shared" si="158"/>
        <v/>
      </c>
      <c r="BU193" s="55" t="str">
        <f t="shared" si="158"/>
        <v/>
      </c>
      <c r="BV193" s="55" t="str">
        <f t="shared" si="158"/>
        <v/>
      </c>
      <c r="BW193" s="55" t="str">
        <f t="shared" si="158"/>
        <v/>
      </c>
      <c r="BX193" s="55" t="str">
        <f t="shared" si="158"/>
        <v/>
      </c>
      <c r="BY193" s="55" t="str">
        <f t="shared" si="158"/>
        <v/>
      </c>
      <c r="BZ193" s="55" t="str">
        <f t="shared" si="158"/>
        <v/>
      </c>
      <c r="CA193" s="55" t="str">
        <f t="shared" si="158"/>
        <v/>
      </c>
      <c r="CB193" s="55" t="str">
        <f t="shared" si="158"/>
        <v/>
      </c>
      <c r="CC193" s="55" t="str">
        <f t="shared" si="158"/>
        <v/>
      </c>
      <c r="CD193" s="55" t="str">
        <f t="shared" si="158"/>
        <v/>
      </c>
      <c r="CE193" s="55" t="str">
        <f t="shared" si="158"/>
        <v/>
      </c>
      <c r="CF193" s="55" t="str">
        <f t="shared" si="158"/>
        <v/>
      </c>
      <c r="CG193" s="55" t="str">
        <f t="shared" si="158"/>
        <v/>
      </c>
      <c r="CH193" s="55" t="str">
        <f t="shared" si="158"/>
        <v/>
      </c>
      <c r="CI193" s="55" t="str">
        <f t="shared" si="158"/>
        <v/>
      </c>
      <c r="CJ193" s="55" t="str">
        <f t="shared" si="158"/>
        <v/>
      </c>
      <c r="CK193" s="55" t="str">
        <f t="shared" si="158"/>
        <v/>
      </c>
      <c r="CL193" s="55" t="str">
        <f t="shared" si="158"/>
        <v/>
      </c>
      <c r="CM193" s="55" t="str">
        <f t="shared" si="158"/>
        <v/>
      </c>
      <c r="CN193" s="55" t="str">
        <f t="shared" si="158"/>
        <v/>
      </c>
      <c r="CO193" s="55" t="str">
        <f t="shared" si="158"/>
        <v/>
      </c>
      <c r="CP193" s="55" t="str">
        <f t="shared" si="158"/>
        <v/>
      </c>
      <c r="CQ193" s="55" t="str">
        <f t="shared" si="158"/>
        <v/>
      </c>
      <c r="CR193" s="55" t="str">
        <f t="shared" si="158"/>
        <v/>
      </c>
      <c r="CS193" s="55" t="str">
        <f t="shared" si="158"/>
        <v/>
      </c>
      <c r="CT193" s="55" t="str">
        <f t="shared" ref="CT193:EB193" si="159">IFERROR(CT32*(CT354/$EN354),"")</f>
        <v/>
      </c>
      <c r="CU193" s="55" t="str">
        <f t="shared" si="159"/>
        <v/>
      </c>
      <c r="CV193" s="55" t="str">
        <f t="shared" si="159"/>
        <v/>
      </c>
      <c r="CW193" s="55" t="str">
        <f t="shared" si="159"/>
        <v/>
      </c>
      <c r="CX193" s="55" t="str">
        <f t="shared" si="159"/>
        <v/>
      </c>
      <c r="CY193" s="55" t="str">
        <f t="shared" si="159"/>
        <v/>
      </c>
      <c r="CZ193" s="55" t="str">
        <f t="shared" si="159"/>
        <v/>
      </c>
      <c r="DA193" s="55" t="str">
        <f t="shared" si="159"/>
        <v/>
      </c>
      <c r="DB193" s="55" t="str">
        <f t="shared" si="159"/>
        <v/>
      </c>
      <c r="DC193" s="55" t="str">
        <f t="shared" si="159"/>
        <v/>
      </c>
      <c r="DD193" s="55" t="str">
        <f t="shared" si="159"/>
        <v/>
      </c>
      <c r="DE193" s="55" t="str">
        <f t="shared" si="159"/>
        <v/>
      </c>
      <c r="DF193" s="55" t="str">
        <f t="shared" si="159"/>
        <v/>
      </c>
      <c r="DG193" s="55" t="str">
        <f t="shared" si="159"/>
        <v/>
      </c>
      <c r="DH193" s="55" t="str">
        <f t="shared" si="159"/>
        <v/>
      </c>
      <c r="DI193" s="55" t="str">
        <f t="shared" si="159"/>
        <v/>
      </c>
      <c r="DJ193" s="55" t="str">
        <f t="shared" si="159"/>
        <v/>
      </c>
      <c r="DK193" s="55" t="str">
        <f t="shared" si="159"/>
        <v/>
      </c>
      <c r="DL193" s="55" t="str">
        <f t="shared" si="159"/>
        <v/>
      </c>
      <c r="DM193" s="55" t="str">
        <f t="shared" si="159"/>
        <v/>
      </c>
      <c r="DN193" s="55" t="str">
        <f t="shared" si="159"/>
        <v/>
      </c>
      <c r="DO193" s="55" t="str">
        <f t="shared" si="159"/>
        <v/>
      </c>
      <c r="DP193" s="55" t="str">
        <f t="shared" si="159"/>
        <v/>
      </c>
      <c r="DQ193" s="55" t="str">
        <f t="shared" si="159"/>
        <v/>
      </c>
      <c r="DR193" s="55" t="str">
        <f t="shared" si="159"/>
        <v/>
      </c>
      <c r="DS193" s="55" t="str">
        <f t="shared" si="159"/>
        <v/>
      </c>
      <c r="DT193" s="55" t="str">
        <f t="shared" si="159"/>
        <v/>
      </c>
      <c r="DU193" s="55" t="str">
        <f t="shared" si="159"/>
        <v/>
      </c>
      <c r="DV193" s="55" t="str">
        <f t="shared" si="159"/>
        <v/>
      </c>
      <c r="DW193" s="55" t="str">
        <f t="shared" si="159"/>
        <v/>
      </c>
      <c r="DX193" s="55" t="str">
        <f t="shared" si="159"/>
        <v/>
      </c>
      <c r="DY193" s="55" t="str">
        <f t="shared" si="159"/>
        <v/>
      </c>
      <c r="DZ193" s="55" t="str">
        <f t="shared" si="159"/>
        <v/>
      </c>
      <c r="EA193" s="55" t="str">
        <f t="shared" si="159"/>
        <v/>
      </c>
      <c r="EB193" s="55" t="str">
        <f t="shared" si="159"/>
        <v/>
      </c>
      <c r="EC193" s="55" t="str">
        <f t="shared" ref="EC193:EM193" si="160">IFERROR(EC32*(EC354/$EN354),"")</f>
        <v/>
      </c>
      <c r="ED193" s="55" t="str">
        <f t="shared" si="160"/>
        <v/>
      </c>
      <c r="EE193" s="55" t="str">
        <f t="shared" si="160"/>
        <v/>
      </c>
      <c r="EF193" s="55" t="str">
        <f t="shared" si="160"/>
        <v/>
      </c>
      <c r="EG193" s="55" t="str">
        <f t="shared" si="160"/>
        <v/>
      </c>
      <c r="EH193" s="55" t="str">
        <f t="shared" si="160"/>
        <v/>
      </c>
      <c r="EI193" s="55" t="str">
        <f t="shared" si="160"/>
        <v/>
      </c>
      <c r="EJ193" s="55" t="str">
        <f t="shared" si="160"/>
        <v/>
      </c>
      <c r="EK193" s="55" t="str">
        <f t="shared" si="160"/>
        <v/>
      </c>
      <c r="EL193" s="55" t="str">
        <f t="shared" si="160"/>
        <v/>
      </c>
      <c r="EM193" s="55" t="str">
        <f t="shared" si="160"/>
        <v/>
      </c>
      <c r="EN193" s="72">
        <f t="shared" si="15"/>
        <v>0</v>
      </c>
    </row>
    <row r="194" spans="1:144" x14ac:dyDescent="0.15">
      <c r="A194" s="71">
        <v>40786</v>
      </c>
      <c r="B194" s="55" t="str">
        <f t="shared" ref="B194:AG194" si="161">IFERROR(B33*(B355/$EN355),"")</f>
        <v/>
      </c>
      <c r="C194" s="55" t="str">
        <f t="shared" si="161"/>
        <v/>
      </c>
      <c r="D194" s="55" t="str">
        <f t="shared" si="161"/>
        <v/>
      </c>
      <c r="E194" s="55" t="str">
        <f t="shared" si="161"/>
        <v/>
      </c>
      <c r="F194" s="55" t="str">
        <f t="shared" si="161"/>
        <v/>
      </c>
      <c r="G194" s="55" t="str">
        <f t="shared" si="161"/>
        <v/>
      </c>
      <c r="H194" s="55" t="str">
        <f t="shared" si="161"/>
        <v/>
      </c>
      <c r="I194" s="55" t="str">
        <f t="shared" si="161"/>
        <v/>
      </c>
      <c r="J194" s="55" t="str">
        <f t="shared" si="161"/>
        <v/>
      </c>
      <c r="K194" s="55" t="str">
        <f t="shared" si="161"/>
        <v/>
      </c>
      <c r="L194" s="55" t="str">
        <f t="shared" si="161"/>
        <v/>
      </c>
      <c r="M194" s="55" t="str">
        <f t="shared" si="161"/>
        <v/>
      </c>
      <c r="N194" s="55" t="str">
        <f t="shared" si="161"/>
        <v/>
      </c>
      <c r="O194" s="55" t="str">
        <f t="shared" si="161"/>
        <v/>
      </c>
      <c r="P194" s="55" t="str">
        <f t="shared" si="161"/>
        <v/>
      </c>
      <c r="Q194" s="55" t="str">
        <f t="shared" si="161"/>
        <v/>
      </c>
      <c r="R194" s="55" t="str">
        <f t="shared" si="161"/>
        <v/>
      </c>
      <c r="S194" s="55" t="str">
        <f t="shared" si="161"/>
        <v/>
      </c>
      <c r="T194" s="55" t="str">
        <f t="shared" si="161"/>
        <v/>
      </c>
      <c r="U194" s="55" t="str">
        <f t="shared" si="161"/>
        <v/>
      </c>
      <c r="V194" s="55" t="str">
        <f t="shared" si="161"/>
        <v/>
      </c>
      <c r="W194" s="55" t="str">
        <f t="shared" si="161"/>
        <v/>
      </c>
      <c r="X194" s="55" t="str">
        <f t="shared" si="161"/>
        <v/>
      </c>
      <c r="Y194" s="55" t="str">
        <f t="shared" si="161"/>
        <v/>
      </c>
      <c r="Z194" s="55" t="str">
        <f t="shared" si="161"/>
        <v/>
      </c>
      <c r="AA194" s="55" t="str">
        <f t="shared" si="161"/>
        <v/>
      </c>
      <c r="AB194" s="55" t="str">
        <f t="shared" si="161"/>
        <v/>
      </c>
      <c r="AC194" s="55" t="str">
        <f t="shared" si="161"/>
        <v/>
      </c>
      <c r="AD194" s="55" t="str">
        <f t="shared" si="161"/>
        <v/>
      </c>
      <c r="AE194" s="55" t="str">
        <f t="shared" si="161"/>
        <v/>
      </c>
      <c r="AF194" s="55" t="str">
        <f t="shared" si="161"/>
        <v/>
      </c>
      <c r="AG194" s="55" t="str">
        <f t="shared" si="161"/>
        <v/>
      </c>
      <c r="AH194" s="55" t="str">
        <f t="shared" ref="AH194:BM194" si="162">IFERROR(AH33*(AH355/$EN355),"")</f>
        <v/>
      </c>
      <c r="AI194" s="55" t="str">
        <f t="shared" si="162"/>
        <v/>
      </c>
      <c r="AJ194" s="55" t="str">
        <f t="shared" si="162"/>
        <v/>
      </c>
      <c r="AK194" s="55" t="str">
        <f t="shared" si="162"/>
        <v/>
      </c>
      <c r="AL194" s="55" t="str">
        <f t="shared" si="162"/>
        <v/>
      </c>
      <c r="AM194" s="55" t="str">
        <f t="shared" si="162"/>
        <v/>
      </c>
      <c r="AN194" s="55" t="str">
        <f t="shared" si="162"/>
        <v/>
      </c>
      <c r="AO194" s="55" t="str">
        <f t="shared" si="162"/>
        <v/>
      </c>
      <c r="AP194" s="55" t="str">
        <f t="shared" si="162"/>
        <v/>
      </c>
      <c r="AQ194" s="55" t="str">
        <f t="shared" si="162"/>
        <v/>
      </c>
      <c r="AR194" s="55" t="str">
        <f t="shared" si="162"/>
        <v/>
      </c>
      <c r="AS194" s="55" t="str">
        <f t="shared" si="162"/>
        <v/>
      </c>
      <c r="AT194" s="55" t="str">
        <f t="shared" si="162"/>
        <v/>
      </c>
      <c r="AU194" s="55" t="str">
        <f t="shared" si="162"/>
        <v/>
      </c>
      <c r="AV194" s="55" t="str">
        <f t="shared" si="162"/>
        <v/>
      </c>
      <c r="AW194" s="55" t="str">
        <f t="shared" si="162"/>
        <v/>
      </c>
      <c r="AX194" s="55" t="str">
        <f t="shared" si="162"/>
        <v/>
      </c>
      <c r="AY194" s="55" t="str">
        <f t="shared" si="162"/>
        <v/>
      </c>
      <c r="AZ194" s="55" t="str">
        <f t="shared" si="162"/>
        <v/>
      </c>
      <c r="BA194" s="55" t="str">
        <f t="shared" si="162"/>
        <v/>
      </c>
      <c r="BB194" s="55" t="str">
        <f t="shared" si="162"/>
        <v/>
      </c>
      <c r="BC194" s="55" t="str">
        <f t="shared" si="162"/>
        <v/>
      </c>
      <c r="BD194" s="55" t="str">
        <f t="shared" si="162"/>
        <v/>
      </c>
      <c r="BE194" s="55" t="str">
        <f t="shared" si="162"/>
        <v/>
      </c>
      <c r="BF194" s="55" t="str">
        <f t="shared" si="162"/>
        <v/>
      </c>
      <c r="BG194" s="55" t="str">
        <f t="shared" si="162"/>
        <v/>
      </c>
      <c r="BH194" s="55" t="str">
        <f t="shared" si="162"/>
        <v/>
      </c>
      <c r="BI194" s="55" t="str">
        <f t="shared" si="162"/>
        <v/>
      </c>
      <c r="BJ194" s="55" t="str">
        <f t="shared" si="162"/>
        <v/>
      </c>
      <c r="BK194" s="55" t="str">
        <f t="shared" si="162"/>
        <v/>
      </c>
      <c r="BL194" s="55" t="str">
        <f t="shared" si="162"/>
        <v/>
      </c>
      <c r="BM194" s="55" t="str">
        <f t="shared" si="162"/>
        <v/>
      </c>
      <c r="BN194" s="55" t="str">
        <f t="shared" ref="BN194:CS194" si="163">IFERROR(BN33*(BN355/$EN355),"")</f>
        <v/>
      </c>
      <c r="BO194" s="55" t="str">
        <f t="shared" si="163"/>
        <v/>
      </c>
      <c r="BP194" s="55" t="str">
        <f t="shared" si="163"/>
        <v/>
      </c>
      <c r="BQ194" s="55" t="str">
        <f t="shared" si="163"/>
        <v/>
      </c>
      <c r="BR194" s="55" t="str">
        <f t="shared" si="163"/>
        <v/>
      </c>
      <c r="BS194" s="55" t="str">
        <f t="shared" si="163"/>
        <v/>
      </c>
      <c r="BT194" s="55" t="str">
        <f t="shared" si="163"/>
        <v/>
      </c>
      <c r="BU194" s="55" t="str">
        <f t="shared" si="163"/>
        <v/>
      </c>
      <c r="BV194" s="55" t="str">
        <f t="shared" si="163"/>
        <v/>
      </c>
      <c r="BW194" s="55" t="str">
        <f t="shared" si="163"/>
        <v/>
      </c>
      <c r="BX194" s="55" t="str">
        <f t="shared" si="163"/>
        <v/>
      </c>
      <c r="BY194" s="55" t="str">
        <f t="shared" si="163"/>
        <v/>
      </c>
      <c r="BZ194" s="55" t="str">
        <f t="shared" si="163"/>
        <v/>
      </c>
      <c r="CA194" s="55" t="str">
        <f t="shared" si="163"/>
        <v/>
      </c>
      <c r="CB194" s="55" t="str">
        <f t="shared" si="163"/>
        <v/>
      </c>
      <c r="CC194" s="55" t="str">
        <f t="shared" si="163"/>
        <v/>
      </c>
      <c r="CD194" s="55" t="str">
        <f t="shared" si="163"/>
        <v/>
      </c>
      <c r="CE194" s="55" t="str">
        <f t="shared" si="163"/>
        <v/>
      </c>
      <c r="CF194" s="55" t="str">
        <f t="shared" si="163"/>
        <v/>
      </c>
      <c r="CG194" s="55" t="str">
        <f t="shared" si="163"/>
        <v/>
      </c>
      <c r="CH194" s="55" t="str">
        <f t="shared" si="163"/>
        <v/>
      </c>
      <c r="CI194" s="55" t="str">
        <f t="shared" si="163"/>
        <v/>
      </c>
      <c r="CJ194" s="55" t="str">
        <f t="shared" si="163"/>
        <v/>
      </c>
      <c r="CK194" s="55" t="str">
        <f t="shared" si="163"/>
        <v/>
      </c>
      <c r="CL194" s="55" t="str">
        <f t="shared" si="163"/>
        <v/>
      </c>
      <c r="CM194" s="55" t="str">
        <f t="shared" si="163"/>
        <v/>
      </c>
      <c r="CN194" s="55" t="str">
        <f t="shared" si="163"/>
        <v/>
      </c>
      <c r="CO194" s="55" t="str">
        <f t="shared" si="163"/>
        <v/>
      </c>
      <c r="CP194" s="55" t="str">
        <f t="shared" si="163"/>
        <v/>
      </c>
      <c r="CQ194" s="55" t="str">
        <f t="shared" si="163"/>
        <v/>
      </c>
      <c r="CR194" s="55" t="str">
        <f t="shared" si="163"/>
        <v/>
      </c>
      <c r="CS194" s="55" t="str">
        <f t="shared" si="163"/>
        <v/>
      </c>
      <c r="CT194" s="55" t="str">
        <f t="shared" ref="CT194:EB194" si="164">IFERROR(CT33*(CT355/$EN355),"")</f>
        <v/>
      </c>
      <c r="CU194" s="55" t="str">
        <f t="shared" si="164"/>
        <v/>
      </c>
      <c r="CV194" s="55" t="str">
        <f t="shared" si="164"/>
        <v/>
      </c>
      <c r="CW194" s="55" t="str">
        <f t="shared" si="164"/>
        <v/>
      </c>
      <c r="CX194" s="55" t="str">
        <f t="shared" si="164"/>
        <v/>
      </c>
      <c r="CY194" s="55" t="str">
        <f t="shared" si="164"/>
        <v/>
      </c>
      <c r="CZ194" s="55" t="str">
        <f t="shared" si="164"/>
        <v/>
      </c>
      <c r="DA194" s="55" t="str">
        <f t="shared" si="164"/>
        <v/>
      </c>
      <c r="DB194" s="55" t="str">
        <f t="shared" si="164"/>
        <v/>
      </c>
      <c r="DC194" s="55" t="str">
        <f t="shared" si="164"/>
        <v/>
      </c>
      <c r="DD194" s="55" t="str">
        <f t="shared" si="164"/>
        <v/>
      </c>
      <c r="DE194" s="55" t="str">
        <f t="shared" si="164"/>
        <v/>
      </c>
      <c r="DF194" s="55" t="str">
        <f t="shared" si="164"/>
        <v/>
      </c>
      <c r="DG194" s="55" t="str">
        <f t="shared" si="164"/>
        <v/>
      </c>
      <c r="DH194" s="55" t="str">
        <f t="shared" si="164"/>
        <v/>
      </c>
      <c r="DI194" s="55" t="str">
        <f t="shared" si="164"/>
        <v/>
      </c>
      <c r="DJ194" s="55" t="str">
        <f t="shared" si="164"/>
        <v/>
      </c>
      <c r="DK194" s="55" t="str">
        <f t="shared" si="164"/>
        <v/>
      </c>
      <c r="DL194" s="55" t="str">
        <f t="shared" si="164"/>
        <v/>
      </c>
      <c r="DM194" s="55" t="str">
        <f t="shared" si="164"/>
        <v/>
      </c>
      <c r="DN194" s="55" t="str">
        <f t="shared" si="164"/>
        <v/>
      </c>
      <c r="DO194" s="55" t="str">
        <f t="shared" si="164"/>
        <v/>
      </c>
      <c r="DP194" s="55" t="str">
        <f t="shared" si="164"/>
        <v/>
      </c>
      <c r="DQ194" s="55" t="str">
        <f t="shared" si="164"/>
        <v/>
      </c>
      <c r="DR194" s="55" t="str">
        <f t="shared" si="164"/>
        <v/>
      </c>
      <c r="DS194" s="55" t="str">
        <f t="shared" si="164"/>
        <v/>
      </c>
      <c r="DT194" s="55" t="str">
        <f t="shared" si="164"/>
        <v/>
      </c>
      <c r="DU194" s="55" t="str">
        <f t="shared" si="164"/>
        <v/>
      </c>
      <c r="DV194" s="55" t="str">
        <f t="shared" si="164"/>
        <v/>
      </c>
      <c r="DW194" s="55" t="str">
        <f t="shared" si="164"/>
        <v/>
      </c>
      <c r="DX194" s="55" t="str">
        <f t="shared" si="164"/>
        <v/>
      </c>
      <c r="DY194" s="55" t="str">
        <f t="shared" si="164"/>
        <v/>
      </c>
      <c r="DZ194" s="55" t="str">
        <f t="shared" si="164"/>
        <v/>
      </c>
      <c r="EA194" s="55" t="str">
        <f t="shared" si="164"/>
        <v/>
      </c>
      <c r="EB194" s="55" t="str">
        <f t="shared" si="164"/>
        <v/>
      </c>
      <c r="EC194" s="55" t="str">
        <f t="shared" ref="EC194:EM194" si="165">IFERROR(EC33*(EC355/$EN355),"")</f>
        <v/>
      </c>
      <c r="ED194" s="55" t="str">
        <f t="shared" si="165"/>
        <v/>
      </c>
      <c r="EE194" s="55" t="str">
        <f t="shared" si="165"/>
        <v/>
      </c>
      <c r="EF194" s="55" t="str">
        <f t="shared" si="165"/>
        <v/>
      </c>
      <c r="EG194" s="55" t="str">
        <f t="shared" si="165"/>
        <v/>
      </c>
      <c r="EH194" s="55" t="str">
        <f t="shared" si="165"/>
        <v/>
      </c>
      <c r="EI194" s="55" t="str">
        <f t="shared" si="165"/>
        <v/>
      </c>
      <c r="EJ194" s="55" t="str">
        <f t="shared" si="165"/>
        <v/>
      </c>
      <c r="EK194" s="55" t="str">
        <f t="shared" si="165"/>
        <v/>
      </c>
      <c r="EL194" s="55" t="str">
        <f t="shared" si="165"/>
        <v/>
      </c>
      <c r="EM194" s="55" t="str">
        <f t="shared" si="165"/>
        <v/>
      </c>
      <c r="EN194" s="72">
        <f t="shared" si="15"/>
        <v>0</v>
      </c>
    </row>
    <row r="195" spans="1:144" x14ac:dyDescent="0.15">
      <c r="A195" s="71">
        <v>40816</v>
      </c>
      <c r="B195" s="55" t="str">
        <f t="shared" ref="B195:AG195" si="166">IFERROR(B34*(B356/$EN356),"")</f>
        <v/>
      </c>
      <c r="C195" s="55" t="str">
        <f t="shared" si="166"/>
        <v/>
      </c>
      <c r="D195" s="55" t="str">
        <f t="shared" si="166"/>
        <v/>
      </c>
      <c r="E195" s="55" t="str">
        <f t="shared" si="166"/>
        <v/>
      </c>
      <c r="F195" s="55" t="str">
        <f t="shared" si="166"/>
        <v/>
      </c>
      <c r="G195" s="55" t="str">
        <f t="shared" si="166"/>
        <v/>
      </c>
      <c r="H195" s="55" t="str">
        <f t="shared" si="166"/>
        <v/>
      </c>
      <c r="I195" s="55" t="str">
        <f t="shared" si="166"/>
        <v/>
      </c>
      <c r="J195" s="55" t="str">
        <f t="shared" si="166"/>
        <v/>
      </c>
      <c r="K195" s="55" t="str">
        <f t="shared" si="166"/>
        <v/>
      </c>
      <c r="L195" s="55" t="str">
        <f t="shared" si="166"/>
        <v/>
      </c>
      <c r="M195" s="55" t="str">
        <f t="shared" si="166"/>
        <v/>
      </c>
      <c r="N195" s="55" t="str">
        <f t="shared" si="166"/>
        <v/>
      </c>
      <c r="O195" s="55" t="str">
        <f t="shared" si="166"/>
        <v/>
      </c>
      <c r="P195" s="55" t="str">
        <f t="shared" si="166"/>
        <v/>
      </c>
      <c r="Q195" s="55" t="str">
        <f t="shared" si="166"/>
        <v/>
      </c>
      <c r="R195" s="55" t="str">
        <f t="shared" si="166"/>
        <v/>
      </c>
      <c r="S195" s="55" t="str">
        <f t="shared" si="166"/>
        <v/>
      </c>
      <c r="T195" s="55" t="str">
        <f t="shared" si="166"/>
        <v/>
      </c>
      <c r="U195" s="55" t="str">
        <f t="shared" si="166"/>
        <v/>
      </c>
      <c r="V195" s="55" t="str">
        <f t="shared" si="166"/>
        <v/>
      </c>
      <c r="W195" s="55" t="str">
        <f t="shared" si="166"/>
        <v/>
      </c>
      <c r="X195" s="55" t="str">
        <f t="shared" si="166"/>
        <v/>
      </c>
      <c r="Y195" s="55" t="str">
        <f t="shared" si="166"/>
        <v/>
      </c>
      <c r="Z195" s="55" t="str">
        <f t="shared" si="166"/>
        <v/>
      </c>
      <c r="AA195" s="55" t="str">
        <f t="shared" si="166"/>
        <v/>
      </c>
      <c r="AB195" s="55" t="str">
        <f t="shared" si="166"/>
        <v/>
      </c>
      <c r="AC195" s="55" t="str">
        <f t="shared" si="166"/>
        <v/>
      </c>
      <c r="AD195" s="55" t="str">
        <f t="shared" si="166"/>
        <v/>
      </c>
      <c r="AE195" s="55" t="str">
        <f t="shared" si="166"/>
        <v/>
      </c>
      <c r="AF195" s="55" t="str">
        <f t="shared" si="166"/>
        <v/>
      </c>
      <c r="AG195" s="55" t="str">
        <f t="shared" si="166"/>
        <v/>
      </c>
      <c r="AH195" s="55" t="str">
        <f t="shared" ref="AH195:BM195" si="167">IFERROR(AH34*(AH356/$EN356),"")</f>
        <v/>
      </c>
      <c r="AI195" s="55" t="str">
        <f t="shared" si="167"/>
        <v/>
      </c>
      <c r="AJ195" s="55" t="str">
        <f t="shared" si="167"/>
        <v/>
      </c>
      <c r="AK195" s="55" t="str">
        <f t="shared" si="167"/>
        <v/>
      </c>
      <c r="AL195" s="55" t="str">
        <f t="shared" si="167"/>
        <v/>
      </c>
      <c r="AM195" s="55" t="str">
        <f t="shared" si="167"/>
        <v/>
      </c>
      <c r="AN195" s="55" t="str">
        <f t="shared" si="167"/>
        <v/>
      </c>
      <c r="AO195" s="55" t="str">
        <f t="shared" si="167"/>
        <v/>
      </c>
      <c r="AP195" s="55" t="str">
        <f t="shared" si="167"/>
        <v/>
      </c>
      <c r="AQ195" s="55" t="str">
        <f t="shared" si="167"/>
        <v/>
      </c>
      <c r="AR195" s="55" t="str">
        <f t="shared" si="167"/>
        <v/>
      </c>
      <c r="AS195" s="55" t="str">
        <f t="shared" si="167"/>
        <v/>
      </c>
      <c r="AT195" s="55" t="str">
        <f t="shared" si="167"/>
        <v/>
      </c>
      <c r="AU195" s="55" t="str">
        <f t="shared" si="167"/>
        <v/>
      </c>
      <c r="AV195" s="55" t="str">
        <f t="shared" si="167"/>
        <v/>
      </c>
      <c r="AW195" s="55" t="str">
        <f t="shared" si="167"/>
        <v/>
      </c>
      <c r="AX195" s="55" t="str">
        <f t="shared" si="167"/>
        <v/>
      </c>
      <c r="AY195" s="55" t="str">
        <f t="shared" si="167"/>
        <v/>
      </c>
      <c r="AZ195" s="55" t="str">
        <f t="shared" si="167"/>
        <v/>
      </c>
      <c r="BA195" s="55" t="str">
        <f t="shared" si="167"/>
        <v/>
      </c>
      <c r="BB195" s="55" t="str">
        <f t="shared" si="167"/>
        <v/>
      </c>
      <c r="BC195" s="55" t="str">
        <f t="shared" si="167"/>
        <v/>
      </c>
      <c r="BD195" s="55" t="str">
        <f t="shared" si="167"/>
        <v/>
      </c>
      <c r="BE195" s="55" t="str">
        <f t="shared" si="167"/>
        <v/>
      </c>
      <c r="BF195" s="55" t="str">
        <f t="shared" si="167"/>
        <v/>
      </c>
      <c r="BG195" s="55" t="str">
        <f t="shared" si="167"/>
        <v/>
      </c>
      <c r="BH195" s="55" t="str">
        <f t="shared" si="167"/>
        <v/>
      </c>
      <c r="BI195" s="55" t="str">
        <f t="shared" si="167"/>
        <v/>
      </c>
      <c r="BJ195" s="55" t="str">
        <f t="shared" si="167"/>
        <v/>
      </c>
      <c r="BK195" s="55" t="str">
        <f t="shared" si="167"/>
        <v/>
      </c>
      <c r="BL195" s="55" t="str">
        <f t="shared" si="167"/>
        <v/>
      </c>
      <c r="BM195" s="55" t="str">
        <f t="shared" si="167"/>
        <v/>
      </c>
      <c r="BN195" s="55" t="str">
        <f t="shared" ref="BN195:CS195" si="168">IFERROR(BN34*(BN356/$EN356),"")</f>
        <v/>
      </c>
      <c r="BO195" s="55" t="str">
        <f t="shared" si="168"/>
        <v/>
      </c>
      <c r="BP195" s="55" t="str">
        <f t="shared" si="168"/>
        <v/>
      </c>
      <c r="BQ195" s="55" t="str">
        <f t="shared" si="168"/>
        <v/>
      </c>
      <c r="BR195" s="55" t="str">
        <f t="shared" si="168"/>
        <v/>
      </c>
      <c r="BS195" s="55" t="str">
        <f t="shared" si="168"/>
        <v/>
      </c>
      <c r="BT195" s="55" t="str">
        <f t="shared" si="168"/>
        <v/>
      </c>
      <c r="BU195" s="55" t="str">
        <f t="shared" si="168"/>
        <v/>
      </c>
      <c r="BV195" s="55" t="str">
        <f t="shared" si="168"/>
        <v/>
      </c>
      <c r="BW195" s="55" t="str">
        <f t="shared" si="168"/>
        <v/>
      </c>
      <c r="BX195" s="55" t="str">
        <f t="shared" si="168"/>
        <v/>
      </c>
      <c r="BY195" s="55" t="str">
        <f t="shared" si="168"/>
        <v/>
      </c>
      <c r="BZ195" s="55" t="str">
        <f t="shared" si="168"/>
        <v/>
      </c>
      <c r="CA195" s="55" t="str">
        <f t="shared" si="168"/>
        <v/>
      </c>
      <c r="CB195" s="55" t="str">
        <f t="shared" si="168"/>
        <v/>
      </c>
      <c r="CC195" s="55" t="str">
        <f t="shared" si="168"/>
        <v/>
      </c>
      <c r="CD195" s="55" t="str">
        <f t="shared" si="168"/>
        <v/>
      </c>
      <c r="CE195" s="55" t="str">
        <f t="shared" si="168"/>
        <v/>
      </c>
      <c r="CF195" s="55" t="str">
        <f t="shared" si="168"/>
        <v/>
      </c>
      <c r="CG195" s="55" t="str">
        <f t="shared" si="168"/>
        <v/>
      </c>
      <c r="CH195" s="55" t="str">
        <f t="shared" si="168"/>
        <v/>
      </c>
      <c r="CI195" s="55" t="str">
        <f t="shared" si="168"/>
        <v/>
      </c>
      <c r="CJ195" s="55" t="str">
        <f t="shared" si="168"/>
        <v/>
      </c>
      <c r="CK195" s="55" t="str">
        <f t="shared" si="168"/>
        <v/>
      </c>
      <c r="CL195" s="55" t="str">
        <f t="shared" si="168"/>
        <v/>
      </c>
      <c r="CM195" s="55" t="str">
        <f t="shared" si="168"/>
        <v/>
      </c>
      <c r="CN195" s="55" t="str">
        <f t="shared" si="168"/>
        <v/>
      </c>
      <c r="CO195" s="55" t="str">
        <f t="shared" si="168"/>
        <v/>
      </c>
      <c r="CP195" s="55" t="str">
        <f t="shared" si="168"/>
        <v/>
      </c>
      <c r="CQ195" s="55" t="str">
        <f t="shared" si="168"/>
        <v/>
      </c>
      <c r="CR195" s="55" t="str">
        <f t="shared" si="168"/>
        <v/>
      </c>
      <c r="CS195" s="55" t="str">
        <f t="shared" si="168"/>
        <v/>
      </c>
      <c r="CT195" s="55" t="str">
        <f t="shared" ref="CT195:EB195" si="169">IFERROR(CT34*(CT356/$EN356),"")</f>
        <v/>
      </c>
      <c r="CU195" s="55" t="str">
        <f t="shared" si="169"/>
        <v/>
      </c>
      <c r="CV195" s="55" t="str">
        <f t="shared" si="169"/>
        <v/>
      </c>
      <c r="CW195" s="55" t="str">
        <f t="shared" si="169"/>
        <v/>
      </c>
      <c r="CX195" s="55" t="str">
        <f t="shared" si="169"/>
        <v/>
      </c>
      <c r="CY195" s="55" t="str">
        <f t="shared" si="169"/>
        <v/>
      </c>
      <c r="CZ195" s="55" t="str">
        <f t="shared" si="169"/>
        <v/>
      </c>
      <c r="DA195" s="55" t="str">
        <f t="shared" si="169"/>
        <v/>
      </c>
      <c r="DB195" s="55" t="str">
        <f t="shared" si="169"/>
        <v/>
      </c>
      <c r="DC195" s="55" t="str">
        <f t="shared" si="169"/>
        <v/>
      </c>
      <c r="DD195" s="55" t="str">
        <f t="shared" si="169"/>
        <v/>
      </c>
      <c r="DE195" s="55" t="str">
        <f t="shared" si="169"/>
        <v/>
      </c>
      <c r="DF195" s="55" t="str">
        <f t="shared" si="169"/>
        <v/>
      </c>
      <c r="DG195" s="55" t="str">
        <f t="shared" si="169"/>
        <v/>
      </c>
      <c r="DH195" s="55" t="str">
        <f t="shared" si="169"/>
        <v/>
      </c>
      <c r="DI195" s="55" t="str">
        <f t="shared" si="169"/>
        <v/>
      </c>
      <c r="DJ195" s="55" t="str">
        <f t="shared" si="169"/>
        <v/>
      </c>
      <c r="DK195" s="55" t="str">
        <f t="shared" si="169"/>
        <v/>
      </c>
      <c r="DL195" s="55" t="str">
        <f t="shared" si="169"/>
        <v/>
      </c>
      <c r="DM195" s="55" t="str">
        <f t="shared" si="169"/>
        <v/>
      </c>
      <c r="DN195" s="55" t="str">
        <f t="shared" si="169"/>
        <v/>
      </c>
      <c r="DO195" s="55" t="str">
        <f t="shared" si="169"/>
        <v/>
      </c>
      <c r="DP195" s="55" t="str">
        <f t="shared" si="169"/>
        <v/>
      </c>
      <c r="DQ195" s="55" t="str">
        <f t="shared" si="169"/>
        <v/>
      </c>
      <c r="DR195" s="55" t="str">
        <f t="shared" si="169"/>
        <v/>
      </c>
      <c r="DS195" s="55" t="str">
        <f t="shared" si="169"/>
        <v/>
      </c>
      <c r="DT195" s="55" t="str">
        <f t="shared" si="169"/>
        <v/>
      </c>
      <c r="DU195" s="55" t="str">
        <f t="shared" si="169"/>
        <v/>
      </c>
      <c r="DV195" s="55" t="str">
        <f t="shared" si="169"/>
        <v/>
      </c>
      <c r="DW195" s="55" t="str">
        <f t="shared" si="169"/>
        <v/>
      </c>
      <c r="DX195" s="55" t="str">
        <f t="shared" si="169"/>
        <v/>
      </c>
      <c r="DY195" s="55" t="str">
        <f t="shared" si="169"/>
        <v/>
      </c>
      <c r="DZ195" s="55" t="str">
        <f t="shared" si="169"/>
        <v/>
      </c>
      <c r="EA195" s="55" t="str">
        <f t="shared" si="169"/>
        <v/>
      </c>
      <c r="EB195" s="55" t="str">
        <f t="shared" si="169"/>
        <v/>
      </c>
      <c r="EC195" s="55" t="str">
        <f t="shared" ref="EC195:EM195" si="170">IFERROR(EC34*(EC356/$EN356),"")</f>
        <v/>
      </c>
      <c r="ED195" s="55" t="str">
        <f t="shared" si="170"/>
        <v/>
      </c>
      <c r="EE195" s="55" t="str">
        <f t="shared" si="170"/>
        <v/>
      </c>
      <c r="EF195" s="55" t="str">
        <f t="shared" si="170"/>
        <v/>
      </c>
      <c r="EG195" s="55" t="str">
        <f t="shared" si="170"/>
        <v/>
      </c>
      <c r="EH195" s="55" t="str">
        <f t="shared" si="170"/>
        <v/>
      </c>
      <c r="EI195" s="55" t="str">
        <f t="shared" si="170"/>
        <v/>
      </c>
      <c r="EJ195" s="55" t="str">
        <f t="shared" si="170"/>
        <v/>
      </c>
      <c r="EK195" s="55" t="str">
        <f t="shared" si="170"/>
        <v/>
      </c>
      <c r="EL195" s="55" t="str">
        <f t="shared" si="170"/>
        <v/>
      </c>
      <c r="EM195" s="55" t="str">
        <f t="shared" si="170"/>
        <v/>
      </c>
      <c r="EN195" s="72">
        <f t="shared" si="15"/>
        <v>0</v>
      </c>
    </row>
    <row r="196" spans="1:144" x14ac:dyDescent="0.15">
      <c r="A196" s="71">
        <v>40847</v>
      </c>
      <c r="B196" s="55" t="str">
        <f t="shared" ref="B196:AG196" si="171">IFERROR(B35*(B357/$EN357),"")</f>
        <v/>
      </c>
      <c r="C196" s="55" t="str">
        <f t="shared" si="171"/>
        <v/>
      </c>
      <c r="D196" s="55" t="str">
        <f t="shared" si="171"/>
        <v/>
      </c>
      <c r="E196" s="55" t="str">
        <f t="shared" si="171"/>
        <v/>
      </c>
      <c r="F196" s="55" t="str">
        <f t="shared" si="171"/>
        <v/>
      </c>
      <c r="G196" s="55" t="str">
        <f t="shared" si="171"/>
        <v/>
      </c>
      <c r="H196" s="55" t="str">
        <f t="shared" si="171"/>
        <v/>
      </c>
      <c r="I196" s="55" t="str">
        <f t="shared" si="171"/>
        <v/>
      </c>
      <c r="J196" s="55" t="str">
        <f t="shared" si="171"/>
        <v/>
      </c>
      <c r="K196" s="55" t="str">
        <f t="shared" si="171"/>
        <v/>
      </c>
      <c r="L196" s="55" t="str">
        <f t="shared" si="171"/>
        <v/>
      </c>
      <c r="M196" s="55" t="str">
        <f t="shared" si="171"/>
        <v/>
      </c>
      <c r="N196" s="55" t="str">
        <f t="shared" si="171"/>
        <v/>
      </c>
      <c r="O196" s="55" t="str">
        <f t="shared" si="171"/>
        <v/>
      </c>
      <c r="P196" s="55" t="str">
        <f t="shared" si="171"/>
        <v/>
      </c>
      <c r="Q196" s="55" t="str">
        <f t="shared" si="171"/>
        <v/>
      </c>
      <c r="R196" s="55" t="str">
        <f t="shared" si="171"/>
        <v/>
      </c>
      <c r="S196" s="55" t="str">
        <f t="shared" si="171"/>
        <v/>
      </c>
      <c r="T196" s="55" t="str">
        <f t="shared" si="171"/>
        <v/>
      </c>
      <c r="U196" s="55" t="str">
        <f t="shared" si="171"/>
        <v/>
      </c>
      <c r="V196" s="55" t="str">
        <f t="shared" si="171"/>
        <v/>
      </c>
      <c r="W196" s="55" t="str">
        <f t="shared" si="171"/>
        <v/>
      </c>
      <c r="X196" s="55" t="str">
        <f t="shared" si="171"/>
        <v/>
      </c>
      <c r="Y196" s="55" t="str">
        <f t="shared" si="171"/>
        <v/>
      </c>
      <c r="Z196" s="55" t="str">
        <f t="shared" si="171"/>
        <v/>
      </c>
      <c r="AA196" s="55" t="str">
        <f t="shared" si="171"/>
        <v/>
      </c>
      <c r="AB196" s="55" t="str">
        <f t="shared" si="171"/>
        <v/>
      </c>
      <c r="AC196" s="55" t="str">
        <f t="shared" si="171"/>
        <v/>
      </c>
      <c r="AD196" s="55" t="str">
        <f t="shared" si="171"/>
        <v/>
      </c>
      <c r="AE196" s="55" t="str">
        <f t="shared" si="171"/>
        <v/>
      </c>
      <c r="AF196" s="55" t="str">
        <f t="shared" si="171"/>
        <v/>
      </c>
      <c r="AG196" s="55" t="str">
        <f t="shared" si="171"/>
        <v/>
      </c>
      <c r="AH196" s="55" t="str">
        <f t="shared" ref="AH196:BM196" si="172">IFERROR(AH35*(AH357/$EN357),"")</f>
        <v/>
      </c>
      <c r="AI196" s="55" t="str">
        <f t="shared" si="172"/>
        <v/>
      </c>
      <c r="AJ196" s="55" t="str">
        <f t="shared" si="172"/>
        <v/>
      </c>
      <c r="AK196" s="55" t="str">
        <f t="shared" si="172"/>
        <v/>
      </c>
      <c r="AL196" s="55" t="str">
        <f t="shared" si="172"/>
        <v/>
      </c>
      <c r="AM196" s="55" t="str">
        <f t="shared" si="172"/>
        <v/>
      </c>
      <c r="AN196" s="55" t="str">
        <f t="shared" si="172"/>
        <v/>
      </c>
      <c r="AO196" s="55" t="str">
        <f t="shared" si="172"/>
        <v/>
      </c>
      <c r="AP196" s="55" t="str">
        <f t="shared" si="172"/>
        <v/>
      </c>
      <c r="AQ196" s="55" t="str">
        <f t="shared" si="172"/>
        <v/>
      </c>
      <c r="AR196" s="55" t="str">
        <f t="shared" si="172"/>
        <v/>
      </c>
      <c r="AS196" s="55" t="str">
        <f t="shared" si="172"/>
        <v/>
      </c>
      <c r="AT196" s="55" t="str">
        <f t="shared" si="172"/>
        <v/>
      </c>
      <c r="AU196" s="55" t="str">
        <f t="shared" si="172"/>
        <v/>
      </c>
      <c r="AV196" s="55" t="str">
        <f t="shared" si="172"/>
        <v/>
      </c>
      <c r="AW196" s="55" t="str">
        <f t="shared" si="172"/>
        <v/>
      </c>
      <c r="AX196" s="55" t="str">
        <f t="shared" si="172"/>
        <v/>
      </c>
      <c r="AY196" s="55" t="str">
        <f t="shared" si="172"/>
        <v/>
      </c>
      <c r="AZ196" s="55" t="str">
        <f t="shared" si="172"/>
        <v/>
      </c>
      <c r="BA196" s="55" t="str">
        <f t="shared" si="172"/>
        <v/>
      </c>
      <c r="BB196" s="55" t="str">
        <f t="shared" si="172"/>
        <v/>
      </c>
      <c r="BC196" s="55" t="str">
        <f t="shared" si="172"/>
        <v/>
      </c>
      <c r="BD196" s="55" t="str">
        <f t="shared" si="172"/>
        <v/>
      </c>
      <c r="BE196" s="55" t="str">
        <f t="shared" si="172"/>
        <v/>
      </c>
      <c r="BF196" s="55" t="str">
        <f t="shared" si="172"/>
        <v/>
      </c>
      <c r="BG196" s="55" t="str">
        <f t="shared" si="172"/>
        <v/>
      </c>
      <c r="BH196" s="55" t="str">
        <f t="shared" si="172"/>
        <v/>
      </c>
      <c r="BI196" s="55" t="str">
        <f t="shared" si="172"/>
        <v/>
      </c>
      <c r="BJ196" s="55" t="str">
        <f t="shared" si="172"/>
        <v/>
      </c>
      <c r="BK196" s="55" t="str">
        <f t="shared" si="172"/>
        <v/>
      </c>
      <c r="BL196" s="55" t="str">
        <f t="shared" si="172"/>
        <v/>
      </c>
      <c r="BM196" s="55" t="str">
        <f t="shared" si="172"/>
        <v/>
      </c>
      <c r="BN196" s="55" t="str">
        <f t="shared" ref="BN196:CS196" si="173">IFERROR(BN35*(BN357/$EN357),"")</f>
        <v/>
      </c>
      <c r="BO196" s="55" t="str">
        <f t="shared" si="173"/>
        <v/>
      </c>
      <c r="BP196" s="55" t="str">
        <f t="shared" si="173"/>
        <v/>
      </c>
      <c r="BQ196" s="55" t="str">
        <f t="shared" si="173"/>
        <v/>
      </c>
      <c r="BR196" s="55" t="str">
        <f t="shared" si="173"/>
        <v/>
      </c>
      <c r="BS196" s="55" t="str">
        <f t="shared" si="173"/>
        <v/>
      </c>
      <c r="BT196" s="55" t="str">
        <f t="shared" si="173"/>
        <v/>
      </c>
      <c r="BU196" s="55" t="str">
        <f t="shared" si="173"/>
        <v/>
      </c>
      <c r="BV196" s="55" t="str">
        <f t="shared" si="173"/>
        <v/>
      </c>
      <c r="BW196" s="55" t="str">
        <f t="shared" si="173"/>
        <v/>
      </c>
      <c r="BX196" s="55" t="str">
        <f t="shared" si="173"/>
        <v/>
      </c>
      <c r="BY196" s="55" t="str">
        <f t="shared" si="173"/>
        <v/>
      </c>
      <c r="BZ196" s="55" t="str">
        <f t="shared" si="173"/>
        <v/>
      </c>
      <c r="CA196" s="55" t="str">
        <f t="shared" si="173"/>
        <v/>
      </c>
      <c r="CB196" s="55" t="str">
        <f t="shared" si="173"/>
        <v/>
      </c>
      <c r="CC196" s="55" t="str">
        <f t="shared" si="173"/>
        <v/>
      </c>
      <c r="CD196" s="55" t="str">
        <f t="shared" si="173"/>
        <v/>
      </c>
      <c r="CE196" s="55" t="str">
        <f t="shared" si="173"/>
        <v/>
      </c>
      <c r="CF196" s="55" t="str">
        <f t="shared" si="173"/>
        <v/>
      </c>
      <c r="CG196" s="55" t="str">
        <f t="shared" si="173"/>
        <v/>
      </c>
      <c r="CH196" s="55" t="str">
        <f t="shared" si="173"/>
        <v/>
      </c>
      <c r="CI196" s="55" t="str">
        <f t="shared" si="173"/>
        <v/>
      </c>
      <c r="CJ196" s="55" t="str">
        <f t="shared" si="173"/>
        <v/>
      </c>
      <c r="CK196" s="55" t="str">
        <f t="shared" si="173"/>
        <v/>
      </c>
      <c r="CL196" s="55" t="str">
        <f t="shared" si="173"/>
        <v/>
      </c>
      <c r="CM196" s="55" t="str">
        <f t="shared" si="173"/>
        <v/>
      </c>
      <c r="CN196" s="55" t="str">
        <f t="shared" si="173"/>
        <v/>
      </c>
      <c r="CO196" s="55" t="str">
        <f t="shared" si="173"/>
        <v/>
      </c>
      <c r="CP196" s="55" t="str">
        <f t="shared" si="173"/>
        <v/>
      </c>
      <c r="CQ196" s="55" t="str">
        <f t="shared" si="173"/>
        <v/>
      </c>
      <c r="CR196" s="55" t="str">
        <f t="shared" si="173"/>
        <v/>
      </c>
      <c r="CS196" s="55" t="str">
        <f t="shared" si="173"/>
        <v/>
      </c>
      <c r="CT196" s="55" t="str">
        <f t="shared" ref="CT196:EB196" si="174">IFERROR(CT35*(CT357/$EN357),"")</f>
        <v/>
      </c>
      <c r="CU196" s="55" t="str">
        <f t="shared" si="174"/>
        <v/>
      </c>
      <c r="CV196" s="55" t="str">
        <f t="shared" si="174"/>
        <v/>
      </c>
      <c r="CW196" s="55" t="str">
        <f t="shared" si="174"/>
        <v/>
      </c>
      <c r="CX196" s="55" t="str">
        <f t="shared" si="174"/>
        <v/>
      </c>
      <c r="CY196" s="55" t="str">
        <f t="shared" si="174"/>
        <v/>
      </c>
      <c r="CZ196" s="55" t="str">
        <f t="shared" si="174"/>
        <v/>
      </c>
      <c r="DA196" s="55" t="str">
        <f t="shared" si="174"/>
        <v/>
      </c>
      <c r="DB196" s="55" t="str">
        <f t="shared" si="174"/>
        <v/>
      </c>
      <c r="DC196" s="55" t="str">
        <f t="shared" si="174"/>
        <v/>
      </c>
      <c r="DD196" s="55" t="str">
        <f t="shared" si="174"/>
        <v/>
      </c>
      <c r="DE196" s="55" t="str">
        <f t="shared" si="174"/>
        <v/>
      </c>
      <c r="DF196" s="55" t="str">
        <f t="shared" si="174"/>
        <v/>
      </c>
      <c r="DG196" s="55" t="str">
        <f t="shared" si="174"/>
        <v/>
      </c>
      <c r="DH196" s="55" t="str">
        <f t="shared" si="174"/>
        <v/>
      </c>
      <c r="DI196" s="55" t="str">
        <f t="shared" si="174"/>
        <v/>
      </c>
      <c r="DJ196" s="55" t="str">
        <f t="shared" si="174"/>
        <v/>
      </c>
      <c r="DK196" s="55" t="str">
        <f t="shared" si="174"/>
        <v/>
      </c>
      <c r="DL196" s="55" t="str">
        <f t="shared" si="174"/>
        <v/>
      </c>
      <c r="DM196" s="55" t="str">
        <f t="shared" si="174"/>
        <v/>
      </c>
      <c r="DN196" s="55" t="str">
        <f t="shared" si="174"/>
        <v/>
      </c>
      <c r="DO196" s="55" t="str">
        <f t="shared" si="174"/>
        <v/>
      </c>
      <c r="DP196" s="55" t="str">
        <f t="shared" si="174"/>
        <v/>
      </c>
      <c r="DQ196" s="55" t="str">
        <f t="shared" si="174"/>
        <v/>
      </c>
      <c r="DR196" s="55" t="str">
        <f t="shared" si="174"/>
        <v/>
      </c>
      <c r="DS196" s="55" t="str">
        <f t="shared" si="174"/>
        <v/>
      </c>
      <c r="DT196" s="55" t="str">
        <f t="shared" si="174"/>
        <v/>
      </c>
      <c r="DU196" s="55" t="str">
        <f t="shared" si="174"/>
        <v/>
      </c>
      <c r="DV196" s="55" t="str">
        <f t="shared" si="174"/>
        <v/>
      </c>
      <c r="DW196" s="55" t="str">
        <f t="shared" si="174"/>
        <v/>
      </c>
      <c r="DX196" s="55" t="str">
        <f t="shared" si="174"/>
        <v/>
      </c>
      <c r="DY196" s="55" t="str">
        <f t="shared" si="174"/>
        <v/>
      </c>
      <c r="DZ196" s="55" t="str">
        <f t="shared" si="174"/>
        <v/>
      </c>
      <c r="EA196" s="55" t="str">
        <f t="shared" si="174"/>
        <v/>
      </c>
      <c r="EB196" s="55" t="str">
        <f t="shared" si="174"/>
        <v/>
      </c>
      <c r="EC196" s="55" t="str">
        <f t="shared" ref="EC196:EM196" si="175">IFERROR(EC35*(EC357/$EN357),"")</f>
        <v/>
      </c>
      <c r="ED196" s="55" t="str">
        <f t="shared" si="175"/>
        <v/>
      </c>
      <c r="EE196" s="55" t="str">
        <f t="shared" si="175"/>
        <v/>
      </c>
      <c r="EF196" s="55" t="str">
        <f t="shared" si="175"/>
        <v/>
      </c>
      <c r="EG196" s="55" t="str">
        <f t="shared" si="175"/>
        <v/>
      </c>
      <c r="EH196" s="55" t="str">
        <f t="shared" si="175"/>
        <v/>
      </c>
      <c r="EI196" s="55" t="str">
        <f t="shared" si="175"/>
        <v/>
      </c>
      <c r="EJ196" s="55" t="str">
        <f t="shared" si="175"/>
        <v/>
      </c>
      <c r="EK196" s="55" t="str">
        <f t="shared" si="175"/>
        <v/>
      </c>
      <c r="EL196" s="55" t="str">
        <f t="shared" si="175"/>
        <v/>
      </c>
      <c r="EM196" s="55" t="str">
        <f t="shared" si="175"/>
        <v/>
      </c>
      <c r="EN196" s="72">
        <f t="shared" si="15"/>
        <v>0</v>
      </c>
    </row>
    <row r="197" spans="1:144" x14ac:dyDescent="0.15">
      <c r="A197" s="71">
        <v>40877</v>
      </c>
      <c r="B197" s="55" t="str">
        <f t="shared" ref="B197:AG197" si="176">IFERROR(B36*(B358/$EN358),"")</f>
        <v/>
      </c>
      <c r="C197" s="55" t="str">
        <f t="shared" si="176"/>
        <v/>
      </c>
      <c r="D197" s="55" t="str">
        <f t="shared" si="176"/>
        <v/>
      </c>
      <c r="E197" s="55" t="str">
        <f t="shared" si="176"/>
        <v/>
      </c>
      <c r="F197" s="55" t="str">
        <f t="shared" si="176"/>
        <v/>
      </c>
      <c r="G197" s="55" t="str">
        <f t="shared" si="176"/>
        <v/>
      </c>
      <c r="H197" s="55" t="str">
        <f t="shared" si="176"/>
        <v/>
      </c>
      <c r="I197" s="55" t="str">
        <f t="shared" si="176"/>
        <v/>
      </c>
      <c r="J197" s="55" t="str">
        <f t="shared" si="176"/>
        <v/>
      </c>
      <c r="K197" s="55" t="str">
        <f t="shared" si="176"/>
        <v/>
      </c>
      <c r="L197" s="55" t="str">
        <f t="shared" si="176"/>
        <v/>
      </c>
      <c r="M197" s="55" t="str">
        <f t="shared" si="176"/>
        <v/>
      </c>
      <c r="N197" s="55" t="str">
        <f t="shared" si="176"/>
        <v/>
      </c>
      <c r="O197" s="55" t="str">
        <f t="shared" si="176"/>
        <v/>
      </c>
      <c r="P197" s="55" t="str">
        <f t="shared" si="176"/>
        <v/>
      </c>
      <c r="Q197" s="55" t="str">
        <f t="shared" si="176"/>
        <v/>
      </c>
      <c r="R197" s="55" t="str">
        <f t="shared" si="176"/>
        <v/>
      </c>
      <c r="S197" s="55" t="str">
        <f t="shared" si="176"/>
        <v/>
      </c>
      <c r="T197" s="55" t="str">
        <f t="shared" si="176"/>
        <v/>
      </c>
      <c r="U197" s="55" t="str">
        <f t="shared" si="176"/>
        <v/>
      </c>
      <c r="V197" s="55" t="str">
        <f t="shared" si="176"/>
        <v/>
      </c>
      <c r="W197" s="55" t="str">
        <f t="shared" si="176"/>
        <v/>
      </c>
      <c r="X197" s="55" t="str">
        <f t="shared" si="176"/>
        <v/>
      </c>
      <c r="Y197" s="55" t="str">
        <f t="shared" si="176"/>
        <v/>
      </c>
      <c r="Z197" s="55" t="str">
        <f t="shared" si="176"/>
        <v/>
      </c>
      <c r="AA197" s="55" t="str">
        <f t="shared" si="176"/>
        <v/>
      </c>
      <c r="AB197" s="55" t="str">
        <f t="shared" si="176"/>
        <v/>
      </c>
      <c r="AC197" s="55" t="str">
        <f t="shared" si="176"/>
        <v/>
      </c>
      <c r="AD197" s="55" t="str">
        <f t="shared" si="176"/>
        <v/>
      </c>
      <c r="AE197" s="55" t="str">
        <f t="shared" si="176"/>
        <v/>
      </c>
      <c r="AF197" s="55" t="str">
        <f t="shared" si="176"/>
        <v/>
      </c>
      <c r="AG197" s="55" t="str">
        <f t="shared" si="176"/>
        <v/>
      </c>
      <c r="AH197" s="55" t="str">
        <f t="shared" ref="AH197:BM197" si="177">IFERROR(AH36*(AH358/$EN358),"")</f>
        <v/>
      </c>
      <c r="AI197" s="55" t="str">
        <f t="shared" si="177"/>
        <v/>
      </c>
      <c r="AJ197" s="55" t="str">
        <f t="shared" si="177"/>
        <v/>
      </c>
      <c r="AK197" s="55" t="str">
        <f t="shared" si="177"/>
        <v/>
      </c>
      <c r="AL197" s="55" t="str">
        <f t="shared" si="177"/>
        <v/>
      </c>
      <c r="AM197" s="55" t="str">
        <f t="shared" si="177"/>
        <v/>
      </c>
      <c r="AN197" s="55" t="str">
        <f t="shared" si="177"/>
        <v/>
      </c>
      <c r="AO197" s="55" t="str">
        <f t="shared" si="177"/>
        <v/>
      </c>
      <c r="AP197" s="55" t="str">
        <f t="shared" si="177"/>
        <v/>
      </c>
      <c r="AQ197" s="55" t="str">
        <f t="shared" si="177"/>
        <v/>
      </c>
      <c r="AR197" s="55" t="str">
        <f t="shared" si="177"/>
        <v/>
      </c>
      <c r="AS197" s="55" t="str">
        <f t="shared" si="177"/>
        <v/>
      </c>
      <c r="AT197" s="55" t="str">
        <f t="shared" si="177"/>
        <v/>
      </c>
      <c r="AU197" s="55" t="str">
        <f t="shared" si="177"/>
        <v/>
      </c>
      <c r="AV197" s="55" t="str">
        <f t="shared" si="177"/>
        <v/>
      </c>
      <c r="AW197" s="55" t="str">
        <f t="shared" si="177"/>
        <v/>
      </c>
      <c r="AX197" s="55" t="str">
        <f t="shared" si="177"/>
        <v/>
      </c>
      <c r="AY197" s="55" t="str">
        <f t="shared" si="177"/>
        <v/>
      </c>
      <c r="AZ197" s="55" t="str">
        <f t="shared" si="177"/>
        <v/>
      </c>
      <c r="BA197" s="55" t="str">
        <f t="shared" si="177"/>
        <v/>
      </c>
      <c r="BB197" s="55" t="str">
        <f t="shared" si="177"/>
        <v/>
      </c>
      <c r="BC197" s="55" t="str">
        <f t="shared" si="177"/>
        <v/>
      </c>
      <c r="BD197" s="55" t="str">
        <f t="shared" si="177"/>
        <v/>
      </c>
      <c r="BE197" s="55" t="str">
        <f t="shared" si="177"/>
        <v/>
      </c>
      <c r="BF197" s="55" t="str">
        <f t="shared" si="177"/>
        <v/>
      </c>
      <c r="BG197" s="55" t="str">
        <f t="shared" si="177"/>
        <v/>
      </c>
      <c r="BH197" s="55" t="str">
        <f t="shared" si="177"/>
        <v/>
      </c>
      <c r="BI197" s="55" t="str">
        <f t="shared" si="177"/>
        <v/>
      </c>
      <c r="BJ197" s="55" t="str">
        <f t="shared" si="177"/>
        <v/>
      </c>
      <c r="BK197" s="55" t="str">
        <f t="shared" si="177"/>
        <v/>
      </c>
      <c r="BL197" s="55" t="str">
        <f t="shared" si="177"/>
        <v/>
      </c>
      <c r="BM197" s="55" t="str">
        <f t="shared" si="177"/>
        <v/>
      </c>
      <c r="BN197" s="55" t="str">
        <f t="shared" ref="BN197:CS197" si="178">IFERROR(BN36*(BN358/$EN358),"")</f>
        <v/>
      </c>
      <c r="BO197" s="55" t="str">
        <f t="shared" si="178"/>
        <v/>
      </c>
      <c r="BP197" s="55" t="str">
        <f t="shared" si="178"/>
        <v/>
      </c>
      <c r="BQ197" s="55" t="str">
        <f t="shared" si="178"/>
        <v/>
      </c>
      <c r="BR197" s="55" t="str">
        <f t="shared" si="178"/>
        <v/>
      </c>
      <c r="BS197" s="55" t="str">
        <f t="shared" si="178"/>
        <v/>
      </c>
      <c r="BT197" s="55" t="str">
        <f t="shared" si="178"/>
        <v/>
      </c>
      <c r="BU197" s="55" t="str">
        <f t="shared" si="178"/>
        <v/>
      </c>
      <c r="BV197" s="55" t="str">
        <f t="shared" si="178"/>
        <v/>
      </c>
      <c r="BW197" s="55" t="str">
        <f t="shared" si="178"/>
        <v/>
      </c>
      <c r="BX197" s="55" t="str">
        <f t="shared" si="178"/>
        <v/>
      </c>
      <c r="BY197" s="55" t="str">
        <f t="shared" si="178"/>
        <v/>
      </c>
      <c r="BZ197" s="55" t="str">
        <f t="shared" si="178"/>
        <v/>
      </c>
      <c r="CA197" s="55" t="str">
        <f t="shared" si="178"/>
        <v/>
      </c>
      <c r="CB197" s="55" t="str">
        <f t="shared" si="178"/>
        <v/>
      </c>
      <c r="CC197" s="55" t="str">
        <f t="shared" si="178"/>
        <v/>
      </c>
      <c r="CD197" s="55" t="str">
        <f t="shared" si="178"/>
        <v/>
      </c>
      <c r="CE197" s="55" t="str">
        <f t="shared" si="178"/>
        <v/>
      </c>
      <c r="CF197" s="55" t="str">
        <f t="shared" si="178"/>
        <v/>
      </c>
      <c r="CG197" s="55" t="str">
        <f t="shared" si="178"/>
        <v/>
      </c>
      <c r="CH197" s="55" t="str">
        <f t="shared" si="178"/>
        <v/>
      </c>
      <c r="CI197" s="55" t="str">
        <f t="shared" si="178"/>
        <v/>
      </c>
      <c r="CJ197" s="55" t="str">
        <f t="shared" si="178"/>
        <v/>
      </c>
      <c r="CK197" s="55" t="str">
        <f t="shared" si="178"/>
        <v/>
      </c>
      <c r="CL197" s="55" t="str">
        <f t="shared" si="178"/>
        <v/>
      </c>
      <c r="CM197" s="55" t="str">
        <f t="shared" si="178"/>
        <v/>
      </c>
      <c r="CN197" s="55" t="str">
        <f t="shared" si="178"/>
        <v/>
      </c>
      <c r="CO197" s="55" t="str">
        <f t="shared" si="178"/>
        <v/>
      </c>
      <c r="CP197" s="55" t="str">
        <f t="shared" si="178"/>
        <v/>
      </c>
      <c r="CQ197" s="55" t="str">
        <f t="shared" si="178"/>
        <v/>
      </c>
      <c r="CR197" s="55" t="str">
        <f t="shared" si="178"/>
        <v/>
      </c>
      <c r="CS197" s="55" t="str">
        <f t="shared" si="178"/>
        <v/>
      </c>
      <c r="CT197" s="55" t="str">
        <f t="shared" ref="CT197:EB197" si="179">IFERROR(CT36*(CT358/$EN358),"")</f>
        <v/>
      </c>
      <c r="CU197" s="55" t="str">
        <f t="shared" si="179"/>
        <v/>
      </c>
      <c r="CV197" s="55" t="str">
        <f t="shared" si="179"/>
        <v/>
      </c>
      <c r="CW197" s="55" t="str">
        <f t="shared" si="179"/>
        <v/>
      </c>
      <c r="CX197" s="55" t="str">
        <f t="shared" si="179"/>
        <v/>
      </c>
      <c r="CY197" s="55" t="str">
        <f t="shared" si="179"/>
        <v/>
      </c>
      <c r="CZ197" s="55" t="str">
        <f t="shared" si="179"/>
        <v/>
      </c>
      <c r="DA197" s="55" t="str">
        <f t="shared" si="179"/>
        <v/>
      </c>
      <c r="DB197" s="55" t="str">
        <f t="shared" si="179"/>
        <v/>
      </c>
      <c r="DC197" s="55" t="str">
        <f t="shared" si="179"/>
        <v/>
      </c>
      <c r="DD197" s="55" t="str">
        <f t="shared" si="179"/>
        <v/>
      </c>
      <c r="DE197" s="55" t="str">
        <f t="shared" si="179"/>
        <v/>
      </c>
      <c r="DF197" s="55" t="str">
        <f t="shared" si="179"/>
        <v/>
      </c>
      <c r="DG197" s="55" t="str">
        <f t="shared" si="179"/>
        <v/>
      </c>
      <c r="DH197" s="55" t="str">
        <f t="shared" si="179"/>
        <v/>
      </c>
      <c r="DI197" s="55" t="str">
        <f t="shared" si="179"/>
        <v/>
      </c>
      <c r="DJ197" s="55" t="str">
        <f t="shared" si="179"/>
        <v/>
      </c>
      <c r="DK197" s="55" t="str">
        <f t="shared" si="179"/>
        <v/>
      </c>
      <c r="DL197" s="55" t="str">
        <f t="shared" si="179"/>
        <v/>
      </c>
      <c r="DM197" s="55" t="str">
        <f t="shared" si="179"/>
        <v/>
      </c>
      <c r="DN197" s="55" t="str">
        <f t="shared" si="179"/>
        <v/>
      </c>
      <c r="DO197" s="55" t="str">
        <f t="shared" si="179"/>
        <v/>
      </c>
      <c r="DP197" s="55" t="str">
        <f t="shared" si="179"/>
        <v/>
      </c>
      <c r="DQ197" s="55" t="str">
        <f t="shared" si="179"/>
        <v/>
      </c>
      <c r="DR197" s="55" t="str">
        <f t="shared" si="179"/>
        <v/>
      </c>
      <c r="DS197" s="55" t="str">
        <f t="shared" si="179"/>
        <v/>
      </c>
      <c r="DT197" s="55" t="str">
        <f t="shared" si="179"/>
        <v/>
      </c>
      <c r="DU197" s="55" t="str">
        <f t="shared" si="179"/>
        <v/>
      </c>
      <c r="DV197" s="55" t="str">
        <f t="shared" si="179"/>
        <v/>
      </c>
      <c r="DW197" s="55" t="str">
        <f t="shared" si="179"/>
        <v/>
      </c>
      <c r="DX197" s="55" t="str">
        <f t="shared" si="179"/>
        <v/>
      </c>
      <c r="DY197" s="55" t="str">
        <f t="shared" si="179"/>
        <v/>
      </c>
      <c r="DZ197" s="55" t="str">
        <f t="shared" si="179"/>
        <v/>
      </c>
      <c r="EA197" s="55" t="str">
        <f t="shared" si="179"/>
        <v/>
      </c>
      <c r="EB197" s="55" t="str">
        <f t="shared" si="179"/>
        <v/>
      </c>
      <c r="EC197" s="55" t="str">
        <f t="shared" ref="EC197:EM197" si="180">IFERROR(EC36*(EC358/$EN358),"")</f>
        <v/>
      </c>
      <c r="ED197" s="55" t="str">
        <f t="shared" si="180"/>
        <v/>
      </c>
      <c r="EE197" s="55" t="str">
        <f t="shared" si="180"/>
        <v/>
      </c>
      <c r="EF197" s="55" t="str">
        <f t="shared" si="180"/>
        <v/>
      </c>
      <c r="EG197" s="55" t="str">
        <f t="shared" si="180"/>
        <v/>
      </c>
      <c r="EH197" s="55" t="str">
        <f t="shared" si="180"/>
        <v/>
      </c>
      <c r="EI197" s="55" t="str">
        <f t="shared" si="180"/>
        <v/>
      </c>
      <c r="EJ197" s="55" t="str">
        <f t="shared" si="180"/>
        <v/>
      </c>
      <c r="EK197" s="55" t="str">
        <f t="shared" si="180"/>
        <v/>
      </c>
      <c r="EL197" s="55" t="str">
        <f t="shared" si="180"/>
        <v/>
      </c>
      <c r="EM197" s="55" t="str">
        <f t="shared" si="180"/>
        <v/>
      </c>
      <c r="EN197" s="72">
        <f t="shared" si="15"/>
        <v>0</v>
      </c>
    </row>
    <row r="198" spans="1:144" x14ac:dyDescent="0.15">
      <c r="A198" s="71">
        <v>40907</v>
      </c>
      <c r="B198" s="55" t="str">
        <f t="shared" ref="B198:AG198" si="181">IFERROR(B37*(B359/$EN359),"")</f>
        <v/>
      </c>
      <c r="C198" s="55" t="str">
        <f t="shared" si="181"/>
        <v/>
      </c>
      <c r="D198" s="55" t="str">
        <f t="shared" si="181"/>
        <v/>
      </c>
      <c r="E198" s="55" t="str">
        <f t="shared" si="181"/>
        <v/>
      </c>
      <c r="F198" s="55" t="str">
        <f t="shared" si="181"/>
        <v/>
      </c>
      <c r="G198" s="55" t="str">
        <f t="shared" si="181"/>
        <v/>
      </c>
      <c r="H198" s="55" t="str">
        <f t="shared" si="181"/>
        <v/>
      </c>
      <c r="I198" s="55" t="str">
        <f t="shared" si="181"/>
        <v/>
      </c>
      <c r="J198" s="55" t="str">
        <f t="shared" si="181"/>
        <v/>
      </c>
      <c r="K198" s="55" t="str">
        <f t="shared" si="181"/>
        <v/>
      </c>
      <c r="L198" s="55" t="str">
        <f t="shared" si="181"/>
        <v/>
      </c>
      <c r="M198" s="55" t="str">
        <f t="shared" si="181"/>
        <v/>
      </c>
      <c r="N198" s="55" t="str">
        <f t="shared" si="181"/>
        <v/>
      </c>
      <c r="O198" s="55" t="str">
        <f t="shared" si="181"/>
        <v/>
      </c>
      <c r="P198" s="55" t="str">
        <f t="shared" si="181"/>
        <v/>
      </c>
      <c r="Q198" s="55" t="str">
        <f t="shared" si="181"/>
        <v/>
      </c>
      <c r="R198" s="55" t="str">
        <f t="shared" si="181"/>
        <v/>
      </c>
      <c r="S198" s="55" t="str">
        <f t="shared" si="181"/>
        <v/>
      </c>
      <c r="T198" s="55" t="str">
        <f t="shared" si="181"/>
        <v/>
      </c>
      <c r="U198" s="55" t="str">
        <f t="shared" si="181"/>
        <v/>
      </c>
      <c r="V198" s="55" t="str">
        <f t="shared" si="181"/>
        <v/>
      </c>
      <c r="W198" s="55" t="str">
        <f t="shared" si="181"/>
        <v/>
      </c>
      <c r="X198" s="55" t="str">
        <f t="shared" si="181"/>
        <v/>
      </c>
      <c r="Y198" s="55" t="str">
        <f t="shared" si="181"/>
        <v/>
      </c>
      <c r="Z198" s="55" t="str">
        <f t="shared" si="181"/>
        <v/>
      </c>
      <c r="AA198" s="55" t="str">
        <f t="shared" si="181"/>
        <v/>
      </c>
      <c r="AB198" s="55" t="str">
        <f t="shared" si="181"/>
        <v/>
      </c>
      <c r="AC198" s="55" t="str">
        <f t="shared" si="181"/>
        <v/>
      </c>
      <c r="AD198" s="55" t="str">
        <f t="shared" si="181"/>
        <v/>
      </c>
      <c r="AE198" s="55" t="str">
        <f t="shared" si="181"/>
        <v/>
      </c>
      <c r="AF198" s="55" t="str">
        <f t="shared" si="181"/>
        <v/>
      </c>
      <c r="AG198" s="55" t="str">
        <f t="shared" si="181"/>
        <v/>
      </c>
      <c r="AH198" s="55" t="str">
        <f t="shared" ref="AH198:BM198" si="182">IFERROR(AH37*(AH359/$EN359),"")</f>
        <v/>
      </c>
      <c r="AI198" s="55" t="str">
        <f t="shared" si="182"/>
        <v/>
      </c>
      <c r="AJ198" s="55" t="str">
        <f t="shared" si="182"/>
        <v/>
      </c>
      <c r="AK198" s="55" t="str">
        <f t="shared" si="182"/>
        <v/>
      </c>
      <c r="AL198" s="55" t="str">
        <f t="shared" si="182"/>
        <v/>
      </c>
      <c r="AM198" s="55" t="str">
        <f t="shared" si="182"/>
        <v/>
      </c>
      <c r="AN198" s="55" t="str">
        <f t="shared" si="182"/>
        <v/>
      </c>
      <c r="AO198" s="55" t="str">
        <f t="shared" si="182"/>
        <v/>
      </c>
      <c r="AP198" s="55" t="str">
        <f t="shared" si="182"/>
        <v/>
      </c>
      <c r="AQ198" s="55" t="str">
        <f t="shared" si="182"/>
        <v/>
      </c>
      <c r="AR198" s="55" t="str">
        <f t="shared" si="182"/>
        <v/>
      </c>
      <c r="AS198" s="55" t="str">
        <f t="shared" si="182"/>
        <v/>
      </c>
      <c r="AT198" s="55" t="str">
        <f t="shared" si="182"/>
        <v/>
      </c>
      <c r="AU198" s="55" t="str">
        <f t="shared" si="182"/>
        <v/>
      </c>
      <c r="AV198" s="55" t="str">
        <f t="shared" si="182"/>
        <v/>
      </c>
      <c r="AW198" s="55" t="str">
        <f t="shared" si="182"/>
        <v/>
      </c>
      <c r="AX198" s="55" t="str">
        <f t="shared" si="182"/>
        <v/>
      </c>
      <c r="AY198" s="55" t="str">
        <f t="shared" si="182"/>
        <v/>
      </c>
      <c r="AZ198" s="55" t="str">
        <f t="shared" si="182"/>
        <v/>
      </c>
      <c r="BA198" s="55" t="str">
        <f t="shared" si="182"/>
        <v/>
      </c>
      <c r="BB198" s="55" t="str">
        <f t="shared" si="182"/>
        <v/>
      </c>
      <c r="BC198" s="55" t="str">
        <f t="shared" si="182"/>
        <v/>
      </c>
      <c r="BD198" s="55" t="str">
        <f t="shared" si="182"/>
        <v/>
      </c>
      <c r="BE198" s="55" t="str">
        <f t="shared" si="182"/>
        <v/>
      </c>
      <c r="BF198" s="55" t="str">
        <f t="shared" si="182"/>
        <v/>
      </c>
      <c r="BG198" s="55" t="str">
        <f t="shared" si="182"/>
        <v/>
      </c>
      <c r="BH198" s="55" t="str">
        <f t="shared" si="182"/>
        <v/>
      </c>
      <c r="BI198" s="55" t="str">
        <f t="shared" si="182"/>
        <v/>
      </c>
      <c r="BJ198" s="55" t="str">
        <f t="shared" si="182"/>
        <v/>
      </c>
      <c r="BK198" s="55" t="str">
        <f t="shared" si="182"/>
        <v/>
      </c>
      <c r="BL198" s="55" t="str">
        <f t="shared" si="182"/>
        <v/>
      </c>
      <c r="BM198" s="55" t="str">
        <f t="shared" si="182"/>
        <v/>
      </c>
      <c r="BN198" s="55" t="str">
        <f t="shared" ref="BN198:CS198" si="183">IFERROR(BN37*(BN359/$EN359),"")</f>
        <v/>
      </c>
      <c r="BO198" s="55" t="str">
        <f t="shared" si="183"/>
        <v/>
      </c>
      <c r="BP198" s="55" t="str">
        <f t="shared" si="183"/>
        <v/>
      </c>
      <c r="BQ198" s="55" t="str">
        <f t="shared" si="183"/>
        <v/>
      </c>
      <c r="BR198" s="55" t="str">
        <f t="shared" si="183"/>
        <v/>
      </c>
      <c r="BS198" s="55" t="str">
        <f t="shared" si="183"/>
        <v/>
      </c>
      <c r="BT198" s="55" t="str">
        <f t="shared" si="183"/>
        <v/>
      </c>
      <c r="BU198" s="55" t="str">
        <f t="shared" si="183"/>
        <v/>
      </c>
      <c r="BV198" s="55" t="str">
        <f t="shared" si="183"/>
        <v/>
      </c>
      <c r="BW198" s="55" t="str">
        <f t="shared" si="183"/>
        <v/>
      </c>
      <c r="BX198" s="55" t="str">
        <f t="shared" si="183"/>
        <v/>
      </c>
      <c r="BY198" s="55" t="str">
        <f t="shared" si="183"/>
        <v/>
      </c>
      <c r="BZ198" s="55" t="str">
        <f t="shared" si="183"/>
        <v/>
      </c>
      <c r="CA198" s="55" t="str">
        <f t="shared" si="183"/>
        <v/>
      </c>
      <c r="CB198" s="55" t="str">
        <f t="shared" si="183"/>
        <v/>
      </c>
      <c r="CC198" s="55" t="str">
        <f t="shared" si="183"/>
        <v/>
      </c>
      <c r="CD198" s="55" t="str">
        <f t="shared" si="183"/>
        <v/>
      </c>
      <c r="CE198" s="55" t="str">
        <f t="shared" si="183"/>
        <v/>
      </c>
      <c r="CF198" s="55" t="str">
        <f t="shared" si="183"/>
        <v/>
      </c>
      <c r="CG198" s="55" t="str">
        <f t="shared" si="183"/>
        <v/>
      </c>
      <c r="CH198" s="55" t="str">
        <f t="shared" si="183"/>
        <v/>
      </c>
      <c r="CI198" s="55" t="str">
        <f t="shared" si="183"/>
        <v/>
      </c>
      <c r="CJ198" s="55" t="str">
        <f t="shared" si="183"/>
        <v/>
      </c>
      <c r="CK198" s="55" t="str">
        <f t="shared" si="183"/>
        <v/>
      </c>
      <c r="CL198" s="55" t="str">
        <f t="shared" si="183"/>
        <v/>
      </c>
      <c r="CM198" s="55" t="str">
        <f t="shared" si="183"/>
        <v/>
      </c>
      <c r="CN198" s="55" t="str">
        <f t="shared" si="183"/>
        <v/>
      </c>
      <c r="CO198" s="55" t="str">
        <f t="shared" si="183"/>
        <v/>
      </c>
      <c r="CP198" s="55" t="str">
        <f t="shared" si="183"/>
        <v/>
      </c>
      <c r="CQ198" s="55" t="str">
        <f t="shared" si="183"/>
        <v/>
      </c>
      <c r="CR198" s="55" t="str">
        <f t="shared" si="183"/>
        <v/>
      </c>
      <c r="CS198" s="55" t="str">
        <f t="shared" si="183"/>
        <v/>
      </c>
      <c r="CT198" s="55" t="str">
        <f t="shared" ref="CT198:EB198" si="184">IFERROR(CT37*(CT359/$EN359),"")</f>
        <v/>
      </c>
      <c r="CU198" s="55" t="str">
        <f t="shared" si="184"/>
        <v/>
      </c>
      <c r="CV198" s="55" t="str">
        <f t="shared" si="184"/>
        <v/>
      </c>
      <c r="CW198" s="55" t="str">
        <f t="shared" si="184"/>
        <v/>
      </c>
      <c r="CX198" s="55" t="str">
        <f t="shared" si="184"/>
        <v/>
      </c>
      <c r="CY198" s="55" t="str">
        <f t="shared" si="184"/>
        <v/>
      </c>
      <c r="CZ198" s="55" t="str">
        <f t="shared" si="184"/>
        <v/>
      </c>
      <c r="DA198" s="55" t="str">
        <f t="shared" si="184"/>
        <v/>
      </c>
      <c r="DB198" s="55" t="str">
        <f t="shared" si="184"/>
        <v/>
      </c>
      <c r="DC198" s="55" t="str">
        <f t="shared" si="184"/>
        <v/>
      </c>
      <c r="DD198" s="55" t="str">
        <f t="shared" si="184"/>
        <v/>
      </c>
      <c r="DE198" s="55" t="str">
        <f t="shared" si="184"/>
        <v/>
      </c>
      <c r="DF198" s="55" t="str">
        <f t="shared" si="184"/>
        <v/>
      </c>
      <c r="DG198" s="55" t="str">
        <f t="shared" si="184"/>
        <v/>
      </c>
      <c r="DH198" s="55" t="str">
        <f t="shared" si="184"/>
        <v/>
      </c>
      <c r="DI198" s="55" t="str">
        <f t="shared" si="184"/>
        <v/>
      </c>
      <c r="DJ198" s="55" t="str">
        <f t="shared" si="184"/>
        <v/>
      </c>
      <c r="DK198" s="55" t="str">
        <f t="shared" si="184"/>
        <v/>
      </c>
      <c r="DL198" s="55" t="str">
        <f t="shared" si="184"/>
        <v/>
      </c>
      <c r="DM198" s="55" t="str">
        <f t="shared" si="184"/>
        <v/>
      </c>
      <c r="DN198" s="55" t="str">
        <f t="shared" si="184"/>
        <v/>
      </c>
      <c r="DO198" s="55" t="str">
        <f t="shared" si="184"/>
        <v/>
      </c>
      <c r="DP198" s="55" t="str">
        <f t="shared" si="184"/>
        <v/>
      </c>
      <c r="DQ198" s="55" t="str">
        <f t="shared" si="184"/>
        <v/>
      </c>
      <c r="DR198" s="55" t="str">
        <f t="shared" si="184"/>
        <v/>
      </c>
      <c r="DS198" s="55" t="str">
        <f t="shared" si="184"/>
        <v/>
      </c>
      <c r="DT198" s="55" t="str">
        <f t="shared" si="184"/>
        <v/>
      </c>
      <c r="DU198" s="55" t="str">
        <f t="shared" si="184"/>
        <v/>
      </c>
      <c r="DV198" s="55" t="str">
        <f t="shared" si="184"/>
        <v/>
      </c>
      <c r="DW198" s="55" t="str">
        <f t="shared" si="184"/>
        <v/>
      </c>
      <c r="DX198" s="55" t="str">
        <f t="shared" si="184"/>
        <v/>
      </c>
      <c r="DY198" s="55" t="str">
        <f t="shared" si="184"/>
        <v/>
      </c>
      <c r="DZ198" s="55" t="str">
        <f t="shared" si="184"/>
        <v/>
      </c>
      <c r="EA198" s="55" t="str">
        <f t="shared" si="184"/>
        <v/>
      </c>
      <c r="EB198" s="55" t="str">
        <f t="shared" si="184"/>
        <v/>
      </c>
      <c r="EC198" s="55" t="str">
        <f t="shared" ref="EC198:EM198" si="185">IFERROR(EC37*(EC359/$EN359),"")</f>
        <v/>
      </c>
      <c r="ED198" s="55" t="str">
        <f t="shared" si="185"/>
        <v/>
      </c>
      <c r="EE198" s="55" t="str">
        <f t="shared" si="185"/>
        <v/>
      </c>
      <c r="EF198" s="55" t="str">
        <f t="shared" si="185"/>
        <v/>
      </c>
      <c r="EG198" s="55" t="str">
        <f t="shared" si="185"/>
        <v/>
      </c>
      <c r="EH198" s="55" t="str">
        <f t="shared" si="185"/>
        <v/>
      </c>
      <c r="EI198" s="55" t="str">
        <f t="shared" si="185"/>
        <v/>
      </c>
      <c r="EJ198" s="55" t="str">
        <f t="shared" si="185"/>
        <v/>
      </c>
      <c r="EK198" s="55" t="str">
        <f t="shared" si="185"/>
        <v/>
      </c>
      <c r="EL198" s="55" t="str">
        <f t="shared" si="185"/>
        <v/>
      </c>
      <c r="EM198" s="55" t="str">
        <f t="shared" si="185"/>
        <v/>
      </c>
      <c r="EN198" s="72">
        <f t="shared" si="15"/>
        <v>0</v>
      </c>
    </row>
    <row r="199" spans="1:144" x14ac:dyDescent="0.15">
      <c r="A199" s="71">
        <v>40939</v>
      </c>
      <c r="B199" s="55" t="str">
        <f t="shared" ref="B199:AG199" si="186">IFERROR(B38*(B360/$EN360),"")</f>
        <v/>
      </c>
      <c r="C199" s="55" t="str">
        <f t="shared" si="186"/>
        <v/>
      </c>
      <c r="D199" s="55" t="str">
        <f t="shared" si="186"/>
        <v/>
      </c>
      <c r="E199" s="55" t="str">
        <f t="shared" si="186"/>
        <v/>
      </c>
      <c r="F199" s="55" t="str">
        <f t="shared" si="186"/>
        <v/>
      </c>
      <c r="G199" s="55" t="str">
        <f t="shared" si="186"/>
        <v/>
      </c>
      <c r="H199" s="55" t="str">
        <f t="shared" si="186"/>
        <v/>
      </c>
      <c r="I199" s="55" t="str">
        <f t="shared" si="186"/>
        <v/>
      </c>
      <c r="J199" s="55" t="str">
        <f t="shared" si="186"/>
        <v/>
      </c>
      <c r="K199" s="55" t="str">
        <f t="shared" si="186"/>
        <v/>
      </c>
      <c r="L199" s="55" t="str">
        <f t="shared" si="186"/>
        <v/>
      </c>
      <c r="M199" s="55" t="str">
        <f t="shared" si="186"/>
        <v/>
      </c>
      <c r="N199" s="55" t="str">
        <f t="shared" si="186"/>
        <v/>
      </c>
      <c r="O199" s="55" t="str">
        <f t="shared" si="186"/>
        <v/>
      </c>
      <c r="P199" s="55" t="str">
        <f t="shared" si="186"/>
        <v/>
      </c>
      <c r="Q199" s="55" t="str">
        <f t="shared" si="186"/>
        <v/>
      </c>
      <c r="R199" s="55" t="str">
        <f t="shared" si="186"/>
        <v/>
      </c>
      <c r="S199" s="55" t="str">
        <f t="shared" si="186"/>
        <v/>
      </c>
      <c r="T199" s="55" t="str">
        <f t="shared" si="186"/>
        <v/>
      </c>
      <c r="U199" s="55" t="str">
        <f t="shared" si="186"/>
        <v/>
      </c>
      <c r="V199" s="55" t="str">
        <f t="shared" si="186"/>
        <v/>
      </c>
      <c r="W199" s="55" t="str">
        <f t="shared" si="186"/>
        <v/>
      </c>
      <c r="X199" s="55" t="str">
        <f t="shared" si="186"/>
        <v/>
      </c>
      <c r="Y199" s="55" t="str">
        <f t="shared" si="186"/>
        <v/>
      </c>
      <c r="Z199" s="55" t="str">
        <f t="shared" si="186"/>
        <v/>
      </c>
      <c r="AA199" s="55" t="str">
        <f t="shared" si="186"/>
        <v/>
      </c>
      <c r="AB199" s="55" t="str">
        <f t="shared" si="186"/>
        <v/>
      </c>
      <c r="AC199" s="55" t="str">
        <f t="shared" si="186"/>
        <v/>
      </c>
      <c r="AD199" s="55" t="str">
        <f t="shared" si="186"/>
        <v/>
      </c>
      <c r="AE199" s="55" t="str">
        <f t="shared" si="186"/>
        <v/>
      </c>
      <c r="AF199" s="55" t="str">
        <f t="shared" si="186"/>
        <v/>
      </c>
      <c r="AG199" s="55" t="str">
        <f t="shared" si="186"/>
        <v/>
      </c>
      <c r="AH199" s="55" t="str">
        <f t="shared" ref="AH199:BM199" si="187">IFERROR(AH38*(AH360/$EN360),"")</f>
        <v/>
      </c>
      <c r="AI199" s="55" t="str">
        <f t="shared" si="187"/>
        <v/>
      </c>
      <c r="AJ199" s="55" t="str">
        <f t="shared" si="187"/>
        <v/>
      </c>
      <c r="AK199" s="55" t="str">
        <f t="shared" si="187"/>
        <v/>
      </c>
      <c r="AL199" s="55" t="str">
        <f t="shared" si="187"/>
        <v/>
      </c>
      <c r="AM199" s="55" t="str">
        <f t="shared" si="187"/>
        <v/>
      </c>
      <c r="AN199" s="55" t="str">
        <f t="shared" si="187"/>
        <v/>
      </c>
      <c r="AO199" s="55" t="str">
        <f t="shared" si="187"/>
        <v/>
      </c>
      <c r="AP199" s="55" t="str">
        <f t="shared" si="187"/>
        <v/>
      </c>
      <c r="AQ199" s="55" t="str">
        <f t="shared" si="187"/>
        <v/>
      </c>
      <c r="AR199" s="55" t="str">
        <f t="shared" si="187"/>
        <v/>
      </c>
      <c r="AS199" s="55" t="str">
        <f t="shared" si="187"/>
        <v/>
      </c>
      <c r="AT199" s="55" t="str">
        <f t="shared" si="187"/>
        <v/>
      </c>
      <c r="AU199" s="55" t="str">
        <f t="shared" si="187"/>
        <v/>
      </c>
      <c r="AV199" s="55" t="str">
        <f t="shared" si="187"/>
        <v/>
      </c>
      <c r="AW199" s="55" t="str">
        <f t="shared" si="187"/>
        <v/>
      </c>
      <c r="AX199" s="55" t="str">
        <f t="shared" si="187"/>
        <v/>
      </c>
      <c r="AY199" s="55" t="str">
        <f t="shared" si="187"/>
        <v/>
      </c>
      <c r="AZ199" s="55" t="str">
        <f t="shared" si="187"/>
        <v/>
      </c>
      <c r="BA199" s="55" t="str">
        <f t="shared" si="187"/>
        <v/>
      </c>
      <c r="BB199" s="55" t="str">
        <f t="shared" si="187"/>
        <v/>
      </c>
      <c r="BC199" s="55" t="str">
        <f t="shared" si="187"/>
        <v/>
      </c>
      <c r="BD199" s="55" t="str">
        <f t="shared" si="187"/>
        <v/>
      </c>
      <c r="BE199" s="55" t="str">
        <f t="shared" si="187"/>
        <v/>
      </c>
      <c r="BF199" s="55" t="str">
        <f t="shared" si="187"/>
        <v/>
      </c>
      <c r="BG199" s="55" t="str">
        <f t="shared" si="187"/>
        <v/>
      </c>
      <c r="BH199" s="55" t="str">
        <f t="shared" si="187"/>
        <v/>
      </c>
      <c r="BI199" s="55" t="str">
        <f t="shared" si="187"/>
        <v/>
      </c>
      <c r="BJ199" s="55" t="str">
        <f t="shared" si="187"/>
        <v/>
      </c>
      <c r="BK199" s="55" t="str">
        <f t="shared" si="187"/>
        <v/>
      </c>
      <c r="BL199" s="55" t="str">
        <f t="shared" si="187"/>
        <v/>
      </c>
      <c r="BM199" s="55" t="str">
        <f t="shared" si="187"/>
        <v/>
      </c>
      <c r="BN199" s="55" t="str">
        <f t="shared" ref="BN199:CS199" si="188">IFERROR(BN38*(BN360/$EN360),"")</f>
        <v/>
      </c>
      <c r="BO199" s="55" t="str">
        <f t="shared" si="188"/>
        <v/>
      </c>
      <c r="BP199" s="55" t="str">
        <f t="shared" si="188"/>
        <v/>
      </c>
      <c r="BQ199" s="55" t="str">
        <f t="shared" si="188"/>
        <v/>
      </c>
      <c r="BR199" s="55" t="str">
        <f t="shared" si="188"/>
        <v/>
      </c>
      <c r="BS199" s="55" t="str">
        <f t="shared" si="188"/>
        <v/>
      </c>
      <c r="BT199" s="55" t="str">
        <f t="shared" si="188"/>
        <v/>
      </c>
      <c r="BU199" s="55" t="str">
        <f t="shared" si="188"/>
        <v/>
      </c>
      <c r="BV199" s="55" t="str">
        <f t="shared" si="188"/>
        <v/>
      </c>
      <c r="BW199" s="55" t="str">
        <f t="shared" si="188"/>
        <v/>
      </c>
      <c r="BX199" s="55" t="str">
        <f t="shared" si="188"/>
        <v/>
      </c>
      <c r="BY199" s="55" t="str">
        <f t="shared" si="188"/>
        <v/>
      </c>
      <c r="BZ199" s="55" t="str">
        <f t="shared" si="188"/>
        <v/>
      </c>
      <c r="CA199" s="55" t="str">
        <f t="shared" si="188"/>
        <v/>
      </c>
      <c r="CB199" s="55" t="str">
        <f t="shared" si="188"/>
        <v/>
      </c>
      <c r="CC199" s="55" t="str">
        <f t="shared" si="188"/>
        <v/>
      </c>
      <c r="CD199" s="55" t="str">
        <f t="shared" si="188"/>
        <v/>
      </c>
      <c r="CE199" s="55" t="str">
        <f t="shared" si="188"/>
        <v/>
      </c>
      <c r="CF199" s="55" t="str">
        <f t="shared" si="188"/>
        <v/>
      </c>
      <c r="CG199" s="55" t="str">
        <f t="shared" si="188"/>
        <v/>
      </c>
      <c r="CH199" s="55" t="str">
        <f t="shared" si="188"/>
        <v/>
      </c>
      <c r="CI199" s="55" t="str">
        <f t="shared" si="188"/>
        <v/>
      </c>
      <c r="CJ199" s="55" t="str">
        <f t="shared" si="188"/>
        <v/>
      </c>
      <c r="CK199" s="55" t="str">
        <f t="shared" si="188"/>
        <v/>
      </c>
      <c r="CL199" s="55" t="str">
        <f t="shared" si="188"/>
        <v/>
      </c>
      <c r="CM199" s="55" t="str">
        <f t="shared" si="188"/>
        <v/>
      </c>
      <c r="CN199" s="55" t="str">
        <f t="shared" si="188"/>
        <v/>
      </c>
      <c r="CO199" s="55" t="str">
        <f t="shared" si="188"/>
        <v/>
      </c>
      <c r="CP199" s="55" t="str">
        <f t="shared" si="188"/>
        <v/>
      </c>
      <c r="CQ199" s="55" t="str">
        <f t="shared" si="188"/>
        <v/>
      </c>
      <c r="CR199" s="55" t="str">
        <f t="shared" si="188"/>
        <v/>
      </c>
      <c r="CS199" s="55" t="str">
        <f t="shared" si="188"/>
        <v/>
      </c>
      <c r="CT199" s="55" t="str">
        <f t="shared" ref="CT199:EB199" si="189">IFERROR(CT38*(CT360/$EN360),"")</f>
        <v/>
      </c>
      <c r="CU199" s="55" t="str">
        <f t="shared" si="189"/>
        <v/>
      </c>
      <c r="CV199" s="55" t="str">
        <f t="shared" si="189"/>
        <v/>
      </c>
      <c r="CW199" s="55" t="str">
        <f t="shared" si="189"/>
        <v/>
      </c>
      <c r="CX199" s="55" t="str">
        <f t="shared" si="189"/>
        <v/>
      </c>
      <c r="CY199" s="55" t="str">
        <f t="shared" si="189"/>
        <v/>
      </c>
      <c r="CZ199" s="55" t="str">
        <f t="shared" si="189"/>
        <v/>
      </c>
      <c r="DA199" s="55" t="str">
        <f t="shared" si="189"/>
        <v/>
      </c>
      <c r="DB199" s="55" t="str">
        <f t="shared" si="189"/>
        <v/>
      </c>
      <c r="DC199" s="55" t="str">
        <f t="shared" si="189"/>
        <v/>
      </c>
      <c r="DD199" s="55" t="str">
        <f t="shared" si="189"/>
        <v/>
      </c>
      <c r="DE199" s="55" t="str">
        <f t="shared" si="189"/>
        <v/>
      </c>
      <c r="DF199" s="55" t="str">
        <f t="shared" si="189"/>
        <v/>
      </c>
      <c r="DG199" s="55" t="str">
        <f t="shared" si="189"/>
        <v/>
      </c>
      <c r="DH199" s="55" t="str">
        <f t="shared" si="189"/>
        <v/>
      </c>
      <c r="DI199" s="55" t="str">
        <f t="shared" si="189"/>
        <v/>
      </c>
      <c r="DJ199" s="55" t="str">
        <f t="shared" si="189"/>
        <v/>
      </c>
      <c r="DK199" s="55" t="str">
        <f t="shared" si="189"/>
        <v/>
      </c>
      <c r="DL199" s="55" t="str">
        <f t="shared" si="189"/>
        <v/>
      </c>
      <c r="DM199" s="55" t="str">
        <f t="shared" si="189"/>
        <v/>
      </c>
      <c r="DN199" s="55" t="str">
        <f t="shared" si="189"/>
        <v/>
      </c>
      <c r="DO199" s="55" t="str">
        <f t="shared" si="189"/>
        <v/>
      </c>
      <c r="DP199" s="55" t="str">
        <f t="shared" si="189"/>
        <v/>
      </c>
      <c r="DQ199" s="55" t="str">
        <f t="shared" si="189"/>
        <v/>
      </c>
      <c r="DR199" s="55" t="str">
        <f t="shared" si="189"/>
        <v/>
      </c>
      <c r="DS199" s="55" t="str">
        <f t="shared" si="189"/>
        <v/>
      </c>
      <c r="DT199" s="55" t="str">
        <f t="shared" si="189"/>
        <v/>
      </c>
      <c r="DU199" s="55" t="str">
        <f t="shared" si="189"/>
        <v/>
      </c>
      <c r="DV199" s="55" t="str">
        <f t="shared" si="189"/>
        <v/>
      </c>
      <c r="DW199" s="55" t="str">
        <f t="shared" si="189"/>
        <v/>
      </c>
      <c r="DX199" s="55" t="str">
        <f t="shared" si="189"/>
        <v/>
      </c>
      <c r="DY199" s="55" t="str">
        <f t="shared" si="189"/>
        <v/>
      </c>
      <c r="DZ199" s="55" t="str">
        <f t="shared" si="189"/>
        <v/>
      </c>
      <c r="EA199" s="55" t="str">
        <f t="shared" si="189"/>
        <v/>
      </c>
      <c r="EB199" s="55" t="str">
        <f t="shared" si="189"/>
        <v/>
      </c>
      <c r="EC199" s="55" t="str">
        <f t="shared" ref="EC199:EM199" si="190">IFERROR(EC38*(EC360/$EN360),"")</f>
        <v/>
      </c>
      <c r="ED199" s="55" t="str">
        <f t="shared" si="190"/>
        <v/>
      </c>
      <c r="EE199" s="55" t="str">
        <f t="shared" si="190"/>
        <v/>
      </c>
      <c r="EF199" s="55" t="str">
        <f t="shared" si="190"/>
        <v/>
      </c>
      <c r="EG199" s="55" t="str">
        <f t="shared" si="190"/>
        <v/>
      </c>
      <c r="EH199" s="55" t="str">
        <f t="shared" si="190"/>
        <v/>
      </c>
      <c r="EI199" s="55" t="str">
        <f t="shared" si="190"/>
        <v/>
      </c>
      <c r="EJ199" s="55" t="str">
        <f t="shared" si="190"/>
        <v/>
      </c>
      <c r="EK199" s="55" t="str">
        <f t="shared" si="190"/>
        <v/>
      </c>
      <c r="EL199" s="55" t="str">
        <f t="shared" si="190"/>
        <v/>
      </c>
      <c r="EM199" s="55" t="str">
        <f t="shared" si="190"/>
        <v/>
      </c>
      <c r="EN199" s="72">
        <f t="shared" si="15"/>
        <v>0</v>
      </c>
    </row>
    <row r="200" spans="1:144" x14ac:dyDescent="0.15">
      <c r="A200" s="71">
        <v>40968</v>
      </c>
      <c r="B200" s="55" t="str">
        <f t="shared" ref="B200:AG200" si="191">IFERROR(B39*(B361/$EN361),"")</f>
        <v/>
      </c>
      <c r="C200" s="55" t="str">
        <f t="shared" si="191"/>
        <v/>
      </c>
      <c r="D200" s="55" t="str">
        <f t="shared" si="191"/>
        <v/>
      </c>
      <c r="E200" s="55" t="str">
        <f t="shared" si="191"/>
        <v/>
      </c>
      <c r="F200" s="55" t="str">
        <f t="shared" si="191"/>
        <v/>
      </c>
      <c r="G200" s="55" t="str">
        <f t="shared" si="191"/>
        <v/>
      </c>
      <c r="H200" s="55" t="str">
        <f t="shared" si="191"/>
        <v/>
      </c>
      <c r="I200" s="55" t="str">
        <f t="shared" si="191"/>
        <v/>
      </c>
      <c r="J200" s="55" t="str">
        <f t="shared" si="191"/>
        <v/>
      </c>
      <c r="K200" s="55" t="str">
        <f t="shared" si="191"/>
        <v/>
      </c>
      <c r="L200" s="55" t="str">
        <f t="shared" si="191"/>
        <v/>
      </c>
      <c r="M200" s="55" t="str">
        <f t="shared" si="191"/>
        <v/>
      </c>
      <c r="N200" s="55" t="str">
        <f t="shared" si="191"/>
        <v/>
      </c>
      <c r="O200" s="55" t="str">
        <f t="shared" si="191"/>
        <v/>
      </c>
      <c r="P200" s="55" t="str">
        <f t="shared" si="191"/>
        <v/>
      </c>
      <c r="Q200" s="55" t="str">
        <f t="shared" si="191"/>
        <v/>
      </c>
      <c r="R200" s="55" t="str">
        <f t="shared" si="191"/>
        <v/>
      </c>
      <c r="S200" s="55" t="str">
        <f t="shared" si="191"/>
        <v/>
      </c>
      <c r="T200" s="55" t="str">
        <f t="shared" si="191"/>
        <v/>
      </c>
      <c r="U200" s="55" t="str">
        <f t="shared" si="191"/>
        <v/>
      </c>
      <c r="V200" s="55" t="str">
        <f t="shared" si="191"/>
        <v/>
      </c>
      <c r="W200" s="55" t="str">
        <f t="shared" si="191"/>
        <v/>
      </c>
      <c r="X200" s="55" t="str">
        <f t="shared" si="191"/>
        <v/>
      </c>
      <c r="Y200" s="55" t="str">
        <f t="shared" si="191"/>
        <v/>
      </c>
      <c r="Z200" s="55" t="str">
        <f t="shared" si="191"/>
        <v/>
      </c>
      <c r="AA200" s="55" t="str">
        <f t="shared" si="191"/>
        <v/>
      </c>
      <c r="AB200" s="55" t="str">
        <f t="shared" si="191"/>
        <v/>
      </c>
      <c r="AC200" s="55" t="str">
        <f t="shared" si="191"/>
        <v/>
      </c>
      <c r="AD200" s="55" t="str">
        <f t="shared" si="191"/>
        <v/>
      </c>
      <c r="AE200" s="55" t="str">
        <f t="shared" si="191"/>
        <v/>
      </c>
      <c r="AF200" s="55" t="str">
        <f t="shared" si="191"/>
        <v/>
      </c>
      <c r="AG200" s="55" t="str">
        <f t="shared" si="191"/>
        <v/>
      </c>
      <c r="AH200" s="55" t="str">
        <f t="shared" ref="AH200:BM200" si="192">IFERROR(AH39*(AH361/$EN361),"")</f>
        <v/>
      </c>
      <c r="AI200" s="55" t="str">
        <f t="shared" si="192"/>
        <v/>
      </c>
      <c r="AJ200" s="55" t="str">
        <f t="shared" si="192"/>
        <v/>
      </c>
      <c r="AK200" s="55" t="str">
        <f t="shared" si="192"/>
        <v/>
      </c>
      <c r="AL200" s="55" t="str">
        <f t="shared" si="192"/>
        <v/>
      </c>
      <c r="AM200" s="55" t="str">
        <f t="shared" si="192"/>
        <v/>
      </c>
      <c r="AN200" s="55" t="str">
        <f t="shared" si="192"/>
        <v/>
      </c>
      <c r="AO200" s="55" t="str">
        <f t="shared" si="192"/>
        <v/>
      </c>
      <c r="AP200" s="55" t="str">
        <f t="shared" si="192"/>
        <v/>
      </c>
      <c r="AQ200" s="55" t="str">
        <f t="shared" si="192"/>
        <v/>
      </c>
      <c r="AR200" s="55" t="str">
        <f t="shared" si="192"/>
        <v/>
      </c>
      <c r="AS200" s="55" t="str">
        <f t="shared" si="192"/>
        <v/>
      </c>
      <c r="AT200" s="55" t="str">
        <f t="shared" si="192"/>
        <v/>
      </c>
      <c r="AU200" s="55" t="str">
        <f t="shared" si="192"/>
        <v/>
      </c>
      <c r="AV200" s="55" t="str">
        <f t="shared" si="192"/>
        <v/>
      </c>
      <c r="AW200" s="55" t="str">
        <f t="shared" si="192"/>
        <v/>
      </c>
      <c r="AX200" s="55" t="str">
        <f t="shared" si="192"/>
        <v/>
      </c>
      <c r="AY200" s="55" t="str">
        <f t="shared" si="192"/>
        <v/>
      </c>
      <c r="AZ200" s="55" t="str">
        <f t="shared" si="192"/>
        <v/>
      </c>
      <c r="BA200" s="55" t="str">
        <f t="shared" si="192"/>
        <v/>
      </c>
      <c r="BB200" s="55" t="str">
        <f t="shared" si="192"/>
        <v/>
      </c>
      <c r="BC200" s="55" t="str">
        <f t="shared" si="192"/>
        <v/>
      </c>
      <c r="BD200" s="55" t="str">
        <f t="shared" si="192"/>
        <v/>
      </c>
      <c r="BE200" s="55" t="str">
        <f t="shared" si="192"/>
        <v/>
      </c>
      <c r="BF200" s="55" t="str">
        <f t="shared" si="192"/>
        <v/>
      </c>
      <c r="BG200" s="55" t="str">
        <f t="shared" si="192"/>
        <v/>
      </c>
      <c r="BH200" s="55" t="str">
        <f t="shared" si="192"/>
        <v/>
      </c>
      <c r="BI200" s="55" t="str">
        <f t="shared" si="192"/>
        <v/>
      </c>
      <c r="BJ200" s="55" t="str">
        <f t="shared" si="192"/>
        <v/>
      </c>
      <c r="BK200" s="55" t="str">
        <f t="shared" si="192"/>
        <v/>
      </c>
      <c r="BL200" s="55" t="str">
        <f t="shared" si="192"/>
        <v/>
      </c>
      <c r="BM200" s="55" t="str">
        <f t="shared" si="192"/>
        <v/>
      </c>
      <c r="BN200" s="55" t="str">
        <f t="shared" ref="BN200:CS200" si="193">IFERROR(BN39*(BN361/$EN361),"")</f>
        <v/>
      </c>
      <c r="BO200" s="55" t="str">
        <f t="shared" si="193"/>
        <v/>
      </c>
      <c r="BP200" s="55" t="str">
        <f t="shared" si="193"/>
        <v/>
      </c>
      <c r="BQ200" s="55" t="str">
        <f t="shared" si="193"/>
        <v/>
      </c>
      <c r="BR200" s="55" t="str">
        <f t="shared" si="193"/>
        <v/>
      </c>
      <c r="BS200" s="55" t="str">
        <f t="shared" si="193"/>
        <v/>
      </c>
      <c r="BT200" s="55" t="str">
        <f t="shared" si="193"/>
        <v/>
      </c>
      <c r="BU200" s="55" t="str">
        <f t="shared" si="193"/>
        <v/>
      </c>
      <c r="BV200" s="55" t="str">
        <f t="shared" si="193"/>
        <v/>
      </c>
      <c r="BW200" s="55" t="str">
        <f t="shared" si="193"/>
        <v/>
      </c>
      <c r="BX200" s="55" t="str">
        <f t="shared" si="193"/>
        <v/>
      </c>
      <c r="BY200" s="55" t="str">
        <f t="shared" si="193"/>
        <v/>
      </c>
      <c r="BZ200" s="55" t="str">
        <f t="shared" si="193"/>
        <v/>
      </c>
      <c r="CA200" s="55" t="str">
        <f t="shared" si="193"/>
        <v/>
      </c>
      <c r="CB200" s="55" t="str">
        <f t="shared" si="193"/>
        <v/>
      </c>
      <c r="CC200" s="55" t="str">
        <f t="shared" si="193"/>
        <v/>
      </c>
      <c r="CD200" s="55" t="str">
        <f t="shared" si="193"/>
        <v/>
      </c>
      <c r="CE200" s="55" t="str">
        <f t="shared" si="193"/>
        <v/>
      </c>
      <c r="CF200" s="55" t="str">
        <f t="shared" si="193"/>
        <v/>
      </c>
      <c r="CG200" s="55" t="str">
        <f t="shared" si="193"/>
        <v/>
      </c>
      <c r="CH200" s="55" t="str">
        <f t="shared" si="193"/>
        <v/>
      </c>
      <c r="CI200" s="55" t="str">
        <f t="shared" si="193"/>
        <v/>
      </c>
      <c r="CJ200" s="55" t="str">
        <f t="shared" si="193"/>
        <v/>
      </c>
      <c r="CK200" s="55" t="str">
        <f t="shared" si="193"/>
        <v/>
      </c>
      <c r="CL200" s="55" t="str">
        <f t="shared" si="193"/>
        <v/>
      </c>
      <c r="CM200" s="55" t="str">
        <f t="shared" si="193"/>
        <v/>
      </c>
      <c r="CN200" s="55" t="str">
        <f t="shared" si="193"/>
        <v/>
      </c>
      <c r="CO200" s="55" t="str">
        <f t="shared" si="193"/>
        <v/>
      </c>
      <c r="CP200" s="55" t="str">
        <f t="shared" si="193"/>
        <v/>
      </c>
      <c r="CQ200" s="55" t="str">
        <f t="shared" si="193"/>
        <v/>
      </c>
      <c r="CR200" s="55" t="str">
        <f t="shared" si="193"/>
        <v/>
      </c>
      <c r="CS200" s="55" t="str">
        <f t="shared" si="193"/>
        <v/>
      </c>
      <c r="CT200" s="55" t="str">
        <f t="shared" ref="CT200:EB200" si="194">IFERROR(CT39*(CT361/$EN361),"")</f>
        <v/>
      </c>
      <c r="CU200" s="55" t="str">
        <f t="shared" si="194"/>
        <v/>
      </c>
      <c r="CV200" s="55" t="str">
        <f t="shared" si="194"/>
        <v/>
      </c>
      <c r="CW200" s="55" t="str">
        <f t="shared" si="194"/>
        <v/>
      </c>
      <c r="CX200" s="55" t="str">
        <f t="shared" si="194"/>
        <v/>
      </c>
      <c r="CY200" s="55" t="str">
        <f t="shared" si="194"/>
        <v/>
      </c>
      <c r="CZ200" s="55" t="str">
        <f t="shared" si="194"/>
        <v/>
      </c>
      <c r="DA200" s="55" t="str">
        <f t="shared" si="194"/>
        <v/>
      </c>
      <c r="DB200" s="55" t="str">
        <f t="shared" si="194"/>
        <v/>
      </c>
      <c r="DC200" s="55" t="str">
        <f t="shared" si="194"/>
        <v/>
      </c>
      <c r="DD200" s="55" t="str">
        <f t="shared" si="194"/>
        <v/>
      </c>
      <c r="DE200" s="55" t="str">
        <f t="shared" si="194"/>
        <v/>
      </c>
      <c r="DF200" s="55" t="str">
        <f t="shared" si="194"/>
        <v/>
      </c>
      <c r="DG200" s="55" t="str">
        <f t="shared" si="194"/>
        <v/>
      </c>
      <c r="DH200" s="55" t="str">
        <f t="shared" si="194"/>
        <v/>
      </c>
      <c r="DI200" s="55" t="str">
        <f t="shared" si="194"/>
        <v/>
      </c>
      <c r="DJ200" s="55" t="str">
        <f t="shared" si="194"/>
        <v/>
      </c>
      <c r="DK200" s="55" t="str">
        <f t="shared" si="194"/>
        <v/>
      </c>
      <c r="DL200" s="55" t="str">
        <f t="shared" si="194"/>
        <v/>
      </c>
      <c r="DM200" s="55" t="str">
        <f t="shared" si="194"/>
        <v/>
      </c>
      <c r="DN200" s="55" t="str">
        <f t="shared" si="194"/>
        <v/>
      </c>
      <c r="DO200" s="55" t="str">
        <f t="shared" si="194"/>
        <v/>
      </c>
      <c r="DP200" s="55" t="str">
        <f t="shared" si="194"/>
        <v/>
      </c>
      <c r="DQ200" s="55" t="str">
        <f t="shared" si="194"/>
        <v/>
      </c>
      <c r="DR200" s="55" t="str">
        <f t="shared" si="194"/>
        <v/>
      </c>
      <c r="DS200" s="55" t="str">
        <f t="shared" si="194"/>
        <v/>
      </c>
      <c r="DT200" s="55" t="str">
        <f t="shared" si="194"/>
        <v/>
      </c>
      <c r="DU200" s="55" t="str">
        <f t="shared" si="194"/>
        <v/>
      </c>
      <c r="DV200" s="55" t="str">
        <f t="shared" si="194"/>
        <v/>
      </c>
      <c r="DW200" s="55" t="str">
        <f t="shared" si="194"/>
        <v/>
      </c>
      <c r="DX200" s="55" t="str">
        <f t="shared" si="194"/>
        <v/>
      </c>
      <c r="DY200" s="55" t="str">
        <f t="shared" si="194"/>
        <v/>
      </c>
      <c r="DZ200" s="55" t="str">
        <f t="shared" si="194"/>
        <v/>
      </c>
      <c r="EA200" s="55" t="str">
        <f t="shared" si="194"/>
        <v/>
      </c>
      <c r="EB200" s="55" t="str">
        <f t="shared" si="194"/>
        <v/>
      </c>
      <c r="EC200" s="55" t="str">
        <f t="shared" ref="EC200:EM200" si="195">IFERROR(EC39*(EC361/$EN361),"")</f>
        <v/>
      </c>
      <c r="ED200" s="55" t="str">
        <f t="shared" si="195"/>
        <v/>
      </c>
      <c r="EE200" s="55" t="str">
        <f t="shared" si="195"/>
        <v/>
      </c>
      <c r="EF200" s="55" t="str">
        <f t="shared" si="195"/>
        <v/>
      </c>
      <c r="EG200" s="55" t="str">
        <f t="shared" si="195"/>
        <v/>
      </c>
      <c r="EH200" s="55" t="str">
        <f t="shared" si="195"/>
        <v/>
      </c>
      <c r="EI200" s="55" t="str">
        <f t="shared" si="195"/>
        <v/>
      </c>
      <c r="EJ200" s="55" t="str">
        <f t="shared" si="195"/>
        <v/>
      </c>
      <c r="EK200" s="55" t="str">
        <f t="shared" si="195"/>
        <v/>
      </c>
      <c r="EL200" s="55" t="str">
        <f t="shared" si="195"/>
        <v/>
      </c>
      <c r="EM200" s="55" t="str">
        <f t="shared" si="195"/>
        <v/>
      </c>
      <c r="EN200" s="72">
        <f t="shared" si="15"/>
        <v>0</v>
      </c>
    </row>
    <row r="201" spans="1:144" x14ac:dyDescent="0.15">
      <c r="A201" s="71">
        <v>40998</v>
      </c>
      <c r="B201" s="55" t="str">
        <f t="shared" ref="B201:AG201" si="196">IFERROR(B40*(B362/$EN362),"")</f>
        <v/>
      </c>
      <c r="C201" s="55" t="str">
        <f t="shared" si="196"/>
        <v/>
      </c>
      <c r="D201" s="55" t="str">
        <f t="shared" si="196"/>
        <v/>
      </c>
      <c r="E201" s="55" t="str">
        <f t="shared" si="196"/>
        <v/>
      </c>
      <c r="F201" s="55" t="str">
        <f t="shared" si="196"/>
        <v/>
      </c>
      <c r="G201" s="55" t="str">
        <f t="shared" si="196"/>
        <v/>
      </c>
      <c r="H201" s="55" t="str">
        <f t="shared" si="196"/>
        <v/>
      </c>
      <c r="I201" s="55" t="str">
        <f t="shared" si="196"/>
        <v/>
      </c>
      <c r="J201" s="55" t="str">
        <f t="shared" si="196"/>
        <v/>
      </c>
      <c r="K201" s="55" t="str">
        <f t="shared" si="196"/>
        <v/>
      </c>
      <c r="L201" s="55" t="str">
        <f t="shared" si="196"/>
        <v/>
      </c>
      <c r="M201" s="55" t="str">
        <f t="shared" si="196"/>
        <v/>
      </c>
      <c r="N201" s="55" t="str">
        <f t="shared" si="196"/>
        <v/>
      </c>
      <c r="O201" s="55" t="str">
        <f t="shared" si="196"/>
        <v/>
      </c>
      <c r="P201" s="55" t="str">
        <f t="shared" si="196"/>
        <v/>
      </c>
      <c r="Q201" s="55" t="str">
        <f t="shared" si="196"/>
        <v/>
      </c>
      <c r="R201" s="55" t="str">
        <f t="shared" si="196"/>
        <v/>
      </c>
      <c r="S201" s="55" t="str">
        <f t="shared" si="196"/>
        <v/>
      </c>
      <c r="T201" s="55" t="str">
        <f t="shared" si="196"/>
        <v/>
      </c>
      <c r="U201" s="55" t="str">
        <f t="shared" si="196"/>
        <v/>
      </c>
      <c r="V201" s="55" t="str">
        <f t="shared" si="196"/>
        <v/>
      </c>
      <c r="W201" s="55" t="str">
        <f t="shared" si="196"/>
        <v/>
      </c>
      <c r="X201" s="55" t="str">
        <f t="shared" si="196"/>
        <v/>
      </c>
      <c r="Y201" s="55" t="str">
        <f t="shared" si="196"/>
        <v/>
      </c>
      <c r="Z201" s="55" t="str">
        <f t="shared" si="196"/>
        <v/>
      </c>
      <c r="AA201" s="55" t="str">
        <f t="shared" si="196"/>
        <v/>
      </c>
      <c r="AB201" s="55" t="str">
        <f t="shared" si="196"/>
        <v/>
      </c>
      <c r="AC201" s="55" t="str">
        <f t="shared" si="196"/>
        <v/>
      </c>
      <c r="AD201" s="55" t="str">
        <f t="shared" si="196"/>
        <v/>
      </c>
      <c r="AE201" s="55" t="str">
        <f t="shared" si="196"/>
        <v/>
      </c>
      <c r="AF201" s="55" t="str">
        <f t="shared" si="196"/>
        <v/>
      </c>
      <c r="AG201" s="55" t="str">
        <f t="shared" si="196"/>
        <v/>
      </c>
      <c r="AH201" s="55" t="str">
        <f t="shared" ref="AH201:BM201" si="197">IFERROR(AH40*(AH362/$EN362),"")</f>
        <v/>
      </c>
      <c r="AI201" s="55" t="str">
        <f t="shared" si="197"/>
        <v/>
      </c>
      <c r="AJ201" s="55" t="str">
        <f t="shared" si="197"/>
        <v/>
      </c>
      <c r="AK201" s="55" t="str">
        <f t="shared" si="197"/>
        <v/>
      </c>
      <c r="AL201" s="55" t="str">
        <f t="shared" si="197"/>
        <v/>
      </c>
      <c r="AM201" s="55" t="str">
        <f t="shared" si="197"/>
        <v/>
      </c>
      <c r="AN201" s="55" t="str">
        <f t="shared" si="197"/>
        <v/>
      </c>
      <c r="AO201" s="55" t="str">
        <f t="shared" si="197"/>
        <v/>
      </c>
      <c r="AP201" s="55" t="str">
        <f t="shared" si="197"/>
        <v/>
      </c>
      <c r="AQ201" s="55" t="str">
        <f t="shared" si="197"/>
        <v/>
      </c>
      <c r="AR201" s="55" t="str">
        <f t="shared" si="197"/>
        <v/>
      </c>
      <c r="AS201" s="55" t="str">
        <f t="shared" si="197"/>
        <v/>
      </c>
      <c r="AT201" s="55" t="str">
        <f t="shared" si="197"/>
        <v/>
      </c>
      <c r="AU201" s="55" t="str">
        <f t="shared" si="197"/>
        <v/>
      </c>
      <c r="AV201" s="55" t="str">
        <f t="shared" si="197"/>
        <v/>
      </c>
      <c r="AW201" s="55" t="str">
        <f t="shared" si="197"/>
        <v/>
      </c>
      <c r="AX201" s="55" t="str">
        <f t="shared" si="197"/>
        <v/>
      </c>
      <c r="AY201" s="55" t="str">
        <f t="shared" si="197"/>
        <v/>
      </c>
      <c r="AZ201" s="55" t="str">
        <f t="shared" si="197"/>
        <v/>
      </c>
      <c r="BA201" s="55" t="str">
        <f t="shared" si="197"/>
        <v/>
      </c>
      <c r="BB201" s="55" t="str">
        <f t="shared" si="197"/>
        <v/>
      </c>
      <c r="BC201" s="55" t="str">
        <f t="shared" si="197"/>
        <v/>
      </c>
      <c r="BD201" s="55" t="str">
        <f t="shared" si="197"/>
        <v/>
      </c>
      <c r="BE201" s="55" t="str">
        <f t="shared" si="197"/>
        <v/>
      </c>
      <c r="BF201" s="55" t="str">
        <f t="shared" si="197"/>
        <v/>
      </c>
      <c r="BG201" s="55" t="str">
        <f t="shared" si="197"/>
        <v/>
      </c>
      <c r="BH201" s="55" t="str">
        <f t="shared" si="197"/>
        <v/>
      </c>
      <c r="BI201" s="55" t="str">
        <f t="shared" si="197"/>
        <v/>
      </c>
      <c r="BJ201" s="55" t="str">
        <f t="shared" si="197"/>
        <v/>
      </c>
      <c r="BK201" s="55" t="str">
        <f t="shared" si="197"/>
        <v/>
      </c>
      <c r="BL201" s="55" t="str">
        <f t="shared" si="197"/>
        <v/>
      </c>
      <c r="BM201" s="55" t="str">
        <f t="shared" si="197"/>
        <v/>
      </c>
      <c r="BN201" s="55" t="str">
        <f t="shared" ref="BN201:CS201" si="198">IFERROR(BN40*(BN362/$EN362),"")</f>
        <v/>
      </c>
      <c r="BO201" s="55" t="str">
        <f t="shared" si="198"/>
        <v/>
      </c>
      <c r="BP201" s="55" t="str">
        <f t="shared" si="198"/>
        <v/>
      </c>
      <c r="BQ201" s="55" t="str">
        <f t="shared" si="198"/>
        <v/>
      </c>
      <c r="BR201" s="55" t="str">
        <f t="shared" si="198"/>
        <v/>
      </c>
      <c r="BS201" s="55" t="str">
        <f t="shared" si="198"/>
        <v/>
      </c>
      <c r="BT201" s="55" t="str">
        <f t="shared" si="198"/>
        <v/>
      </c>
      <c r="BU201" s="55" t="str">
        <f t="shared" si="198"/>
        <v/>
      </c>
      <c r="BV201" s="55" t="str">
        <f t="shared" si="198"/>
        <v/>
      </c>
      <c r="BW201" s="55" t="str">
        <f t="shared" si="198"/>
        <v/>
      </c>
      <c r="BX201" s="55" t="str">
        <f t="shared" si="198"/>
        <v/>
      </c>
      <c r="BY201" s="55" t="str">
        <f t="shared" si="198"/>
        <v/>
      </c>
      <c r="BZ201" s="55" t="str">
        <f t="shared" si="198"/>
        <v/>
      </c>
      <c r="CA201" s="55" t="str">
        <f t="shared" si="198"/>
        <v/>
      </c>
      <c r="CB201" s="55" t="str">
        <f t="shared" si="198"/>
        <v/>
      </c>
      <c r="CC201" s="55" t="str">
        <f t="shared" si="198"/>
        <v/>
      </c>
      <c r="CD201" s="55" t="str">
        <f t="shared" si="198"/>
        <v/>
      </c>
      <c r="CE201" s="55" t="str">
        <f t="shared" si="198"/>
        <v/>
      </c>
      <c r="CF201" s="55" t="str">
        <f t="shared" si="198"/>
        <v/>
      </c>
      <c r="CG201" s="55" t="str">
        <f t="shared" si="198"/>
        <v/>
      </c>
      <c r="CH201" s="55" t="str">
        <f t="shared" si="198"/>
        <v/>
      </c>
      <c r="CI201" s="55" t="str">
        <f t="shared" si="198"/>
        <v/>
      </c>
      <c r="CJ201" s="55" t="str">
        <f t="shared" si="198"/>
        <v/>
      </c>
      <c r="CK201" s="55" t="str">
        <f t="shared" si="198"/>
        <v/>
      </c>
      <c r="CL201" s="55" t="str">
        <f t="shared" si="198"/>
        <v/>
      </c>
      <c r="CM201" s="55" t="str">
        <f t="shared" si="198"/>
        <v/>
      </c>
      <c r="CN201" s="55" t="str">
        <f t="shared" si="198"/>
        <v/>
      </c>
      <c r="CO201" s="55" t="str">
        <f t="shared" si="198"/>
        <v/>
      </c>
      <c r="CP201" s="55" t="str">
        <f t="shared" si="198"/>
        <v/>
      </c>
      <c r="CQ201" s="55" t="str">
        <f t="shared" si="198"/>
        <v/>
      </c>
      <c r="CR201" s="55" t="str">
        <f t="shared" si="198"/>
        <v/>
      </c>
      <c r="CS201" s="55" t="str">
        <f t="shared" si="198"/>
        <v/>
      </c>
      <c r="CT201" s="55" t="str">
        <f t="shared" ref="CT201:EB201" si="199">IFERROR(CT40*(CT362/$EN362),"")</f>
        <v/>
      </c>
      <c r="CU201" s="55" t="str">
        <f t="shared" si="199"/>
        <v/>
      </c>
      <c r="CV201" s="55" t="str">
        <f t="shared" si="199"/>
        <v/>
      </c>
      <c r="CW201" s="55" t="str">
        <f t="shared" si="199"/>
        <v/>
      </c>
      <c r="CX201" s="55" t="str">
        <f t="shared" si="199"/>
        <v/>
      </c>
      <c r="CY201" s="55" t="str">
        <f t="shared" si="199"/>
        <v/>
      </c>
      <c r="CZ201" s="55" t="str">
        <f t="shared" si="199"/>
        <v/>
      </c>
      <c r="DA201" s="55" t="str">
        <f t="shared" si="199"/>
        <v/>
      </c>
      <c r="DB201" s="55" t="str">
        <f t="shared" si="199"/>
        <v/>
      </c>
      <c r="DC201" s="55" t="str">
        <f t="shared" si="199"/>
        <v/>
      </c>
      <c r="DD201" s="55" t="str">
        <f t="shared" si="199"/>
        <v/>
      </c>
      <c r="DE201" s="55" t="str">
        <f t="shared" si="199"/>
        <v/>
      </c>
      <c r="DF201" s="55" t="str">
        <f t="shared" si="199"/>
        <v/>
      </c>
      <c r="DG201" s="55" t="str">
        <f t="shared" si="199"/>
        <v/>
      </c>
      <c r="DH201" s="55" t="str">
        <f t="shared" si="199"/>
        <v/>
      </c>
      <c r="DI201" s="55" t="str">
        <f t="shared" si="199"/>
        <v/>
      </c>
      <c r="DJ201" s="55" t="str">
        <f t="shared" si="199"/>
        <v/>
      </c>
      <c r="DK201" s="55" t="str">
        <f t="shared" si="199"/>
        <v/>
      </c>
      <c r="DL201" s="55" t="str">
        <f t="shared" si="199"/>
        <v/>
      </c>
      <c r="DM201" s="55" t="str">
        <f t="shared" si="199"/>
        <v/>
      </c>
      <c r="DN201" s="55" t="str">
        <f t="shared" si="199"/>
        <v/>
      </c>
      <c r="DO201" s="55" t="str">
        <f t="shared" si="199"/>
        <v/>
      </c>
      <c r="DP201" s="55" t="str">
        <f t="shared" si="199"/>
        <v/>
      </c>
      <c r="DQ201" s="55" t="str">
        <f t="shared" si="199"/>
        <v/>
      </c>
      <c r="DR201" s="55" t="str">
        <f t="shared" si="199"/>
        <v/>
      </c>
      <c r="DS201" s="55" t="str">
        <f t="shared" si="199"/>
        <v/>
      </c>
      <c r="DT201" s="55" t="str">
        <f t="shared" si="199"/>
        <v/>
      </c>
      <c r="DU201" s="55" t="str">
        <f t="shared" si="199"/>
        <v/>
      </c>
      <c r="DV201" s="55" t="str">
        <f t="shared" si="199"/>
        <v/>
      </c>
      <c r="DW201" s="55" t="str">
        <f t="shared" si="199"/>
        <v/>
      </c>
      <c r="DX201" s="55" t="str">
        <f t="shared" si="199"/>
        <v/>
      </c>
      <c r="DY201" s="55" t="str">
        <f t="shared" si="199"/>
        <v/>
      </c>
      <c r="DZ201" s="55" t="str">
        <f t="shared" si="199"/>
        <v/>
      </c>
      <c r="EA201" s="55" t="str">
        <f t="shared" si="199"/>
        <v/>
      </c>
      <c r="EB201" s="55" t="str">
        <f t="shared" si="199"/>
        <v/>
      </c>
      <c r="EC201" s="55" t="str">
        <f t="shared" ref="EC201:EM201" si="200">IFERROR(EC40*(EC362/$EN362),"")</f>
        <v/>
      </c>
      <c r="ED201" s="55" t="str">
        <f t="shared" si="200"/>
        <v/>
      </c>
      <c r="EE201" s="55" t="str">
        <f t="shared" si="200"/>
        <v/>
      </c>
      <c r="EF201" s="55" t="str">
        <f t="shared" si="200"/>
        <v/>
      </c>
      <c r="EG201" s="55" t="str">
        <f t="shared" si="200"/>
        <v/>
      </c>
      <c r="EH201" s="55" t="str">
        <f t="shared" si="200"/>
        <v/>
      </c>
      <c r="EI201" s="55" t="str">
        <f t="shared" si="200"/>
        <v/>
      </c>
      <c r="EJ201" s="55" t="str">
        <f t="shared" si="200"/>
        <v/>
      </c>
      <c r="EK201" s="55" t="str">
        <f t="shared" si="200"/>
        <v/>
      </c>
      <c r="EL201" s="55" t="str">
        <f t="shared" si="200"/>
        <v/>
      </c>
      <c r="EM201" s="55" t="str">
        <f t="shared" si="200"/>
        <v/>
      </c>
      <c r="EN201" s="72">
        <f t="shared" si="15"/>
        <v>0</v>
      </c>
    </row>
    <row r="202" spans="1:144" x14ac:dyDescent="0.15">
      <c r="A202" s="71">
        <v>41029</v>
      </c>
      <c r="B202" s="55" t="str">
        <f t="shared" ref="B202:AG202" si="201">IFERROR(B41*(B363/$EN363),"")</f>
        <v/>
      </c>
      <c r="C202" s="55" t="str">
        <f t="shared" si="201"/>
        <v/>
      </c>
      <c r="D202" s="55" t="str">
        <f t="shared" si="201"/>
        <v/>
      </c>
      <c r="E202" s="55" t="str">
        <f t="shared" si="201"/>
        <v/>
      </c>
      <c r="F202" s="55" t="str">
        <f t="shared" si="201"/>
        <v/>
      </c>
      <c r="G202" s="55" t="str">
        <f t="shared" si="201"/>
        <v/>
      </c>
      <c r="H202" s="55" t="str">
        <f t="shared" si="201"/>
        <v/>
      </c>
      <c r="I202" s="55" t="str">
        <f t="shared" si="201"/>
        <v/>
      </c>
      <c r="J202" s="55" t="str">
        <f t="shared" si="201"/>
        <v/>
      </c>
      <c r="K202" s="55" t="str">
        <f t="shared" si="201"/>
        <v/>
      </c>
      <c r="L202" s="55" t="str">
        <f t="shared" si="201"/>
        <v/>
      </c>
      <c r="M202" s="55" t="str">
        <f t="shared" si="201"/>
        <v/>
      </c>
      <c r="N202" s="55" t="str">
        <f t="shared" si="201"/>
        <v/>
      </c>
      <c r="O202" s="55" t="str">
        <f t="shared" si="201"/>
        <v/>
      </c>
      <c r="P202" s="55" t="str">
        <f t="shared" si="201"/>
        <v/>
      </c>
      <c r="Q202" s="55" t="str">
        <f t="shared" si="201"/>
        <v/>
      </c>
      <c r="R202" s="55" t="str">
        <f t="shared" si="201"/>
        <v/>
      </c>
      <c r="S202" s="55" t="str">
        <f t="shared" si="201"/>
        <v/>
      </c>
      <c r="T202" s="55" t="str">
        <f t="shared" si="201"/>
        <v/>
      </c>
      <c r="U202" s="55" t="str">
        <f t="shared" si="201"/>
        <v/>
      </c>
      <c r="V202" s="55" t="str">
        <f t="shared" si="201"/>
        <v/>
      </c>
      <c r="W202" s="55" t="str">
        <f t="shared" si="201"/>
        <v/>
      </c>
      <c r="X202" s="55" t="str">
        <f t="shared" si="201"/>
        <v/>
      </c>
      <c r="Y202" s="55" t="str">
        <f t="shared" si="201"/>
        <v/>
      </c>
      <c r="Z202" s="55" t="str">
        <f t="shared" si="201"/>
        <v/>
      </c>
      <c r="AA202" s="55" t="str">
        <f t="shared" si="201"/>
        <v/>
      </c>
      <c r="AB202" s="55" t="str">
        <f t="shared" si="201"/>
        <v/>
      </c>
      <c r="AC202" s="55" t="str">
        <f t="shared" si="201"/>
        <v/>
      </c>
      <c r="AD202" s="55" t="str">
        <f t="shared" si="201"/>
        <v/>
      </c>
      <c r="AE202" s="55" t="str">
        <f t="shared" si="201"/>
        <v/>
      </c>
      <c r="AF202" s="55" t="str">
        <f t="shared" si="201"/>
        <v/>
      </c>
      <c r="AG202" s="55" t="str">
        <f t="shared" si="201"/>
        <v/>
      </c>
      <c r="AH202" s="55" t="str">
        <f t="shared" ref="AH202:BM202" si="202">IFERROR(AH41*(AH363/$EN363),"")</f>
        <v/>
      </c>
      <c r="AI202" s="55" t="str">
        <f t="shared" si="202"/>
        <v/>
      </c>
      <c r="AJ202" s="55" t="str">
        <f t="shared" si="202"/>
        <v/>
      </c>
      <c r="AK202" s="55" t="str">
        <f t="shared" si="202"/>
        <v/>
      </c>
      <c r="AL202" s="55" t="str">
        <f t="shared" si="202"/>
        <v/>
      </c>
      <c r="AM202" s="55" t="str">
        <f t="shared" si="202"/>
        <v/>
      </c>
      <c r="AN202" s="55" t="str">
        <f t="shared" si="202"/>
        <v/>
      </c>
      <c r="AO202" s="55" t="str">
        <f t="shared" si="202"/>
        <v/>
      </c>
      <c r="AP202" s="55" t="str">
        <f t="shared" si="202"/>
        <v/>
      </c>
      <c r="AQ202" s="55" t="str">
        <f t="shared" si="202"/>
        <v/>
      </c>
      <c r="AR202" s="55" t="str">
        <f t="shared" si="202"/>
        <v/>
      </c>
      <c r="AS202" s="55" t="str">
        <f t="shared" si="202"/>
        <v/>
      </c>
      <c r="AT202" s="55" t="str">
        <f t="shared" si="202"/>
        <v/>
      </c>
      <c r="AU202" s="55" t="str">
        <f t="shared" si="202"/>
        <v/>
      </c>
      <c r="AV202" s="55" t="str">
        <f t="shared" si="202"/>
        <v/>
      </c>
      <c r="AW202" s="55" t="str">
        <f t="shared" si="202"/>
        <v/>
      </c>
      <c r="AX202" s="55" t="str">
        <f t="shared" si="202"/>
        <v/>
      </c>
      <c r="AY202" s="55" t="str">
        <f t="shared" si="202"/>
        <v/>
      </c>
      <c r="AZ202" s="55" t="str">
        <f t="shared" si="202"/>
        <v/>
      </c>
      <c r="BA202" s="55" t="str">
        <f t="shared" si="202"/>
        <v/>
      </c>
      <c r="BB202" s="55" t="str">
        <f t="shared" si="202"/>
        <v/>
      </c>
      <c r="BC202" s="55" t="str">
        <f t="shared" si="202"/>
        <v/>
      </c>
      <c r="BD202" s="55" t="str">
        <f t="shared" si="202"/>
        <v/>
      </c>
      <c r="BE202" s="55" t="str">
        <f t="shared" si="202"/>
        <v/>
      </c>
      <c r="BF202" s="55" t="str">
        <f t="shared" si="202"/>
        <v/>
      </c>
      <c r="BG202" s="55" t="str">
        <f t="shared" si="202"/>
        <v/>
      </c>
      <c r="BH202" s="55" t="str">
        <f t="shared" si="202"/>
        <v/>
      </c>
      <c r="BI202" s="55" t="str">
        <f t="shared" si="202"/>
        <v/>
      </c>
      <c r="BJ202" s="55" t="str">
        <f t="shared" si="202"/>
        <v/>
      </c>
      <c r="BK202" s="55" t="str">
        <f t="shared" si="202"/>
        <v/>
      </c>
      <c r="BL202" s="55" t="str">
        <f t="shared" si="202"/>
        <v/>
      </c>
      <c r="BM202" s="55" t="str">
        <f t="shared" si="202"/>
        <v/>
      </c>
      <c r="BN202" s="55" t="str">
        <f t="shared" ref="BN202:CS202" si="203">IFERROR(BN41*(BN363/$EN363),"")</f>
        <v/>
      </c>
      <c r="BO202" s="55" t="str">
        <f t="shared" si="203"/>
        <v/>
      </c>
      <c r="BP202" s="55" t="str">
        <f t="shared" si="203"/>
        <v/>
      </c>
      <c r="BQ202" s="55" t="str">
        <f t="shared" si="203"/>
        <v/>
      </c>
      <c r="BR202" s="55" t="str">
        <f t="shared" si="203"/>
        <v/>
      </c>
      <c r="BS202" s="55" t="str">
        <f t="shared" si="203"/>
        <v/>
      </c>
      <c r="BT202" s="55" t="str">
        <f t="shared" si="203"/>
        <v/>
      </c>
      <c r="BU202" s="55" t="str">
        <f t="shared" si="203"/>
        <v/>
      </c>
      <c r="BV202" s="55" t="str">
        <f t="shared" si="203"/>
        <v/>
      </c>
      <c r="BW202" s="55" t="str">
        <f t="shared" si="203"/>
        <v/>
      </c>
      <c r="BX202" s="55" t="str">
        <f t="shared" si="203"/>
        <v/>
      </c>
      <c r="BY202" s="55" t="str">
        <f t="shared" si="203"/>
        <v/>
      </c>
      <c r="BZ202" s="55" t="str">
        <f t="shared" si="203"/>
        <v/>
      </c>
      <c r="CA202" s="55" t="str">
        <f t="shared" si="203"/>
        <v/>
      </c>
      <c r="CB202" s="55" t="str">
        <f t="shared" si="203"/>
        <v/>
      </c>
      <c r="CC202" s="55" t="str">
        <f t="shared" si="203"/>
        <v/>
      </c>
      <c r="CD202" s="55" t="str">
        <f t="shared" si="203"/>
        <v/>
      </c>
      <c r="CE202" s="55" t="str">
        <f t="shared" si="203"/>
        <v/>
      </c>
      <c r="CF202" s="55" t="str">
        <f t="shared" si="203"/>
        <v/>
      </c>
      <c r="CG202" s="55" t="str">
        <f t="shared" si="203"/>
        <v/>
      </c>
      <c r="CH202" s="55" t="str">
        <f t="shared" si="203"/>
        <v/>
      </c>
      <c r="CI202" s="55" t="str">
        <f t="shared" si="203"/>
        <v/>
      </c>
      <c r="CJ202" s="55" t="str">
        <f t="shared" si="203"/>
        <v/>
      </c>
      <c r="CK202" s="55" t="str">
        <f t="shared" si="203"/>
        <v/>
      </c>
      <c r="CL202" s="55" t="str">
        <f t="shared" si="203"/>
        <v/>
      </c>
      <c r="CM202" s="55" t="str">
        <f t="shared" si="203"/>
        <v/>
      </c>
      <c r="CN202" s="55" t="str">
        <f t="shared" si="203"/>
        <v/>
      </c>
      <c r="CO202" s="55" t="str">
        <f t="shared" si="203"/>
        <v/>
      </c>
      <c r="CP202" s="55" t="str">
        <f t="shared" si="203"/>
        <v/>
      </c>
      <c r="CQ202" s="55" t="str">
        <f t="shared" si="203"/>
        <v/>
      </c>
      <c r="CR202" s="55" t="str">
        <f t="shared" si="203"/>
        <v/>
      </c>
      <c r="CS202" s="55" t="str">
        <f t="shared" si="203"/>
        <v/>
      </c>
      <c r="CT202" s="55" t="str">
        <f t="shared" ref="CT202:EB202" si="204">IFERROR(CT41*(CT363/$EN363),"")</f>
        <v/>
      </c>
      <c r="CU202" s="55" t="str">
        <f t="shared" si="204"/>
        <v/>
      </c>
      <c r="CV202" s="55" t="str">
        <f t="shared" si="204"/>
        <v/>
      </c>
      <c r="CW202" s="55" t="str">
        <f t="shared" si="204"/>
        <v/>
      </c>
      <c r="CX202" s="55" t="str">
        <f t="shared" si="204"/>
        <v/>
      </c>
      <c r="CY202" s="55" t="str">
        <f t="shared" si="204"/>
        <v/>
      </c>
      <c r="CZ202" s="55" t="str">
        <f t="shared" si="204"/>
        <v/>
      </c>
      <c r="DA202" s="55" t="str">
        <f t="shared" si="204"/>
        <v/>
      </c>
      <c r="DB202" s="55" t="str">
        <f t="shared" si="204"/>
        <v/>
      </c>
      <c r="DC202" s="55" t="str">
        <f t="shared" si="204"/>
        <v/>
      </c>
      <c r="DD202" s="55" t="str">
        <f t="shared" si="204"/>
        <v/>
      </c>
      <c r="DE202" s="55" t="str">
        <f t="shared" si="204"/>
        <v/>
      </c>
      <c r="DF202" s="55" t="str">
        <f t="shared" si="204"/>
        <v/>
      </c>
      <c r="DG202" s="55" t="str">
        <f t="shared" si="204"/>
        <v/>
      </c>
      <c r="DH202" s="55" t="str">
        <f t="shared" si="204"/>
        <v/>
      </c>
      <c r="DI202" s="55" t="str">
        <f t="shared" si="204"/>
        <v/>
      </c>
      <c r="DJ202" s="55" t="str">
        <f t="shared" si="204"/>
        <v/>
      </c>
      <c r="DK202" s="55" t="str">
        <f t="shared" si="204"/>
        <v/>
      </c>
      <c r="DL202" s="55" t="str">
        <f t="shared" si="204"/>
        <v/>
      </c>
      <c r="DM202" s="55" t="str">
        <f t="shared" si="204"/>
        <v/>
      </c>
      <c r="DN202" s="55" t="str">
        <f t="shared" si="204"/>
        <v/>
      </c>
      <c r="DO202" s="55" t="str">
        <f t="shared" si="204"/>
        <v/>
      </c>
      <c r="DP202" s="55" t="str">
        <f t="shared" si="204"/>
        <v/>
      </c>
      <c r="DQ202" s="55" t="str">
        <f t="shared" si="204"/>
        <v/>
      </c>
      <c r="DR202" s="55" t="str">
        <f t="shared" si="204"/>
        <v/>
      </c>
      <c r="DS202" s="55" t="str">
        <f t="shared" si="204"/>
        <v/>
      </c>
      <c r="DT202" s="55" t="str">
        <f t="shared" si="204"/>
        <v/>
      </c>
      <c r="DU202" s="55" t="str">
        <f t="shared" si="204"/>
        <v/>
      </c>
      <c r="DV202" s="55" t="str">
        <f t="shared" si="204"/>
        <v/>
      </c>
      <c r="DW202" s="55" t="str">
        <f t="shared" si="204"/>
        <v/>
      </c>
      <c r="DX202" s="55" t="str">
        <f t="shared" si="204"/>
        <v/>
      </c>
      <c r="DY202" s="55" t="str">
        <f t="shared" si="204"/>
        <v/>
      </c>
      <c r="DZ202" s="55" t="str">
        <f t="shared" si="204"/>
        <v/>
      </c>
      <c r="EA202" s="55" t="str">
        <f t="shared" si="204"/>
        <v/>
      </c>
      <c r="EB202" s="55" t="str">
        <f t="shared" si="204"/>
        <v/>
      </c>
      <c r="EC202" s="55" t="str">
        <f t="shared" ref="EC202:EM202" si="205">IFERROR(EC41*(EC363/$EN363),"")</f>
        <v/>
      </c>
      <c r="ED202" s="55" t="str">
        <f t="shared" si="205"/>
        <v/>
      </c>
      <c r="EE202" s="55" t="str">
        <f t="shared" si="205"/>
        <v/>
      </c>
      <c r="EF202" s="55" t="str">
        <f t="shared" si="205"/>
        <v/>
      </c>
      <c r="EG202" s="55" t="str">
        <f t="shared" si="205"/>
        <v/>
      </c>
      <c r="EH202" s="55" t="str">
        <f t="shared" si="205"/>
        <v/>
      </c>
      <c r="EI202" s="55" t="str">
        <f t="shared" si="205"/>
        <v/>
      </c>
      <c r="EJ202" s="55" t="str">
        <f t="shared" si="205"/>
        <v/>
      </c>
      <c r="EK202" s="55" t="str">
        <f t="shared" si="205"/>
        <v/>
      </c>
      <c r="EL202" s="55" t="str">
        <f t="shared" si="205"/>
        <v/>
      </c>
      <c r="EM202" s="55" t="str">
        <f t="shared" si="205"/>
        <v/>
      </c>
      <c r="EN202" s="72">
        <f t="shared" si="15"/>
        <v>0</v>
      </c>
    </row>
    <row r="203" spans="1:144" x14ac:dyDescent="0.15">
      <c r="A203" s="71">
        <v>41060</v>
      </c>
      <c r="B203" s="55" t="str">
        <f t="shared" ref="B203:AG203" si="206">IFERROR(B42*(B364/$EN364),"")</f>
        <v/>
      </c>
      <c r="C203" s="55" t="str">
        <f t="shared" si="206"/>
        <v/>
      </c>
      <c r="D203" s="55" t="str">
        <f t="shared" si="206"/>
        <v/>
      </c>
      <c r="E203" s="55" t="str">
        <f t="shared" si="206"/>
        <v/>
      </c>
      <c r="F203" s="55" t="str">
        <f t="shared" si="206"/>
        <v/>
      </c>
      <c r="G203" s="55" t="str">
        <f t="shared" si="206"/>
        <v/>
      </c>
      <c r="H203" s="55" t="str">
        <f t="shared" si="206"/>
        <v/>
      </c>
      <c r="I203" s="55" t="str">
        <f t="shared" si="206"/>
        <v/>
      </c>
      <c r="J203" s="55" t="str">
        <f t="shared" si="206"/>
        <v/>
      </c>
      <c r="K203" s="55" t="str">
        <f t="shared" si="206"/>
        <v/>
      </c>
      <c r="L203" s="55" t="str">
        <f t="shared" si="206"/>
        <v/>
      </c>
      <c r="M203" s="55" t="str">
        <f t="shared" si="206"/>
        <v/>
      </c>
      <c r="N203" s="55" t="str">
        <f t="shared" si="206"/>
        <v/>
      </c>
      <c r="O203" s="55" t="str">
        <f t="shared" si="206"/>
        <v/>
      </c>
      <c r="P203" s="55" t="str">
        <f t="shared" si="206"/>
        <v/>
      </c>
      <c r="Q203" s="55" t="str">
        <f t="shared" si="206"/>
        <v/>
      </c>
      <c r="R203" s="55" t="str">
        <f t="shared" si="206"/>
        <v/>
      </c>
      <c r="S203" s="55" t="str">
        <f t="shared" si="206"/>
        <v/>
      </c>
      <c r="T203" s="55" t="str">
        <f t="shared" si="206"/>
        <v/>
      </c>
      <c r="U203" s="55" t="str">
        <f t="shared" si="206"/>
        <v/>
      </c>
      <c r="V203" s="55" t="str">
        <f t="shared" si="206"/>
        <v/>
      </c>
      <c r="W203" s="55" t="str">
        <f t="shared" si="206"/>
        <v/>
      </c>
      <c r="X203" s="55" t="str">
        <f t="shared" si="206"/>
        <v/>
      </c>
      <c r="Y203" s="55" t="str">
        <f t="shared" si="206"/>
        <v/>
      </c>
      <c r="Z203" s="55" t="str">
        <f t="shared" si="206"/>
        <v/>
      </c>
      <c r="AA203" s="55" t="str">
        <f t="shared" si="206"/>
        <v/>
      </c>
      <c r="AB203" s="55" t="str">
        <f t="shared" si="206"/>
        <v/>
      </c>
      <c r="AC203" s="55" t="str">
        <f t="shared" si="206"/>
        <v/>
      </c>
      <c r="AD203" s="55" t="str">
        <f t="shared" si="206"/>
        <v/>
      </c>
      <c r="AE203" s="55" t="str">
        <f t="shared" si="206"/>
        <v/>
      </c>
      <c r="AF203" s="55" t="str">
        <f t="shared" si="206"/>
        <v/>
      </c>
      <c r="AG203" s="55" t="str">
        <f t="shared" si="206"/>
        <v/>
      </c>
      <c r="AH203" s="55" t="str">
        <f t="shared" ref="AH203:BM203" si="207">IFERROR(AH42*(AH364/$EN364),"")</f>
        <v/>
      </c>
      <c r="AI203" s="55" t="str">
        <f t="shared" si="207"/>
        <v/>
      </c>
      <c r="AJ203" s="55" t="str">
        <f t="shared" si="207"/>
        <v/>
      </c>
      <c r="AK203" s="55" t="str">
        <f t="shared" si="207"/>
        <v/>
      </c>
      <c r="AL203" s="55" t="str">
        <f t="shared" si="207"/>
        <v/>
      </c>
      <c r="AM203" s="55" t="str">
        <f t="shared" si="207"/>
        <v/>
      </c>
      <c r="AN203" s="55" t="str">
        <f t="shared" si="207"/>
        <v/>
      </c>
      <c r="AO203" s="55" t="str">
        <f t="shared" si="207"/>
        <v/>
      </c>
      <c r="AP203" s="55" t="str">
        <f t="shared" si="207"/>
        <v/>
      </c>
      <c r="AQ203" s="55" t="str">
        <f t="shared" si="207"/>
        <v/>
      </c>
      <c r="AR203" s="55" t="str">
        <f t="shared" si="207"/>
        <v/>
      </c>
      <c r="AS203" s="55" t="str">
        <f t="shared" si="207"/>
        <v/>
      </c>
      <c r="AT203" s="55" t="str">
        <f t="shared" si="207"/>
        <v/>
      </c>
      <c r="AU203" s="55" t="str">
        <f t="shared" si="207"/>
        <v/>
      </c>
      <c r="AV203" s="55" t="str">
        <f t="shared" si="207"/>
        <v/>
      </c>
      <c r="AW203" s="55" t="str">
        <f t="shared" si="207"/>
        <v/>
      </c>
      <c r="AX203" s="55" t="str">
        <f t="shared" si="207"/>
        <v/>
      </c>
      <c r="AY203" s="55" t="str">
        <f t="shared" si="207"/>
        <v/>
      </c>
      <c r="AZ203" s="55" t="str">
        <f t="shared" si="207"/>
        <v/>
      </c>
      <c r="BA203" s="55" t="str">
        <f t="shared" si="207"/>
        <v/>
      </c>
      <c r="BB203" s="55" t="str">
        <f t="shared" si="207"/>
        <v/>
      </c>
      <c r="BC203" s="55" t="str">
        <f t="shared" si="207"/>
        <v/>
      </c>
      <c r="BD203" s="55" t="str">
        <f t="shared" si="207"/>
        <v/>
      </c>
      <c r="BE203" s="55" t="str">
        <f t="shared" si="207"/>
        <v/>
      </c>
      <c r="BF203" s="55" t="str">
        <f t="shared" si="207"/>
        <v/>
      </c>
      <c r="BG203" s="55" t="str">
        <f t="shared" si="207"/>
        <v/>
      </c>
      <c r="BH203" s="55" t="str">
        <f t="shared" si="207"/>
        <v/>
      </c>
      <c r="BI203" s="55" t="str">
        <f t="shared" si="207"/>
        <v/>
      </c>
      <c r="BJ203" s="55" t="str">
        <f t="shared" si="207"/>
        <v/>
      </c>
      <c r="BK203" s="55" t="str">
        <f t="shared" si="207"/>
        <v/>
      </c>
      <c r="BL203" s="55" t="str">
        <f t="shared" si="207"/>
        <v/>
      </c>
      <c r="BM203" s="55" t="str">
        <f t="shared" si="207"/>
        <v/>
      </c>
      <c r="BN203" s="55" t="str">
        <f t="shared" ref="BN203:CS203" si="208">IFERROR(BN42*(BN364/$EN364),"")</f>
        <v/>
      </c>
      <c r="BO203" s="55" t="str">
        <f t="shared" si="208"/>
        <v/>
      </c>
      <c r="BP203" s="55" t="str">
        <f t="shared" si="208"/>
        <v/>
      </c>
      <c r="BQ203" s="55" t="str">
        <f t="shared" si="208"/>
        <v/>
      </c>
      <c r="BR203" s="55" t="str">
        <f t="shared" si="208"/>
        <v/>
      </c>
      <c r="BS203" s="55" t="str">
        <f t="shared" si="208"/>
        <v/>
      </c>
      <c r="BT203" s="55" t="str">
        <f t="shared" si="208"/>
        <v/>
      </c>
      <c r="BU203" s="55" t="str">
        <f t="shared" si="208"/>
        <v/>
      </c>
      <c r="BV203" s="55" t="str">
        <f t="shared" si="208"/>
        <v/>
      </c>
      <c r="BW203" s="55" t="str">
        <f t="shared" si="208"/>
        <v/>
      </c>
      <c r="BX203" s="55" t="str">
        <f t="shared" si="208"/>
        <v/>
      </c>
      <c r="BY203" s="55" t="str">
        <f t="shared" si="208"/>
        <v/>
      </c>
      <c r="BZ203" s="55" t="str">
        <f t="shared" si="208"/>
        <v/>
      </c>
      <c r="CA203" s="55" t="str">
        <f t="shared" si="208"/>
        <v/>
      </c>
      <c r="CB203" s="55" t="str">
        <f t="shared" si="208"/>
        <v/>
      </c>
      <c r="CC203" s="55" t="str">
        <f t="shared" si="208"/>
        <v/>
      </c>
      <c r="CD203" s="55" t="str">
        <f t="shared" si="208"/>
        <v/>
      </c>
      <c r="CE203" s="55" t="str">
        <f t="shared" si="208"/>
        <v/>
      </c>
      <c r="CF203" s="55" t="str">
        <f t="shared" si="208"/>
        <v/>
      </c>
      <c r="CG203" s="55" t="str">
        <f t="shared" si="208"/>
        <v/>
      </c>
      <c r="CH203" s="55" t="str">
        <f t="shared" si="208"/>
        <v/>
      </c>
      <c r="CI203" s="55" t="str">
        <f t="shared" si="208"/>
        <v/>
      </c>
      <c r="CJ203" s="55" t="str">
        <f t="shared" si="208"/>
        <v/>
      </c>
      <c r="CK203" s="55" t="str">
        <f t="shared" si="208"/>
        <v/>
      </c>
      <c r="CL203" s="55" t="str">
        <f t="shared" si="208"/>
        <v/>
      </c>
      <c r="CM203" s="55" t="str">
        <f t="shared" si="208"/>
        <v/>
      </c>
      <c r="CN203" s="55" t="str">
        <f t="shared" si="208"/>
        <v/>
      </c>
      <c r="CO203" s="55" t="str">
        <f t="shared" si="208"/>
        <v/>
      </c>
      <c r="CP203" s="55" t="str">
        <f t="shared" si="208"/>
        <v/>
      </c>
      <c r="CQ203" s="55" t="str">
        <f t="shared" si="208"/>
        <v/>
      </c>
      <c r="CR203" s="55" t="str">
        <f t="shared" si="208"/>
        <v/>
      </c>
      <c r="CS203" s="55" t="str">
        <f t="shared" si="208"/>
        <v/>
      </c>
      <c r="CT203" s="55" t="str">
        <f t="shared" ref="CT203:EB203" si="209">IFERROR(CT42*(CT364/$EN364),"")</f>
        <v/>
      </c>
      <c r="CU203" s="55" t="str">
        <f t="shared" si="209"/>
        <v/>
      </c>
      <c r="CV203" s="55" t="str">
        <f t="shared" si="209"/>
        <v/>
      </c>
      <c r="CW203" s="55" t="str">
        <f t="shared" si="209"/>
        <v/>
      </c>
      <c r="CX203" s="55" t="str">
        <f t="shared" si="209"/>
        <v/>
      </c>
      <c r="CY203" s="55" t="str">
        <f t="shared" si="209"/>
        <v/>
      </c>
      <c r="CZ203" s="55" t="str">
        <f t="shared" si="209"/>
        <v/>
      </c>
      <c r="DA203" s="55" t="str">
        <f t="shared" si="209"/>
        <v/>
      </c>
      <c r="DB203" s="55" t="str">
        <f t="shared" si="209"/>
        <v/>
      </c>
      <c r="DC203" s="55" t="str">
        <f t="shared" si="209"/>
        <v/>
      </c>
      <c r="DD203" s="55" t="str">
        <f t="shared" si="209"/>
        <v/>
      </c>
      <c r="DE203" s="55" t="str">
        <f t="shared" si="209"/>
        <v/>
      </c>
      <c r="DF203" s="55" t="str">
        <f t="shared" si="209"/>
        <v/>
      </c>
      <c r="DG203" s="55" t="str">
        <f t="shared" si="209"/>
        <v/>
      </c>
      <c r="DH203" s="55" t="str">
        <f t="shared" si="209"/>
        <v/>
      </c>
      <c r="DI203" s="55" t="str">
        <f t="shared" si="209"/>
        <v/>
      </c>
      <c r="DJ203" s="55" t="str">
        <f t="shared" si="209"/>
        <v/>
      </c>
      <c r="DK203" s="55" t="str">
        <f t="shared" si="209"/>
        <v/>
      </c>
      <c r="DL203" s="55" t="str">
        <f t="shared" si="209"/>
        <v/>
      </c>
      <c r="DM203" s="55" t="str">
        <f t="shared" si="209"/>
        <v/>
      </c>
      <c r="DN203" s="55" t="str">
        <f t="shared" si="209"/>
        <v/>
      </c>
      <c r="DO203" s="55" t="str">
        <f t="shared" si="209"/>
        <v/>
      </c>
      <c r="DP203" s="55" t="str">
        <f t="shared" si="209"/>
        <v/>
      </c>
      <c r="DQ203" s="55" t="str">
        <f t="shared" si="209"/>
        <v/>
      </c>
      <c r="DR203" s="55" t="str">
        <f t="shared" si="209"/>
        <v/>
      </c>
      <c r="DS203" s="55" t="str">
        <f t="shared" si="209"/>
        <v/>
      </c>
      <c r="DT203" s="55" t="str">
        <f t="shared" si="209"/>
        <v/>
      </c>
      <c r="DU203" s="55" t="str">
        <f t="shared" si="209"/>
        <v/>
      </c>
      <c r="DV203" s="55" t="str">
        <f t="shared" si="209"/>
        <v/>
      </c>
      <c r="DW203" s="55" t="str">
        <f t="shared" si="209"/>
        <v/>
      </c>
      <c r="DX203" s="55" t="str">
        <f t="shared" si="209"/>
        <v/>
      </c>
      <c r="DY203" s="55" t="str">
        <f t="shared" si="209"/>
        <v/>
      </c>
      <c r="DZ203" s="55" t="str">
        <f t="shared" si="209"/>
        <v/>
      </c>
      <c r="EA203" s="55" t="str">
        <f t="shared" si="209"/>
        <v/>
      </c>
      <c r="EB203" s="55" t="str">
        <f t="shared" si="209"/>
        <v/>
      </c>
      <c r="EC203" s="55" t="str">
        <f t="shared" ref="EC203:EM203" si="210">IFERROR(EC42*(EC364/$EN364),"")</f>
        <v/>
      </c>
      <c r="ED203" s="55" t="str">
        <f t="shared" si="210"/>
        <v/>
      </c>
      <c r="EE203" s="55" t="str">
        <f t="shared" si="210"/>
        <v/>
      </c>
      <c r="EF203" s="55" t="str">
        <f t="shared" si="210"/>
        <v/>
      </c>
      <c r="EG203" s="55" t="str">
        <f t="shared" si="210"/>
        <v/>
      </c>
      <c r="EH203" s="55" t="str">
        <f t="shared" si="210"/>
        <v/>
      </c>
      <c r="EI203" s="55" t="str">
        <f t="shared" si="210"/>
        <v/>
      </c>
      <c r="EJ203" s="55" t="str">
        <f t="shared" si="210"/>
        <v/>
      </c>
      <c r="EK203" s="55" t="str">
        <f t="shared" si="210"/>
        <v/>
      </c>
      <c r="EL203" s="55" t="str">
        <f t="shared" si="210"/>
        <v/>
      </c>
      <c r="EM203" s="55" t="str">
        <f t="shared" si="210"/>
        <v/>
      </c>
      <c r="EN203" s="72">
        <f t="shared" si="15"/>
        <v>0</v>
      </c>
    </row>
    <row r="204" spans="1:144" x14ac:dyDescent="0.15">
      <c r="A204" s="71">
        <v>41089</v>
      </c>
      <c r="B204" s="55" t="str">
        <f t="shared" ref="B204:AG204" si="211">IFERROR(B43*(B365/$EN365),"")</f>
        <v/>
      </c>
      <c r="C204" s="55" t="str">
        <f t="shared" si="211"/>
        <v/>
      </c>
      <c r="D204" s="55" t="str">
        <f t="shared" si="211"/>
        <v/>
      </c>
      <c r="E204" s="55" t="str">
        <f t="shared" si="211"/>
        <v/>
      </c>
      <c r="F204" s="55" t="str">
        <f t="shared" si="211"/>
        <v/>
      </c>
      <c r="G204" s="55" t="str">
        <f t="shared" si="211"/>
        <v/>
      </c>
      <c r="H204" s="55" t="str">
        <f t="shared" si="211"/>
        <v/>
      </c>
      <c r="I204" s="55" t="str">
        <f t="shared" si="211"/>
        <v/>
      </c>
      <c r="J204" s="55" t="str">
        <f t="shared" si="211"/>
        <v/>
      </c>
      <c r="K204" s="55" t="str">
        <f t="shared" si="211"/>
        <v/>
      </c>
      <c r="L204" s="55" t="str">
        <f t="shared" si="211"/>
        <v/>
      </c>
      <c r="M204" s="55" t="str">
        <f t="shared" si="211"/>
        <v/>
      </c>
      <c r="N204" s="55" t="str">
        <f t="shared" si="211"/>
        <v/>
      </c>
      <c r="O204" s="55" t="str">
        <f t="shared" si="211"/>
        <v/>
      </c>
      <c r="P204" s="55" t="str">
        <f t="shared" si="211"/>
        <v/>
      </c>
      <c r="Q204" s="55" t="str">
        <f t="shared" si="211"/>
        <v/>
      </c>
      <c r="R204" s="55" t="str">
        <f t="shared" si="211"/>
        <v/>
      </c>
      <c r="S204" s="55" t="str">
        <f t="shared" si="211"/>
        <v/>
      </c>
      <c r="T204" s="55" t="str">
        <f t="shared" si="211"/>
        <v/>
      </c>
      <c r="U204" s="55" t="str">
        <f t="shared" si="211"/>
        <v/>
      </c>
      <c r="V204" s="55" t="str">
        <f t="shared" si="211"/>
        <v/>
      </c>
      <c r="W204" s="55" t="str">
        <f t="shared" si="211"/>
        <v/>
      </c>
      <c r="X204" s="55" t="str">
        <f t="shared" si="211"/>
        <v/>
      </c>
      <c r="Y204" s="55" t="str">
        <f t="shared" si="211"/>
        <v/>
      </c>
      <c r="Z204" s="55" t="str">
        <f t="shared" si="211"/>
        <v/>
      </c>
      <c r="AA204" s="55" t="str">
        <f t="shared" si="211"/>
        <v/>
      </c>
      <c r="AB204" s="55" t="str">
        <f t="shared" si="211"/>
        <v/>
      </c>
      <c r="AC204" s="55" t="str">
        <f t="shared" si="211"/>
        <v/>
      </c>
      <c r="AD204" s="55" t="str">
        <f t="shared" si="211"/>
        <v/>
      </c>
      <c r="AE204" s="55" t="str">
        <f t="shared" si="211"/>
        <v/>
      </c>
      <c r="AF204" s="55" t="str">
        <f t="shared" si="211"/>
        <v/>
      </c>
      <c r="AG204" s="55" t="str">
        <f t="shared" si="211"/>
        <v/>
      </c>
      <c r="AH204" s="55" t="str">
        <f t="shared" ref="AH204:BM204" si="212">IFERROR(AH43*(AH365/$EN365),"")</f>
        <v/>
      </c>
      <c r="AI204" s="55" t="str">
        <f t="shared" si="212"/>
        <v/>
      </c>
      <c r="AJ204" s="55" t="str">
        <f t="shared" si="212"/>
        <v/>
      </c>
      <c r="AK204" s="55" t="str">
        <f t="shared" si="212"/>
        <v/>
      </c>
      <c r="AL204" s="55" t="str">
        <f t="shared" si="212"/>
        <v/>
      </c>
      <c r="AM204" s="55" t="str">
        <f t="shared" si="212"/>
        <v/>
      </c>
      <c r="AN204" s="55" t="str">
        <f t="shared" si="212"/>
        <v/>
      </c>
      <c r="AO204" s="55" t="str">
        <f t="shared" si="212"/>
        <v/>
      </c>
      <c r="AP204" s="55" t="str">
        <f t="shared" si="212"/>
        <v/>
      </c>
      <c r="AQ204" s="55" t="str">
        <f t="shared" si="212"/>
        <v/>
      </c>
      <c r="AR204" s="55" t="str">
        <f t="shared" si="212"/>
        <v/>
      </c>
      <c r="AS204" s="55" t="str">
        <f t="shared" si="212"/>
        <v/>
      </c>
      <c r="AT204" s="55" t="str">
        <f t="shared" si="212"/>
        <v/>
      </c>
      <c r="AU204" s="55" t="str">
        <f t="shared" si="212"/>
        <v/>
      </c>
      <c r="AV204" s="55" t="str">
        <f t="shared" si="212"/>
        <v/>
      </c>
      <c r="AW204" s="55" t="str">
        <f t="shared" si="212"/>
        <v/>
      </c>
      <c r="AX204" s="55" t="str">
        <f t="shared" si="212"/>
        <v/>
      </c>
      <c r="AY204" s="55" t="str">
        <f t="shared" si="212"/>
        <v/>
      </c>
      <c r="AZ204" s="55" t="str">
        <f t="shared" si="212"/>
        <v/>
      </c>
      <c r="BA204" s="55" t="str">
        <f t="shared" si="212"/>
        <v/>
      </c>
      <c r="BB204" s="55" t="str">
        <f t="shared" si="212"/>
        <v/>
      </c>
      <c r="BC204" s="55" t="str">
        <f t="shared" si="212"/>
        <v/>
      </c>
      <c r="BD204" s="55" t="str">
        <f t="shared" si="212"/>
        <v/>
      </c>
      <c r="BE204" s="55" t="str">
        <f t="shared" si="212"/>
        <v/>
      </c>
      <c r="BF204" s="55" t="str">
        <f t="shared" si="212"/>
        <v/>
      </c>
      <c r="BG204" s="55" t="str">
        <f t="shared" si="212"/>
        <v/>
      </c>
      <c r="BH204" s="55" t="str">
        <f t="shared" si="212"/>
        <v/>
      </c>
      <c r="BI204" s="55" t="str">
        <f t="shared" si="212"/>
        <v/>
      </c>
      <c r="BJ204" s="55" t="str">
        <f t="shared" si="212"/>
        <v/>
      </c>
      <c r="BK204" s="55" t="str">
        <f t="shared" si="212"/>
        <v/>
      </c>
      <c r="BL204" s="55" t="str">
        <f t="shared" si="212"/>
        <v/>
      </c>
      <c r="BM204" s="55" t="str">
        <f t="shared" si="212"/>
        <v/>
      </c>
      <c r="BN204" s="55" t="str">
        <f t="shared" ref="BN204:CS204" si="213">IFERROR(BN43*(BN365/$EN365),"")</f>
        <v/>
      </c>
      <c r="BO204" s="55" t="str">
        <f t="shared" si="213"/>
        <v/>
      </c>
      <c r="BP204" s="55" t="str">
        <f t="shared" si="213"/>
        <v/>
      </c>
      <c r="BQ204" s="55" t="str">
        <f t="shared" si="213"/>
        <v/>
      </c>
      <c r="BR204" s="55" t="str">
        <f t="shared" si="213"/>
        <v/>
      </c>
      <c r="BS204" s="55" t="str">
        <f t="shared" si="213"/>
        <v/>
      </c>
      <c r="BT204" s="55" t="str">
        <f t="shared" si="213"/>
        <v/>
      </c>
      <c r="BU204" s="55" t="str">
        <f t="shared" si="213"/>
        <v/>
      </c>
      <c r="BV204" s="55" t="str">
        <f t="shared" si="213"/>
        <v/>
      </c>
      <c r="BW204" s="55" t="str">
        <f t="shared" si="213"/>
        <v/>
      </c>
      <c r="BX204" s="55" t="str">
        <f t="shared" si="213"/>
        <v/>
      </c>
      <c r="BY204" s="55" t="str">
        <f t="shared" si="213"/>
        <v/>
      </c>
      <c r="BZ204" s="55" t="str">
        <f t="shared" si="213"/>
        <v/>
      </c>
      <c r="CA204" s="55" t="str">
        <f t="shared" si="213"/>
        <v/>
      </c>
      <c r="CB204" s="55" t="str">
        <f t="shared" si="213"/>
        <v/>
      </c>
      <c r="CC204" s="55" t="str">
        <f t="shared" si="213"/>
        <v/>
      </c>
      <c r="CD204" s="55" t="str">
        <f t="shared" si="213"/>
        <v/>
      </c>
      <c r="CE204" s="55" t="str">
        <f t="shared" si="213"/>
        <v/>
      </c>
      <c r="CF204" s="55" t="str">
        <f t="shared" si="213"/>
        <v/>
      </c>
      <c r="CG204" s="55" t="str">
        <f t="shared" si="213"/>
        <v/>
      </c>
      <c r="CH204" s="55" t="str">
        <f t="shared" si="213"/>
        <v/>
      </c>
      <c r="CI204" s="55" t="str">
        <f t="shared" si="213"/>
        <v/>
      </c>
      <c r="CJ204" s="55" t="str">
        <f t="shared" si="213"/>
        <v/>
      </c>
      <c r="CK204" s="55" t="str">
        <f t="shared" si="213"/>
        <v/>
      </c>
      <c r="CL204" s="55" t="str">
        <f t="shared" si="213"/>
        <v/>
      </c>
      <c r="CM204" s="55" t="str">
        <f t="shared" si="213"/>
        <v/>
      </c>
      <c r="CN204" s="55" t="str">
        <f t="shared" si="213"/>
        <v/>
      </c>
      <c r="CO204" s="55" t="str">
        <f t="shared" si="213"/>
        <v/>
      </c>
      <c r="CP204" s="55" t="str">
        <f t="shared" si="213"/>
        <v/>
      </c>
      <c r="CQ204" s="55" t="str">
        <f t="shared" si="213"/>
        <v/>
      </c>
      <c r="CR204" s="55" t="str">
        <f t="shared" si="213"/>
        <v/>
      </c>
      <c r="CS204" s="55" t="str">
        <f t="shared" si="213"/>
        <v/>
      </c>
      <c r="CT204" s="55" t="str">
        <f t="shared" ref="CT204:EB204" si="214">IFERROR(CT43*(CT365/$EN365),"")</f>
        <v/>
      </c>
      <c r="CU204" s="55" t="str">
        <f t="shared" si="214"/>
        <v/>
      </c>
      <c r="CV204" s="55" t="str">
        <f t="shared" si="214"/>
        <v/>
      </c>
      <c r="CW204" s="55" t="str">
        <f t="shared" si="214"/>
        <v/>
      </c>
      <c r="CX204" s="55" t="str">
        <f t="shared" si="214"/>
        <v/>
      </c>
      <c r="CY204" s="55" t="str">
        <f t="shared" si="214"/>
        <v/>
      </c>
      <c r="CZ204" s="55" t="str">
        <f t="shared" si="214"/>
        <v/>
      </c>
      <c r="DA204" s="55" t="str">
        <f t="shared" si="214"/>
        <v/>
      </c>
      <c r="DB204" s="55" t="str">
        <f t="shared" si="214"/>
        <v/>
      </c>
      <c r="DC204" s="55" t="str">
        <f t="shared" si="214"/>
        <v/>
      </c>
      <c r="DD204" s="55" t="str">
        <f t="shared" si="214"/>
        <v/>
      </c>
      <c r="DE204" s="55" t="str">
        <f t="shared" si="214"/>
        <v/>
      </c>
      <c r="DF204" s="55" t="str">
        <f t="shared" si="214"/>
        <v/>
      </c>
      <c r="DG204" s="55" t="str">
        <f t="shared" si="214"/>
        <v/>
      </c>
      <c r="DH204" s="55" t="str">
        <f t="shared" si="214"/>
        <v/>
      </c>
      <c r="DI204" s="55" t="str">
        <f t="shared" si="214"/>
        <v/>
      </c>
      <c r="DJ204" s="55" t="str">
        <f t="shared" si="214"/>
        <v/>
      </c>
      <c r="DK204" s="55" t="str">
        <f t="shared" si="214"/>
        <v/>
      </c>
      <c r="DL204" s="55" t="str">
        <f t="shared" si="214"/>
        <v/>
      </c>
      <c r="DM204" s="55" t="str">
        <f t="shared" si="214"/>
        <v/>
      </c>
      <c r="DN204" s="55" t="str">
        <f t="shared" si="214"/>
        <v/>
      </c>
      <c r="DO204" s="55" t="str">
        <f t="shared" si="214"/>
        <v/>
      </c>
      <c r="DP204" s="55" t="str">
        <f t="shared" si="214"/>
        <v/>
      </c>
      <c r="DQ204" s="55" t="str">
        <f t="shared" si="214"/>
        <v/>
      </c>
      <c r="DR204" s="55" t="str">
        <f t="shared" si="214"/>
        <v/>
      </c>
      <c r="DS204" s="55" t="str">
        <f t="shared" si="214"/>
        <v/>
      </c>
      <c r="DT204" s="55" t="str">
        <f t="shared" si="214"/>
        <v/>
      </c>
      <c r="DU204" s="55" t="str">
        <f t="shared" si="214"/>
        <v/>
      </c>
      <c r="DV204" s="55" t="str">
        <f t="shared" si="214"/>
        <v/>
      </c>
      <c r="DW204" s="55" t="str">
        <f t="shared" si="214"/>
        <v/>
      </c>
      <c r="DX204" s="55" t="str">
        <f t="shared" si="214"/>
        <v/>
      </c>
      <c r="DY204" s="55" t="str">
        <f t="shared" si="214"/>
        <v/>
      </c>
      <c r="DZ204" s="55" t="str">
        <f t="shared" si="214"/>
        <v/>
      </c>
      <c r="EA204" s="55" t="str">
        <f t="shared" si="214"/>
        <v/>
      </c>
      <c r="EB204" s="55" t="str">
        <f t="shared" si="214"/>
        <v/>
      </c>
      <c r="EC204" s="55" t="str">
        <f t="shared" ref="EC204:EM204" si="215">IFERROR(EC43*(EC365/$EN365),"")</f>
        <v/>
      </c>
      <c r="ED204" s="55" t="str">
        <f t="shared" si="215"/>
        <v/>
      </c>
      <c r="EE204" s="55" t="str">
        <f t="shared" si="215"/>
        <v/>
      </c>
      <c r="EF204" s="55" t="str">
        <f t="shared" si="215"/>
        <v/>
      </c>
      <c r="EG204" s="55" t="str">
        <f t="shared" si="215"/>
        <v/>
      </c>
      <c r="EH204" s="55" t="str">
        <f t="shared" si="215"/>
        <v/>
      </c>
      <c r="EI204" s="55" t="str">
        <f t="shared" si="215"/>
        <v/>
      </c>
      <c r="EJ204" s="55" t="str">
        <f t="shared" si="215"/>
        <v/>
      </c>
      <c r="EK204" s="55" t="str">
        <f t="shared" si="215"/>
        <v/>
      </c>
      <c r="EL204" s="55" t="str">
        <f t="shared" si="215"/>
        <v/>
      </c>
      <c r="EM204" s="55" t="str">
        <f t="shared" si="215"/>
        <v/>
      </c>
      <c r="EN204" s="72">
        <f t="shared" si="15"/>
        <v>0</v>
      </c>
    </row>
    <row r="205" spans="1:144" x14ac:dyDescent="0.15">
      <c r="A205" s="71">
        <v>41121</v>
      </c>
      <c r="B205" s="55" t="str">
        <f t="shared" ref="B205:AG205" si="216">IFERROR(B44*(B366/$EN366),"")</f>
        <v/>
      </c>
      <c r="C205" s="55" t="str">
        <f t="shared" si="216"/>
        <v/>
      </c>
      <c r="D205" s="55" t="str">
        <f t="shared" si="216"/>
        <v/>
      </c>
      <c r="E205" s="55" t="str">
        <f t="shared" si="216"/>
        <v/>
      </c>
      <c r="F205" s="55" t="str">
        <f t="shared" si="216"/>
        <v/>
      </c>
      <c r="G205" s="55" t="str">
        <f t="shared" si="216"/>
        <v/>
      </c>
      <c r="H205" s="55" t="str">
        <f t="shared" si="216"/>
        <v/>
      </c>
      <c r="I205" s="55" t="str">
        <f t="shared" si="216"/>
        <v/>
      </c>
      <c r="J205" s="55" t="str">
        <f t="shared" si="216"/>
        <v/>
      </c>
      <c r="K205" s="55" t="str">
        <f t="shared" si="216"/>
        <v/>
      </c>
      <c r="L205" s="55" t="str">
        <f t="shared" si="216"/>
        <v/>
      </c>
      <c r="M205" s="55" t="str">
        <f t="shared" si="216"/>
        <v/>
      </c>
      <c r="N205" s="55" t="str">
        <f t="shared" si="216"/>
        <v/>
      </c>
      <c r="O205" s="55" t="str">
        <f t="shared" si="216"/>
        <v/>
      </c>
      <c r="P205" s="55" t="str">
        <f t="shared" si="216"/>
        <v/>
      </c>
      <c r="Q205" s="55" t="str">
        <f t="shared" si="216"/>
        <v/>
      </c>
      <c r="R205" s="55" t="str">
        <f t="shared" si="216"/>
        <v/>
      </c>
      <c r="S205" s="55" t="str">
        <f t="shared" si="216"/>
        <v/>
      </c>
      <c r="T205" s="55" t="str">
        <f t="shared" si="216"/>
        <v/>
      </c>
      <c r="U205" s="55" t="str">
        <f t="shared" si="216"/>
        <v/>
      </c>
      <c r="V205" s="55" t="str">
        <f t="shared" si="216"/>
        <v/>
      </c>
      <c r="W205" s="55" t="str">
        <f t="shared" si="216"/>
        <v/>
      </c>
      <c r="X205" s="55" t="str">
        <f t="shared" si="216"/>
        <v/>
      </c>
      <c r="Y205" s="55" t="str">
        <f t="shared" si="216"/>
        <v/>
      </c>
      <c r="Z205" s="55" t="str">
        <f t="shared" si="216"/>
        <v/>
      </c>
      <c r="AA205" s="55" t="str">
        <f t="shared" si="216"/>
        <v/>
      </c>
      <c r="AB205" s="55" t="str">
        <f t="shared" si="216"/>
        <v/>
      </c>
      <c r="AC205" s="55" t="str">
        <f t="shared" si="216"/>
        <v/>
      </c>
      <c r="AD205" s="55" t="str">
        <f t="shared" si="216"/>
        <v/>
      </c>
      <c r="AE205" s="55" t="str">
        <f t="shared" si="216"/>
        <v/>
      </c>
      <c r="AF205" s="55" t="str">
        <f t="shared" si="216"/>
        <v/>
      </c>
      <c r="AG205" s="55" t="str">
        <f t="shared" si="216"/>
        <v/>
      </c>
      <c r="AH205" s="55" t="str">
        <f t="shared" ref="AH205:BM205" si="217">IFERROR(AH44*(AH366/$EN366),"")</f>
        <v/>
      </c>
      <c r="AI205" s="55" t="str">
        <f t="shared" si="217"/>
        <v/>
      </c>
      <c r="AJ205" s="55" t="str">
        <f t="shared" si="217"/>
        <v/>
      </c>
      <c r="AK205" s="55" t="str">
        <f t="shared" si="217"/>
        <v/>
      </c>
      <c r="AL205" s="55" t="str">
        <f t="shared" si="217"/>
        <v/>
      </c>
      <c r="AM205" s="55" t="str">
        <f t="shared" si="217"/>
        <v/>
      </c>
      <c r="AN205" s="55" t="str">
        <f t="shared" si="217"/>
        <v/>
      </c>
      <c r="AO205" s="55" t="str">
        <f t="shared" si="217"/>
        <v/>
      </c>
      <c r="AP205" s="55" t="str">
        <f t="shared" si="217"/>
        <v/>
      </c>
      <c r="AQ205" s="55" t="str">
        <f t="shared" si="217"/>
        <v/>
      </c>
      <c r="AR205" s="55" t="str">
        <f t="shared" si="217"/>
        <v/>
      </c>
      <c r="AS205" s="55" t="str">
        <f t="shared" si="217"/>
        <v/>
      </c>
      <c r="AT205" s="55" t="str">
        <f t="shared" si="217"/>
        <v/>
      </c>
      <c r="AU205" s="55" t="str">
        <f t="shared" si="217"/>
        <v/>
      </c>
      <c r="AV205" s="55" t="str">
        <f t="shared" si="217"/>
        <v/>
      </c>
      <c r="AW205" s="55" t="str">
        <f t="shared" si="217"/>
        <v/>
      </c>
      <c r="AX205" s="55" t="str">
        <f t="shared" si="217"/>
        <v/>
      </c>
      <c r="AY205" s="55" t="str">
        <f t="shared" si="217"/>
        <v/>
      </c>
      <c r="AZ205" s="55" t="str">
        <f t="shared" si="217"/>
        <v/>
      </c>
      <c r="BA205" s="55" t="str">
        <f t="shared" si="217"/>
        <v/>
      </c>
      <c r="BB205" s="55" t="str">
        <f t="shared" si="217"/>
        <v/>
      </c>
      <c r="BC205" s="55" t="str">
        <f t="shared" si="217"/>
        <v/>
      </c>
      <c r="BD205" s="55" t="str">
        <f t="shared" si="217"/>
        <v/>
      </c>
      <c r="BE205" s="55" t="str">
        <f t="shared" si="217"/>
        <v/>
      </c>
      <c r="BF205" s="55" t="str">
        <f t="shared" si="217"/>
        <v/>
      </c>
      <c r="BG205" s="55" t="str">
        <f t="shared" si="217"/>
        <v/>
      </c>
      <c r="BH205" s="55" t="str">
        <f t="shared" si="217"/>
        <v/>
      </c>
      <c r="BI205" s="55" t="str">
        <f t="shared" si="217"/>
        <v/>
      </c>
      <c r="BJ205" s="55" t="str">
        <f t="shared" si="217"/>
        <v/>
      </c>
      <c r="BK205" s="55" t="str">
        <f t="shared" si="217"/>
        <v/>
      </c>
      <c r="BL205" s="55" t="str">
        <f t="shared" si="217"/>
        <v/>
      </c>
      <c r="BM205" s="55" t="str">
        <f t="shared" si="217"/>
        <v/>
      </c>
      <c r="BN205" s="55" t="str">
        <f t="shared" ref="BN205:CS205" si="218">IFERROR(BN44*(BN366/$EN366),"")</f>
        <v/>
      </c>
      <c r="BO205" s="55" t="str">
        <f t="shared" si="218"/>
        <v/>
      </c>
      <c r="BP205" s="55" t="str">
        <f t="shared" si="218"/>
        <v/>
      </c>
      <c r="BQ205" s="55" t="str">
        <f t="shared" si="218"/>
        <v/>
      </c>
      <c r="BR205" s="55" t="str">
        <f t="shared" si="218"/>
        <v/>
      </c>
      <c r="BS205" s="55" t="str">
        <f t="shared" si="218"/>
        <v/>
      </c>
      <c r="BT205" s="55" t="str">
        <f t="shared" si="218"/>
        <v/>
      </c>
      <c r="BU205" s="55" t="str">
        <f t="shared" si="218"/>
        <v/>
      </c>
      <c r="BV205" s="55" t="str">
        <f t="shared" si="218"/>
        <v/>
      </c>
      <c r="BW205" s="55" t="str">
        <f t="shared" si="218"/>
        <v/>
      </c>
      <c r="BX205" s="55" t="str">
        <f t="shared" si="218"/>
        <v/>
      </c>
      <c r="BY205" s="55" t="str">
        <f t="shared" si="218"/>
        <v/>
      </c>
      <c r="BZ205" s="55" t="str">
        <f t="shared" si="218"/>
        <v/>
      </c>
      <c r="CA205" s="55" t="str">
        <f t="shared" si="218"/>
        <v/>
      </c>
      <c r="CB205" s="55" t="str">
        <f t="shared" si="218"/>
        <v/>
      </c>
      <c r="CC205" s="55" t="str">
        <f t="shared" si="218"/>
        <v/>
      </c>
      <c r="CD205" s="55" t="str">
        <f t="shared" si="218"/>
        <v/>
      </c>
      <c r="CE205" s="55" t="str">
        <f t="shared" si="218"/>
        <v/>
      </c>
      <c r="CF205" s="55" t="str">
        <f t="shared" si="218"/>
        <v/>
      </c>
      <c r="CG205" s="55" t="str">
        <f t="shared" si="218"/>
        <v/>
      </c>
      <c r="CH205" s="55" t="str">
        <f t="shared" si="218"/>
        <v/>
      </c>
      <c r="CI205" s="55" t="str">
        <f t="shared" si="218"/>
        <v/>
      </c>
      <c r="CJ205" s="55" t="str">
        <f t="shared" si="218"/>
        <v/>
      </c>
      <c r="CK205" s="55" t="str">
        <f t="shared" si="218"/>
        <v/>
      </c>
      <c r="CL205" s="55" t="str">
        <f t="shared" si="218"/>
        <v/>
      </c>
      <c r="CM205" s="55" t="str">
        <f t="shared" si="218"/>
        <v/>
      </c>
      <c r="CN205" s="55" t="str">
        <f t="shared" si="218"/>
        <v/>
      </c>
      <c r="CO205" s="55" t="str">
        <f t="shared" si="218"/>
        <v/>
      </c>
      <c r="CP205" s="55" t="str">
        <f t="shared" si="218"/>
        <v/>
      </c>
      <c r="CQ205" s="55" t="str">
        <f t="shared" si="218"/>
        <v/>
      </c>
      <c r="CR205" s="55" t="str">
        <f t="shared" si="218"/>
        <v/>
      </c>
      <c r="CS205" s="55" t="str">
        <f t="shared" si="218"/>
        <v/>
      </c>
      <c r="CT205" s="55" t="str">
        <f t="shared" ref="CT205:EB205" si="219">IFERROR(CT44*(CT366/$EN366),"")</f>
        <v/>
      </c>
      <c r="CU205" s="55" t="str">
        <f t="shared" si="219"/>
        <v/>
      </c>
      <c r="CV205" s="55" t="str">
        <f t="shared" si="219"/>
        <v/>
      </c>
      <c r="CW205" s="55" t="str">
        <f t="shared" si="219"/>
        <v/>
      </c>
      <c r="CX205" s="55" t="str">
        <f t="shared" si="219"/>
        <v/>
      </c>
      <c r="CY205" s="55" t="str">
        <f t="shared" si="219"/>
        <v/>
      </c>
      <c r="CZ205" s="55" t="str">
        <f t="shared" si="219"/>
        <v/>
      </c>
      <c r="DA205" s="55" t="str">
        <f t="shared" si="219"/>
        <v/>
      </c>
      <c r="DB205" s="55" t="str">
        <f t="shared" si="219"/>
        <v/>
      </c>
      <c r="DC205" s="55" t="str">
        <f t="shared" si="219"/>
        <v/>
      </c>
      <c r="DD205" s="55" t="str">
        <f t="shared" si="219"/>
        <v/>
      </c>
      <c r="DE205" s="55" t="str">
        <f t="shared" si="219"/>
        <v/>
      </c>
      <c r="DF205" s="55" t="str">
        <f t="shared" si="219"/>
        <v/>
      </c>
      <c r="DG205" s="55" t="str">
        <f t="shared" si="219"/>
        <v/>
      </c>
      <c r="DH205" s="55" t="str">
        <f t="shared" si="219"/>
        <v/>
      </c>
      <c r="DI205" s="55" t="str">
        <f t="shared" si="219"/>
        <v/>
      </c>
      <c r="DJ205" s="55" t="str">
        <f t="shared" si="219"/>
        <v/>
      </c>
      <c r="DK205" s="55" t="str">
        <f t="shared" si="219"/>
        <v/>
      </c>
      <c r="DL205" s="55" t="str">
        <f t="shared" si="219"/>
        <v/>
      </c>
      <c r="DM205" s="55" t="str">
        <f t="shared" si="219"/>
        <v/>
      </c>
      <c r="DN205" s="55" t="str">
        <f t="shared" si="219"/>
        <v/>
      </c>
      <c r="DO205" s="55" t="str">
        <f t="shared" si="219"/>
        <v/>
      </c>
      <c r="DP205" s="55" t="str">
        <f t="shared" si="219"/>
        <v/>
      </c>
      <c r="DQ205" s="55" t="str">
        <f t="shared" si="219"/>
        <v/>
      </c>
      <c r="DR205" s="55" t="str">
        <f t="shared" si="219"/>
        <v/>
      </c>
      <c r="DS205" s="55" t="str">
        <f t="shared" si="219"/>
        <v/>
      </c>
      <c r="DT205" s="55" t="str">
        <f t="shared" si="219"/>
        <v/>
      </c>
      <c r="DU205" s="55" t="str">
        <f t="shared" si="219"/>
        <v/>
      </c>
      <c r="DV205" s="55" t="str">
        <f t="shared" si="219"/>
        <v/>
      </c>
      <c r="DW205" s="55" t="str">
        <f t="shared" si="219"/>
        <v/>
      </c>
      <c r="DX205" s="55" t="str">
        <f t="shared" si="219"/>
        <v/>
      </c>
      <c r="DY205" s="55" t="str">
        <f t="shared" si="219"/>
        <v/>
      </c>
      <c r="DZ205" s="55" t="str">
        <f t="shared" si="219"/>
        <v/>
      </c>
      <c r="EA205" s="55" t="str">
        <f t="shared" si="219"/>
        <v/>
      </c>
      <c r="EB205" s="55" t="str">
        <f t="shared" si="219"/>
        <v/>
      </c>
      <c r="EC205" s="55" t="str">
        <f t="shared" ref="EC205:EM205" si="220">IFERROR(EC44*(EC366/$EN366),"")</f>
        <v/>
      </c>
      <c r="ED205" s="55" t="str">
        <f t="shared" si="220"/>
        <v/>
      </c>
      <c r="EE205" s="55" t="str">
        <f t="shared" si="220"/>
        <v/>
      </c>
      <c r="EF205" s="55" t="str">
        <f t="shared" si="220"/>
        <v/>
      </c>
      <c r="EG205" s="55" t="str">
        <f t="shared" si="220"/>
        <v/>
      </c>
      <c r="EH205" s="55" t="str">
        <f t="shared" si="220"/>
        <v/>
      </c>
      <c r="EI205" s="55" t="str">
        <f t="shared" si="220"/>
        <v/>
      </c>
      <c r="EJ205" s="55" t="str">
        <f t="shared" si="220"/>
        <v/>
      </c>
      <c r="EK205" s="55" t="str">
        <f t="shared" si="220"/>
        <v/>
      </c>
      <c r="EL205" s="55" t="str">
        <f t="shared" si="220"/>
        <v/>
      </c>
      <c r="EM205" s="55" t="str">
        <f t="shared" si="220"/>
        <v/>
      </c>
      <c r="EN205" s="72">
        <f t="shared" si="15"/>
        <v>0</v>
      </c>
    </row>
    <row r="206" spans="1:144" x14ac:dyDescent="0.15">
      <c r="A206" s="71">
        <v>41152</v>
      </c>
      <c r="B206" s="55" t="str">
        <f t="shared" ref="B206:AG206" si="221">IFERROR(B45*(B367/$EN367),"")</f>
        <v/>
      </c>
      <c r="C206" s="55" t="str">
        <f t="shared" si="221"/>
        <v/>
      </c>
      <c r="D206" s="55" t="str">
        <f t="shared" si="221"/>
        <v/>
      </c>
      <c r="E206" s="55" t="str">
        <f t="shared" si="221"/>
        <v/>
      </c>
      <c r="F206" s="55" t="str">
        <f t="shared" si="221"/>
        <v/>
      </c>
      <c r="G206" s="55" t="str">
        <f t="shared" si="221"/>
        <v/>
      </c>
      <c r="H206" s="55" t="str">
        <f t="shared" si="221"/>
        <v/>
      </c>
      <c r="I206" s="55" t="str">
        <f t="shared" si="221"/>
        <v/>
      </c>
      <c r="J206" s="55" t="str">
        <f t="shared" si="221"/>
        <v/>
      </c>
      <c r="K206" s="55" t="str">
        <f t="shared" si="221"/>
        <v/>
      </c>
      <c r="L206" s="55" t="str">
        <f t="shared" si="221"/>
        <v/>
      </c>
      <c r="M206" s="55" t="str">
        <f t="shared" si="221"/>
        <v/>
      </c>
      <c r="N206" s="55" t="str">
        <f t="shared" si="221"/>
        <v/>
      </c>
      <c r="O206" s="55" t="str">
        <f t="shared" si="221"/>
        <v/>
      </c>
      <c r="P206" s="55" t="str">
        <f t="shared" si="221"/>
        <v/>
      </c>
      <c r="Q206" s="55" t="str">
        <f t="shared" si="221"/>
        <v/>
      </c>
      <c r="R206" s="55" t="str">
        <f t="shared" si="221"/>
        <v/>
      </c>
      <c r="S206" s="55" t="str">
        <f t="shared" si="221"/>
        <v/>
      </c>
      <c r="T206" s="55" t="str">
        <f t="shared" si="221"/>
        <v/>
      </c>
      <c r="U206" s="55" t="str">
        <f t="shared" si="221"/>
        <v/>
      </c>
      <c r="V206" s="55" t="str">
        <f t="shared" si="221"/>
        <v/>
      </c>
      <c r="W206" s="55" t="str">
        <f t="shared" si="221"/>
        <v/>
      </c>
      <c r="X206" s="55" t="str">
        <f t="shared" si="221"/>
        <v/>
      </c>
      <c r="Y206" s="55" t="str">
        <f t="shared" si="221"/>
        <v/>
      </c>
      <c r="Z206" s="55" t="str">
        <f t="shared" si="221"/>
        <v/>
      </c>
      <c r="AA206" s="55" t="str">
        <f t="shared" si="221"/>
        <v/>
      </c>
      <c r="AB206" s="55" t="str">
        <f t="shared" si="221"/>
        <v/>
      </c>
      <c r="AC206" s="55" t="str">
        <f t="shared" si="221"/>
        <v/>
      </c>
      <c r="AD206" s="55" t="str">
        <f t="shared" si="221"/>
        <v/>
      </c>
      <c r="AE206" s="55" t="str">
        <f t="shared" si="221"/>
        <v/>
      </c>
      <c r="AF206" s="55" t="str">
        <f t="shared" si="221"/>
        <v/>
      </c>
      <c r="AG206" s="55" t="str">
        <f t="shared" si="221"/>
        <v/>
      </c>
      <c r="AH206" s="55" t="str">
        <f t="shared" ref="AH206:BM206" si="222">IFERROR(AH45*(AH367/$EN367),"")</f>
        <v/>
      </c>
      <c r="AI206" s="55" t="str">
        <f t="shared" si="222"/>
        <v/>
      </c>
      <c r="AJ206" s="55" t="str">
        <f t="shared" si="222"/>
        <v/>
      </c>
      <c r="AK206" s="55" t="str">
        <f t="shared" si="222"/>
        <v/>
      </c>
      <c r="AL206" s="55" t="str">
        <f t="shared" si="222"/>
        <v/>
      </c>
      <c r="AM206" s="55" t="str">
        <f t="shared" si="222"/>
        <v/>
      </c>
      <c r="AN206" s="55" t="str">
        <f t="shared" si="222"/>
        <v/>
      </c>
      <c r="AO206" s="55" t="str">
        <f t="shared" si="222"/>
        <v/>
      </c>
      <c r="AP206" s="55" t="str">
        <f t="shared" si="222"/>
        <v/>
      </c>
      <c r="AQ206" s="55" t="str">
        <f t="shared" si="222"/>
        <v/>
      </c>
      <c r="AR206" s="55" t="str">
        <f t="shared" si="222"/>
        <v/>
      </c>
      <c r="AS206" s="55" t="str">
        <f t="shared" si="222"/>
        <v/>
      </c>
      <c r="AT206" s="55" t="str">
        <f t="shared" si="222"/>
        <v/>
      </c>
      <c r="AU206" s="55" t="str">
        <f t="shared" si="222"/>
        <v/>
      </c>
      <c r="AV206" s="55" t="str">
        <f t="shared" si="222"/>
        <v/>
      </c>
      <c r="AW206" s="55" t="str">
        <f t="shared" si="222"/>
        <v/>
      </c>
      <c r="AX206" s="55" t="str">
        <f t="shared" si="222"/>
        <v/>
      </c>
      <c r="AY206" s="55" t="str">
        <f t="shared" si="222"/>
        <v/>
      </c>
      <c r="AZ206" s="55" t="str">
        <f t="shared" si="222"/>
        <v/>
      </c>
      <c r="BA206" s="55" t="str">
        <f t="shared" si="222"/>
        <v/>
      </c>
      <c r="BB206" s="55" t="str">
        <f t="shared" si="222"/>
        <v/>
      </c>
      <c r="BC206" s="55" t="str">
        <f t="shared" si="222"/>
        <v/>
      </c>
      <c r="BD206" s="55" t="str">
        <f t="shared" si="222"/>
        <v/>
      </c>
      <c r="BE206" s="55" t="str">
        <f t="shared" si="222"/>
        <v/>
      </c>
      <c r="BF206" s="55" t="str">
        <f t="shared" si="222"/>
        <v/>
      </c>
      <c r="BG206" s="55" t="str">
        <f t="shared" si="222"/>
        <v/>
      </c>
      <c r="BH206" s="55" t="str">
        <f t="shared" si="222"/>
        <v/>
      </c>
      <c r="BI206" s="55" t="str">
        <f t="shared" si="222"/>
        <v/>
      </c>
      <c r="BJ206" s="55" t="str">
        <f t="shared" si="222"/>
        <v/>
      </c>
      <c r="BK206" s="55" t="str">
        <f t="shared" si="222"/>
        <v/>
      </c>
      <c r="BL206" s="55" t="str">
        <f t="shared" si="222"/>
        <v/>
      </c>
      <c r="BM206" s="55" t="str">
        <f t="shared" si="222"/>
        <v/>
      </c>
      <c r="BN206" s="55" t="str">
        <f t="shared" ref="BN206:CS206" si="223">IFERROR(BN45*(BN367/$EN367),"")</f>
        <v/>
      </c>
      <c r="BO206" s="55" t="str">
        <f t="shared" si="223"/>
        <v/>
      </c>
      <c r="BP206" s="55" t="str">
        <f t="shared" si="223"/>
        <v/>
      </c>
      <c r="BQ206" s="55" t="str">
        <f t="shared" si="223"/>
        <v/>
      </c>
      <c r="BR206" s="55" t="str">
        <f t="shared" si="223"/>
        <v/>
      </c>
      <c r="BS206" s="55" t="str">
        <f t="shared" si="223"/>
        <v/>
      </c>
      <c r="BT206" s="55" t="str">
        <f t="shared" si="223"/>
        <v/>
      </c>
      <c r="BU206" s="55" t="str">
        <f t="shared" si="223"/>
        <v/>
      </c>
      <c r="BV206" s="55" t="str">
        <f t="shared" si="223"/>
        <v/>
      </c>
      <c r="BW206" s="55" t="str">
        <f t="shared" si="223"/>
        <v/>
      </c>
      <c r="BX206" s="55" t="str">
        <f t="shared" si="223"/>
        <v/>
      </c>
      <c r="BY206" s="55" t="str">
        <f t="shared" si="223"/>
        <v/>
      </c>
      <c r="BZ206" s="55" t="str">
        <f t="shared" si="223"/>
        <v/>
      </c>
      <c r="CA206" s="55" t="str">
        <f t="shared" si="223"/>
        <v/>
      </c>
      <c r="CB206" s="55" t="str">
        <f t="shared" si="223"/>
        <v/>
      </c>
      <c r="CC206" s="55" t="str">
        <f t="shared" si="223"/>
        <v/>
      </c>
      <c r="CD206" s="55" t="str">
        <f t="shared" si="223"/>
        <v/>
      </c>
      <c r="CE206" s="55" t="str">
        <f t="shared" si="223"/>
        <v/>
      </c>
      <c r="CF206" s="55" t="str">
        <f t="shared" si="223"/>
        <v/>
      </c>
      <c r="CG206" s="55" t="str">
        <f t="shared" si="223"/>
        <v/>
      </c>
      <c r="CH206" s="55" t="str">
        <f t="shared" si="223"/>
        <v/>
      </c>
      <c r="CI206" s="55" t="str">
        <f t="shared" si="223"/>
        <v/>
      </c>
      <c r="CJ206" s="55" t="str">
        <f t="shared" si="223"/>
        <v/>
      </c>
      <c r="CK206" s="55" t="str">
        <f t="shared" si="223"/>
        <v/>
      </c>
      <c r="CL206" s="55" t="str">
        <f t="shared" si="223"/>
        <v/>
      </c>
      <c r="CM206" s="55" t="str">
        <f t="shared" si="223"/>
        <v/>
      </c>
      <c r="CN206" s="55" t="str">
        <f t="shared" si="223"/>
        <v/>
      </c>
      <c r="CO206" s="55" t="str">
        <f t="shared" si="223"/>
        <v/>
      </c>
      <c r="CP206" s="55" t="str">
        <f t="shared" si="223"/>
        <v/>
      </c>
      <c r="CQ206" s="55" t="str">
        <f t="shared" si="223"/>
        <v/>
      </c>
      <c r="CR206" s="55" t="str">
        <f t="shared" si="223"/>
        <v/>
      </c>
      <c r="CS206" s="55" t="str">
        <f t="shared" si="223"/>
        <v/>
      </c>
      <c r="CT206" s="55" t="str">
        <f t="shared" ref="CT206:EB206" si="224">IFERROR(CT45*(CT367/$EN367),"")</f>
        <v/>
      </c>
      <c r="CU206" s="55" t="str">
        <f t="shared" si="224"/>
        <v/>
      </c>
      <c r="CV206" s="55" t="str">
        <f t="shared" si="224"/>
        <v/>
      </c>
      <c r="CW206" s="55" t="str">
        <f t="shared" si="224"/>
        <v/>
      </c>
      <c r="CX206" s="55" t="str">
        <f t="shared" si="224"/>
        <v/>
      </c>
      <c r="CY206" s="55" t="str">
        <f t="shared" si="224"/>
        <v/>
      </c>
      <c r="CZ206" s="55" t="str">
        <f t="shared" si="224"/>
        <v/>
      </c>
      <c r="DA206" s="55" t="str">
        <f t="shared" si="224"/>
        <v/>
      </c>
      <c r="DB206" s="55" t="str">
        <f t="shared" si="224"/>
        <v/>
      </c>
      <c r="DC206" s="55" t="str">
        <f t="shared" si="224"/>
        <v/>
      </c>
      <c r="DD206" s="55" t="str">
        <f t="shared" si="224"/>
        <v/>
      </c>
      <c r="DE206" s="55" t="str">
        <f t="shared" si="224"/>
        <v/>
      </c>
      <c r="DF206" s="55" t="str">
        <f t="shared" si="224"/>
        <v/>
      </c>
      <c r="DG206" s="55" t="str">
        <f t="shared" si="224"/>
        <v/>
      </c>
      <c r="DH206" s="55" t="str">
        <f t="shared" si="224"/>
        <v/>
      </c>
      <c r="DI206" s="55" t="str">
        <f t="shared" si="224"/>
        <v/>
      </c>
      <c r="DJ206" s="55" t="str">
        <f t="shared" si="224"/>
        <v/>
      </c>
      <c r="DK206" s="55" t="str">
        <f t="shared" si="224"/>
        <v/>
      </c>
      <c r="DL206" s="55" t="str">
        <f t="shared" si="224"/>
        <v/>
      </c>
      <c r="DM206" s="55" t="str">
        <f t="shared" si="224"/>
        <v/>
      </c>
      <c r="DN206" s="55" t="str">
        <f t="shared" si="224"/>
        <v/>
      </c>
      <c r="DO206" s="55" t="str">
        <f t="shared" si="224"/>
        <v/>
      </c>
      <c r="DP206" s="55" t="str">
        <f t="shared" si="224"/>
        <v/>
      </c>
      <c r="DQ206" s="55" t="str">
        <f t="shared" si="224"/>
        <v/>
      </c>
      <c r="DR206" s="55" t="str">
        <f t="shared" si="224"/>
        <v/>
      </c>
      <c r="DS206" s="55" t="str">
        <f t="shared" si="224"/>
        <v/>
      </c>
      <c r="DT206" s="55" t="str">
        <f t="shared" si="224"/>
        <v/>
      </c>
      <c r="DU206" s="55" t="str">
        <f t="shared" si="224"/>
        <v/>
      </c>
      <c r="DV206" s="55" t="str">
        <f t="shared" si="224"/>
        <v/>
      </c>
      <c r="DW206" s="55" t="str">
        <f t="shared" si="224"/>
        <v/>
      </c>
      <c r="DX206" s="55" t="str">
        <f t="shared" si="224"/>
        <v/>
      </c>
      <c r="DY206" s="55" t="str">
        <f t="shared" si="224"/>
        <v/>
      </c>
      <c r="DZ206" s="55" t="str">
        <f t="shared" si="224"/>
        <v/>
      </c>
      <c r="EA206" s="55" t="str">
        <f t="shared" si="224"/>
        <v/>
      </c>
      <c r="EB206" s="55" t="str">
        <f t="shared" si="224"/>
        <v/>
      </c>
      <c r="EC206" s="55" t="str">
        <f t="shared" ref="EC206:EM206" si="225">IFERROR(EC45*(EC367/$EN367),"")</f>
        <v/>
      </c>
      <c r="ED206" s="55" t="str">
        <f t="shared" si="225"/>
        <v/>
      </c>
      <c r="EE206" s="55" t="str">
        <f t="shared" si="225"/>
        <v/>
      </c>
      <c r="EF206" s="55" t="str">
        <f t="shared" si="225"/>
        <v/>
      </c>
      <c r="EG206" s="55" t="str">
        <f t="shared" si="225"/>
        <v/>
      </c>
      <c r="EH206" s="55" t="str">
        <f t="shared" si="225"/>
        <v/>
      </c>
      <c r="EI206" s="55" t="str">
        <f t="shared" si="225"/>
        <v/>
      </c>
      <c r="EJ206" s="55" t="str">
        <f t="shared" si="225"/>
        <v/>
      </c>
      <c r="EK206" s="55" t="str">
        <f t="shared" si="225"/>
        <v/>
      </c>
      <c r="EL206" s="55" t="str">
        <f t="shared" si="225"/>
        <v/>
      </c>
      <c r="EM206" s="55" t="str">
        <f t="shared" si="225"/>
        <v/>
      </c>
      <c r="EN206" s="72">
        <f t="shared" si="15"/>
        <v>0</v>
      </c>
    </row>
    <row r="207" spans="1:144" x14ac:dyDescent="0.15">
      <c r="A207" s="71">
        <v>41180</v>
      </c>
      <c r="B207" s="55" t="str">
        <f t="shared" ref="B207:AG207" si="226">IFERROR(B46*(B368/$EN368),"")</f>
        <v/>
      </c>
      <c r="C207" s="55" t="str">
        <f t="shared" si="226"/>
        <v/>
      </c>
      <c r="D207" s="55" t="str">
        <f t="shared" si="226"/>
        <v/>
      </c>
      <c r="E207" s="55" t="str">
        <f t="shared" si="226"/>
        <v/>
      </c>
      <c r="F207" s="55" t="str">
        <f t="shared" si="226"/>
        <v/>
      </c>
      <c r="G207" s="55" t="str">
        <f t="shared" si="226"/>
        <v/>
      </c>
      <c r="H207" s="55" t="str">
        <f t="shared" si="226"/>
        <v/>
      </c>
      <c r="I207" s="55" t="str">
        <f t="shared" si="226"/>
        <v/>
      </c>
      <c r="J207" s="55" t="str">
        <f t="shared" si="226"/>
        <v/>
      </c>
      <c r="K207" s="55" t="str">
        <f t="shared" si="226"/>
        <v/>
      </c>
      <c r="L207" s="55" t="str">
        <f t="shared" si="226"/>
        <v/>
      </c>
      <c r="M207" s="55" t="str">
        <f t="shared" si="226"/>
        <v/>
      </c>
      <c r="N207" s="55" t="str">
        <f t="shared" si="226"/>
        <v/>
      </c>
      <c r="O207" s="55" t="str">
        <f t="shared" si="226"/>
        <v/>
      </c>
      <c r="P207" s="55" t="str">
        <f t="shared" si="226"/>
        <v/>
      </c>
      <c r="Q207" s="55" t="str">
        <f t="shared" si="226"/>
        <v/>
      </c>
      <c r="R207" s="55" t="str">
        <f t="shared" si="226"/>
        <v/>
      </c>
      <c r="S207" s="55" t="str">
        <f t="shared" si="226"/>
        <v/>
      </c>
      <c r="T207" s="55" t="str">
        <f t="shared" si="226"/>
        <v/>
      </c>
      <c r="U207" s="55" t="str">
        <f t="shared" si="226"/>
        <v/>
      </c>
      <c r="V207" s="55" t="str">
        <f t="shared" si="226"/>
        <v/>
      </c>
      <c r="W207" s="55" t="str">
        <f t="shared" si="226"/>
        <v/>
      </c>
      <c r="X207" s="55" t="str">
        <f t="shared" si="226"/>
        <v/>
      </c>
      <c r="Y207" s="55" t="str">
        <f t="shared" si="226"/>
        <v/>
      </c>
      <c r="Z207" s="55" t="str">
        <f t="shared" si="226"/>
        <v/>
      </c>
      <c r="AA207" s="55" t="str">
        <f t="shared" si="226"/>
        <v/>
      </c>
      <c r="AB207" s="55" t="str">
        <f t="shared" si="226"/>
        <v/>
      </c>
      <c r="AC207" s="55" t="str">
        <f t="shared" si="226"/>
        <v/>
      </c>
      <c r="AD207" s="55" t="str">
        <f t="shared" si="226"/>
        <v/>
      </c>
      <c r="AE207" s="55" t="str">
        <f t="shared" si="226"/>
        <v/>
      </c>
      <c r="AF207" s="55" t="str">
        <f t="shared" si="226"/>
        <v/>
      </c>
      <c r="AG207" s="55" t="str">
        <f t="shared" si="226"/>
        <v/>
      </c>
      <c r="AH207" s="55" t="str">
        <f t="shared" ref="AH207:BM207" si="227">IFERROR(AH46*(AH368/$EN368),"")</f>
        <v/>
      </c>
      <c r="AI207" s="55" t="str">
        <f t="shared" si="227"/>
        <v/>
      </c>
      <c r="AJ207" s="55" t="str">
        <f t="shared" si="227"/>
        <v/>
      </c>
      <c r="AK207" s="55" t="str">
        <f t="shared" si="227"/>
        <v/>
      </c>
      <c r="AL207" s="55" t="str">
        <f t="shared" si="227"/>
        <v/>
      </c>
      <c r="AM207" s="55" t="str">
        <f t="shared" si="227"/>
        <v/>
      </c>
      <c r="AN207" s="55" t="str">
        <f t="shared" si="227"/>
        <v/>
      </c>
      <c r="AO207" s="55" t="str">
        <f t="shared" si="227"/>
        <v/>
      </c>
      <c r="AP207" s="55" t="str">
        <f t="shared" si="227"/>
        <v/>
      </c>
      <c r="AQ207" s="55" t="str">
        <f t="shared" si="227"/>
        <v/>
      </c>
      <c r="AR207" s="55" t="str">
        <f t="shared" si="227"/>
        <v/>
      </c>
      <c r="AS207" s="55" t="str">
        <f t="shared" si="227"/>
        <v/>
      </c>
      <c r="AT207" s="55" t="str">
        <f t="shared" si="227"/>
        <v/>
      </c>
      <c r="AU207" s="55" t="str">
        <f t="shared" si="227"/>
        <v/>
      </c>
      <c r="AV207" s="55" t="str">
        <f t="shared" si="227"/>
        <v/>
      </c>
      <c r="AW207" s="55" t="str">
        <f t="shared" si="227"/>
        <v/>
      </c>
      <c r="AX207" s="55" t="str">
        <f t="shared" si="227"/>
        <v/>
      </c>
      <c r="AY207" s="55" t="str">
        <f t="shared" si="227"/>
        <v/>
      </c>
      <c r="AZ207" s="55" t="str">
        <f t="shared" si="227"/>
        <v/>
      </c>
      <c r="BA207" s="55" t="str">
        <f t="shared" si="227"/>
        <v/>
      </c>
      <c r="BB207" s="55" t="str">
        <f t="shared" si="227"/>
        <v/>
      </c>
      <c r="BC207" s="55" t="str">
        <f t="shared" si="227"/>
        <v/>
      </c>
      <c r="BD207" s="55" t="str">
        <f t="shared" si="227"/>
        <v/>
      </c>
      <c r="BE207" s="55" t="str">
        <f t="shared" si="227"/>
        <v/>
      </c>
      <c r="BF207" s="55" t="str">
        <f t="shared" si="227"/>
        <v/>
      </c>
      <c r="BG207" s="55" t="str">
        <f t="shared" si="227"/>
        <v/>
      </c>
      <c r="BH207" s="55" t="str">
        <f t="shared" si="227"/>
        <v/>
      </c>
      <c r="BI207" s="55" t="str">
        <f t="shared" si="227"/>
        <v/>
      </c>
      <c r="BJ207" s="55" t="str">
        <f t="shared" si="227"/>
        <v/>
      </c>
      <c r="BK207" s="55" t="str">
        <f t="shared" si="227"/>
        <v/>
      </c>
      <c r="BL207" s="55" t="str">
        <f t="shared" si="227"/>
        <v/>
      </c>
      <c r="BM207" s="55" t="str">
        <f t="shared" si="227"/>
        <v/>
      </c>
      <c r="BN207" s="55" t="str">
        <f t="shared" ref="BN207:CS207" si="228">IFERROR(BN46*(BN368/$EN368),"")</f>
        <v/>
      </c>
      <c r="BO207" s="55" t="str">
        <f t="shared" si="228"/>
        <v/>
      </c>
      <c r="BP207" s="55" t="str">
        <f t="shared" si="228"/>
        <v/>
      </c>
      <c r="BQ207" s="55" t="str">
        <f t="shared" si="228"/>
        <v/>
      </c>
      <c r="BR207" s="55" t="str">
        <f t="shared" si="228"/>
        <v/>
      </c>
      <c r="BS207" s="55" t="str">
        <f t="shared" si="228"/>
        <v/>
      </c>
      <c r="BT207" s="55" t="str">
        <f t="shared" si="228"/>
        <v/>
      </c>
      <c r="BU207" s="55" t="str">
        <f t="shared" si="228"/>
        <v/>
      </c>
      <c r="BV207" s="55" t="str">
        <f t="shared" si="228"/>
        <v/>
      </c>
      <c r="BW207" s="55" t="str">
        <f t="shared" si="228"/>
        <v/>
      </c>
      <c r="BX207" s="55" t="str">
        <f t="shared" si="228"/>
        <v/>
      </c>
      <c r="BY207" s="55" t="str">
        <f t="shared" si="228"/>
        <v/>
      </c>
      <c r="BZ207" s="55" t="str">
        <f t="shared" si="228"/>
        <v/>
      </c>
      <c r="CA207" s="55" t="str">
        <f t="shared" si="228"/>
        <v/>
      </c>
      <c r="CB207" s="55" t="str">
        <f t="shared" si="228"/>
        <v/>
      </c>
      <c r="CC207" s="55" t="str">
        <f t="shared" si="228"/>
        <v/>
      </c>
      <c r="CD207" s="55" t="str">
        <f t="shared" si="228"/>
        <v/>
      </c>
      <c r="CE207" s="55" t="str">
        <f t="shared" si="228"/>
        <v/>
      </c>
      <c r="CF207" s="55" t="str">
        <f t="shared" si="228"/>
        <v/>
      </c>
      <c r="CG207" s="55" t="str">
        <f t="shared" si="228"/>
        <v/>
      </c>
      <c r="CH207" s="55" t="str">
        <f t="shared" si="228"/>
        <v/>
      </c>
      <c r="CI207" s="55" t="str">
        <f t="shared" si="228"/>
        <v/>
      </c>
      <c r="CJ207" s="55" t="str">
        <f t="shared" si="228"/>
        <v/>
      </c>
      <c r="CK207" s="55" t="str">
        <f t="shared" si="228"/>
        <v/>
      </c>
      <c r="CL207" s="55" t="str">
        <f t="shared" si="228"/>
        <v/>
      </c>
      <c r="CM207" s="55" t="str">
        <f t="shared" si="228"/>
        <v/>
      </c>
      <c r="CN207" s="55" t="str">
        <f t="shared" si="228"/>
        <v/>
      </c>
      <c r="CO207" s="55" t="str">
        <f t="shared" si="228"/>
        <v/>
      </c>
      <c r="CP207" s="55" t="str">
        <f t="shared" si="228"/>
        <v/>
      </c>
      <c r="CQ207" s="55" t="str">
        <f t="shared" si="228"/>
        <v/>
      </c>
      <c r="CR207" s="55" t="str">
        <f t="shared" si="228"/>
        <v/>
      </c>
      <c r="CS207" s="55" t="str">
        <f t="shared" si="228"/>
        <v/>
      </c>
      <c r="CT207" s="55" t="str">
        <f t="shared" ref="CT207:EB207" si="229">IFERROR(CT46*(CT368/$EN368),"")</f>
        <v/>
      </c>
      <c r="CU207" s="55" t="str">
        <f t="shared" si="229"/>
        <v/>
      </c>
      <c r="CV207" s="55" t="str">
        <f t="shared" si="229"/>
        <v/>
      </c>
      <c r="CW207" s="55" t="str">
        <f t="shared" si="229"/>
        <v/>
      </c>
      <c r="CX207" s="55" t="str">
        <f t="shared" si="229"/>
        <v/>
      </c>
      <c r="CY207" s="55" t="str">
        <f t="shared" si="229"/>
        <v/>
      </c>
      <c r="CZ207" s="55" t="str">
        <f t="shared" si="229"/>
        <v/>
      </c>
      <c r="DA207" s="55" t="str">
        <f t="shared" si="229"/>
        <v/>
      </c>
      <c r="DB207" s="55" t="str">
        <f t="shared" si="229"/>
        <v/>
      </c>
      <c r="DC207" s="55" t="str">
        <f t="shared" si="229"/>
        <v/>
      </c>
      <c r="DD207" s="55" t="str">
        <f t="shared" si="229"/>
        <v/>
      </c>
      <c r="DE207" s="55" t="str">
        <f t="shared" si="229"/>
        <v/>
      </c>
      <c r="DF207" s="55" t="str">
        <f t="shared" si="229"/>
        <v/>
      </c>
      <c r="DG207" s="55" t="str">
        <f t="shared" si="229"/>
        <v/>
      </c>
      <c r="DH207" s="55" t="str">
        <f t="shared" si="229"/>
        <v/>
      </c>
      <c r="DI207" s="55" t="str">
        <f t="shared" si="229"/>
        <v/>
      </c>
      <c r="DJ207" s="55" t="str">
        <f t="shared" si="229"/>
        <v/>
      </c>
      <c r="DK207" s="55" t="str">
        <f t="shared" si="229"/>
        <v/>
      </c>
      <c r="DL207" s="55" t="str">
        <f t="shared" si="229"/>
        <v/>
      </c>
      <c r="DM207" s="55" t="str">
        <f t="shared" si="229"/>
        <v/>
      </c>
      <c r="DN207" s="55" t="str">
        <f t="shared" si="229"/>
        <v/>
      </c>
      <c r="DO207" s="55" t="str">
        <f t="shared" si="229"/>
        <v/>
      </c>
      <c r="DP207" s="55" t="str">
        <f t="shared" si="229"/>
        <v/>
      </c>
      <c r="DQ207" s="55" t="str">
        <f t="shared" si="229"/>
        <v/>
      </c>
      <c r="DR207" s="55" t="str">
        <f t="shared" si="229"/>
        <v/>
      </c>
      <c r="DS207" s="55" t="str">
        <f t="shared" si="229"/>
        <v/>
      </c>
      <c r="DT207" s="55" t="str">
        <f t="shared" si="229"/>
        <v/>
      </c>
      <c r="DU207" s="55" t="str">
        <f t="shared" si="229"/>
        <v/>
      </c>
      <c r="DV207" s="55" t="str">
        <f t="shared" si="229"/>
        <v/>
      </c>
      <c r="DW207" s="55" t="str">
        <f t="shared" si="229"/>
        <v/>
      </c>
      <c r="DX207" s="55" t="str">
        <f t="shared" si="229"/>
        <v/>
      </c>
      <c r="DY207" s="55" t="str">
        <f t="shared" si="229"/>
        <v/>
      </c>
      <c r="DZ207" s="55" t="str">
        <f t="shared" si="229"/>
        <v/>
      </c>
      <c r="EA207" s="55" t="str">
        <f t="shared" si="229"/>
        <v/>
      </c>
      <c r="EB207" s="55" t="str">
        <f t="shared" si="229"/>
        <v/>
      </c>
      <c r="EC207" s="55" t="str">
        <f t="shared" ref="EC207:EM207" si="230">IFERROR(EC46*(EC368/$EN368),"")</f>
        <v/>
      </c>
      <c r="ED207" s="55" t="str">
        <f t="shared" si="230"/>
        <v/>
      </c>
      <c r="EE207" s="55" t="str">
        <f t="shared" si="230"/>
        <v/>
      </c>
      <c r="EF207" s="55" t="str">
        <f t="shared" si="230"/>
        <v/>
      </c>
      <c r="EG207" s="55" t="str">
        <f t="shared" si="230"/>
        <v/>
      </c>
      <c r="EH207" s="55" t="str">
        <f t="shared" si="230"/>
        <v/>
      </c>
      <c r="EI207" s="55" t="str">
        <f t="shared" si="230"/>
        <v/>
      </c>
      <c r="EJ207" s="55" t="str">
        <f t="shared" si="230"/>
        <v/>
      </c>
      <c r="EK207" s="55" t="str">
        <f t="shared" si="230"/>
        <v/>
      </c>
      <c r="EL207" s="55" t="str">
        <f t="shared" si="230"/>
        <v/>
      </c>
      <c r="EM207" s="55" t="str">
        <f t="shared" si="230"/>
        <v/>
      </c>
      <c r="EN207" s="72">
        <f t="shared" si="15"/>
        <v>0</v>
      </c>
    </row>
    <row r="208" spans="1:144" x14ac:dyDescent="0.15">
      <c r="A208" s="71">
        <v>41213</v>
      </c>
      <c r="B208" s="55" t="str">
        <f t="shared" ref="B208:AG208" si="231">IFERROR(B47*(B369/$EN369),"")</f>
        <v/>
      </c>
      <c r="C208" s="55" t="str">
        <f t="shared" si="231"/>
        <v/>
      </c>
      <c r="D208" s="55" t="str">
        <f t="shared" si="231"/>
        <v/>
      </c>
      <c r="E208" s="55" t="str">
        <f t="shared" si="231"/>
        <v/>
      </c>
      <c r="F208" s="55" t="str">
        <f t="shared" si="231"/>
        <v/>
      </c>
      <c r="G208" s="55" t="str">
        <f t="shared" si="231"/>
        <v/>
      </c>
      <c r="H208" s="55" t="str">
        <f t="shared" si="231"/>
        <v/>
      </c>
      <c r="I208" s="55" t="str">
        <f t="shared" si="231"/>
        <v/>
      </c>
      <c r="J208" s="55" t="str">
        <f t="shared" si="231"/>
        <v/>
      </c>
      <c r="K208" s="55" t="str">
        <f t="shared" si="231"/>
        <v/>
      </c>
      <c r="L208" s="55" t="str">
        <f t="shared" si="231"/>
        <v/>
      </c>
      <c r="M208" s="55" t="str">
        <f t="shared" si="231"/>
        <v/>
      </c>
      <c r="N208" s="55" t="str">
        <f t="shared" si="231"/>
        <v/>
      </c>
      <c r="O208" s="55" t="str">
        <f t="shared" si="231"/>
        <v/>
      </c>
      <c r="P208" s="55" t="str">
        <f t="shared" si="231"/>
        <v/>
      </c>
      <c r="Q208" s="55" t="str">
        <f t="shared" si="231"/>
        <v/>
      </c>
      <c r="R208" s="55" t="str">
        <f t="shared" si="231"/>
        <v/>
      </c>
      <c r="S208" s="55" t="str">
        <f t="shared" si="231"/>
        <v/>
      </c>
      <c r="T208" s="55" t="str">
        <f t="shared" si="231"/>
        <v/>
      </c>
      <c r="U208" s="55" t="str">
        <f t="shared" si="231"/>
        <v/>
      </c>
      <c r="V208" s="55" t="str">
        <f t="shared" si="231"/>
        <v/>
      </c>
      <c r="W208" s="55" t="str">
        <f t="shared" si="231"/>
        <v/>
      </c>
      <c r="X208" s="55" t="str">
        <f t="shared" si="231"/>
        <v/>
      </c>
      <c r="Y208" s="55" t="str">
        <f t="shared" si="231"/>
        <v/>
      </c>
      <c r="Z208" s="55" t="str">
        <f t="shared" si="231"/>
        <v/>
      </c>
      <c r="AA208" s="55" t="str">
        <f t="shared" si="231"/>
        <v/>
      </c>
      <c r="AB208" s="55" t="str">
        <f t="shared" si="231"/>
        <v/>
      </c>
      <c r="AC208" s="55" t="str">
        <f t="shared" si="231"/>
        <v/>
      </c>
      <c r="AD208" s="55" t="str">
        <f t="shared" si="231"/>
        <v/>
      </c>
      <c r="AE208" s="55" t="str">
        <f t="shared" si="231"/>
        <v/>
      </c>
      <c r="AF208" s="55" t="str">
        <f t="shared" si="231"/>
        <v/>
      </c>
      <c r="AG208" s="55" t="str">
        <f t="shared" si="231"/>
        <v/>
      </c>
      <c r="AH208" s="55" t="str">
        <f t="shared" ref="AH208:BM208" si="232">IFERROR(AH47*(AH369/$EN369),"")</f>
        <v/>
      </c>
      <c r="AI208" s="55" t="str">
        <f t="shared" si="232"/>
        <v/>
      </c>
      <c r="AJ208" s="55" t="str">
        <f t="shared" si="232"/>
        <v/>
      </c>
      <c r="AK208" s="55" t="str">
        <f t="shared" si="232"/>
        <v/>
      </c>
      <c r="AL208" s="55" t="str">
        <f t="shared" si="232"/>
        <v/>
      </c>
      <c r="AM208" s="55" t="str">
        <f t="shared" si="232"/>
        <v/>
      </c>
      <c r="AN208" s="55" t="str">
        <f t="shared" si="232"/>
        <v/>
      </c>
      <c r="AO208" s="55" t="str">
        <f t="shared" si="232"/>
        <v/>
      </c>
      <c r="AP208" s="55" t="str">
        <f t="shared" si="232"/>
        <v/>
      </c>
      <c r="AQ208" s="55" t="str">
        <f t="shared" si="232"/>
        <v/>
      </c>
      <c r="AR208" s="55" t="str">
        <f t="shared" si="232"/>
        <v/>
      </c>
      <c r="AS208" s="55" t="str">
        <f t="shared" si="232"/>
        <v/>
      </c>
      <c r="AT208" s="55" t="str">
        <f t="shared" si="232"/>
        <v/>
      </c>
      <c r="AU208" s="55" t="str">
        <f t="shared" si="232"/>
        <v/>
      </c>
      <c r="AV208" s="55" t="str">
        <f t="shared" si="232"/>
        <v/>
      </c>
      <c r="AW208" s="55" t="str">
        <f t="shared" si="232"/>
        <v/>
      </c>
      <c r="AX208" s="55" t="str">
        <f t="shared" si="232"/>
        <v/>
      </c>
      <c r="AY208" s="55" t="str">
        <f t="shared" si="232"/>
        <v/>
      </c>
      <c r="AZ208" s="55" t="str">
        <f t="shared" si="232"/>
        <v/>
      </c>
      <c r="BA208" s="55" t="str">
        <f t="shared" si="232"/>
        <v/>
      </c>
      <c r="BB208" s="55" t="str">
        <f t="shared" si="232"/>
        <v/>
      </c>
      <c r="BC208" s="55" t="str">
        <f t="shared" si="232"/>
        <v/>
      </c>
      <c r="BD208" s="55" t="str">
        <f t="shared" si="232"/>
        <v/>
      </c>
      <c r="BE208" s="55" t="str">
        <f t="shared" si="232"/>
        <v/>
      </c>
      <c r="BF208" s="55" t="str">
        <f t="shared" si="232"/>
        <v/>
      </c>
      <c r="BG208" s="55" t="str">
        <f t="shared" si="232"/>
        <v/>
      </c>
      <c r="BH208" s="55" t="str">
        <f t="shared" si="232"/>
        <v/>
      </c>
      <c r="BI208" s="55" t="str">
        <f t="shared" si="232"/>
        <v/>
      </c>
      <c r="BJ208" s="55" t="str">
        <f t="shared" si="232"/>
        <v/>
      </c>
      <c r="BK208" s="55" t="str">
        <f t="shared" si="232"/>
        <v/>
      </c>
      <c r="BL208" s="55" t="str">
        <f t="shared" si="232"/>
        <v/>
      </c>
      <c r="BM208" s="55" t="str">
        <f t="shared" si="232"/>
        <v/>
      </c>
      <c r="BN208" s="55" t="str">
        <f t="shared" ref="BN208:CS208" si="233">IFERROR(BN47*(BN369/$EN369),"")</f>
        <v/>
      </c>
      <c r="BO208" s="55" t="str">
        <f t="shared" si="233"/>
        <v/>
      </c>
      <c r="BP208" s="55" t="str">
        <f t="shared" si="233"/>
        <v/>
      </c>
      <c r="BQ208" s="55" t="str">
        <f t="shared" si="233"/>
        <v/>
      </c>
      <c r="BR208" s="55" t="str">
        <f t="shared" si="233"/>
        <v/>
      </c>
      <c r="BS208" s="55" t="str">
        <f t="shared" si="233"/>
        <v/>
      </c>
      <c r="BT208" s="55" t="str">
        <f t="shared" si="233"/>
        <v/>
      </c>
      <c r="BU208" s="55" t="str">
        <f t="shared" si="233"/>
        <v/>
      </c>
      <c r="BV208" s="55" t="str">
        <f t="shared" si="233"/>
        <v/>
      </c>
      <c r="BW208" s="55" t="str">
        <f t="shared" si="233"/>
        <v/>
      </c>
      <c r="BX208" s="55" t="str">
        <f t="shared" si="233"/>
        <v/>
      </c>
      <c r="BY208" s="55" t="str">
        <f t="shared" si="233"/>
        <v/>
      </c>
      <c r="BZ208" s="55" t="str">
        <f t="shared" si="233"/>
        <v/>
      </c>
      <c r="CA208" s="55" t="str">
        <f t="shared" si="233"/>
        <v/>
      </c>
      <c r="CB208" s="55" t="str">
        <f t="shared" si="233"/>
        <v/>
      </c>
      <c r="CC208" s="55" t="str">
        <f t="shared" si="233"/>
        <v/>
      </c>
      <c r="CD208" s="55" t="str">
        <f t="shared" si="233"/>
        <v/>
      </c>
      <c r="CE208" s="55" t="str">
        <f t="shared" si="233"/>
        <v/>
      </c>
      <c r="CF208" s="55" t="str">
        <f t="shared" si="233"/>
        <v/>
      </c>
      <c r="CG208" s="55" t="str">
        <f t="shared" si="233"/>
        <v/>
      </c>
      <c r="CH208" s="55" t="str">
        <f t="shared" si="233"/>
        <v/>
      </c>
      <c r="CI208" s="55" t="str">
        <f t="shared" si="233"/>
        <v/>
      </c>
      <c r="CJ208" s="55" t="str">
        <f t="shared" si="233"/>
        <v/>
      </c>
      <c r="CK208" s="55" t="str">
        <f t="shared" si="233"/>
        <v/>
      </c>
      <c r="CL208" s="55" t="str">
        <f t="shared" si="233"/>
        <v/>
      </c>
      <c r="CM208" s="55" t="str">
        <f t="shared" si="233"/>
        <v/>
      </c>
      <c r="CN208" s="55" t="str">
        <f t="shared" si="233"/>
        <v/>
      </c>
      <c r="CO208" s="55" t="str">
        <f t="shared" si="233"/>
        <v/>
      </c>
      <c r="CP208" s="55" t="str">
        <f t="shared" si="233"/>
        <v/>
      </c>
      <c r="CQ208" s="55" t="str">
        <f t="shared" si="233"/>
        <v/>
      </c>
      <c r="CR208" s="55" t="str">
        <f t="shared" si="233"/>
        <v/>
      </c>
      <c r="CS208" s="55" t="str">
        <f t="shared" si="233"/>
        <v/>
      </c>
      <c r="CT208" s="55" t="str">
        <f t="shared" ref="CT208:EB208" si="234">IFERROR(CT47*(CT369/$EN369),"")</f>
        <v/>
      </c>
      <c r="CU208" s="55" t="str">
        <f t="shared" si="234"/>
        <v/>
      </c>
      <c r="CV208" s="55" t="str">
        <f t="shared" si="234"/>
        <v/>
      </c>
      <c r="CW208" s="55" t="str">
        <f t="shared" si="234"/>
        <v/>
      </c>
      <c r="CX208" s="55" t="str">
        <f t="shared" si="234"/>
        <v/>
      </c>
      <c r="CY208" s="55" t="str">
        <f t="shared" si="234"/>
        <v/>
      </c>
      <c r="CZ208" s="55" t="str">
        <f t="shared" si="234"/>
        <v/>
      </c>
      <c r="DA208" s="55" t="str">
        <f t="shared" si="234"/>
        <v/>
      </c>
      <c r="DB208" s="55" t="str">
        <f t="shared" si="234"/>
        <v/>
      </c>
      <c r="DC208" s="55" t="str">
        <f t="shared" si="234"/>
        <v/>
      </c>
      <c r="DD208" s="55" t="str">
        <f t="shared" si="234"/>
        <v/>
      </c>
      <c r="DE208" s="55" t="str">
        <f t="shared" si="234"/>
        <v/>
      </c>
      <c r="DF208" s="55" t="str">
        <f t="shared" si="234"/>
        <v/>
      </c>
      <c r="DG208" s="55" t="str">
        <f t="shared" si="234"/>
        <v/>
      </c>
      <c r="DH208" s="55" t="str">
        <f t="shared" si="234"/>
        <v/>
      </c>
      <c r="DI208" s="55" t="str">
        <f t="shared" si="234"/>
        <v/>
      </c>
      <c r="DJ208" s="55" t="str">
        <f t="shared" si="234"/>
        <v/>
      </c>
      <c r="DK208" s="55" t="str">
        <f t="shared" si="234"/>
        <v/>
      </c>
      <c r="DL208" s="55" t="str">
        <f t="shared" si="234"/>
        <v/>
      </c>
      <c r="DM208" s="55" t="str">
        <f t="shared" si="234"/>
        <v/>
      </c>
      <c r="DN208" s="55" t="str">
        <f t="shared" si="234"/>
        <v/>
      </c>
      <c r="DO208" s="55" t="str">
        <f t="shared" si="234"/>
        <v/>
      </c>
      <c r="DP208" s="55" t="str">
        <f t="shared" si="234"/>
        <v/>
      </c>
      <c r="DQ208" s="55" t="str">
        <f t="shared" si="234"/>
        <v/>
      </c>
      <c r="DR208" s="55" t="str">
        <f t="shared" si="234"/>
        <v/>
      </c>
      <c r="DS208" s="55" t="str">
        <f t="shared" si="234"/>
        <v/>
      </c>
      <c r="DT208" s="55" t="str">
        <f t="shared" si="234"/>
        <v/>
      </c>
      <c r="DU208" s="55" t="str">
        <f t="shared" si="234"/>
        <v/>
      </c>
      <c r="DV208" s="55" t="str">
        <f t="shared" si="234"/>
        <v/>
      </c>
      <c r="DW208" s="55" t="str">
        <f t="shared" si="234"/>
        <v/>
      </c>
      <c r="DX208" s="55" t="str">
        <f t="shared" si="234"/>
        <v/>
      </c>
      <c r="DY208" s="55" t="str">
        <f t="shared" si="234"/>
        <v/>
      </c>
      <c r="DZ208" s="55" t="str">
        <f t="shared" si="234"/>
        <v/>
      </c>
      <c r="EA208" s="55" t="str">
        <f t="shared" si="234"/>
        <v/>
      </c>
      <c r="EB208" s="55" t="str">
        <f t="shared" si="234"/>
        <v/>
      </c>
      <c r="EC208" s="55" t="str">
        <f t="shared" ref="EC208:EM208" si="235">IFERROR(EC47*(EC369/$EN369),"")</f>
        <v/>
      </c>
      <c r="ED208" s="55" t="str">
        <f t="shared" si="235"/>
        <v/>
      </c>
      <c r="EE208" s="55" t="str">
        <f t="shared" si="235"/>
        <v/>
      </c>
      <c r="EF208" s="55" t="str">
        <f t="shared" si="235"/>
        <v/>
      </c>
      <c r="EG208" s="55" t="str">
        <f t="shared" si="235"/>
        <v/>
      </c>
      <c r="EH208" s="55" t="str">
        <f t="shared" si="235"/>
        <v/>
      </c>
      <c r="EI208" s="55" t="str">
        <f t="shared" si="235"/>
        <v/>
      </c>
      <c r="EJ208" s="55" t="str">
        <f t="shared" si="235"/>
        <v/>
      </c>
      <c r="EK208" s="55" t="str">
        <f t="shared" si="235"/>
        <v/>
      </c>
      <c r="EL208" s="55" t="str">
        <f t="shared" si="235"/>
        <v/>
      </c>
      <c r="EM208" s="55" t="str">
        <f t="shared" si="235"/>
        <v/>
      </c>
      <c r="EN208" s="72">
        <f t="shared" si="15"/>
        <v>0</v>
      </c>
    </row>
    <row r="209" spans="1:144" x14ac:dyDescent="0.15">
      <c r="A209" s="71">
        <v>41243</v>
      </c>
      <c r="B209" s="55" t="str">
        <f t="shared" ref="B209:AG209" si="236">IFERROR(B48*(B370/$EN370),"")</f>
        <v/>
      </c>
      <c r="C209" s="55" t="str">
        <f t="shared" si="236"/>
        <v/>
      </c>
      <c r="D209" s="55" t="str">
        <f t="shared" si="236"/>
        <v/>
      </c>
      <c r="E209" s="55" t="str">
        <f t="shared" si="236"/>
        <v/>
      </c>
      <c r="F209" s="55" t="str">
        <f t="shared" si="236"/>
        <v/>
      </c>
      <c r="G209" s="55" t="str">
        <f t="shared" si="236"/>
        <v/>
      </c>
      <c r="H209" s="55" t="str">
        <f t="shared" si="236"/>
        <v/>
      </c>
      <c r="I209" s="55" t="str">
        <f t="shared" si="236"/>
        <v/>
      </c>
      <c r="J209" s="55" t="str">
        <f t="shared" si="236"/>
        <v/>
      </c>
      <c r="K209" s="55" t="str">
        <f t="shared" si="236"/>
        <v/>
      </c>
      <c r="L209" s="55" t="str">
        <f t="shared" si="236"/>
        <v/>
      </c>
      <c r="M209" s="55" t="str">
        <f t="shared" si="236"/>
        <v/>
      </c>
      <c r="N209" s="55" t="str">
        <f t="shared" si="236"/>
        <v/>
      </c>
      <c r="O209" s="55" t="str">
        <f t="shared" si="236"/>
        <v/>
      </c>
      <c r="P209" s="55" t="str">
        <f t="shared" si="236"/>
        <v/>
      </c>
      <c r="Q209" s="55" t="str">
        <f t="shared" si="236"/>
        <v/>
      </c>
      <c r="R209" s="55" t="str">
        <f t="shared" si="236"/>
        <v/>
      </c>
      <c r="S209" s="55" t="str">
        <f t="shared" si="236"/>
        <v/>
      </c>
      <c r="T209" s="55" t="str">
        <f t="shared" si="236"/>
        <v/>
      </c>
      <c r="U209" s="55" t="str">
        <f t="shared" si="236"/>
        <v/>
      </c>
      <c r="V209" s="55" t="str">
        <f t="shared" si="236"/>
        <v/>
      </c>
      <c r="W209" s="55" t="str">
        <f t="shared" si="236"/>
        <v/>
      </c>
      <c r="X209" s="55" t="str">
        <f t="shared" si="236"/>
        <v/>
      </c>
      <c r="Y209" s="55" t="str">
        <f t="shared" si="236"/>
        <v/>
      </c>
      <c r="Z209" s="55" t="str">
        <f t="shared" si="236"/>
        <v/>
      </c>
      <c r="AA209" s="55" t="str">
        <f t="shared" si="236"/>
        <v/>
      </c>
      <c r="AB209" s="55" t="str">
        <f t="shared" si="236"/>
        <v/>
      </c>
      <c r="AC209" s="55" t="str">
        <f t="shared" si="236"/>
        <v/>
      </c>
      <c r="AD209" s="55" t="str">
        <f t="shared" si="236"/>
        <v/>
      </c>
      <c r="AE209" s="55" t="str">
        <f t="shared" si="236"/>
        <v/>
      </c>
      <c r="AF209" s="55" t="str">
        <f t="shared" si="236"/>
        <v/>
      </c>
      <c r="AG209" s="55" t="str">
        <f t="shared" si="236"/>
        <v/>
      </c>
      <c r="AH209" s="55" t="str">
        <f t="shared" ref="AH209:BM209" si="237">IFERROR(AH48*(AH370/$EN370),"")</f>
        <v/>
      </c>
      <c r="AI209" s="55" t="str">
        <f t="shared" si="237"/>
        <v/>
      </c>
      <c r="AJ209" s="55" t="str">
        <f t="shared" si="237"/>
        <v/>
      </c>
      <c r="AK209" s="55" t="str">
        <f t="shared" si="237"/>
        <v/>
      </c>
      <c r="AL209" s="55" t="str">
        <f t="shared" si="237"/>
        <v/>
      </c>
      <c r="AM209" s="55" t="str">
        <f t="shared" si="237"/>
        <v/>
      </c>
      <c r="AN209" s="55" t="str">
        <f t="shared" si="237"/>
        <v/>
      </c>
      <c r="AO209" s="55" t="str">
        <f t="shared" si="237"/>
        <v/>
      </c>
      <c r="AP209" s="55" t="str">
        <f t="shared" si="237"/>
        <v/>
      </c>
      <c r="AQ209" s="55" t="str">
        <f t="shared" si="237"/>
        <v/>
      </c>
      <c r="AR209" s="55" t="str">
        <f t="shared" si="237"/>
        <v/>
      </c>
      <c r="AS209" s="55" t="str">
        <f t="shared" si="237"/>
        <v/>
      </c>
      <c r="AT209" s="55" t="str">
        <f t="shared" si="237"/>
        <v/>
      </c>
      <c r="AU209" s="55" t="str">
        <f t="shared" si="237"/>
        <v/>
      </c>
      <c r="AV209" s="55" t="str">
        <f t="shared" si="237"/>
        <v/>
      </c>
      <c r="AW209" s="55" t="str">
        <f t="shared" si="237"/>
        <v/>
      </c>
      <c r="AX209" s="55" t="str">
        <f t="shared" si="237"/>
        <v/>
      </c>
      <c r="AY209" s="55" t="str">
        <f t="shared" si="237"/>
        <v/>
      </c>
      <c r="AZ209" s="55" t="str">
        <f t="shared" si="237"/>
        <v/>
      </c>
      <c r="BA209" s="55" t="str">
        <f t="shared" si="237"/>
        <v/>
      </c>
      <c r="BB209" s="55" t="str">
        <f t="shared" si="237"/>
        <v/>
      </c>
      <c r="BC209" s="55" t="str">
        <f t="shared" si="237"/>
        <v/>
      </c>
      <c r="BD209" s="55" t="str">
        <f t="shared" si="237"/>
        <v/>
      </c>
      <c r="BE209" s="55" t="str">
        <f t="shared" si="237"/>
        <v/>
      </c>
      <c r="BF209" s="55" t="str">
        <f t="shared" si="237"/>
        <v/>
      </c>
      <c r="BG209" s="55" t="str">
        <f t="shared" si="237"/>
        <v/>
      </c>
      <c r="BH209" s="55" t="str">
        <f t="shared" si="237"/>
        <v/>
      </c>
      <c r="BI209" s="55" t="str">
        <f t="shared" si="237"/>
        <v/>
      </c>
      <c r="BJ209" s="55" t="str">
        <f t="shared" si="237"/>
        <v/>
      </c>
      <c r="BK209" s="55" t="str">
        <f t="shared" si="237"/>
        <v/>
      </c>
      <c r="BL209" s="55" t="str">
        <f t="shared" si="237"/>
        <v/>
      </c>
      <c r="BM209" s="55" t="str">
        <f t="shared" si="237"/>
        <v/>
      </c>
      <c r="BN209" s="55" t="str">
        <f t="shared" ref="BN209:CS209" si="238">IFERROR(BN48*(BN370/$EN370),"")</f>
        <v/>
      </c>
      <c r="BO209" s="55" t="str">
        <f t="shared" si="238"/>
        <v/>
      </c>
      <c r="BP209" s="55" t="str">
        <f t="shared" si="238"/>
        <v/>
      </c>
      <c r="BQ209" s="55" t="str">
        <f t="shared" si="238"/>
        <v/>
      </c>
      <c r="BR209" s="55" t="str">
        <f t="shared" si="238"/>
        <v/>
      </c>
      <c r="BS209" s="55" t="str">
        <f t="shared" si="238"/>
        <v/>
      </c>
      <c r="BT209" s="55" t="str">
        <f t="shared" si="238"/>
        <v/>
      </c>
      <c r="BU209" s="55" t="str">
        <f t="shared" si="238"/>
        <v/>
      </c>
      <c r="BV209" s="55" t="str">
        <f t="shared" si="238"/>
        <v/>
      </c>
      <c r="BW209" s="55" t="str">
        <f t="shared" si="238"/>
        <v/>
      </c>
      <c r="BX209" s="55" t="str">
        <f t="shared" si="238"/>
        <v/>
      </c>
      <c r="BY209" s="55" t="str">
        <f t="shared" si="238"/>
        <v/>
      </c>
      <c r="BZ209" s="55" t="str">
        <f t="shared" si="238"/>
        <v/>
      </c>
      <c r="CA209" s="55" t="str">
        <f t="shared" si="238"/>
        <v/>
      </c>
      <c r="CB209" s="55" t="str">
        <f t="shared" si="238"/>
        <v/>
      </c>
      <c r="CC209" s="55" t="str">
        <f t="shared" si="238"/>
        <v/>
      </c>
      <c r="CD209" s="55" t="str">
        <f t="shared" si="238"/>
        <v/>
      </c>
      <c r="CE209" s="55" t="str">
        <f t="shared" si="238"/>
        <v/>
      </c>
      <c r="CF209" s="55" t="str">
        <f t="shared" si="238"/>
        <v/>
      </c>
      <c r="CG209" s="55" t="str">
        <f t="shared" si="238"/>
        <v/>
      </c>
      <c r="CH209" s="55" t="str">
        <f t="shared" si="238"/>
        <v/>
      </c>
      <c r="CI209" s="55" t="str">
        <f t="shared" si="238"/>
        <v/>
      </c>
      <c r="CJ209" s="55" t="str">
        <f t="shared" si="238"/>
        <v/>
      </c>
      <c r="CK209" s="55" t="str">
        <f t="shared" si="238"/>
        <v/>
      </c>
      <c r="CL209" s="55" t="str">
        <f t="shared" si="238"/>
        <v/>
      </c>
      <c r="CM209" s="55" t="str">
        <f t="shared" si="238"/>
        <v/>
      </c>
      <c r="CN209" s="55" t="str">
        <f t="shared" si="238"/>
        <v/>
      </c>
      <c r="CO209" s="55" t="str">
        <f t="shared" si="238"/>
        <v/>
      </c>
      <c r="CP209" s="55" t="str">
        <f t="shared" si="238"/>
        <v/>
      </c>
      <c r="CQ209" s="55" t="str">
        <f t="shared" si="238"/>
        <v/>
      </c>
      <c r="CR209" s="55" t="str">
        <f t="shared" si="238"/>
        <v/>
      </c>
      <c r="CS209" s="55" t="str">
        <f t="shared" si="238"/>
        <v/>
      </c>
      <c r="CT209" s="55" t="str">
        <f t="shared" ref="CT209:EB209" si="239">IFERROR(CT48*(CT370/$EN370),"")</f>
        <v/>
      </c>
      <c r="CU209" s="55" t="str">
        <f t="shared" si="239"/>
        <v/>
      </c>
      <c r="CV209" s="55" t="str">
        <f t="shared" si="239"/>
        <v/>
      </c>
      <c r="CW209" s="55" t="str">
        <f t="shared" si="239"/>
        <v/>
      </c>
      <c r="CX209" s="55" t="str">
        <f t="shared" si="239"/>
        <v/>
      </c>
      <c r="CY209" s="55" t="str">
        <f t="shared" si="239"/>
        <v/>
      </c>
      <c r="CZ209" s="55" t="str">
        <f t="shared" si="239"/>
        <v/>
      </c>
      <c r="DA209" s="55" t="str">
        <f t="shared" si="239"/>
        <v/>
      </c>
      <c r="DB209" s="55" t="str">
        <f t="shared" si="239"/>
        <v/>
      </c>
      <c r="DC209" s="55" t="str">
        <f t="shared" si="239"/>
        <v/>
      </c>
      <c r="DD209" s="55" t="str">
        <f t="shared" si="239"/>
        <v/>
      </c>
      <c r="DE209" s="55" t="str">
        <f t="shared" si="239"/>
        <v/>
      </c>
      <c r="DF209" s="55" t="str">
        <f t="shared" si="239"/>
        <v/>
      </c>
      <c r="DG209" s="55" t="str">
        <f t="shared" si="239"/>
        <v/>
      </c>
      <c r="DH209" s="55" t="str">
        <f t="shared" si="239"/>
        <v/>
      </c>
      <c r="DI209" s="55" t="str">
        <f t="shared" si="239"/>
        <v/>
      </c>
      <c r="DJ209" s="55" t="str">
        <f t="shared" si="239"/>
        <v/>
      </c>
      <c r="DK209" s="55" t="str">
        <f t="shared" si="239"/>
        <v/>
      </c>
      <c r="DL209" s="55" t="str">
        <f t="shared" si="239"/>
        <v/>
      </c>
      <c r="DM209" s="55" t="str">
        <f t="shared" si="239"/>
        <v/>
      </c>
      <c r="DN209" s="55" t="str">
        <f t="shared" si="239"/>
        <v/>
      </c>
      <c r="DO209" s="55" t="str">
        <f t="shared" si="239"/>
        <v/>
      </c>
      <c r="DP209" s="55" t="str">
        <f t="shared" si="239"/>
        <v/>
      </c>
      <c r="DQ209" s="55" t="str">
        <f t="shared" si="239"/>
        <v/>
      </c>
      <c r="DR209" s="55" t="str">
        <f t="shared" si="239"/>
        <v/>
      </c>
      <c r="DS209" s="55" t="str">
        <f t="shared" si="239"/>
        <v/>
      </c>
      <c r="DT209" s="55" t="str">
        <f t="shared" si="239"/>
        <v/>
      </c>
      <c r="DU209" s="55" t="str">
        <f t="shared" si="239"/>
        <v/>
      </c>
      <c r="DV209" s="55" t="str">
        <f t="shared" si="239"/>
        <v/>
      </c>
      <c r="DW209" s="55" t="str">
        <f t="shared" si="239"/>
        <v/>
      </c>
      <c r="DX209" s="55" t="str">
        <f t="shared" si="239"/>
        <v/>
      </c>
      <c r="DY209" s="55" t="str">
        <f t="shared" si="239"/>
        <v/>
      </c>
      <c r="DZ209" s="55" t="str">
        <f t="shared" si="239"/>
        <v/>
      </c>
      <c r="EA209" s="55" t="str">
        <f t="shared" si="239"/>
        <v/>
      </c>
      <c r="EB209" s="55" t="str">
        <f t="shared" si="239"/>
        <v/>
      </c>
      <c r="EC209" s="55" t="str">
        <f t="shared" ref="EC209:EM209" si="240">IFERROR(EC48*(EC370/$EN370),"")</f>
        <v/>
      </c>
      <c r="ED209" s="55" t="str">
        <f t="shared" si="240"/>
        <v/>
      </c>
      <c r="EE209" s="55" t="str">
        <f t="shared" si="240"/>
        <v/>
      </c>
      <c r="EF209" s="55" t="str">
        <f t="shared" si="240"/>
        <v/>
      </c>
      <c r="EG209" s="55" t="str">
        <f t="shared" si="240"/>
        <v/>
      </c>
      <c r="EH209" s="55" t="str">
        <f t="shared" si="240"/>
        <v/>
      </c>
      <c r="EI209" s="55" t="str">
        <f t="shared" si="240"/>
        <v/>
      </c>
      <c r="EJ209" s="55" t="str">
        <f t="shared" si="240"/>
        <v/>
      </c>
      <c r="EK209" s="55" t="str">
        <f t="shared" si="240"/>
        <v/>
      </c>
      <c r="EL209" s="55" t="str">
        <f t="shared" si="240"/>
        <v/>
      </c>
      <c r="EM209" s="55" t="str">
        <f t="shared" si="240"/>
        <v/>
      </c>
      <c r="EN209" s="72">
        <f t="shared" si="15"/>
        <v>0</v>
      </c>
    </row>
    <row r="210" spans="1:144" x14ac:dyDescent="0.15">
      <c r="A210" s="71">
        <v>41274</v>
      </c>
      <c r="B210" s="55" t="str">
        <f t="shared" ref="B210:AG210" si="241">IFERROR(B49*(B371/$EN371),"")</f>
        <v/>
      </c>
      <c r="C210" s="55" t="str">
        <f t="shared" si="241"/>
        <v/>
      </c>
      <c r="D210" s="55" t="str">
        <f t="shared" si="241"/>
        <v/>
      </c>
      <c r="E210" s="55" t="str">
        <f t="shared" si="241"/>
        <v/>
      </c>
      <c r="F210" s="55" t="str">
        <f t="shared" si="241"/>
        <v/>
      </c>
      <c r="G210" s="55" t="str">
        <f t="shared" si="241"/>
        <v/>
      </c>
      <c r="H210" s="55" t="str">
        <f t="shared" si="241"/>
        <v/>
      </c>
      <c r="I210" s="55" t="str">
        <f t="shared" si="241"/>
        <v/>
      </c>
      <c r="J210" s="55" t="str">
        <f t="shared" si="241"/>
        <v/>
      </c>
      <c r="K210" s="55" t="str">
        <f t="shared" si="241"/>
        <v/>
      </c>
      <c r="L210" s="55" t="str">
        <f t="shared" si="241"/>
        <v/>
      </c>
      <c r="M210" s="55" t="str">
        <f t="shared" si="241"/>
        <v/>
      </c>
      <c r="N210" s="55" t="str">
        <f t="shared" si="241"/>
        <v/>
      </c>
      <c r="O210" s="55" t="str">
        <f t="shared" si="241"/>
        <v/>
      </c>
      <c r="P210" s="55" t="str">
        <f t="shared" si="241"/>
        <v/>
      </c>
      <c r="Q210" s="55" t="str">
        <f t="shared" si="241"/>
        <v/>
      </c>
      <c r="R210" s="55" t="str">
        <f t="shared" si="241"/>
        <v/>
      </c>
      <c r="S210" s="55" t="str">
        <f t="shared" si="241"/>
        <v/>
      </c>
      <c r="T210" s="55" t="str">
        <f t="shared" si="241"/>
        <v/>
      </c>
      <c r="U210" s="55" t="str">
        <f t="shared" si="241"/>
        <v/>
      </c>
      <c r="V210" s="55" t="str">
        <f t="shared" si="241"/>
        <v/>
      </c>
      <c r="W210" s="55" t="str">
        <f t="shared" si="241"/>
        <v/>
      </c>
      <c r="X210" s="55" t="str">
        <f t="shared" si="241"/>
        <v/>
      </c>
      <c r="Y210" s="55" t="str">
        <f t="shared" si="241"/>
        <v/>
      </c>
      <c r="Z210" s="55" t="str">
        <f t="shared" si="241"/>
        <v/>
      </c>
      <c r="AA210" s="55" t="str">
        <f t="shared" si="241"/>
        <v/>
      </c>
      <c r="AB210" s="55" t="str">
        <f t="shared" si="241"/>
        <v/>
      </c>
      <c r="AC210" s="55" t="str">
        <f t="shared" si="241"/>
        <v/>
      </c>
      <c r="AD210" s="55" t="str">
        <f t="shared" si="241"/>
        <v/>
      </c>
      <c r="AE210" s="55" t="str">
        <f t="shared" si="241"/>
        <v/>
      </c>
      <c r="AF210" s="55" t="str">
        <f t="shared" si="241"/>
        <v/>
      </c>
      <c r="AG210" s="55" t="str">
        <f t="shared" si="241"/>
        <v/>
      </c>
      <c r="AH210" s="55" t="str">
        <f t="shared" ref="AH210:BM210" si="242">IFERROR(AH49*(AH371/$EN371),"")</f>
        <v/>
      </c>
      <c r="AI210" s="55" t="str">
        <f t="shared" si="242"/>
        <v/>
      </c>
      <c r="AJ210" s="55" t="str">
        <f t="shared" si="242"/>
        <v/>
      </c>
      <c r="AK210" s="55" t="str">
        <f t="shared" si="242"/>
        <v/>
      </c>
      <c r="AL210" s="55" t="str">
        <f t="shared" si="242"/>
        <v/>
      </c>
      <c r="AM210" s="55" t="str">
        <f t="shared" si="242"/>
        <v/>
      </c>
      <c r="AN210" s="55" t="str">
        <f t="shared" si="242"/>
        <v/>
      </c>
      <c r="AO210" s="55" t="str">
        <f t="shared" si="242"/>
        <v/>
      </c>
      <c r="AP210" s="55" t="str">
        <f t="shared" si="242"/>
        <v/>
      </c>
      <c r="AQ210" s="55" t="str">
        <f t="shared" si="242"/>
        <v/>
      </c>
      <c r="AR210" s="55" t="str">
        <f t="shared" si="242"/>
        <v/>
      </c>
      <c r="AS210" s="55" t="str">
        <f t="shared" si="242"/>
        <v/>
      </c>
      <c r="AT210" s="55" t="str">
        <f t="shared" si="242"/>
        <v/>
      </c>
      <c r="AU210" s="55" t="str">
        <f t="shared" si="242"/>
        <v/>
      </c>
      <c r="AV210" s="55" t="str">
        <f t="shared" si="242"/>
        <v/>
      </c>
      <c r="AW210" s="55" t="str">
        <f t="shared" si="242"/>
        <v/>
      </c>
      <c r="AX210" s="55" t="str">
        <f t="shared" si="242"/>
        <v/>
      </c>
      <c r="AY210" s="55" t="str">
        <f t="shared" si="242"/>
        <v/>
      </c>
      <c r="AZ210" s="55" t="str">
        <f t="shared" si="242"/>
        <v/>
      </c>
      <c r="BA210" s="55" t="str">
        <f t="shared" si="242"/>
        <v/>
      </c>
      <c r="BB210" s="55" t="str">
        <f t="shared" si="242"/>
        <v/>
      </c>
      <c r="BC210" s="55" t="str">
        <f t="shared" si="242"/>
        <v/>
      </c>
      <c r="BD210" s="55" t="str">
        <f t="shared" si="242"/>
        <v/>
      </c>
      <c r="BE210" s="55" t="str">
        <f t="shared" si="242"/>
        <v/>
      </c>
      <c r="BF210" s="55" t="str">
        <f t="shared" si="242"/>
        <v/>
      </c>
      <c r="BG210" s="55" t="str">
        <f t="shared" si="242"/>
        <v/>
      </c>
      <c r="BH210" s="55" t="str">
        <f t="shared" si="242"/>
        <v/>
      </c>
      <c r="BI210" s="55" t="str">
        <f t="shared" si="242"/>
        <v/>
      </c>
      <c r="BJ210" s="55" t="str">
        <f t="shared" si="242"/>
        <v/>
      </c>
      <c r="BK210" s="55" t="str">
        <f t="shared" si="242"/>
        <v/>
      </c>
      <c r="BL210" s="55" t="str">
        <f t="shared" si="242"/>
        <v/>
      </c>
      <c r="BM210" s="55" t="str">
        <f t="shared" si="242"/>
        <v/>
      </c>
      <c r="BN210" s="55" t="str">
        <f t="shared" ref="BN210:CS210" si="243">IFERROR(BN49*(BN371/$EN371),"")</f>
        <v/>
      </c>
      <c r="BO210" s="55" t="str">
        <f t="shared" si="243"/>
        <v/>
      </c>
      <c r="BP210" s="55" t="str">
        <f t="shared" si="243"/>
        <v/>
      </c>
      <c r="BQ210" s="55" t="str">
        <f t="shared" si="243"/>
        <v/>
      </c>
      <c r="BR210" s="55" t="str">
        <f t="shared" si="243"/>
        <v/>
      </c>
      <c r="BS210" s="55" t="str">
        <f t="shared" si="243"/>
        <v/>
      </c>
      <c r="BT210" s="55" t="str">
        <f t="shared" si="243"/>
        <v/>
      </c>
      <c r="BU210" s="55" t="str">
        <f t="shared" si="243"/>
        <v/>
      </c>
      <c r="BV210" s="55" t="str">
        <f t="shared" si="243"/>
        <v/>
      </c>
      <c r="BW210" s="55" t="str">
        <f t="shared" si="243"/>
        <v/>
      </c>
      <c r="BX210" s="55" t="str">
        <f t="shared" si="243"/>
        <v/>
      </c>
      <c r="BY210" s="55" t="str">
        <f t="shared" si="243"/>
        <v/>
      </c>
      <c r="BZ210" s="55" t="str">
        <f t="shared" si="243"/>
        <v/>
      </c>
      <c r="CA210" s="55" t="str">
        <f t="shared" si="243"/>
        <v/>
      </c>
      <c r="CB210" s="55" t="str">
        <f t="shared" si="243"/>
        <v/>
      </c>
      <c r="CC210" s="55" t="str">
        <f t="shared" si="243"/>
        <v/>
      </c>
      <c r="CD210" s="55" t="str">
        <f t="shared" si="243"/>
        <v/>
      </c>
      <c r="CE210" s="55" t="str">
        <f t="shared" si="243"/>
        <v/>
      </c>
      <c r="CF210" s="55" t="str">
        <f t="shared" si="243"/>
        <v/>
      </c>
      <c r="CG210" s="55" t="str">
        <f t="shared" si="243"/>
        <v/>
      </c>
      <c r="CH210" s="55" t="str">
        <f t="shared" si="243"/>
        <v/>
      </c>
      <c r="CI210" s="55" t="str">
        <f t="shared" si="243"/>
        <v/>
      </c>
      <c r="CJ210" s="55" t="str">
        <f t="shared" si="243"/>
        <v/>
      </c>
      <c r="CK210" s="55" t="str">
        <f t="shared" si="243"/>
        <v/>
      </c>
      <c r="CL210" s="55" t="str">
        <f t="shared" si="243"/>
        <v/>
      </c>
      <c r="CM210" s="55" t="str">
        <f t="shared" si="243"/>
        <v/>
      </c>
      <c r="CN210" s="55" t="str">
        <f t="shared" si="243"/>
        <v/>
      </c>
      <c r="CO210" s="55" t="str">
        <f t="shared" si="243"/>
        <v/>
      </c>
      <c r="CP210" s="55" t="str">
        <f t="shared" si="243"/>
        <v/>
      </c>
      <c r="CQ210" s="55" t="str">
        <f t="shared" si="243"/>
        <v/>
      </c>
      <c r="CR210" s="55" t="str">
        <f t="shared" si="243"/>
        <v/>
      </c>
      <c r="CS210" s="55" t="str">
        <f t="shared" si="243"/>
        <v/>
      </c>
      <c r="CT210" s="55" t="str">
        <f t="shared" ref="CT210:EB210" si="244">IFERROR(CT49*(CT371/$EN371),"")</f>
        <v/>
      </c>
      <c r="CU210" s="55" t="str">
        <f t="shared" si="244"/>
        <v/>
      </c>
      <c r="CV210" s="55" t="str">
        <f t="shared" si="244"/>
        <v/>
      </c>
      <c r="CW210" s="55" t="str">
        <f t="shared" si="244"/>
        <v/>
      </c>
      <c r="CX210" s="55" t="str">
        <f t="shared" si="244"/>
        <v/>
      </c>
      <c r="CY210" s="55" t="str">
        <f t="shared" si="244"/>
        <v/>
      </c>
      <c r="CZ210" s="55" t="str">
        <f t="shared" si="244"/>
        <v/>
      </c>
      <c r="DA210" s="55" t="str">
        <f t="shared" si="244"/>
        <v/>
      </c>
      <c r="DB210" s="55" t="str">
        <f t="shared" si="244"/>
        <v/>
      </c>
      <c r="DC210" s="55" t="str">
        <f t="shared" si="244"/>
        <v/>
      </c>
      <c r="DD210" s="55" t="str">
        <f t="shared" si="244"/>
        <v/>
      </c>
      <c r="DE210" s="55" t="str">
        <f t="shared" si="244"/>
        <v/>
      </c>
      <c r="DF210" s="55" t="str">
        <f t="shared" si="244"/>
        <v/>
      </c>
      <c r="DG210" s="55" t="str">
        <f t="shared" si="244"/>
        <v/>
      </c>
      <c r="DH210" s="55" t="str">
        <f t="shared" si="244"/>
        <v/>
      </c>
      <c r="DI210" s="55" t="str">
        <f t="shared" si="244"/>
        <v/>
      </c>
      <c r="DJ210" s="55" t="str">
        <f t="shared" si="244"/>
        <v/>
      </c>
      <c r="DK210" s="55" t="str">
        <f t="shared" si="244"/>
        <v/>
      </c>
      <c r="DL210" s="55" t="str">
        <f t="shared" si="244"/>
        <v/>
      </c>
      <c r="DM210" s="55" t="str">
        <f t="shared" si="244"/>
        <v/>
      </c>
      <c r="DN210" s="55" t="str">
        <f t="shared" si="244"/>
        <v/>
      </c>
      <c r="DO210" s="55" t="str">
        <f t="shared" si="244"/>
        <v/>
      </c>
      <c r="DP210" s="55" t="str">
        <f t="shared" si="244"/>
        <v/>
      </c>
      <c r="DQ210" s="55" t="str">
        <f t="shared" si="244"/>
        <v/>
      </c>
      <c r="DR210" s="55" t="str">
        <f t="shared" si="244"/>
        <v/>
      </c>
      <c r="DS210" s="55" t="str">
        <f t="shared" si="244"/>
        <v/>
      </c>
      <c r="DT210" s="55" t="str">
        <f t="shared" si="244"/>
        <v/>
      </c>
      <c r="DU210" s="55" t="str">
        <f t="shared" si="244"/>
        <v/>
      </c>
      <c r="DV210" s="55" t="str">
        <f t="shared" si="244"/>
        <v/>
      </c>
      <c r="DW210" s="55" t="str">
        <f t="shared" si="244"/>
        <v/>
      </c>
      <c r="DX210" s="55" t="str">
        <f t="shared" si="244"/>
        <v/>
      </c>
      <c r="DY210" s="55" t="str">
        <f t="shared" si="244"/>
        <v/>
      </c>
      <c r="DZ210" s="55" t="str">
        <f t="shared" si="244"/>
        <v/>
      </c>
      <c r="EA210" s="55" t="str">
        <f t="shared" si="244"/>
        <v/>
      </c>
      <c r="EB210" s="55" t="str">
        <f t="shared" si="244"/>
        <v/>
      </c>
      <c r="EC210" s="55" t="str">
        <f t="shared" ref="EC210:EM210" si="245">IFERROR(EC49*(EC371/$EN371),"")</f>
        <v/>
      </c>
      <c r="ED210" s="55" t="str">
        <f t="shared" si="245"/>
        <v/>
      </c>
      <c r="EE210" s="55" t="str">
        <f t="shared" si="245"/>
        <v/>
      </c>
      <c r="EF210" s="55" t="str">
        <f t="shared" si="245"/>
        <v/>
      </c>
      <c r="EG210" s="55" t="str">
        <f t="shared" si="245"/>
        <v/>
      </c>
      <c r="EH210" s="55" t="str">
        <f t="shared" si="245"/>
        <v/>
      </c>
      <c r="EI210" s="55" t="str">
        <f t="shared" si="245"/>
        <v/>
      </c>
      <c r="EJ210" s="55" t="str">
        <f t="shared" si="245"/>
        <v/>
      </c>
      <c r="EK210" s="55" t="str">
        <f t="shared" si="245"/>
        <v/>
      </c>
      <c r="EL210" s="55" t="str">
        <f t="shared" si="245"/>
        <v/>
      </c>
      <c r="EM210" s="55" t="str">
        <f t="shared" si="245"/>
        <v/>
      </c>
      <c r="EN210" s="72">
        <f t="shared" si="15"/>
        <v>0</v>
      </c>
    </row>
    <row r="211" spans="1:144" x14ac:dyDescent="0.15">
      <c r="A211" s="71">
        <v>41305</v>
      </c>
      <c r="B211" s="55" t="str">
        <f t="shared" ref="B211:AG211" si="246">IFERROR(B50*(B372/$EN372),"")</f>
        <v/>
      </c>
      <c r="C211" s="55">
        <f t="shared" si="246"/>
        <v>0</v>
      </c>
      <c r="D211" s="55">
        <f t="shared" si="246"/>
        <v>0</v>
      </c>
      <c r="E211" s="55">
        <f t="shared" si="246"/>
        <v>0</v>
      </c>
      <c r="F211" s="55">
        <f t="shared" si="246"/>
        <v>0</v>
      </c>
      <c r="G211" s="55">
        <f t="shared" si="246"/>
        <v>8.0321209999999997E-3</v>
      </c>
      <c r="H211" s="55">
        <f t="shared" si="246"/>
        <v>0</v>
      </c>
      <c r="I211" s="55">
        <f t="shared" si="246"/>
        <v>0</v>
      </c>
      <c r="J211" s="55">
        <f t="shared" si="246"/>
        <v>0</v>
      </c>
      <c r="K211" s="55">
        <f t="shared" si="246"/>
        <v>0</v>
      </c>
      <c r="L211" s="55">
        <f t="shared" si="246"/>
        <v>0</v>
      </c>
      <c r="M211" s="55">
        <f t="shared" si="246"/>
        <v>0</v>
      </c>
      <c r="N211" s="55">
        <f t="shared" si="246"/>
        <v>0</v>
      </c>
      <c r="O211" s="55">
        <f t="shared" si="246"/>
        <v>0</v>
      </c>
      <c r="P211" s="55">
        <f t="shared" si="246"/>
        <v>0</v>
      </c>
      <c r="Q211" s="55">
        <f t="shared" si="246"/>
        <v>0</v>
      </c>
      <c r="R211" s="55">
        <f t="shared" si="246"/>
        <v>0</v>
      </c>
      <c r="S211" s="55">
        <f t="shared" si="246"/>
        <v>0</v>
      </c>
      <c r="T211" s="55">
        <f t="shared" si="246"/>
        <v>0</v>
      </c>
      <c r="U211" s="55">
        <f t="shared" si="246"/>
        <v>0</v>
      </c>
      <c r="V211" s="55">
        <f t="shared" si="246"/>
        <v>0</v>
      </c>
      <c r="W211" s="55">
        <f t="shared" si="246"/>
        <v>0</v>
      </c>
      <c r="X211" s="55">
        <f t="shared" si="246"/>
        <v>0</v>
      </c>
      <c r="Y211" s="55">
        <f t="shared" si="246"/>
        <v>0</v>
      </c>
      <c r="Z211" s="55">
        <f t="shared" si="246"/>
        <v>0</v>
      </c>
      <c r="AA211" s="55">
        <f t="shared" si="246"/>
        <v>0</v>
      </c>
      <c r="AB211" s="55">
        <f t="shared" si="246"/>
        <v>0</v>
      </c>
      <c r="AC211" s="55">
        <f t="shared" si="246"/>
        <v>0</v>
      </c>
      <c r="AD211" s="55">
        <f t="shared" si="246"/>
        <v>0</v>
      </c>
      <c r="AE211" s="55">
        <f t="shared" si="246"/>
        <v>0</v>
      </c>
      <c r="AF211" s="55">
        <f t="shared" si="246"/>
        <v>0</v>
      </c>
      <c r="AG211" s="55">
        <f t="shared" si="246"/>
        <v>0</v>
      </c>
      <c r="AH211" s="55">
        <f t="shared" ref="AH211:BM211" si="247">IFERROR(AH50*(AH372/$EN372),"")</f>
        <v>0</v>
      </c>
      <c r="AI211" s="55">
        <f t="shared" si="247"/>
        <v>0</v>
      </c>
      <c r="AJ211" s="55">
        <f t="shared" si="247"/>
        <v>0</v>
      </c>
      <c r="AK211" s="55">
        <f t="shared" si="247"/>
        <v>0</v>
      </c>
      <c r="AL211" s="55">
        <f t="shared" si="247"/>
        <v>0</v>
      </c>
      <c r="AM211" s="55">
        <f t="shared" si="247"/>
        <v>0</v>
      </c>
      <c r="AN211" s="55">
        <f t="shared" si="247"/>
        <v>0</v>
      </c>
      <c r="AO211" s="55">
        <f t="shared" si="247"/>
        <v>0</v>
      </c>
      <c r="AP211" s="55">
        <f t="shared" si="247"/>
        <v>0</v>
      </c>
      <c r="AQ211" s="55">
        <f t="shared" si="247"/>
        <v>0</v>
      </c>
      <c r="AR211" s="55">
        <f t="shared" si="247"/>
        <v>0</v>
      </c>
      <c r="AS211" s="55">
        <f t="shared" si="247"/>
        <v>0</v>
      </c>
      <c r="AT211" s="55">
        <f t="shared" si="247"/>
        <v>0</v>
      </c>
      <c r="AU211" s="55">
        <f t="shared" si="247"/>
        <v>0</v>
      </c>
      <c r="AV211" s="55">
        <f t="shared" si="247"/>
        <v>0</v>
      </c>
      <c r="AW211" s="55">
        <f t="shared" si="247"/>
        <v>0</v>
      </c>
      <c r="AX211" s="55">
        <f t="shared" si="247"/>
        <v>0</v>
      </c>
      <c r="AY211" s="55">
        <f t="shared" si="247"/>
        <v>0</v>
      </c>
      <c r="AZ211" s="55">
        <f t="shared" si="247"/>
        <v>0</v>
      </c>
      <c r="BA211" s="55">
        <f t="shared" si="247"/>
        <v>0</v>
      </c>
      <c r="BB211" s="55">
        <f t="shared" si="247"/>
        <v>0</v>
      </c>
      <c r="BC211" s="55">
        <f t="shared" si="247"/>
        <v>0</v>
      </c>
      <c r="BD211" s="55">
        <f t="shared" si="247"/>
        <v>0</v>
      </c>
      <c r="BE211" s="55">
        <f t="shared" si="247"/>
        <v>0</v>
      </c>
      <c r="BF211" s="55">
        <f t="shared" si="247"/>
        <v>0</v>
      </c>
      <c r="BG211" s="55">
        <f t="shared" si="247"/>
        <v>0</v>
      </c>
      <c r="BH211" s="55">
        <f t="shared" si="247"/>
        <v>0</v>
      </c>
      <c r="BI211" s="55">
        <f t="shared" si="247"/>
        <v>0</v>
      </c>
      <c r="BJ211" s="55">
        <f t="shared" si="247"/>
        <v>0</v>
      </c>
      <c r="BK211" s="55">
        <f t="shared" si="247"/>
        <v>0</v>
      </c>
      <c r="BL211" s="55">
        <f t="shared" si="247"/>
        <v>0</v>
      </c>
      <c r="BM211" s="55">
        <f t="shared" si="247"/>
        <v>0</v>
      </c>
      <c r="BN211" s="55">
        <f t="shared" ref="BN211:CS211" si="248">IFERROR(BN50*(BN372/$EN372),"")</f>
        <v>0</v>
      </c>
      <c r="BO211" s="55">
        <f t="shared" si="248"/>
        <v>0</v>
      </c>
      <c r="BP211" s="55">
        <f t="shared" si="248"/>
        <v>0</v>
      </c>
      <c r="BQ211" s="55">
        <f t="shared" si="248"/>
        <v>0</v>
      </c>
      <c r="BR211" s="55">
        <f t="shared" si="248"/>
        <v>0</v>
      </c>
      <c r="BS211" s="55">
        <f t="shared" si="248"/>
        <v>0</v>
      </c>
      <c r="BT211" s="55">
        <f t="shared" si="248"/>
        <v>0</v>
      </c>
      <c r="BU211" s="55">
        <f t="shared" si="248"/>
        <v>0</v>
      </c>
      <c r="BV211" s="55">
        <f t="shared" si="248"/>
        <v>0</v>
      </c>
      <c r="BW211" s="55">
        <f t="shared" si="248"/>
        <v>0</v>
      </c>
      <c r="BX211" s="55">
        <f t="shared" si="248"/>
        <v>0</v>
      </c>
      <c r="BY211" s="55">
        <f t="shared" si="248"/>
        <v>0</v>
      </c>
      <c r="BZ211" s="55">
        <f t="shared" si="248"/>
        <v>0</v>
      </c>
      <c r="CA211" s="55">
        <f t="shared" si="248"/>
        <v>0</v>
      </c>
      <c r="CB211" s="55">
        <f t="shared" si="248"/>
        <v>0</v>
      </c>
      <c r="CC211" s="55">
        <f t="shared" si="248"/>
        <v>0</v>
      </c>
      <c r="CD211" s="55">
        <f t="shared" si="248"/>
        <v>0</v>
      </c>
      <c r="CE211" s="55">
        <f t="shared" si="248"/>
        <v>0</v>
      </c>
      <c r="CF211" s="55">
        <f t="shared" si="248"/>
        <v>0</v>
      </c>
      <c r="CG211" s="55">
        <f t="shared" si="248"/>
        <v>0</v>
      </c>
      <c r="CH211" s="55">
        <f t="shared" si="248"/>
        <v>0</v>
      </c>
      <c r="CI211" s="55">
        <f t="shared" si="248"/>
        <v>0</v>
      </c>
      <c r="CJ211" s="55">
        <f t="shared" si="248"/>
        <v>0</v>
      </c>
      <c r="CK211" s="55">
        <f t="shared" si="248"/>
        <v>0</v>
      </c>
      <c r="CL211" s="55">
        <f t="shared" si="248"/>
        <v>0</v>
      </c>
      <c r="CM211" s="55">
        <f t="shared" si="248"/>
        <v>0</v>
      </c>
      <c r="CN211" s="55">
        <f t="shared" si="248"/>
        <v>0</v>
      </c>
      <c r="CO211" s="55">
        <f t="shared" si="248"/>
        <v>0</v>
      </c>
      <c r="CP211" s="55">
        <f t="shared" si="248"/>
        <v>0</v>
      </c>
      <c r="CQ211" s="55">
        <f t="shared" si="248"/>
        <v>0</v>
      </c>
      <c r="CR211" s="55">
        <f t="shared" si="248"/>
        <v>0</v>
      </c>
      <c r="CS211" s="55">
        <f t="shared" si="248"/>
        <v>0</v>
      </c>
      <c r="CT211" s="55">
        <f t="shared" ref="CT211:EB211" si="249">IFERROR(CT50*(CT372/$EN372),"")</f>
        <v>0</v>
      </c>
      <c r="CU211" s="55">
        <f t="shared" si="249"/>
        <v>0</v>
      </c>
      <c r="CV211" s="55">
        <f t="shared" si="249"/>
        <v>0</v>
      </c>
      <c r="CW211" s="55">
        <f t="shared" si="249"/>
        <v>0</v>
      </c>
      <c r="CX211" s="55">
        <f t="shared" si="249"/>
        <v>0</v>
      </c>
      <c r="CY211" s="55">
        <f t="shared" si="249"/>
        <v>0</v>
      </c>
      <c r="CZ211" s="55">
        <f t="shared" si="249"/>
        <v>0</v>
      </c>
      <c r="DA211" s="55">
        <f t="shared" si="249"/>
        <v>0</v>
      </c>
      <c r="DB211" s="55">
        <f t="shared" si="249"/>
        <v>0</v>
      </c>
      <c r="DC211" s="55">
        <f t="shared" si="249"/>
        <v>0</v>
      </c>
      <c r="DD211" s="55">
        <f t="shared" si="249"/>
        <v>0</v>
      </c>
      <c r="DE211" s="55">
        <f t="shared" si="249"/>
        <v>0</v>
      </c>
      <c r="DF211" s="55">
        <f t="shared" si="249"/>
        <v>0</v>
      </c>
      <c r="DG211" s="55">
        <f t="shared" si="249"/>
        <v>0</v>
      </c>
      <c r="DH211" s="55">
        <f t="shared" si="249"/>
        <v>0</v>
      </c>
      <c r="DI211" s="55">
        <f t="shared" si="249"/>
        <v>0</v>
      </c>
      <c r="DJ211" s="55">
        <f t="shared" si="249"/>
        <v>0</v>
      </c>
      <c r="DK211" s="55">
        <f t="shared" si="249"/>
        <v>0</v>
      </c>
      <c r="DL211" s="55">
        <f t="shared" si="249"/>
        <v>0</v>
      </c>
      <c r="DM211" s="55">
        <f t="shared" si="249"/>
        <v>0</v>
      </c>
      <c r="DN211" s="55">
        <f t="shared" si="249"/>
        <v>0</v>
      </c>
      <c r="DO211" s="55">
        <f t="shared" si="249"/>
        <v>0</v>
      </c>
      <c r="DP211" s="55">
        <f t="shared" si="249"/>
        <v>0</v>
      </c>
      <c r="DQ211" s="55">
        <f t="shared" si="249"/>
        <v>0</v>
      </c>
      <c r="DR211" s="55">
        <f t="shared" si="249"/>
        <v>0</v>
      </c>
      <c r="DS211" s="55">
        <f t="shared" si="249"/>
        <v>0</v>
      </c>
      <c r="DT211" s="55">
        <f t="shared" si="249"/>
        <v>0</v>
      </c>
      <c r="DU211" s="55">
        <f t="shared" si="249"/>
        <v>0</v>
      </c>
      <c r="DV211" s="55">
        <f t="shared" si="249"/>
        <v>0</v>
      </c>
      <c r="DW211" s="55">
        <f t="shared" si="249"/>
        <v>0</v>
      </c>
      <c r="DX211" s="55">
        <f t="shared" si="249"/>
        <v>0</v>
      </c>
      <c r="DY211" s="55">
        <f t="shared" si="249"/>
        <v>0</v>
      </c>
      <c r="DZ211" s="55">
        <f t="shared" si="249"/>
        <v>0</v>
      </c>
      <c r="EA211" s="55">
        <f t="shared" si="249"/>
        <v>0</v>
      </c>
      <c r="EB211" s="55">
        <f t="shared" si="249"/>
        <v>0</v>
      </c>
      <c r="EC211" s="55">
        <f t="shared" ref="EC211:EM211" si="250">IFERROR(EC50*(EC372/$EN372),"")</f>
        <v>0</v>
      </c>
      <c r="ED211" s="55">
        <f t="shared" si="250"/>
        <v>0</v>
      </c>
      <c r="EE211" s="55">
        <f t="shared" si="250"/>
        <v>0</v>
      </c>
      <c r="EF211" s="55">
        <f t="shared" si="250"/>
        <v>0</v>
      </c>
      <c r="EG211" s="55">
        <f t="shared" si="250"/>
        <v>0</v>
      </c>
      <c r="EH211" s="55">
        <f t="shared" si="250"/>
        <v>0</v>
      </c>
      <c r="EI211" s="55">
        <f t="shared" si="250"/>
        <v>0</v>
      </c>
      <c r="EJ211" s="55">
        <f t="shared" si="250"/>
        <v>0</v>
      </c>
      <c r="EK211" s="55">
        <f t="shared" si="250"/>
        <v>0</v>
      </c>
      <c r="EL211" s="55">
        <f t="shared" si="250"/>
        <v>0</v>
      </c>
      <c r="EM211" s="55">
        <f t="shared" si="250"/>
        <v>0</v>
      </c>
      <c r="EN211" s="72">
        <f t="shared" si="15"/>
        <v>8.0321209999999997E-3</v>
      </c>
    </row>
    <row r="212" spans="1:144" x14ac:dyDescent="0.15">
      <c r="A212" s="71">
        <v>41333</v>
      </c>
      <c r="B212" s="55" t="str">
        <f t="shared" ref="B212:AG212" si="251">IFERROR(B51*(B373/$EN373),"")</f>
        <v/>
      </c>
      <c r="C212" s="55">
        <f t="shared" si="251"/>
        <v>0</v>
      </c>
      <c r="D212" s="55">
        <f t="shared" si="251"/>
        <v>0</v>
      </c>
      <c r="E212" s="55">
        <f t="shared" si="251"/>
        <v>0</v>
      </c>
      <c r="F212" s="55">
        <f t="shared" si="251"/>
        <v>0</v>
      </c>
      <c r="G212" s="55">
        <f t="shared" si="251"/>
        <v>-2.8884459000000001E-2</v>
      </c>
      <c r="H212" s="55">
        <f t="shared" si="251"/>
        <v>0</v>
      </c>
      <c r="I212" s="55">
        <f t="shared" si="251"/>
        <v>0</v>
      </c>
      <c r="J212" s="55">
        <f t="shared" si="251"/>
        <v>0</v>
      </c>
      <c r="K212" s="55">
        <f t="shared" si="251"/>
        <v>0</v>
      </c>
      <c r="L212" s="55">
        <f t="shared" si="251"/>
        <v>0</v>
      </c>
      <c r="M212" s="55">
        <f t="shared" si="251"/>
        <v>0</v>
      </c>
      <c r="N212" s="55">
        <f t="shared" si="251"/>
        <v>0</v>
      </c>
      <c r="O212" s="55">
        <f t="shared" si="251"/>
        <v>0</v>
      </c>
      <c r="P212" s="55">
        <f t="shared" si="251"/>
        <v>0</v>
      </c>
      <c r="Q212" s="55">
        <f t="shared" si="251"/>
        <v>0</v>
      </c>
      <c r="R212" s="55">
        <f t="shared" si="251"/>
        <v>0</v>
      </c>
      <c r="S212" s="55">
        <f t="shared" si="251"/>
        <v>0</v>
      </c>
      <c r="T212" s="55">
        <f t="shared" si="251"/>
        <v>0</v>
      </c>
      <c r="U212" s="55">
        <f t="shared" si="251"/>
        <v>0</v>
      </c>
      <c r="V212" s="55">
        <f t="shared" si="251"/>
        <v>0</v>
      </c>
      <c r="W212" s="55">
        <f t="shared" si="251"/>
        <v>0</v>
      </c>
      <c r="X212" s="55">
        <f t="shared" si="251"/>
        <v>0</v>
      </c>
      <c r="Y212" s="55">
        <f t="shared" si="251"/>
        <v>0</v>
      </c>
      <c r="Z212" s="55">
        <f t="shared" si="251"/>
        <v>0</v>
      </c>
      <c r="AA212" s="55">
        <f t="shared" si="251"/>
        <v>0</v>
      </c>
      <c r="AB212" s="55">
        <f t="shared" si="251"/>
        <v>0</v>
      </c>
      <c r="AC212" s="55">
        <f t="shared" si="251"/>
        <v>0</v>
      </c>
      <c r="AD212" s="55">
        <f t="shared" si="251"/>
        <v>0</v>
      </c>
      <c r="AE212" s="55">
        <f t="shared" si="251"/>
        <v>0</v>
      </c>
      <c r="AF212" s="55">
        <f t="shared" si="251"/>
        <v>0</v>
      </c>
      <c r="AG212" s="55">
        <f t="shared" si="251"/>
        <v>0</v>
      </c>
      <c r="AH212" s="55">
        <f t="shared" ref="AH212:BM212" si="252">IFERROR(AH51*(AH373/$EN373),"")</f>
        <v>0</v>
      </c>
      <c r="AI212" s="55">
        <f t="shared" si="252"/>
        <v>0</v>
      </c>
      <c r="AJ212" s="55">
        <f t="shared" si="252"/>
        <v>0</v>
      </c>
      <c r="AK212" s="55">
        <f t="shared" si="252"/>
        <v>0</v>
      </c>
      <c r="AL212" s="55">
        <f t="shared" si="252"/>
        <v>0</v>
      </c>
      <c r="AM212" s="55">
        <f t="shared" si="252"/>
        <v>0</v>
      </c>
      <c r="AN212" s="55">
        <f t="shared" si="252"/>
        <v>0</v>
      </c>
      <c r="AO212" s="55">
        <f t="shared" si="252"/>
        <v>0</v>
      </c>
      <c r="AP212" s="55">
        <f t="shared" si="252"/>
        <v>0</v>
      </c>
      <c r="AQ212" s="55">
        <f t="shared" si="252"/>
        <v>0</v>
      </c>
      <c r="AR212" s="55">
        <f t="shared" si="252"/>
        <v>0</v>
      </c>
      <c r="AS212" s="55">
        <f t="shared" si="252"/>
        <v>0</v>
      </c>
      <c r="AT212" s="55">
        <f t="shared" si="252"/>
        <v>0</v>
      </c>
      <c r="AU212" s="55">
        <f t="shared" si="252"/>
        <v>0</v>
      </c>
      <c r="AV212" s="55">
        <f t="shared" si="252"/>
        <v>0</v>
      </c>
      <c r="AW212" s="55">
        <f t="shared" si="252"/>
        <v>0</v>
      </c>
      <c r="AX212" s="55">
        <f t="shared" si="252"/>
        <v>0</v>
      </c>
      <c r="AY212" s="55">
        <f t="shared" si="252"/>
        <v>0</v>
      </c>
      <c r="AZ212" s="55">
        <f t="shared" si="252"/>
        <v>0</v>
      </c>
      <c r="BA212" s="55">
        <f t="shared" si="252"/>
        <v>0</v>
      </c>
      <c r="BB212" s="55">
        <f t="shared" si="252"/>
        <v>0</v>
      </c>
      <c r="BC212" s="55">
        <f t="shared" si="252"/>
        <v>0</v>
      </c>
      <c r="BD212" s="55">
        <f t="shared" si="252"/>
        <v>0</v>
      </c>
      <c r="BE212" s="55">
        <f t="shared" si="252"/>
        <v>0</v>
      </c>
      <c r="BF212" s="55">
        <f t="shared" si="252"/>
        <v>0</v>
      </c>
      <c r="BG212" s="55">
        <f t="shared" si="252"/>
        <v>0</v>
      </c>
      <c r="BH212" s="55">
        <f t="shared" si="252"/>
        <v>0</v>
      </c>
      <c r="BI212" s="55">
        <f t="shared" si="252"/>
        <v>0</v>
      </c>
      <c r="BJ212" s="55">
        <f t="shared" si="252"/>
        <v>0</v>
      </c>
      <c r="BK212" s="55">
        <f t="shared" si="252"/>
        <v>0</v>
      </c>
      <c r="BL212" s="55">
        <f t="shared" si="252"/>
        <v>0</v>
      </c>
      <c r="BM212" s="55">
        <f t="shared" si="252"/>
        <v>0</v>
      </c>
      <c r="BN212" s="55">
        <f t="shared" ref="BN212:CS212" si="253">IFERROR(BN51*(BN373/$EN373),"")</f>
        <v>0</v>
      </c>
      <c r="BO212" s="55">
        <f t="shared" si="253"/>
        <v>0</v>
      </c>
      <c r="BP212" s="55">
        <f t="shared" si="253"/>
        <v>0</v>
      </c>
      <c r="BQ212" s="55">
        <f t="shared" si="253"/>
        <v>0</v>
      </c>
      <c r="BR212" s="55">
        <f t="shared" si="253"/>
        <v>0</v>
      </c>
      <c r="BS212" s="55">
        <f t="shared" si="253"/>
        <v>0</v>
      </c>
      <c r="BT212" s="55">
        <f t="shared" si="253"/>
        <v>0</v>
      </c>
      <c r="BU212" s="55">
        <f t="shared" si="253"/>
        <v>0</v>
      </c>
      <c r="BV212" s="55">
        <f t="shared" si="253"/>
        <v>0</v>
      </c>
      <c r="BW212" s="55">
        <f t="shared" si="253"/>
        <v>0</v>
      </c>
      <c r="BX212" s="55">
        <f t="shared" si="253"/>
        <v>0</v>
      </c>
      <c r="BY212" s="55">
        <f t="shared" si="253"/>
        <v>0</v>
      </c>
      <c r="BZ212" s="55">
        <f t="shared" si="253"/>
        <v>0</v>
      </c>
      <c r="CA212" s="55">
        <f t="shared" si="253"/>
        <v>0</v>
      </c>
      <c r="CB212" s="55">
        <f t="shared" si="253"/>
        <v>0</v>
      </c>
      <c r="CC212" s="55">
        <f t="shared" si="253"/>
        <v>0</v>
      </c>
      <c r="CD212" s="55">
        <f t="shared" si="253"/>
        <v>0</v>
      </c>
      <c r="CE212" s="55">
        <f t="shared" si="253"/>
        <v>0</v>
      </c>
      <c r="CF212" s="55">
        <f t="shared" si="253"/>
        <v>0</v>
      </c>
      <c r="CG212" s="55">
        <f t="shared" si="253"/>
        <v>0</v>
      </c>
      <c r="CH212" s="55">
        <f t="shared" si="253"/>
        <v>0</v>
      </c>
      <c r="CI212" s="55">
        <f t="shared" si="253"/>
        <v>0</v>
      </c>
      <c r="CJ212" s="55">
        <f t="shared" si="253"/>
        <v>0</v>
      </c>
      <c r="CK212" s="55">
        <f t="shared" si="253"/>
        <v>0</v>
      </c>
      <c r="CL212" s="55">
        <f t="shared" si="253"/>
        <v>0</v>
      </c>
      <c r="CM212" s="55">
        <f t="shared" si="253"/>
        <v>0</v>
      </c>
      <c r="CN212" s="55">
        <f t="shared" si="253"/>
        <v>0</v>
      </c>
      <c r="CO212" s="55">
        <f t="shared" si="253"/>
        <v>0</v>
      </c>
      <c r="CP212" s="55">
        <f t="shared" si="253"/>
        <v>0</v>
      </c>
      <c r="CQ212" s="55">
        <f t="shared" si="253"/>
        <v>0</v>
      </c>
      <c r="CR212" s="55">
        <f t="shared" si="253"/>
        <v>0</v>
      </c>
      <c r="CS212" s="55">
        <f t="shared" si="253"/>
        <v>0</v>
      </c>
      <c r="CT212" s="55">
        <f t="shared" ref="CT212:EB212" si="254">IFERROR(CT51*(CT373/$EN373),"")</f>
        <v>0</v>
      </c>
      <c r="CU212" s="55">
        <f t="shared" si="254"/>
        <v>0</v>
      </c>
      <c r="CV212" s="55">
        <f t="shared" si="254"/>
        <v>0</v>
      </c>
      <c r="CW212" s="55">
        <f t="shared" si="254"/>
        <v>0</v>
      </c>
      <c r="CX212" s="55">
        <f t="shared" si="254"/>
        <v>0</v>
      </c>
      <c r="CY212" s="55">
        <f t="shared" si="254"/>
        <v>0</v>
      </c>
      <c r="CZ212" s="55">
        <f t="shared" si="254"/>
        <v>0</v>
      </c>
      <c r="DA212" s="55">
        <f t="shared" si="254"/>
        <v>0</v>
      </c>
      <c r="DB212" s="55">
        <f t="shared" si="254"/>
        <v>0</v>
      </c>
      <c r="DC212" s="55">
        <f t="shared" si="254"/>
        <v>0</v>
      </c>
      <c r="DD212" s="55">
        <f t="shared" si="254"/>
        <v>0</v>
      </c>
      <c r="DE212" s="55">
        <f t="shared" si="254"/>
        <v>0</v>
      </c>
      <c r="DF212" s="55">
        <f t="shared" si="254"/>
        <v>0</v>
      </c>
      <c r="DG212" s="55">
        <f t="shared" si="254"/>
        <v>0</v>
      </c>
      <c r="DH212" s="55">
        <f t="shared" si="254"/>
        <v>0</v>
      </c>
      <c r="DI212" s="55">
        <f t="shared" si="254"/>
        <v>0</v>
      </c>
      <c r="DJ212" s="55">
        <f t="shared" si="254"/>
        <v>0</v>
      </c>
      <c r="DK212" s="55">
        <f t="shared" si="254"/>
        <v>0</v>
      </c>
      <c r="DL212" s="55">
        <f t="shared" si="254"/>
        <v>0</v>
      </c>
      <c r="DM212" s="55">
        <f t="shared" si="254"/>
        <v>0</v>
      </c>
      <c r="DN212" s="55">
        <f t="shared" si="254"/>
        <v>0</v>
      </c>
      <c r="DO212" s="55">
        <f t="shared" si="254"/>
        <v>0</v>
      </c>
      <c r="DP212" s="55">
        <f t="shared" si="254"/>
        <v>0</v>
      </c>
      <c r="DQ212" s="55">
        <f t="shared" si="254"/>
        <v>0</v>
      </c>
      <c r="DR212" s="55">
        <f t="shared" si="254"/>
        <v>0</v>
      </c>
      <c r="DS212" s="55">
        <f t="shared" si="254"/>
        <v>0</v>
      </c>
      <c r="DT212" s="55">
        <f t="shared" si="254"/>
        <v>0</v>
      </c>
      <c r="DU212" s="55">
        <f t="shared" si="254"/>
        <v>0</v>
      </c>
      <c r="DV212" s="55">
        <f t="shared" si="254"/>
        <v>0</v>
      </c>
      <c r="DW212" s="55">
        <f t="shared" si="254"/>
        <v>0</v>
      </c>
      <c r="DX212" s="55">
        <f t="shared" si="254"/>
        <v>0</v>
      </c>
      <c r="DY212" s="55">
        <f t="shared" si="254"/>
        <v>0</v>
      </c>
      <c r="DZ212" s="55">
        <f t="shared" si="254"/>
        <v>0</v>
      </c>
      <c r="EA212" s="55">
        <f t="shared" si="254"/>
        <v>0</v>
      </c>
      <c r="EB212" s="55">
        <f t="shared" si="254"/>
        <v>0</v>
      </c>
      <c r="EC212" s="55">
        <f t="shared" ref="EC212:EM212" si="255">IFERROR(EC51*(EC373/$EN373),"")</f>
        <v>0</v>
      </c>
      <c r="ED212" s="55">
        <f t="shared" si="255"/>
        <v>0</v>
      </c>
      <c r="EE212" s="55">
        <f t="shared" si="255"/>
        <v>0</v>
      </c>
      <c r="EF212" s="55">
        <f t="shared" si="255"/>
        <v>0</v>
      </c>
      <c r="EG212" s="55">
        <f t="shared" si="255"/>
        <v>0</v>
      </c>
      <c r="EH212" s="55">
        <f t="shared" si="255"/>
        <v>0</v>
      </c>
      <c r="EI212" s="55">
        <f t="shared" si="255"/>
        <v>0</v>
      </c>
      <c r="EJ212" s="55">
        <f t="shared" si="255"/>
        <v>0</v>
      </c>
      <c r="EK212" s="55">
        <f t="shared" si="255"/>
        <v>0</v>
      </c>
      <c r="EL212" s="55">
        <f t="shared" si="255"/>
        <v>0</v>
      </c>
      <c r="EM212" s="55">
        <f t="shared" si="255"/>
        <v>0</v>
      </c>
      <c r="EN212" s="72">
        <f t="shared" si="15"/>
        <v>-2.8884459000000001E-2</v>
      </c>
    </row>
    <row r="213" spans="1:144" x14ac:dyDescent="0.15">
      <c r="A213" s="71">
        <v>41361</v>
      </c>
      <c r="B213" s="55" t="str">
        <f t="shared" ref="B213:AG213" si="256">IFERROR(B52*(B374/$EN374),"")</f>
        <v/>
      </c>
      <c r="C213" s="55">
        <f t="shared" si="256"/>
        <v>0</v>
      </c>
      <c r="D213" s="55">
        <f t="shared" si="256"/>
        <v>0</v>
      </c>
      <c r="E213" s="55">
        <f t="shared" si="256"/>
        <v>0</v>
      </c>
      <c r="F213" s="55">
        <f t="shared" si="256"/>
        <v>0</v>
      </c>
      <c r="G213" s="55">
        <f t="shared" si="256"/>
        <v>5.1282250000000001E-3</v>
      </c>
      <c r="H213" s="55">
        <f t="shared" si="256"/>
        <v>0</v>
      </c>
      <c r="I213" s="55">
        <f t="shared" si="256"/>
        <v>0</v>
      </c>
      <c r="J213" s="55">
        <f t="shared" si="256"/>
        <v>0</v>
      </c>
      <c r="K213" s="55">
        <f t="shared" si="256"/>
        <v>0</v>
      </c>
      <c r="L213" s="55">
        <f t="shared" si="256"/>
        <v>0</v>
      </c>
      <c r="M213" s="55">
        <f t="shared" si="256"/>
        <v>0</v>
      </c>
      <c r="N213" s="55">
        <f t="shared" si="256"/>
        <v>0</v>
      </c>
      <c r="O213" s="55">
        <f t="shared" si="256"/>
        <v>0</v>
      </c>
      <c r="P213" s="55">
        <f t="shared" si="256"/>
        <v>0</v>
      </c>
      <c r="Q213" s="55">
        <f t="shared" si="256"/>
        <v>0</v>
      </c>
      <c r="R213" s="55">
        <f t="shared" si="256"/>
        <v>0</v>
      </c>
      <c r="S213" s="55">
        <f t="shared" si="256"/>
        <v>0</v>
      </c>
      <c r="T213" s="55">
        <f t="shared" si="256"/>
        <v>0</v>
      </c>
      <c r="U213" s="55">
        <f t="shared" si="256"/>
        <v>0</v>
      </c>
      <c r="V213" s="55">
        <f t="shared" si="256"/>
        <v>0</v>
      </c>
      <c r="W213" s="55">
        <f t="shared" si="256"/>
        <v>0</v>
      </c>
      <c r="X213" s="55">
        <f t="shared" si="256"/>
        <v>0</v>
      </c>
      <c r="Y213" s="55">
        <f t="shared" si="256"/>
        <v>0</v>
      </c>
      <c r="Z213" s="55">
        <f t="shared" si="256"/>
        <v>0</v>
      </c>
      <c r="AA213" s="55">
        <f t="shared" si="256"/>
        <v>0</v>
      </c>
      <c r="AB213" s="55">
        <f t="shared" si="256"/>
        <v>0</v>
      </c>
      <c r="AC213" s="55">
        <f t="shared" si="256"/>
        <v>0</v>
      </c>
      <c r="AD213" s="55">
        <f t="shared" si="256"/>
        <v>0</v>
      </c>
      <c r="AE213" s="55">
        <f t="shared" si="256"/>
        <v>0</v>
      </c>
      <c r="AF213" s="55">
        <f t="shared" si="256"/>
        <v>0</v>
      </c>
      <c r="AG213" s="55">
        <f t="shared" si="256"/>
        <v>0</v>
      </c>
      <c r="AH213" s="55">
        <f t="shared" ref="AH213:BM213" si="257">IFERROR(AH52*(AH374/$EN374),"")</f>
        <v>0</v>
      </c>
      <c r="AI213" s="55">
        <f t="shared" si="257"/>
        <v>0</v>
      </c>
      <c r="AJ213" s="55">
        <f t="shared" si="257"/>
        <v>0</v>
      </c>
      <c r="AK213" s="55">
        <f t="shared" si="257"/>
        <v>0</v>
      </c>
      <c r="AL213" s="55">
        <f t="shared" si="257"/>
        <v>0</v>
      </c>
      <c r="AM213" s="55">
        <f t="shared" si="257"/>
        <v>0</v>
      </c>
      <c r="AN213" s="55">
        <f t="shared" si="257"/>
        <v>0</v>
      </c>
      <c r="AO213" s="55">
        <f t="shared" si="257"/>
        <v>0</v>
      </c>
      <c r="AP213" s="55">
        <f t="shared" si="257"/>
        <v>0</v>
      </c>
      <c r="AQ213" s="55">
        <f t="shared" si="257"/>
        <v>0</v>
      </c>
      <c r="AR213" s="55">
        <f t="shared" si="257"/>
        <v>0</v>
      </c>
      <c r="AS213" s="55">
        <f t="shared" si="257"/>
        <v>0</v>
      </c>
      <c r="AT213" s="55">
        <f t="shared" si="257"/>
        <v>0</v>
      </c>
      <c r="AU213" s="55">
        <f t="shared" si="257"/>
        <v>0</v>
      </c>
      <c r="AV213" s="55">
        <f t="shared" si="257"/>
        <v>0</v>
      </c>
      <c r="AW213" s="55">
        <f t="shared" si="257"/>
        <v>0</v>
      </c>
      <c r="AX213" s="55">
        <f t="shared" si="257"/>
        <v>0</v>
      </c>
      <c r="AY213" s="55">
        <f t="shared" si="257"/>
        <v>0</v>
      </c>
      <c r="AZ213" s="55">
        <f t="shared" si="257"/>
        <v>0</v>
      </c>
      <c r="BA213" s="55">
        <f t="shared" si="257"/>
        <v>0</v>
      </c>
      <c r="BB213" s="55">
        <f t="shared" si="257"/>
        <v>0</v>
      </c>
      <c r="BC213" s="55">
        <f t="shared" si="257"/>
        <v>0</v>
      </c>
      <c r="BD213" s="55">
        <f t="shared" si="257"/>
        <v>0</v>
      </c>
      <c r="BE213" s="55">
        <f t="shared" si="257"/>
        <v>0</v>
      </c>
      <c r="BF213" s="55">
        <f t="shared" si="257"/>
        <v>0</v>
      </c>
      <c r="BG213" s="55">
        <f t="shared" si="257"/>
        <v>0</v>
      </c>
      <c r="BH213" s="55">
        <f t="shared" si="257"/>
        <v>0</v>
      </c>
      <c r="BI213" s="55">
        <f t="shared" si="257"/>
        <v>0</v>
      </c>
      <c r="BJ213" s="55">
        <f t="shared" si="257"/>
        <v>0</v>
      </c>
      <c r="BK213" s="55">
        <f t="shared" si="257"/>
        <v>0</v>
      </c>
      <c r="BL213" s="55">
        <f t="shared" si="257"/>
        <v>0</v>
      </c>
      <c r="BM213" s="55">
        <f t="shared" si="257"/>
        <v>0</v>
      </c>
      <c r="BN213" s="55">
        <f t="shared" ref="BN213:CS213" si="258">IFERROR(BN52*(BN374/$EN374),"")</f>
        <v>0</v>
      </c>
      <c r="BO213" s="55">
        <f t="shared" si="258"/>
        <v>0</v>
      </c>
      <c r="BP213" s="55">
        <f t="shared" si="258"/>
        <v>0</v>
      </c>
      <c r="BQ213" s="55">
        <f t="shared" si="258"/>
        <v>0</v>
      </c>
      <c r="BR213" s="55">
        <f t="shared" si="258"/>
        <v>0</v>
      </c>
      <c r="BS213" s="55">
        <f t="shared" si="258"/>
        <v>0</v>
      </c>
      <c r="BT213" s="55">
        <f t="shared" si="258"/>
        <v>0</v>
      </c>
      <c r="BU213" s="55">
        <f t="shared" si="258"/>
        <v>0</v>
      </c>
      <c r="BV213" s="55">
        <f t="shared" si="258"/>
        <v>0</v>
      </c>
      <c r="BW213" s="55">
        <f t="shared" si="258"/>
        <v>0</v>
      </c>
      <c r="BX213" s="55">
        <f t="shared" si="258"/>
        <v>0</v>
      </c>
      <c r="BY213" s="55">
        <f t="shared" si="258"/>
        <v>0</v>
      </c>
      <c r="BZ213" s="55">
        <f t="shared" si="258"/>
        <v>0</v>
      </c>
      <c r="CA213" s="55">
        <f t="shared" si="258"/>
        <v>0</v>
      </c>
      <c r="CB213" s="55">
        <f t="shared" si="258"/>
        <v>0</v>
      </c>
      <c r="CC213" s="55">
        <f t="shared" si="258"/>
        <v>0</v>
      </c>
      <c r="CD213" s="55">
        <f t="shared" si="258"/>
        <v>0</v>
      </c>
      <c r="CE213" s="55">
        <f t="shared" si="258"/>
        <v>0</v>
      </c>
      <c r="CF213" s="55">
        <f t="shared" si="258"/>
        <v>0</v>
      </c>
      <c r="CG213" s="55">
        <f t="shared" si="258"/>
        <v>0</v>
      </c>
      <c r="CH213" s="55">
        <f t="shared" si="258"/>
        <v>0</v>
      </c>
      <c r="CI213" s="55">
        <f t="shared" si="258"/>
        <v>0</v>
      </c>
      <c r="CJ213" s="55">
        <f t="shared" si="258"/>
        <v>0</v>
      </c>
      <c r="CK213" s="55">
        <f t="shared" si="258"/>
        <v>0</v>
      </c>
      <c r="CL213" s="55">
        <f t="shared" si="258"/>
        <v>0</v>
      </c>
      <c r="CM213" s="55">
        <f t="shared" si="258"/>
        <v>0</v>
      </c>
      <c r="CN213" s="55">
        <f t="shared" si="258"/>
        <v>0</v>
      </c>
      <c r="CO213" s="55">
        <f t="shared" si="258"/>
        <v>0</v>
      </c>
      <c r="CP213" s="55">
        <f t="shared" si="258"/>
        <v>0</v>
      </c>
      <c r="CQ213" s="55">
        <f t="shared" si="258"/>
        <v>0</v>
      </c>
      <c r="CR213" s="55">
        <f t="shared" si="258"/>
        <v>0</v>
      </c>
      <c r="CS213" s="55">
        <f t="shared" si="258"/>
        <v>0</v>
      </c>
      <c r="CT213" s="55">
        <f t="shared" ref="CT213:EB213" si="259">IFERROR(CT52*(CT374/$EN374),"")</f>
        <v>0</v>
      </c>
      <c r="CU213" s="55">
        <f t="shared" si="259"/>
        <v>0</v>
      </c>
      <c r="CV213" s="55">
        <f t="shared" si="259"/>
        <v>0</v>
      </c>
      <c r="CW213" s="55">
        <f t="shared" si="259"/>
        <v>0</v>
      </c>
      <c r="CX213" s="55">
        <f t="shared" si="259"/>
        <v>0</v>
      </c>
      <c r="CY213" s="55">
        <f t="shared" si="259"/>
        <v>0</v>
      </c>
      <c r="CZ213" s="55">
        <f t="shared" si="259"/>
        <v>0</v>
      </c>
      <c r="DA213" s="55">
        <f t="shared" si="259"/>
        <v>0</v>
      </c>
      <c r="DB213" s="55">
        <f t="shared" si="259"/>
        <v>0</v>
      </c>
      <c r="DC213" s="55">
        <f t="shared" si="259"/>
        <v>0</v>
      </c>
      <c r="DD213" s="55">
        <f t="shared" si="259"/>
        <v>0</v>
      </c>
      <c r="DE213" s="55">
        <f t="shared" si="259"/>
        <v>0</v>
      </c>
      <c r="DF213" s="55">
        <f t="shared" si="259"/>
        <v>0</v>
      </c>
      <c r="DG213" s="55">
        <f t="shared" si="259"/>
        <v>0</v>
      </c>
      <c r="DH213" s="55">
        <f t="shared" si="259"/>
        <v>0</v>
      </c>
      <c r="DI213" s="55">
        <f t="shared" si="259"/>
        <v>0</v>
      </c>
      <c r="DJ213" s="55">
        <f t="shared" si="259"/>
        <v>0</v>
      </c>
      <c r="DK213" s="55">
        <f t="shared" si="259"/>
        <v>0</v>
      </c>
      <c r="DL213" s="55">
        <f t="shared" si="259"/>
        <v>0</v>
      </c>
      <c r="DM213" s="55">
        <f t="shared" si="259"/>
        <v>0</v>
      </c>
      <c r="DN213" s="55">
        <f t="shared" si="259"/>
        <v>0</v>
      </c>
      <c r="DO213" s="55">
        <f t="shared" si="259"/>
        <v>0</v>
      </c>
      <c r="DP213" s="55">
        <f t="shared" si="259"/>
        <v>0</v>
      </c>
      <c r="DQ213" s="55">
        <f t="shared" si="259"/>
        <v>0</v>
      </c>
      <c r="DR213" s="55">
        <f t="shared" si="259"/>
        <v>0</v>
      </c>
      <c r="DS213" s="55">
        <f t="shared" si="259"/>
        <v>0</v>
      </c>
      <c r="DT213" s="55">
        <f t="shared" si="259"/>
        <v>0</v>
      </c>
      <c r="DU213" s="55">
        <f t="shared" si="259"/>
        <v>0</v>
      </c>
      <c r="DV213" s="55">
        <f t="shared" si="259"/>
        <v>0</v>
      </c>
      <c r="DW213" s="55">
        <f t="shared" si="259"/>
        <v>0</v>
      </c>
      <c r="DX213" s="55">
        <f t="shared" si="259"/>
        <v>0</v>
      </c>
      <c r="DY213" s="55">
        <f t="shared" si="259"/>
        <v>0</v>
      </c>
      <c r="DZ213" s="55">
        <f t="shared" si="259"/>
        <v>0</v>
      </c>
      <c r="EA213" s="55">
        <f t="shared" si="259"/>
        <v>0</v>
      </c>
      <c r="EB213" s="55">
        <f t="shared" si="259"/>
        <v>0</v>
      </c>
      <c r="EC213" s="55">
        <f t="shared" ref="EC213:EM213" si="260">IFERROR(EC52*(EC374/$EN374),"")</f>
        <v>0</v>
      </c>
      <c r="ED213" s="55">
        <f t="shared" si="260"/>
        <v>0</v>
      </c>
      <c r="EE213" s="55">
        <f t="shared" si="260"/>
        <v>0</v>
      </c>
      <c r="EF213" s="55">
        <f t="shared" si="260"/>
        <v>0</v>
      </c>
      <c r="EG213" s="55">
        <f t="shared" si="260"/>
        <v>0</v>
      </c>
      <c r="EH213" s="55">
        <f t="shared" si="260"/>
        <v>0</v>
      </c>
      <c r="EI213" s="55">
        <f t="shared" si="260"/>
        <v>0</v>
      </c>
      <c r="EJ213" s="55">
        <f t="shared" si="260"/>
        <v>0</v>
      </c>
      <c r="EK213" s="55">
        <f t="shared" si="260"/>
        <v>0</v>
      </c>
      <c r="EL213" s="55">
        <f t="shared" si="260"/>
        <v>0</v>
      </c>
      <c r="EM213" s="55">
        <f t="shared" si="260"/>
        <v>0</v>
      </c>
      <c r="EN213" s="72">
        <f t="shared" si="15"/>
        <v>5.1282250000000001E-3</v>
      </c>
    </row>
    <row r="214" spans="1:144" x14ac:dyDescent="0.15">
      <c r="A214" s="71">
        <v>41394</v>
      </c>
      <c r="B214" s="55" t="str">
        <f t="shared" ref="B214:AG214" si="261">IFERROR(B53*(B375/$EN375),"")</f>
        <v/>
      </c>
      <c r="C214" s="55">
        <f t="shared" si="261"/>
        <v>0</v>
      </c>
      <c r="D214" s="55">
        <f t="shared" si="261"/>
        <v>0</v>
      </c>
      <c r="E214" s="55">
        <f t="shared" si="261"/>
        <v>0</v>
      </c>
      <c r="F214" s="55">
        <f t="shared" si="261"/>
        <v>0</v>
      </c>
      <c r="G214" s="55">
        <f t="shared" si="261"/>
        <v>-1.8367378E-2</v>
      </c>
      <c r="H214" s="55">
        <f t="shared" si="261"/>
        <v>0</v>
      </c>
      <c r="I214" s="55">
        <f t="shared" si="261"/>
        <v>0</v>
      </c>
      <c r="J214" s="55">
        <f t="shared" si="261"/>
        <v>0</v>
      </c>
      <c r="K214" s="55">
        <f t="shared" si="261"/>
        <v>0</v>
      </c>
      <c r="L214" s="55">
        <f t="shared" si="261"/>
        <v>0</v>
      </c>
      <c r="M214" s="55">
        <f t="shared" si="261"/>
        <v>0</v>
      </c>
      <c r="N214" s="55">
        <f t="shared" si="261"/>
        <v>0</v>
      </c>
      <c r="O214" s="55">
        <f t="shared" si="261"/>
        <v>0</v>
      </c>
      <c r="P214" s="55">
        <f t="shared" si="261"/>
        <v>0</v>
      </c>
      <c r="Q214" s="55">
        <f t="shared" si="261"/>
        <v>0</v>
      </c>
      <c r="R214" s="55">
        <f t="shared" si="261"/>
        <v>0</v>
      </c>
      <c r="S214" s="55">
        <f t="shared" si="261"/>
        <v>0</v>
      </c>
      <c r="T214" s="55">
        <f t="shared" si="261"/>
        <v>0</v>
      </c>
      <c r="U214" s="55">
        <f t="shared" si="261"/>
        <v>0</v>
      </c>
      <c r="V214" s="55">
        <f t="shared" si="261"/>
        <v>0</v>
      </c>
      <c r="W214" s="55">
        <f t="shared" si="261"/>
        <v>0</v>
      </c>
      <c r="X214" s="55">
        <f t="shared" si="261"/>
        <v>0</v>
      </c>
      <c r="Y214" s="55">
        <f t="shared" si="261"/>
        <v>0</v>
      </c>
      <c r="Z214" s="55">
        <f t="shared" si="261"/>
        <v>0</v>
      </c>
      <c r="AA214" s="55">
        <f t="shared" si="261"/>
        <v>0</v>
      </c>
      <c r="AB214" s="55">
        <f t="shared" si="261"/>
        <v>0</v>
      </c>
      <c r="AC214" s="55">
        <f t="shared" si="261"/>
        <v>0</v>
      </c>
      <c r="AD214" s="55">
        <f t="shared" si="261"/>
        <v>0</v>
      </c>
      <c r="AE214" s="55">
        <f t="shared" si="261"/>
        <v>0</v>
      </c>
      <c r="AF214" s="55">
        <f t="shared" si="261"/>
        <v>0</v>
      </c>
      <c r="AG214" s="55">
        <f t="shared" si="261"/>
        <v>0</v>
      </c>
      <c r="AH214" s="55">
        <f t="shared" ref="AH214:BM214" si="262">IFERROR(AH53*(AH375/$EN375),"")</f>
        <v>0</v>
      </c>
      <c r="AI214" s="55">
        <f t="shared" si="262"/>
        <v>0</v>
      </c>
      <c r="AJ214" s="55">
        <f t="shared" si="262"/>
        <v>0</v>
      </c>
      <c r="AK214" s="55">
        <f t="shared" si="262"/>
        <v>0</v>
      </c>
      <c r="AL214" s="55">
        <f t="shared" si="262"/>
        <v>0</v>
      </c>
      <c r="AM214" s="55">
        <f t="shared" si="262"/>
        <v>0</v>
      </c>
      <c r="AN214" s="55">
        <f t="shared" si="262"/>
        <v>0</v>
      </c>
      <c r="AO214" s="55">
        <f t="shared" si="262"/>
        <v>0</v>
      </c>
      <c r="AP214" s="55">
        <f t="shared" si="262"/>
        <v>0</v>
      </c>
      <c r="AQ214" s="55">
        <f t="shared" si="262"/>
        <v>0</v>
      </c>
      <c r="AR214" s="55">
        <f t="shared" si="262"/>
        <v>0</v>
      </c>
      <c r="AS214" s="55">
        <f t="shared" si="262"/>
        <v>0</v>
      </c>
      <c r="AT214" s="55">
        <f t="shared" si="262"/>
        <v>0</v>
      </c>
      <c r="AU214" s="55">
        <f t="shared" si="262"/>
        <v>0</v>
      </c>
      <c r="AV214" s="55">
        <f t="shared" si="262"/>
        <v>0</v>
      </c>
      <c r="AW214" s="55">
        <f t="shared" si="262"/>
        <v>0</v>
      </c>
      <c r="AX214" s="55">
        <f t="shared" si="262"/>
        <v>0</v>
      </c>
      <c r="AY214" s="55">
        <f t="shared" si="262"/>
        <v>0</v>
      </c>
      <c r="AZ214" s="55">
        <f t="shared" si="262"/>
        <v>0</v>
      </c>
      <c r="BA214" s="55">
        <f t="shared" si="262"/>
        <v>0</v>
      </c>
      <c r="BB214" s="55">
        <f t="shared" si="262"/>
        <v>0</v>
      </c>
      <c r="BC214" s="55">
        <f t="shared" si="262"/>
        <v>0</v>
      </c>
      <c r="BD214" s="55">
        <f t="shared" si="262"/>
        <v>0</v>
      </c>
      <c r="BE214" s="55">
        <f t="shared" si="262"/>
        <v>0</v>
      </c>
      <c r="BF214" s="55">
        <f t="shared" si="262"/>
        <v>0</v>
      </c>
      <c r="BG214" s="55">
        <f t="shared" si="262"/>
        <v>0</v>
      </c>
      <c r="BH214" s="55">
        <f t="shared" si="262"/>
        <v>0</v>
      </c>
      <c r="BI214" s="55">
        <f t="shared" si="262"/>
        <v>0</v>
      </c>
      <c r="BJ214" s="55">
        <f t="shared" si="262"/>
        <v>0</v>
      </c>
      <c r="BK214" s="55">
        <f t="shared" si="262"/>
        <v>0</v>
      </c>
      <c r="BL214" s="55">
        <f t="shared" si="262"/>
        <v>0</v>
      </c>
      <c r="BM214" s="55">
        <f t="shared" si="262"/>
        <v>0</v>
      </c>
      <c r="BN214" s="55">
        <f t="shared" ref="BN214:CS214" si="263">IFERROR(BN53*(BN375/$EN375),"")</f>
        <v>0</v>
      </c>
      <c r="BO214" s="55">
        <f t="shared" si="263"/>
        <v>0</v>
      </c>
      <c r="BP214" s="55">
        <f t="shared" si="263"/>
        <v>0</v>
      </c>
      <c r="BQ214" s="55">
        <f t="shared" si="263"/>
        <v>0</v>
      </c>
      <c r="BR214" s="55">
        <f t="shared" si="263"/>
        <v>0</v>
      </c>
      <c r="BS214" s="55">
        <f t="shared" si="263"/>
        <v>0</v>
      </c>
      <c r="BT214" s="55">
        <f t="shared" si="263"/>
        <v>0</v>
      </c>
      <c r="BU214" s="55">
        <f t="shared" si="263"/>
        <v>0</v>
      </c>
      <c r="BV214" s="55">
        <f t="shared" si="263"/>
        <v>0</v>
      </c>
      <c r="BW214" s="55">
        <f t="shared" si="263"/>
        <v>0</v>
      </c>
      <c r="BX214" s="55">
        <f t="shared" si="263"/>
        <v>0</v>
      </c>
      <c r="BY214" s="55">
        <f t="shared" si="263"/>
        <v>0</v>
      </c>
      <c r="BZ214" s="55">
        <f t="shared" si="263"/>
        <v>0</v>
      </c>
      <c r="CA214" s="55">
        <f t="shared" si="263"/>
        <v>0</v>
      </c>
      <c r="CB214" s="55">
        <f t="shared" si="263"/>
        <v>0</v>
      </c>
      <c r="CC214" s="55">
        <f t="shared" si="263"/>
        <v>0</v>
      </c>
      <c r="CD214" s="55">
        <f t="shared" si="263"/>
        <v>0</v>
      </c>
      <c r="CE214" s="55">
        <f t="shared" si="263"/>
        <v>0</v>
      </c>
      <c r="CF214" s="55">
        <f t="shared" si="263"/>
        <v>0</v>
      </c>
      <c r="CG214" s="55">
        <f t="shared" si="263"/>
        <v>0</v>
      </c>
      <c r="CH214" s="55">
        <f t="shared" si="263"/>
        <v>0</v>
      </c>
      <c r="CI214" s="55">
        <f t="shared" si="263"/>
        <v>0</v>
      </c>
      <c r="CJ214" s="55">
        <f t="shared" si="263"/>
        <v>0</v>
      </c>
      <c r="CK214" s="55">
        <f t="shared" si="263"/>
        <v>0</v>
      </c>
      <c r="CL214" s="55">
        <f t="shared" si="263"/>
        <v>0</v>
      </c>
      <c r="CM214" s="55">
        <f t="shared" si="263"/>
        <v>0</v>
      </c>
      <c r="CN214" s="55">
        <f t="shared" si="263"/>
        <v>0</v>
      </c>
      <c r="CO214" s="55">
        <f t="shared" si="263"/>
        <v>0</v>
      </c>
      <c r="CP214" s="55">
        <f t="shared" si="263"/>
        <v>0</v>
      </c>
      <c r="CQ214" s="55">
        <f t="shared" si="263"/>
        <v>0</v>
      </c>
      <c r="CR214" s="55">
        <f t="shared" si="263"/>
        <v>0</v>
      </c>
      <c r="CS214" s="55">
        <f t="shared" si="263"/>
        <v>0</v>
      </c>
      <c r="CT214" s="55">
        <f t="shared" ref="CT214:EB214" si="264">IFERROR(CT53*(CT375/$EN375),"")</f>
        <v>0</v>
      </c>
      <c r="CU214" s="55">
        <f t="shared" si="264"/>
        <v>0</v>
      </c>
      <c r="CV214" s="55">
        <f t="shared" si="264"/>
        <v>0</v>
      </c>
      <c r="CW214" s="55">
        <f t="shared" si="264"/>
        <v>0</v>
      </c>
      <c r="CX214" s="55">
        <f t="shared" si="264"/>
        <v>0</v>
      </c>
      <c r="CY214" s="55">
        <f t="shared" si="264"/>
        <v>0</v>
      </c>
      <c r="CZ214" s="55">
        <f t="shared" si="264"/>
        <v>0</v>
      </c>
      <c r="DA214" s="55">
        <f t="shared" si="264"/>
        <v>0</v>
      </c>
      <c r="DB214" s="55">
        <f t="shared" si="264"/>
        <v>0</v>
      </c>
      <c r="DC214" s="55">
        <f t="shared" si="264"/>
        <v>0</v>
      </c>
      <c r="DD214" s="55">
        <f t="shared" si="264"/>
        <v>0</v>
      </c>
      <c r="DE214" s="55">
        <f t="shared" si="264"/>
        <v>0</v>
      </c>
      <c r="DF214" s="55">
        <f t="shared" si="264"/>
        <v>0</v>
      </c>
      <c r="DG214" s="55">
        <f t="shared" si="264"/>
        <v>0</v>
      </c>
      <c r="DH214" s="55">
        <f t="shared" si="264"/>
        <v>0</v>
      </c>
      <c r="DI214" s="55">
        <f t="shared" si="264"/>
        <v>0</v>
      </c>
      <c r="DJ214" s="55">
        <f t="shared" si="264"/>
        <v>0</v>
      </c>
      <c r="DK214" s="55">
        <f t="shared" si="264"/>
        <v>0</v>
      </c>
      <c r="DL214" s="55">
        <f t="shared" si="264"/>
        <v>0</v>
      </c>
      <c r="DM214" s="55">
        <f t="shared" si="264"/>
        <v>0</v>
      </c>
      <c r="DN214" s="55">
        <f t="shared" si="264"/>
        <v>0</v>
      </c>
      <c r="DO214" s="55">
        <f t="shared" si="264"/>
        <v>0</v>
      </c>
      <c r="DP214" s="55">
        <f t="shared" si="264"/>
        <v>0</v>
      </c>
      <c r="DQ214" s="55">
        <f t="shared" si="264"/>
        <v>0</v>
      </c>
      <c r="DR214" s="55">
        <f t="shared" si="264"/>
        <v>0</v>
      </c>
      <c r="DS214" s="55">
        <f t="shared" si="264"/>
        <v>0</v>
      </c>
      <c r="DT214" s="55">
        <f t="shared" si="264"/>
        <v>0</v>
      </c>
      <c r="DU214" s="55">
        <f t="shared" si="264"/>
        <v>0</v>
      </c>
      <c r="DV214" s="55">
        <f t="shared" si="264"/>
        <v>0</v>
      </c>
      <c r="DW214" s="55">
        <f t="shared" si="264"/>
        <v>0</v>
      </c>
      <c r="DX214" s="55">
        <f t="shared" si="264"/>
        <v>0</v>
      </c>
      <c r="DY214" s="55">
        <f t="shared" si="264"/>
        <v>0</v>
      </c>
      <c r="DZ214" s="55">
        <f t="shared" si="264"/>
        <v>0</v>
      </c>
      <c r="EA214" s="55">
        <f t="shared" si="264"/>
        <v>0</v>
      </c>
      <c r="EB214" s="55">
        <f t="shared" si="264"/>
        <v>0</v>
      </c>
      <c r="EC214" s="55">
        <f t="shared" ref="EC214:EM214" si="265">IFERROR(EC53*(EC375/$EN375),"")</f>
        <v>0</v>
      </c>
      <c r="ED214" s="55">
        <f t="shared" si="265"/>
        <v>0</v>
      </c>
      <c r="EE214" s="55">
        <f t="shared" si="265"/>
        <v>0</v>
      </c>
      <c r="EF214" s="55">
        <f t="shared" si="265"/>
        <v>0</v>
      </c>
      <c r="EG214" s="55">
        <f t="shared" si="265"/>
        <v>0</v>
      </c>
      <c r="EH214" s="55">
        <f t="shared" si="265"/>
        <v>0</v>
      </c>
      <c r="EI214" s="55">
        <f t="shared" si="265"/>
        <v>0</v>
      </c>
      <c r="EJ214" s="55">
        <f t="shared" si="265"/>
        <v>0</v>
      </c>
      <c r="EK214" s="55">
        <f t="shared" si="265"/>
        <v>0</v>
      </c>
      <c r="EL214" s="55">
        <f t="shared" si="265"/>
        <v>0</v>
      </c>
      <c r="EM214" s="55">
        <f t="shared" si="265"/>
        <v>0</v>
      </c>
      <c r="EN214" s="72">
        <f t="shared" si="15"/>
        <v>-1.8367378E-2</v>
      </c>
    </row>
    <row r="215" spans="1:144" x14ac:dyDescent="0.15">
      <c r="A215" s="71">
        <v>41425</v>
      </c>
      <c r="B215" s="55" t="str">
        <f t="shared" ref="B215:AG215" si="266">IFERROR(B54*(B376/$EN376),"")</f>
        <v/>
      </c>
      <c r="C215" s="55">
        <f t="shared" si="266"/>
        <v>0</v>
      </c>
      <c r="D215" s="55">
        <f t="shared" si="266"/>
        <v>0</v>
      </c>
      <c r="E215" s="55">
        <f t="shared" si="266"/>
        <v>0</v>
      </c>
      <c r="F215" s="55">
        <f t="shared" si="266"/>
        <v>0</v>
      </c>
      <c r="G215" s="55">
        <f t="shared" si="266"/>
        <v>1.8711050999999999E-2</v>
      </c>
      <c r="H215" s="55">
        <f t="shared" si="266"/>
        <v>0</v>
      </c>
      <c r="I215" s="55">
        <f t="shared" si="266"/>
        <v>0</v>
      </c>
      <c r="J215" s="55">
        <f t="shared" si="266"/>
        <v>0</v>
      </c>
      <c r="K215" s="55">
        <f t="shared" si="266"/>
        <v>0</v>
      </c>
      <c r="L215" s="55">
        <f t="shared" si="266"/>
        <v>0</v>
      </c>
      <c r="M215" s="55">
        <f t="shared" si="266"/>
        <v>0</v>
      </c>
      <c r="N215" s="55">
        <f t="shared" si="266"/>
        <v>0</v>
      </c>
      <c r="O215" s="55">
        <f t="shared" si="266"/>
        <v>0</v>
      </c>
      <c r="P215" s="55">
        <f t="shared" si="266"/>
        <v>0</v>
      </c>
      <c r="Q215" s="55">
        <f t="shared" si="266"/>
        <v>0</v>
      </c>
      <c r="R215" s="55">
        <f t="shared" si="266"/>
        <v>0</v>
      </c>
      <c r="S215" s="55">
        <f t="shared" si="266"/>
        <v>0</v>
      </c>
      <c r="T215" s="55">
        <f t="shared" si="266"/>
        <v>0</v>
      </c>
      <c r="U215" s="55">
        <f t="shared" si="266"/>
        <v>0</v>
      </c>
      <c r="V215" s="55">
        <f t="shared" si="266"/>
        <v>0</v>
      </c>
      <c r="W215" s="55">
        <f t="shared" si="266"/>
        <v>0</v>
      </c>
      <c r="X215" s="55">
        <f t="shared" si="266"/>
        <v>0</v>
      </c>
      <c r="Y215" s="55">
        <f t="shared" si="266"/>
        <v>0</v>
      </c>
      <c r="Z215" s="55">
        <f t="shared" si="266"/>
        <v>0</v>
      </c>
      <c r="AA215" s="55">
        <f t="shared" si="266"/>
        <v>0</v>
      </c>
      <c r="AB215" s="55">
        <f t="shared" si="266"/>
        <v>0</v>
      </c>
      <c r="AC215" s="55">
        <f t="shared" si="266"/>
        <v>0</v>
      </c>
      <c r="AD215" s="55">
        <f t="shared" si="266"/>
        <v>0</v>
      </c>
      <c r="AE215" s="55">
        <f t="shared" si="266"/>
        <v>0</v>
      </c>
      <c r="AF215" s="55">
        <f t="shared" si="266"/>
        <v>0</v>
      </c>
      <c r="AG215" s="55">
        <f t="shared" si="266"/>
        <v>0</v>
      </c>
      <c r="AH215" s="55">
        <f t="shared" ref="AH215:BM215" si="267">IFERROR(AH54*(AH376/$EN376),"")</f>
        <v>0</v>
      </c>
      <c r="AI215" s="55">
        <f t="shared" si="267"/>
        <v>0</v>
      </c>
      <c r="AJ215" s="55">
        <f t="shared" si="267"/>
        <v>0</v>
      </c>
      <c r="AK215" s="55">
        <f t="shared" si="267"/>
        <v>0</v>
      </c>
      <c r="AL215" s="55">
        <f t="shared" si="267"/>
        <v>0</v>
      </c>
      <c r="AM215" s="55">
        <f t="shared" si="267"/>
        <v>0</v>
      </c>
      <c r="AN215" s="55">
        <f t="shared" si="267"/>
        <v>0</v>
      </c>
      <c r="AO215" s="55">
        <f t="shared" si="267"/>
        <v>0</v>
      </c>
      <c r="AP215" s="55">
        <f t="shared" si="267"/>
        <v>0</v>
      </c>
      <c r="AQ215" s="55">
        <f t="shared" si="267"/>
        <v>0</v>
      </c>
      <c r="AR215" s="55">
        <f t="shared" si="267"/>
        <v>0</v>
      </c>
      <c r="AS215" s="55">
        <f t="shared" si="267"/>
        <v>0</v>
      </c>
      <c r="AT215" s="55">
        <f t="shared" si="267"/>
        <v>0</v>
      </c>
      <c r="AU215" s="55">
        <f t="shared" si="267"/>
        <v>0</v>
      </c>
      <c r="AV215" s="55">
        <f t="shared" si="267"/>
        <v>0</v>
      </c>
      <c r="AW215" s="55">
        <f t="shared" si="267"/>
        <v>0</v>
      </c>
      <c r="AX215" s="55">
        <f t="shared" si="267"/>
        <v>0</v>
      </c>
      <c r="AY215" s="55">
        <f t="shared" si="267"/>
        <v>0</v>
      </c>
      <c r="AZ215" s="55">
        <f t="shared" si="267"/>
        <v>0</v>
      </c>
      <c r="BA215" s="55">
        <f t="shared" si="267"/>
        <v>0</v>
      </c>
      <c r="BB215" s="55">
        <f t="shared" si="267"/>
        <v>0</v>
      </c>
      <c r="BC215" s="55">
        <f t="shared" si="267"/>
        <v>0</v>
      </c>
      <c r="BD215" s="55">
        <f t="shared" si="267"/>
        <v>0</v>
      </c>
      <c r="BE215" s="55">
        <f t="shared" si="267"/>
        <v>0</v>
      </c>
      <c r="BF215" s="55">
        <f t="shared" si="267"/>
        <v>0</v>
      </c>
      <c r="BG215" s="55">
        <f t="shared" si="267"/>
        <v>0</v>
      </c>
      <c r="BH215" s="55">
        <f t="shared" si="267"/>
        <v>0</v>
      </c>
      <c r="BI215" s="55">
        <f t="shared" si="267"/>
        <v>0</v>
      </c>
      <c r="BJ215" s="55">
        <f t="shared" si="267"/>
        <v>0</v>
      </c>
      <c r="BK215" s="55">
        <f t="shared" si="267"/>
        <v>0</v>
      </c>
      <c r="BL215" s="55">
        <f t="shared" si="267"/>
        <v>0</v>
      </c>
      <c r="BM215" s="55">
        <f t="shared" si="267"/>
        <v>0</v>
      </c>
      <c r="BN215" s="55">
        <f t="shared" ref="BN215:CS215" si="268">IFERROR(BN54*(BN376/$EN376),"")</f>
        <v>0</v>
      </c>
      <c r="BO215" s="55">
        <f t="shared" si="268"/>
        <v>0</v>
      </c>
      <c r="BP215" s="55">
        <f t="shared" si="268"/>
        <v>0</v>
      </c>
      <c r="BQ215" s="55">
        <f t="shared" si="268"/>
        <v>0</v>
      </c>
      <c r="BR215" s="55">
        <f t="shared" si="268"/>
        <v>0</v>
      </c>
      <c r="BS215" s="55">
        <f t="shared" si="268"/>
        <v>0</v>
      </c>
      <c r="BT215" s="55">
        <f t="shared" si="268"/>
        <v>0</v>
      </c>
      <c r="BU215" s="55">
        <f t="shared" si="268"/>
        <v>0</v>
      </c>
      <c r="BV215" s="55">
        <f t="shared" si="268"/>
        <v>0</v>
      </c>
      <c r="BW215" s="55">
        <f t="shared" si="268"/>
        <v>0</v>
      </c>
      <c r="BX215" s="55">
        <f t="shared" si="268"/>
        <v>0</v>
      </c>
      <c r="BY215" s="55">
        <f t="shared" si="268"/>
        <v>0</v>
      </c>
      <c r="BZ215" s="55">
        <f t="shared" si="268"/>
        <v>0</v>
      </c>
      <c r="CA215" s="55">
        <f t="shared" si="268"/>
        <v>0</v>
      </c>
      <c r="CB215" s="55">
        <f t="shared" si="268"/>
        <v>0</v>
      </c>
      <c r="CC215" s="55">
        <f t="shared" si="268"/>
        <v>0</v>
      </c>
      <c r="CD215" s="55">
        <f t="shared" si="268"/>
        <v>0</v>
      </c>
      <c r="CE215" s="55">
        <f t="shared" si="268"/>
        <v>0</v>
      </c>
      <c r="CF215" s="55">
        <f t="shared" si="268"/>
        <v>0</v>
      </c>
      <c r="CG215" s="55">
        <f t="shared" si="268"/>
        <v>0</v>
      </c>
      <c r="CH215" s="55">
        <f t="shared" si="268"/>
        <v>0</v>
      </c>
      <c r="CI215" s="55">
        <f t="shared" si="268"/>
        <v>0</v>
      </c>
      <c r="CJ215" s="55">
        <f t="shared" si="268"/>
        <v>0</v>
      </c>
      <c r="CK215" s="55">
        <f t="shared" si="268"/>
        <v>0</v>
      </c>
      <c r="CL215" s="55">
        <f t="shared" si="268"/>
        <v>0</v>
      </c>
      <c r="CM215" s="55">
        <f t="shared" si="268"/>
        <v>0</v>
      </c>
      <c r="CN215" s="55">
        <f t="shared" si="268"/>
        <v>0</v>
      </c>
      <c r="CO215" s="55">
        <f t="shared" si="268"/>
        <v>0</v>
      </c>
      <c r="CP215" s="55">
        <f t="shared" si="268"/>
        <v>0</v>
      </c>
      <c r="CQ215" s="55">
        <f t="shared" si="268"/>
        <v>0</v>
      </c>
      <c r="CR215" s="55">
        <f t="shared" si="268"/>
        <v>0</v>
      </c>
      <c r="CS215" s="55">
        <f t="shared" si="268"/>
        <v>0</v>
      </c>
      <c r="CT215" s="55">
        <f t="shared" ref="CT215:EB215" si="269">IFERROR(CT54*(CT376/$EN376),"")</f>
        <v>0</v>
      </c>
      <c r="CU215" s="55">
        <f t="shared" si="269"/>
        <v>0</v>
      </c>
      <c r="CV215" s="55">
        <f t="shared" si="269"/>
        <v>0</v>
      </c>
      <c r="CW215" s="55">
        <f t="shared" si="269"/>
        <v>0</v>
      </c>
      <c r="CX215" s="55">
        <f t="shared" si="269"/>
        <v>0</v>
      </c>
      <c r="CY215" s="55">
        <f t="shared" si="269"/>
        <v>0</v>
      </c>
      <c r="CZ215" s="55">
        <f t="shared" si="269"/>
        <v>0</v>
      </c>
      <c r="DA215" s="55">
        <f t="shared" si="269"/>
        <v>0</v>
      </c>
      <c r="DB215" s="55">
        <f t="shared" si="269"/>
        <v>0</v>
      </c>
      <c r="DC215" s="55">
        <f t="shared" si="269"/>
        <v>0</v>
      </c>
      <c r="DD215" s="55">
        <f t="shared" si="269"/>
        <v>0</v>
      </c>
      <c r="DE215" s="55">
        <f t="shared" si="269"/>
        <v>0</v>
      </c>
      <c r="DF215" s="55">
        <f t="shared" si="269"/>
        <v>0</v>
      </c>
      <c r="DG215" s="55">
        <f t="shared" si="269"/>
        <v>0</v>
      </c>
      <c r="DH215" s="55">
        <f t="shared" si="269"/>
        <v>0</v>
      </c>
      <c r="DI215" s="55">
        <f t="shared" si="269"/>
        <v>0</v>
      </c>
      <c r="DJ215" s="55">
        <f t="shared" si="269"/>
        <v>0</v>
      </c>
      <c r="DK215" s="55">
        <f t="shared" si="269"/>
        <v>0</v>
      </c>
      <c r="DL215" s="55">
        <f t="shared" si="269"/>
        <v>0</v>
      </c>
      <c r="DM215" s="55">
        <f t="shared" si="269"/>
        <v>0</v>
      </c>
      <c r="DN215" s="55">
        <f t="shared" si="269"/>
        <v>0</v>
      </c>
      <c r="DO215" s="55">
        <f t="shared" si="269"/>
        <v>0</v>
      </c>
      <c r="DP215" s="55">
        <f t="shared" si="269"/>
        <v>0</v>
      </c>
      <c r="DQ215" s="55">
        <f t="shared" si="269"/>
        <v>0</v>
      </c>
      <c r="DR215" s="55">
        <f t="shared" si="269"/>
        <v>0</v>
      </c>
      <c r="DS215" s="55">
        <f t="shared" si="269"/>
        <v>0</v>
      </c>
      <c r="DT215" s="55">
        <f t="shared" si="269"/>
        <v>0</v>
      </c>
      <c r="DU215" s="55">
        <f t="shared" si="269"/>
        <v>0</v>
      </c>
      <c r="DV215" s="55">
        <f t="shared" si="269"/>
        <v>0</v>
      </c>
      <c r="DW215" s="55">
        <f t="shared" si="269"/>
        <v>0</v>
      </c>
      <c r="DX215" s="55">
        <f t="shared" si="269"/>
        <v>0</v>
      </c>
      <c r="DY215" s="55">
        <f t="shared" si="269"/>
        <v>0</v>
      </c>
      <c r="DZ215" s="55">
        <f t="shared" si="269"/>
        <v>0</v>
      </c>
      <c r="EA215" s="55">
        <f t="shared" si="269"/>
        <v>0</v>
      </c>
      <c r="EB215" s="55">
        <f t="shared" si="269"/>
        <v>0</v>
      </c>
      <c r="EC215" s="55">
        <f t="shared" ref="EC215:EM215" si="270">IFERROR(EC54*(EC376/$EN376),"")</f>
        <v>0</v>
      </c>
      <c r="ED215" s="55">
        <f t="shared" si="270"/>
        <v>0</v>
      </c>
      <c r="EE215" s="55">
        <f t="shared" si="270"/>
        <v>0</v>
      </c>
      <c r="EF215" s="55">
        <f t="shared" si="270"/>
        <v>0</v>
      </c>
      <c r="EG215" s="55">
        <f t="shared" si="270"/>
        <v>0</v>
      </c>
      <c r="EH215" s="55">
        <f t="shared" si="270"/>
        <v>0</v>
      </c>
      <c r="EI215" s="55">
        <f t="shared" si="270"/>
        <v>0</v>
      </c>
      <c r="EJ215" s="55">
        <f t="shared" si="270"/>
        <v>0</v>
      </c>
      <c r="EK215" s="55">
        <f t="shared" si="270"/>
        <v>0</v>
      </c>
      <c r="EL215" s="55">
        <f t="shared" si="270"/>
        <v>0</v>
      </c>
      <c r="EM215" s="55">
        <f t="shared" si="270"/>
        <v>0</v>
      </c>
      <c r="EN215" s="72">
        <f t="shared" si="15"/>
        <v>1.8711050999999999E-2</v>
      </c>
    </row>
    <row r="216" spans="1:144" x14ac:dyDescent="0.15">
      <c r="A216" s="71">
        <v>41453</v>
      </c>
      <c r="B216" s="55" t="str">
        <f t="shared" ref="B216:AG216" si="271">IFERROR(B55*(B377/$EN377),"")</f>
        <v/>
      </c>
      <c r="C216" s="55">
        <f t="shared" si="271"/>
        <v>0</v>
      </c>
      <c r="D216" s="55">
        <f t="shared" si="271"/>
        <v>0</v>
      </c>
      <c r="E216" s="55">
        <f t="shared" si="271"/>
        <v>0</v>
      </c>
      <c r="F216" s="55">
        <f t="shared" si="271"/>
        <v>0</v>
      </c>
      <c r="G216" s="55">
        <f t="shared" si="271"/>
        <v>2.6530635E-2</v>
      </c>
      <c r="H216" s="55">
        <f t="shared" si="271"/>
        <v>0</v>
      </c>
      <c r="I216" s="55">
        <f t="shared" si="271"/>
        <v>0</v>
      </c>
      <c r="J216" s="55">
        <f t="shared" si="271"/>
        <v>0</v>
      </c>
      <c r="K216" s="55">
        <f t="shared" si="271"/>
        <v>0</v>
      </c>
      <c r="L216" s="55">
        <f t="shared" si="271"/>
        <v>0</v>
      </c>
      <c r="M216" s="55">
        <f t="shared" si="271"/>
        <v>0</v>
      </c>
      <c r="N216" s="55">
        <f t="shared" si="271"/>
        <v>0</v>
      </c>
      <c r="O216" s="55">
        <f t="shared" si="271"/>
        <v>0</v>
      </c>
      <c r="P216" s="55">
        <f t="shared" si="271"/>
        <v>0</v>
      </c>
      <c r="Q216" s="55">
        <f t="shared" si="271"/>
        <v>0</v>
      </c>
      <c r="R216" s="55">
        <f t="shared" si="271"/>
        <v>0</v>
      </c>
      <c r="S216" s="55">
        <f t="shared" si="271"/>
        <v>0</v>
      </c>
      <c r="T216" s="55">
        <f t="shared" si="271"/>
        <v>0</v>
      </c>
      <c r="U216" s="55">
        <f t="shared" si="271"/>
        <v>0</v>
      </c>
      <c r="V216" s="55">
        <f t="shared" si="271"/>
        <v>0</v>
      </c>
      <c r="W216" s="55">
        <f t="shared" si="271"/>
        <v>0</v>
      </c>
      <c r="X216" s="55">
        <f t="shared" si="271"/>
        <v>0</v>
      </c>
      <c r="Y216" s="55">
        <f t="shared" si="271"/>
        <v>0</v>
      </c>
      <c r="Z216" s="55">
        <f t="shared" si="271"/>
        <v>0</v>
      </c>
      <c r="AA216" s="55">
        <f t="shared" si="271"/>
        <v>0</v>
      </c>
      <c r="AB216" s="55">
        <f t="shared" si="271"/>
        <v>0</v>
      </c>
      <c r="AC216" s="55">
        <f t="shared" si="271"/>
        <v>0</v>
      </c>
      <c r="AD216" s="55">
        <f t="shared" si="271"/>
        <v>0</v>
      </c>
      <c r="AE216" s="55">
        <f t="shared" si="271"/>
        <v>0</v>
      </c>
      <c r="AF216" s="55">
        <f t="shared" si="271"/>
        <v>0</v>
      </c>
      <c r="AG216" s="55">
        <f t="shared" si="271"/>
        <v>0</v>
      </c>
      <c r="AH216" s="55">
        <f t="shared" ref="AH216:BM216" si="272">IFERROR(AH55*(AH377/$EN377),"")</f>
        <v>0</v>
      </c>
      <c r="AI216" s="55">
        <f t="shared" si="272"/>
        <v>0</v>
      </c>
      <c r="AJ216" s="55">
        <f t="shared" si="272"/>
        <v>0</v>
      </c>
      <c r="AK216" s="55">
        <f t="shared" si="272"/>
        <v>0</v>
      </c>
      <c r="AL216" s="55">
        <f t="shared" si="272"/>
        <v>0</v>
      </c>
      <c r="AM216" s="55">
        <f t="shared" si="272"/>
        <v>0</v>
      </c>
      <c r="AN216" s="55">
        <f t="shared" si="272"/>
        <v>0</v>
      </c>
      <c r="AO216" s="55">
        <f t="shared" si="272"/>
        <v>0</v>
      </c>
      <c r="AP216" s="55">
        <f t="shared" si="272"/>
        <v>0</v>
      </c>
      <c r="AQ216" s="55">
        <f t="shared" si="272"/>
        <v>0</v>
      </c>
      <c r="AR216" s="55">
        <f t="shared" si="272"/>
        <v>0</v>
      </c>
      <c r="AS216" s="55">
        <f t="shared" si="272"/>
        <v>0</v>
      </c>
      <c r="AT216" s="55">
        <f t="shared" si="272"/>
        <v>0</v>
      </c>
      <c r="AU216" s="55">
        <f t="shared" si="272"/>
        <v>0</v>
      </c>
      <c r="AV216" s="55">
        <f t="shared" si="272"/>
        <v>0</v>
      </c>
      <c r="AW216" s="55">
        <f t="shared" si="272"/>
        <v>0</v>
      </c>
      <c r="AX216" s="55">
        <f t="shared" si="272"/>
        <v>0</v>
      </c>
      <c r="AY216" s="55">
        <f t="shared" si="272"/>
        <v>0</v>
      </c>
      <c r="AZ216" s="55">
        <f t="shared" si="272"/>
        <v>0</v>
      </c>
      <c r="BA216" s="55">
        <f t="shared" si="272"/>
        <v>0</v>
      </c>
      <c r="BB216" s="55">
        <f t="shared" si="272"/>
        <v>0</v>
      </c>
      <c r="BC216" s="55">
        <f t="shared" si="272"/>
        <v>0</v>
      </c>
      <c r="BD216" s="55">
        <f t="shared" si="272"/>
        <v>0</v>
      </c>
      <c r="BE216" s="55">
        <f t="shared" si="272"/>
        <v>0</v>
      </c>
      <c r="BF216" s="55">
        <f t="shared" si="272"/>
        <v>0</v>
      </c>
      <c r="BG216" s="55">
        <f t="shared" si="272"/>
        <v>0</v>
      </c>
      <c r="BH216" s="55">
        <f t="shared" si="272"/>
        <v>0</v>
      </c>
      <c r="BI216" s="55">
        <f t="shared" si="272"/>
        <v>0</v>
      </c>
      <c r="BJ216" s="55">
        <f t="shared" si="272"/>
        <v>0</v>
      </c>
      <c r="BK216" s="55">
        <f t="shared" si="272"/>
        <v>0</v>
      </c>
      <c r="BL216" s="55">
        <f t="shared" si="272"/>
        <v>0</v>
      </c>
      <c r="BM216" s="55">
        <f t="shared" si="272"/>
        <v>0</v>
      </c>
      <c r="BN216" s="55">
        <f t="shared" ref="BN216:CS216" si="273">IFERROR(BN55*(BN377/$EN377),"")</f>
        <v>0</v>
      </c>
      <c r="BO216" s="55">
        <f t="shared" si="273"/>
        <v>0</v>
      </c>
      <c r="BP216" s="55">
        <f t="shared" si="273"/>
        <v>0</v>
      </c>
      <c r="BQ216" s="55">
        <f t="shared" si="273"/>
        <v>0</v>
      </c>
      <c r="BR216" s="55">
        <f t="shared" si="273"/>
        <v>0</v>
      </c>
      <c r="BS216" s="55">
        <f t="shared" si="273"/>
        <v>0</v>
      </c>
      <c r="BT216" s="55">
        <f t="shared" si="273"/>
        <v>0</v>
      </c>
      <c r="BU216" s="55">
        <f t="shared" si="273"/>
        <v>0</v>
      </c>
      <c r="BV216" s="55">
        <f t="shared" si="273"/>
        <v>0</v>
      </c>
      <c r="BW216" s="55">
        <f t="shared" si="273"/>
        <v>0</v>
      </c>
      <c r="BX216" s="55">
        <f t="shared" si="273"/>
        <v>0</v>
      </c>
      <c r="BY216" s="55">
        <f t="shared" si="273"/>
        <v>0</v>
      </c>
      <c r="BZ216" s="55">
        <f t="shared" si="273"/>
        <v>0</v>
      </c>
      <c r="CA216" s="55">
        <f t="shared" si="273"/>
        <v>0</v>
      </c>
      <c r="CB216" s="55">
        <f t="shared" si="273"/>
        <v>0</v>
      </c>
      <c r="CC216" s="55">
        <f t="shared" si="273"/>
        <v>0</v>
      </c>
      <c r="CD216" s="55">
        <f t="shared" si="273"/>
        <v>0</v>
      </c>
      <c r="CE216" s="55">
        <f t="shared" si="273"/>
        <v>0</v>
      </c>
      <c r="CF216" s="55">
        <f t="shared" si="273"/>
        <v>0</v>
      </c>
      <c r="CG216" s="55">
        <f t="shared" si="273"/>
        <v>0</v>
      </c>
      <c r="CH216" s="55">
        <f t="shared" si="273"/>
        <v>0</v>
      </c>
      <c r="CI216" s="55">
        <f t="shared" si="273"/>
        <v>0</v>
      </c>
      <c r="CJ216" s="55">
        <f t="shared" si="273"/>
        <v>0</v>
      </c>
      <c r="CK216" s="55">
        <f t="shared" si="273"/>
        <v>0</v>
      </c>
      <c r="CL216" s="55">
        <f t="shared" si="273"/>
        <v>0</v>
      </c>
      <c r="CM216" s="55">
        <f t="shared" si="273"/>
        <v>0</v>
      </c>
      <c r="CN216" s="55">
        <f t="shared" si="273"/>
        <v>0</v>
      </c>
      <c r="CO216" s="55">
        <f t="shared" si="273"/>
        <v>0</v>
      </c>
      <c r="CP216" s="55">
        <f t="shared" si="273"/>
        <v>0</v>
      </c>
      <c r="CQ216" s="55">
        <f t="shared" si="273"/>
        <v>0</v>
      </c>
      <c r="CR216" s="55">
        <f t="shared" si="273"/>
        <v>0</v>
      </c>
      <c r="CS216" s="55">
        <f t="shared" si="273"/>
        <v>0</v>
      </c>
      <c r="CT216" s="55">
        <f t="shared" ref="CT216:EB216" si="274">IFERROR(CT55*(CT377/$EN377),"")</f>
        <v>0</v>
      </c>
      <c r="CU216" s="55">
        <f t="shared" si="274"/>
        <v>0</v>
      </c>
      <c r="CV216" s="55">
        <f t="shared" si="274"/>
        <v>0</v>
      </c>
      <c r="CW216" s="55">
        <f t="shared" si="274"/>
        <v>0</v>
      </c>
      <c r="CX216" s="55">
        <f t="shared" si="274"/>
        <v>0</v>
      </c>
      <c r="CY216" s="55">
        <f t="shared" si="274"/>
        <v>0</v>
      </c>
      <c r="CZ216" s="55">
        <f t="shared" si="274"/>
        <v>0</v>
      </c>
      <c r="DA216" s="55">
        <f t="shared" si="274"/>
        <v>0</v>
      </c>
      <c r="DB216" s="55">
        <f t="shared" si="274"/>
        <v>0</v>
      </c>
      <c r="DC216" s="55">
        <f t="shared" si="274"/>
        <v>0</v>
      </c>
      <c r="DD216" s="55">
        <f t="shared" si="274"/>
        <v>0</v>
      </c>
      <c r="DE216" s="55">
        <f t="shared" si="274"/>
        <v>0</v>
      </c>
      <c r="DF216" s="55">
        <f t="shared" si="274"/>
        <v>0</v>
      </c>
      <c r="DG216" s="55">
        <f t="shared" si="274"/>
        <v>0</v>
      </c>
      <c r="DH216" s="55">
        <f t="shared" si="274"/>
        <v>0</v>
      </c>
      <c r="DI216" s="55">
        <f t="shared" si="274"/>
        <v>0</v>
      </c>
      <c r="DJ216" s="55">
        <f t="shared" si="274"/>
        <v>0</v>
      </c>
      <c r="DK216" s="55">
        <f t="shared" si="274"/>
        <v>0</v>
      </c>
      <c r="DL216" s="55">
        <f t="shared" si="274"/>
        <v>0</v>
      </c>
      <c r="DM216" s="55">
        <f t="shared" si="274"/>
        <v>0</v>
      </c>
      <c r="DN216" s="55">
        <f t="shared" si="274"/>
        <v>0</v>
      </c>
      <c r="DO216" s="55">
        <f t="shared" si="274"/>
        <v>0</v>
      </c>
      <c r="DP216" s="55">
        <f t="shared" si="274"/>
        <v>0</v>
      </c>
      <c r="DQ216" s="55">
        <f t="shared" si="274"/>
        <v>0</v>
      </c>
      <c r="DR216" s="55">
        <f t="shared" si="274"/>
        <v>0</v>
      </c>
      <c r="DS216" s="55">
        <f t="shared" si="274"/>
        <v>0</v>
      </c>
      <c r="DT216" s="55">
        <f t="shared" si="274"/>
        <v>0</v>
      </c>
      <c r="DU216" s="55">
        <f t="shared" si="274"/>
        <v>0</v>
      </c>
      <c r="DV216" s="55">
        <f t="shared" si="274"/>
        <v>0</v>
      </c>
      <c r="DW216" s="55">
        <f t="shared" si="274"/>
        <v>0</v>
      </c>
      <c r="DX216" s="55">
        <f t="shared" si="274"/>
        <v>0</v>
      </c>
      <c r="DY216" s="55">
        <f t="shared" si="274"/>
        <v>0</v>
      </c>
      <c r="DZ216" s="55">
        <f t="shared" si="274"/>
        <v>0</v>
      </c>
      <c r="EA216" s="55">
        <f t="shared" si="274"/>
        <v>0</v>
      </c>
      <c r="EB216" s="55">
        <f t="shared" si="274"/>
        <v>0</v>
      </c>
      <c r="EC216" s="55">
        <f t="shared" ref="EC216:EM216" si="275">IFERROR(EC55*(EC377/$EN377),"")</f>
        <v>0</v>
      </c>
      <c r="ED216" s="55">
        <f t="shared" si="275"/>
        <v>0</v>
      </c>
      <c r="EE216" s="55">
        <f t="shared" si="275"/>
        <v>0</v>
      </c>
      <c r="EF216" s="55">
        <f t="shared" si="275"/>
        <v>0</v>
      </c>
      <c r="EG216" s="55">
        <f t="shared" si="275"/>
        <v>0</v>
      </c>
      <c r="EH216" s="55">
        <f t="shared" si="275"/>
        <v>0</v>
      </c>
      <c r="EI216" s="55">
        <f t="shared" si="275"/>
        <v>0</v>
      </c>
      <c r="EJ216" s="55">
        <f t="shared" si="275"/>
        <v>0</v>
      </c>
      <c r="EK216" s="55">
        <f t="shared" si="275"/>
        <v>0</v>
      </c>
      <c r="EL216" s="55">
        <f t="shared" si="275"/>
        <v>0</v>
      </c>
      <c r="EM216" s="55">
        <f t="shared" si="275"/>
        <v>0</v>
      </c>
      <c r="EN216" s="72">
        <f t="shared" si="15"/>
        <v>2.6530635E-2</v>
      </c>
    </row>
    <row r="217" spans="1:144" x14ac:dyDescent="0.15">
      <c r="A217" s="71">
        <v>41486</v>
      </c>
      <c r="B217" s="55" t="str">
        <f t="shared" ref="B217:AG217" si="276">IFERROR(B56*(B378/$EN378),"")</f>
        <v/>
      </c>
      <c r="C217" s="55">
        <f t="shared" si="276"/>
        <v>0</v>
      </c>
      <c r="D217" s="55">
        <f t="shared" si="276"/>
        <v>0</v>
      </c>
      <c r="E217" s="55">
        <f t="shared" si="276"/>
        <v>0</v>
      </c>
      <c r="F217" s="55">
        <f t="shared" si="276"/>
        <v>0</v>
      </c>
      <c r="G217" s="55">
        <f t="shared" si="276"/>
        <v>0.10712640730756792</v>
      </c>
      <c r="H217" s="55">
        <f t="shared" si="276"/>
        <v>0</v>
      </c>
      <c r="I217" s="55">
        <f t="shared" si="276"/>
        <v>0</v>
      </c>
      <c r="J217" s="55">
        <f t="shared" si="276"/>
        <v>0</v>
      </c>
      <c r="K217" s="55">
        <f t="shared" si="276"/>
        <v>0</v>
      </c>
      <c r="L217" s="55">
        <f t="shared" si="276"/>
        <v>0</v>
      </c>
      <c r="M217" s="55">
        <f t="shared" si="276"/>
        <v>0</v>
      </c>
      <c r="N217" s="55">
        <f t="shared" si="276"/>
        <v>0</v>
      </c>
      <c r="O217" s="55">
        <f t="shared" si="276"/>
        <v>0</v>
      </c>
      <c r="P217" s="55">
        <f t="shared" si="276"/>
        <v>0</v>
      </c>
      <c r="Q217" s="55">
        <f t="shared" si="276"/>
        <v>0</v>
      </c>
      <c r="R217" s="55">
        <f t="shared" si="276"/>
        <v>0</v>
      </c>
      <c r="S217" s="55">
        <f t="shared" si="276"/>
        <v>0</v>
      </c>
      <c r="T217" s="55">
        <f t="shared" si="276"/>
        <v>0</v>
      </c>
      <c r="U217" s="55">
        <f t="shared" si="276"/>
        <v>0</v>
      </c>
      <c r="V217" s="55">
        <f t="shared" si="276"/>
        <v>0</v>
      </c>
      <c r="W217" s="55">
        <f t="shared" si="276"/>
        <v>0</v>
      </c>
      <c r="X217" s="55">
        <f t="shared" si="276"/>
        <v>0</v>
      </c>
      <c r="Y217" s="55">
        <f t="shared" si="276"/>
        <v>0</v>
      </c>
      <c r="Z217" s="55">
        <f t="shared" si="276"/>
        <v>0</v>
      </c>
      <c r="AA217" s="55">
        <f t="shared" si="276"/>
        <v>0</v>
      </c>
      <c r="AB217" s="55">
        <f t="shared" si="276"/>
        <v>0</v>
      </c>
      <c r="AC217" s="55">
        <f t="shared" si="276"/>
        <v>0</v>
      </c>
      <c r="AD217" s="55">
        <f t="shared" si="276"/>
        <v>0</v>
      </c>
      <c r="AE217" s="55">
        <f t="shared" si="276"/>
        <v>1.0769205359202169E-3</v>
      </c>
      <c r="AF217" s="55">
        <f t="shared" si="276"/>
        <v>0</v>
      </c>
      <c r="AG217" s="55">
        <f t="shared" si="276"/>
        <v>0</v>
      </c>
      <c r="AH217" s="55">
        <f t="shared" ref="AH217:BM217" si="277">IFERROR(AH56*(AH378/$EN378),"")</f>
        <v>0</v>
      </c>
      <c r="AI217" s="55">
        <f t="shared" si="277"/>
        <v>0</v>
      </c>
      <c r="AJ217" s="55">
        <f t="shared" si="277"/>
        <v>0</v>
      </c>
      <c r="AK217" s="55">
        <f t="shared" si="277"/>
        <v>0</v>
      </c>
      <c r="AL217" s="55">
        <f t="shared" si="277"/>
        <v>0</v>
      </c>
      <c r="AM217" s="55">
        <f t="shared" si="277"/>
        <v>0</v>
      </c>
      <c r="AN217" s="55">
        <f t="shared" si="277"/>
        <v>0</v>
      </c>
      <c r="AO217" s="55">
        <f t="shared" si="277"/>
        <v>0</v>
      </c>
      <c r="AP217" s="55">
        <f t="shared" si="277"/>
        <v>0</v>
      </c>
      <c r="AQ217" s="55">
        <f t="shared" si="277"/>
        <v>0</v>
      </c>
      <c r="AR217" s="55">
        <f t="shared" si="277"/>
        <v>0</v>
      </c>
      <c r="AS217" s="55">
        <f t="shared" si="277"/>
        <v>0</v>
      </c>
      <c r="AT217" s="55">
        <f t="shared" si="277"/>
        <v>0</v>
      </c>
      <c r="AU217" s="55">
        <f t="shared" si="277"/>
        <v>0</v>
      </c>
      <c r="AV217" s="55">
        <f t="shared" si="277"/>
        <v>0</v>
      </c>
      <c r="AW217" s="55">
        <f t="shared" si="277"/>
        <v>0</v>
      </c>
      <c r="AX217" s="55">
        <f t="shared" si="277"/>
        <v>0</v>
      </c>
      <c r="AY217" s="55">
        <f t="shared" si="277"/>
        <v>0</v>
      </c>
      <c r="AZ217" s="55">
        <f t="shared" si="277"/>
        <v>0</v>
      </c>
      <c r="BA217" s="55">
        <f t="shared" si="277"/>
        <v>0</v>
      </c>
      <c r="BB217" s="55">
        <f t="shared" si="277"/>
        <v>0</v>
      </c>
      <c r="BC217" s="55">
        <f t="shared" si="277"/>
        <v>0</v>
      </c>
      <c r="BD217" s="55">
        <f t="shared" si="277"/>
        <v>0</v>
      </c>
      <c r="BE217" s="55">
        <f t="shared" si="277"/>
        <v>0</v>
      </c>
      <c r="BF217" s="55">
        <f t="shared" si="277"/>
        <v>0</v>
      </c>
      <c r="BG217" s="55">
        <f t="shared" si="277"/>
        <v>0</v>
      </c>
      <c r="BH217" s="55">
        <f t="shared" si="277"/>
        <v>0</v>
      </c>
      <c r="BI217" s="55">
        <f t="shared" si="277"/>
        <v>0</v>
      </c>
      <c r="BJ217" s="55">
        <f t="shared" si="277"/>
        <v>0</v>
      </c>
      <c r="BK217" s="55">
        <f t="shared" si="277"/>
        <v>0</v>
      </c>
      <c r="BL217" s="55">
        <f t="shared" si="277"/>
        <v>0</v>
      </c>
      <c r="BM217" s="55">
        <f t="shared" si="277"/>
        <v>0</v>
      </c>
      <c r="BN217" s="55">
        <f t="shared" ref="BN217:CS217" si="278">IFERROR(BN56*(BN378/$EN378),"")</f>
        <v>0</v>
      </c>
      <c r="BO217" s="55">
        <f t="shared" si="278"/>
        <v>0</v>
      </c>
      <c r="BP217" s="55">
        <f t="shared" si="278"/>
        <v>0</v>
      </c>
      <c r="BQ217" s="55">
        <f t="shared" si="278"/>
        <v>0</v>
      </c>
      <c r="BR217" s="55">
        <f t="shared" si="278"/>
        <v>0</v>
      </c>
      <c r="BS217" s="55">
        <f t="shared" si="278"/>
        <v>0</v>
      </c>
      <c r="BT217" s="55">
        <f t="shared" si="278"/>
        <v>0</v>
      </c>
      <c r="BU217" s="55">
        <f t="shared" si="278"/>
        <v>0</v>
      </c>
      <c r="BV217" s="55">
        <f t="shared" si="278"/>
        <v>0</v>
      </c>
      <c r="BW217" s="55">
        <f t="shared" si="278"/>
        <v>0</v>
      </c>
      <c r="BX217" s="55">
        <f t="shared" si="278"/>
        <v>0</v>
      </c>
      <c r="BY217" s="55">
        <f t="shared" si="278"/>
        <v>0</v>
      </c>
      <c r="BZ217" s="55">
        <f t="shared" si="278"/>
        <v>0</v>
      </c>
      <c r="CA217" s="55">
        <f t="shared" si="278"/>
        <v>0</v>
      </c>
      <c r="CB217" s="55">
        <f t="shared" si="278"/>
        <v>0</v>
      </c>
      <c r="CC217" s="55">
        <f t="shared" si="278"/>
        <v>0</v>
      </c>
      <c r="CD217" s="55">
        <f t="shared" si="278"/>
        <v>0</v>
      </c>
      <c r="CE217" s="55">
        <f t="shared" si="278"/>
        <v>0</v>
      </c>
      <c r="CF217" s="55">
        <f t="shared" si="278"/>
        <v>0</v>
      </c>
      <c r="CG217" s="55">
        <f t="shared" si="278"/>
        <v>0</v>
      </c>
      <c r="CH217" s="55">
        <f t="shared" si="278"/>
        <v>0</v>
      </c>
      <c r="CI217" s="55">
        <f t="shared" si="278"/>
        <v>0</v>
      </c>
      <c r="CJ217" s="55">
        <f t="shared" si="278"/>
        <v>0</v>
      </c>
      <c r="CK217" s="55">
        <f t="shared" si="278"/>
        <v>0</v>
      </c>
      <c r="CL217" s="55">
        <f t="shared" si="278"/>
        <v>0</v>
      </c>
      <c r="CM217" s="55">
        <f t="shared" si="278"/>
        <v>0</v>
      </c>
      <c r="CN217" s="55">
        <f t="shared" si="278"/>
        <v>0</v>
      </c>
      <c r="CO217" s="55">
        <f t="shared" si="278"/>
        <v>0</v>
      </c>
      <c r="CP217" s="55">
        <f t="shared" si="278"/>
        <v>0</v>
      </c>
      <c r="CQ217" s="55">
        <f t="shared" si="278"/>
        <v>0</v>
      </c>
      <c r="CR217" s="55">
        <f t="shared" si="278"/>
        <v>0</v>
      </c>
      <c r="CS217" s="55">
        <f t="shared" si="278"/>
        <v>0</v>
      </c>
      <c r="CT217" s="55">
        <f t="shared" ref="CT217:EB217" si="279">IFERROR(CT56*(CT378/$EN378),"")</f>
        <v>0</v>
      </c>
      <c r="CU217" s="55">
        <f t="shared" si="279"/>
        <v>0</v>
      </c>
      <c r="CV217" s="55">
        <f t="shared" si="279"/>
        <v>0</v>
      </c>
      <c r="CW217" s="55">
        <f t="shared" si="279"/>
        <v>0</v>
      </c>
      <c r="CX217" s="55">
        <f t="shared" si="279"/>
        <v>0</v>
      </c>
      <c r="CY217" s="55">
        <f t="shared" si="279"/>
        <v>0</v>
      </c>
      <c r="CZ217" s="55">
        <f t="shared" si="279"/>
        <v>0</v>
      </c>
      <c r="DA217" s="55">
        <f t="shared" si="279"/>
        <v>0</v>
      </c>
      <c r="DB217" s="55">
        <f t="shared" si="279"/>
        <v>0</v>
      </c>
      <c r="DC217" s="55">
        <f t="shared" si="279"/>
        <v>0</v>
      </c>
      <c r="DD217" s="55">
        <f t="shared" si="279"/>
        <v>0</v>
      </c>
      <c r="DE217" s="55">
        <f t="shared" si="279"/>
        <v>0</v>
      </c>
      <c r="DF217" s="55">
        <f t="shared" si="279"/>
        <v>0</v>
      </c>
      <c r="DG217" s="55">
        <f t="shared" si="279"/>
        <v>0</v>
      </c>
      <c r="DH217" s="55">
        <f t="shared" si="279"/>
        <v>0</v>
      </c>
      <c r="DI217" s="55">
        <f t="shared" si="279"/>
        <v>0</v>
      </c>
      <c r="DJ217" s="55">
        <f t="shared" si="279"/>
        <v>0</v>
      </c>
      <c r="DK217" s="55">
        <f t="shared" si="279"/>
        <v>0</v>
      </c>
      <c r="DL217" s="55">
        <f t="shared" si="279"/>
        <v>0</v>
      </c>
      <c r="DM217" s="55">
        <f t="shared" si="279"/>
        <v>0</v>
      </c>
      <c r="DN217" s="55">
        <f t="shared" si="279"/>
        <v>0</v>
      </c>
      <c r="DO217" s="55">
        <f t="shared" si="279"/>
        <v>0</v>
      </c>
      <c r="DP217" s="55">
        <f t="shared" si="279"/>
        <v>0</v>
      </c>
      <c r="DQ217" s="55">
        <f t="shared" si="279"/>
        <v>0</v>
      </c>
      <c r="DR217" s="55">
        <f t="shared" si="279"/>
        <v>0</v>
      </c>
      <c r="DS217" s="55">
        <f t="shared" si="279"/>
        <v>0</v>
      </c>
      <c r="DT217" s="55">
        <f t="shared" si="279"/>
        <v>0</v>
      </c>
      <c r="DU217" s="55">
        <f t="shared" si="279"/>
        <v>0</v>
      </c>
      <c r="DV217" s="55">
        <f t="shared" si="279"/>
        <v>0</v>
      </c>
      <c r="DW217" s="55">
        <f t="shared" si="279"/>
        <v>0</v>
      </c>
      <c r="DX217" s="55">
        <f t="shared" si="279"/>
        <v>0</v>
      </c>
      <c r="DY217" s="55">
        <f t="shared" si="279"/>
        <v>0</v>
      </c>
      <c r="DZ217" s="55">
        <f t="shared" si="279"/>
        <v>0</v>
      </c>
      <c r="EA217" s="55">
        <f t="shared" si="279"/>
        <v>0</v>
      </c>
      <c r="EB217" s="55">
        <f t="shared" si="279"/>
        <v>0</v>
      </c>
      <c r="EC217" s="55">
        <f t="shared" ref="EC217:EM217" si="280">IFERROR(EC56*(EC378/$EN378),"")</f>
        <v>0</v>
      </c>
      <c r="ED217" s="55">
        <f t="shared" si="280"/>
        <v>0</v>
      </c>
      <c r="EE217" s="55">
        <f t="shared" si="280"/>
        <v>0</v>
      </c>
      <c r="EF217" s="55">
        <f t="shared" si="280"/>
        <v>0</v>
      </c>
      <c r="EG217" s="55">
        <f t="shared" si="280"/>
        <v>0</v>
      </c>
      <c r="EH217" s="55">
        <f t="shared" si="280"/>
        <v>0</v>
      </c>
      <c r="EI217" s="55">
        <f t="shared" si="280"/>
        <v>0</v>
      </c>
      <c r="EJ217" s="55">
        <f t="shared" si="280"/>
        <v>0</v>
      </c>
      <c r="EK217" s="55">
        <f t="shared" si="280"/>
        <v>0</v>
      </c>
      <c r="EL217" s="55">
        <f t="shared" si="280"/>
        <v>0</v>
      </c>
      <c r="EM217" s="55">
        <f t="shared" si="280"/>
        <v>0</v>
      </c>
      <c r="EN217" s="72">
        <f t="shared" si="15"/>
        <v>0.10820332784348814</v>
      </c>
    </row>
    <row r="218" spans="1:144" x14ac:dyDescent="0.15">
      <c r="A218" s="71">
        <v>41516</v>
      </c>
      <c r="B218" s="55" t="str">
        <f t="shared" ref="B218:AG218" si="281">IFERROR(B57*(B379/$EN379),"")</f>
        <v/>
      </c>
      <c r="C218" s="55">
        <f t="shared" si="281"/>
        <v>0</v>
      </c>
      <c r="D218" s="55">
        <f t="shared" si="281"/>
        <v>0</v>
      </c>
      <c r="E218" s="55">
        <f t="shared" si="281"/>
        <v>0</v>
      </c>
      <c r="F218" s="55">
        <f t="shared" si="281"/>
        <v>0</v>
      </c>
      <c r="G218" s="55">
        <f t="shared" si="281"/>
        <v>-0.18904869418584072</v>
      </c>
      <c r="H218" s="55">
        <f t="shared" si="281"/>
        <v>0</v>
      </c>
      <c r="I218" s="55">
        <f t="shared" si="281"/>
        <v>0</v>
      </c>
      <c r="J218" s="55">
        <f t="shared" si="281"/>
        <v>0</v>
      </c>
      <c r="K218" s="55">
        <f t="shared" si="281"/>
        <v>0</v>
      </c>
      <c r="L218" s="55">
        <f t="shared" si="281"/>
        <v>0</v>
      </c>
      <c r="M218" s="55">
        <f t="shared" si="281"/>
        <v>0</v>
      </c>
      <c r="N218" s="55">
        <f t="shared" si="281"/>
        <v>0</v>
      </c>
      <c r="O218" s="55">
        <f t="shared" si="281"/>
        <v>0</v>
      </c>
      <c r="P218" s="55">
        <f t="shared" si="281"/>
        <v>0</v>
      </c>
      <c r="Q218" s="55">
        <f t="shared" si="281"/>
        <v>0</v>
      </c>
      <c r="R218" s="55">
        <f t="shared" si="281"/>
        <v>0</v>
      </c>
      <c r="S218" s="55">
        <f t="shared" si="281"/>
        <v>0</v>
      </c>
      <c r="T218" s="55">
        <f t="shared" si="281"/>
        <v>0</v>
      </c>
      <c r="U218" s="55">
        <f t="shared" si="281"/>
        <v>0</v>
      </c>
      <c r="V218" s="55">
        <f t="shared" si="281"/>
        <v>0</v>
      </c>
      <c r="W218" s="55">
        <f t="shared" si="281"/>
        <v>0</v>
      </c>
      <c r="X218" s="55">
        <f t="shared" si="281"/>
        <v>0</v>
      </c>
      <c r="Y218" s="55">
        <f t="shared" si="281"/>
        <v>0</v>
      </c>
      <c r="Z218" s="55">
        <f t="shared" si="281"/>
        <v>0</v>
      </c>
      <c r="AA218" s="55">
        <f t="shared" si="281"/>
        <v>0</v>
      </c>
      <c r="AB218" s="55">
        <f t="shared" si="281"/>
        <v>0</v>
      </c>
      <c r="AC218" s="55">
        <f t="shared" si="281"/>
        <v>0</v>
      </c>
      <c r="AD218" s="55">
        <f t="shared" si="281"/>
        <v>0</v>
      </c>
      <c r="AE218" s="55">
        <f t="shared" si="281"/>
        <v>1.0044642845449838E-2</v>
      </c>
      <c r="AF218" s="55">
        <f t="shared" si="281"/>
        <v>0</v>
      </c>
      <c r="AG218" s="55">
        <f t="shared" si="281"/>
        <v>0</v>
      </c>
      <c r="AH218" s="55">
        <f t="shared" ref="AH218:BM218" si="282">IFERROR(AH57*(AH379/$EN379),"")</f>
        <v>0</v>
      </c>
      <c r="AI218" s="55">
        <f t="shared" si="282"/>
        <v>0</v>
      </c>
      <c r="AJ218" s="55">
        <f t="shared" si="282"/>
        <v>0</v>
      </c>
      <c r="AK218" s="55">
        <f t="shared" si="282"/>
        <v>0</v>
      </c>
      <c r="AL218" s="55">
        <f t="shared" si="282"/>
        <v>0</v>
      </c>
      <c r="AM218" s="55">
        <f t="shared" si="282"/>
        <v>0</v>
      </c>
      <c r="AN218" s="55">
        <f t="shared" si="282"/>
        <v>0</v>
      </c>
      <c r="AO218" s="55">
        <f t="shared" si="282"/>
        <v>0</v>
      </c>
      <c r="AP218" s="55">
        <f t="shared" si="282"/>
        <v>0</v>
      </c>
      <c r="AQ218" s="55">
        <f t="shared" si="282"/>
        <v>0</v>
      </c>
      <c r="AR218" s="55">
        <f t="shared" si="282"/>
        <v>0</v>
      </c>
      <c r="AS218" s="55">
        <f t="shared" si="282"/>
        <v>0</v>
      </c>
      <c r="AT218" s="55">
        <f t="shared" si="282"/>
        <v>0</v>
      </c>
      <c r="AU218" s="55">
        <f t="shared" si="282"/>
        <v>0</v>
      </c>
      <c r="AV218" s="55">
        <f t="shared" si="282"/>
        <v>0</v>
      </c>
      <c r="AW218" s="55">
        <f t="shared" si="282"/>
        <v>0</v>
      </c>
      <c r="AX218" s="55">
        <f t="shared" si="282"/>
        <v>0</v>
      </c>
      <c r="AY218" s="55">
        <f t="shared" si="282"/>
        <v>0</v>
      </c>
      <c r="AZ218" s="55">
        <f t="shared" si="282"/>
        <v>0</v>
      </c>
      <c r="BA218" s="55">
        <f t="shared" si="282"/>
        <v>0</v>
      </c>
      <c r="BB218" s="55">
        <f t="shared" si="282"/>
        <v>0</v>
      </c>
      <c r="BC218" s="55">
        <f t="shared" si="282"/>
        <v>0</v>
      </c>
      <c r="BD218" s="55">
        <f t="shared" si="282"/>
        <v>0</v>
      </c>
      <c r="BE218" s="55">
        <f t="shared" si="282"/>
        <v>0</v>
      </c>
      <c r="BF218" s="55">
        <f t="shared" si="282"/>
        <v>0</v>
      </c>
      <c r="BG218" s="55">
        <f t="shared" si="282"/>
        <v>0</v>
      </c>
      <c r="BH218" s="55">
        <f t="shared" si="282"/>
        <v>0</v>
      </c>
      <c r="BI218" s="55">
        <f t="shared" si="282"/>
        <v>0</v>
      </c>
      <c r="BJ218" s="55">
        <f t="shared" si="282"/>
        <v>0</v>
      </c>
      <c r="BK218" s="55">
        <f t="shared" si="282"/>
        <v>0</v>
      </c>
      <c r="BL218" s="55">
        <f t="shared" si="282"/>
        <v>0</v>
      </c>
      <c r="BM218" s="55">
        <f t="shared" si="282"/>
        <v>0</v>
      </c>
      <c r="BN218" s="55">
        <f t="shared" ref="BN218:CS218" si="283">IFERROR(BN57*(BN379/$EN379),"")</f>
        <v>0</v>
      </c>
      <c r="BO218" s="55">
        <f t="shared" si="283"/>
        <v>0</v>
      </c>
      <c r="BP218" s="55">
        <f t="shared" si="283"/>
        <v>0</v>
      </c>
      <c r="BQ218" s="55">
        <f t="shared" si="283"/>
        <v>0</v>
      </c>
      <c r="BR218" s="55">
        <f t="shared" si="283"/>
        <v>0</v>
      </c>
      <c r="BS218" s="55">
        <f t="shared" si="283"/>
        <v>0</v>
      </c>
      <c r="BT218" s="55">
        <f t="shared" si="283"/>
        <v>0</v>
      </c>
      <c r="BU218" s="55">
        <f t="shared" si="283"/>
        <v>0</v>
      </c>
      <c r="BV218" s="55">
        <f t="shared" si="283"/>
        <v>0</v>
      </c>
      <c r="BW218" s="55">
        <f t="shared" si="283"/>
        <v>0</v>
      </c>
      <c r="BX218" s="55">
        <f t="shared" si="283"/>
        <v>0</v>
      </c>
      <c r="BY218" s="55">
        <f t="shared" si="283"/>
        <v>0</v>
      </c>
      <c r="BZ218" s="55">
        <f t="shared" si="283"/>
        <v>0</v>
      </c>
      <c r="CA218" s="55">
        <f t="shared" si="283"/>
        <v>0</v>
      </c>
      <c r="CB218" s="55">
        <f t="shared" si="283"/>
        <v>0</v>
      </c>
      <c r="CC218" s="55">
        <f t="shared" si="283"/>
        <v>0</v>
      </c>
      <c r="CD218" s="55">
        <f t="shared" si="283"/>
        <v>0</v>
      </c>
      <c r="CE218" s="55">
        <f t="shared" si="283"/>
        <v>0</v>
      </c>
      <c r="CF218" s="55">
        <f t="shared" si="283"/>
        <v>0</v>
      </c>
      <c r="CG218" s="55">
        <f t="shared" si="283"/>
        <v>0</v>
      </c>
      <c r="CH218" s="55">
        <f t="shared" si="283"/>
        <v>0</v>
      </c>
      <c r="CI218" s="55">
        <f t="shared" si="283"/>
        <v>0</v>
      </c>
      <c r="CJ218" s="55">
        <f t="shared" si="283"/>
        <v>0</v>
      </c>
      <c r="CK218" s="55">
        <f t="shared" si="283"/>
        <v>0</v>
      </c>
      <c r="CL218" s="55">
        <f t="shared" si="283"/>
        <v>0</v>
      </c>
      <c r="CM218" s="55">
        <f t="shared" si="283"/>
        <v>0</v>
      </c>
      <c r="CN218" s="55">
        <f t="shared" si="283"/>
        <v>0</v>
      </c>
      <c r="CO218" s="55">
        <f t="shared" si="283"/>
        <v>0</v>
      </c>
      <c r="CP218" s="55">
        <f t="shared" si="283"/>
        <v>0</v>
      </c>
      <c r="CQ218" s="55">
        <f t="shared" si="283"/>
        <v>0</v>
      </c>
      <c r="CR218" s="55">
        <f t="shared" si="283"/>
        <v>0</v>
      </c>
      <c r="CS218" s="55">
        <f t="shared" si="283"/>
        <v>0</v>
      </c>
      <c r="CT218" s="55">
        <f t="shared" ref="CT218:EB218" si="284">IFERROR(CT57*(CT379/$EN379),"")</f>
        <v>0</v>
      </c>
      <c r="CU218" s="55">
        <f t="shared" si="284"/>
        <v>0</v>
      </c>
      <c r="CV218" s="55">
        <f t="shared" si="284"/>
        <v>0</v>
      </c>
      <c r="CW218" s="55">
        <f t="shared" si="284"/>
        <v>0</v>
      </c>
      <c r="CX218" s="55">
        <f t="shared" si="284"/>
        <v>0</v>
      </c>
      <c r="CY218" s="55">
        <f t="shared" si="284"/>
        <v>0</v>
      </c>
      <c r="CZ218" s="55">
        <f t="shared" si="284"/>
        <v>0</v>
      </c>
      <c r="DA218" s="55">
        <f t="shared" si="284"/>
        <v>0</v>
      </c>
      <c r="DB218" s="55">
        <f t="shared" si="284"/>
        <v>0</v>
      </c>
      <c r="DC218" s="55">
        <f t="shared" si="284"/>
        <v>0</v>
      </c>
      <c r="DD218" s="55">
        <f t="shared" si="284"/>
        <v>0</v>
      </c>
      <c r="DE218" s="55">
        <f t="shared" si="284"/>
        <v>0</v>
      </c>
      <c r="DF218" s="55">
        <f t="shared" si="284"/>
        <v>0</v>
      </c>
      <c r="DG218" s="55">
        <f t="shared" si="284"/>
        <v>0</v>
      </c>
      <c r="DH218" s="55">
        <f t="shared" si="284"/>
        <v>0</v>
      </c>
      <c r="DI218" s="55">
        <f t="shared" si="284"/>
        <v>0</v>
      </c>
      <c r="DJ218" s="55">
        <f t="shared" si="284"/>
        <v>0</v>
      </c>
      <c r="DK218" s="55">
        <f t="shared" si="284"/>
        <v>0</v>
      </c>
      <c r="DL218" s="55">
        <f t="shared" si="284"/>
        <v>0</v>
      </c>
      <c r="DM218" s="55">
        <f t="shared" si="284"/>
        <v>0</v>
      </c>
      <c r="DN218" s="55">
        <f t="shared" si="284"/>
        <v>0</v>
      </c>
      <c r="DO218" s="55">
        <f t="shared" si="284"/>
        <v>0</v>
      </c>
      <c r="DP218" s="55">
        <f t="shared" si="284"/>
        <v>0</v>
      </c>
      <c r="DQ218" s="55">
        <f t="shared" si="284"/>
        <v>0</v>
      </c>
      <c r="DR218" s="55">
        <f t="shared" si="284"/>
        <v>0</v>
      </c>
      <c r="DS218" s="55">
        <f t="shared" si="284"/>
        <v>0</v>
      </c>
      <c r="DT218" s="55">
        <f t="shared" si="284"/>
        <v>0</v>
      </c>
      <c r="DU218" s="55">
        <f t="shared" si="284"/>
        <v>0</v>
      </c>
      <c r="DV218" s="55">
        <f t="shared" si="284"/>
        <v>0</v>
      </c>
      <c r="DW218" s="55">
        <f t="shared" si="284"/>
        <v>0</v>
      </c>
      <c r="DX218" s="55">
        <f t="shared" si="284"/>
        <v>0</v>
      </c>
      <c r="DY218" s="55">
        <f t="shared" si="284"/>
        <v>0</v>
      </c>
      <c r="DZ218" s="55">
        <f t="shared" si="284"/>
        <v>0</v>
      </c>
      <c r="EA218" s="55">
        <f t="shared" si="284"/>
        <v>0</v>
      </c>
      <c r="EB218" s="55">
        <f t="shared" si="284"/>
        <v>0</v>
      </c>
      <c r="EC218" s="55">
        <f t="shared" ref="EC218:EM218" si="285">IFERROR(EC57*(EC379/$EN379),"")</f>
        <v>0</v>
      </c>
      <c r="ED218" s="55">
        <f t="shared" si="285"/>
        <v>0</v>
      </c>
      <c r="EE218" s="55">
        <f t="shared" si="285"/>
        <v>0</v>
      </c>
      <c r="EF218" s="55">
        <f t="shared" si="285"/>
        <v>0</v>
      </c>
      <c r="EG218" s="55">
        <f t="shared" si="285"/>
        <v>0</v>
      </c>
      <c r="EH218" s="55">
        <f t="shared" si="285"/>
        <v>0</v>
      </c>
      <c r="EI218" s="55">
        <f t="shared" si="285"/>
        <v>0</v>
      </c>
      <c r="EJ218" s="55">
        <f t="shared" si="285"/>
        <v>0</v>
      </c>
      <c r="EK218" s="55">
        <f t="shared" si="285"/>
        <v>0</v>
      </c>
      <c r="EL218" s="55">
        <f t="shared" si="285"/>
        <v>0</v>
      </c>
      <c r="EM218" s="55">
        <f t="shared" si="285"/>
        <v>0</v>
      </c>
      <c r="EN218" s="72">
        <f t="shared" si="15"/>
        <v>-0.17900405134039088</v>
      </c>
    </row>
    <row r="219" spans="1:144" x14ac:dyDescent="0.15">
      <c r="A219" s="71">
        <v>41547</v>
      </c>
      <c r="B219" s="55" t="str">
        <f t="shared" ref="B219:AG219" si="286">IFERROR(B58*(B380/$EN380),"")</f>
        <v/>
      </c>
      <c r="C219" s="55">
        <f t="shared" si="286"/>
        <v>0</v>
      </c>
      <c r="D219" s="55">
        <f t="shared" si="286"/>
        <v>0</v>
      </c>
      <c r="E219" s="55">
        <f t="shared" si="286"/>
        <v>0</v>
      </c>
      <c r="F219" s="55">
        <f t="shared" si="286"/>
        <v>0</v>
      </c>
      <c r="G219" s="55">
        <f t="shared" si="286"/>
        <v>4.9795972288069583E-2</v>
      </c>
      <c r="H219" s="55">
        <f t="shared" si="286"/>
        <v>0</v>
      </c>
      <c r="I219" s="55">
        <f t="shared" si="286"/>
        <v>0</v>
      </c>
      <c r="J219" s="55">
        <f t="shared" si="286"/>
        <v>0</v>
      </c>
      <c r="K219" s="55">
        <f t="shared" si="286"/>
        <v>0</v>
      </c>
      <c r="L219" s="55">
        <f t="shared" si="286"/>
        <v>0</v>
      </c>
      <c r="M219" s="55">
        <f t="shared" si="286"/>
        <v>0</v>
      </c>
      <c r="N219" s="55">
        <f t="shared" si="286"/>
        <v>0</v>
      </c>
      <c r="O219" s="55">
        <f t="shared" si="286"/>
        <v>0</v>
      </c>
      <c r="P219" s="55">
        <f t="shared" si="286"/>
        <v>0</v>
      </c>
      <c r="Q219" s="55">
        <f t="shared" si="286"/>
        <v>0</v>
      </c>
      <c r="R219" s="55">
        <f t="shared" si="286"/>
        <v>0</v>
      </c>
      <c r="S219" s="55">
        <f t="shared" si="286"/>
        <v>0</v>
      </c>
      <c r="T219" s="55">
        <f t="shared" si="286"/>
        <v>0</v>
      </c>
      <c r="U219" s="55">
        <f t="shared" si="286"/>
        <v>0</v>
      </c>
      <c r="V219" s="55">
        <f t="shared" si="286"/>
        <v>0</v>
      </c>
      <c r="W219" s="55">
        <f t="shared" si="286"/>
        <v>0</v>
      </c>
      <c r="X219" s="55">
        <f t="shared" si="286"/>
        <v>0</v>
      </c>
      <c r="Y219" s="55">
        <f t="shared" si="286"/>
        <v>0</v>
      </c>
      <c r="Z219" s="55">
        <f t="shared" si="286"/>
        <v>0</v>
      </c>
      <c r="AA219" s="55">
        <f t="shared" si="286"/>
        <v>0</v>
      </c>
      <c r="AB219" s="55">
        <f t="shared" si="286"/>
        <v>0</v>
      </c>
      <c r="AC219" s="55">
        <f t="shared" si="286"/>
        <v>0</v>
      </c>
      <c r="AD219" s="55">
        <f t="shared" si="286"/>
        <v>0</v>
      </c>
      <c r="AE219" s="55">
        <f t="shared" si="286"/>
        <v>0</v>
      </c>
      <c r="AF219" s="55">
        <f t="shared" si="286"/>
        <v>0</v>
      </c>
      <c r="AG219" s="55">
        <f t="shared" si="286"/>
        <v>0</v>
      </c>
      <c r="AH219" s="55">
        <f t="shared" ref="AH219:BM219" si="287">IFERROR(AH58*(AH380/$EN380),"")</f>
        <v>0</v>
      </c>
      <c r="AI219" s="55">
        <f t="shared" si="287"/>
        <v>0</v>
      </c>
      <c r="AJ219" s="55">
        <f t="shared" si="287"/>
        <v>0</v>
      </c>
      <c r="AK219" s="55">
        <f t="shared" si="287"/>
        <v>0</v>
      </c>
      <c r="AL219" s="55">
        <f t="shared" si="287"/>
        <v>0</v>
      </c>
      <c r="AM219" s="55">
        <f t="shared" si="287"/>
        <v>0</v>
      </c>
      <c r="AN219" s="55">
        <f t="shared" si="287"/>
        <v>0</v>
      </c>
      <c r="AO219" s="55">
        <f t="shared" si="287"/>
        <v>0</v>
      </c>
      <c r="AP219" s="55">
        <f t="shared" si="287"/>
        <v>0</v>
      </c>
      <c r="AQ219" s="55">
        <f t="shared" si="287"/>
        <v>0</v>
      </c>
      <c r="AR219" s="55">
        <f t="shared" si="287"/>
        <v>0</v>
      </c>
      <c r="AS219" s="55">
        <f t="shared" si="287"/>
        <v>0</v>
      </c>
      <c r="AT219" s="55">
        <f t="shared" si="287"/>
        <v>0</v>
      </c>
      <c r="AU219" s="55">
        <f t="shared" si="287"/>
        <v>0</v>
      </c>
      <c r="AV219" s="55">
        <f t="shared" si="287"/>
        <v>0</v>
      </c>
      <c r="AW219" s="55">
        <f t="shared" si="287"/>
        <v>0</v>
      </c>
      <c r="AX219" s="55">
        <f t="shared" si="287"/>
        <v>0</v>
      </c>
      <c r="AY219" s="55">
        <f t="shared" si="287"/>
        <v>0</v>
      </c>
      <c r="AZ219" s="55">
        <f t="shared" si="287"/>
        <v>0</v>
      </c>
      <c r="BA219" s="55">
        <f t="shared" si="287"/>
        <v>0</v>
      </c>
      <c r="BB219" s="55">
        <f t="shared" si="287"/>
        <v>0</v>
      </c>
      <c r="BC219" s="55">
        <f t="shared" si="287"/>
        <v>0</v>
      </c>
      <c r="BD219" s="55">
        <f t="shared" si="287"/>
        <v>0</v>
      </c>
      <c r="BE219" s="55">
        <f t="shared" si="287"/>
        <v>0</v>
      </c>
      <c r="BF219" s="55">
        <f t="shared" si="287"/>
        <v>0</v>
      </c>
      <c r="BG219" s="55">
        <f t="shared" si="287"/>
        <v>0</v>
      </c>
      <c r="BH219" s="55">
        <f t="shared" si="287"/>
        <v>0</v>
      </c>
      <c r="BI219" s="55">
        <f t="shared" si="287"/>
        <v>0</v>
      </c>
      <c r="BJ219" s="55">
        <f t="shared" si="287"/>
        <v>0</v>
      </c>
      <c r="BK219" s="55">
        <f t="shared" si="287"/>
        <v>0</v>
      </c>
      <c r="BL219" s="55">
        <f t="shared" si="287"/>
        <v>0</v>
      </c>
      <c r="BM219" s="55">
        <f t="shared" si="287"/>
        <v>0</v>
      </c>
      <c r="BN219" s="55">
        <f t="shared" ref="BN219:CS219" si="288">IFERROR(BN58*(BN380/$EN380),"")</f>
        <v>0</v>
      </c>
      <c r="BO219" s="55">
        <f t="shared" si="288"/>
        <v>0</v>
      </c>
      <c r="BP219" s="55">
        <f t="shared" si="288"/>
        <v>0</v>
      </c>
      <c r="BQ219" s="55">
        <f t="shared" si="288"/>
        <v>0</v>
      </c>
      <c r="BR219" s="55">
        <f t="shared" si="288"/>
        <v>0</v>
      </c>
      <c r="BS219" s="55">
        <f t="shared" si="288"/>
        <v>0</v>
      </c>
      <c r="BT219" s="55">
        <f t="shared" si="288"/>
        <v>0</v>
      </c>
      <c r="BU219" s="55">
        <f t="shared" si="288"/>
        <v>0</v>
      </c>
      <c r="BV219" s="55">
        <f t="shared" si="288"/>
        <v>0</v>
      </c>
      <c r="BW219" s="55">
        <f t="shared" si="288"/>
        <v>0</v>
      </c>
      <c r="BX219" s="55">
        <f t="shared" si="288"/>
        <v>0</v>
      </c>
      <c r="BY219" s="55">
        <f t="shared" si="288"/>
        <v>0</v>
      </c>
      <c r="BZ219" s="55">
        <f t="shared" si="288"/>
        <v>0</v>
      </c>
      <c r="CA219" s="55">
        <f t="shared" si="288"/>
        <v>0</v>
      </c>
      <c r="CB219" s="55">
        <f t="shared" si="288"/>
        <v>0</v>
      </c>
      <c r="CC219" s="55">
        <f t="shared" si="288"/>
        <v>0</v>
      </c>
      <c r="CD219" s="55">
        <f t="shared" si="288"/>
        <v>0</v>
      </c>
      <c r="CE219" s="55">
        <f t="shared" si="288"/>
        <v>0</v>
      </c>
      <c r="CF219" s="55">
        <f t="shared" si="288"/>
        <v>0</v>
      </c>
      <c r="CG219" s="55">
        <f t="shared" si="288"/>
        <v>0</v>
      </c>
      <c r="CH219" s="55">
        <f t="shared" si="288"/>
        <v>0</v>
      </c>
      <c r="CI219" s="55">
        <f t="shared" si="288"/>
        <v>0</v>
      </c>
      <c r="CJ219" s="55">
        <f t="shared" si="288"/>
        <v>0</v>
      </c>
      <c r="CK219" s="55">
        <f t="shared" si="288"/>
        <v>0</v>
      </c>
      <c r="CL219" s="55">
        <f t="shared" si="288"/>
        <v>0</v>
      </c>
      <c r="CM219" s="55">
        <f t="shared" si="288"/>
        <v>0</v>
      </c>
      <c r="CN219" s="55">
        <f t="shared" si="288"/>
        <v>0</v>
      </c>
      <c r="CO219" s="55">
        <f t="shared" si="288"/>
        <v>0</v>
      </c>
      <c r="CP219" s="55">
        <f t="shared" si="288"/>
        <v>0</v>
      </c>
      <c r="CQ219" s="55">
        <f t="shared" si="288"/>
        <v>0</v>
      </c>
      <c r="CR219" s="55">
        <f t="shared" si="288"/>
        <v>0</v>
      </c>
      <c r="CS219" s="55">
        <f t="shared" si="288"/>
        <v>0</v>
      </c>
      <c r="CT219" s="55">
        <f t="shared" ref="CT219:EB219" si="289">IFERROR(CT58*(CT380/$EN380),"")</f>
        <v>0</v>
      </c>
      <c r="CU219" s="55">
        <f t="shared" si="289"/>
        <v>0</v>
      </c>
      <c r="CV219" s="55">
        <f t="shared" si="289"/>
        <v>0</v>
      </c>
      <c r="CW219" s="55">
        <f t="shared" si="289"/>
        <v>0</v>
      </c>
      <c r="CX219" s="55">
        <f t="shared" si="289"/>
        <v>0</v>
      </c>
      <c r="CY219" s="55">
        <f t="shared" si="289"/>
        <v>0</v>
      </c>
      <c r="CZ219" s="55">
        <f t="shared" si="289"/>
        <v>0</v>
      </c>
      <c r="DA219" s="55">
        <f t="shared" si="289"/>
        <v>0</v>
      </c>
      <c r="DB219" s="55">
        <f t="shared" si="289"/>
        <v>0</v>
      </c>
      <c r="DC219" s="55">
        <f t="shared" si="289"/>
        <v>0</v>
      </c>
      <c r="DD219" s="55">
        <f t="shared" si="289"/>
        <v>0</v>
      </c>
      <c r="DE219" s="55">
        <f t="shared" si="289"/>
        <v>0</v>
      </c>
      <c r="DF219" s="55">
        <f t="shared" si="289"/>
        <v>0</v>
      </c>
      <c r="DG219" s="55">
        <f t="shared" si="289"/>
        <v>0</v>
      </c>
      <c r="DH219" s="55">
        <f t="shared" si="289"/>
        <v>0</v>
      </c>
      <c r="DI219" s="55">
        <f t="shared" si="289"/>
        <v>0</v>
      </c>
      <c r="DJ219" s="55">
        <f t="shared" si="289"/>
        <v>0</v>
      </c>
      <c r="DK219" s="55">
        <f t="shared" si="289"/>
        <v>0</v>
      </c>
      <c r="DL219" s="55">
        <f t="shared" si="289"/>
        <v>0</v>
      </c>
      <c r="DM219" s="55">
        <f t="shared" si="289"/>
        <v>0</v>
      </c>
      <c r="DN219" s="55">
        <f t="shared" si="289"/>
        <v>0</v>
      </c>
      <c r="DO219" s="55">
        <f t="shared" si="289"/>
        <v>0</v>
      </c>
      <c r="DP219" s="55">
        <f t="shared" si="289"/>
        <v>0</v>
      </c>
      <c r="DQ219" s="55">
        <f t="shared" si="289"/>
        <v>0</v>
      </c>
      <c r="DR219" s="55">
        <f t="shared" si="289"/>
        <v>0</v>
      </c>
      <c r="DS219" s="55">
        <f t="shared" si="289"/>
        <v>0</v>
      </c>
      <c r="DT219" s="55">
        <f t="shared" si="289"/>
        <v>0</v>
      </c>
      <c r="DU219" s="55">
        <f t="shared" si="289"/>
        <v>0</v>
      </c>
      <c r="DV219" s="55">
        <f t="shared" si="289"/>
        <v>0</v>
      </c>
      <c r="DW219" s="55">
        <f t="shared" si="289"/>
        <v>0</v>
      </c>
      <c r="DX219" s="55">
        <f t="shared" si="289"/>
        <v>0</v>
      </c>
      <c r="DY219" s="55">
        <f t="shared" si="289"/>
        <v>0</v>
      </c>
      <c r="DZ219" s="55">
        <f t="shared" si="289"/>
        <v>0</v>
      </c>
      <c r="EA219" s="55">
        <f t="shared" si="289"/>
        <v>0</v>
      </c>
      <c r="EB219" s="55">
        <f t="shared" si="289"/>
        <v>0</v>
      </c>
      <c r="EC219" s="55">
        <f t="shared" ref="EC219:EM219" si="290">IFERROR(EC58*(EC380/$EN380),"")</f>
        <v>0</v>
      </c>
      <c r="ED219" s="55">
        <f t="shared" si="290"/>
        <v>0</v>
      </c>
      <c r="EE219" s="55">
        <f t="shared" si="290"/>
        <v>0</v>
      </c>
      <c r="EF219" s="55">
        <f t="shared" si="290"/>
        <v>0</v>
      </c>
      <c r="EG219" s="55">
        <f t="shared" si="290"/>
        <v>0</v>
      </c>
      <c r="EH219" s="55">
        <f t="shared" si="290"/>
        <v>0</v>
      </c>
      <c r="EI219" s="55">
        <f t="shared" si="290"/>
        <v>0</v>
      </c>
      <c r="EJ219" s="55">
        <f t="shared" si="290"/>
        <v>0</v>
      </c>
      <c r="EK219" s="55">
        <f t="shared" si="290"/>
        <v>0</v>
      </c>
      <c r="EL219" s="55">
        <f t="shared" si="290"/>
        <v>0</v>
      </c>
      <c r="EM219" s="55">
        <f t="shared" si="290"/>
        <v>0</v>
      </c>
      <c r="EN219" s="72">
        <f t="shared" si="15"/>
        <v>4.9795972288069583E-2</v>
      </c>
    </row>
    <row r="220" spans="1:144" x14ac:dyDescent="0.15">
      <c r="A220" s="71">
        <v>41578</v>
      </c>
      <c r="B220" s="55" t="str">
        <f t="shared" ref="B220:AG220" si="291">IFERROR(B59*(B381/$EN381),"")</f>
        <v/>
      </c>
      <c r="C220" s="55">
        <f t="shared" si="291"/>
        <v>0</v>
      </c>
      <c r="D220" s="55">
        <f t="shared" si="291"/>
        <v>0</v>
      </c>
      <c r="E220" s="55">
        <f t="shared" si="291"/>
        <v>0</v>
      </c>
      <c r="F220" s="55">
        <f t="shared" si="291"/>
        <v>0</v>
      </c>
      <c r="G220" s="55">
        <f t="shared" si="291"/>
        <v>7.753843004991863E-2</v>
      </c>
      <c r="H220" s="55">
        <f t="shared" si="291"/>
        <v>0</v>
      </c>
      <c r="I220" s="55">
        <f t="shared" si="291"/>
        <v>0</v>
      </c>
      <c r="J220" s="55">
        <f t="shared" si="291"/>
        <v>0</v>
      </c>
      <c r="K220" s="55">
        <f t="shared" si="291"/>
        <v>0</v>
      </c>
      <c r="L220" s="55">
        <f t="shared" si="291"/>
        <v>0</v>
      </c>
      <c r="M220" s="55">
        <f t="shared" si="291"/>
        <v>0</v>
      </c>
      <c r="N220" s="55">
        <f t="shared" si="291"/>
        <v>0</v>
      </c>
      <c r="O220" s="55">
        <f t="shared" si="291"/>
        <v>0</v>
      </c>
      <c r="P220" s="55">
        <f t="shared" si="291"/>
        <v>0</v>
      </c>
      <c r="Q220" s="55">
        <f t="shared" si="291"/>
        <v>0</v>
      </c>
      <c r="R220" s="55">
        <f t="shared" si="291"/>
        <v>0</v>
      </c>
      <c r="S220" s="55">
        <f t="shared" si="291"/>
        <v>0</v>
      </c>
      <c r="T220" s="55">
        <f t="shared" si="291"/>
        <v>0</v>
      </c>
      <c r="U220" s="55">
        <f t="shared" si="291"/>
        <v>0</v>
      </c>
      <c r="V220" s="55">
        <f t="shared" si="291"/>
        <v>0</v>
      </c>
      <c r="W220" s="55">
        <f t="shared" si="291"/>
        <v>0</v>
      </c>
      <c r="X220" s="55">
        <f t="shared" si="291"/>
        <v>0</v>
      </c>
      <c r="Y220" s="55">
        <f t="shared" si="291"/>
        <v>0</v>
      </c>
      <c r="Z220" s="55">
        <f t="shared" si="291"/>
        <v>0</v>
      </c>
      <c r="AA220" s="55">
        <f t="shared" si="291"/>
        <v>0</v>
      </c>
      <c r="AB220" s="55">
        <f t="shared" si="291"/>
        <v>0</v>
      </c>
      <c r="AC220" s="55">
        <f t="shared" si="291"/>
        <v>0</v>
      </c>
      <c r="AD220" s="55">
        <f t="shared" si="291"/>
        <v>0</v>
      </c>
      <c r="AE220" s="55">
        <f t="shared" si="291"/>
        <v>-3.6652859030617865E-2</v>
      </c>
      <c r="AF220" s="55">
        <f t="shared" si="291"/>
        <v>0</v>
      </c>
      <c r="AG220" s="55">
        <f t="shared" si="291"/>
        <v>0</v>
      </c>
      <c r="AH220" s="55">
        <f t="shared" ref="AH220:BM220" si="292">IFERROR(AH59*(AH381/$EN381),"")</f>
        <v>0</v>
      </c>
      <c r="AI220" s="55">
        <f t="shared" si="292"/>
        <v>0</v>
      </c>
      <c r="AJ220" s="55">
        <f t="shared" si="292"/>
        <v>0</v>
      </c>
      <c r="AK220" s="55">
        <f t="shared" si="292"/>
        <v>0</v>
      </c>
      <c r="AL220" s="55">
        <f t="shared" si="292"/>
        <v>0</v>
      </c>
      <c r="AM220" s="55">
        <f t="shared" si="292"/>
        <v>0</v>
      </c>
      <c r="AN220" s="55">
        <f t="shared" si="292"/>
        <v>0</v>
      </c>
      <c r="AO220" s="55">
        <f t="shared" si="292"/>
        <v>0</v>
      </c>
      <c r="AP220" s="55">
        <f t="shared" si="292"/>
        <v>0</v>
      </c>
      <c r="AQ220" s="55">
        <f t="shared" si="292"/>
        <v>0</v>
      </c>
      <c r="AR220" s="55">
        <f t="shared" si="292"/>
        <v>0</v>
      </c>
      <c r="AS220" s="55">
        <f t="shared" si="292"/>
        <v>0</v>
      </c>
      <c r="AT220" s="55">
        <f t="shared" si="292"/>
        <v>0</v>
      </c>
      <c r="AU220" s="55">
        <f t="shared" si="292"/>
        <v>0</v>
      </c>
      <c r="AV220" s="55">
        <f t="shared" si="292"/>
        <v>0</v>
      </c>
      <c r="AW220" s="55">
        <f t="shared" si="292"/>
        <v>0</v>
      </c>
      <c r="AX220" s="55">
        <f t="shared" si="292"/>
        <v>0</v>
      </c>
      <c r="AY220" s="55">
        <f t="shared" si="292"/>
        <v>0</v>
      </c>
      <c r="AZ220" s="55">
        <f t="shared" si="292"/>
        <v>0</v>
      </c>
      <c r="BA220" s="55">
        <f t="shared" si="292"/>
        <v>0</v>
      </c>
      <c r="BB220" s="55">
        <f t="shared" si="292"/>
        <v>0</v>
      </c>
      <c r="BC220" s="55">
        <f t="shared" si="292"/>
        <v>0</v>
      </c>
      <c r="BD220" s="55">
        <f t="shared" si="292"/>
        <v>0</v>
      </c>
      <c r="BE220" s="55">
        <f t="shared" si="292"/>
        <v>0</v>
      </c>
      <c r="BF220" s="55">
        <f t="shared" si="292"/>
        <v>0</v>
      </c>
      <c r="BG220" s="55">
        <f t="shared" si="292"/>
        <v>0</v>
      </c>
      <c r="BH220" s="55">
        <f t="shared" si="292"/>
        <v>0</v>
      </c>
      <c r="BI220" s="55">
        <f t="shared" si="292"/>
        <v>0</v>
      </c>
      <c r="BJ220" s="55">
        <f t="shared" si="292"/>
        <v>0</v>
      </c>
      <c r="BK220" s="55">
        <f t="shared" si="292"/>
        <v>0</v>
      </c>
      <c r="BL220" s="55">
        <f t="shared" si="292"/>
        <v>0</v>
      </c>
      <c r="BM220" s="55">
        <f t="shared" si="292"/>
        <v>0</v>
      </c>
      <c r="BN220" s="55">
        <f t="shared" ref="BN220:CS220" si="293">IFERROR(BN59*(BN381/$EN381),"")</f>
        <v>0</v>
      </c>
      <c r="BO220" s="55">
        <f t="shared" si="293"/>
        <v>0</v>
      </c>
      <c r="BP220" s="55">
        <f t="shared" si="293"/>
        <v>0</v>
      </c>
      <c r="BQ220" s="55">
        <f t="shared" si="293"/>
        <v>0</v>
      </c>
      <c r="BR220" s="55">
        <f t="shared" si="293"/>
        <v>0</v>
      </c>
      <c r="BS220" s="55">
        <f t="shared" si="293"/>
        <v>0</v>
      </c>
      <c r="BT220" s="55">
        <f t="shared" si="293"/>
        <v>0</v>
      </c>
      <c r="BU220" s="55">
        <f t="shared" si="293"/>
        <v>0</v>
      </c>
      <c r="BV220" s="55">
        <f t="shared" si="293"/>
        <v>0</v>
      </c>
      <c r="BW220" s="55">
        <f t="shared" si="293"/>
        <v>0</v>
      </c>
      <c r="BX220" s="55">
        <f t="shared" si="293"/>
        <v>0</v>
      </c>
      <c r="BY220" s="55">
        <f t="shared" si="293"/>
        <v>0</v>
      </c>
      <c r="BZ220" s="55">
        <f t="shared" si="293"/>
        <v>0</v>
      </c>
      <c r="CA220" s="55">
        <f t="shared" si="293"/>
        <v>0</v>
      </c>
      <c r="CB220" s="55">
        <f t="shared" si="293"/>
        <v>0</v>
      </c>
      <c r="CC220" s="55">
        <f t="shared" si="293"/>
        <v>0</v>
      </c>
      <c r="CD220" s="55">
        <f t="shared" si="293"/>
        <v>0</v>
      </c>
      <c r="CE220" s="55">
        <f t="shared" si="293"/>
        <v>0</v>
      </c>
      <c r="CF220" s="55">
        <f t="shared" si="293"/>
        <v>0</v>
      </c>
      <c r="CG220" s="55">
        <f t="shared" si="293"/>
        <v>0</v>
      </c>
      <c r="CH220" s="55">
        <f t="shared" si="293"/>
        <v>0</v>
      </c>
      <c r="CI220" s="55">
        <f t="shared" si="293"/>
        <v>0</v>
      </c>
      <c r="CJ220" s="55">
        <f t="shared" si="293"/>
        <v>0</v>
      </c>
      <c r="CK220" s="55">
        <f t="shared" si="293"/>
        <v>0</v>
      </c>
      <c r="CL220" s="55">
        <f t="shared" si="293"/>
        <v>0</v>
      </c>
      <c r="CM220" s="55">
        <f t="shared" si="293"/>
        <v>0</v>
      </c>
      <c r="CN220" s="55">
        <f t="shared" si="293"/>
        <v>0</v>
      </c>
      <c r="CO220" s="55">
        <f t="shared" si="293"/>
        <v>0</v>
      </c>
      <c r="CP220" s="55">
        <f t="shared" si="293"/>
        <v>0</v>
      </c>
      <c r="CQ220" s="55">
        <f t="shared" si="293"/>
        <v>0</v>
      </c>
      <c r="CR220" s="55">
        <f t="shared" si="293"/>
        <v>0</v>
      </c>
      <c r="CS220" s="55">
        <f t="shared" si="293"/>
        <v>0</v>
      </c>
      <c r="CT220" s="55">
        <f t="shared" ref="CT220:EB220" si="294">IFERROR(CT59*(CT381/$EN381),"")</f>
        <v>0</v>
      </c>
      <c r="CU220" s="55">
        <f t="shared" si="294"/>
        <v>0</v>
      </c>
      <c r="CV220" s="55">
        <f t="shared" si="294"/>
        <v>0</v>
      </c>
      <c r="CW220" s="55">
        <f t="shared" si="294"/>
        <v>0</v>
      </c>
      <c r="CX220" s="55">
        <f t="shared" si="294"/>
        <v>0</v>
      </c>
      <c r="CY220" s="55">
        <f t="shared" si="294"/>
        <v>0</v>
      </c>
      <c r="CZ220" s="55">
        <f t="shared" si="294"/>
        <v>0</v>
      </c>
      <c r="DA220" s="55">
        <f t="shared" si="294"/>
        <v>0</v>
      </c>
      <c r="DB220" s="55">
        <f t="shared" si="294"/>
        <v>0</v>
      </c>
      <c r="DC220" s="55">
        <f t="shared" si="294"/>
        <v>0</v>
      </c>
      <c r="DD220" s="55">
        <f t="shared" si="294"/>
        <v>0</v>
      </c>
      <c r="DE220" s="55">
        <f t="shared" si="294"/>
        <v>0</v>
      </c>
      <c r="DF220" s="55">
        <f t="shared" si="294"/>
        <v>0</v>
      </c>
      <c r="DG220" s="55">
        <f t="shared" si="294"/>
        <v>0</v>
      </c>
      <c r="DH220" s="55">
        <f t="shared" si="294"/>
        <v>0</v>
      </c>
      <c r="DI220" s="55">
        <f t="shared" si="294"/>
        <v>0</v>
      </c>
      <c r="DJ220" s="55">
        <f t="shared" si="294"/>
        <v>0</v>
      </c>
      <c r="DK220" s="55">
        <f t="shared" si="294"/>
        <v>0</v>
      </c>
      <c r="DL220" s="55">
        <f t="shared" si="294"/>
        <v>0</v>
      </c>
      <c r="DM220" s="55">
        <f t="shared" si="294"/>
        <v>0</v>
      </c>
      <c r="DN220" s="55">
        <f t="shared" si="294"/>
        <v>0</v>
      </c>
      <c r="DO220" s="55">
        <f t="shared" si="294"/>
        <v>0</v>
      </c>
      <c r="DP220" s="55">
        <f t="shared" si="294"/>
        <v>0</v>
      </c>
      <c r="DQ220" s="55">
        <f t="shared" si="294"/>
        <v>0</v>
      </c>
      <c r="DR220" s="55">
        <f t="shared" si="294"/>
        <v>0</v>
      </c>
      <c r="DS220" s="55">
        <f t="shared" si="294"/>
        <v>0</v>
      </c>
      <c r="DT220" s="55">
        <f t="shared" si="294"/>
        <v>0</v>
      </c>
      <c r="DU220" s="55">
        <f t="shared" si="294"/>
        <v>0</v>
      </c>
      <c r="DV220" s="55">
        <f t="shared" si="294"/>
        <v>0</v>
      </c>
      <c r="DW220" s="55">
        <f t="shared" si="294"/>
        <v>0</v>
      </c>
      <c r="DX220" s="55">
        <f t="shared" si="294"/>
        <v>0</v>
      </c>
      <c r="DY220" s="55">
        <f t="shared" si="294"/>
        <v>0</v>
      </c>
      <c r="DZ220" s="55">
        <f t="shared" si="294"/>
        <v>0</v>
      </c>
      <c r="EA220" s="55">
        <f t="shared" si="294"/>
        <v>0</v>
      </c>
      <c r="EB220" s="55">
        <f t="shared" si="294"/>
        <v>0</v>
      </c>
      <c r="EC220" s="55">
        <f t="shared" ref="EC220:EM220" si="295">IFERROR(EC59*(EC381/$EN381),"")</f>
        <v>0</v>
      </c>
      <c r="ED220" s="55">
        <f t="shared" si="295"/>
        <v>0</v>
      </c>
      <c r="EE220" s="55">
        <f t="shared" si="295"/>
        <v>0</v>
      </c>
      <c r="EF220" s="55">
        <f t="shared" si="295"/>
        <v>0</v>
      </c>
      <c r="EG220" s="55">
        <f t="shared" si="295"/>
        <v>0</v>
      </c>
      <c r="EH220" s="55">
        <f t="shared" si="295"/>
        <v>0</v>
      </c>
      <c r="EI220" s="55">
        <f t="shared" si="295"/>
        <v>0</v>
      </c>
      <c r="EJ220" s="55">
        <f t="shared" si="295"/>
        <v>0</v>
      </c>
      <c r="EK220" s="55">
        <f t="shared" si="295"/>
        <v>0</v>
      </c>
      <c r="EL220" s="55">
        <f t="shared" si="295"/>
        <v>0</v>
      </c>
      <c r="EM220" s="55">
        <f t="shared" si="295"/>
        <v>0</v>
      </c>
      <c r="EN220" s="72">
        <f t="shared" si="15"/>
        <v>4.0885571019300765E-2</v>
      </c>
    </row>
    <row r="221" spans="1:144" x14ac:dyDescent="0.15">
      <c r="A221" s="71">
        <v>41607</v>
      </c>
      <c r="B221" s="55" t="str">
        <f t="shared" ref="B221:AG221" si="296">IFERROR(B60*(B382/$EN382),"")</f>
        <v/>
      </c>
      <c r="C221" s="55">
        <f t="shared" si="296"/>
        <v>0</v>
      </c>
      <c r="D221" s="55">
        <f t="shared" si="296"/>
        <v>0</v>
      </c>
      <c r="E221" s="55">
        <f t="shared" si="296"/>
        <v>0</v>
      </c>
      <c r="F221" s="55">
        <f t="shared" si="296"/>
        <v>0</v>
      </c>
      <c r="G221" s="55">
        <f t="shared" si="296"/>
        <v>0.43785193660852828</v>
      </c>
      <c r="H221" s="55">
        <f t="shared" si="296"/>
        <v>0</v>
      </c>
      <c r="I221" s="55">
        <f t="shared" si="296"/>
        <v>0</v>
      </c>
      <c r="J221" s="55">
        <f t="shared" si="296"/>
        <v>0</v>
      </c>
      <c r="K221" s="55">
        <f t="shared" si="296"/>
        <v>0</v>
      </c>
      <c r="L221" s="55">
        <f t="shared" si="296"/>
        <v>0</v>
      </c>
      <c r="M221" s="55">
        <f t="shared" si="296"/>
        <v>0</v>
      </c>
      <c r="N221" s="55">
        <f t="shared" si="296"/>
        <v>0</v>
      </c>
      <c r="O221" s="55">
        <f t="shared" si="296"/>
        <v>0</v>
      </c>
      <c r="P221" s="55">
        <f t="shared" si="296"/>
        <v>0</v>
      </c>
      <c r="Q221" s="55">
        <f t="shared" si="296"/>
        <v>0</v>
      </c>
      <c r="R221" s="55">
        <f t="shared" si="296"/>
        <v>0</v>
      </c>
      <c r="S221" s="55">
        <f t="shared" si="296"/>
        <v>0</v>
      </c>
      <c r="T221" s="55">
        <f t="shared" si="296"/>
        <v>0</v>
      </c>
      <c r="U221" s="55">
        <f t="shared" si="296"/>
        <v>0</v>
      </c>
      <c r="V221" s="55">
        <f t="shared" si="296"/>
        <v>0</v>
      </c>
      <c r="W221" s="55">
        <f t="shared" si="296"/>
        <v>0</v>
      </c>
      <c r="X221" s="55">
        <f t="shared" si="296"/>
        <v>0</v>
      </c>
      <c r="Y221" s="55">
        <f t="shared" si="296"/>
        <v>0</v>
      </c>
      <c r="Z221" s="55">
        <f t="shared" si="296"/>
        <v>0</v>
      </c>
      <c r="AA221" s="55">
        <f t="shared" si="296"/>
        <v>0</v>
      </c>
      <c r="AB221" s="55">
        <f t="shared" si="296"/>
        <v>0</v>
      </c>
      <c r="AC221" s="55">
        <f t="shared" si="296"/>
        <v>0</v>
      </c>
      <c r="AD221" s="55">
        <f t="shared" si="296"/>
        <v>0</v>
      </c>
      <c r="AE221" s="55">
        <f t="shared" si="296"/>
        <v>-8.1405407930900033E-3</v>
      </c>
      <c r="AF221" s="55">
        <f t="shared" si="296"/>
        <v>0</v>
      </c>
      <c r="AG221" s="55">
        <f t="shared" si="296"/>
        <v>0</v>
      </c>
      <c r="AH221" s="55">
        <f t="shared" ref="AH221:BM221" si="297">IFERROR(AH60*(AH382/$EN382),"")</f>
        <v>0</v>
      </c>
      <c r="AI221" s="55">
        <f t="shared" si="297"/>
        <v>0</v>
      </c>
      <c r="AJ221" s="55">
        <f t="shared" si="297"/>
        <v>0</v>
      </c>
      <c r="AK221" s="55">
        <f t="shared" si="297"/>
        <v>0</v>
      </c>
      <c r="AL221" s="55">
        <f t="shared" si="297"/>
        <v>0</v>
      </c>
      <c r="AM221" s="55">
        <f t="shared" si="297"/>
        <v>0</v>
      </c>
      <c r="AN221" s="55">
        <f t="shared" si="297"/>
        <v>0</v>
      </c>
      <c r="AO221" s="55">
        <f t="shared" si="297"/>
        <v>0</v>
      </c>
      <c r="AP221" s="55">
        <f t="shared" si="297"/>
        <v>0</v>
      </c>
      <c r="AQ221" s="55">
        <f t="shared" si="297"/>
        <v>0</v>
      </c>
      <c r="AR221" s="55">
        <f t="shared" si="297"/>
        <v>0</v>
      </c>
      <c r="AS221" s="55">
        <f t="shared" si="297"/>
        <v>0</v>
      </c>
      <c r="AT221" s="55">
        <f t="shared" si="297"/>
        <v>0</v>
      </c>
      <c r="AU221" s="55">
        <f t="shared" si="297"/>
        <v>0</v>
      </c>
      <c r="AV221" s="55">
        <f t="shared" si="297"/>
        <v>0</v>
      </c>
      <c r="AW221" s="55">
        <f t="shared" si="297"/>
        <v>0</v>
      </c>
      <c r="AX221" s="55">
        <f t="shared" si="297"/>
        <v>0</v>
      </c>
      <c r="AY221" s="55">
        <f t="shared" si="297"/>
        <v>0</v>
      </c>
      <c r="AZ221" s="55">
        <f t="shared" si="297"/>
        <v>0</v>
      </c>
      <c r="BA221" s="55">
        <f t="shared" si="297"/>
        <v>0</v>
      </c>
      <c r="BB221" s="55">
        <f t="shared" si="297"/>
        <v>0</v>
      </c>
      <c r="BC221" s="55">
        <f t="shared" si="297"/>
        <v>0</v>
      </c>
      <c r="BD221" s="55">
        <f t="shared" si="297"/>
        <v>0</v>
      </c>
      <c r="BE221" s="55">
        <f t="shared" si="297"/>
        <v>0</v>
      </c>
      <c r="BF221" s="55">
        <f t="shared" si="297"/>
        <v>0</v>
      </c>
      <c r="BG221" s="55">
        <f t="shared" si="297"/>
        <v>0</v>
      </c>
      <c r="BH221" s="55">
        <f t="shared" si="297"/>
        <v>0</v>
      </c>
      <c r="BI221" s="55">
        <f t="shared" si="297"/>
        <v>0</v>
      </c>
      <c r="BJ221" s="55">
        <f t="shared" si="297"/>
        <v>0</v>
      </c>
      <c r="BK221" s="55">
        <f t="shared" si="297"/>
        <v>0</v>
      </c>
      <c r="BL221" s="55">
        <f t="shared" si="297"/>
        <v>0</v>
      </c>
      <c r="BM221" s="55">
        <f t="shared" si="297"/>
        <v>0</v>
      </c>
      <c r="BN221" s="55">
        <f t="shared" ref="BN221:CS221" si="298">IFERROR(BN60*(BN382/$EN382),"")</f>
        <v>0</v>
      </c>
      <c r="BO221" s="55">
        <f t="shared" si="298"/>
        <v>0</v>
      </c>
      <c r="BP221" s="55">
        <f t="shared" si="298"/>
        <v>0</v>
      </c>
      <c r="BQ221" s="55">
        <f t="shared" si="298"/>
        <v>0</v>
      </c>
      <c r="BR221" s="55">
        <f t="shared" si="298"/>
        <v>0</v>
      </c>
      <c r="BS221" s="55">
        <f t="shared" si="298"/>
        <v>0</v>
      </c>
      <c r="BT221" s="55">
        <f t="shared" si="298"/>
        <v>0</v>
      </c>
      <c r="BU221" s="55">
        <f t="shared" si="298"/>
        <v>0</v>
      </c>
      <c r="BV221" s="55">
        <f t="shared" si="298"/>
        <v>0</v>
      </c>
      <c r="BW221" s="55">
        <f t="shared" si="298"/>
        <v>0</v>
      </c>
      <c r="BX221" s="55">
        <f t="shared" si="298"/>
        <v>0</v>
      </c>
      <c r="BY221" s="55">
        <f t="shared" si="298"/>
        <v>0</v>
      </c>
      <c r="BZ221" s="55">
        <f t="shared" si="298"/>
        <v>0</v>
      </c>
      <c r="CA221" s="55">
        <f t="shared" si="298"/>
        <v>0</v>
      </c>
      <c r="CB221" s="55">
        <f t="shared" si="298"/>
        <v>0</v>
      </c>
      <c r="CC221" s="55">
        <f t="shared" si="298"/>
        <v>0</v>
      </c>
      <c r="CD221" s="55">
        <f t="shared" si="298"/>
        <v>0</v>
      </c>
      <c r="CE221" s="55">
        <f t="shared" si="298"/>
        <v>0</v>
      </c>
      <c r="CF221" s="55">
        <f t="shared" si="298"/>
        <v>0</v>
      </c>
      <c r="CG221" s="55">
        <f t="shared" si="298"/>
        <v>0</v>
      </c>
      <c r="CH221" s="55">
        <f t="shared" si="298"/>
        <v>0</v>
      </c>
      <c r="CI221" s="55">
        <f t="shared" si="298"/>
        <v>0</v>
      </c>
      <c r="CJ221" s="55">
        <f t="shared" si="298"/>
        <v>0</v>
      </c>
      <c r="CK221" s="55">
        <f t="shared" si="298"/>
        <v>0</v>
      </c>
      <c r="CL221" s="55">
        <f t="shared" si="298"/>
        <v>0</v>
      </c>
      <c r="CM221" s="55">
        <f t="shared" si="298"/>
        <v>0</v>
      </c>
      <c r="CN221" s="55">
        <f t="shared" si="298"/>
        <v>0</v>
      </c>
      <c r="CO221" s="55">
        <f t="shared" si="298"/>
        <v>0</v>
      </c>
      <c r="CP221" s="55">
        <f t="shared" si="298"/>
        <v>0</v>
      </c>
      <c r="CQ221" s="55">
        <f t="shared" si="298"/>
        <v>0</v>
      </c>
      <c r="CR221" s="55">
        <f t="shared" si="298"/>
        <v>0</v>
      </c>
      <c r="CS221" s="55">
        <f t="shared" si="298"/>
        <v>0</v>
      </c>
      <c r="CT221" s="55">
        <f t="shared" ref="CT221:EB221" si="299">IFERROR(CT60*(CT382/$EN382),"")</f>
        <v>0</v>
      </c>
      <c r="CU221" s="55">
        <f t="shared" si="299"/>
        <v>0</v>
      </c>
      <c r="CV221" s="55">
        <f t="shared" si="299"/>
        <v>0</v>
      </c>
      <c r="CW221" s="55">
        <f t="shared" si="299"/>
        <v>0</v>
      </c>
      <c r="CX221" s="55">
        <f t="shared" si="299"/>
        <v>0</v>
      </c>
      <c r="CY221" s="55">
        <f t="shared" si="299"/>
        <v>0</v>
      </c>
      <c r="CZ221" s="55">
        <f t="shared" si="299"/>
        <v>0</v>
      </c>
      <c r="DA221" s="55">
        <f t="shared" si="299"/>
        <v>0</v>
      </c>
      <c r="DB221" s="55">
        <f t="shared" si="299"/>
        <v>0</v>
      </c>
      <c r="DC221" s="55">
        <f t="shared" si="299"/>
        <v>0</v>
      </c>
      <c r="DD221" s="55">
        <f t="shared" si="299"/>
        <v>0</v>
      </c>
      <c r="DE221" s="55">
        <f t="shared" si="299"/>
        <v>0</v>
      </c>
      <c r="DF221" s="55">
        <f t="shared" si="299"/>
        <v>0</v>
      </c>
      <c r="DG221" s="55">
        <f t="shared" si="299"/>
        <v>0</v>
      </c>
      <c r="DH221" s="55">
        <f t="shared" si="299"/>
        <v>0</v>
      </c>
      <c r="DI221" s="55">
        <f t="shared" si="299"/>
        <v>0</v>
      </c>
      <c r="DJ221" s="55">
        <f t="shared" si="299"/>
        <v>0</v>
      </c>
      <c r="DK221" s="55">
        <f t="shared" si="299"/>
        <v>0</v>
      </c>
      <c r="DL221" s="55">
        <f t="shared" si="299"/>
        <v>0</v>
      </c>
      <c r="DM221" s="55">
        <f t="shared" si="299"/>
        <v>0</v>
      </c>
      <c r="DN221" s="55">
        <f t="shared" si="299"/>
        <v>0</v>
      </c>
      <c r="DO221" s="55">
        <f t="shared" si="299"/>
        <v>0</v>
      </c>
      <c r="DP221" s="55">
        <f t="shared" si="299"/>
        <v>0</v>
      </c>
      <c r="DQ221" s="55">
        <f t="shared" si="299"/>
        <v>0</v>
      </c>
      <c r="DR221" s="55">
        <f t="shared" si="299"/>
        <v>0</v>
      </c>
      <c r="DS221" s="55">
        <f t="shared" si="299"/>
        <v>0</v>
      </c>
      <c r="DT221" s="55">
        <f t="shared" si="299"/>
        <v>0</v>
      </c>
      <c r="DU221" s="55">
        <f t="shared" si="299"/>
        <v>0</v>
      </c>
      <c r="DV221" s="55">
        <f t="shared" si="299"/>
        <v>0</v>
      </c>
      <c r="DW221" s="55">
        <f t="shared" si="299"/>
        <v>0</v>
      </c>
      <c r="DX221" s="55">
        <f t="shared" si="299"/>
        <v>0</v>
      </c>
      <c r="DY221" s="55">
        <f t="shared" si="299"/>
        <v>0</v>
      </c>
      <c r="DZ221" s="55">
        <f t="shared" si="299"/>
        <v>0</v>
      </c>
      <c r="EA221" s="55">
        <f t="shared" si="299"/>
        <v>0</v>
      </c>
      <c r="EB221" s="55">
        <f t="shared" si="299"/>
        <v>0</v>
      </c>
      <c r="EC221" s="55">
        <f t="shared" ref="EC221:EM221" si="300">IFERROR(EC60*(EC382/$EN382),"")</f>
        <v>0</v>
      </c>
      <c r="ED221" s="55">
        <f t="shared" si="300"/>
        <v>0</v>
      </c>
      <c r="EE221" s="55">
        <f t="shared" si="300"/>
        <v>0</v>
      </c>
      <c r="EF221" s="55">
        <f t="shared" si="300"/>
        <v>0</v>
      </c>
      <c r="EG221" s="55">
        <f t="shared" si="300"/>
        <v>0</v>
      </c>
      <c r="EH221" s="55">
        <f t="shared" si="300"/>
        <v>0</v>
      </c>
      <c r="EI221" s="55">
        <f t="shared" si="300"/>
        <v>0</v>
      </c>
      <c r="EJ221" s="55">
        <f t="shared" si="300"/>
        <v>0</v>
      </c>
      <c r="EK221" s="55">
        <f t="shared" si="300"/>
        <v>0</v>
      </c>
      <c r="EL221" s="55">
        <f t="shared" si="300"/>
        <v>0</v>
      </c>
      <c r="EM221" s="55">
        <f t="shared" si="300"/>
        <v>0</v>
      </c>
      <c r="EN221" s="72">
        <f t="shared" si="15"/>
        <v>0.42971139581543827</v>
      </c>
    </row>
    <row r="222" spans="1:144" x14ac:dyDescent="0.15">
      <c r="A222" s="71">
        <v>41639</v>
      </c>
      <c r="B222" s="55" t="str">
        <f t="shared" ref="B222:AG222" si="301">IFERROR(B61*(B383/$EN383),"")</f>
        <v/>
      </c>
      <c r="C222" s="55">
        <f t="shared" si="301"/>
        <v>0</v>
      </c>
      <c r="D222" s="55">
        <f t="shared" si="301"/>
        <v>0</v>
      </c>
      <c r="E222" s="55">
        <f t="shared" si="301"/>
        <v>0</v>
      </c>
      <c r="F222" s="55">
        <f t="shared" si="301"/>
        <v>0</v>
      </c>
      <c r="G222" s="55">
        <f t="shared" si="301"/>
        <v>-2.6959871652741749E-2</v>
      </c>
      <c r="H222" s="55">
        <f t="shared" si="301"/>
        <v>0</v>
      </c>
      <c r="I222" s="55">
        <f t="shared" si="301"/>
        <v>0</v>
      </c>
      <c r="J222" s="55">
        <f t="shared" si="301"/>
        <v>0</v>
      </c>
      <c r="K222" s="55">
        <f t="shared" si="301"/>
        <v>0</v>
      </c>
      <c r="L222" s="55">
        <f t="shared" si="301"/>
        <v>0</v>
      </c>
      <c r="M222" s="55">
        <f t="shared" si="301"/>
        <v>0</v>
      </c>
      <c r="N222" s="55">
        <f t="shared" si="301"/>
        <v>0</v>
      </c>
      <c r="O222" s="55">
        <f t="shared" si="301"/>
        <v>0</v>
      </c>
      <c r="P222" s="55">
        <f t="shared" si="301"/>
        <v>0</v>
      </c>
      <c r="Q222" s="55">
        <f t="shared" si="301"/>
        <v>0</v>
      </c>
      <c r="R222" s="55">
        <f t="shared" si="301"/>
        <v>0</v>
      </c>
      <c r="S222" s="55">
        <f t="shared" si="301"/>
        <v>0</v>
      </c>
      <c r="T222" s="55">
        <f t="shared" si="301"/>
        <v>0</v>
      </c>
      <c r="U222" s="55">
        <f t="shared" si="301"/>
        <v>0</v>
      </c>
      <c r="V222" s="55">
        <f t="shared" si="301"/>
        <v>0</v>
      </c>
      <c r="W222" s="55">
        <f t="shared" si="301"/>
        <v>0</v>
      </c>
      <c r="X222" s="55">
        <f t="shared" si="301"/>
        <v>0</v>
      </c>
      <c r="Y222" s="55">
        <f t="shared" si="301"/>
        <v>0</v>
      </c>
      <c r="Z222" s="55">
        <f t="shared" si="301"/>
        <v>0</v>
      </c>
      <c r="AA222" s="55">
        <f t="shared" si="301"/>
        <v>0</v>
      </c>
      <c r="AB222" s="55">
        <f t="shared" si="301"/>
        <v>0</v>
      </c>
      <c r="AC222" s="55">
        <f t="shared" si="301"/>
        <v>0</v>
      </c>
      <c r="AD222" s="55">
        <f t="shared" si="301"/>
        <v>0</v>
      </c>
      <c r="AE222" s="55">
        <f t="shared" si="301"/>
        <v>-1.8917865395925614E-2</v>
      </c>
      <c r="AF222" s="55">
        <f t="shared" si="301"/>
        <v>0</v>
      </c>
      <c r="AG222" s="55">
        <f t="shared" si="301"/>
        <v>0</v>
      </c>
      <c r="AH222" s="55">
        <f t="shared" ref="AH222:BM222" si="302">IFERROR(AH61*(AH383/$EN383),"")</f>
        <v>0</v>
      </c>
      <c r="AI222" s="55">
        <f t="shared" si="302"/>
        <v>0</v>
      </c>
      <c r="AJ222" s="55">
        <f t="shared" si="302"/>
        <v>0</v>
      </c>
      <c r="AK222" s="55">
        <f t="shared" si="302"/>
        <v>0</v>
      </c>
      <c r="AL222" s="55">
        <f t="shared" si="302"/>
        <v>0</v>
      </c>
      <c r="AM222" s="55">
        <f t="shared" si="302"/>
        <v>0</v>
      </c>
      <c r="AN222" s="55">
        <f t="shared" si="302"/>
        <v>0</v>
      </c>
      <c r="AO222" s="55">
        <f t="shared" si="302"/>
        <v>0</v>
      </c>
      <c r="AP222" s="55">
        <f t="shared" si="302"/>
        <v>0</v>
      </c>
      <c r="AQ222" s="55">
        <f t="shared" si="302"/>
        <v>0</v>
      </c>
      <c r="AR222" s="55">
        <f t="shared" si="302"/>
        <v>0</v>
      </c>
      <c r="AS222" s="55">
        <f t="shared" si="302"/>
        <v>0</v>
      </c>
      <c r="AT222" s="55">
        <f t="shared" si="302"/>
        <v>0</v>
      </c>
      <c r="AU222" s="55">
        <f t="shared" si="302"/>
        <v>0</v>
      </c>
      <c r="AV222" s="55">
        <f t="shared" si="302"/>
        <v>0</v>
      </c>
      <c r="AW222" s="55">
        <f t="shared" si="302"/>
        <v>0</v>
      </c>
      <c r="AX222" s="55">
        <f t="shared" si="302"/>
        <v>0</v>
      </c>
      <c r="AY222" s="55">
        <f t="shared" si="302"/>
        <v>0</v>
      </c>
      <c r="AZ222" s="55">
        <f t="shared" si="302"/>
        <v>0</v>
      </c>
      <c r="BA222" s="55">
        <f t="shared" si="302"/>
        <v>0</v>
      </c>
      <c r="BB222" s="55">
        <f t="shared" si="302"/>
        <v>0</v>
      </c>
      <c r="BC222" s="55">
        <f t="shared" si="302"/>
        <v>0</v>
      </c>
      <c r="BD222" s="55">
        <f t="shared" si="302"/>
        <v>0</v>
      </c>
      <c r="BE222" s="55">
        <f t="shared" si="302"/>
        <v>0</v>
      </c>
      <c r="BF222" s="55">
        <f t="shared" si="302"/>
        <v>0</v>
      </c>
      <c r="BG222" s="55">
        <f t="shared" si="302"/>
        <v>0</v>
      </c>
      <c r="BH222" s="55">
        <f t="shared" si="302"/>
        <v>0</v>
      </c>
      <c r="BI222" s="55">
        <f t="shared" si="302"/>
        <v>0</v>
      </c>
      <c r="BJ222" s="55">
        <f t="shared" si="302"/>
        <v>0</v>
      </c>
      <c r="BK222" s="55">
        <f t="shared" si="302"/>
        <v>0</v>
      </c>
      <c r="BL222" s="55">
        <f t="shared" si="302"/>
        <v>0</v>
      </c>
      <c r="BM222" s="55">
        <f t="shared" si="302"/>
        <v>0</v>
      </c>
      <c r="BN222" s="55">
        <f t="shared" ref="BN222:CS222" si="303">IFERROR(BN61*(BN383/$EN383),"")</f>
        <v>0</v>
      </c>
      <c r="BO222" s="55">
        <f t="shared" si="303"/>
        <v>0</v>
      </c>
      <c r="BP222" s="55">
        <f t="shared" si="303"/>
        <v>0</v>
      </c>
      <c r="BQ222" s="55">
        <f t="shared" si="303"/>
        <v>0</v>
      </c>
      <c r="BR222" s="55">
        <f t="shared" si="303"/>
        <v>0</v>
      </c>
      <c r="BS222" s="55">
        <f t="shared" si="303"/>
        <v>0</v>
      </c>
      <c r="BT222" s="55">
        <f t="shared" si="303"/>
        <v>0</v>
      </c>
      <c r="BU222" s="55">
        <f t="shared" si="303"/>
        <v>0</v>
      </c>
      <c r="BV222" s="55">
        <f t="shared" si="303"/>
        <v>0</v>
      </c>
      <c r="BW222" s="55">
        <f t="shared" si="303"/>
        <v>0</v>
      </c>
      <c r="BX222" s="55">
        <f t="shared" si="303"/>
        <v>0</v>
      </c>
      <c r="BY222" s="55">
        <f t="shared" si="303"/>
        <v>0</v>
      </c>
      <c r="BZ222" s="55">
        <f t="shared" si="303"/>
        <v>0</v>
      </c>
      <c r="CA222" s="55">
        <f t="shared" si="303"/>
        <v>0</v>
      </c>
      <c r="CB222" s="55">
        <f t="shared" si="303"/>
        <v>0</v>
      </c>
      <c r="CC222" s="55">
        <f t="shared" si="303"/>
        <v>0</v>
      </c>
      <c r="CD222" s="55">
        <f t="shared" si="303"/>
        <v>0</v>
      </c>
      <c r="CE222" s="55">
        <f t="shared" si="303"/>
        <v>0</v>
      </c>
      <c r="CF222" s="55">
        <f t="shared" si="303"/>
        <v>0</v>
      </c>
      <c r="CG222" s="55">
        <f t="shared" si="303"/>
        <v>0</v>
      </c>
      <c r="CH222" s="55">
        <f t="shared" si="303"/>
        <v>0</v>
      </c>
      <c r="CI222" s="55">
        <f t="shared" si="303"/>
        <v>0</v>
      </c>
      <c r="CJ222" s="55">
        <f t="shared" si="303"/>
        <v>0</v>
      </c>
      <c r="CK222" s="55">
        <f t="shared" si="303"/>
        <v>0</v>
      </c>
      <c r="CL222" s="55">
        <f t="shared" si="303"/>
        <v>0</v>
      </c>
      <c r="CM222" s="55">
        <f t="shared" si="303"/>
        <v>0</v>
      </c>
      <c r="CN222" s="55">
        <f t="shared" si="303"/>
        <v>0</v>
      </c>
      <c r="CO222" s="55">
        <f t="shared" si="303"/>
        <v>0</v>
      </c>
      <c r="CP222" s="55">
        <f t="shared" si="303"/>
        <v>0</v>
      </c>
      <c r="CQ222" s="55">
        <f t="shared" si="303"/>
        <v>0</v>
      </c>
      <c r="CR222" s="55">
        <f t="shared" si="303"/>
        <v>0</v>
      </c>
      <c r="CS222" s="55">
        <f t="shared" si="303"/>
        <v>0</v>
      </c>
      <c r="CT222" s="55">
        <f t="shared" ref="CT222:EB222" si="304">IFERROR(CT61*(CT383/$EN383),"")</f>
        <v>0</v>
      </c>
      <c r="CU222" s="55">
        <f t="shared" si="304"/>
        <v>0</v>
      </c>
      <c r="CV222" s="55">
        <f t="shared" si="304"/>
        <v>0</v>
      </c>
      <c r="CW222" s="55">
        <f t="shared" si="304"/>
        <v>0</v>
      </c>
      <c r="CX222" s="55">
        <f t="shared" si="304"/>
        <v>0</v>
      </c>
      <c r="CY222" s="55">
        <f t="shared" si="304"/>
        <v>0</v>
      </c>
      <c r="CZ222" s="55">
        <f t="shared" si="304"/>
        <v>0</v>
      </c>
      <c r="DA222" s="55">
        <f t="shared" si="304"/>
        <v>0</v>
      </c>
      <c r="DB222" s="55">
        <f t="shared" si="304"/>
        <v>0</v>
      </c>
      <c r="DC222" s="55">
        <f t="shared" si="304"/>
        <v>0</v>
      </c>
      <c r="DD222" s="55">
        <f t="shared" si="304"/>
        <v>0</v>
      </c>
      <c r="DE222" s="55">
        <f t="shared" si="304"/>
        <v>0</v>
      </c>
      <c r="DF222" s="55">
        <f t="shared" si="304"/>
        <v>0</v>
      </c>
      <c r="DG222" s="55">
        <f t="shared" si="304"/>
        <v>0</v>
      </c>
      <c r="DH222" s="55">
        <f t="shared" si="304"/>
        <v>0</v>
      </c>
      <c r="DI222" s="55">
        <f t="shared" si="304"/>
        <v>0</v>
      </c>
      <c r="DJ222" s="55">
        <f t="shared" si="304"/>
        <v>0</v>
      </c>
      <c r="DK222" s="55">
        <f t="shared" si="304"/>
        <v>0</v>
      </c>
      <c r="DL222" s="55">
        <f t="shared" si="304"/>
        <v>0</v>
      </c>
      <c r="DM222" s="55">
        <f t="shared" si="304"/>
        <v>0</v>
      </c>
      <c r="DN222" s="55">
        <f t="shared" si="304"/>
        <v>0</v>
      </c>
      <c r="DO222" s="55">
        <f t="shared" si="304"/>
        <v>0</v>
      </c>
      <c r="DP222" s="55">
        <f t="shared" si="304"/>
        <v>0</v>
      </c>
      <c r="DQ222" s="55">
        <f t="shared" si="304"/>
        <v>0</v>
      </c>
      <c r="DR222" s="55">
        <f t="shared" si="304"/>
        <v>0</v>
      </c>
      <c r="DS222" s="55">
        <f t="shared" si="304"/>
        <v>0</v>
      </c>
      <c r="DT222" s="55">
        <f t="shared" si="304"/>
        <v>0</v>
      </c>
      <c r="DU222" s="55">
        <f t="shared" si="304"/>
        <v>0</v>
      </c>
      <c r="DV222" s="55">
        <f t="shared" si="304"/>
        <v>0</v>
      </c>
      <c r="DW222" s="55">
        <f t="shared" si="304"/>
        <v>0</v>
      </c>
      <c r="DX222" s="55">
        <f t="shared" si="304"/>
        <v>0</v>
      </c>
      <c r="DY222" s="55">
        <f t="shared" si="304"/>
        <v>0</v>
      </c>
      <c r="DZ222" s="55">
        <f t="shared" si="304"/>
        <v>0</v>
      </c>
      <c r="EA222" s="55">
        <f t="shared" si="304"/>
        <v>0</v>
      </c>
      <c r="EB222" s="55">
        <f t="shared" si="304"/>
        <v>0</v>
      </c>
      <c r="EC222" s="55">
        <f t="shared" ref="EC222:EM222" si="305">IFERROR(EC61*(EC383/$EN383),"")</f>
        <v>0</v>
      </c>
      <c r="ED222" s="55">
        <f t="shared" si="305"/>
        <v>0</v>
      </c>
      <c r="EE222" s="55">
        <f t="shared" si="305"/>
        <v>0</v>
      </c>
      <c r="EF222" s="55">
        <f t="shared" si="305"/>
        <v>0</v>
      </c>
      <c r="EG222" s="55">
        <f t="shared" si="305"/>
        <v>0</v>
      </c>
      <c r="EH222" s="55">
        <f t="shared" si="305"/>
        <v>0</v>
      </c>
      <c r="EI222" s="55">
        <f t="shared" si="305"/>
        <v>0</v>
      </c>
      <c r="EJ222" s="55">
        <f t="shared" si="305"/>
        <v>0</v>
      </c>
      <c r="EK222" s="55">
        <f t="shared" si="305"/>
        <v>0</v>
      </c>
      <c r="EL222" s="55">
        <f t="shared" si="305"/>
        <v>0</v>
      </c>
      <c r="EM222" s="55">
        <f t="shared" si="305"/>
        <v>0</v>
      </c>
      <c r="EN222" s="72">
        <f t="shared" si="15"/>
        <v>-4.5877737048667364E-2</v>
      </c>
    </row>
    <row r="223" spans="1:144" x14ac:dyDescent="0.15">
      <c r="A223" s="71">
        <v>41670</v>
      </c>
      <c r="B223" s="55" t="str">
        <f t="shared" ref="B223:AG223" si="306">IFERROR(B62*(B384/$EN384),"")</f>
        <v/>
      </c>
      <c r="C223" s="55">
        <f t="shared" si="306"/>
        <v>0</v>
      </c>
      <c r="D223" s="55">
        <f t="shared" si="306"/>
        <v>0</v>
      </c>
      <c r="E223" s="55">
        <f t="shared" si="306"/>
        <v>0</v>
      </c>
      <c r="F223" s="55">
        <f t="shared" si="306"/>
        <v>0</v>
      </c>
      <c r="G223" s="55">
        <f t="shared" si="306"/>
        <v>6.6096513171239851E-2</v>
      </c>
      <c r="H223" s="55">
        <f t="shared" si="306"/>
        <v>0</v>
      </c>
      <c r="I223" s="55">
        <f t="shared" si="306"/>
        <v>0</v>
      </c>
      <c r="J223" s="55">
        <f t="shared" si="306"/>
        <v>0</v>
      </c>
      <c r="K223" s="55">
        <f t="shared" si="306"/>
        <v>0</v>
      </c>
      <c r="L223" s="55">
        <f t="shared" si="306"/>
        <v>0</v>
      </c>
      <c r="M223" s="55">
        <f t="shared" si="306"/>
        <v>0</v>
      </c>
      <c r="N223" s="55">
        <f t="shared" si="306"/>
        <v>0</v>
      </c>
      <c r="O223" s="55">
        <f t="shared" si="306"/>
        <v>0</v>
      </c>
      <c r="P223" s="55">
        <f t="shared" si="306"/>
        <v>0</v>
      </c>
      <c r="Q223" s="55">
        <f t="shared" si="306"/>
        <v>0</v>
      </c>
      <c r="R223" s="55">
        <f t="shared" si="306"/>
        <v>0</v>
      </c>
      <c r="S223" s="55">
        <f t="shared" si="306"/>
        <v>0</v>
      </c>
      <c r="T223" s="55">
        <f t="shared" si="306"/>
        <v>0</v>
      </c>
      <c r="U223" s="55">
        <f t="shared" si="306"/>
        <v>0</v>
      </c>
      <c r="V223" s="55">
        <f t="shared" si="306"/>
        <v>0</v>
      </c>
      <c r="W223" s="55">
        <f t="shared" si="306"/>
        <v>0</v>
      </c>
      <c r="X223" s="55">
        <f t="shared" si="306"/>
        <v>0</v>
      </c>
      <c r="Y223" s="55">
        <f t="shared" si="306"/>
        <v>0</v>
      </c>
      <c r="Z223" s="55">
        <f t="shared" si="306"/>
        <v>0</v>
      </c>
      <c r="AA223" s="55">
        <f t="shared" si="306"/>
        <v>0</v>
      </c>
      <c r="AB223" s="55">
        <f t="shared" si="306"/>
        <v>0</v>
      </c>
      <c r="AC223" s="55">
        <f t="shared" si="306"/>
        <v>0</v>
      </c>
      <c r="AD223" s="55">
        <f t="shared" si="306"/>
        <v>0</v>
      </c>
      <c r="AE223" s="55">
        <f t="shared" si="306"/>
        <v>-1.8851966572512025E-2</v>
      </c>
      <c r="AF223" s="55">
        <f t="shared" si="306"/>
        <v>0</v>
      </c>
      <c r="AG223" s="55">
        <f t="shared" si="306"/>
        <v>0</v>
      </c>
      <c r="AH223" s="55">
        <f t="shared" ref="AH223:BM223" si="307">IFERROR(AH62*(AH384/$EN384),"")</f>
        <v>0</v>
      </c>
      <c r="AI223" s="55">
        <f t="shared" si="307"/>
        <v>0</v>
      </c>
      <c r="AJ223" s="55">
        <f t="shared" si="307"/>
        <v>0</v>
      </c>
      <c r="AK223" s="55">
        <f t="shared" si="307"/>
        <v>0</v>
      </c>
      <c r="AL223" s="55">
        <f t="shared" si="307"/>
        <v>0</v>
      </c>
      <c r="AM223" s="55">
        <f t="shared" si="307"/>
        <v>0</v>
      </c>
      <c r="AN223" s="55">
        <f t="shared" si="307"/>
        <v>0</v>
      </c>
      <c r="AO223" s="55">
        <f t="shared" si="307"/>
        <v>0</v>
      </c>
      <c r="AP223" s="55">
        <f t="shared" si="307"/>
        <v>0</v>
      </c>
      <c r="AQ223" s="55">
        <f t="shared" si="307"/>
        <v>0</v>
      </c>
      <c r="AR223" s="55">
        <f t="shared" si="307"/>
        <v>0</v>
      </c>
      <c r="AS223" s="55">
        <f t="shared" si="307"/>
        <v>0</v>
      </c>
      <c r="AT223" s="55">
        <f t="shared" si="307"/>
        <v>0</v>
      </c>
      <c r="AU223" s="55">
        <f t="shared" si="307"/>
        <v>0</v>
      </c>
      <c r="AV223" s="55">
        <f t="shared" si="307"/>
        <v>0</v>
      </c>
      <c r="AW223" s="55">
        <f t="shared" si="307"/>
        <v>0</v>
      </c>
      <c r="AX223" s="55">
        <f t="shared" si="307"/>
        <v>0</v>
      </c>
      <c r="AY223" s="55">
        <f t="shared" si="307"/>
        <v>0</v>
      </c>
      <c r="AZ223" s="55">
        <f t="shared" si="307"/>
        <v>0</v>
      </c>
      <c r="BA223" s="55">
        <f t="shared" si="307"/>
        <v>0</v>
      </c>
      <c r="BB223" s="55">
        <f t="shared" si="307"/>
        <v>0</v>
      </c>
      <c r="BC223" s="55">
        <f t="shared" si="307"/>
        <v>0</v>
      </c>
      <c r="BD223" s="55">
        <f t="shared" si="307"/>
        <v>0</v>
      </c>
      <c r="BE223" s="55">
        <f t="shared" si="307"/>
        <v>0</v>
      </c>
      <c r="BF223" s="55">
        <f t="shared" si="307"/>
        <v>0</v>
      </c>
      <c r="BG223" s="55">
        <f t="shared" si="307"/>
        <v>0</v>
      </c>
      <c r="BH223" s="55">
        <f t="shared" si="307"/>
        <v>0</v>
      </c>
      <c r="BI223" s="55">
        <f t="shared" si="307"/>
        <v>0</v>
      </c>
      <c r="BJ223" s="55">
        <f t="shared" si="307"/>
        <v>0</v>
      </c>
      <c r="BK223" s="55">
        <f t="shared" si="307"/>
        <v>0</v>
      </c>
      <c r="BL223" s="55">
        <f t="shared" si="307"/>
        <v>0</v>
      </c>
      <c r="BM223" s="55">
        <f t="shared" si="307"/>
        <v>0</v>
      </c>
      <c r="BN223" s="55">
        <f t="shared" ref="BN223:CS223" si="308">IFERROR(BN62*(BN384/$EN384),"")</f>
        <v>0</v>
      </c>
      <c r="BO223" s="55">
        <f t="shared" si="308"/>
        <v>0</v>
      </c>
      <c r="BP223" s="55">
        <f t="shared" si="308"/>
        <v>0</v>
      </c>
      <c r="BQ223" s="55">
        <f t="shared" si="308"/>
        <v>0</v>
      </c>
      <c r="BR223" s="55">
        <f t="shared" si="308"/>
        <v>0</v>
      </c>
      <c r="BS223" s="55">
        <f t="shared" si="308"/>
        <v>0</v>
      </c>
      <c r="BT223" s="55">
        <f t="shared" si="308"/>
        <v>0</v>
      </c>
      <c r="BU223" s="55">
        <f t="shared" si="308"/>
        <v>0</v>
      </c>
      <c r="BV223" s="55">
        <f t="shared" si="308"/>
        <v>0</v>
      </c>
      <c r="BW223" s="55">
        <f t="shared" si="308"/>
        <v>0</v>
      </c>
      <c r="BX223" s="55">
        <f t="shared" si="308"/>
        <v>0</v>
      </c>
      <c r="BY223" s="55">
        <f t="shared" si="308"/>
        <v>0</v>
      </c>
      <c r="BZ223" s="55">
        <f t="shared" si="308"/>
        <v>0</v>
      </c>
      <c r="CA223" s="55">
        <f t="shared" si="308"/>
        <v>0</v>
      </c>
      <c r="CB223" s="55">
        <f t="shared" si="308"/>
        <v>0</v>
      </c>
      <c r="CC223" s="55">
        <f t="shared" si="308"/>
        <v>0</v>
      </c>
      <c r="CD223" s="55">
        <f t="shared" si="308"/>
        <v>0</v>
      </c>
      <c r="CE223" s="55">
        <f t="shared" si="308"/>
        <v>0</v>
      </c>
      <c r="CF223" s="55">
        <f t="shared" si="308"/>
        <v>0</v>
      </c>
      <c r="CG223" s="55">
        <f t="shared" si="308"/>
        <v>0</v>
      </c>
      <c r="CH223" s="55">
        <f t="shared" si="308"/>
        <v>0</v>
      </c>
      <c r="CI223" s="55">
        <f t="shared" si="308"/>
        <v>0</v>
      </c>
      <c r="CJ223" s="55">
        <f t="shared" si="308"/>
        <v>0</v>
      </c>
      <c r="CK223" s="55">
        <f t="shared" si="308"/>
        <v>0</v>
      </c>
      <c r="CL223" s="55">
        <f t="shared" si="308"/>
        <v>0</v>
      </c>
      <c r="CM223" s="55">
        <f t="shared" si="308"/>
        <v>0</v>
      </c>
      <c r="CN223" s="55">
        <f t="shared" si="308"/>
        <v>0</v>
      </c>
      <c r="CO223" s="55">
        <f t="shared" si="308"/>
        <v>0</v>
      </c>
      <c r="CP223" s="55">
        <f t="shared" si="308"/>
        <v>0</v>
      </c>
      <c r="CQ223" s="55">
        <f t="shared" si="308"/>
        <v>0</v>
      </c>
      <c r="CR223" s="55">
        <f t="shared" si="308"/>
        <v>0</v>
      </c>
      <c r="CS223" s="55">
        <f t="shared" si="308"/>
        <v>0</v>
      </c>
      <c r="CT223" s="55">
        <f t="shared" ref="CT223:EB223" si="309">IFERROR(CT62*(CT384/$EN384),"")</f>
        <v>0</v>
      </c>
      <c r="CU223" s="55">
        <f t="shared" si="309"/>
        <v>0</v>
      </c>
      <c r="CV223" s="55">
        <f t="shared" si="309"/>
        <v>0</v>
      </c>
      <c r="CW223" s="55">
        <f t="shared" si="309"/>
        <v>0</v>
      </c>
      <c r="CX223" s="55">
        <f t="shared" si="309"/>
        <v>0</v>
      </c>
      <c r="CY223" s="55">
        <f t="shared" si="309"/>
        <v>0</v>
      </c>
      <c r="CZ223" s="55">
        <f t="shared" si="309"/>
        <v>0</v>
      </c>
      <c r="DA223" s="55">
        <f t="shared" si="309"/>
        <v>0</v>
      </c>
      <c r="DB223" s="55">
        <f t="shared" si="309"/>
        <v>0</v>
      </c>
      <c r="DC223" s="55">
        <f t="shared" si="309"/>
        <v>0</v>
      </c>
      <c r="DD223" s="55">
        <f t="shared" si="309"/>
        <v>0</v>
      </c>
      <c r="DE223" s="55">
        <f t="shared" si="309"/>
        <v>0</v>
      </c>
      <c r="DF223" s="55">
        <f t="shared" si="309"/>
        <v>0</v>
      </c>
      <c r="DG223" s="55">
        <f t="shared" si="309"/>
        <v>0</v>
      </c>
      <c r="DH223" s="55">
        <f t="shared" si="309"/>
        <v>0</v>
      </c>
      <c r="DI223" s="55">
        <f t="shared" si="309"/>
        <v>0</v>
      </c>
      <c r="DJ223" s="55">
        <f t="shared" si="309"/>
        <v>0</v>
      </c>
      <c r="DK223" s="55">
        <f t="shared" si="309"/>
        <v>0</v>
      </c>
      <c r="DL223" s="55">
        <f t="shared" si="309"/>
        <v>0</v>
      </c>
      <c r="DM223" s="55">
        <f t="shared" si="309"/>
        <v>0</v>
      </c>
      <c r="DN223" s="55">
        <f t="shared" si="309"/>
        <v>0</v>
      </c>
      <c r="DO223" s="55">
        <f t="shared" si="309"/>
        <v>0</v>
      </c>
      <c r="DP223" s="55">
        <f t="shared" si="309"/>
        <v>0</v>
      </c>
      <c r="DQ223" s="55">
        <f t="shared" si="309"/>
        <v>0</v>
      </c>
      <c r="DR223" s="55">
        <f t="shared" si="309"/>
        <v>0</v>
      </c>
      <c r="DS223" s="55">
        <f t="shared" si="309"/>
        <v>0</v>
      </c>
      <c r="DT223" s="55">
        <f t="shared" si="309"/>
        <v>0</v>
      </c>
      <c r="DU223" s="55">
        <f t="shared" si="309"/>
        <v>0</v>
      </c>
      <c r="DV223" s="55">
        <f t="shared" si="309"/>
        <v>0</v>
      </c>
      <c r="DW223" s="55">
        <f t="shared" si="309"/>
        <v>0</v>
      </c>
      <c r="DX223" s="55">
        <f t="shared" si="309"/>
        <v>0</v>
      </c>
      <c r="DY223" s="55">
        <f t="shared" si="309"/>
        <v>0</v>
      </c>
      <c r="DZ223" s="55">
        <f t="shared" si="309"/>
        <v>0</v>
      </c>
      <c r="EA223" s="55">
        <f t="shared" si="309"/>
        <v>0</v>
      </c>
      <c r="EB223" s="55">
        <f t="shared" si="309"/>
        <v>0</v>
      </c>
      <c r="EC223" s="55">
        <f t="shared" ref="EC223:EM223" si="310">IFERROR(EC62*(EC384/$EN384),"")</f>
        <v>0</v>
      </c>
      <c r="ED223" s="55">
        <f t="shared" si="310"/>
        <v>0</v>
      </c>
      <c r="EE223" s="55">
        <f t="shared" si="310"/>
        <v>0</v>
      </c>
      <c r="EF223" s="55">
        <f t="shared" si="310"/>
        <v>0</v>
      </c>
      <c r="EG223" s="55">
        <f t="shared" si="310"/>
        <v>0</v>
      </c>
      <c r="EH223" s="55">
        <f t="shared" si="310"/>
        <v>0</v>
      </c>
      <c r="EI223" s="55">
        <f t="shared" si="310"/>
        <v>0</v>
      </c>
      <c r="EJ223" s="55">
        <f t="shared" si="310"/>
        <v>0</v>
      </c>
      <c r="EK223" s="55">
        <f t="shared" si="310"/>
        <v>0</v>
      </c>
      <c r="EL223" s="55">
        <f t="shared" si="310"/>
        <v>0</v>
      </c>
      <c r="EM223" s="55">
        <f t="shared" si="310"/>
        <v>0</v>
      </c>
      <c r="EN223" s="72">
        <f t="shared" si="15"/>
        <v>4.724454659872783E-2</v>
      </c>
    </row>
    <row r="224" spans="1:144" x14ac:dyDescent="0.15">
      <c r="A224" s="71">
        <v>41698</v>
      </c>
      <c r="B224" s="55" t="str">
        <f t="shared" ref="B224:AG224" si="311">IFERROR(B63*(B385/$EN385),"")</f>
        <v/>
      </c>
      <c r="C224" s="55">
        <f t="shared" si="311"/>
        <v>0</v>
      </c>
      <c r="D224" s="55">
        <f t="shared" si="311"/>
        <v>0</v>
      </c>
      <c r="E224" s="55">
        <f t="shared" si="311"/>
        <v>0</v>
      </c>
      <c r="F224" s="55">
        <f t="shared" si="311"/>
        <v>0</v>
      </c>
      <c r="G224" s="55">
        <f t="shared" si="311"/>
        <v>0</v>
      </c>
      <c r="H224" s="55">
        <f t="shared" si="311"/>
        <v>0</v>
      </c>
      <c r="I224" s="55">
        <f t="shared" si="311"/>
        <v>0</v>
      </c>
      <c r="J224" s="55">
        <f t="shared" si="311"/>
        <v>0</v>
      </c>
      <c r="K224" s="55">
        <f t="shared" si="311"/>
        <v>0</v>
      </c>
      <c r="L224" s="55">
        <f t="shared" si="311"/>
        <v>0</v>
      </c>
      <c r="M224" s="55">
        <f t="shared" si="311"/>
        <v>0</v>
      </c>
      <c r="N224" s="55">
        <f t="shared" si="311"/>
        <v>0</v>
      </c>
      <c r="O224" s="55">
        <f t="shared" si="311"/>
        <v>0</v>
      </c>
      <c r="P224" s="55">
        <f t="shared" si="311"/>
        <v>0</v>
      </c>
      <c r="Q224" s="55">
        <f t="shared" si="311"/>
        <v>0</v>
      </c>
      <c r="R224" s="55">
        <f t="shared" si="311"/>
        <v>0</v>
      </c>
      <c r="S224" s="55">
        <f t="shared" si="311"/>
        <v>0</v>
      </c>
      <c r="T224" s="55">
        <f t="shared" si="311"/>
        <v>0</v>
      </c>
      <c r="U224" s="55">
        <f t="shared" si="311"/>
        <v>0</v>
      </c>
      <c r="V224" s="55">
        <f t="shared" si="311"/>
        <v>0</v>
      </c>
      <c r="W224" s="55">
        <f t="shared" si="311"/>
        <v>0</v>
      </c>
      <c r="X224" s="55">
        <f t="shared" si="311"/>
        <v>0</v>
      </c>
      <c r="Y224" s="55">
        <f t="shared" si="311"/>
        <v>0</v>
      </c>
      <c r="Z224" s="55">
        <f t="shared" si="311"/>
        <v>0</v>
      </c>
      <c r="AA224" s="55">
        <f t="shared" si="311"/>
        <v>0</v>
      </c>
      <c r="AB224" s="55">
        <f t="shared" si="311"/>
        <v>0</v>
      </c>
      <c r="AC224" s="55">
        <f t="shared" si="311"/>
        <v>0</v>
      </c>
      <c r="AD224" s="55">
        <f t="shared" si="311"/>
        <v>0</v>
      </c>
      <c r="AE224" s="55">
        <f t="shared" si="311"/>
        <v>0.56022471189498901</v>
      </c>
      <c r="AF224" s="55">
        <f t="shared" si="311"/>
        <v>0</v>
      </c>
      <c r="AG224" s="55">
        <f t="shared" si="311"/>
        <v>0</v>
      </c>
      <c r="AH224" s="55">
        <f t="shared" ref="AH224:BM224" si="312">IFERROR(AH63*(AH385/$EN385),"")</f>
        <v>0</v>
      </c>
      <c r="AI224" s="55">
        <f t="shared" si="312"/>
        <v>0</v>
      </c>
      <c r="AJ224" s="55">
        <f t="shared" si="312"/>
        <v>0</v>
      </c>
      <c r="AK224" s="55">
        <f t="shared" si="312"/>
        <v>0</v>
      </c>
      <c r="AL224" s="55">
        <f t="shared" si="312"/>
        <v>0</v>
      </c>
      <c r="AM224" s="55">
        <f t="shared" si="312"/>
        <v>0</v>
      </c>
      <c r="AN224" s="55">
        <f t="shared" si="312"/>
        <v>0</v>
      </c>
      <c r="AO224" s="55">
        <f t="shared" si="312"/>
        <v>0</v>
      </c>
      <c r="AP224" s="55">
        <f t="shared" si="312"/>
        <v>0</v>
      </c>
      <c r="AQ224" s="55">
        <f t="shared" si="312"/>
        <v>0</v>
      </c>
      <c r="AR224" s="55">
        <f t="shared" si="312"/>
        <v>0</v>
      </c>
      <c r="AS224" s="55">
        <f t="shared" si="312"/>
        <v>0</v>
      </c>
      <c r="AT224" s="55">
        <f t="shared" si="312"/>
        <v>0</v>
      </c>
      <c r="AU224" s="55">
        <f t="shared" si="312"/>
        <v>0</v>
      </c>
      <c r="AV224" s="55">
        <f t="shared" si="312"/>
        <v>0</v>
      </c>
      <c r="AW224" s="55">
        <f t="shared" si="312"/>
        <v>0</v>
      </c>
      <c r="AX224" s="55">
        <f t="shared" si="312"/>
        <v>0</v>
      </c>
      <c r="AY224" s="55">
        <f t="shared" si="312"/>
        <v>0</v>
      </c>
      <c r="AZ224" s="55">
        <f t="shared" si="312"/>
        <v>0</v>
      </c>
      <c r="BA224" s="55">
        <f t="shared" si="312"/>
        <v>0</v>
      </c>
      <c r="BB224" s="55">
        <f t="shared" si="312"/>
        <v>0</v>
      </c>
      <c r="BC224" s="55">
        <f t="shared" si="312"/>
        <v>0</v>
      </c>
      <c r="BD224" s="55">
        <f t="shared" si="312"/>
        <v>0</v>
      </c>
      <c r="BE224" s="55">
        <f t="shared" si="312"/>
        <v>0</v>
      </c>
      <c r="BF224" s="55">
        <f t="shared" si="312"/>
        <v>0</v>
      </c>
      <c r="BG224" s="55">
        <f t="shared" si="312"/>
        <v>0</v>
      </c>
      <c r="BH224" s="55">
        <f t="shared" si="312"/>
        <v>0</v>
      </c>
      <c r="BI224" s="55">
        <f t="shared" si="312"/>
        <v>0</v>
      </c>
      <c r="BJ224" s="55">
        <f t="shared" si="312"/>
        <v>0</v>
      </c>
      <c r="BK224" s="55">
        <f t="shared" si="312"/>
        <v>0</v>
      </c>
      <c r="BL224" s="55">
        <f t="shared" si="312"/>
        <v>0</v>
      </c>
      <c r="BM224" s="55">
        <f t="shared" si="312"/>
        <v>0</v>
      </c>
      <c r="BN224" s="55">
        <f t="shared" ref="BN224:CS224" si="313">IFERROR(BN63*(BN385/$EN385),"")</f>
        <v>0</v>
      </c>
      <c r="BO224" s="55">
        <f t="shared" si="313"/>
        <v>0</v>
      </c>
      <c r="BP224" s="55">
        <f t="shared" si="313"/>
        <v>0</v>
      </c>
      <c r="BQ224" s="55">
        <f t="shared" si="313"/>
        <v>0</v>
      </c>
      <c r="BR224" s="55">
        <f t="shared" si="313"/>
        <v>0</v>
      </c>
      <c r="BS224" s="55">
        <f t="shared" si="313"/>
        <v>0</v>
      </c>
      <c r="BT224" s="55">
        <f t="shared" si="313"/>
        <v>0</v>
      </c>
      <c r="BU224" s="55">
        <f t="shared" si="313"/>
        <v>0</v>
      </c>
      <c r="BV224" s="55">
        <f t="shared" si="313"/>
        <v>0</v>
      </c>
      <c r="BW224" s="55">
        <f t="shared" si="313"/>
        <v>0</v>
      </c>
      <c r="BX224" s="55">
        <f t="shared" si="313"/>
        <v>0</v>
      </c>
      <c r="BY224" s="55">
        <f t="shared" si="313"/>
        <v>0</v>
      </c>
      <c r="BZ224" s="55">
        <f t="shared" si="313"/>
        <v>0</v>
      </c>
      <c r="CA224" s="55">
        <f t="shared" si="313"/>
        <v>0</v>
      </c>
      <c r="CB224" s="55">
        <f t="shared" si="313"/>
        <v>0</v>
      </c>
      <c r="CC224" s="55">
        <f t="shared" si="313"/>
        <v>0</v>
      </c>
      <c r="CD224" s="55">
        <f t="shared" si="313"/>
        <v>0</v>
      </c>
      <c r="CE224" s="55">
        <f t="shared" si="313"/>
        <v>0</v>
      </c>
      <c r="CF224" s="55">
        <f t="shared" si="313"/>
        <v>0</v>
      </c>
      <c r="CG224" s="55">
        <f t="shared" si="313"/>
        <v>0</v>
      </c>
      <c r="CH224" s="55">
        <f t="shared" si="313"/>
        <v>0</v>
      </c>
      <c r="CI224" s="55">
        <f t="shared" si="313"/>
        <v>0</v>
      </c>
      <c r="CJ224" s="55">
        <f t="shared" si="313"/>
        <v>0</v>
      </c>
      <c r="CK224" s="55">
        <f t="shared" si="313"/>
        <v>0</v>
      </c>
      <c r="CL224" s="55">
        <f t="shared" si="313"/>
        <v>0</v>
      </c>
      <c r="CM224" s="55">
        <f t="shared" si="313"/>
        <v>0</v>
      </c>
      <c r="CN224" s="55">
        <f t="shared" si="313"/>
        <v>0</v>
      </c>
      <c r="CO224" s="55">
        <f t="shared" si="313"/>
        <v>0</v>
      </c>
      <c r="CP224" s="55">
        <f t="shared" si="313"/>
        <v>0</v>
      </c>
      <c r="CQ224" s="55">
        <f t="shared" si="313"/>
        <v>0</v>
      </c>
      <c r="CR224" s="55">
        <f t="shared" si="313"/>
        <v>0</v>
      </c>
      <c r="CS224" s="55">
        <f t="shared" si="313"/>
        <v>0</v>
      </c>
      <c r="CT224" s="55">
        <f t="shared" ref="CT224:EB224" si="314">IFERROR(CT63*(CT385/$EN385),"")</f>
        <v>0</v>
      </c>
      <c r="CU224" s="55">
        <f t="shared" si="314"/>
        <v>0</v>
      </c>
      <c r="CV224" s="55">
        <f t="shared" si="314"/>
        <v>0</v>
      </c>
      <c r="CW224" s="55">
        <f t="shared" si="314"/>
        <v>0</v>
      </c>
      <c r="CX224" s="55">
        <f t="shared" si="314"/>
        <v>0</v>
      </c>
      <c r="CY224" s="55">
        <f t="shared" si="314"/>
        <v>0</v>
      </c>
      <c r="CZ224" s="55">
        <f t="shared" si="314"/>
        <v>0</v>
      </c>
      <c r="DA224" s="55">
        <f t="shared" si="314"/>
        <v>0</v>
      </c>
      <c r="DB224" s="55">
        <f t="shared" si="314"/>
        <v>0</v>
      </c>
      <c r="DC224" s="55">
        <f t="shared" si="314"/>
        <v>0</v>
      </c>
      <c r="DD224" s="55">
        <f t="shared" si="314"/>
        <v>0</v>
      </c>
      <c r="DE224" s="55">
        <f t="shared" si="314"/>
        <v>0</v>
      </c>
      <c r="DF224" s="55">
        <f t="shared" si="314"/>
        <v>0</v>
      </c>
      <c r="DG224" s="55">
        <f t="shared" si="314"/>
        <v>0</v>
      </c>
      <c r="DH224" s="55">
        <f t="shared" si="314"/>
        <v>0</v>
      </c>
      <c r="DI224" s="55">
        <f t="shared" si="314"/>
        <v>0</v>
      </c>
      <c r="DJ224" s="55">
        <f t="shared" si="314"/>
        <v>0</v>
      </c>
      <c r="DK224" s="55">
        <f t="shared" si="314"/>
        <v>0</v>
      </c>
      <c r="DL224" s="55">
        <f t="shared" si="314"/>
        <v>0</v>
      </c>
      <c r="DM224" s="55">
        <f t="shared" si="314"/>
        <v>0</v>
      </c>
      <c r="DN224" s="55">
        <f t="shared" si="314"/>
        <v>0</v>
      </c>
      <c r="DO224" s="55">
        <f t="shared" si="314"/>
        <v>0</v>
      </c>
      <c r="DP224" s="55">
        <f t="shared" si="314"/>
        <v>0</v>
      </c>
      <c r="DQ224" s="55">
        <f t="shared" si="314"/>
        <v>0</v>
      </c>
      <c r="DR224" s="55">
        <f t="shared" si="314"/>
        <v>0</v>
      </c>
      <c r="DS224" s="55">
        <f t="shared" si="314"/>
        <v>0</v>
      </c>
      <c r="DT224" s="55">
        <f t="shared" si="314"/>
        <v>0</v>
      </c>
      <c r="DU224" s="55">
        <f t="shared" si="314"/>
        <v>0</v>
      </c>
      <c r="DV224" s="55">
        <f t="shared" si="314"/>
        <v>0</v>
      </c>
      <c r="DW224" s="55">
        <f t="shared" si="314"/>
        <v>0</v>
      </c>
      <c r="DX224" s="55">
        <f t="shared" si="314"/>
        <v>0</v>
      </c>
      <c r="DY224" s="55">
        <f t="shared" si="314"/>
        <v>0</v>
      </c>
      <c r="DZ224" s="55">
        <f t="shared" si="314"/>
        <v>0</v>
      </c>
      <c r="EA224" s="55">
        <f t="shared" si="314"/>
        <v>0</v>
      </c>
      <c r="EB224" s="55">
        <f t="shared" si="314"/>
        <v>0</v>
      </c>
      <c r="EC224" s="55">
        <f t="shared" ref="EC224:EM224" si="315">IFERROR(EC63*(EC385/$EN385),"")</f>
        <v>0</v>
      </c>
      <c r="ED224" s="55">
        <f t="shared" si="315"/>
        <v>0</v>
      </c>
      <c r="EE224" s="55">
        <f t="shared" si="315"/>
        <v>0</v>
      </c>
      <c r="EF224" s="55">
        <f t="shared" si="315"/>
        <v>0</v>
      </c>
      <c r="EG224" s="55">
        <f t="shared" si="315"/>
        <v>0</v>
      </c>
      <c r="EH224" s="55">
        <f t="shared" si="315"/>
        <v>0</v>
      </c>
      <c r="EI224" s="55">
        <f t="shared" si="315"/>
        <v>0</v>
      </c>
      <c r="EJ224" s="55">
        <f t="shared" si="315"/>
        <v>0</v>
      </c>
      <c r="EK224" s="55">
        <f t="shared" si="315"/>
        <v>0</v>
      </c>
      <c r="EL224" s="55">
        <f t="shared" si="315"/>
        <v>0</v>
      </c>
      <c r="EM224" s="55">
        <f t="shared" si="315"/>
        <v>0</v>
      </c>
      <c r="EN224" s="72">
        <f t="shared" si="15"/>
        <v>0.56022471189498901</v>
      </c>
    </row>
    <row r="225" spans="1:144" x14ac:dyDescent="0.15">
      <c r="A225" s="71">
        <v>41729</v>
      </c>
      <c r="B225" s="55" t="str">
        <f t="shared" ref="B225:AG225" si="316">IFERROR(B64*(B386/$EN386),"")</f>
        <v/>
      </c>
      <c r="C225" s="55">
        <f t="shared" si="316"/>
        <v>0</v>
      </c>
      <c r="D225" s="55">
        <f t="shared" si="316"/>
        <v>0</v>
      </c>
      <c r="E225" s="55">
        <f t="shared" si="316"/>
        <v>0</v>
      </c>
      <c r="F225" s="55">
        <f t="shared" si="316"/>
        <v>0</v>
      </c>
      <c r="G225" s="55">
        <f t="shared" si="316"/>
        <v>0</v>
      </c>
      <c r="H225" s="55">
        <f t="shared" si="316"/>
        <v>0</v>
      </c>
      <c r="I225" s="55">
        <f t="shared" si="316"/>
        <v>0</v>
      </c>
      <c r="J225" s="55">
        <f t="shared" si="316"/>
        <v>0</v>
      </c>
      <c r="K225" s="55">
        <f t="shared" si="316"/>
        <v>0</v>
      </c>
      <c r="L225" s="55">
        <f t="shared" si="316"/>
        <v>0</v>
      </c>
      <c r="M225" s="55">
        <f t="shared" si="316"/>
        <v>0</v>
      </c>
      <c r="N225" s="55">
        <f t="shared" si="316"/>
        <v>0</v>
      </c>
      <c r="O225" s="55">
        <f t="shared" si="316"/>
        <v>0</v>
      </c>
      <c r="P225" s="55">
        <f t="shared" si="316"/>
        <v>0</v>
      </c>
      <c r="Q225" s="55">
        <f t="shared" si="316"/>
        <v>0</v>
      </c>
      <c r="R225" s="55">
        <f t="shared" si="316"/>
        <v>0</v>
      </c>
      <c r="S225" s="55">
        <f t="shared" si="316"/>
        <v>0</v>
      </c>
      <c r="T225" s="55">
        <f t="shared" si="316"/>
        <v>0</v>
      </c>
      <c r="U225" s="55">
        <f t="shared" si="316"/>
        <v>0</v>
      </c>
      <c r="V225" s="55">
        <f t="shared" si="316"/>
        <v>0</v>
      </c>
      <c r="W225" s="55">
        <f t="shared" si="316"/>
        <v>0</v>
      </c>
      <c r="X225" s="55">
        <f t="shared" si="316"/>
        <v>0</v>
      </c>
      <c r="Y225" s="55">
        <f t="shared" si="316"/>
        <v>0</v>
      </c>
      <c r="Z225" s="55">
        <f t="shared" si="316"/>
        <v>0</v>
      </c>
      <c r="AA225" s="55">
        <f t="shared" si="316"/>
        <v>0</v>
      </c>
      <c r="AB225" s="55">
        <f t="shared" si="316"/>
        <v>0</v>
      </c>
      <c r="AC225" s="55">
        <f t="shared" si="316"/>
        <v>0</v>
      </c>
      <c r="AD225" s="55">
        <f t="shared" si="316"/>
        <v>0</v>
      </c>
      <c r="AE225" s="55">
        <f t="shared" si="316"/>
        <v>-0.12141723185777664</v>
      </c>
      <c r="AF225" s="55">
        <f t="shared" si="316"/>
        <v>0</v>
      </c>
      <c r="AG225" s="55">
        <f t="shared" si="316"/>
        <v>0</v>
      </c>
      <c r="AH225" s="55">
        <f t="shared" ref="AH225:BM225" si="317">IFERROR(AH64*(AH386/$EN386),"")</f>
        <v>0</v>
      </c>
      <c r="AI225" s="55">
        <f t="shared" si="317"/>
        <v>0</v>
      </c>
      <c r="AJ225" s="55">
        <f t="shared" si="317"/>
        <v>0</v>
      </c>
      <c r="AK225" s="55">
        <f t="shared" si="317"/>
        <v>0</v>
      </c>
      <c r="AL225" s="55">
        <f t="shared" si="317"/>
        <v>0</v>
      </c>
      <c r="AM225" s="55">
        <f t="shared" si="317"/>
        <v>0</v>
      </c>
      <c r="AN225" s="55">
        <f t="shared" si="317"/>
        <v>0</v>
      </c>
      <c r="AO225" s="55">
        <f t="shared" si="317"/>
        <v>0</v>
      </c>
      <c r="AP225" s="55">
        <f t="shared" si="317"/>
        <v>0</v>
      </c>
      <c r="AQ225" s="55">
        <f t="shared" si="317"/>
        <v>0</v>
      </c>
      <c r="AR225" s="55">
        <f t="shared" si="317"/>
        <v>0</v>
      </c>
      <c r="AS225" s="55">
        <f t="shared" si="317"/>
        <v>0</v>
      </c>
      <c r="AT225" s="55">
        <f t="shared" si="317"/>
        <v>0</v>
      </c>
      <c r="AU225" s="55">
        <f t="shared" si="317"/>
        <v>0</v>
      </c>
      <c r="AV225" s="55">
        <f t="shared" si="317"/>
        <v>0</v>
      </c>
      <c r="AW225" s="55">
        <f t="shared" si="317"/>
        <v>0</v>
      </c>
      <c r="AX225" s="55">
        <f t="shared" si="317"/>
        <v>0</v>
      </c>
      <c r="AY225" s="55">
        <f t="shared" si="317"/>
        <v>0</v>
      </c>
      <c r="AZ225" s="55">
        <f t="shared" si="317"/>
        <v>0</v>
      </c>
      <c r="BA225" s="55">
        <f t="shared" si="317"/>
        <v>0</v>
      </c>
      <c r="BB225" s="55">
        <f t="shared" si="317"/>
        <v>0</v>
      </c>
      <c r="BC225" s="55">
        <f t="shared" si="317"/>
        <v>0</v>
      </c>
      <c r="BD225" s="55">
        <f t="shared" si="317"/>
        <v>0</v>
      </c>
      <c r="BE225" s="55">
        <f t="shared" si="317"/>
        <v>0</v>
      </c>
      <c r="BF225" s="55">
        <f t="shared" si="317"/>
        <v>0</v>
      </c>
      <c r="BG225" s="55">
        <f t="shared" si="317"/>
        <v>0</v>
      </c>
      <c r="BH225" s="55">
        <f t="shared" si="317"/>
        <v>0</v>
      </c>
      <c r="BI225" s="55">
        <f t="shared" si="317"/>
        <v>0</v>
      </c>
      <c r="BJ225" s="55">
        <f t="shared" si="317"/>
        <v>0</v>
      </c>
      <c r="BK225" s="55">
        <f t="shared" si="317"/>
        <v>0</v>
      </c>
      <c r="BL225" s="55">
        <f t="shared" si="317"/>
        <v>0</v>
      </c>
      <c r="BM225" s="55">
        <f t="shared" si="317"/>
        <v>0</v>
      </c>
      <c r="BN225" s="55">
        <f t="shared" ref="BN225:CS225" si="318">IFERROR(BN64*(BN386/$EN386),"")</f>
        <v>0</v>
      </c>
      <c r="BO225" s="55">
        <f t="shared" si="318"/>
        <v>0</v>
      </c>
      <c r="BP225" s="55">
        <f t="shared" si="318"/>
        <v>0</v>
      </c>
      <c r="BQ225" s="55">
        <f t="shared" si="318"/>
        <v>0</v>
      </c>
      <c r="BR225" s="55">
        <f t="shared" si="318"/>
        <v>0</v>
      </c>
      <c r="BS225" s="55">
        <f t="shared" si="318"/>
        <v>0</v>
      </c>
      <c r="BT225" s="55">
        <f t="shared" si="318"/>
        <v>0</v>
      </c>
      <c r="BU225" s="55">
        <f t="shared" si="318"/>
        <v>0</v>
      </c>
      <c r="BV225" s="55">
        <f t="shared" si="318"/>
        <v>0</v>
      </c>
      <c r="BW225" s="55">
        <f t="shared" si="318"/>
        <v>0</v>
      </c>
      <c r="BX225" s="55">
        <f t="shared" si="318"/>
        <v>0</v>
      </c>
      <c r="BY225" s="55">
        <f t="shared" si="318"/>
        <v>0</v>
      </c>
      <c r="BZ225" s="55">
        <f t="shared" si="318"/>
        <v>0</v>
      </c>
      <c r="CA225" s="55">
        <f t="shared" si="318"/>
        <v>0</v>
      </c>
      <c r="CB225" s="55">
        <f t="shared" si="318"/>
        <v>0</v>
      </c>
      <c r="CC225" s="55">
        <f t="shared" si="318"/>
        <v>0</v>
      </c>
      <c r="CD225" s="55">
        <f t="shared" si="318"/>
        <v>0</v>
      </c>
      <c r="CE225" s="55">
        <f t="shared" si="318"/>
        <v>0</v>
      </c>
      <c r="CF225" s="55">
        <f t="shared" si="318"/>
        <v>0</v>
      </c>
      <c r="CG225" s="55">
        <f t="shared" si="318"/>
        <v>0</v>
      </c>
      <c r="CH225" s="55">
        <f t="shared" si="318"/>
        <v>0</v>
      </c>
      <c r="CI225" s="55">
        <f t="shared" si="318"/>
        <v>0</v>
      </c>
      <c r="CJ225" s="55">
        <f t="shared" si="318"/>
        <v>0</v>
      </c>
      <c r="CK225" s="55">
        <f t="shared" si="318"/>
        <v>0</v>
      </c>
      <c r="CL225" s="55">
        <f t="shared" si="318"/>
        <v>0</v>
      </c>
      <c r="CM225" s="55">
        <f t="shared" si="318"/>
        <v>0</v>
      </c>
      <c r="CN225" s="55">
        <f t="shared" si="318"/>
        <v>0</v>
      </c>
      <c r="CO225" s="55">
        <f t="shared" si="318"/>
        <v>0</v>
      </c>
      <c r="CP225" s="55">
        <f t="shared" si="318"/>
        <v>0</v>
      </c>
      <c r="CQ225" s="55">
        <f t="shared" si="318"/>
        <v>0</v>
      </c>
      <c r="CR225" s="55">
        <f t="shared" si="318"/>
        <v>0</v>
      </c>
      <c r="CS225" s="55">
        <f t="shared" si="318"/>
        <v>0</v>
      </c>
      <c r="CT225" s="55">
        <f t="shared" ref="CT225:EB225" si="319">IFERROR(CT64*(CT386/$EN386),"")</f>
        <v>0</v>
      </c>
      <c r="CU225" s="55">
        <f t="shared" si="319"/>
        <v>0</v>
      </c>
      <c r="CV225" s="55">
        <f t="shared" si="319"/>
        <v>0</v>
      </c>
      <c r="CW225" s="55">
        <f t="shared" si="319"/>
        <v>0</v>
      </c>
      <c r="CX225" s="55">
        <f t="shared" si="319"/>
        <v>0</v>
      </c>
      <c r="CY225" s="55">
        <f t="shared" si="319"/>
        <v>0</v>
      </c>
      <c r="CZ225" s="55">
        <f t="shared" si="319"/>
        <v>0</v>
      </c>
      <c r="DA225" s="55">
        <f t="shared" si="319"/>
        <v>0</v>
      </c>
      <c r="DB225" s="55">
        <f t="shared" si="319"/>
        <v>0</v>
      </c>
      <c r="DC225" s="55">
        <f t="shared" si="319"/>
        <v>0</v>
      </c>
      <c r="DD225" s="55">
        <f t="shared" si="319"/>
        <v>0</v>
      </c>
      <c r="DE225" s="55">
        <f t="shared" si="319"/>
        <v>0</v>
      </c>
      <c r="DF225" s="55">
        <f t="shared" si="319"/>
        <v>0</v>
      </c>
      <c r="DG225" s="55">
        <f t="shared" si="319"/>
        <v>0</v>
      </c>
      <c r="DH225" s="55">
        <f t="shared" si="319"/>
        <v>0</v>
      </c>
      <c r="DI225" s="55">
        <f t="shared" si="319"/>
        <v>0</v>
      </c>
      <c r="DJ225" s="55">
        <f t="shared" si="319"/>
        <v>0</v>
      </c>
      <c r="DK225" s="55">
        <f t="shared" si="319"/>
        <v>0</v>
      </c>
      <c r="DL225" s="55">
        <f t="shared" si="319"/>
        <v>0</v>
      </c>
      <c r="DM225" s="55">
        <f t="shared" si="319"/>
        <v>0</v>
      </c>
      <c r="DN225" s="55">
        <f t="shared" si="319"/>
        <v>0</v>
      </c>
      <c r="DO225" s="55">
        <f t="shared" si="319"/>
        <v>0</v>
      </c>
      <c r="DP225" s="55">
        <f t="shared" si="319"/>
        <v>0</v>
      </c>
      <c r="DQ225" s="55">
        <f t="shared" si="319"/>
        <v>0</v>
      </c>
      <c r="DR225" s="55">
        <f t="shared" si="319"/>
        <v>0</v>
      </c>
      <c r="DS225" s="55">
        <f t="shared" si="319"/>
        <v>0</v>
      </c>
      <c r="DT225" s="55">
        <f t="shared" si="319"/>
        <v>0</v>
      </c>
      <c r="DU225" s="55">
        <f t="shared" si="319"/>
        <v>0</v>
      </c>
      <c r="DV225" s="55">
        <f t="shared" si="319"/>
        <v>0</v>
      </c>
      <c r="DW225" s="55">
        <f t="shared" si="319"/>
        <v>0</v>
      </c>
      <c r="DX225" s="55">
        <f t="shared" si="319"/>
        <v>0</v>
      </c>
      <c r="DY225" s="55">
        <f t="shared" si="319"/>
        <v>0</v>
      </c>
      <c r="DZ225" s="55">
        <f t="shared" si="319"/>
        <v>0</v>
      </c>
      <c r="EA225" s="55">
        <f t="shared" si="319"/>
        <v>0</v>
      </c>
      <c r="EB225" s="55">
        <f t="shared" si="319"/>
        <v>0</v>
      </c>
      <c r="EC225" s="55">
        <f t="shared" ref="EC225:EM225" si="320">IFERROR(EC64*(EC386/$EN386),"")</f>
        <v>0</v>
      </c>
      <c r="ED225" s="55">
        <f t="shared" si="320"/>
        <v>0</v>
      </c>
      <c r="EE225" s="55">
        <f t="shared" si="320"/>
        <v>0</v>
      </c>
      <c r="EF225" s="55">
        <f t="shared" si="320"/>
        <v>0</v>
      </c>
      <c r="EG225" s="55">
        <f t="shared" si="320"/>
        <v>0</v>
      </c>
      <c r="EH225" s="55">
        <f t="shared" si="320"/>
        <v>0</v>
      </c>
      <c r="EI225" s="55">
        <f t="shared" si="320"/>
        <v>0</v>
      </c>
      <c r="EJ225" s="55">
        <f t="shared" si="320"/>
        <v>0</v>
      </c>
      <c r="EK225" s="55">
        <f t="shared" si="320"/>
        <v>0</v>
      </c>
      <c r="EL225" s="55">
        <f t="shared" si="320"/>
        <v>0</v>
      </c>
      <c r="EM225" s="55">
        <f t="shared" si="320"/>
        <v>0</v>
      </c>
      <c r="EN225" s="72">
        <f t="shared" si="15"/>
        <v>-0.12141723185777664</v>
      </c>
    </row>
    <row r="226" spans="1:144" x14ac:dyDescent="0.15">
      <c r="A226" s="71">
        <v>41759</v>
      </c>
      <c r="B226" s="55" t="str">
        <f t="shared" ref="B226:AG226" si="321">IFERROR(B65*(B387/$EN387),"")</f>
        <v/>
      </c>
      <c r="C226" s="55">
        <f t="shared" si="321"/>
        <v>0</v>
      </c>
      <c r="D226" s="55">
        <f t="shared" si="321"/>
        <v>0</v>
      </c>
      <c r="E226" s="55">
        <f t="shared" si="321"/>
        <v>0</v>
      </c>
      <c r="F226" s="55">
        <f t="shared" si="321"/>
        <v>0</v>
      </c>
      <c r="G226" s="55">
        <f t="shared" si="321"/>
        <v>0</v>
      </c>
      <c r="H226" s="55">
        <f t="shared" si="321"/>
        <v>0</v>
      </c>
      <c r="I226" s="55">
        <f t="shared" si="321"/>
        <v>0</v>
      </c>
      <c r="J226" s="55">
        <f t="shared" si="321"/>
        <v>0</v>
      </c>
      <c r="K226" s="55">
        <f t="shared" si="321"/>
        <v>0</v>
      </c>
      <c r="L226" s="55">
        <f t="shared" si="321"/>
        <v>0</v>
      </c>
      <c r="M226" s="55">
        <f t="shared" si="321"/>
        <v>0</v>
      </c>
      <c r="N226" s="55">
        <f t="shared" si="321"/>
        <v>0</v>
      </c>
      <c r="O226" s="55">
        <f t="shared" si="321"/>
        <v>0</v>
      </c>
      <c r="P226" s="55">
        <f t="shared" si="321"/>
        <v>0</v>
      </c>
      <c r="Q226" s="55">
        <f t="shared" si="321"/>
        <v>0</v>
      </c>
      <c r="R226" s="55">
        <f t="shared" si="321"/>
        <v>0</v>
      </c>
      <c r="S226" s="55">
        <f t="shared" si="321"/>
        <v>0</v>
      </c>
      <c r="T226" s="55">
        <f t="shared" si="321"/>
        <v>0</v>
      </c>
      <c r="U226" s="55">
        <f t="shared" si="321"/>
        <v>0</v>
      </c>
      <c r="V226" s="55">
        <f t="shared" si="321"/>
        <v>0</v>
      </c>
      <c r="W226" s="55">
        <f t="shared" si="321"/>
        <v>0</v>
      </c>
      <c r="X226" s="55">
        <f t="shared" si="321"/>
        <v>0</v>
      </c>
      <c r="Y226" s="55">
        <f t="shared" si="321"/>
        <v>0</v>
      </c>
      <c r="Z226" s="55">
        <f t="shared" si="321"/>
        <v>0</v>
      </c>
      <c r="AA226" s="55">
        <f t="shared" si="321"/>
        <v>0</v>
      </c>
      <c r="AB226" s="55">
        <f t="shared" si="321"/>
        <v>0</v>
      </c>
      <c r="AC226" s="55">
        <f t="shared" si="321"/>
        <v>0</v>
      </c>
      <c r="AD226" s="55">
        <f t="shared" si="321"/>
        <v>0</v>
      </c>
      <c r="AE226" s="55">
        <f t="shared" si="321"/>
        <v>-0.1255328506231308</v>
      </c>
      <c r="AF226" s="55">
        <f t="shared" si="321"/>
        <v>0</v>
      </c>
      <c r="AG226" s="55">
        <f t="shared" si="321"/>
        <v>0</v>
      </c>
      <c r="AH226" s="55">
        <f t="shared" ref="AH226:BM226" si="322">IFERROR(AH65*(AH387/$EN387),"")</f>
        <v>0</v>
      </c>
      <c r="AI226" s="55">
        <f t="shared" si="322"/>
        <v>0</v>
      </c>
      <c r="AJ226" s="55">
        <f t="shared" si="322"/>
        <v>0</v>
      </c>
      <c r="AK226" s="55">
        <f t="shared" si="322"/>
        <v>0</v>
      </c>
      <c r="AL226" s="55">
        <f t="shared" si="322"/>
        <v>0</v>
      </c>
      <c r="AM226" s="55">
        <f t="shared" si="322"/>
        <v>0</v>
      </c>
      <c r="AN226" s="55">
        <f t="shared" si="322"/>
        <v>0</v>
      </c>
      <c r="AO226" s="55">
        <f t="shared" si="322"/>
        <v>0</v>
      </c>
      <c r="AP226" s="55">
        <f t="shared" si="322"/>
        <v>0</v>
      </c>
      <c r="AQ226" s="55">
        <f t="shared" si="322"/>
        <v>0</v>
      </c>
      <c r="AR226" s="55">
        <f t="shared" si="322"/>
        <v>0</v>
      </c>
      <c r="AS226" s="55">
        <f t="shared" si="322"/>
        <v>0</v>
      </c>
      <c r="AT226" s="55">
        <f t="shared" si="322"/>
        <v>0</v>
      </c>
      <c r="AU226" s="55">
        <f t="shared" si="322"/>
        <v>0</v>
      </c>
      <c r="AV226" s="55">
        <f t="shared" si="322"/>
        <v>0</v>
      </c>
      <c r="AW226" s="55">
        <f t="shared" si="322"/>
        <v>0</v>
      </c>
      <c r="AX226" s="55">
        <f t="shared" si="322"/>
        <v>0</v>
      </c>
      <c r="AY226" s="55">
        <f t="shared" si="322"/>
        <v>0</v>
      </c>
      <c r="AZ226" s="55">
        <f t="shared" si="322"/>
        <v>0</v>
      </c>
      <c r="BA226" s="55">
        <f t="shared" si="322"/>
        <v>0</v>
      </c>
      <c r="BB226" s="55">
        <f t="shared" si="322"/>
        <v>0</v>
      </c>
      <c r="BC226" s="55">
        <f t="shared" si="322"/>
        <v>0</v>
      </c>
      <c r="BD226" s="55">
        <f t="shared" si="322"/>
        <v>0</v>
      </c>
      <c r="BE226" s="55">
        <f t="shared" si="322"/>
        <v>0</v>
      </c>
      <c r="BF226" s="55">
        <f t="shared" si="322"/>
        <v>0</v>
      </c>
      <c r="BG226" s="55">
        <f t="shared" si="322"/>
        <v>0</v>
      </c>
      <c r="BH226" s="55">
        <f t="shared" si="322"/>
        <v>0</v>
      </c>
      <c r="BI226" s="55">
        <f t="shared" si="322"/>
        <v>0</v>
      </c>
      <c r="BJ226" s="55">
        <f t="shared" si="322"/>
        <v>0</v>
      </c>
      <c r="BK226" s="55">
        <f t="shared" si="322"/>
        <v>0</v>
      </c>
      <c r="BL226" s="55">
        <f t="shared" si="322"/>
        <v>0</v>
      </c>
      <c r="BM226" s="55">
        <f t="shared" si="322"/>
        <v>0</v>
      </c>
      <c r="BN226" s="55">
        <f t="shared" ref="BN226:CS226" si="323">IFERROR(BN65*(BN387/$EN387),"")</f>
        <v>0</v>
      </c>
      <c r="BO226" s="55">
        <f t="shared" si="323"/>
        <v>0</v>
      </c>
      <c r="BP226" s="55">
        <f t="shared" si="323"/>
        <v>0</v>
      </c>
      <c r="BQ226" s="55">
        <f t="shared" si="323"/>
        <v>0</v>
      </c>
      <c r="BR226" s="55">
        <f t="shared" si="323"/>
        <v>0</v>
      </c>
      <c r="BS226" s="55">
        <f t="shared" si="323"/>
        <v>0</v>
      </c>
      <c r="BT226" s="55">
        <f t="shared" si="323"/>
        <v>0</v>
      </c>
      <c r="BU226" s="55">
        <f t="shared" si="323"/>
        <v>0</v>
      </c>
      <c r="BV226" s="55">
        <f t="shared" si="323"/>
        <v>0</v>
      </c>
      <c r="BW226" s="55">
        <f t="shared" si="323"/>
        <v>0</v>
      </c>
      <c r="BX226" s="55">
        <f t="shared" si="323"/>
        <v>0</v>
      </c>
      <c r="BY226" s="55">
        <f t="shared" si="323"/>
        <v>0</v>
      </c>
      <c r="BZ226" s="55">
        <f t="shared" si="323"/>
        <v>0</v>
      </c>
      <c r="CA226" s="55">
        <f t="shared" si="323"/>
        <v>0</v>
      </c>
      <c r="CB226" s="55">
        <f t="shared" si="323"/>
        <v>0</v>
      </c>
      <c r="CC226" s="55">
        <f t="shared" si="323"/>
        <v>0</v>
      </c>
      <c r="CD226" s="55">
        <f t="shared" si="323"/>
        <v>0</v>
      </c>
      <c r="CE226" s="55">
        <f t="shared" si="323"/>
        <v>0</v>
      </c>
      <c r="CF226" s="55">
        <f t="shared" si="323"/>
        <v>0</v>
      </c>
      <c r="CG226" s="55">
        <f t="shared" si="323"/>
        <v>0</v>
      </c>
      <c r="CH226" s="55">
        <f t="shared" si="323"/>
        <v>0</v>
      </c>
      <c r="CI226" s="55">
        <f t="shared" si="323"/>
        <v>0</v>
      </c>
      <c r="CJ226" s="55">
        <f t="shared" si="323"/>
        <v>0</v>
      </c>
      <c r="CK226" s="55">
        <f t="shared" si="323"/>
        <v>0</v>
      </c>
      <c r="CL226" s="55">
        <f t="shared" si="323"/>
        <v>0</v>
      </c>
      <c r="CM226" s="55">
        <f t="shared" si="323"/>
        <v>0</v>
      </c>
      <c r="CN226" s="55">
        <f t="shared" si="323"/>
        <v>0</v>
      </c>
      <c r="CO226" s="55">
        <f t="shared" si="323"/>
        <v>0</v>
      </c>
      <c r="CP226" s="55">
        <f t="shared" si="323"/>
        <v>0</v>
      </c>
      <c r="CQ226" s="55">
        <f t="shared" si="323"/>
        <v>0</v>
      </c>
      <c r="CR226" s="55">
        <f t="shared" si="323"/>
        <v>0</v>
      </c>
      <c r="CS226" s="55">
        <f t="shared" si="323"/>
        <v>0</v>
      </c>
      <c r="CT226" s="55">
        <f t="shared" ref="CT226:EB226" si="324">IFERROR(CT65*(CT387/$EN387),"")</f>
        <v>0</v>
      </c>
      <c r="CU226" s="55">
        <f t="shared" si="324"/>
        <v>0</v>
      </c>
      <c r="CV226" s="55">
        <f t="shared" si="324"/>
        <v>0</v>
      </c>
      <c r="CW226" s="55">
        <f t="shared" si="324"/>
        <v>0</v>
      </c>
      <c r="CX226" s="55">
        <f t="shared" si="324"/>
        <v>0</v>
      </c>
      <c r="CY226" s="55">
        <f t="shared" si="324"/>
        <v>0</v>
      </c>
      <c r="CZ226" s="55">
        <f t="shared" si="324"/>
        <v>0</v>
      </c>
      <c r="DA226" s="55">
        <f t="shared" si="324"/>
        <v>0</v>
      </c>
      <c r="DB226" s="55">
        <f t="shared" si="324"/>
        <v>0</v>
      </c>
      <c r="DC226" s="55">
        <f t="shared" si="324"/>
        <v>0</v>
      </c>
      <c r="DD226" s="55">
        <f t="shared" si="324"/>
        <v>0</v>
      </c>
      <c r="DE226" s="55">
        <f t="shared" si="324"/>
        <v>0</v>
      </c>
      <c r="DF226" s="55">
        <f t="shared" si="324"/>
        <v>0</v>
      </c>
      <c r="DG226" s="55">
        <f t="shared" si="324"/>
        <v>0</v>
      </c>
      <c r="DH226" s="55">
        <f t="shared" si="324"/>
        <v>0</v>
      </c>
      <c r="DI226" s="55">
        <f t="shared" si="324"/>
        <v>0</v>
      </c>
      <c r="DJ226" s="55">
        <f t="shared" si="324"/>
        <v>0</v>
      </c>
      <c r="DK226" s="55">
        <f t="shared" si="324"/>
        <v>0</v>
      </c>
      <c r="DL226" s="55">
        <f t="shared" si="324"/>
        <v>0</v>
      </c>
      <c r="DM226" s="55">
        <f t="shared" si="324"/>
        <v>0</v>
      </c>
      <c r="DN226" s="55">
        <f t="shared" si="324"/>
        <v>0</v>
      </c>
      <c r="DO226" s="55">
        <f t="shared" si="324"/>
        <v>0</v>
      </c>
      <c r="DP226" s="55">
        <f t="shared" si="324"/>
        <v>0</v>
      </c>
      <c r="DQ226" s="55">
        <f t="shared" si="324"/>
        <v>0</v>
      </c>
      <c r="DR226" s="55">
        <f t="shared" si="324"/>
        <v>0</v>
      </c>
      <c r="DS226" s="55">
        <f t="shared" si="324"/>
        <v>0</v>
      </c>
      <c r="DT226" s="55">
        <f t="shared" si="324"/>
        <v>0</v>
      </c>
      <c r="DU226" s="55">
        <f t="shared" si="324"/>
        <v>0</v>
      </c>
      <c r="DV226" s="55">
        <f t="shared" si="324"/>
        <v>0</v>
      </c>
      <c r="DW226" s="55">
        <f t="shared" si="324"/>
        <v>0</v>
      </c>
      <c r="DX226" s="55">
        <f t="shared" si="324"/>
        <v>0</v>
      </c>
      <c r="DY226" s="55">
        <f t="shared" si="324"/>
        <v>0</v>
      </c>
      <c r="DZ226" s="55">
        <f t="shared" si="324"/>
        <v>0</v>
      </c>
      <c r="EA226" s="55">
        <f t="shared" si="324"/>
        <v>0</v>
      </c>
      <c r="EB226" s="55">
        <f t="shared" si="324"/>
        <v>0</v>
      </c>
      <c r="EC226" s="55">
        <f t="shared" ref="EC226:EM226" si="325">IFERROR(EC65*(EC387/$EN387),"")</f>
        <v>0</v>
      </c>
      <c r="ED226" s="55">
        <f t="shared" si="325"/>
        <v>0</v>
      </c>
      <c r="EE226" s="55">
        <f t="shared" si="325"/>
        <v>0</v>
      </c>
      <c r="EF226" s="55">
        <f t="shared" si="325"/>
        <v>0</v>
      </c>
      <c r="EG226" s="55">
        <f t="shared" si="325"/>
        <v>0</v>
      </c>
      <c r="EH226" s="55">
        <f t="shared" si="325"/>
        <v>0</v>
      </c>
      <c r="EI226" s="55">
        <f t="shared" si="325"/>
        <v>0</v>
      </c>
      <c r="EJ226" s="55">
        <f t="shared" si="325"/>
        <v>0</v>
      </c>
      <c r="EK226" s="55">
        <f t="shared" si="325"/>
        <v>0</v>
      </c>
      <c r="EL226" s="55">
        <f t="shared" si="325"/>
        <v>0</v>
      </c>
      <c r="EM226" s="55">
        <f t="shared" si="325"/>
        <v>0</v>
      </c>
      <c r="EN226" s="72">
        <f t="shared" si="15"/>
        <v>-0.1255328506231308</v>
      </c>
    </row>
    <row r="227" spans="1:144" x14ac:dyDescent="0.15">
      <c r="A227" s="71">
        <v>41789</v>
      </c>
      <c r="B227" s="55" t="str">
        <f t="shared" ref="B227:AG227" si="326">IFERROR(B66*(B388/$EN388),"")</f>
        <v/>
      </c>
      <c r="C227" s="55">
        <f t="shared" si="326"/>
        <v>0</v>
      </c>
      <c r="D227" s="55">
        <f t="shared" si="326"/>
        <v>0</v>
      </c>
      <c r="E227" s="55">
        <f t="shared" si="326"/>
        <v>0</v>
      </c>
      <c r="F227" s="55">
        <f t="shared" si="326"/>
        <v>0</v>
      </c>
      <c r="G227" s="55">
        <f t="shared" si="326"/>
        <v>0</v>
      </c>
      <c r="H227" s="55">
        <f t="shared" si="326"/>
        <v>0</v>
      </c>
      <c r="I227" s="55">
        <f t="shared" si="326"/>
        <v>0</v>
      </c>
      <c r="J227" s="55">
        <f t="shared" si="326"/>
        <v>0</v>
      </c>
      <c r="K227" s="55">
        <f t="shared" si="326"/>
        <v>0</v>
      </c>
      <c r="L227" s="55">
        <f t="shared" si="326"/>
        <v>0</v>
      </c>
      <c r="M227" s="55">
        <f t="shared" si="326"/>
        <v>0</v>
      </c>
      <c r="N227" s="55">
        <f t="shared" si="326"/>
        <v>0</v>
      </c>
      <c r="O227" s="55">
        <f t="shared" si="326"/>
        <v>0</v>
      </c>
      <c r="P227" s="55">
        <f t="shared" si="326"/>
        <v>0</v>
      </c>
      <c r="Q227" s="55">
        <f t="shared" si="326"/>
        <v>0</v>
      </c>
      <c r="R227" s="55">
        <f t="shared" si="326"/>
        <v>0</v>
      </c>
      <c r="S227" s="55">
        <f t="shared" si="326"/>
        <v>0</v>
      </c>
      <c r="T227" s="55">
        <f t="shared" si="326"/>
        <v>0</v>
      </c>
      <c r="U227" s="55">
        <f t="shared" si="326"/>
        <v>0</v>
      </c>
      <c r="V227" s="55">
        <f t="shared" si="326"/>
        <v>0</v>
      </c>
      <c r="W227" s="55">
        <f t="shared" si="326"/>
        <v>0</v>
      </c>
      <c r="X227" s="55">
        <f t="shared" si="326"/>
        <v>0</v>
      </c>
      <c r="Y227" s="55">
        <f t="shared" si="326"/>
        <v>0</v>
      </c>
      <c r="Z227" s="55">
        <f t="shared" si="326"/>
        <v>0</v>
      </c>
      <c r="AA227" s="55">
        <f t="shared" si="326"/>
        <v>0</v>
      </c>
      <c r="AB227" s="55">
        <f t="shared" si="326"/>
        <v>0</v>
      </c>
      <c r="AC227" s="55">
        <f t="shared" si="326"/>
        <v>0</v>
      </c>
      <c r="AD227" s="55">
        <f t="shared" si="326"/>
        <v>0</v>
      </c>
      <c r="AE227" s="55">
        <f t="shared" si="326"/>
        <v>1.232609711587429E-2</v>
      </c>
      <c r="AF227" s="55">
        <f t="shared" si="326"/>
        <v>0</v>
      </c>
      <c r="AG227" s="55">
        <f t="shared" si="326"/>
        <v>0</v>
      </c>
      <c r="AH227" s="55">
        <f t="shared" ref="AH227:BM227" si="327">IFERROR(AH66*(AH388/$EN388),"")</f>
        <v>0</v>
      </c>
      <c r="AI227" s="55">
        <f t="shared" si="327"/>
        <v>0</v>
      </c>
      <c r="AJ227" s="55">
        <f t="shared" si="327"/>
        <v>0</v>
      </c>
      <c r="AK227" s="55">
        <f t="shared" si="327"/>
        <v>0</v>
      </c>
      <c r="AL227" s="55">
        <f t="shared" si="327"/>
        <v>0</v>
      </c>
      <c r="AM227" s="55">
        <f t="shared" si="327"/>
        <v>0</v>
      </c>
      <c r="AN227" s="55">
        <f t="shared" si="327"/>
        <v>0</v>
      </c>
      <c r="AO227" s="55">
        <f t="shared" si="327"/>
        <v>0</v>
      </c>
      <c r="AP227" s="55">
        <f t="shared" si="327"/>
        <v>0</v>
      </c>
      <c r="AQ227" s="55">
        <f t="shared" si="327"/>
        <v>0</v>
      </c>
      <c r="AR227" s="55">
        <f t="shared" si="327"/>
        <v>0</v>
      </c>
      <c r="AS227" s="55">
        <f t="shared" si="327"/>
        <v>0</v>
      </c>
      <c r="AT227" s="55">
        <f t="shared" si="327"/>
        <v>0</v>
      </c>
      <c r="AU227" s="55">
        <f t="shared" si="327"/>
        <v>0</v>
      </c>
      <c r="AV227" s="55">
        <f t="shared" si="327"/>
        <v>0</v>
      </c>
      <c r="AW227" s="55">
        <f t="shared" si="327"/>
        <v>0</v>
      </c>
      <c r="AX227" s="55">
        <f t="shared" si="327"/>
        <v>0</v>
      </c>
      <c r="AY227" s="55">
        <f t="shared" si="327"/>
        <v>0</v>
      </c>
      <c r="AZ227" s="55">
        <f t="shared" si="327"/>
        <v>0</v>
      </c>
      <c r="BA227" s="55">
        <f t="shared" si="327"/>
        <v>0</v>
      </c>
      <c r="BB227" s="55">
        <f t="shared" si="327"/>
        <v>0</v>
      </c>
      <c r="BC227" s="55">
        <f t="shared" si="327"/>
        <v>0</v>
      </c>
      <c r="BD227" s="55">
        <f t="shared" si="327"/>
        <v>0</v>
      </c>
      <c r="BE227" s="55">
        <f t="shared" si="327"/>
        <v>0</v>
      </c>
      <c r="BF227" s="55">
        <f t="shared" si="327"/>
        <v>0</v>
      </c>
      <c r="BG227" s="55">
        <f t="shared" si="327"/>
        <v>0</v>
      </c>
      <c r="BH227" s="55">
        <f t="shared" si="327"/>
        <v>0</v>
      </c>
      <c r="BI227" s="55">
        <f t="shared" si="327"/>
        <v>0</v>
      </c>
      <c r="BJ227" s="55">
        <f t="shared" si="327"/>
        <v>0</v>
      </c>
      <c r="BK227" s="55">
        <f t="shared" si="327"/>
        <v>0</v>
      </c>
      <c r="BL227" s="55">
        <f t="shared" si="327"/>
        <v>0</v>
      </c>
      <c r="BM227" s="55">
        <f t="shared" si="327"/>
        <v>0</v>
      </c>
      <c r="BN227" s="55">
        <f t="shared" ref="BN227:CS227" si="328">IFERROR(BN66*(BN388/$EN388),"")</f>
        <v>0</v>
      </c>
      <c r="BO227" s="55">
        <f t="shared" si="328"/>
        <v>0</v>
      </c>
      <c r="BP227" s="55">
        <f t="shared" si="328"/>
        <v>0</v>
      </c>
      <c r="BQ227" s="55">
        <f t="shared" si="328"/>
        <v>0</v>
      </c>
      <c r="BR227" s="55">
        <f t="shared" si="328"/>
        <v>0</v>
      </c>
      <c r="BS227" s="55">
        <f t="shared" si="328"/>
        <v>0</v>
      </c>
      <c r="BT227" s="55">
        <f t="shared" si="328"/>
        <v>0</v>
      </c>
      <c r="BU227" s="55">
        <f t="shared" si="328"/>
        <v>0</v>
      </c>
      <c r="BV227" s="55">
        <f t="shared" si="328"/>
        <v>0</v>
      </c>
      <c r="BW227" s="55">
        <f t="shared" si="328"/>
        <v>0</v>
      </c>
      <c r="BX227" s="55">
        <f t="shared" si="328"/>
        <v>0</v>
      </c>
      <c r="BY227" s="55">
        <f t="shared" si="328"/>
        <v>0</v>
      </c>
      <c r="BZ227" s="55">
        <f t="shared" si="328"/>
        <v>0</v>
      </c>
      <c r="CA227" s="55">
        <f t="shared" si="328"/>
        <v>0</v>
      </c>
      <c r="CB227" s="55">
        <f t="shared" si="328"/>
        <v>0</v>
      </c>
      <c r="CC227" s="55">
        <f t="shared" si="328"/>
        <v>0</v>
      </c>
      <c r="CD227" s="55">
        <f t="shared" si="328"/>
        <v>0</v>
      </c>
      <c r="CE227" s="55">
        <f t="shared" si="328"/>
        <v>0</v>
      </c>
      <c r="CF227" s="55">
        <f t="shared" si="328"/>
        <v>0</v>
      </c>
      <c r="CG227" s="55">
        <f t="shared" si="328"/>
        <v>0</v>
      </c>
      <c r="CH227" s="55">
        <f t="shared" si="328"/>
        <v>0</v>
      </c>
      <c r="CI227" s="55">
        <f t="shared" si="328"/>
        <v>0</v>
      </c>
      <c r="CJ227" s="55">
        <f t="shared" si="328"/>
        <v>0</v>
      </c>
      <c r="CK227" s="55">
        <f t="shared" si="328"/>
        <v>0</v>
      </c>
      <c r="CL227" s="55">
        <f t="shared" si="328"/>
        <v>0</v>
      </c>
      <c r="CM227" s="55">
        <f t="shared" si="328"/>
        <v>0</v>
      </c>
      <c r="CN227" s="55">
        <f t="shared" si="328"/>
        <v>0</v>
      </c>
      <c r="CO227" s="55">
        <f t="shared" si="328"/>
        <v>0</v>
      </c>
      <c r="CP227" s="55">
        <f t="shared" si="328"/>
        <v>0</v>
      </c>
      <c r="CQ227" s="55">
        <f t="shared" si="328"/>
        <v>0</v>
      </c>
      <c r="CR227" s="55">
        <f t="shared" si="328"/>
        <v>0</v>
      </c>
      <c r="CS227" s="55">
        <f t="shared" si="328"/>
        <v>0</v>
      </c>
      <c r="CT227" s="55">
        <f t="shared" ref="CT227:EB227" si="329">IFERROR(CT66*(CT388/$EN388),"")</f>
        <v>0</v>
      </c>
      <c r="CU227" s="55">
        <f t="shared" si="329"/>
        <v>0</v>
      </c>
      <c r="CV227" s="55">
        <f t="shared" si="329"/>
        <v>0</v>
      </c>
      <c r="CW227" s="55">
        <f t="shared" si="329"/>
        <v>0</v>
      </c>
      <c r="CX227" s="55">
        <f t="shared" si="329"/>
        <v>0</v>
      </c>
      <c r="CY227" s="55">
        <f t="shared" si="329"/>
        <v>0</v>
      </c>
      <c r="CZ227" s="55">
        <f t="shared" si="329"/>
        <v>0</v>
      </c>
      <c r="DA227" s="55">
        <f t="shared" si="329"/>
        <v>0</v>
      </c>
      <c r="DB227" s="55">
        <f t="shared" si="329"/>
        <v>0</v>
      </c>
      <c r="DC227" s="55">
        <f t="shared" si="329"/>
        <v>0</v>
      </c>
      <c r="DD227" s="55">
        <f t="shared" si="329"/>
        <v>0</v>
      </c>
      <c r="DE227" s="55">
        <f t="shared" si="329"/>
        <v>0</v>
      </c>
      <c r="DF227" s="55">
        <f t="shared" si="329"/>
        <v>0</v>
      </c>
      <c r="DG227" s="55">
        <f t="shared" si="329"/>
        <v>0</v>
      </c>
      <c r="DH227" s="55">
        <f t="shared" si="329"/>
        <v>0</v>
      </c>
      <c r="DI227" s="55">
        <f t="shared" si="329"/>
        <v>0</v>
      </c>
      <c r="DJ227" s="55">
        <f t="shared" si="329"/>
        <v>0</v>
      </c>
      <c r="DK227" s="55">
        <f t="shared" si="329"/>
        <v>0</v>
      </c>
      <c r="DL227" s="55">
        <f t="shared" si="329"/>
        <v>0</v>
      </c>
      <c r="DM227" s="55">
        <f t="shared" si="329"/>
        <v>0</v>
      </c>
      <c r="DN227" s="55">
        <f t="shared" si="329"/>
        <v>0</v>
      </c>
      <c r="DO227" s="55">
        <f t="shared" si="329"/>
        <v>0</v>
      </c>
      <c r="DP227" s="55">
        <f t="shared" si="329"/>
        <v>0</v>
      </c>
      <c r="DQ227" s="55">
        <f t="shared" si="329"/>
        <v>0</v>
      </c>
      <c r="DR227" s="55">
        <f t="shared" si="329"/>
        <v>0</v>
      </c>
      <c r="DS227" s="55">
        <f t="shared" si="329"/>
        <v>0</v>
      </c>
      <c r="DT227" s="55">
        <f t="shared" si="329"/>
        <v>0</v>
      </c>
      <c r="DU227" s="55">
        <f t="shared" si="329"/>
        <v>0</v>
      </c>
      <c r="DV227" s="55">
        <f t="shared" si="329"/>
        <v>0</v>
      </c>
      <c r="DW227" s="55">
        <f t="shared" si="329"/>
        <v>0</v>
      </c>
      <c r="DX227" s="55">
        <f t="shared" si="329"/>
        <v>0</v>
      </c>
      <c r="DY227" s="55">
        <f t="shared" si="329"/>
        <v>0</v>
      </c>
      <c r="DZ227" s="55">
        <f t="shared" si="329"/>
        <v>0</v>
      </c>
      <c r="EA227" s="55">
        <f t="shared" si="329"/>
        <v>0</v>
      </c>
      <c r="EB227" s="55">
        <f t="shared" si="329"/>
        <v>0</v>
      </c>
      <c r="EC227" s="55">
        <f t="shared" ref="EC227:EM227" si="330">IFERROR(EC66*(EC388/$EN388),"")</f>
        <v>0</v>
      </c>
      <c r="ED227" s="55">
        <f t="shared" si="330"/>
        <v>0</v>
      </c>
      <c r="EE227" s="55">
        <f t="shared" si="330"/>
        <v>0</v>
      </c>
      <c r="EF227" s="55">
        <f t="shared" si="330"/>
        <v>0</v>
      </c>
      <c r="EG227" s="55">
        <f t="shared" si="330"/>
        <v>0</v>
      </c>
      <c r="EH227" s="55">
        <f t="shared" si="330"/>
        <v>0</v>
      </c>
      <c r="EI227" s="55">
        <f t="shared" si="330"/>
        <v>0</v>
      </c>
      <c r="EJ227" s="55">
        <f t="shared" si="330"/>
        <v>0</v>
      </c>
      <c r="EK227" s="55">
        <f t="shared" si="330"/>
        <v>0</v>
      </c>
      <c r="EL227" s="55">
        <f t="shared" si="330"/>
        <v>0</v>
      </c>
      <c r="EM227" s="55">
        <f t="shared" si="330"/>
        <v>0</v>
      </c>
      <c r="EN227" s="72">
        <f t="shared" si="15"/>
        <v>1.232609711587429E-2</v>
      </c>
    </row>
    <row r="228" spans="1:144" x14ac:dyDescent="0.15">
      <c r="A228" s="71">
        <v>41820</v>
      </c>
      <c r="B228" s="55" t="str">
        <f t="shared" ref="B228:AG228" si="331">IFERROR(B67*(B389/$EN389),"")</f>
        <v/>
      </c>
      <c r="C228" s="55">
        <f t="shared" si="331"/>
        <v>0</v>
      </c>
      <c r="D228" s="55">
        <f t="shared" si="331"/>
        <v>0</v>
      </c>
      <c r="E228" s="55">
        <f t="shared" si="331"/>
        <v>0</v>
      </c>
      <c r="F228" s="55">
        <f t="shared" si="331"/>
        <v>0</v>
      </c>
      <c r="G228" s="55">
        <f t="shared" si="331"/>
        <v>0</v>
      </c>
      <c r="H228" s="55">
        <f t="shared" si="331"/>
        <v>0</v>
      </c>
      <c r="I228" s="55">
        <f t="shared" si="331"/>
        <v>0</v>
      </c>
      <c r="J228" s="55">
        <f t="shared" si="331"/>
        <v>0</v>
      </c>
      <c r="K228" s="55">
        <f t="shared" si="331"/>
        <v>0</v>
      </c>
      <c r="L228" s="55">
        <f t="shared" si="331"/>
        <v>0</v>
      </c>
      <c r="M228" s="55">
        <f t="shared" si="331"/>
        <v>0</v>
      </c>
      <c r="N228" s="55">
        <f t="shared" si="331"/>
        <v>0</v>
      </c>
      <c r="O228" s="55">
        <f t="shared" si="331"/>
        <v>0</v>
      </c>
      <c r="P228" s="55">
        <f t="shared" si="331"/>
        <v>0</v>
      </c>
      <c r="Q228" s="55">
        <f t="shared" si="331"/>
        <v>0</v>
      </c>
      <c r="R228" s="55">
        <f t="shared" si="331"/>
        <v>0</v>
      </c>
      <c r="S228" s="55">
        <f t="shared" si="331"/>
        <v>0</v>
      </c>
      <c r="T228" s="55">
        <f t="shared" si="331"/>
        <v>0</v>
      </c>
      <c r="U228" s="55">
        <f t="shared" si="331"/>
        <v>0</v>
      </c>
      <c r="V228" s="55">
        <f t="shared" si="331"/>
        <v>0</v>
      </c>
      <c r="W228" s="55">
        <f t="shared" si="331"/>
        <v>0</v>
      </c>
      <c r="X228" s="55">
        <f t="shared" si="331"/>
        <v>0</v>
      </c>
      <c r="Y228" s="55">
        <f t="shared" si="331"/>
        <v>0</v>
      </c>
      <c r="Z228" s="55">
        <f t="shared" si="331"/>
        <v>0</v>
      </c>
      <c r="AA228" s="55">
        <f t="shared" si="331"/>
        <v>0</v>
      </c>
      <c r="AB228" s="55">
        <f t="shared" si="331"/>
        <v>0</v>
      </c>
      <c r="AC228" s="55">
        <f t="shared" si="331"/>
        <v>0</v>
      </c>
      <c r="AD228" s="55">
        <f t="shared" si="331"/>
        <v>0</v>
      </c>
      <c r="AE228" s="55">
        <f t="shared" si="331"/>
        <v>-4.0801429109038464E-3</v>
      </c>
      <c r="AF228" s="55">
        <f t="shared" si="331"/>
        <v>0</v>
      </c>
      <c r="AG228" s="55">
        <f t="shared" si="331"/>
        <v>0</v>
      </c>
      <c r="AH228" s="55">
        <f t="shared" ref="AH228:BM228" si="332">IFERROR(AH67*(AH389/$EN389),"")</f>
        <v>0</v>
      </c>
      <c r="AI228" s="55">
        <f t="shared" si="332"/>
        <v>0</v>
      </c>
      <c r="AJ228" s="55">
        <f t="shared" si="332"/>
        <v>0</v>
      </c>
      <c r="AK228" s="55">
        <f t="shared" si="332"/>
        <v>0</v>
      </c>
      <c r="AL228" s="55">
        <f t="shared" si="332"/>
        <v>0</v>
      </c>
      <c r="AM228" s="55">
        <f t="shared" si="332"/>
        <v>0</v>
      </c>
      <c r="AN228" s="55">
        <f t="shared" si="332"/>
        <v>0</v>
      </c>
      <c r="AO228" s="55">
        <f t="shared" si="332"/>
        <v>0</v>
      </c>
      <c r="AP228" s="55">
        <f t="shared" si="332"/>
        <v>0</v>
      </c>
      <c r="AQ228" s="55">
        <f t="shared" si="332"/>
        <v>0</v>
      </c>
      <c r="AR228" s="55">
        <f t="shared" si="332"/>
        <v>0</v>
      </c>
      <c r="AS228" s="55">
        <f t="shared" si="332"/>
        <v>0</v>
      </c>
      <c r="AT228" s="55">
        <f t="shared" si="332"/>
        <v>0</v>
      </c>
      <c r="AU228" s="55">
        <f t="shared" si="332"/>
        <v>0</v>
      </c>
      <c r="AV228" s="55">
        <f t="shared" si="332"/>
        <v>0</v>
      </c>
      <c r="AW228" s="55">
        <f t="shared" si="332"/>
        <v>0</v>
      </c>
      <c r="AX228" s="55">
        <f t="shared" si="332"/>
        <v>0</v>
      </c>
      <c r="AY228" s="55">
        <f t="shared" si="332"/>
        <v>0</v>
      </c>
      <c r="AZ228" s="55">
        <f t="shared" si="332"/>
        <v>0</v>
      </c>
      <c r="BA228" s="55">
        <f t="shared" si="332"/>
        <v>0</v>
      </c>
      <c r="BB228" s="55">
        <f t="shared" si="332"/>
        <v>0</v>
      </c>
      <c r="BC228" s="55">
        <f t="shared" si="332"/>
        <v>0</v>
      </c>
      <c r="BD228" s="55">
        <f t="shared" si="332"/>
        <v>0</v>
      </c>
      <c r="BE228" s="55">
        <f t="shared" si="332"/>
        <v>0</v>
      </c>
      <c r="BF228" s="55">
        <f t="shared" si="332"/>
        <v>0</v>
      </c>
      <c r="BG228" s="55">
        <f t="shared" si="332"/>
        <v>0</v>
      </c>
      <c r="BH228" s="55">
        <f t="shared" si="332"/>
        <v>0</v>
      </c>
      <c r="BI228" s="55">
        <f t="shared" si="332"/>
        <v>0</v>
      </c>
      <c r="BJ228" s="55">
        <f t="shared" si="332"/>
        <v>0</v>
      </c>
      <c r="BK228" s="55">
        <f t="shared" si="332"/>
        <v>0</v>
      </c>
      <c r="BL228" s="55">
        <f t="shared" si="332"/>
        <v>0</v>
      </c>
      <c r="BM228" s="55">
        <f t="shared" si="332"/>
        <v>0</v>
      </c>
      <c r="BN228" s="55">
        <f t="shared" ref="BN228:CS228" si="333">IFERROR(BN67*(BN389/$EN389),"")</f>
        <v>0</v>
      </c>
      <c r="BO228" s="55">
        <f t="shared" si="333"/>
        <v>0</v>
      </c>
      <c r="BP228" s="55">
        <f t="shared" si="333"/>
        <v>0</v>
      </c>
      <c r="BQ228" s="55">
        <f t="shared" si="333"/>
        <v>0</v>
      </c>
      <c r="BR228" s="55">
        <f t="shared" si="333"/>
        <v>0</v>
      </c>
      <c r="BS228" s="55">
        <f t="shared" si="333"/>
        <v>0</v>
      </c>
      <c r="BT228" s="55">
        <f t="shared" si="333"/>
        <v>0</v>
      </c>
      <c r="BU228" s="55">
        <f t="shared" si="333"/>
        <v>0</v>
      </c>
      <c r="BV228" s="55">
        <f t="shared" si="333"/>
        <v>0</v>
      </c>
      <c r="BW228" s="55">
        <f t="shared" si="333"/>
        <v>0</v>
      </c>
      <c r="BX228" s="55">
        <f t="shared" si="333"/>
        <v>0</v>
      </c>
      <c r="BY228" s="55">
        <f t="shared" si="333"/>
        <v>0</v>
      </c>
      <c r="BZ228" s="55">
        <f t="shared" si="333"/>
        <v>0</v>
      </c>
      <c r="CA228" s="55">
        <f t="shared" si="333"/>
        <v>0</v>
      </c>
      <c r="CB228" s="55">
        <f t="shared" si="333"/>
        <v>0</v>
      </c>
      <c r="CC228" s="55">
        <f t="shared" si="333"/>
        <v>0</v>
      </c>
      <c r="CD228" s="55">
        <f t="shared" si="333"/>
        <v>0</v>
      </c>
      <c r="CE228" s="55">
        <f t="shared" si="333"/>
        <v>0</v>
      </c>
      <c r="CF228" s="55">
        <f t="shared" si="333"/>
        <v>0</v>
      </c>
      <c r="CG228" s="55">
        <f t="shared" si="333"/>
        <v>0</v>
      </c>
      <c r="CH228" s="55">
        <f t="shared" si="333"/>
        <v>0</v>
      </c>
      <c r="CI228" s="55">
        <f t="shared" si="333"/>
        <v>0</v>
      </c>
      <c r="CJ228" s="55">
        <f t="shared" si="333"/>
        <v>0</v>
      </c>
      <c r="CK228" s="55">
        <f t="shared" si="333"/>
        <v>0</v>
      </c>
      <c r="CL228" s="55">
        <f t="shared" si="333"/>
        <v>0</v>
      </c>
      <c r="CM228" s="55">
        <f t="shared" si="333"/>
        <v>0</v>
      </c>
      <c r="CN228" s="55">
        <f t="shared" si="333"/>
        <v>0</v>
      </c>
      <c r="CO228" s="55">
        <f t="shared" si="333"/>
        <v>0</v>
      </c>
      <c r="CP228" s="55">
        <f t="shared" si="333"/>
        <v>0</v>
      </c>
      <c r="CQ228" s="55">
        <f t="shared" si="333"/>
        <v>0</v>
      </c>
      <c r="CR228" s="55">
        <f t="shared" si="333"/>
        <v>0</v>
      </c>
      <c r="CS228" s="55">
        <f t="shared" si="333"/>
        <v>0</v>
      </c>
      <c r="CT228" s="55">
        <f t="shared" ref="CT228:EB228" si="334">IFERROR(CT67*(CT389/$EN389),"")</f>
        <v>0</v>
      </c>
      <c r="CU228" s="55">
        <f t="shared" si="334"/>
        <v>0</v>
      </c>
      <c r="CV228" s="55">
        <f t="shared" si="334"/>
        <v>0</v>
      </c>
      <c r="CW228" s="55">
        <f t="shared" si="334"/>
        <v>0</v>
      </c>
      <c r="CX228" s="55">
        <f t="shared" si="334"/>
        <v>0</v>
      </c>
      <c r="CY228" s="55">
        <f t="shared" si="334"/>
        <v>1.9594767325107971E-2</v>
      </c>
      <c r="CZ228" s="55">
        <f t="shared" si="334"/>
        <v>0</v>
      </c>
      <c r="DA228" s="55">
        <f t="shared" si="334"/>
        <v>0</v>
      </c>
      <c r="DB228" s="55">
        <f t="shared" si="334"/>
        <v>0</v>
      </c>
      <c r="DC228" s="55">
        <f t="shared" si="334"/>
        <v>0</v>
      </c>
      <c r="DD228" s="55">
        <f t="shared" si="334"/>
        <v>0</v>
      </c>
      <c r="DE228" s="55">
        <f t="shared" si="334"/>
        <v>0</v>
      </c>
      <c r="DF228" s="55">
        <f t="shared" si="334"/>
        <v>0</v>
      </c>
      <c r="DG228" s="55">
        <f t="shared" si="334"/>
        <v>0</v>
      </c>
      <c r="DH228" s="55">
        <f t="shared" si="334"/>
        <v>0</v>
      </c>
      <c r="DI228" s="55">
        <f t="shared" si="334"/>
        <v>0</v>
      </c>
      <c r="DJ228" s="55">
        <f t="shared" si="334"/>
        <v>0</v>
      </c>
      <c r="DK228" s="55">
        <f t="shared" si="334"/>
        <v>0</v>
      </c>
      <c r="DL228" s="55">
        <f t="shared" si="334"/>
        <v>0</v>
      </c>
      <c r="DM228" s="55">
        <f t="shared" si="334"/>
        <v>0</v>
      </c>
      <c r="DN228" s="55">
        <f t="shared" si="334"/>
        <v>0</v>
      </c>
      <c r="DO228" s="55">
        <f t="shared" si="334"/>
        <v>0</v>
      </c>
      <c r="DP228" s="55">
        <f t="shared" si="334"/>
        <v>0</v>
      </c>
      <c r="DQ228" s="55">
        <f t="shared" si="334"/>
        <v>0</v>
      </c>
      <c r="DR228" s="55">
        <f t="shared" si="334"/>
        <v>0</v>
      </c>
      <c r="DS228" s="55">
        <f t="shared" si="334"/>
        <v>0</v>
      </c>
      <c r="DT228" s="55">
        <f t="shared" si="334"/>
        <v>0</v>
      </c>
      <c r="DU228" s="55">
        <f t="shared" si="334"/>
        <v>0</v>
      </c>
      <c r="DV228" s="55">
        <f t="shared" si="334"/>
        <v>0</v>
      </c>
      <c r="DW228" s="55">
        <f t="shared" si="334"/>
        <v>0</v>
      </c>
      <c r="DX228" s="55">
        <f t="shared" si="334"/>
        <v>0</v>
      </c>
      <c r="DY228" s="55">
        <f t="shared" si="334"/>
        <v>0</v>
      </c>
      <c r="DZ228" s="55">
        <f t="shared" si="334"/>
        <v>0</v>
      </c>
      <c r="EA228" s="55">
        <f t="shared" si="334"/>
        <v>0</v>
      </c>
      <c r="EB228" s="55">
        <f t="shared" si="334"/>
        <v>0</v>
      </c>
      <c r="EC228" s="55">
        <f t="shared" ref="EC228:EM228" si="335">IFERROR(EC67*(EC389/$EN389),"")</f>
        <v>0</v>
      </c>
      <c r="ED228" s="55">
        <f t="shared" si="335"/>
        <v>0</v>
      </c>
      <c r="EE228" s="55">
        <f t="shared" si="335"/>
        <v>0</v>
      </c>
      <c r="EF228" s="55">
        <f t="shared" si="335"/>
        <v>0</v>
      </c>
      <c r="EG228" s="55">
        <f t="shared" si="335"/>
        <v>0</v>
      </c>
      <c r="EH228" s="55">
        <f t="shared" si="335"/>
        <v>0</v>
      </c>
      <c r="EI228" s="55">
        <f t="shared" si="335"/>
        <v>0</v>
      </c>
      <c r="EJ228" s="55">
        <f t="shared" si="335"/>
        <v>0</v>
      </c>
      <c r="EK228" s="55">
        <f t="shared" si="335"/>
        <v>0</v>
      </c>
      <c r="EL228" s="55">
        <f t="shared" si="335"/>
        <v>0</v>
      </c>
      <c r="EM228" s="55">
        <f t="shared" si="335"/>
        <v>0</v>
      </c>
      <c r="EN228" s="72">
        <f t="shared" ref="EN228:EN291" si="336">IFERROR(SUM(B228:EM228),"")</f>
        <v>1.5514624414204124E-2</v>
      </c>
    </row>
    <row r="229" spans="1:144" x14ac:dyDescent="0.15">
      <c r="A229" s="71">
        <v>41851</v>
      </c>
      <c r="B229" s="55" t="str">
        <f t="shared" ref="B229:AG229" si="337">IFERROR(B68*(B390/$EN390),"")</f>
        <v/>
      </c>
      <c r="C229" s="55">
        <f t="shared" si="337"/>
        <v>0</v>
      </c>
      <c r="D229" s="55">
        <f t="shared" si="337"/>
        <v>0</v>
      </c>
      <c r="E229" s="55">
        <f t="shared" si="337"/>
        <v>0</v>
      </c>
      <c r="F229" s="55">
        <f t="shared" si="337"/>
        <v>0</v>
      </c>
      <c r="G229" s="55">
        <f t="shared" si="337"/>
        <v>0</v>
      </c>
      <c r="H229" s="55">
        <f t="shared" si="337"/>
        <v>0</v>
      </c>
      <c r="I229" s="55">
        <f t="shared" si="337"/>
        <v>0</v>
      </c>
      <c r="J229" s="55">
        <f t="shared" si="337"/>
        <v>0</v>
      </c>
      <c r="K229" s="55">
        <f t="shared" si="337"/>
        <v>0</v>
      </c>
      <c r="L229" s="55">
        <f t="shared" si="337"/>
        <v>0</v>
      </c>
      <c r="M229" s="55">
        <f t="shared" si="337"/>
        <v>0</v>
      </c>
      <c r="N229" s="55">
        <f t="shared" si="337"/>
        <v>0</v>
      </c>
      <c r="O229" s="55">
        <f t="shared" si="337"/>
        <v>0</v>
      </c>
      <c r="P229" s="55">
        <f t="shared" si="337"/>
        <v>0</v>
      </c>
      <c r="Q229" s="55">
        <f t="shared" si="337"/>
        <v>0</v>
      </c>
      <c r="R229" s="55">
        <f t="shared" si="337"/>
        <v>0</v>
      </c>
      <c r="S229" s="55">
        <f t="shared" si="337"/>
        <v>0</v>
      </c>
      <c r="T229" s="55">
        <f t="shared" si="337"/>
        <v>0</v>
      </c>
      <c r="U229" s="55">
        <f t="shared" si="337"/>
        <v>0</v>
      </c>
      <c r="V229" s="55">
        <f t="shared" si="337"/>
        <v>0</v>
      </c>
      <c r="W229" s="55">
        <f t="shared" si="337"/>
        <v>0</v>
      </c>
      <c r="X229" s="55">
        <f t="shared" si="337"/>
        <v>0</v>
      </c>
      <c r="Y229" s="55">
        <f t="shared" si="337"/>
        <v>0</v>
      </c>
      <c r="Z229" s="55">
        <f t="shared" si="337"/>
        <v>0</v>
      </c>
      <c r="AA229" s="55">
        <f t="shared" si="337"/>
        <v>0</v>
      </c>
      <c r="AB229" s="55">
        <f t="shared" si="337"/>
        <v>0</v>
      </c>
      <c r="AC229" s="55">
        <f t="shared" si="337"/>
        <v>0</v>
      </c>
      <c r="AD229" s="55">
        <f t="shared" si="337"/>
        <v>0</v>
      </c>
      <c r="AE229" s="55">
        <f t="shared" si="337"/>
        <v>3.0120032171691664E-3</v>
      </c>
      <c r="AF229" s="55">
        <f t="shared" si="337"/>
        <v>0</v>
      </c>
      <c r="AG229" s="55">
        <f t="shared" si="337"/>
        <v>0</v>
      </c>
      <c r="AH229" s="55">
        <f t="shared" ref="AH229:BM229" si="338">IFERROR(AH68*(AH390/$EN390),"")</f>
        <v>0</v>
      </c>
      <c r="AI229" s="55">
        <f t="shared" si="338"/>
        <v>0</v>
      </c>
      <c r="AJ229" s="55">
        <f t="shared" si="338"/>
        <v>0</v>
      </c>
      <c r="AK229" s="55">
        <f t="shared" si="338"/>
        <v>0</v>
      </c>
      <c r="AL229" s="55">
        <f t="shared" si="338"/>
        <v>0</v>
      </c>
      <c r="AM229" s="55">
        <f t="shared" si="338"/>
        <v>0</v>
      </c>
      <c r="AN229" s="55">
        <f t="shared" si="338"/>
        <v>0</v>
      </c>
      <c r="AO229" s="55">
        <f t="shared" si="338"/>
        <v>0</v>
      </c>
      <c r="AP229" s="55">
        <f t="shared" si="338"/>
        <v>0</v>
      </c>
      <c r="AQ229" s="55">
        <f t="shared" si="338"/>
        <v>0</v>
      </c>
      <c r="AR229" s="55">
        <f t="shared" si="338"/>
        <v>0</v>
      </c>
      <c r="AS229" s="55">
        <f t="shared" si="338"/>
        <v>0</v>
      </c>
      <c r="AT229" s="55">
        <f t="shared" si="338"/>
        <v>0</v>
      </c>
      <c r="AU229" s="55">
        <f t="shared" si="338"/>
        <v>0</v>
      </c>
      <c r="AV229" s="55">
        <f t="shared" si="338"/>
        <v>0</v>
      </c>
      <c r="AW229" s="55">
        <f t="shared" si="338"/>
        <v>0</v>
      </c>
      <c r="AX229" s="55">
        <f t="shared" si="338"/>
        <v>0</v>
      </c>
      <c r="AY229" s="55">
        <f t="shared" si="338"/>
        <v>0</v>
      </c>
      <c r="AZ229" s="55">
        <f t="shared" si="338"/>
        <v>0</v>
      </c>
      <c r="BA229" s="55">
        <f t="shared" si="338"/>
        <v>0</v>
      </c>
      <c r="BB229" s="55">
        <f t="shared" si="338"/>
        <v>0</v>
      </c>
      <c r="BC229" s="55">
        <f t="shared" si="338"/>
        <v>0</v>
      </c>
      <c r="BD229" s="55">
        <f t="shared" si="338"/>
        <v>0</v>
      </c>
      <c r="BE229" s="55">
        <f t="shared" si="338"/>
        <v>0</v>
      </c>
      <c r="BF229" s="55">
        <f t="shared" si="338"/>
        <v>0</v>
      </c>
      <c r="BG229" s="55">
        <f t="shared" si="338"/>
        <v>0</v>
      </c>
      <c r="BH229" s="55">
        <f t="shared" si="338"/>
        <v>0</v>
      </c>
      <c r="BI229" s="55">
        <f t="shared" si="338"/>
        <v>0</v>
      </c>
      <c r="BJ229" s="55">
        <f t="shared" si="338"/>
        <v>0</v>
      </c>
      <c r="BK229" s="55">
        <f t="shared" si="338"/>
        <v>0</v>
      </c>
      <c r="BL229" s="55">
        <f t="shared" si="338"/>
        <v>0</v>
      </c>
      <c r="BM229" s="55">
        <f t="shared" si="338"/>
        <v>0</v>
      </c>
      <c r="BN229" s="55">
        <f t="shared" ref="BN229:CS229" si="339">IFERROR(BN68*(BN390/$EN390),"")</f>
        <v>0</v>
      </c>
      <c r="BO229" s="55">
        <f t="shared" si="339"/>
        <v>0</v>
      </c>
      <c r="BP229" s="55">
        <f t="shared" si="339"/>
        <v>0</v>
      </c>
      <c r="BQ229" s="55">
        <f t="shared" si="339"/>
        <v>0</v>
      </c>
      <c r="BR229" s="55">
        <f t="shared" si="339"/>
        <v>0</v>
      </c>
      <c r="BS229" s="55">
        <f t="shared" si="339"/>
        <v>0</v>
      </c>
      <c r="BT229" s="55">
        <f t="shared" si="339"/>
        <v>0</v>
      </c>
      <c r="BU229" s="55">
        <f t="shared" si="339"/>
        <v>0</v>
      </c>
      <c r="BV229" s="55">
        <f t="shared" si="339"/>
        <v>0</v>
      </c>
      <c r="BW229" s="55">
        <f t="shared" si="339"/>
        <v>0</v>
      </c>
      <c r="BX229" s="55">
        <f t="shared" si="339"/>
        <v>0</v>
      </c>
      <c r="BY229" s="55">
        <f t="shared" si="339"/>
        <v>0</v>
      </c>
      <c r="BZ229" s="55">
        <f t="shared" si="339"/>
        <v>0</v>
      </c>
      <c r="CA229" s="55">
        <f t="shared" si="339"/>
        <v>0</v>
      </c>
      <c r="CB229" s="55">
        <f t="shared" si="339"/>
        <v>0</v>
      </c>
      <c r="CC229" s="55">
        <f t="shared" si="339"/>
        <v>0</v>
      </c>
      <c r="CD229" s="55">
        <f t="shared" si="339"/>
        <v>0</v>
      </c>
      <c r="CE229" s="55">
        <f t="shared" si="339"/>
        <v>0</v>
      </c>
      <c r="CF229" s="55">
        <f t="shared" si="339"/>
        <v>0</v>
      </c>
      <c r="CG229" s="55">
        <f t="shared" si="339"/>
        <v>0</v>
      </c>
      <c r="CH229" s="55">
        <f t="shared" si="339"/>
        <v>0</v>
      </c>
      <c r="CI229" s="55">
        <f t="shared" si="339"/>
        <v>0</v>
      </c>
      <c r="CJ229" s="55">
        <f t="shared" si="339"/>
        <v>0</v>
      </c>
      <c r="CK229" s="55">
        <f t="shared" si="339"/>
        <v>0</v>
      </c>
      <c r="CL229" s="55">
        <f t="shared" si="339"/>
        <v>0</v>
      </c>
      <c r="CM229" s="55">
        <f t="shared" si="339"/>
        <v>0</v>
      </c>
      <c r="CN229" s="55">
        <f t="shared" si="339"/>
        <v>0</v>
      </c>
      <c r="CO229" s="55">
        <f t="shared" si="339"/>
        <v>0</v>
      </c>
      <c r="CP229" s="55">
        <f t="shared" si="339"/>
        <v>0</v>
      </c>
      <c r="CQ229" s="55">
        <f t="shared" si="339"/>
        <v>0</v>
      </c>
      <c r="CR229" s="55">
        <f t="shared" si="339"/>
        <v>0</v>
      </c>
      <c r="CS229" s="55">
        <f t="shared" si="339"/>
        <v>0</v>
      </c>
      <c r="CT229" s="55">
        <f t="shared" ref="CT229:EB229" si="340">IFERROR(CT68*(CT390/$EN390),"")</f>
        <v>0</v>
      </c>
      <c r="CU229" s="55">
        <f t="shared" si="340"/>
        <v>0</v>
      </c>
      <c r="CV229" s="55">
        <f t="shared" si="340"/>
        <v>0</v>
      </c>
      <c r="CW229" s="55">
        <f t="shared" si="340"/>
        <v>0</v>
      </c>
      <c r="CX229" s="55">
        <f t="shared" si="340"/>
        <v>0</v>
      </c>
      <c r="CY229" s="55">
        <f t="shared" si="340"/>
        <v>-4.9995670547314484E-3</v>
      </c>
      <c r="CZ229" s="55">
        <f t="shared" si="340"/>
        <v>0</v>
      </c>
      <c r="DA229" s="55">
        <f t="shared" si="340"/>
        <v>0</v>
      </c>
      <c r="DB229" s="55">
        <f t="shared" si="340"/>
        <v>0</v>
      </c>
      <c r="DC229" s="55">
        <f t="shared" si="340"/>
        <v>0</v>
      </c>
      <c r="DD229" s="55">
        <f t="shared" si="340"/>
        <v>0</v>
      </c>
      <c r="DE229" s="55">
        <f t="shared" si="340"/>
        <v>0</v>
      </c>
      <c r="DF229" s="55">
        <f t="shared" si="340"/>
        <v>0</v>
      </c>
      <c r="DG229" s="55">
        <f t="shared" si="340"/>
        <v>0</v>
      </c>
      <c r="DH229" s="55">
        <f t="shared" si="340"/>
        <v>0</v>
      </c>
      <c r="DI229" s="55">
        <f t="shared" si="340"/>
        <v>0</v>
      </c>
      <c r="DJ229" s="55">
        <f t="shared" si="340"/>
        <v>0</v>
      </c>
      <c r="DK229" s="55">
        <f t="shared" si="340"/>
        <v>0</v>
      </c>
      <c r="DL229" s="55">
        <f t="shared" si="340"/>
        <v>0</v>
      </c>
      <c r="DM229" s="55">
        <f t="shared" si="340"/>
        <v>0</v>
      </c>
      <c r="DN229" s="55">
        <f t="shared" si="340"/>
        <v>0</v>
      </c>
      <c r="DO229" s="55">
        <f t="shared" si="340"/>
        <v>0</v>
      </c>
      <c r="DP229" s="55">
        <f t="shared" si="340"/>
        <v>0</v>
      </c>
      <c r="DQ229" s="55">
        <f t="shared" si="340"/>
        <v>0</v>
      </c>
      <c r="DR229" s="55">
        <f t="shared" si="340"/>
        <v>0</v>
      </c>
      <c r="DS229" s="55">
        <f t="shared" si="340"/>
        <v>0</v>
      </c>
      <c r="DT229" s="55">
        <f t="shared" si="340"/>
        <v>0</v>
      </c>
      <c r="DU229" s="55">
        <f t="shared" si="340"/>
        <v>0</v>
      </c>
      <c r="DV229" s="55">
        <f t="shared" si="340"/>
        <v>0</v>
      </c>
      <c r="DW229" s="55">
        <f t="shared" si="340"/>
        <v>0</v>
      </c>
      <c r="DX229" s="55">
        <f t="shared" si="340"/>
        <v>0</v>
      </c>
      <c r="DY229" s="55">
        <f t="shared" si="340"/>
        <v>0</v>
      </c>
      <c r="DZ229" s="55">
        <f t="shared" si="340"/>
        <v>0</v>
      </c>
      <c r="EA229" s="55">
        <f t="shared" si="340"/>
        <v>0</v>
      </c>
      <c r="EB229" s="55">
        <f t="shared" si="340"/>
        <v>0</v>
      </c>
      <c r="EC229" s="55">
        <f t="shared" ref="EC229:EM229" si="341">IFERROR(EC68*(EC390/$EN390),"")</f>
        <v>0</v>
      </c>
      <c r="ED229" s="55">
        <f t="shared" si="341"/>
        <v>0</v>
      </c>
      <c r="EE229" s="55">
        <f t="shared" si="341"/>
        <v>0</v>
      </c>
      <c r="EF229" s="55">
        <f t="shared" si="341"/>
        <v>0</v>
      </c>
      <c r="EG229" s="55">
        <f t="shared" si="341"/>
        <v>0</v>
      </c>
      <c r="EH229" s="55">
        <f t="shared" si="341"/>
        <v>0</v>
      </c>
      <c r="EI229" s="55">
        <f t="shared" si="341"/>
        <v>0</v>
      </c>
      <c r="EJ229" s="55">
        <f t="shared" si="341"/>
        <v>0</v>
      </c>
      <c r="EK229" s="55">
        <f t="shared" si="341"/>
        <v>0</v>
      </c>
      <c r="EL229" s="55">
        <f t="shared" si="341"/>
        <v>0</v>
      </c>
      <c r="EM229" s="55">
        <f t="shared" si="341"/>
        <v>0</v>
      </c>
      <c r="EN229" s="72">
        <f t="shared" si="336"/>
        <v>-1.987563837562282E-3</v>
      </c>
    </row>
    <row r="230" spans="1:144" x14ac:dyDescent="0.15">
      <c r="A230" s="71">
        <v>41880</v>
      </c>
      <c r="B230" s="55" t="str">
        <f t="shared" ref="B230:AG230" si="342">IFERROR(B69*(B391/$EN391),"")</f>
        <v/>
      </c>
      <c r="C230" s="55">
        <f t="shared" si="342"/>
        <v>0</v>
      </c>
      <c r="D230" s="55">
        <f t="shared" si="342"/>
        <v>0</v>
      </c>
      <c r="E230" s="55">
        <f t="shared" si="342"/>
        <v>0</v>
      </c>
      <c r="F230" s="55">
        <f t="shared" si="342"/>
        <v>0</v>
      </c>
      <c r="G230" s="55">
        <f t="shared" si="342"/>
        <v>0</v>
      </c>
      <c r="H230" s="55">
        <f t="shared" si="342"/>
        <v>0</v>
      </c>
      <c r="I230" s="55">
        <f t="shared" si="342"/>
        <v>0</v>
      </c>
      <c r="J230" s="55">
        <f t="shared" si="342"/>
        <v>0</v>
      </c>
      <c r="K230" s="55">
        <f t="shared" si="342"/>
        <v>0</v>
      </c>
      <c r="L230" s="55">
        <f t="shared" si="342"/>
        <v>0</v>
      </c>
      <c r="M230" s="55">
        <f t="shared" si="342"/>
        <v>0</v>
      </c>
      <c r="N230" s="55">
        <f t="shared" si="342"/>
        <v>0</v>
      </c>
      <c r="O230" s="55">
        <f t="shared" si="342"/>
        <v>0</v>
      </c>
      <c r="P230" s="55">
        <f t="shared" si="342"/>
        <v>0</v>
      </c>
      <c r="Q230" s="55">
        <f t="shared" si="342"/>
        <v>0</v>
      </c>
      <c r="R230" s="55">
        <f t="shared" si="342"/>
        <v>0</v>
      </c>
      <c r="S230" s="55">
        <f t="shared" si="342"/>
        <v>0</v>
      </c>
      <c r="T230" s="55">
        <f t="shared" si="342"/>
        <v>0</v>
      </c>
      <c r="U230" s="55">
        <f t="shared" si="342"/>
        <v>0</v>
      </c>
      <c r="V230" s="55">
        <f t="shared" si="342"/>
        <v>0</v>
      </c>
      <c r="W230" s="55">
        <f t="shared" si="342"/>
        <v>0</v>
      </c>
      <c r="X230" s="55">
        <f t="shared" si="342"/>
        <v>0</v>
      </c>
      <c r="Y230" s="55">
        <f t="shared" si="342"/>
        <v>0</v>
      </c>
      <c r="Z230" s="55">
        <f t="shared" si="342"/>
        <v>0</v>
      </c>
      <c r="AA230" s="55">
        <f t="shared" si="342"/>
        <v>0</v>
      </c>
      <c r="AB230" s="55">
        <f t="shared" si="342"/>
        <v>0</v>
      </c>
      <c r="AC230" s="55">
        <f t="shared" si="342"/>
        <v>0</v>
      </c>
      <c r="AD230" s="55">
        <f t="shared" si="342"/>
        <v>0</v>
      </c>
      <c r="AE230" s="55">
        <f t="shared" si="342"/>
        <v>0</v>
      </c>
      <c r="AF230" s="55">
        <f t="shared" si="342"/>
        <v>0</v>
      </c>
      <c r="AG230" s="55">
        <f t="shared" si="342"/>
        <v>0</v>
      </c>
      <c r="AH230" s="55">
        <f t="shared" ref="AH230:BM230" si="343">IFERROR(AH69*(AH391/$EN391),"")</f>
        <v>0</v>
      </c>
      <c r="AI230" s="55">
        <f t="shared" si="343"/>
        <v>0</v>
      </c>
      <c r="AJ230" s="55">
        <f t="shared" si="343"/>
        <v>0</v>
      </c>
      <c r="AK230" s="55">
        <f t="shared" si="343"/>
        <v>0</v>
      </c>
      <c r="AL230" s="55">
        <f t="shared" si="343"/>
        <v>0</v>
      </c>
      <c r="AM230" s="55">
        <f t="shared" si="343"/>
        <v>0</v>
      </c>
      <c r="AN230" s="55">
        <f t="shared" si="343"/>
        <v>0</v>
      </c>
      <c r="AO230" s="55">
        <f t="shared" si="343"/>
        <v>0</v>
      </c>
      <c r="AP230" s="55">
        <f t="shared" si="343"/>
        <v>0</v>
      </c>
      <c r="AQ230" s="55">
        <f t="shared" si="343"/>
        <v>0</v>
      </c>
      <c r="AR230" s="55">
        <f t="shared" si="343"/>
        <v>0</v>
      </c>
      <c r="AS230" s="55">
        <f t="shared" si="343"/>
        <v>0</v>
      </c>
      <c r="AT230" s="55">
        <f t="shared" si="343"/>
        <v>0</v>
      </c>
      <c r="AU230" s="55">
        <f t="shared" si="343"/>
        <v>0</v>
      </c>
      <c r="AV230" s="55">
        <f t="shared" si="343"/>
        <v>0</v>
      </c>
      <c r="AW230" s="55">
        <f t="shared" si="343"/>
        <v>0</v>
      </c>
      <c r="AX230" s="55">
        <f t="shared" si="343"/>
        <v>0</v>
      </c>
      <c r="AY230" s="55">
        <f t="shared" si="343"/>
        <v>0</v>
      </c>
      <c r="AZ230" s="55">
        <f t="shared" si="343"/>
        <v>0</v>
      </c>
      <c r="BA230" s="55">
        <f t="shared" si="343"/>
        <v>0</v>
      </c>
      <c r="BB230" s="55">
        <f t="shared" si="343"/>
        <v>0</v>
      </c>
      <c r="BC230" s="55">
        <f t="shared" si="343"/>
        <v>0</v>
      </c>
      <c r="BD230" s="55">
        <f t="shared" si="343"/>
        <v>0</v>
      </c>
      <c r="BE230" s="55">
        <f t="shared" si="343"/>
        <v>0</v>
      </c>
      <c r="BF230" s="55">
        <f t="shared" si="343"/>
        <v>0</v>
      </c>
      <c r="BG230" s="55">
        <f t="shared" si="343"/>
        <v>0</v>
      </c>
      <c r="BH230" s="55">
        <f t="shared" si="343"/>
        <v>0</v>
      </c>
      <c r="BI230" s="55">
        <f t="shared" si="343"/>
        <v>0</v>
      </c>
      <c r="BJ230" s="55">
        <f t="shared" si="343"/>
        <v>0</v>
      </c>
      <c r="BK230" s="55">
        <f t="shared" si="343"/>
        <v>0</v>
      </c>
      <c r="BL230" s="55">
        <f t="shared" si="343"/>
        <v>0</v>
      </c>
      <c r="BM230" s="55">
        <f t="shared" si="343"/>
        <v>0</v>
      </c>
      <c r="BN230" s="55">
        <f t="shared" ref="BN230:CS230" si="344">IFERROR(BN69*(BN391/$EN391),"")</f>
        <v>0</v>
      </c>
      <c r="BO230" s="55">
        <f t="shared" si="344"/>
        <v>0</v>
      </c>
      <c r="BP230" s="55">
        <f t="shared" si="344"/>
        <v>0</v>
      </c>
      <c r="BQ230" s="55">
        <f t="shared" si="344"/>
        <v>0</v>
      </c>
      <c r="BR230" s="55">
        <f t="shared" si="344"/>
        <v>0</v>
      </c>
      <c r="BS230" s="55">
        <f t="shared" si="344"/>
        <v>0</v>
      </c>
      <c r="BT230" s="55">
        <f t="shared" si="344"/>
        <v>0</v>
      </c>
      <c r="BU230" s="55">
        <f t="shared" si="344"/>
        <v>0</v>
      </c>
      <c r="BV230" s="55">
        <f t="shared" si="344"/>
        <v>0</v>
      </c>
      <c r="BW230" s="55">
        <f t="shared" si="344"/>
        <v>0</v>
      </c>
      <c r="BX230" s="55">
        <f t="shared" si="344"/>
        <v>0</v>
      </c>
      <c r="BY230" s="55">
        <f t="shared" si="344"/>
        <v>0</v>
      </c>
      <c r="BZ230" s="55">
        <f t="shared" si="344"/>
        <v>0</v>
      </c>
      <c r="CA230" s="55">
        <f t="shared" si="344"/>
        <v>0</v>
      </c>
      <c r="CB230" s="55">
        <f t="shared" si="344"/>
        <v>0</v>
      </c>
      <c r="CC230" s="55">
        <f t="shared" si="344"/>
        <v>0</v>
      </c>
      <c r="CD230" s="55">
        <f t="shared" si="344"/>
        <v>0</v>
      </c>
      <c r="CE230" s="55">
        <f t="shared" si="344"/>
        <v>0</v>
      </c>
      <c r="CF230" s="55">
        <f t="shared" si="344"/>
        <v>0</v>
      </c>
      <c r="CG230" s="55">
        <f t="shared" si="344"/>
        <v>0</v>
      </c>
      <c r="CH230" s="55">
        <f t="shared" si="344"/>
        <v>0</v>
      </c>
      <c r="CI230" s="55">
        <f t="shared" si="344"/>
        <v>0</v>
      </c>
      <c r="CJ230" s="55">
        <f t="shared" si="344"/>
        <v>0</v>
      </c>
      <c r="CK230" s="55">
        <f t="shared" si="344"/>
        <v>0</v>
      </c>
      <c r="CL230" s="55">
        <f t="shared" si="344"/>
        <v>0</v>
      </c>
      <c r="CM230" s="55">
        <f t="shared" si="344"/>
        <v>0</v>
      </c>
      <c r="CN230" s="55">
        <f t="shared" si="344"/>
        <v>0</v>
      </c>
      <c r="CO230" s="55">
        <f t="shared" si="344"/>
        <v>0</v>
      </c>
      <c r="CP230" s="55">
        <f t="shared" si="344"/>
        <v>0</v>
      </c>
      <c r="CQ230" s="55">
        <f t="shared" si="344"/>
        <v>0</v>
      </c>
      <c r="CR230" s="55">
        <f t="shared" si="344"/>
        <v>0</v>
      </c>
      <c r="CS230" s="55">
        <f t="shared" si="344"/>
        <v>0</v>
      </c>
      <c r="CT230" s="55">
        <f t="shared" ref="CT230:EB230" si="345">IFERROR(CT69*(CT391/$EN391),"")</f>
        <v>0</v>
      </c>
      <c r="CU230" s="55">
        <f t="shared" si="345"/>
        <v>0</v>
      </c>
      <c r="CV230" s="55">
        <f t="shared" si="345"/>
        <v>0</v>
      </c>
      <c r="CW230" s="55">
        <f t="shared" si="345"/>
        <v>0</v>
      </c>
      <c r="CX230" s="55">
        <f t="shared" si="345"/>
        <v>0</v>
      </c>
      <c r="CY230" s="55">
        <f t="shared" si="345"/>
        <v>1.1505261994898319E-2</v>
      </c>
      <c r="CZ230" s="55">
        <f t="shared" si="345"/>
        <v>0</v>
      </c>
      <c r="DA230" s="55">
        <f t="shared" si="345"/>
        <v>0</v>
      </c>
      <c r="DB230" s="55">
        <f t="shared" si="345"/>
        <v>0</v>
      </c>
      <c r="DC230" s="55">
        <f t="shared" si="345"/>
        <v>0</v>
      </c>
      <c r="DD230" s="55">
        <f t="shared" si="345"/>
        <v>0</v>
      </c>
      <c r="DE230" s="55">
        <f t="shared" si="345"/>
        <v>0</v>
      </c>
      <c r="DF230" s="55">
        <f t="shared" si="345"/>
        <v>0</v>
      </c>
      <c r="DG230" s="55">
        <f t="shared" si="345"/>
        <v>0</v>
      </c>
      <c r="DH230" s="55">
        <f t="shared" si="345"/>
        <v>0</v>
      </c>
      <c r="DI230" s="55">
        <f t="shared" si="345"/>
        <v>0</v>
      </c>
      <c r="DJ230" s="55">
        <f t="shared" si="345"/>
        <v>0</v>
      </c>
      <c r="DK230" s="55">
        <f t="shared" si="345"/>
        <v>0</v>
      </c>
      <c r="DL230" s="55">
        <f t="shared" si="345"/>
        <v>0</v>
      </c>
      <c r="DM230" s="55">
        <f t="shared" si="345"/>
        <v>0</v>
      </c>
      <c r="DN230" s="55">
        <f t="shared" si="345"/>
        <v>0</v>
      </c>
      <c r="DO230" s="55">
        <f t="shared" si="345"/>
        <v>0</v>
      </c>
      <c r="DP230" s="55">
        <f t="shared" si="345"/>
        <v>0</v>
      </c>
      <c r="DQ230" s="55">
        <f t="shared" si="345"/>
        <v>0</v>
      </c>
      <c r="DR230" s="55">
        <f t="shared" si="345"/>
        <v>0</v>
      </c>
      <c r="DS230" s="55">
        <f t="shared" si="345"/>
        <v>0</v>
      </c>
      <c r="DT230" s="55">
        <f t="shared" si="345"/>
        <v>0</v>
      </c>
      <c r="DU230" s="55">
        <f t="shared" si="345"/>
        <v>0</v>
      </c>
      <c r="DV230" s="55">
        <f t="shared" si="345"/>
        <v>0</v>
      </c>
      <c r="DW230" s="55">
        <f t="shared" si="345"/>
        <v>0</v>
      </c>
      <c r="DX230" s="55">
        <f t="shared" si="345"/>
        <v>0</v>
      </c>
      <c r="DY230" s="55">
        <f t="shared" si="345"/>
        <v>0</v>
      </c>
      <c r="DZ230" s="55">
        <f t="shared" si="345"/>
        <v>0</v>
      </c>
      <c r="EA230" s="55">
        <f t="shared" si="345"/>
        <v>0</v>
      </c>
      <c r="EB230" s="55">
        <f t="shared" si="345"/>
        <v>0</v>
      </c>
      <c r="EC230" s="55">
        <f t="shared" ref="EC230:EM230" si="346">IFERROR(EC69*(EC391/$EN391),"")</f>
        <v>0</v>
      </c>
      <c r="ED230" s="55">
        <f t="shared" si="346"/>
        <v>0</v>
      </c>
      <c r="EE230" s="55">
        <f t="shared" si="346"/>
        <v>0</v>
      </c>
      <c r="EF230" s="55">
        <f t="shared" si="346"/>
        <v>0</v>
      </c>
      <c r="EG230" s="55">
        <f t="shared" si="346"/>
        <v>0</v>
      </c>
      <c r="EH230" s="55">
        <f t="shared" si="346"/>
        <v>0</v>
      </c>
      <c r="EI230" s="55">
        <f t="shared" si="346"/>
        <v>0</v>
      </c>
      <c r="EJ230" s="55">
        <f t="shared" si="346"/>
        <v>0</v>
      </c>
      <c r="EK230" s="55">
        <f t="shared" si="346"/>
        <v>0</v>
      </c>
      <c r="EL230" s="55">
        <f t="shared" si="346"/>
        <v>0</v>
      </c>
      <c r="EM230" s="55">
        <f t="shared" si="346"/>
        <v>0</v>
      </c>
      <c r="EN230" s="72">
        <f t="shared" si="336"/>
        <v>1.1505261994898319E-2</v>
      </c>
    </row>
    <row r="231" spans="1:144" x14ac:dyDescent="0.15">
      <c r="A231" s="71">
        <v>41912</v>
      </c>
      <c r="B231" s="55" t="str">
        <f t="shared" ref="B231:AG231" si="347">IFERROR(B70*(B392/$EN392),"")</f>
        <v/>
      </c>
      <c r="C231" s="55">
        <f t="shared" si="347"/>
        <v>0</v>
      </c>
      <c r="D231" s="55">
        <f t="shared" si="347"/>
        <v>0</v>
      </c>
      <c r="E231" s="55">
        <f t="shared" si="347"/>
        <v>0</v>
      </c>
      <c r="F231" s="55">
        <f t="shared" si="347"/>
        <v>0</v>
      </c>
      <c r="G231" s="55">
        <f t="shared" si="347"/>
        <v>0</v>
      </c>
      <c r="H231" s="55">
        <f t="shared" si="347"/>
        <v>0</v>
      </c>
      <c r="I231" s="55">
        <f t="shared" si="347"/>
        <v>0</v>
      </c>
      <c r="J231" s="55">
        <f t="shared" si="347"/>
        <v>0</v>
      </c>
      <c r="K231" s="55">
        <f t="shared" si="347"/>
        <v>0</v>
      </c>
      <c r="L231" s="55">
        <f t="shared" si="347"/>
        <v>0</v>
      </c>
      <c r="M231" s="55">
        <f t="shared" si="347"/>
        <v>0</v>
      </c>
      <c r="N231" s="55">
        <f t="shared" si="347"/>
        <v>0</v>
      </c>
      <c r="O231" s="55">
        <f t="shared" si="347"/>
        <v>0</v>
      </c>
      <c r="P231" s="55">
        <f t="shared" si="347"/>
        <v>0</v>
      </c>
      <c r="Q231" s="55">
        <f t="shared" si="347"/>
        <v>0</v>
      </c>
      <c r="R231" s="55">
        <f t="shared" si="347"/>
        <v>0</v>
      </c>
      <c r="S231" s="55">
        <f t="shared" si="347"/>
        <v>0</v>
      </c>
      <c r="T231" s="55">
        <f t="shared" si="347"/>
        <v>0</v>
      </c>
      <c r="U231" s="55">
        <f t="shared" si="347"/>
        <v>0</v>
      </c>
      <c r="V231" s="55">
        <f t="shared" si="347"/>
        <v>0</v>
      </c>
      <c r="W231" s="55">
        <f t="shared" si="347"/>
        <v>0</v>
      </c>
      <c r="X231" s="55">
        <f t="shared" si="347"/>
        <v>0</v>
      </c>
      <c r="Y231" s="55">
        <f t="shared" si="347"/>
        <v>0</v>
      </c>
      <c r="Z231" s="55">
        <f t="shared" si="347"/>
        <v>0</v>
      </c>
      <c r="AA231" s="55">
        <f t="shared" si="347"/>
        <v>0</v>
      </c>
      <c r="AB231" s="55">
        <f t="shared" si="347"/>
        <v>0</v>
      </c>
      <c r="AC231" s="55">
        <f t="shared" si="347"/>
        <v>0</v>
      </c>
      <c r="AD231" s="55">
        <f t="shared" si="347"/>
        <v>0</v>
      </c>
      <c r="AE231" s="55">
        <f t="shared" si="347"/>
        <v>0</v>
      </c>
      <c r="AF231" s="55">
        <f t="shared" si="347"/>
        <v>0</v>
      </c>
      <c r="AG231" s="55">
        <f t="shared" si="347"/>
        <v>0</v>
      </c>
      <c r="AH231" s="55">
        <f t="shared" ref="AH231:BM231" si="348">IFERROR(AH70*(AH392/$EN392),"")</f>
        <v>0</v>
      </c>
      <c r="AI231" s="55">
        <f t="shared" si="348"/>
        <v>0</v>
      </c>
      <c r="AJ231" s="55">
        <f t="shared" si="348"/>
        <v>0</v>
      </c>
      <c r="AK231" s="55">
        <f t="shared" si="348"/>
        <v>0</v>
      </c>
      <c r="AL231" s="55">
        <f t="shared" si="348"/>
        <v>0</v>
      </c>
      <c r="AM231" s="55">
        <f t="shared" si="348"/>
        <v>0</v>
      </c>
      <c r="AN231" s="55">
        <f t="shared" si="348"/>
        <v>0</v>
      </c>
      <c r="AO231" s="55">
        <f t="shared" si="348"/>
        <v>0</v>
      </c>
      <c r="AP231" s="55">
        <f t="shared" si="348"/>
        <v>0</v>
      </c>
      <c r="AQ231" s="55">
        <f t="shared" si="348"/>
        <v>0</v>
      </c>
      <c r="AR231" s="55">
        <f t="shared" si="348"/>
        <v>0</v>
      </c>
      <c r="AS231" s="55">
        <f t="shared" si="348"/>
        <v>0</v>
      </c>
      <c r="AT231" s="55">
        <f t="shared" si="348"/>
        <v>0</v>
      </c>
      <c r="AU231" s="55">
        <f t="shared" si="348"/>
        <v>0</v>
      </c>
      <c r="AV231" s="55">
        <f t="shared" si="348"/>
        <v>0</v>
      </c>
      <c r="AW231" s="55">
        <f t="shared" si="348"/>
        <v>0</v>
      </c>
      <c r="AX231" s="55">
        <f t="shared" si="348"/>
        <v>0</v>
      </c>
      <c r="AY231" s="55">
        <f t="shared" si="348"/>
        <v>0</v>
      </c>
      <c r="AZ231" s="55">
        <f t="shared" si="348"/>
        <v>0</v>
      </c>
      <c r="BA231" s="55">
        <f t="shared" si="348"/>
        <v>0</v>
      </c>
      <c r="BB231" s="55">
        <f t="shared" si="348"/>
        <v>0</v>
      </c>
      <c r="BC231" s="55">
        <f t="shared" si="348"/>
        <v>0</v>
      </c>
      <c r="BD231" s="55">
        <f t="shared" si="348"/>
        <v>0</v>
      </c>
      <c r="BE231" s="55">
        <f t="shared" si="348"/>
        <v>0</v>
      </c>
      <c r="BF231" s="55">
        <f t="shared" si="348"/>
        <v>0</v>
      </c>
      <c r="BG231" s="55">
        <f t="shared" si="348"/>
        <v>0</v>
      </c>
      <c r="BH231" s="55">
        <f t="shared" si="348"/>
        <v>0</v>
      </c>
      <c r="BI231" s="55">
        <f t="shared" si="348"/>
        <v>0</v>
      </c>
      <c r="BJ231" s="55">
        <f t="shared" si="348"/>
        <v>0</v>
      </c>
      <c r="BK231" s="55">
        <f t="shared" si="348"/>
        <v>0</v>
      </c>
      <c r="BL231" s="55">
        <f t="shared" si="348"/>
        <v>0</v>
      </c>
      <c r="BM231" s="55">
        <f t="shared" si="348"/>
        <v>0</v>
      </c>
      <c r="BN231" s="55">
        <f t="shared" ref="BN231:CS231" si="349">IFERROR(BN70*(BN392/$EN392),"")</f>
        <v>0</v>
      </c>
      <c r="BO231" s="55">
        <f t="shared" si="349"/>
        <v>0</v>
      </c>
      <c r="BP231" s="55">
        <f t="shared" si="349"/>
        <v>0</v>
      </c>
      <c r="BQ231" s="55">
        <f t="shared" si="349"/>
        <v>0</v>
      </c>
      <c r="BR231" s="55">
        <f t="shared" si="349"/>
        <v>0</v>
      </c>
      <c r="BS231" s="55">
        <f t="shared" si="349"/>
        <v>0</v>
      </c>
      <c r="BT231" s="55">
        <f t="shared" si="349"/>
        <v>0</v>
      </c>
      <c r="BU231" s="55">
        <f t="shared" si="349"/>
        <v>0</v>
      </c>
      <c r="BV231" s="55">
        <f t="shared" si="349"/>
        <v>0</v>
      </c>
      <c r="BW231" s="55">
        <f t="shared" si="349"/>
        <v>0</v>
      </c>
      <c r="BX231" s="55">
        <f t="shared" si="349"/>
        <v>0</v>
      </c>
      <c r="BY231" s="55">
        <f t="shared" si="349"/>
        <v>0</v>
      </c>
      <c r="BZ231" s="55">
        <f t="shared" si="349"/>
        <v>0</v>
      </c>
      <c r="CA231" s="55">
        <f t="shared" si="349"/>
        <v>0</v>
      </c>
      <c r="CB231" s="55">
        <f t="shared" si="349"/>
        <v>0</v>
      </c>
      <c r="CC231" s="55">
        <f t="shared" si="349"/>
        <v>0</v>
      </c>
      <c r="CD231" s="55">
        <f t="shared" si="349"/>
        <v>0</v>
      </c>
      <c r="CE231" s="55">
        <f t="shared" si="349"/>
        <v>0</v>
      </c>
      <c r="CF231" s="55">
        <f t="shared" si="349"/>
        <v>0</v>
      </c>
      <c r="CG231" s="55">
        <f t="shared" si="349"/>
        <v>0</v>
      </c>
      <c r="CH231" s="55">
        <f t="shared" si="349"/>
        <v>0</v>
      </c>
      <c r="CI231" s="55">
        <f t="shared" si="349"/>
        <v>0</v>
      </c>
      <c r="CJ231" s="55">
        <f t="shared" si="349"/>
        <v>0</v>
      </c>
      <c r="CK231" s="55">
        <f t="shared" si="349"/>
        <v>0</v>
      </c>
      <c r="CL231" s="55">
        <f t="shared" si="349"/>
        <v>0</v>
      </c>
      <c r="CM231" s="55">
        <f t="shared" si="349"/>
        <v>0</v>
      </c>
      <c r="CN231" s="55">
        <f t="shared" si="349"/>
        <v>0</v>
      </c>
      <c r="CO231" s="55">
        <f t="shared" si="349"/>
        <v>0</v>
      </c>
      <c r="CP231" s="55">
        <f t="shared" si="349"/>
        <v>0</v>
      </c>
      <c r="CQ231" s="55">
        <f t="shared" si="349"/>
        <v>0</v>
      </c>
      <c r="CR231" s="55">
        <f t="shared" si="349"/>
        <v>0</v>
      </c>
      <c r="CS231" s="55">
        <f t="shared" si="349"/>
        <v>0</v>
      </c>
      <c r="CT231" s="55">
        <f t="shared" ref="CT231:EB231" si="350">IFERROR(CT70*(CT392/$EN392),"")</f>
        <v>0</v>
      </c>
      <c r="CU231" s="55">
        <f t="shared" si="350"/>
        <v>0</v>
      </c>
      <c r="CV231" s="55">
        <f t="shared" si="350"/>
        <v>0</v>
      </c>
      <c r="CW231" s="55">
        <f t="shared" si="350"/>
        <v>0</v>
      </c>
      <c r="CX231" s="55">
        <f t="shared" si="350"/>
        <v>0</v>
      </c>
      <c r="CY231" s="55">
        <f t="shared" si="350"/>
        <v>-1.0981123839288776E-2</v>
      </c>
      <c r="CZ231" s="55">
        <f t="shared" si="350"/>
        <v>-1.9672653984542467E-2</v>
      </c>
      <c r="DA231" s="55">
        <f t="shared" si="350"/>
        <v>0</v>
      </c>
      <c r="DB231" s="55">
        <f t="shared" si="350"/>
        <v>0</v>
      </c>
      <c r="DC231" s="55">
        <f t="shared" si="350"/>
        <v>0</v>
      </c>
      <c r="DD231" s="55">
        <f t="shared" si="350"/>
        <v>0</v>
      </c>
      <c r="DE231" s="55">
        <f t="shared" si="350"/>
        <v>0</v>
      </c>
      <c r="DF231" s="55">
        <f t="shared" si="350"/>
        <v>0</v>
      </c>
      <c r="DG231" s="55">
        <f t="shared" si="350"/>
        <v>0</v>
      </c>
      <c r="DH231" s="55">
        <f t="shared" si="350"/>
        <v>0</v>
      </c>
      <c r="DI231" s="55">
        <f t="shared" si="350"/>
        <v>0</v>
      </c>
      <c r="DJ231" s="55">
        <f t="shared" si="350"/>
        <v>0</v>
      </c>
      <c r="DK231" s="55">
        <f t="shared" si="350"/>
        <v>0</v>
      </c>
      <c r="DL231" s="55">
        <f t="shared" si="350"/>
        <v>0</v>
      </c>
      <c r="DM231" s="55">
        <f t="shared" si="350"/>
        <v>0</v>
      </c>
      <c r="DN231" s="55">
        <f t="shared" si="350"/>
        <v>0</v>
      </c>
      <c r="DO231" s="55">
        <f t="shared" si="350"/>
        <v>0</v>
      </c>
      <c r="DP231" s="55">
        <f t="shared" si="350"/>
        <v>0</v>
      </c>
      <c r="DQ231" s="55">
        <f t="shared" si="350"/>
        <v>0</v>
      </c>
      <c r="DR231" s="55">
        <f t="shared" si="350"/>
        <v>0</v>
      </c>
      <c r="DS231" s="55">
        <f t="shared" si="350"/>
        <v>0</v>
      </c>
      <c r="DT231" s="55">
        <f t="shared" si="350"/>
        <v>0</v>
      </c>
      <c r="DU231" s="55">
        <f t="shared" si="350"/>
        <v>0</v>
      </c>
      <c r="DV231" s="55">
        <f t="shared" si="350"/>
        <v>0</v>
      </c>
      <c r="DW231" s="55">
        <f t="shared" si="350"/>
        <v>0</v>
      </c>
      <c r="DX231" s="55">
        <f t="shared" si="350"/>
        <v>0</v>
      </c>
      <c r="DY231" s="55">
        <f t="shared" si="350"/>
        <v>0</v>
      </c>
      <c r="DZ231" s="55">
        <f t="shared" si="350"/>
        <v>0</v>
      </c>
      <c r="EA231" s="55">
        <f t="shared" si="350"/>
        <v>0</v>
      </c>
      <c r="EB231" s="55">
        <f t="shared" si="350"/>
        <v>0</v>
      </c>
      <c r="EC231" s="55">
        <f t="shared" ref="EC231:EM231" si="351">IFERROR(EC70*(EC392/$EN392),"")</f>
        <v>0</v>
      </c>
      <c r="ED231" s="55">
        <f t="shared" si="351"/>
        <v>0</v>
      </c>
      <c r="EE231" s="55">
        <f t="shared" si="351"/>
        <v>0</v>
      </c>
      <c r="EF231" s="55">
        <f t="shared" si="351"/>
        <v>0</v>
      </c>
      <c r="EG231" s="55">
        <f t="shared" si="351"/>
        <v>0</v>
      </c>
      <c r="EH231" s="55">
        <f t="shared" si="351"/>
        <v>0</v>
      </c>
      <c r="EI231" s="55">
        <f t="shared" si="351"/>
        <v>0</v>
      </c>
      <c r="EJ231" s="55">
        <f t="shared" si="351"/>
        <v>0</v>
      </c>
      <c r="EK231" s="55">
        <f t="shared" si="351"/>
        <v>0</v>
      </c>
      <c r="EL231" s="55">
        <f t="shared" si="351"/>
        <v>0</v>
      </c>
      <c r="EM231" s="55">
        <f t="shared" si="351"/>
        <v>0</v>
      </c>
      <c r="EN231" s="72">
        <f t="shared" si="336"/>
        <v>-3.0653777823831243E-2</v>
      </c>
    </row>
    <row r="232" spans="1:144" x14ac:dyDescent="0.15">
      <c r="A232" s="71">
        <v>41943</v>
      </c>
      <c r="B232" s="55" t="str">
        <f t="shared" ref="B232:AG232" si="352">IFERROR(B71*(B393/$EN393),"")</f>
        <v/>
      </c>
      <c r="C232" s="55">
        <f t="shared" si="352"/>
        <v>0</v>
      </c>
      <c r="D232" s="55">
        <f t="shared" si="352"/>
        <v>0</v>
      </c>
      <c r="E232" s="55">
        <f t="shared" si="352"/>
        <v>0</v>
      </c>
      <c r="F232" s="55">
        <f t="shared" si="352"/>
        <v>0</v>
      </c>
      <c r="G232" s="55">
        <f t="shared" si="352"/>
        <v>0</v>
      </c>
      <c r="H232" s="55">
        <f t="shared" si="352"/>
        <v>0</v>
      </c>
      <c r="I232" s="55">
        <f t="shared" si="352"/>
        <v>0</v>
      </c>
      <c r="J232" s="55">
        <f t="shared" si="352"/>
        <v>0</v>
      </c>
      <c r="K232" s="55">
        <f t="shared" si="352"/>
        <v>0</v>
      </c>
      <c r="L232" s="55">
        <f t="shared" si="352"/>
        <v>0</v>
      </c>
      <c r="M232" s="55">
        <f t="shared" si="352"/>
        <v>0</v>
      </c>
      <c r="N232" s="55">
        <f t="shared" si="352"/>
        <v>0</v>
      </c>
      <c r="O232" s="55">
        <f t="shared" si="352"/>
        <v>0</v>
      </c>
      <c r="P232" s="55">
        <f t="shared" si="352"/>
        <v>0</v>
      </c>
      <c r="Q232" s="55">
        <f t="shared" si="352"/>
        <v>0</v>
      </c>
      <c r="R232" s="55">
        <f t="shared" si="352"/>
        <v>0</v>
      </c>
      <c r="S232" s="55">
        <f t="shared" si="352"/>
        <v>0</v>
      </c>
      <c r="T232" s="55">
        <f t="shared" si="352"/>
        <v>0</v>
      </c>
      <c r="U232" s="55">
        <f t="shared" si="352"/>
        <v>0</v>
      </c>
      <c r="V232" s="55">
        <f t="shared" si="352"/>
        <v>0</v>
      </c>
      <c r="W232" s="55">
        <f t="shared" si="352"/>
        <v>0</v>
      </c>
      <c r="X232" s="55">
        <f t="shared" si="352"/>
        <v>0</v>
      </c>
      <c r="Y232" s="55">
        <f t="shared" si="352"/>
        <v>0</v>
      </c>
      <c r="Z232" s="55">
        <f t="shared" si="352"/>
        <v>0</v>
      </c>
      <c r="AA232" s="55">
        <f t="shared" si="352"/>
        <v>0</v>
      </c>
      <c r="AB232" s="55">
        <f t="shared" si="352"/>
        <v>0</v>
      </c>
      <c r="AC232" s="55">
        <f t="shared" si="352"/>
        <v>0</v>
      </c>
      <c r="AD232" s="55">
        <f t="shared" si="352"/>
        <v>0</v>
      </c>
      <c r="AE232" s="55">
        <f t="shared" si="352"/>
        <v>0</v>
      </c>
      <c r="AF232" s="55">
        <f t="shared" si="352"/>
        <v>0</v>
      </c>
      <c r="AG232" s="55">
        <f t="shared" si="352"/>
        <v>0</v>
      </c>
      <c r="AH232" s="55">
        <f t="shared" ref="AH232:BM232" si="353">IFERROR(AH71*(AH393/$EN393),"")</f>
        <v>0</v>
      </c>
      <c r="AI232" s="55">
        <f t="shared" si="353"/>
        <v>0</v>
      </c>
      <c r="AJ232" s="55">
        <f t="shared" si="353"/>
        <v>0</v>
      </c>
      <c r="AK232" s="55">
        <f t="shared" si="353"/>
        <v>0</v>
      </c>
      <c r="AL232" s="55">
        <f t="shared" si="353"/>
        <v>0</v>
      </c>
      <c r="AM232" s="55">
        <f t="shared" si="353"/>
        <v>0</v>
      </c>
      <c r="AN232" s="55">
        <f t="shared" si="353"/>
        <v>0</v>
      </c>
      <c r="AO232" s="55">
        <f t="shared" si="353"/>
        <v>0</v>
      </c>
      <c r="AP232" s="55">
        <f t="shared" si="353"/>
        <v>0</v>
      </c>
      <c r="AQ232" s="55">
        <f t="shared" si="353"/>
        <v>0</v>
      </c>
      <c r="AR232" s="55">
        <f t="shared" si="353"/>
        <v>0</v>
      </c>
      <c r="AS232" s="55">
        <f t="shared" si="353"/>
        <v>0</v>
      </c>
      <c r="AT232" s="55">
        <f t="shared" si="353"/>
        <v>0</v>
      </c>
      <c r="AU232" s="55">
        <f t="shared" si="353"/>
        <v>0</v>
      </c>
      <c r="AV232" s="55">
        <f t="shared" si="353"/>
        <v>0</v>
      </c>
      <c r="AW232" s="55">
        <f t="shared" si="353"/>
        <v>0</v>
      </c>
      <c r="AX232" s="55">
        <f t="shared" si="353"/>
        <v>0</v>
      </c>
      <c r="AY232" s="55">
        <f t="shared" si="353"/>
        <v>0</v>
      </c>
      <c r="AZ232" s="55">
        <f t="shared" si="353"/>
        <v>0</v>
      </c>
      <c r="BA232" s="55">
        <f t="shared" si="353"/>
        <v>0</v>
      </c>
      <c r="BB232" s="55">
        <f t="shared" si="353"/>
        <v>0</v>
      </c>
      <c r="BC232" s="55">
        <f t="shared" si="353"/>
        <v>0</v>
      </c>
      <c r="BD232" s="55">
        <f t="shared" si="353"/>
        <v>0</v>
      </c>
      <c r="BE232" s="55">
        <f t="shared" si="353"/>
        <v>0</v>
      </c>
      <c r="BF232" s="55">
        <f t="shared" si="353"/>
        <v>0</v>
      </c>
      <c r="BG232" s="55">
        <f t="shared" si="353"/>
        <v>0</v>
      </c>
      <c r="BH232" s="55">
        <f t="shared" si="353"/>
        <v>0</v>
      </c>
      <c r="BI232" s="55">
        <f t="shared" si="353"/>
        <v>0</v>
      </c>
      <c r="BJ232" s="55">
        <f t="shared" si="353"/>
        <v>0</v>
      </c>
      <c r="BK232" s="55">
        <f t="shared" si="353"/>
        <v>0</v>
      </c>
      <c r="BL232" s="55">
        <f t="shared" si="353"/>
        <v>0</v>
      </c>
      <c r="BM232" s="55">
        <f t="shared" si="353"/>
        <v>0</v>
      </c>
      <c r="BN232" s="55">
        <f t="shared" ref="BN232:CS232" si="354">IFERROR(BN71*(BN393/$EN393),"")</f>
        <v>0</v>
      </c>
      <c r="BO232" s="55">
        <f t="shared" si="354"/>
        <v>0</v>
      </c>
      <c r="BP232" s="55">
        <f t="shared" si="354"/>
        <v>0</v>
      </c>
      <c r="BQ232" s="55">
        <f t="shared" si="354"/>
        <v>0</v>
      </c>
      <c r="BR232" s="55">
        <f t="shared" si="354"/>
        <v>0</v>
      </c>
      <c r="BS232" s="55">
        <f t="shared" si="354"/>
        <v>0</v>
      </c>
      <c r="BT232" s="55">
        <f t="shared" si="354"/>
        <v>0</v>
      </c>
      <c r="BU232" s="55">
        <f t="shared" si="354"/>
        <v>0</v>
      </c>
      <c r="BV232" s="55">
        <f t="shared" si="354"/>
        <v>0</v>
      </c>
      <c r="BW232" s="55">
        <f t="shared" si="354"/>
        <v>0</v>
      </c>
      <c r="BX232" s="55">
        <f t="shared" si="354"/>
        <v>0</v>
      </c>
      <c r="BY232" s="55">
        <f t="shared" si="354"/>
        <v>0</v>
      </c>
      <c r="BZ232" s="55">
        <f t="shared" si="354"/>
        <v>0</v>
      </c>
      <c r="CA232" s="55">
        <f t="shared" si="354"/>
        <v>0</v>
      </c>
      <c r="CB232" s="55">
        <f t="shared" si="354"/>
        <v>0</v>
      </c>
      <c r="CC232" s="55">
        <f t="shared" si="354"/>
        <v>0</v>
      </c>
      <c r="CD232" s="55">
        <f t="shared" si="354"/>
        <v>0</v>
      </c>
      <c r="CE232" s="55">
        <f t="shared" si="354"/>
        <v>0</v>
      </c>
      <c r="CF232" s="55">
        <f t="shared" si="354"/>
        <v>0</v>
      </c>
      <c r="CG232" s="55">
        <f t="shared" si="354"/>
        <v>0</v>
      </c>
      <c r="CH232" s="55">
        <f t="shared" si="354"/>
        <v>0</v>
      </c>
      <c r="CI232" s="55">
        <f t="shared" si="354"/>
        <v>0</v>
      </c>
      <c r="CJ232" s="55">
        <f t="shared" si="354"/>
        <v>0</v>
      </c>
      <c r="CK232" s="55">
        <f t="shared" si="354"/>
        <v>0</v>
      </c>
      <c r="CL232" s="55">
        <f t="shared" si="354"/>
        <v>0</v>
      </c>
      <c r="CM232" s="55">
        <f t="shared" si="354"/>
        <v>0</v>
      </c>
      <c r="CN232" s="55">
        <f t="shared" si="354"/>
        <v>0</v>
      </c>
      <c r="CO232" s="55">
        <f t="shared" si="354"/>
        <v>0</v>
      </c>
      <c r="CP232" s="55">
        <f t="shared" si="354"/>
        <v>0</v>
      </c>
      <c r="CQ232" s="55">
        <f t="shared" si="354"/>
        <v>0</v>
      </c>
      <c r="CR232" s="55">
        <f t="shared" si="354"/>
        <v>0</v>
      </c>
      <c r="CS232" s="55">
        <f t="shared" si="354"/>
        <v>0</v>
      </c>
      <c r="CT232" s="55">
        <f t="shared" ref="CT232:EB232" si="355">IFERROR(CT71*(CT393/$EN393),"")</f>
        <v>0</v>
      </c>
      <c r="CU232" s="55">
        <f t="shared" si="355"/>
        <v>0</v>
      </c>
      <c r="CV232" s="55">
        <f t="shared" si="355"/>
        <v>0</v>
      </c>
      <c r="CW232" s="55">
        <f t="shared" si="355"/>
        <v>0</v>
      </c>
      <c r="CX232" s="55">
        <f t="shared" si="355"/>
        <v>0</v>
      </c>
      <c r="CY232" s="55">
        <f t="shared" si="355"/>
        <v>-8.6748318854207043E-2</v>
      </c>
      <c r="CZ232" s="55">
        <f t="shared" si="355"/>
        <v>-0.13966278921684472</v>
      </c>
      <c r="DA232" s="55">
        <f t="shared" si="355"/>
        <v>0</v>
      </c>
      <c r="DB232" s="55">
        <f t="shared" si="355"/>
        <v>0</v>
      </c>
      <c r="DC232" s="55">
        <f t="shared" si="355"/>
        <v>0</v>
      </c>
      <c r="DD232" s="55">
        <f t="shared" si="355"/>
        <v>0</v>
      </c>
      <c r="DE232" s="55">
        <f t="shared" si="355"/>
        <v>0</v>
      </c>
      <c r="DF232" s="55">
        <f t="shared" si="355"/>
        <v>0</v>
      </c>
      <c r="DG232" s="55">
        <f t="shared" si="355"/>
        <v>0</v>
      </c>
      <c r="DH232" s="55">
        <f t="shared" si="355"/>
        <v>0</v>
      </c>
      <c r="DI232" s="55">
        <f t="shared" si="355"/>
        <v>0</v>
      </c>
      <c r="DJ232" s="55">
        <f t="shared" si="355"/>
        <v>0</v>
      </c>
      <c r="DK232" s="55">
        <f t="shared" si="355"/>
        <v>0</v>
      </c>
      <c r="DL232" s="55">
        <f t="shared" si="355"/>
        <v>0</v>
      </c>
      <c r="DM232" s="55">
        <f t="shared" si="355"/>
        <v>0</v>
      </c>
      <c r="DN232" s="55">
        <f t="shared" si="355"/>
        <v>0</v>
      </c>
      <c r="DO232" s="55">
        <f t="shared" si="355"/>
        <v>0</v>
      </c>
      <c r="DP232" s="55">
        <f t="shared" si="355"/>
        <v>0</v>
      </c>
      <c r="DQ232" s="55">
        <f t="shared" si="355"/>
        <v>0</v>
      </c>
      <c r="DR232" s="55">
        <f t="shared" si="355"/>
        <v>0</v>
      </c>
      <c r="DS232" s="55">
        <f t="shared" si="355"/>
        <v>0</v>
      </c>
      <c r="DT232" s="55">
        <f t="shared" si="355"/>
        <v>0</v>
      </c>
      <c r="DU232" s="55">
        <f t="shared" si="355"/>
        <v>0</v>
      </c>
      <c r="DV232" s="55">
        <f t="shared" si="355"/>
        <v>0</v>
      </c>
      <c r="DW232" s="55">
        <f t="shared" si="355"/>
        <v>0</v>
      </c>
      <c r="DX232" s="55">
        <f t="shared" si="355"/>
        <v>0</v>
      </c>
      <c r="DY232" s="55">
        <f t="shared" si="355"/>
        <v>0</v>
      </c>
      <c r="DZ232" s="55">
        <f t="shared" si="355"/>
        <v>0</v>
      </c>
      <c r="EA232" s="55">
        <f t="shared" si="355"/>
        <v>0</v>
      </c>
      <c r="EB232" s="55">
        <f t="shared" si="355"/>
        <v>0</v>
      </c>
      <c r="EC232" s="55">
        <f t="shared" ref="EC232:EM232" si="356">IFERROR(EC71*(EC393/$EN393),"")</f>
        <v>0</v>
      </c>
      <c r="ED232" s="55">
        <f t="shared" si="356"/>
        <v>0</v>
      </c>
      <c r="EE232" s="55">
        <f t="shared" si="356"/>
        <v>0</v>
      </c>
      <c r="EF232" s="55">
        <f t="shared" si="356"/>
        <v>0</v>
      </c>
      <c r="EG232" s="55">
        <f t="shared" si="356"/>
        <v>0</v>
      </c>
      <c r="EH232" s="55">
        <f t="shared" si="356"/>
        <v>0</v>
      </c>
      <c r="EI232" s="55">
        <f t="shared" si="356"/>
        <v>0</v>
      </c>
      <c r="EJ232" s="55">
        <f t="shared" si="356"/>
        <v>0</v>
      </c>
      <c r="EK232" s="55">
        <f t="shared" si="356"/>
        <v>0</v>
      </c>
      <c r="EL232" s="55">
        <f t="shared" si="356"/>
        <v>0</v>
      </c>
      <c r="EM232" s="55">
        <f t="shared" si="356"/>
        <v>0</v>
      </c>
      <c r="EN232" s="72">
        <f t="shared" si="336"/>
        <v>-0.22641110807105175</v>
      </c>
    </row>
    <row r="233" spans="1:144" x14ac:dyDescent="0.15">
      <c r="A233" s="71">
        <v>41971</v>
      </c>
      <c r="B233" s="55" t="str">
        <f t="shared" ref="B233:AG233" si="357">IFERROR(B72*(B394/$EN394),"")</f>
        <v/>
      </c>
      <c r="C233" s="55">
        <f t="shared" si="357"/>
        <v>0</v>
      </c>
      <c r="D233" s="55">
        <f t="shared" si="357"/>
        <v>0</v>
      </c>
      <c r="E233" s="55">
        <f t="shared" si="357"/>
        <v>0</v>
      </c>
      <c r="F233" s="55">
        <f t="shared" si="357"/>
        <v>0</v>
      </c>
      <c r="G233" s="55">
        <f t="shared" si="357"/>
        <v>0</v>
      </c>
      <c r="H233" s="55">
        <f t="shared" si="357"/>
        <v>0</v>
      </c>
      <c r="I233" s="55">
        <f t="shared" si="357"/>
        <v>0</v>
      </c>
      <c r="J233" s="55">
        <f t="shared" si="357"/>
        <v>0</v>
      </c>
      <c r="K233" s="55">
        <f t="shared" si="357"/>
        <v>0</v>
      </c>
      <c r="L233" s="55">
        <f t="shared" si="357"/>
        <v>0</v>
      </c>
      <c r="M233" s="55">
        <f t="shared" si="357"/>
        <v>0</v>
      </c>
      <c r="N233" s="55">
        <f t="shared" si="357"/>
        <v>0</v>
      </c>
      <c r="O233" s="55">
        <f t="shared" si="357"/>
        <v>0</v>
      </c>
      <c r="P233" s="55">
        <f t="shared" si="357"/>
        <v>0</v>
      </c>
      <c r="Q233" s="55">
        <f t="shared" si="357"/>
        <v>0</v>
      </c>
      <c r="R233" s="55">
        <f t="shared" si="357"/>
        <v>0</v>
      </c>
      <c r="S233" s="55">
        <f t="shared" si="357"/>
        <v>0</v>
      </c>
      <c r="T233" s="55">
        <f t="shared" si="357"/>
        <v>0</v>
      </c>
      <c r="U233" s="55">
        <f t="shared" si="357"/>
        <v>0</v>
      </c>
      <c r="V233" s="55">
        <f t="shared" si="357"/>
        <v>0</v>
      </c>
      <c r="W233" s="55">
        <f t="shared" si="357"/>
        <v>0</v>
      </c>
      <c r="X233" s="55">
        <f t="shared" si="357"/>
        <v>0</v>
      </c>
      <c r="Y233" s="55">
        <f t="shared" si="357"/>
        <v>0</v>
      </c>
      <c r="Z233" s="55">
        <f t="shared" si="357"/>
        <v>0</v>
      </c>
      <c r="AA233" s="55">
        <f t="shared" si="357"/>
        <v>0</v>
      </c>
      <c r="AB233" s="55">
        <f t="shared" si="357"/>
        <v>0</v>
      </c>
      <c r="AC233" s="55">
        <f t="shared" si="357"/>
        <v>0</v>
      </c>
      <c r="AD233" s="55">
        <f t="shared" si="357"/>
        <v>0</v>
      </c>
      <c r="AE233" s="55">
        <f t="shared" si="357"/>
        <v>0</v>
      </c>
      <c r="AF233" s="55">
        <f t="shared" si="357"/>
        <v>0</v>
      </c>
      <c r="AG233" s="55">
        <f t="shared" si="357"/>
        <v>0</v>
      </c>
      <c r="AH233" s="55">
        <f t="shared" ref="AH233:BM233" si="358">IFERROR(AH72*(AH394/$EN394),"")</f>
        <v>0</v>
      </c>
      <c r="AI233" s="55">
        <f t="shared" si="358"/>
        <v>0</v>
      </c>
      <c r="AJ233" s="55">
        <f t="shared" si="358"/>
        <v>0</v>
      </c>
      <c r="AK233" s="55">
        <f t="shared" si="358"/>
        <v>0</v>
      </c>
      <c r="AL233" s="55">
        <f t="shared" si="358"/>
        <v>0</v>
      </c>
      <c r="AM233" s="55">
        <f t="shared" si="358"/>
        <v>0</v>
      </c>
      <c r="AN233" s="55">
        <f t="shared" si="358"/>
        <v>0</v>
      </c>
      <c r="AO233" s="55">
        <f t="shared" si="358"/>
        <v>0</v>
      </c>
      <c r="AP233" s="55">
        <f t="shared" si="358"/>
        <v>0</v>
      </c>
      <c r="AQ233" s="55">
        <f t="shared" si="358"/>
        <v>0</v>
      </c>
      <c r="AR233" s="55">
        <f t="shared" si="358"/>
        <v>0</v>
      </c>
      <c r="AS233" s="55">
        <f t="shared" si="358"/>
        <v>0</v>
      </c>
      <c r="AT233" s="55">
        <f t="shared" si="358"/>
        <v>0</v>
      </c>
      <c r="AU233" s="55">
        <f t="shared" si="358"/>
        <v>0</v>
      </c>
      <c r="AV233" s="55">
        <f t="shared" si="358"/>
        <v>0</v>
      </c>
      <c r="AW233" s="55">
        <f t="shared" si="358"/>
        <v>0</v>
      </c>
      <c r="AX233" s="55">
        <f t="shared" si="358"/>
        <v>0</v>
      </c>
      <c r="AY233" s="55">
        <f t="shared" si="358"/>
        <v>0</v>
      </c>
      <c r="AZ233" s="55">
        <f t="shared" si="358"/>
        <v>0</v>
      </c>
      <c r="BA233" s="55">
        <f t="shared" si="358"/>
        <v>0</v>
      </c>
      <c r="BB233" s="55">
        <f t="shared" si="358"/>
        <v>0</v>
      </c>
      <c r="BC233" s="55">
        <f t="shared" si="358"/>
        <v>0</v>
      </c>
      <c r="BD233" s="55">
        <f t="shared" si="358"/>
        <v>0</v>
      </c>
      <c r="BE233" s="55">
        <f t="shared" si="358"/>
        <v>0</v>
      </c>
      <c r="BF233" s="55">
        <f t="shared" si="358"/>
        <v>0</v>
      </c>
      <c r="BG233" s="55">
        <f t="shared" si="358"/>
        <v>0</v>
      </c>
      <c r="BH233" s="55">
        <f t="shared" si="358"/>
        <v>0</v>
      </c>
      <c r="BI233" s="55">
        <f t="shared" si="358"/>
        <v>0</v>
      </c>
      <c r="BJ233" s="55">
        <f t="shared" si="358"/>
        <v>0</v>
      </c>
      <c r="BK233" s="55">
        <f t="shared" si="358"/>
        <v>0</v>
      </c>
      <c r="BL233" s="55">
        <f t="shared" si="358"/>
        <v>0</v>
      </c>
      <c r="BM233" s="55">
        <f t="shared" si="358"/>
        <v>0</v>
      </c>
      <c r="BN233" s="55">
        <f t="shared" ref="BN233:CS233" si="359">IFERROR(BN72*(BN394/$EN394),"")</f>
        <v>0</v>
      </c>
      <c r="BO233" s="55">
        <f t="shared" si="359"/>
        <v>0</v>
      </c>
      <c r="BP233" s="55">
        <f t="shared" si="359"/>
        <v>0</v>
      </c>
      <c r="BQ233" s="55">
        <f t="shared" si="359"/>
        <v>0</v>
      </c>
      <c r="BR233" s="55">
        <f t="shared" si="359"/>
        <v>0</v>
      </c>
      <c r="BS233" s="55">
        <f t="shared" si="359"/>
        <v>0</v>
      </c>
      <c r="BT233" s="55">
        <f t="shared" si="359"/>
        <v>0</v>
      </c>
      <c r="BU233" s="55">
        <f t="shared" si="359"/>
        <v>0</v>
      </c>
      <c r="BV233" s="55">
        <f t="shared" si="359"/>
        <v>0</v>
      </c>
      <c r="BW233" s="55">
        <f t="shared" si="359"/>
        <v>0</v>
      </c>
      <c r="BX233" s="55">
        <f t="shared" si="359"/>
        <v>0</v>
      </c>
      <c r="BY233" s="55">
        <f t="shared" si="359"/>
        <v>0</v>
      </c>
      <c r="BZ233" s="55">
        <f t="shared" si="359"/>
        <v>0</v>
      </c>
      <c r="CA233" s="55">
        <f t="shared" si="359"/>
        <v>0</v>
      </c>
      <c r="CB233" s="55">
        <f t="shared" si="359"/>
        <v>0</v>
      </c>
      <c r="CC233" s="55">
        <f t="shared" si="359"/>
        <v>0</v>
      </c>
      <c r="CD233" s="55">
        <f t="shared" si="359"/>
        <v>0</v>
      </c>
      <c r="CE233" s="55">
        <f t="shared" si="359"/>
        <v>0</v>
      </c>
      <c r="CF233" s="55">
        <f t="shared" si="359"/>
        <v>0</v>
      </c>
      <c r="CG233" s="55">
        <f t="shared" si="359"/>
        <v>0</v>
      </c>
      <c r="CH233" s="55">
        <f t="shared" si="359"/>
        <v>0</v>
      </c>
      <c r="CI233" s="55">
        <f t="shared" si="359"/>
        <v>0</v>
      </c>
      <c r="CJ233" s="55">
        <f t="shared" si="359"/>
        <v>0</v>
      </c>
      <c r="CK233" s="55">
        <f t="shared" si="359"/>
        <v>0</v>
      </c>
      <c r="CL233" s="55">
        <f t="shared" si="359"/>
        <v>0</v>
      </c>
      <c r="CM233" s="55">
        <f t="shared" si="359"/>
        <v>0</v>
      </c>
      <c r="CN233" s="55">
        <f t="shared" si="359"/>
        <v>0</v>
      </c>
      <c r="CO233" s="55">
        <f t="shared" si="359"/>
        <v>0</v>
      </c>
      <c r="CP233" s="55">
        <f t="shared" si="359"/>
        <v>0</v>
      </c>
      <c r="CQ233" s="55">
        <f t="shared" si="359"/>
        <v>0</v>
      </c>
      <c r="CR233" s="55">
        <f t="shared" si="359"/>
        <v>0</v>
      </c>
      <c r="CS233" s="55">
        <f t="shared" si="359"/>
        <v>0</v>
      </c>
      <c r="CT233" s="55">
        <f t="shared" ref="CT233:EB233" si="360">IFERROR(CT72*(CT394/$EN394),"")</f>
        <v>0</v>
      </c>
      <c r="CU233" s="55">
        <f t="shared" si="360"/>
        <v>0</v>
      </c>
      <c r="CV233" s="55">
        <f t="shared" si="360"/>
        <v>0</v>
      </c>
      <c r="CW233" s="55">
        <f t="shared" si="360"/>
        <v>0</v>
      </c>
      <c r="CX233" s="55">
        <f t="shared" si="360"/>
        <v>0</v>
      </c>
      <c r="CY233" s="55">
        <f t="shared" si="360"/>
        <v>-4.9368309774816731E-2</v>
      </c>
      <c r="CZ233" s="55">
        <f t="shared" si="360"/>
        <v>-7.6470428161345763E-2</v>
      </c>
      <c r="DA233" s="55">
        <f t="shared" si="360"/>
        <v>0</v>
      </c>
      <c r="DB233" s="55">
        <f t="shared" si="360"/>
        <v>0</v>
      </c>
      <c r="DC233" s="55">
        <f t="shared" si="360"/>
        <v>0</v>
      </c>
      <c r="DD233" s="55">
        <f t="shared" si="360"/>
        <v>0</v>
      </c>
      <c r="DE233" s="55">
        <f t="shared" si="360"/>
        <v>0</v>
      </c>
      <c r="DF233" s="55">
        <f t="shared" si="360"/>
        <v>0</v>
      </c>
      <c r="DG233" s="55">
        <f t="shared" si="360"/>
        <v>0</v>
      </c>
      <c r="DH233" s="55">
        <f t="shared" si="360"/>
        <v>0</v>
      </c>
      <c r="DI233" s="55">
        <f t="shared" si="360"/>
        <v>0</v>
      </c>
      <c r="DJ233" s="55">
        <f t="shared" si="360"/>
        <v>0</v>
      </c>
      <c r="DK233" s="55">
        <f t="shared" si="360"/>
        <v>0</v>
      </c>
      <c r="DL233" s="55">
        <f t="shared" si="360"/>
        <v>0</v>
      </c>
      <c r="DM233" s="55">
        <f t="shared" si="360"/>
        <v>0</v>
      </c>
      <c r="DN233" s="55">
        <f t="shared" si="360"/>
        <v>0</v>
      </c>
      <c r="DO233" s="55">
        <f t="shared" si="360"/>
        <v>0</v>
      </c>
      <c r="DP233" s="55">
        <f t="shared" si="360"/>
        <v>0</v>
      </c>
      <c r="DQ233" s="55">
        <f t="shared" si="360"/>
        <v>0</v>
      </c>
      <c r="DR233" s="55">
        <f t="shared" si="360"/>
        <v>0</v>
      </c>
      <c r="DS233" s="55">
        <f t="shared" si="360"/>
        <v>0</v>
      </c>
      <c r="DT233" s="55">
        <f t="shared" si="360"/>
        <v>0</v>
      </c>
      <c r="DU233" s="55">
        <f t="shared" si="360"/>
        <v>0</v>
      </c>
      <c r="DV233" s="55">
        <f t="shared" si="360"/>
        <v>0</v>
      </c>
      <c r="DW233" s="55">
        <f t="shared" si="360"/>
        <v>0</v>
      </c>
      <c r="DX233" s="55">
        <f t="shared" si="360"/>
        <v>0</v>
      </c>
      <c r="DY233" s="55">
        <f t="shared" si="360"/>
        <v>0</v>
      </c>
      <c r="DZ233" s="55">
        <f t="shared" si="360"/>
        <v>0</v>
      </c>
      <c r="EA233" s="55">
        <f t="shared" si="360"/>
        <v>0</v>
      </c>
      <c r="EB233" s="55">
        <f t="shared" si="360"/>
        <v>0</v>
      </c>
      <c r="EC233" s="55">
        <f t="shared" ref="EC233:EM233" si="361">IFERROR(EC72*(EC394/$EN394),"")</f>
        <v>0</v>
      </c>
      <c r="ED233" s="55">
        <f t="shared" si="361"/>
        <v>0</v>
      </c>
      <c r="EE233" s="55">
        <f t="shared" si="361"/>
        <v>0</v>
      </c>
      <c r="EF233" s="55">
        <f t="shared" si="361"/>
        <v>0</v>
      </c>
      <c r="EG233" s="55">
        <f t="shared" si="361"/>
        <v>0</v>
      </c>
      <c r="EH233" s="55">
        <f t="shared" si="361"/>
        <v>0</v>
      </c>
      <c r="EI233" s="55">
        <f t="shared" si="361"/>
        <v>0</v>
      </c>
      <c r="EJ233" s="55">
        <f t="shared" si="361"/>
        <v>0</v>
      </c>
      <c r="EK233" s="55">
        <f t="shared" si="361"/>
        <v>0</v>
      </c>
      <c r="EL233" s="55">
        <f t="shared" si="361"/>
        <v>0</v>
      </c>
      <c r="EM233" s="55">
        <f t="shared" si="361"/>
        <v>0</v>
      </c>
      <c r="EN233" s="72">
        <f t="shared" si="336"/>
        <v>-0.12583873793616249</v>
      </c>
    </row>
    <row r="234" spans="1:144" x14ac:dyDescent="0.15">
      <c r="A234" s="71">
        <v>42004</v>
      </c>
      <c r="B234" s="55" t="str">
        <f t="shared" ref="B234:AG234" si="362">IFERROR(B73*(B395/$EN395),"")</f>
        <v/>
      </c>
      <c r="C234" s="55">
        <f t="shared" si="362"/>
        <v>0</v>
      </c>
      <c r="D234" s="55">
        <f t="shared" si="362"/>
        <v>0</v>
      </c>
      <c r="E234" s="55">
        <f t="shared" si="362"/>
        <v>0</v>
      </c>
      <c r="F234" s="55">
        <f t="shared" si="362"/>
        <v>0</v>
      </c>
      <c r="G234" s="55">
        <f t="shared" si="362"/>
        <v>0</v>
      </c>
      <c r="H234" s="55">
        <f t="shared" si="362"/>
        <v>0</v>
      </c>
      <c r="I234" s="55">
        <f t="shared" si="362"/>
        <v>0</v>
      </c>
      <c r="J234" s="55">
        <f t="shared" si="362"/>
        <v>0</v>
      </c>
      <c r="K234" s="55">
        <f t="shared" si="362"/>
        <v>0</v>
      </c>
      <c r="L234" s="55">
        <f t="shared" si="362"/>
        <v>0</v>
      </c>
      <c r="M234" s="55">
        <f t="shared" si="362"/>
        <v>0</v>
      </c>
      <c r="N234" s="55">
        <f t="shared" si="362"/>
        <v>0</v>
      </c>
      <c r="O234" s="55">
        <f t="shared" si="362"/>
        <v>0</v>
      </c>
      <c r="P234" s="55">
        <f t="shared" si="362"/>
        <v>0</v>
      </c>
      <c r="Q234" s="55">
        <f t="shared" si="362"/>
        <v>0</v>
      </c>
      <c r="R234" s="55">
        <f t="shared" si="362"/>
        <v>0</v>
      </c>
      <c r="S234" s="55">
        <f t="shared" si="362"/>
        <v>0</v>
      </c>
      <c r="T234" s="55">
        <f t="shared" si="362"/>
        <v>0</v>
      </c>
      <c r="U234" s="55">
        <f t="shared" si="362"/>
        <v>0</v>
      </c>
      <c r="V234" s="55">
        <f t="shared" si="362"/>
        <v>0</v>
      </c>
      <c r="W234" s="55">
        <f t="shared" si="362"/>
        <v>0</v>
      </c>
      <c r="X234" s="55">
        <f t="shared" si="362"/>
        <v>0</v>
      </c>
      <c r="Y234" s="55">
        <f t="shared" si="362"/>
        <v>0</v>
      </c>
      <c r="Z234" s="55">
        <f t="shared" si="362"/>
        <v>0</v>
      </c>
      <c r="AA234" s="55">
        <f t="shared" si="362"/>
        <v>0</v>
      </c>
      <c r="AB234" s="55">
        <f t="shared" si="362"/>
        <v>0</v>
      </c>
      <c r="AC234" s="55">
        <f t="shared" si="362"/>
        <v>0</v>
      </c>
      <c r="AD234" s="55">
        <f t="shared" si="362"/>
        <v>0</v>
      </c>
      <c r="AE234" s="55">
        <f t="shared" si="362"/>
        <v>0</v>
      </c>
      <c r="AF234" s="55">
        <f t="shared" si="362"/>
        <v>0</v>
      </c>
      <c r="AG234" s="55">
        <f t="shared" si="362"/>
        <v>0</v>
      </c>
      <c r="AH234" s="55">
        <f t="shared" ref="AH234:BM234" si="363">IFERROR(AH73*(AH395/$EN395),"")</f>
        <v>0</v>
      </c>
      <c r="AI234" s="55">
        <f t="shared" si="363"/>
        <v>0</v>
      </c>
      <c r="AJ234" s="55">
        <f t="shared" si="363"/>
        <v>0</v>
      </c>
      <c r="AK234" s="55">
        <f t="shared" si="363"/>
        <v>0</v>
      </c>
      <c r="AL234" s="55">
        <f t="shared" si="363"/>
        <v>0</v>
      </c>
      <c r="AM234" s="55">
        <f t="shared" si="363"/>
        <v>0</v>
      </c>
      <c r="AN234" s="55">
        <f t="shared" si="363"/>
        <v>0</v>
      </c>
      <c r="AO234" s="55">
        <f t="shared" si="363"/>
        <v>0</v>
      </c>
      <c r="AP234" s="55">
        <f t="shared" si="363"/>
        <v>0</v>
      </c>
      <c r="AQ234" s="55">
        <f t="shared" si="363"/>
        <v>0</v>
      </c>
      <c r="AR234" s="55">
        <f t="shared" si="363"/>
        <v>0</v>
      </c>
      <c r="AS234" s="55">
        <f t="shared" si="363"/>
        <v>0</v>
      </c>
      <c r="AT234" s="55">
        <f t="shared" si="363"/>
        <v>0</v>
      </c>
      <c r="AU234" s="55">
        <f t="shared" si="363"/>
        <v>0</v>
      </c>
      <c r="AV234" s="55">
        <f t="shared" si="363"/>
        <v>0</v>
      </c>
      <c r="AW234" s="55">
        <f t="shared" si="363"/>
        <v>0</v>
      </c>
      <c r="AX234" s="55">
        <f t="shared" si="363"/>
        <v>0</v>
      </c>
      <c r="AY234" s="55">
        <f t="shared" si="363"/>
        <v>0</v>
      </c>
      <c r="AZ234" s="55">
        <f t="shared" si="363"/>
        <v>0</v>
      </c>
      <c r="BA234" s="55">
        <f t="shared" si="363"/>
        <v>0</v>
      </c>
      <c r="BB234" s="55">
        <f t="shared" si="363"/>
        <v>0</v>
      </c>
      <c r="BC234" s="55">
        <f t="shared" si="363"/>
        <v>0</v>
      </c>
      <c r="BD234" s="55">
        <f t="shared" si="363"/>
        <v>0</v>
      </c>
      <c r="BE234" s="55">
        <f t="shared" si="363"/>
        <v>0</v>
      </c>
      <c r="BF234" s="55">
        <f t="shared" si="363"/>
        <v>0</v>
      </c>
      <c r="BG234" s="55">
        <f t="shared" si="363"/>
        <v>0</v>
      </c>
      <c r="BH234" s="55">
        <f t="shared" si="363"/>
        <v>0</v>
      </c>
      <c r="BI234" s="55">
        <f t="shared" si="363"/>
        <v>0</v>
      </c>
      <c r="BJ234" s="55">
        <f t="shared" si="363"/>
        <v>0</v>
      </c>
      <c r="BK234" s="55">
        <f t="shared" si="363"/>
        <v>0</v>
      </c>
      <c r="BL234" s="55">
        <f t="shared" si="363"/>
        <v>0</v>
      </c>
      <c r="BM234" s="55">
        <f t="shared" si="363"/>
        <v>0</v>
      </c>
      <c r="BN234" s="55">
        <f t="shared" ref="BN234:CS234" si="364">IFERROR(BN73*(BN395/$EN395),"")</f>
        <v>0</v>
      </c>
      <c r="BO234" s="55">
        <f t="shared" si="364"/>
        <v>0</v>
      </c>
      <c r="BP234" s="55">
        <f t="shared" si="364"/>
        <v>0</v>
      </c>
      <c r="BQ234" s="55">
        <f t="shared" si="364"/>
        <v>0</v>
      </c>
      <c r="BR234" s="55">
        <f t="shared" si="364"/>
        <v>0</v>
      </c>
      <c r="BS234" s="55">
        <f t="shared" si="364"/>
        <v>0</v>
      </c>
      <c r="BT234" s="55">
        <f t="shared" si="364"/>
        <v>0</v>
      </c>
      <c r="BU234" s="55">
        <f t="shared" si="364"/>
        <v>0</v>
      </c>
      <c r="BV234" s="55">
        <f t="shared" si="364"/>
        <v>0</v>
      </c>
      <c r="BW234" s="55">
        <f t="shared" si="364"/>
        <v>0</v>
      </c>
      <c r="BX234" s="55">
        <f t="shared" si="364"/>
        <v>0</v>
      </c>
      <c r="BY234" s="55">
        <f t="shared" si="364"/>
        <v>0</v>
      </c>
      <c r="BZ234" s="55">
        <f t="shared" si="364"/>
        <v>0</v>
      </c>
      <c r="CA234" s="55">
        <f t="shared" si="364"/>
        <v>0</v>
      </c>
      <c r="CB234" s="55">
        <f t="shared" si="364"/>
        <v>0</v>
      </c>
      <c r="CC234" s="55">
        <f t="shared" si="364"/>
        <v>0</v>
      </c>
      <c r="CD234" s="55">
        <f t="shared" si="364"/>
        <v>0</v>
      </c>
      <c r="CE234" s="55">
        <f t="shared" si="364"/>
        <v>0</v>
      </c>
      <c r="CF234" s="55">
        <f t="shared" si="364"/>
        <v>0</v>
      </c>
      <c r="CG234" s="55">
        <f t="shared" si="364"/>
        <v>0</v>
      </c>
      <c r="CH234" s="55">
        <f t="shared" si="364"/>
        <v>0</v>
      </c>
      <c r="CI234" s="55">
        <f t="shared" si="364"/>
        <v>0</v>
      </c>
      <c r="CJ234" s="55">
        <f t="shared" si="364"/>
        <v>0</v>
      </c>
      <c r="CK234" s="55">
        <f t="shared" si="364"/>
        <v>0</v>
      </c>
      <c r="CL234" s="55">
        <f t="shared" si="364"/>
        <v>0</v>
      </c>
      <c r="CM234" s="55">
        <f t="shared" si="364"/>
        <v>0</v>
      </c>
      <c r="CN234" s="55">
        <f t="shared" si="364"/>
        <v>0</v>
      </c>
      <c r="CO234" s="55">
        <f t="shared" si="364"/>
        <v>0</v>
      </c>
      <c r="CP234" s="55">
        <f t="shared" si="364"/>
        <v>0</v>
      </c>
      <c r="CQ234" s="55">
        <f t="shared" si="364"/>
        <v>0</v>
      </c>
      <c r="CR234" s="55">
        <f t="shared" si="364"/>
        <v>0</v>
      </c>
      <c r="CS234" s="55">
        <f t="shared" si="364"/>
        <v>0</v>
      </c>
      <c r="CT234" s="55">
        <f t="shared" ref="CT234:EB234" si="365">IFERROR(CT73*(CT395/$EN395),"")</f>
        <v>0</v>
      </c>
      <c r="CU234" s="55">
        <f t="shared" si="365"/>
        <v>0</v>
      </c>
      <c r="CV234" s="55">
        <f t="shared" si="365"/>
        <v>0</v>
      </c>
      <c r="CW234" s="55">
        <f t="shared" si="365"/>
        <v>0</v>
      </c>
      <c r="CX234" s="55">
        <f t="shared" si="365"/>
        <v>0</v>
      </c>
      <c r="CY234" s="55">
        <f t="shared" si="365"/>
        <v>6.8260285560743025E-2</v>
      </c>
      <c r="CZ234" s="55">
        <f t="shared" si="365"/>
        <v>-2.0612261668999991E-2</v>
      </c>
      <c r="DA234" s="55">
        <f t="shared" si="365"/>
        <v>0</v>
      </c>
      <c r="DB234" s="55">
        <f t="shared" si="365"/>
        <v>0</v>
      </c>
      <c r="DC234" s="55">
        <f t="shared" si="365"/>
        <v>0</v>
      </c>
      <c r="DD234" s="55">
        <f t="shared" si="365"/>
        <v>0</v>
      </c>
      <c r="DE234" s="55">
        <f t="shared" si="365"/>
        <v>0</v>
      </c>
      <c r="DF234" s="55">
        <f t="shared" si="365"/>
        <v>0</v>
      </c>
      <c r="DG234" s="55">
        <f t="shared" si="365"/>
        <v>0</v>
      </c>
      <c r="DH234" s="55">
        <f t="shared" si="365"/>
        <v>0</v>
      </c>
      <c r="DI234" s="55">
        <f t="shared" si="365"/>
        <v>0</v>
      </c>
      <c r="DJ234" s="55">
        <f t="shared" si="365"/>
        <v>0</v>
      </c>
      <c r="DK234" s="55">
        <f t="shared" si="365"/>
        <v>0</v>
      </c>
      <c r="DL234" s="55">
        <f t="shared" si="365"/>
        <v>0</v>
      </c>
      <c r="DM234" s="55">
        <f t="shared" si="365"/>
        <v>0</v>
      </c>
      <c r="DN234" s="55">
        <f t="shared" si="365"/>
        <v>0</v>
      </c>
      <c r="DO234" s="55">
        <f t="shared" si="365"/>
        <v>0</v>
      </c>
      <c r="DP234" s="55">
        <f t="shared" si="365"/>
        <v>0</v>
      </c>
      <c r="DQ234" s="55">
        <f t="shared" si="365"/>
        <v>0</v>
      </c>
      <c r="DR234" s="55">
        <f t="shared" si="365"/>
        <v>0</v>
      </c>
      <c r="DS234" s="55">
        <f t="shared" si="365"/>
        <v>0</v>
      </c>
      <c r="DT234" s="55">
        <f t="shared" si="365"/>
        <v>0</v>
      </c>
      <c r="DU234" s="55">
        <f t="shared" si="365"/>
        <v>0</v>
      </c>
      <c r="DV234" s="55">
        <f t="shared" si="365"/>
        <v>0</v>
      </c>
      <c r="DW234" s="55">
        <f t="shared" si="365"/>
        <v>0</v>
      </c>
      <c r="DX234" s="55">
        <f t="shared" si="365"/>
        <v>0</v>
      </c>
      <c r="DY234" s="55">
        <f t="shared" si="365"/>
        <v>0</v>
      </c>
      <c r="DZ234" s="55">
        <f t="shared" si="365"/>
        <v>0</v>
      </c>
      <c r="EA234" s="55">
        <f t="shared" si="365"/>
        <v>0</v>
      </c>
      <c r="EB234" s="55">
        <f t="shared" si="365"/>
        <v>0</v>
      </c>
      <c r="EC234" s="55">
        <f t="shared" ref="EC234:EM234" si="366">IFERROR(EC73*(EC395/$EN395),"")</f>
        <v>0</v>
      </c>
      <c r="ED234" s="55">
        <f t="shared" si="366"/>
        <v>9.6275244617444449E-4</v>
      </c>
      <c r="EE234" s="55">
        <f t="shared" si="366"/>
        <v>0</v>
      </c>
      <c r="EF234" s="55">
        <f t="shared" si="366"/>
        <v>0</v>
      </c>
      <c r="EG234" s="55">
        <f t="shared" si="366"/>
        <v>0</v>
      </c>
      <c r="EH234" s="55">
        <f t="shared" si="366"/>
        <v>0</v>
      </c>
      <c r="EI234" s="55">
        <f t="shared" si="366"/>
        <v>0</v>
      </c>
      <c r="EJ234" s="55">
        <f t="shared" si="366"/>
        <v>0</v>
      </c>
      <c r="EK234" s="55">
        <f t="shared" si="366"/>
        <v>0</v>
      </c>
      <c r="EL234" s="55">
        <f t="shared" si="366"/>
        <v>0</v>
      </c>
      <c r="EM234" s="55">
        <f t="shared" si="366"/>
        <v>0</v>
      </c>
      <c r="EN234" s="72">
        <f t="shared" si="336"/>
        <v>4.861077633791748E-2</v>
      </c>
    </row>
    <row r="235" spans="1:144" x14ac:dyDescent="0.15">
      <c r="A235" s="71">
        <v>42034</v>
      </c>
      <c r="B235" s="55" t="str">
        <f t="shared" ref="B235:AG235" si="367">IFERROR(B74*(B396/$EN396),"")</f>
        <v/>
      </c>
      <c r="C235" s="55">
        <f t="shared" si="367"/>
        <v>0</v>
      </c>
      <c r="D235" s="55">
        <f t="shared" si="367"/>
        <v>0</v>
      </c>
      <c r="E235" s="55">
        <f t="shared" si="367"/>
        <v>0</v>
      </c>
      <c r="F235" s="55">
        <f t="shared" si="367"/>
        <v>0</v>
      </c>
      <c r="G235" s="55">
        <f t="shared" si="367"/>
        <v>0</v>
      </c>
      <c r="H235" s="55">
        <f t="shared" si="367"/>
        <v>0</v>
      </c>
      <c r="I235" s="55">
        <f t="shared" si="367"/>
        <v>0</v>
      </c>
      <c r="J235" s="55">
        <f t="shared" si="367"/>
        <v>0</v>
      </c>
      <c r="K235" s="55">
        <f t="shared" si="367"/>
        <v>0</v>
      </c>
      <c r="L235" s="55">
        <f t="shared" si="367"/>
        <v>0</v>
      </c>
      <c r="M235" s="55">
        <f t="shared" si="367"/>
        <v>0</v>
      </c>
      <c r="N235" s="55">
        <f t="shared" si="367"/>
        <v>0</v>
      </c>
      <c r="O235" s="55">
        <f t="shared" si="367"/>
        <v>0</v>
      </c>
      <c r="P235" s="55">
        <f t="shared" si="367"/>
        <v>0</v>
      </c>
      <c r="Q235" s="55">
        <f t="shared" si="367"/>
        <v>0</v>
      </c>
      <c r="R235" s="55">
        <f t="shared" si="367"/>
        <v>0</v>
      </c>
      <c r="S235" s="55">
        <f t="shared" si="367"/>
        <v>0</v>
      </c>
      <c r="T235" s="55">
        <f t="shared" si="367"/>
        <v>0</v>
      </c>
      <c r="U235" s="55">
        <f t="shared" si="367"/>
        <v>0</v>
      </c>
      <c r="V235" s="55">
        <f t="shared" si="367"/>
        <v>0</v>
      </c>
      <c r="W235" s="55">
        <f t="shared" si="367"/>
        <v>0</v>
      </c>
      <c r="X235" s="55">
        <f t="shared" si="367"/>
        <v>0</v>
      </c>
      <c r="Y235" s="55">
        <f t="shared" si="367"/>
        <v>0</v>
      </c>
      <c r="Z235" s="55">
        <f t="shared" si="367"/>
        <v>0</v>
      </c>
      <c r="AA235" s="55">
        <f t="shared" si="367"/>
        <v>0</v>
      </c>
      <c r="AB235" s="55">
        <f t="shared" si="367"/>
        <v>0</v>
      </c>
      <c r="AC235" s="55">
        <f t="shared" si="367"/>
        <v>0</v>
      </c>
      <c r="AD235" s="55">
        <f t="shared" si="367"/>
        <v>0</v>
      </c>
      <c r="AE235" s="55">
        <f t="shared" si="367"/>
        <v>0</v>
      </c>
      <c r="AF235" s="55">
        <f t="shared" si="367"/>
        <v>0</v>
      </c>
      <c r="AG235" s="55">
        <f t="shared" si="367"/>
        <v>0</v>
      </c>
      <c r="AH235" s="55">
        <f t="shared" ref="AH235:BM235" si="368">IFERROR(AH74*(AH396/$EN396),"")</f>
        <v>0</v>
      </c>
      <c r="AI235" s="55">
        <f t="shared" si="368"/>
        <v>0</v>
      </c>
      <c r="AJ235" s="55">
        <f t="shared" si="368"/>
        <v>0</v>
      </c>
      <c r="AK235" s="55">
        <f t="shared" si="368"/>
        <v>0</v>
      </c>
      <c r="AL235" s="55">
        <f t="shared" si="368"/>
        <v>0</v>
      </c>
      <c r="AM235" s="55">
        <f t="shared" si="368"/>
        <v>0</v>
      </c>
      <c r="AN235" s="55">
        <f t="shared" si="368"/>
        <v>0</v>
      </c>
      <c r="AO235" s="55">
        <f t="shared" si="368"/>
        <v>0</v>
      </c>
      <c r="AP235" s="55">
        <f t="shared" si="368"/>
        <v>0</v>
      </c>
      <c r="AQ235" s="55">
        <f t="shared" si="368"/>
        <v>0</v>
      </c>
      <c r="AR235" s="55">
        <f t="shared" si="368"/>
        <v>0</v>
      </c>
      <c r="AS235" s="55">
        <f t="shared" si="368"/>
        <v>0</v>
      </c>
      <c r="AT235" s="55">
        <f t="shared" si="368"/>
        <v>0</v>
      </c>
      <c r="AU235" s="55">
        <f t="shared" si="368"/>
        <v>0</v>
      </c>
      <c r="AV235" s="55">
        <f t="shared" si="368"/>
        <v>0</v>
      </c>
      <c r="AW235" s="55">
        <f t="shared" si="368"/>
        <v>0</v>
      </c>
      <c r="AX235" s="55">
        <f t="shared" si="368"/>
        <v>0</v>
      </c>
      <c r="AY235" s="55">
        <f t="shared" si="368"/>
        <v>0</v>
      </c>
      <c r="AZ235" s="55">
        <f t="shared" si="368"/>
        <v>0</v>
      </c>
      <c r="BA235" s="55">
        <f t="shared" si="368"/>
        <v>0</v>
      </c>
      <c r="BB235" s="55">
        <f t="shared" si="368"/>
        <v>0</v>
      </c>
      <c r="BC235" s="55">
        <f t="shared" si="368"/>
        <v>0</v>
      </c>
      <c r="BD235" s="55">
        <f t="shared" si="368"/>
        <v>0</v>
      </c>
      <c r="BE235" s="55">
        <f t="shared" si="368"/>
        <v>0</v>
      </c>
      <c r="BF235" s="55">
        <f t="shared" si="368"/>
        <v>0</v>
      </c>
      <c r="BG235" s="55">
        <f t="shared" si="368"/>
        <v>0</v>
      </c>
      <c r="BH235" s="55">
        <f t="shared" si="368"/>
        <v>0</v>
      </c>
      <c r="BI235" s="55">
        <f t="shared" si="368"/>
        <v>0</v>
      </c>
      <c r="BJ235" s="55">
        <f t="shared" si="368"/>
        <v>0</v>
      </c>
      <c r="BK235" s="55">
        <f t="shared" si="368"/>
        <v>0</v>
      </c>
      <c r="BL235" s="55">
        <f t="shared" si="368"/>
        <v>0</v>
      </c>
      <c r="BM235" s="55">
        <f t="shared" si="368"/>
        <v>0</v>
      </c>
      <c r="BN235" s="55">
        <f t="shared" ref="BN235:CS235" si="369">IFERROR(BN74*(BN396/$EN396),"")</f>
        <v>0</v>
      </c>
      <c r="BO235" s="55">
        <f t="shared" si="369"/>
        <v>0</v>
      </c>
      <c r="BP235" s="55">
        <f t="shared" si="369"/>
        <v>0</v>
      </c>
      <c r="BQ235" s="55">
        <f t="shared" si="369"/>
        <v>0</v>
      </c>
      <c r="BR235" s="55">
        <f t="shared" si="369"/>
        <v>0</v>
      </c>
      <c r="BS235" s="55">
        <f t="shared" si="369"/>
        <v>0</v>
      </c>
      <c r="BT235" s="55">
        <f t="shared" si="369"/>
        <v>0</v>
      </c>
      <c r="BU235" s="55">
        <f t="shared" si="369"/>
        <v>0</v>
      </c>
      <c r="BV235" s="55">
        <f t="shared" si="369"/>
        <v>0</v>
      </c>
      <c r="BW235" s="55">
        <f t="shared" si="369"/>
        <v>0</v>
      </c>
      <c r="BX235" s="55">
        <f t="shared" si="369"/>
        <v>0</v>
      </c>
      <c r="BY235" s="55">
        <f t="shared" si="369"/>
        <v>0</v>
      </c>
      <c r="BZ235" s="55">
        <f t="shared" si="369"/>
        <v>0</v>
      </c>
      <c r="CA235" s="55">
        <f t="shared" si="369"/>
        <v>0</v>
      </c>
      <c r="CB235" s="55">
        <f t="shared" si="369"/>
        <v>0</v>
      </c>
      <c r="CC235" s="55">
        <f t="shared" si="369"/>
        <v>0</v>
      </c>
      <c r="CD235" s="55">
        <f t="shared" si="369"/>
        <v>0</v>
      </c>
      <c r="CE235" s="55">
        <f t="shared" si="369"/>
        <v>0</v>
      </c>
      <c r="CF235" s="55">
        <f t="shared" si="369"/>
        <v>0</v>
      </c>
      <c r="CG235" s="55">
        <f t="shared" si="369"/>
        <v>0</v>
      </c>
      <c r="CH235" s="55">
        <f t="shared" si="369"/>
        <v>0</v>
      </c>
      <c r="CI235" s="55">
        <f t="shared" si="369"/>
        <v>0</v>
      </c>
      <c r="CJ235" s="55">
        <f t="shared" si="369"/>
        <v>0</v>
      </c>
      <c r="CK235" s="55">
        <f t="shared" si="369"/>
        <v>0</v>
      </c>
      <c r="CL235" s="55">
        <f t="shared" si="369"/>
        <v>0</v>
      </c>
      <c r="CM235" s="55">
        <f t="shared" si="369"/>
        <v>0</v>
      </c>
      <c r="CN235" s="55">
        <f t="shared" si="369"/>
        <v>0</v>
      </c>
      <c r="CO235" s="55">
        <f t="shared" si="369"/>
        <v>0</v>
      </c>
      <c r="CP235" s="55">
        <f t="shared" si="369"/>
        <v>0</v>
      </c>
      <c r="CQ235" s="55">
        <f t="shared" si="369"/>
        <v>0</v>
      </c>
      <c r="CR235" s="55">
        <f t="shared" si="369"/>
        <v>0</v>
      </c>
      <c r="CS235" s="55">
        <f t="shared" si="369"/>
        <v>0</v>
      </c>
      <c r="CT235" s="55">
        <f t="shared" ref="CT235:EB235" si="370">IFERROR(CT74*(CT396/$EN396),"")</f>
        <v>0</v>
      </c>
      <c r="CU235" s="55">
        <f t="shared" si="370"/>
        <v>0</v>
      </c>
      <c r="CV235" s="55">
        <f t="shared" si="370"/>
        <v>0</v>
      </c>
      <c r="CW235" s="55">
        <f t="shared" si="370"/>
        <v>0</v>
      </c>
      <c r="CX235" s="55">
        <f t="shared" si="370"/>
        <v>1.9588646513629339E-3</v>
      </c>
      <c r="CY235" s="55">
        <f t="shared" si="370"/>
        <v>-4.3386247884515297E-2</v>
      </c>
      <c r="CZ235" s="55">
        <f t="shared" si="370"/>
        <v>-2.7439684383837683E-2</v>
      </c>
      <c r="DA235" s="55">
        <f t="shared" si="370"/>
        <v>0</v>
      </c>
      <c r="DB235" s="55">
        <f t="shared" si="370"/>
        <v>0</v>
      </c>
      <c r="DC235" s="55">
        <f t="shared" si="370"/>
        <v>0</v>
      </c>
      <c r="DD235" s="55">
        <f t="shared" si="370"/>
        <v>0</v>
      </c>
      <c r="DE235" s="55">
        <f t="shared" si="370"/>
        <v>0</v>
      </c>
      <c r="DF235" s="55">
        <f t="shared" si="370"/>
        <v>0</v>
      </c>
      <c r="DG235" s="55">
        <f t="shared" si="370"/>
        <v>0</v>
      </c>
      <c r="DH235" s="55">
        <f t="shared" si="370"/>
        <v>0</v>
      </c>
      <c r="DI235" s="55">
        <f t="shared" si="370"/>
        <v>0</v>
      </c>
      <c r="DJ235" s="55">
        <f t="shared" si="370"/>
        <v>0</v>
      </c>
      <c r="DK235" s="55">
        <f t="shared" si="370"/>
        <v>0</v>
      </c>
      <c r="DL235" s="55">
        <f t="shared" si="370"/>
        <v>0</v>
      </c>
      <c r="DM235" s="55">
        <f t="shared" si="370"/>
        <v>0</v>
      </c>
      <c r="DN235" s="55">
        <f t="shared" si="370"/>
        <v>0</v>
      </c>
      <c r="DO235" s="55">
        <f t="shared" si="370"/>
        <v>0</v>
      </c>
      <c r="DP235" s="55">
        <f t="shared" si="370"/>
        <v>0</v>
      </c>
      <c r="DQ235" s="55">
        <f t="shared" si="370"/>
        <v>0</v>
      </c>
      <c r="DR235" s="55">
        <f t="shared" si="370"/>
        <v>0</v>
      </c>
      <c r="DS235" s="55">
        <f t="shared" si="370"/>
        <v>0</v>
      </c>
      <c r="DT235" s="55">
        <f t="shared" si="370"/>
        <v>0</v>
      </c>
      <c r="DU235" s="55">
        <f t="shared" si="370"/>
        <v>0</v>
      </c>
      <c r="DV235" s="55">
        <f t="shared" si="370"/>
        <v>0</v>
      </c>
      <c r="DW235" s="55">
        <f t="shared" si="370"/>
        <v>0</v>
      </c>
      <c r="DX235" s="55">
        <f t="shared" si="370"/>
        <v>0</v>
      </c>
      <c r="DY235" s="55">
        <f t="shared" si="370"/>
        <v>0</v>
      </c>
      <c r="DZ235" s="55">
        <f t="shared" si="370"/>
        <v>0</v>
      </c>
      <c r="EA235" s="55">
        <f t="shared" si="370"/>
        <v>0</v>
      </c>
      <c r="EB235" s="55">
        <f t="shared" si="370"/>
        <v>0</v>
      </c>
      <c r="EC235" s="55">
        <f t="shared" ref="EC235:EM235" si="371">IFERROR(EC74*(EC396/$EN396),"")</f>
        <v>0</v>
      </c>
      <c r="ED235" s="55">
        <f t="shared" si="371"/>
        <v>5.759501063193403E-3</v>
      </c>
      <c r="EE235" s="55">
        <f t="shared" si="371"/>
        <v>0</v>
      </c>
      <c r="EF235" s="55">
        <f t="shared" si="371"/>
        <v>0</v>
      </c>
      <c r="EG235" s="55">
        <f t="shared" si="371"/>
        <v>0</v>
      </c>
      <c r="EH235" s="55">
        <f t="shared" si="371"/>
        <v>0</v>
      </c>
      <c r="EI235" s="55">
        <f t="shared" si="371"/>
        <v>0</v>
      </c>
      <c r="EJ235" s="55">
        <f t="shared" si="371"/>
        <v>0</v>
      </c>
      <c r="EK235" s="55">
        <f t="shared" si="371"/>
        <v>0</v>
      </c>
      <c r="EL235" s="55">
        <f t="shared" si="371"/>
        <v>0</v>
      </c>
      <c r="EM235" s="55">
        <f t="shared" si="371"/>
        <v>0</v>
      </c>
      <c r="EN235" s="72">
        <f t="shared" si="336"/>
        <v>-6.3107566553796637E-2</v>
      </c>
    </row>
    <row r="236" spans="1:144" x14ac:dyDescent="0.15">
      <c r="A236" s="71">
        <v>42062</v>
      </c>
      <c r="B236" s="55" t="str">
        <f t="shared" ref="B236:AG236" si="372">IFERROR(B75*(B397/$EN397),"")</f>
        <v/>
      </c>
      <c r="C236" s="55">
        <f t="shared" si="372"/>
        <v>0</v>
      </c>
      <c r="D236" s="55">
        <f t="shared" si="372"/>
        <v>0</v>
      </c>
      <c r="E236" s="55">
        <f t="shared" si="372"/>
        <v>0</v>
      </c>
      <c r="F236" s="55">
        <f t="shared" si="372"/>
        <v>0</v>
      </c>
      <c r="G236" s="55">
        <f t="shared" si="372"/>
        <v>0</v>
      </c>
      <c r="H236" s="55">
        <f t="shared" si="372"/>
        <v>0</v>
      </c>
      <c r="I236" s="55">
        <f t="shared" si="372"/>
        <v>0</v>
      </c>
      <c r="J236" s="55">
        <f t="shared" si="372"/>
        <v>0</v>
      </c>
      <c r="K236" s="55">
        <f t="shared" si="372"/>
        <v>0</v>
      </c>
      <c r="L236" s="55">
        <f t="shared" si="372"/>
        <v>0</v>
      </c>
      <c r="M236" s="55">
        <f t="shared" si="372"/>
        <v>0</v>
      </c>
      <c r="N236" s="55">
        <f t="shared" si="372"/>
        <v>0</v>
      </c>
      <c r="O236" s="55">
        <f t="shared" si="372"/>
        <v>0</v>
      </c>
      <c r="P236" s="55">
        <f t="shared" si="372"/>
        <v>0</v>
      </c>
      <c r="Q236" s="55">
        <f t="shared" si="372"/>
        <v>0</v>
      </c>
      <c r="R236" s="55">
        <f t="shared" si="372"/>
        <v>0</v>
      </c>
      <c r="S236" s="55">
        <f t="shared" si="372"/>
        <v>0</v>
      </c>
      <c r="T236" s="55">
        <f t="shared" si="372"/>
        <v>0</v>
      </c>
      <c r="U236" s="55">
        <f t="shared" si="372"/>
        <v>0</v>
      </c>
      <c r="V236" s="55">
        <f t="shared" si="372"/>
        <v>0</v>
      </c>
      <c r="W236" s="55">
        <f t="shared" si="372"/>
        <v>0</v>
      </c>
      <c r="X236" s="55">
        <f t="shared" si="372"/>
        <v>0</v>
      </c>
      <c r="Y236" s="55">
        <f t="shared" si="372"/>
        <v>0</v>
      </c>
      <c r="Z236" s="55">
        <f t="shared" si="372"/>
        <v>0</v>
      </c>
      <c r="AA236" s="55">
        <f t="shared" si="372"/>
        <v>0</v>
      </c>
      <c r="AB236" s="55">
        <f t="shared" si="372"/>
        <v>0</v>
      </c>
      <c r="AC236" s="55">
        <f t="shared" si="372"/>
        <v>0</v>
      </c>
      <c r="AD236" s="55">
        <f t="shared" si="372"/>
        <v>0</v>
      </c>
      <c r="AE236" s="55">
        <f t="shared" si="372"/>
        <v>0</v>
      </c>
      <c r="AF236" s="55">
        <f t="shared" si="372"/>
        <v>0</v>
      </c>
      <c r="AG236" s="55">
        <f t="shared" si="372"/>
        <v>0</v>
      </c>
      <c r="AH236" s="55">
        <f t="shared" ref="AH236:BM236" si="373">IFERROR(AH75*(AH397/$EN397),"")</f>
        <v>0</v>
      </c>
      <c r="AI236" s="55">
        <f t="shared" si="373"/>
        <v>0</v>
      </c>
      <c r="AJ236" s="55">
        <f t="shared" si="373"/>
        <v>0</v>
      </c>
      <c r="AK236" s="55">
        <f t="shared" si="373"/>
        <v>0</v>
      </c>
      <c r="AL236" s="55">
        <f t="shared" si="373"/>
        <v>0</v>
      </c>
      <c r="AM236" s="55">
        <f t="shared" si="373"/>
        <v>0</v>
      </c>
      <c r="AN236" s="55">
        <f t="shared" si="373"/>
        <v>0</v>
      </c>
      <c r="AO236" s="55">
        <f t="shared" si="373"/>
        <v>0</v>
      </c>
      <c r="AP236" s="55">
        <f t="shared" si="373"/>
        <v>0</v>
      </c>
      <c r="AQ236" s="55">
        <f t="shared" si="373"/>
        <v>0</v>
      </c>
      <c r="AR236" s="55">
        <f t="shared" si="373"/>
        <v>0</v>
      </c>
      <c r="AS236" s="55">
        <f t="shared" si="373"/>
        <v>0</v>
      </c>
      <c r="AT236" s="55">
        <f t="shared" si="373"/>
        <v>0</v>
      </c>
      <c r="AU236" s="55">
        <f t="shared" si="373"/>
        <v>0</v>
      </c>
      <c r="AV236" s="55">
        <f t="shared" si="373"/>
        <v>0</v>
      </c>
      <c r="AW236" s="55">
        <f t="shared" si="373"/>
        <v>0</v>
      </c>
      <c r="AX236" s="55">
        <f t="shared" si="373"/>
        <v>0</v>
      </c>
      <c r="AY236" s="55">
        <f t="shared" si="373"/>
        <v>0</v>
      </c>
      <c r="AZ236" s="55">
        <f t="shared" si="373"/>
        <v>0</v>
      </c>
      <c r="BA236" s="55">
        <f t="shared" si="373"/>
        <v>0</v>
      </c>
      <c r="BB236" s="55">
        <f t="shared" si="373"/>
        <v>0</v>
      </c>
      <c r="BC236" s="55">
        <f t="shared" si="373"/>
        <v>0</v>
      </c>
      <c r="BD236" s="55">
        <f t="shared" si="373"/>
        <v>0</v>
      </c>
      <c r="BE236" s="55">
        <f t="shared" si="373"/>
        <v>0</v>
      </c>
      <c r="BF236" s="55">
        <f t="shared" si="373"/>
        <v>0</v>
      </c>
      <c r="BG236" s="55">
        <f t="shared" si="373"/>
        <v>0</v>
      </c>
      <c r="BH236" s="55">
        <f t="shared" si="373"/>
        <v>0</v>
      </c>
      <c r="BI236" s="55">
        <f t="shared" si="373"/>
        <v>0</v>
      </c>
      <c r="BJ236" s="55">
        <f t="shared" si="373"/>
        <v>0</v>
      </c>
      <c r="BK236" s="55">
        <f t="shared" si="373"/>
        <v>0</v>
      </c>
      <c r="BL236" s="55">
        <f t="shared" si="373"/>
        <v>0</v>
      </c>
      <c r="BM236" s="55">
        <f t="shared" si="373"/>
        <v>0</v>
      </c>
      <c r="BN236" s="55">
        <f t="shared" ref="BN236:CS236" si="374">IFERROR(BN75*(BN397/$EN397),"")</f>
        <v>0</v>
      </c>
      <c r="BO236" s="55">
        <f t="shared" si="374"/>
        <v>0</v>
      </c>
      <c r="BP236" s="55">
        <f t="shared" si="374"/>
        <v>0</v>
      </c>
      <c r="BQ236" s="55">
        <f t="shared" si="374"/>
        <v>0</v>
      </c>
      <c r="BR236" s="55">
        <f t="shared" si="374"/>
        <v>0</v>
      </c>
      <c r="BS236" s="55">
        <f t="shared" si="374"/>
        <v>0</v>
      </c>
      <c r="BT236" s="55">
        <f t="shared" si="374"/>
        <v>0</v>
      </c>
      <c r="BU236" s="55">
        <f t="shared" si="374"/>
        <v>0</v>
      </c>
      <c r="BV236" s="55">
        <f t="shared" si="374"/>
        <v>0</v>
      </c>
      <c r="BW236" s="55">
        <f t="shared" si="374"/>
        <v>0</v>
      </c>
      <c r="BX236" s="55">
        <f t="shared" si="374"/>
        <v>0</v>
      </c>
      <c r="BY236" s="55">
        <f t="shared" si="374"/>
        <v>0</v>
      </c>
      <c r="BZ236" s="55">
        <f t="shared" si="374"/>
        <v>0</v>
      </c>
      <c r="CA236" s="55">
        <f t="shared" si="374"/>
        <v>0</v>
      </c>
      <c r="CB236" s="55">
        <f t="shared" si="374"/>
        <v>0</v>
      </c>
      <c r="CC236" s="55">
        <f t="shared" si="374"/>
        <v>0</v>
      </c>
      <c r="CD236" s="55">
        <f t="shared" si="374"/>
        <v>0</v>
      </c>
      <c r="CE236" s="55">
        <f t="shared" si="374"/>
        <v>0</v>
      </c>
      <c r="CF236" s="55">
        <f t="shared" si="374"/>
        <v>0</v>
      </c>
      <c r="CG236" s="55">
        <f t="shared" si="374"/>
        <v>0</v>
      </c>
      <c r="CH236" s="55">
        <f t="shared" si="374"/>
        <v>0</v>
      </c>
      <c r="CI236" s="55">
        <f t="shared" si="374"/>
        <v>0</v>
      </c>
      <c r="CJ236" s="55">
        <f t="shared" si="374"/>
        <v>0</v>
      </c>
      <c r="CK236" s="55">
        <f t="shared" si="374"/>
        <v>0</v>
      </c>
      <c r="CL236" s="55">
        <f t="shared" si="374"/>
        <v>0</v>
      </c>
      <c r="CM236" s="55">
        <f t="shared" si="374"/>
        <v>0</v>
      </c>
      <c r="CN236" s="55">
        <f t="shared" si="374"/>
        <v>0</v>
      </c>
      <c r="CO236" s="55">
        <f t="shared" si="374"/>
        <v>0</v>
      </c>
      <c r="CP236" s="55">
        <f t="shared" si="374"/>
        <v>0</v>
      </c>
      <c r="CQ236" s="55">
        <f t="shared" si="374"/>
        <v>0</v>
      </c>
      <c r="CR236" s="55">
        <f t="shared" si="374"/>
        <v>0</v>
      </c>
      <c r="CS236" s="55">
        <f t="shared" si="374"/>
        <v>0</v>
      </c>
      <c r="CT236" s="55">
        <f t="shared" ref="CT236:EB236" si="375">IFERROR(CT75*(CT397/$EN397),"")</f>
        <v>0</v>
      </c>
      <c r="CU236" s="55">
        <f t="shared" si="375"/>
        <v>0</v>
      </c>
      <c r="CV236" s="55">
        <f t="shared" si="375"/>
        <v>0</v>
      </c>
      <c r="CW236" s="55">
        <f t="shared" si="375"/>
        <v>0</v>
      </c>
      <c r="CX236" s="55">
        <f t="shared" si="375"/>
        <v>-2.5786981045982794E-2</v>
      </c>
      <c r="CY236" s="55">
        <f t="shared" si="375"/>
        <v>-2.3308622196257987E-2</v>
      </c>
      <c r="CZ236" s="55">
        <f t="shared" si="375"/>
        <v>-4.4081582259948862E-2</v>
      </c>
      <c r="DA236" s="55">
        <f t="shared" si="375"/>
        <v>8.7248751612010967E-4</v>
      </c>
      <c r="DB236" s="55">
        <f t="shared" si="375"/>
        <v>0</v>
      </c>
      <c r="DC236" s="55">
        <f t="shared" si="375"/>
        <v>0</v>
      </c>
      <c r="DD236" s="55">
        <f t="shared" si="375"/>
        <v>0</v>
      </c>
      <c r="DE236" s="55">
        <f t="shared" si="375"/>
        <v>0</v>
      </c>
      <c r="DF236" s="55">
        <f t="shared" si="375"/>
        <v>0</v>
      </c>
      <c r="DG236" s="55">
        <f t="shared" si="375"/>
        <v>0</v>
      </c>
      <c r="DH236" s="55">
        <f t="shared" si="375"/>
        <v>0</v>
      </c>
      <c r="DI236" s="55">
        <f t="shared" si="375"/>
        <v>0</v>
      </c>
      <c r="DJ236" s="55">
        <f t="shared" si="375"/>
        <v>0</v>
      </c>
      <c r="DK236" s="55">
        <f t="shared" si="375"/>
        <v>0</v>
      </c>
      <c r="DL236" s="55">
        <f t="shared" si="375"/>
        <v>0</v>
      </c>
      <c r="DM236" s="55">
        <f t="shared" si="375"/>
        <v>0</v>
      </c>
      <c r="DN236" s="55">
        <f t="shared" si="375"/>
        <v>0</v>
      </c>
      <c r="DO236" s="55">
        <f t="shared" si="375"/>
        <v>0</v>
      </c>
      <c r="DP236" s="55">
        <f t="shared" si="375"/>
        <v>0</v>
      </c>
      <c r="DQ236" s="55">
        <f t="shared" si="375"/>
        <v>0</v>
      </c>
      <c r="DR236" s="55">
        <f t="shared" si="375"/>
        <v>0</v>
      </c>
      <c r="DS236" s="55">
        <f t="shared" si="375"/>
        <v>0</v>
      </c>
      <c r="DT236" s="55">
        <f t="shared" si="375"/>
        <v>0</v>
      </c>
      <c r="DU236" s="55">
        <f t="shared" si="375"/>
        <v>0</v>
      </c>
      <c r="DV236" s="55">
        <f t="shared" si="375"/>
        <v>0</v>
      </c>
      <c r="DW236" s="55">
        <f t="shared" si="375"/>
        <v>0</v>
      </c>
      <c r="DX236" s="55">
        <f t="shared" si="375"/>
        <v>0</v>
      </c>
      <c r="DY236" s="55">
        <f t="shared" si="375"/>
        <v>0</v>
      </c>
      <c r="DZ236" s="55">
        <f t="shared" si="375"/>
        <v>0</v>
      </c>
      <c r="EA236" s="55">
        <f t="shared" si="375"/>
        <v>0</v>
      </c>
      <c r="EB236" s="55">
        <f t="shared" si="375"/>
        <v>0</v>
      </c>
      <c r="EC236" s="55">
        <f t="shared" ref="EC236:EM236" si="376">IFERROR(EC75*(EC397/$EN397),"")</f>
        <v>0</v>
      </c>
      <c r="ED236" s="55">
        <f t="shared" si="376"/>
        <v>0</v>
      </c>
      <c r="EE236" s="55">
        <f t="shared" si="376"/>
        <v>0</v>
      </c>
      <c r="EF236" s="55">
        <f t="shared" si="376"/>
        <v>0</v>
      </c>
      <c r="EG236" s="55">
        <f t="shared" si="376"/>
        <v>0</v>
      </c>
      <c r="EH236" s="55">
        <f t="shared" si="376"/>
        <v>0</v>
      </c>
      <c r="EI236" s="55">
        <f t="shared" si="376"/>
        <v>0</v>
      </c>
      <c r="EJ236" s="55">
        <f t="shared" si="376"/>
        <v>0</v>
      </c>
      <c r="EK236" s="55">
        <f t="shared" si="376"/>
        <v>0</v>
      </c>
      <c r="EL236" s="55">
        <f t="shared" si="376"/>
        <v>0</v>
      </c>
      <c r="EM236" s="55">
        <f t="shared" si="376"/>
        <v>0</v>
      </c>
      <c r="EN236" s="72">
        <f t="shared" si="336"/>
        <v>-9.2304697986069537E-2</v>
      </c>
    </row>
    <row r="237" spans="1:144" x14ac:dyDescent="0.15">
      <c r="A237" s="71">
        <v>42094</v>
      </c>
      <c r="B237" s="55">
        <f t="shared" ref="B237:AG237" si="377">IFERROR(B76*(B398/$EN398),"")</f>
        <v>0</v>
      </c>
      <c r="C237" s="55">
        <f t="shared" si="377"/>
        <v>0</v>
      </c>
      <c r="D237" s="55">
        <f t="shared" si="377"/>
        <v>0</v>
      </c>
      <c r="E237" s="55">
        <f t="shared" si="377"/>
        <v>0</v>
      </c>
      <c r="F237" s="55">
        <f t="shared" si="377"/>
        <v>0</v>
      </c>
      <c r="G237" s="55">
        <f t="shared" si="377"/>
        <v>0</v>
      </c>
      <c r="H237" s="55">
        <f t="shared" si="377"/>
        <v>0</v>
      </c>
      <c r="I237" s="55">
        <f t="shared" si="377"/>
        <v>0</v>
      </c>
      <c r="J237" s="55">
        <f t="shared" si="377"/>
        <v>0</v>
      </c>
      <c r="K237" s="55">
        <f t="shared" si="377"/>
        <v>0</v>
      </c>
      <c r="L237" s="55">
        <f t="shared" si="377"/>
        <v>0</v>
      </c>
      <c r="M237" s="55">
        <f t="shared" si="377"/>
        <v>0</v>
      </c>
      <c r="N237" s="55">
        <f t="shared" si="377"/>
        <v>0</v>
      </c>
      <c r="O237" s="55">
        <f t="shared" si="377"/>
        <v>0</v>
      </c>
      <c r="P237" s="55">
        <f t="shared" si="377"/>
        <v>0</v>
      </c>
      <c r="Q237" s="55">
        <f t="shared" si="377"/>
        <v>0</v>
      </c>
      <c r="R237" s="55">
        <f t="shared" si="377"/>
        <v>0</v>
      </c>
      <c r="S237" s="55">
        <f t="shared" si="377"/>
        <v>0</v>
      </c>
      <c r="T237" s="55">
        <f t="shared" si="377"/>
        <v>0</v>
      </c>
      <c r="U237" s="55">
        <f t="shared" si="377"/>
        <v>0</v>
      </c>
      <c r="V237" s="55">
        <f t="shared" si="377"/>
        <v>0</v>
      </c>
      <c r="W237" s="55">
        <f t="shared" si="377"/>
        <v>0</v>
      </c>
      <c r="X237" s="55">
        <f t="shared" si="377"/>
        <v>0</v>
      </c>
      <c r="Y237" s="55">
        <f t="shared" si="377"/>
        <v>0</v>
      </c>
      <c r="Z237" s="55">
        <f t="shared" si="377"/>
        <v>0</v>
      </c>
      <c r="AA237" s="55">
        <f t="shared" si="377"/>
        <v>0</v>
      </c>
      <c r="AB237" s="55">
        <f t="shared" si="377"/>
        <v>0</v>
      </c>
      <c r="AC237" s="55">
        <f t="shared" si="377"/>
        <v>0</v>
      </c>
      <c r="AD237" s="55">
        <f t="shared" si="377"/>
        <v>0</v>
      </c>
      <c r="AE237" s="55">
        <f t="shared" si="377"/>
        <v>0</v>
      </c>
      <c r="AF237" s="55">
        <f t="shared" si="377"/>
        <v>0</v>
      </c>
      <c r="AG237" s="55">
        <f t="shared" si="377"/>
        <v>0</v>
      </c>
      <c r="AH237" s="55">
        <f t="shared" ref="AH237:BM237" si="378">IFERROR(AH76*(AH398/$EN398),"")</f>
        <v>0</v>
      </c>
      <c r="AI237" s="55">
        <f t="shared" si="378"/>
        <v>0</v>
      </c>
      <c r="AJ237" s="55">
        <f t="shared" si="378"/>
        <v>0</v>
      </c>
      <c r="AK237" s="55">
        <f t="shared" si="378"/>
        <v>0</v>
      </c>
      <c r="AL237" s="55">
        <f t="shared" si="378"/>
        <v>0</v>
      </c>
      <c r="AM237" s="55">
        <f t="shared" si="378"/>
        <v>0</v>
      </c>
      <c r="AN237" s="55">
        <f t="shared" si="378"/>
        <v>0</v>
      </c>
      <c r="AO237" s="55">
        <f t="shared" si="378"/>
        <v>0</v>
      </c>
      <c r="AP237" s="55">
        <f t="shared" si="378"/>
        <v>0</v>
      </c>
      <c r="AQ237" s="55">
        <f t="shared" si="378"/>
        <v>0</v>
      </c>
      <c r="AR237" s="55">
        <f t="shared" si="378"/>
        <v>0</v>
      </c>
      <c r="AS237" s="55">
        <f t="shared" si="378"/>
        <v>0</v>
      </c>
      <c r="AT237" s="55">
        <f t="shared" si="378"/>
        <v>0</v>
      </c>
      <c r="AU237" s="55">
        <f t="shared" si="378"/>
        <v>0</v>
      </c>
      <c r="AV237" s="55">
        <f t="shared" si="378"/>
        <v>0</v>
      </c>
      <c r="AW237" s="55">
        <f t="shared" si="378"/>
        <v>0</v>
      </c>
      <c r="AX237" s="55">
        <f t="shared" si="378"/>
        <v>0</v>
      </c>
      <c r="AY237" s="55">
        <f t="shared" si="378"/>
        <v>0</v>
      </c>
      <c r="AZ237" s="55">
        <f t="shared" si="378"/>
        <v>0</v>
      </c>
      <c r="BA237" s="55">
        <f t="shared" si="378"/>
        <v>0</v>
      </c>
      <c r="BB237" s="55">
        <f t="shared" si="378"/>
        <v>0</v>
      </c>
      <c r="BC237" s="55">
        <f t="shared" si="378"/>
        <v>0</v>
      </c>
      <c r="BD237" s="55">
        <f t="shared" si="378"/>
        <v>0</v>
      </c>
      <c r="BE237" s="55">
        <f t="shared" si="378"/>
        <v>0</v>
      </c>
      <c r="BF237" s="55">
        <f t="shared" si="378"/>
        <v>0</v>
      </c>
      <c r="BG237" s="55">
        <f t="shared" si="378"/>
        <v>0</v>
      </c>
      <c r="BH237" s="55">
        <f t="shared" si="378"/>
        <v>0</v>
      </c>
      <c r="BI237" s="55">
        <f t="shared" si="378"/>
        <v>0</v>
      </c>
      <c r="BJ237" s="55">
        <f t="shared" si="378"/>
        <v>0</v>
      </c>
      <c r="BK237" s="55">
        <f t="shared" si="378"/>
        <v>0</v>
      </c>
      <c r="BL237" s="55">
        <f t="shared" si="378"/>
        <v>0</v>
      </c>
      <c r="BM237" s="55">
        <f t="shared" si="378"/>
        <v>0</v>
      </c>
      <c r="BN237" s="55">
        <f t="shared" ref="BN237:CS237" si="379">IFERROR(BN76*(BN398/$EN398),"")</f>
        <v>0</v>
      </c>
      <c r="BO237" s="55">
        <f t="shared" si="379"/>
        <v>0</v>
      </c>
      <c r="BP237" s="55">
        <f t="shared" si="379"/>
        <v>0</v>
      </c>
      <c r="BQ237" s="55">
        <f t="shared" si="379"/>
        <v>0</v>
      </c>
      <c r="BR237" s="55">
        <f t="shared" si="379"/>
        <v>0</v>
      </c>
      <c r="BS237" s="55">
        <f t="shared" si="379"/>
        <v>0</v>
      </c>
      <c r="BT237" s="55">
        <f t="shared" si="379"/>
        <v>0</v>
      </c>
      <c r="BU237" s="55">
        <f t="shared" si="379"/>
        <v>0</v>
      </c>
      <c r="BV237" s="55">
        <f t="shared" si="379"/>
        <v>0</v>
      </c>
      <c r="BW237" s="55">
        <f t="shared" si="379"/>
        <v>0</v>
      </c>
      <c r="BX237" s="55">
        <f t="shared" si="379"/>
        <v>0</v>
      </c>
      <c r="BY237" s="55">
        <f t="shared" si="379"/>
        <v>0</v>
      </c>
      <c r="BZ237" s="55">
        <f t="shared" si="379"/>
        <v>0</v>
      </c>
      <c r="CA237" s="55">
        <f t="shared" si="379"/>
        <v>0</v>
      </c>
      <c r="CB237" s="55">
        <f t="shared" si="379"/>
        <v>0</v>
      </c>
      <c r="CC237" s="55">
        <f t="shared" si="379"/>
        <v>0</v>
      </c>
      <c r="CD237" s="55">
        <f t="shared" si="379"/>
        <v>0</v>
      </c>
      <c r="CE237" s="55">
        <f t="shared" si="379"/>
        <v>0</v>
      </c>
      <c r="CF237" s="55">
        <f t="shared" si="379"/>
        <v>0</v>
      </c>
      <c r="CG237" s="55">
        <f t="shared" si="379"/>
        <v>0</v>
      </c>
      <c r="CH237" s="55">
        <f t="shared" si="379"/>
        <v>0</v>
      </c>
      <c r="CI237" s="55">
        <f t="shared" si="379"/>
        <v>0</v>
      </c>
      <c r="CJ237" s="55">
        <f t="shared" si="379"/>
        <v>0</v>
      </c>
      <c r="CK237" s="55">
        <f t="shared" si="379"/>
        <v>0</v>
      </c>
      <c r="CL237" s="55">
        <f t="shared" si="379"/>
        <v>0</v>
      </c>
      <c r="CM237" s="55">
        <f t="shared" si="379"/>
        <v>0</v>
      </c>
      <c r="CN237" s="55">
        <f t="shared" si="379"/>
        <v>0</v>
      </c>
      <c r="CO237" s="55">
        <f t="shared" si="379"/>
        <v>0</v>
      </c>
      <c r="CP237" s="55">
        <f t="shared" si="379"/>
        <v>0</v>
      </c>
      <c r="CQ237" s="55">
        <f t="shared" si="379"/>
        <v>0</v>
      </c>
      <c r="CR237" s="55">
        <f t="shared" si="379"/>
        <v>0</v>
      </c>
      <c r="CS237" s="55">
        <f t="shared" si="379"/>
        <v>0</v>
      </c>
      <c r="CT237" s="55">
        <f t="shared" ref="CT237:EB237" si="380">IFERROR(CT76*(CT398/$EN398),"")</f>
        <v>0</v>
      </c>
      <c r="CU237" s="55">
        <f t="shared" si="380"/>
        <v>0</v>
      </c>
      <c r="CV237" s="55">
        <f t="shared" si="380"/>
        <v>0</v>
      </c>
      <c r="CW237" s="55">
        <f t="shared" si="380"/>
        <v>0</v>
      </c>
      <c r="CX237" s="55">
        <f t="shared" si="380"/>
        <v>1.5220850192967761E-2</v>
      </c>
      <c r="CY237" s="55">
        <f t="shared" si="380"/>
        <v>-2.0614639655865E-3</v>
      </c>
      <c r="CZ237" s="55">
        <f t="shared" si="380"/>
        <v>-5.6007549391365119E-3</v>
      </c>
      <c r="DA237" s="55">
        <f t="shared" si="380"/>
        <v>3.4079391398083282E-2</v>
      </c>
      <c r="DB237" s="55">
        <f t="shared" si="380"/>
        <v>0</v>
      </c>
      <c r="DC237" s="55">
        <f t="shared" si="380"/>
        <v>0</v>
      </c>
      <c r="DD237" s="55">
        <f t="shared" si="380"/>
        <v>0</v>
      </c>
      <c r="DE237" s="55">
        <f t="shared" si="380"/>
        <v>0</v>
      </c>
      <c r="DF237" s="55">
        <f t="shared" si="380"/>
        <v>0</v>
      </c>
      <c r="DG237" s="55">
        <f t="shared" si="380"/>
        <v>0</v>
      </c>
      <c r="DH237" s="55">
        <f t="shared" si="380"/>
        <v>0</v>
      </c>
      <c r="DI237" s="55">
        <f t="shared" si="380"/>
        <v>0</v>
      </c>
      <c r="DJ237" s="55">
        <f t="shared" si="380"/>
        <v>0</v>
      </c>
      <c r="DK237" s="55">
        <f t="shared" si="380"/>
        <v>0</v>
      </c>
      <c r="DL237" s="55">
        <f t="shared" si="380"/>
        <v>0</v>
      </c>
      <c r="DM237" s="55">
        <f t="shared" si="380"/>
        <v>0</v>
      </c>
      <c r="DN237" s="55">
        <f t="shared" si="380"/>
        <v>0</v>
      </c>
      <c r="DO237" s="55">
        <f t="shared" si="380"/>
        <v>0</v>
      </c>
      <c r="DP237" s="55">
        <f t="shared" si="380"/>
        <v>0</v>
      </c>
      <c r="DQ237" s="55">
        <f t="shared" si="380"/>
        <v>0</v>
      </c>
      <c r="DR237" s="55">
        <f t="shared" si="380"/>
        <v>0</v>
      </c>
      <c r="DS237" s="55">
        <f t="shared" si="380"/>
        <v>0</v>
      </c>
      <c r="DT237" s="55">
        <f t="shared" si="380"/>
        <v>0</v>
      </c>
      <c r="DU237" s="55">
        <f t="shared" si="380"/>
        <v>0</v>
      </c>
      <c r="DV237" s="55">
        <f t="shared" si="380"/>
        <v>0</v>
      </c>
      <c r="DW237" s="55">
        <f t="shared" si="380"/>
        <v>0</v>
      </c>
      <c r="DX237" s="55">
        <f t="shared" si="380"/>
        <v>0</v>
      </c>
      <c r="DY237" s="55">
        <f t="shared" si="380"/>
        <v>0</v>
      </c>
      <c r="DZ237" s="55">
        <f t="shared" si="380"/>
        <v>0</v>
      </c>
      <c r="EA237" s="55">
        <f t="shared" si="380"/>
        <v>0</v>
      </c>
      <c r="EB237" s="55">
        <f t="shared" si="380"/>
        <v>0</v>
      </c>
      <c r="EC237" s="55">
        <f t="shared" ref="EC237:EM237" si="381">IFERROR(EC76*(EC398/$EN398),"")</f>
        <v>0</v>
      </c>
      <c r="ED237" s="55">
        <f t="shared" si="381"/>
        <v>6.687963185189516E-2</v>
      </c>
      <c r="EE237" s="55">
        <f t="shared" si="381"/>
        <v>0</v>
      </c>
      <c r="EF237" s="55">
        <f t="shared" si="381"/>
        <v>0</v>
      </c>
      <c r="EG237" s="55">
        <f t="shared" si="381"/>
        <v>0</v>
      </c>
      <c r="EH237" s="55">
        <f t="shared" si="381"/>
        <v>0</v>
      </c>
      <c r="EI237" s="55">
        <f t="shared" si="381"/>
        <v>0</v>
      </c>
      <c r="EJ237" s="55">
        <f t="shared" si="381"/>
        <v>0</v>
      </c>
      <c r="EK237" s="55">
        <f t="shared" si="381"/>
        <v>0</v>
      </c>
      <c r="EL237" s="55">
        <f t="shared" si="381"/>
        <v>0</v>
      </c>
      <c r="EM237" s="55">
        <f t="shared" si="381"/>
        <v>0</v>
      </c>
      <c r="EN237" s="72">
        <f t="shared" si="336"/>
        <v>0.10851765453822319</v>
      </c>
    </row>
    <row r="238" spans="1:144" x14ac:dyDescent="0.15">
      <c r="A238" s="71">
        <v>42124</v>
      </c>
      <c r="B238" s="55">
        <f t="shared" ref="B238:AG238" si="382">IFERROR(B77*(B399/$EN399),"")</f>
        <v>0</v>
      </c>
      <c r="C238" s="55">
        <f t="shared" si="382"/>
        <v>0</v>
      </c>
      <c r="D238" s="55">
        <f t="shared" si="382"/>
        <v>0</v>
      </c>
      <c r="E238" s="55">
        <f t="shared" si="382"/>
        <v>0</v>
      </c>
      <c r="F238" s="55">
        <f t="shared" si="382"/>
        <v>0</v>
      </c>
      <c r="G238" s="55">
        <f t="shared" si="382"/>
        <v>0</v>
      </c>
      <c r="H238" s="55">
        <f t="shared" si="382"/>
        <v>0</v>
      </c>
      <c r="I238" s="55">
        <f t="shared" si="382"/>
        <v>0</v>
      </c>
      <c r="J238" s="55">
        <f t="shared" si="382"/>
        <v>0</v>
      </c>
      <c r="K238" s="55">
        <f t="shared" si="382"/>
        <v>0</v>
      </c>
      <c r="L238" s="55">
        <f t="shared" si="382"/>
        <v>0</v>
      </c>
      <c r="M238" s="55">
        <f t="shared" si="382"/>
        <v>0</v>
      </c>
      <c r="N238" s="55">
        <f t="shared" si="382"/>
        <v>0</v>
      </c>
      <c r="O238" s="55">
        <f t="shared" si="382"/>
        <v>0</v>
      </c>
      <c r="P238" s="55">
        <f t="shared" si="382"/>
        <v>0</v>
      </c>
      <c r="Q238" s="55">
        <f t="shared" si="382"/>
        <v>0</v>
      </c>
      <c r="R238" s="55">
        <f t="shared" si="382"/>
        <v>0</v>
      </c>
      <c r="S238" s="55">
        <f t="shared" si="382"/>
        <v>0</v>
      </c>
      <c r="T238" s="55">
        <f t="shared" si="382"/>
        <v>0</v>
      </c>
      <c r="U238" s="55">
        <f t="shared" si="382"/>
        <v>0</v>
      </c>
      <c r="V238" s="55">
        <f t="shared" si="382"/>
        <v>0</v>
      </c>
      <c r="W238" s="55">
        <f t="shared" si="382"/>
        <v>0</v>
      </c>
      <c r="X238" s="55">
        <f t="shared" si="382"/>
        <v>0</v>
      </c>
      <c r="Y238" s="55">
        <f t="shared" si="382"/>
        <v>0</v>
      </c>
      <c r="Z238" s="55">
        <f t="shared" si="382"/>
        <v>0</v>
      </c>
      <c r="AA238" s="55">
        <f t="shared" si="382"/>
        <v>0</v>
      </c>
      <c r="AB238" s="55">
        <f t="shared" si="382"/>
        <v>0</v>
      </c>
      <c r="AC238" s="55">
        <f t="shared" si="382"/>
        <v>0</v>
      </c>
      <c r="AD238" s="55">
        <f t="shared" si="382"/>
        <v>0</v>
      </c>
      <c r="AE238" s="55">
        <f t="shared" si="382"/>
        <v>0</v>
      </c>
      <c r="AF238" s="55">
        <f t="shared" si="382"/>
        <v>0</v>
      </c>
      <c r="AG238" s="55">
        <f t="shared" si="382"/>
        <v>0</v>
      </c>
      <c r="AH238" s="55">
        <f t="shared" ref="AH238:BM238" si="383">IFERROR(AH77*(AH399/$EN399),"")</f>
        <v>0</v>
      </c>
      <c r="AI238" s="55">
        <f t="shared" si="383"/>
        <v>0</v>
      </c>
      <c r="AJ238" s="55">
        <f t="shared" si="383"/>
        <v>0</v>
      </c>
      <c r="AK238" s="55">
        <f t="shared" si="383"/>
        <v>0</v>
      </c>
      <c r="AL238" s="55">
        <f t="shared" si="383"/>
        <v>0</v>
      </c>
      <c r="AM238" s="55">
        <f t="shared" si="383"/>
        <v>0</v>
      </c>
      <c r="AN238" s="55">
        <f t="shared" si="383"/>
        <v>0</v>
      </c>
      <c r="AO238" s="55">
        <f t="shared" si="383"/>
        <v>0</v>
      </c>
      <c r="AP238" s="55">
        <f t="shared" si="383"/>
        <v>0</v>
      </c>
      <c r="AQ238" s="55">
        <f t="shared" si="383"/>
        <v>0</v>
      </c>
      <c r="AR238" s="55">
        <f t="shared" si="383"/>
        <v>0</v>
      </c>
      <c r="AS238" s="55">
        <f t="shared" si="383"/>
        <v>0</v>
      </c>
      <c r="AT238" s="55">
        <f t="shared" si="383"/>
        <v>0</v>
      </c>
      <c r="AU238" s="55">
        <f t="shared" si="383"/>
        <v>0</v>
      </c>
      <c r="AV238" s="55">
        <f t="shared" si="383"/>
        <v>0</v>
      </c>
      <c r="AW238" s="55">
        <f t="shared" si="383"/>
        <v>0</v>
      </c>
      <c r="AX238" s="55">
        <f t="shared" si="383"/>
        <v>0</v>
      </c>
      <c r="AY238" s="55">
        <f t="shared" si="383"/>
        <v>0</v>
      </c>
      <c r="AZ238" s="55">
        <f t="shared" si="383"/>
        <v>0</v>
      </c>
      <c r="BA238" s="55">
        <f t="shared" si="383"/>
        <v>0</v>
      </c>
      <c r="BB238" s="55">
        <f t="shared" si="383"/>
        <v>0</v>
      </c>
      <c r="BC238" s="55">
        <f t="shared" si="383"/>
        <v>0</v>
      </c>
      <c r="BD238" s="55">
        <f t="shared" si="383"/>
        <v>0</v>
      </c>
      <c r="BE238" s="55">
        <f t="shared" si="383"/>
        <v>0</v>
      </c>
      <c r="BF238" s="55">
        <f t="shared" si="383"/>
        <v>0</v>
      </c>
      <c r="BG238" s="55">
        <f t="shared" si="383"/>
        <v>0</v>
      </c>
      <c r="BH238" s="55">
        <f t="shared" si="383"/>
        <v>0</v>
      </c>
      <c r="BI238" s="55">
        <f t="shared" si="383"/>
        <v>0</v>
      </c>
      <c r="BJ238" s="55">
        <f t="shared" si="383"/>
        <v>0</v>
      </c>
      <c r="BK238" s="55">
        <f t="shared" si="383"/>
        <v>0</v>
      </c>
      <c r="BL238" s="55">
        <f t="shared" si="383"/>
        <v>0</v>
      </c>
      <c r="BM238" s="55">
        <f t="shared" si="383"/>
        <v>0</v>
      </c>
      <c r="BN238" s="55">
        <f t="shared" ref="BN238:CS238" si="384">IFERROR(BN77*(BN399/$EN399),"")</f>
        <v>0</v>
      </c>
      <c r="BO238" s="55">
        <f t="shared" si="384"/>
        <v>0</v>
      </c>
      <c r="BP238" s="55">
        <f t="shared" si="384"/>
        <v>0</v>
      </c>
      <c r="BQ238" s="55">
        <f t="shared" si="384"/>
        <v>0</v>
      </c>
      <c r="BR238" s="55">
        <f t="shared" si="384"/>
        <v>0</v>
      </c>
      <c r="BS238" s="55">
        <f t="shared" si="384"/>
        <v>0</v>
      </c>
      <c r="BT238" s="55">
        <f t="shared" si="384"/>
        <v>0</v>
      </c>
      <c r="BU238" s="55">
        <f t="shared" si="384"/>
        <v>0</v>
      </c>
      <c r="BV238" s="55">
        <f t="shared" si="384"/>
        <v>0</v>
      </c>
      <c r="BW238" s="55">
        <f t="shared" si="384"/>
        <v>0</v>
      </c>
      <c r="BX238" s="55">
        <f t="shared" si="384"/>
        <v>0</v>
      </c>
      <c r="BY238" s="55">
        <f t="shared" si="384"/>
        <v>0</v>
      </c>
      <c r="BZ238" s="55">
        <f t="shared" si="384"/>
        <v>0</v>
      </c>
      <c r="CA238" s="55">
        <f t="shared" si="384"/>
        <v>0</v>
      </c>
      <c r="CB238" s="55">
        <f t="shared" si="384"/>
        <v>0</v>
      </c>
      <c r="CC238" s="55">
        <f t="shared" si="384"/>
        <v>0</v>
      </c>
      <c r="CD238" s="55">
        <f t="shared" si="384"/>
        <v>0</v>
      </c>
      <c r="CE238" s="55">
        <f t="shared" si="384"/>
        <v>0</v>
      </c>
      <c r="CF238" s="55">
        <f t="shared" si="384"/>
        <v>0</v>
      </c>
      <c r="CG238" s="55">
        <f t="shared" si="384"/>
        <v>0</v>
      </c>
      <c r="CH238" s="55">
        <f t="shared" si="384"/>
        <v>0</v>
      </c>
      <c r="CI238" s="55">
        <f t="shared" si="384"/>
        <v>0</v>
      </c>
      <c r="CJ238" s="55">
        <f t="shared" si="384"/>
        <v>0</v>
      </c>
      <c r="CK238" s="55">
        <f t="shared" si="384"/>
        <v>0</v>
      </c>
      <c r="CL238" s="55">
        <f t="shared" si="384"/>
        <v>0</v>
      </c>
      <c r="CM238" s="55">
        <f t="shared" si="384"/>
        <v>0</v>
      </c>
      <c r="CN238" s="55">
        <f t="shared" si="384"/>
        <v>0</v>
      </c>
      <c r="CO238" s="55">
        <f t="shared" si="384"/>
        <v>0</v>
      </c>
      <c r="CP238" s="55">
        <f t="shared" si="384"/>
        <v>0</v>
      </c>
      <c r="CQ238" s="55">
        <f t="shared" si="384"/>
        <v>0</v>
      </c>
      <c r="CR238" s="55">
        <f t="shared" si="384"/>
        <v>0</v>
      </c>
      <c r="CS238" s="55">
        <f t="shared" si="384"/>
        <v>0</v>
      </c>
      <c r="CT238" s="55">
        <f t="shared" ref="CT238:EB238" si="385">IFERROR(CT77*(CT399/$EN399),"")</f>
        <v>0</v>
      </c>
      <c r="CU238" s="55">
        <f t="shared" si="385"/>
        <v>0</v>
      </c>
      <c r="CV238" s="55">
        <f t="shared" si="385"/>
        <v>0</v>
      </c>
      <c r="CW238" s="55">
        <f t="shared" si="385"/>
        <v>0</v>
      </c>
      <c r="CX238" s="55">
        <f t="shared" si="385"/>
        <v>5.8464647155121651E-3</v>
      </c>
      <c r="CY238" s="55">
        <f t="shared" si="385"/>
        <v>7.8812497916076751E-3</v>
      </c>
      <c r="CZ238" s="55">
        <f t="shared" si="385"/>
        <v>-2.1577621462503575E-2</v>
      </c>
      <c r="DA238" s="55">
        <f t="shared" si="385"/>
        <v>1.0530907392151173E-2</v>
      </c>
      <c r="DB238" s="55">
        <f t="shared" si="385"/>
        <v>0</v>
      </c>
      <c r="DC238" s="55">
        <f t="shared" si="385"/>
        <v>0</v>
      </c>
      <c r="DD238" s="55">
        <f t="shared" si="385"/>
        <v>0</v>
      </c>
      <c r="DE238" s="55">
        <f t="shared" si="385"/>
        <v>0</v>
      </c>
      <c r="DF238" s="55">
        <f t="shared" si="385"/>
        <v>0</v>
      </c>
      <c r="DG238" s="55">
        <f t="shared" si="385"/>
        <v>0</v>
      </c>
      <c r="DH238" s="55">
        <f t="shared" si="385"/>
        <v>0</v>
      </c>
      <c r="DI238" s="55">
        <f t="shared" si="385"/>
        <v>0</v>
      </c>
      <c r="DJ238" s="55">
        <f t="shared" si="385"/>
        <v>0</v>
      </c>
      <c r="DK238" s="55">
        <f t="shared" si="385"/>
        <v>0</v>
      </c>
      <c r="DL238" s="55">
        <f t="shared" si="385"/>
        <v>0</v>
      </c>
      <c r="DM238" s="55">
        <f t="shared" si="385"/>
        <v>0</v>
      </c>
      <c r="DN238" s="55">
        <f t="shared" si="385"/>
        <v>0</v>
      </c>
      <c r="DO238" s="55">
        <f t="shared" si="385"/>
        <v>0</v>
      </c>
      <c r="DP238" s="55">
        <f t="shared" si="385"/>
        <v>0</v>
      </c>
      <c r="DQ238" s="55">
        <f t="shared" si="385"/>
        <v>0</v>
      </c>
      <c r="DR238" s="55">
        <f t="shared" si="385"/>
        <v>0</v>
      </c>
      <c r="DS238" s="55">
        <f t="shared" si="385"/>
        <v>0</v>
      </c>
      <c r="DT238" s="55">
        <f t="shared" si="385"/>
        <v>0</v>
      </c>
      <c r="DU238" s="55">
        <f t="shared" si="385"/>
        <v>0</v>
      </c>
      <c r="DV238" s="55">
        <f t="shared" si="385"/>
        <v>0</v>
      </c>
      <c r="DW238" s="55">
        <f t="shared" si="385"/>
        <v>0</v>
      </c>
      <c r="DX238" s="55">
        <f t="shared" si="385"/>
        <v>0</v>
      </c>
      <c r="DY238" s="55">
        <f t="shared" si="385"/>
        <v>0</v>
      </c>
      <c r="DZ238" s="55">
        <f t="shared" si="385"/>
        <v>0</v>
      </c>
      <c r="EA238" s="55">
        <f t="shared" si="385"/>
        <v>0</v>
      </c>
      <c r="EB238" s="55">
        <f t="shared" si="385"/>
        <v>0</v>
      </c>
      <c r="EC238" s="55">
        <f t="shared" ref="EC238:EM238" si="386">IFERROR(EC77*(EC399/$EN399),"")</f>
        <v>0</v>
      </c>
      <c r="ED238" s="55">
        <f t="shared" si="386"/>
        <v>-2.4908110396746445E-2</v>
      </c>
      <c r="EE238" s="55">
        <f t="shared" si="386"/>
        <v>0</v>
      </c>
      <c r="EF238" s="55">
        <f t="shared" si="386"/>
        <v>0</v>
      </c>
      <c r="EG238" s="55">
        <f t="shared" si="386"/>
        <v>0</v>
      </c>
      <c r="EH238" s="55">
        <f t="shared" si="386"/>
        <v>0</v>
      </c>
      <c r="EI238" s="55">
        <f t="shared" si="386"/>
        <v>0</v>
      </c>
      <c r="EJ238" s="55">
        <f t="shared" si="386"/>
        <v>0</v>
      </c>
      <c r="EK238" s="55">
        <f t="shared" si="386"/>
        <v>0</v>
      </c>
      <c r="EL238" s="55">
        <f t="shared" si="386"/>
        <v>0</v>
      </c>
      <c r="EM238" s="55">
        <f t="shared" si="386"/>
        <v>0</v>
      </c>
      <c r="EN238" s="72">
        <f t="shared" si="336"/>
        <v>-2.2227109959979008E-2</v>
      </c>
    </row>
    <row r="239" spans="1:144" x14ac:dyDescent="0.15">
      <c r="A239" s="71">
        <v>42153</v>
      </c>
      <c r="B239" s="55">
        <f t="shared" ref="B239:AG239" si="387">IFERROR(B78*(B400/$EN400),"")</f>
        <v>0</v>
      </c>
      <c r="C239" s="55">
        <f t="shared" si="387"/>
        <v>0</v>
      </c>
      <c r="D239" s="55">
        <f t="shared" si="387"/>
        <v>0</v>
      </c>
      <c r="E239" s="55">
        <f t="shared" si="387"/>
        <v>0</v>
      </c>
      <c r="F239" s="55">
        <f t="shared" si="387"/>
        <v>0</v>
      </c>
      <c r="G239" s="55">
        <f t="shared" si="387"/>
        <v>0</v>
      </c>
      <c r="H239" s="55">
        <f t="shared" si="387"/>
        <v>0</v>
      </c>
      <c r="I239" s="55">
        <f t="shared" si="387"/>
        <v>0</v>
      </c>
      <c r="J239" s="55">
        <f t="shared" si="387"/>
        <v>0</v>
      </c>
      <c r="K239" s="55">
        <f t="shared" si="387"/>
        <v>0</v>
      </c>
      <c r="L239" s="55">
        <f t="shared" si="387"/>
        <v>0</v>
      </c>
      <c r="M239" s="55">
        <f t="shared" si="387"/>
        <v>0</v>
      </c>
      <c r="N239" s="55">
        <f t="shared" si="387"/>
        <v>0</v>
      </c>
      <c r="O239" s="55">
        <f t="shared" si="387"/>
        <v>0</v>
      </c>
      <c r="P239" s="55">
        <f t="shared" si="387"/>
        <v>0</v>
      </c>
      <c r="Q239" s="55">
        <f t="shared" si="387"/>
        <v>0</v>
      </c>
      <c r="R239" s="55">
        <f t="shared" si="387"/>
        <v>0</v>
      </c>
      <c r="S239" s="55">
        <f t="shared" si="387"/>
        <v>0</v>
      </c>
      <c r="T239" s="55">
        <f t="shared" si="387"/>
        <v>0</v>
      </c>
      <c r="U239" s="55">
        <f t="shared" si="387"/>
        <v>0</v>
      </c>
      <c r="V239" s="55">
        <f t="shared" si="387"/>
        <v>0</v>
      </c>
      <c r="W239" s="55">
        <f t="shared" si="387"/>
        <v>0</v>
      </c>
      <c r="X239" s="55">
        <f t="shared" si="387"/>
        <v>0</v>
      </c>
      <c r="Y239" s="55">
        <f t="shared" si="387"/>
        <v>0</v>
      </c>
      <c r="Z239" s="55">
        <f t="shared" si="387"/>
        <v>0</v>
      </c>
      <c r="AA239" s="55">
        <f t="shared" si="387"/>
        <v>0</v>
      </c>
      <c r="AB239" s="55">
        <f t="shared" si="387"/>
        <v>0</v>
      </c>
      <c r="AC239" s="55">
        <f t="shared" si="387"/>
        <v>0</v>
      </c>
      <c r="AD239" s="55">
        <f t="shared" si="387"/>
        <v>0</v>
      </c>
      <c r="AE239" s="55">
        <f t="shared" si="387"/>
        <v>0</v>
      </c>
      <c r="AF239" s="55">
        <f t="shared" si="387"/>
        <v>0</v>
      </c>
      <c r="AG239" s="55">
        <f t="shared" si="387"/>
        <v>0</v>
      </c>
      <c r="AH239" s="55">
        <f t="shared" ref="AH239:BM239" si="388">IFERROR(AH78*(AH400/$EN400),"")</f>
        <v>0</v>
      </c>
      <c r="AI239" s="55">
        <f t="shared" si="388"/>
        <v>0</v>
      </c>
      <c r="AJ239" s="55">
        <f t="shared" si="388"/>
        <v>0</v>
      </c>
      <c r="AK239" s="55">
        <f t="shared" si="388"/>
        <v>0</v>
      </c>
      <c r="AL239" s="55">
        <f t="shared" si="388"/>
        <v>0</v>
      </c>
      <c r="AM239" s="55">
        <f t="shared" si="388"/>
        <v>0</v>
      </c>
      <c r="AN239" s="55">
        <f t="shared" si="388"/>
        <v>0</v>
      </c>
      <c r="AO239" s="55">
        <f t="shared" si="388"/>
        <v>0</v>
      </c>
      <c r="AP239" s="55">
        <f t="shared" si="388"/>
        <v>0</v>
      </c>
      <c r="AQ239" s="55">
        <f t="shared" si="388"/>
        <v>0</v>
      </c>
      <c r="AR239" s="55">
        <f t="shared" si="388"/>
        <v>0</v>
      </c>
      <c r="AS239" s="55">
        <f t="shared" si="388"/>
        <v>0</v>
      </c>
      <c r="AT239" s="55">
        <f t="shared" si="388"/>
        <v>0</v>
      </c>
      <c r="AU239" s="55">
        <f t="shared" si="388"/>
        <v>0</v>
      </c>
      <c r="AV239" s="55">
        <f t="shared" si="388"/>
        <v>0</v>
      </c>
      <c r="AW239" s="55">
        <f t="shared" si="388"/>
        <v>0</v>
      </c>
      <c r="AX239" s="55">
        <f t="shared" si="388"/>
        <v>0</v>
      </c>
      <c r="AY239" s="55">
        <f t="shared" si="388"/>
        <v>0</v>
      </c>
      <c r="AZ239" s="55">
        <f t="shared" si="388"/>
        <v>0</v>
      </c>
      <c r="BA239" s="55">
        <f t="shared" si="388"/>
        <v>0</v>
      </c>
      <c r="BB239" s="55">
        <f t="shared" si="388"/>
        <v>0</v>
      </c>
      <c r="BC239" s="55">
        <f t="shared" si="388"/>
        <v>0</v>
      </c>
      <c r="BD239" s="55">
        <f t="shared" si="388"/>
        <v>0</v>
      </c>
      <c r="BE239" s="55">
        <f t="shared" si="388"/>
        <v>0</v>
      </c>
      <c r="BF239" s="55">
        <f t="shared" si="388"/>
        <v>0</v>
      </c>
      <c r="BG239" s="55">
        <f t="shared" si="388"/>
        <v>0</v>
      </c>
      <c r="BH239" s="55">
        <f t="shared" si="388"/>
        <v>0</v>
      </c>
      <c r="BI239" s="55">
        <f t="shared" si="388"/>
        <v>0</v>
      </c>
      <c r="BJ239" s="55">
        <f t="shared" si="388"/>
        <v>0</v>
      </c>
      <c r="BK239" s="55">
        <f t="shared" si="388"/>
        <v>0</v>
      </c>
      <c r="BL239" s="55">
        <f t="shared" si="388"/>
        <v>0</v>
      </c>
      <c r="BM239" s="55">
        <f t="shared" si="388"/>
        <v>0</v>
      </c>
      <c r="BN239" s="55">
        <f t="shared" ref="BN239:CS239" si="389">IFERROR(BN78*(BN400/$EN400),"")</f>
        <v>0</v>
      </c>
      <c r="BO239" s="55">
        <f t="shared" si="389"/>
        <v>0</v>
      </c>
      <c r="BP239" s="55">
        <f t="shared" si="389"/>
        <v>0</v>
      </c>
      <c r="BQ239" s="55">
        <f t="shared" si="389"/>
        <v>0</v>
      </c>
      <c r="BR239" s="55">
        <f t="shared" si="389"/>
        <v>0</v>
      </c>
      <c r="BS239" s="55">
        <f t="shared" si="389"/>
        <v>0</v>
      </c>
      <c r="BT239" s="55">
        <f t="shared" si="389"/>
        <v>0</v>
      </c>
      <c r="BU239" s="55">
        <f t="shared" si="389"/>
        <v>0</v>
      </c>
      <c r="BV239" s="55">
        <f t="shared" si="389"/>
        <v>0</v>
      </c>
      <c r="BW239" s="55">
        <f t="shared" si="389"/>
        <v>0</v>
      </c>
      <c r="BX239" s="55">
        <f t="shared" si="389"/>
        <v>0</v>
      </c>
      <c r="BY239" s="55">
        <f t="shared" si="389"/>
        <v>0</v>
      </c>
      <c r="BZ239" s="55">
        <f t="shared" si="389"/>
        <v>0</v>
      </c>
      <c r="CA239" s="55">
        <f t="shared" si="389"/>
        <v>0</v>
      </c>
      <c r="CB239" s="55">
        <f t="shared" si="389"/>
        <v>0</v>
      </c>
      <c r="CC239" s="55">
        <f t="shared" si="389"/>
        <v>0</v>
      </c>
      <c r="CD239" s="55">
        <f t="shared" si="389"/>
        <v>0</v>
      </c>
      <c r="CE239" s="55">
        <f t="shared" si="389"/>
        <v>0</v>
      </c>
      <c r="CF239" s="55">
        <f t="shared" si="389"/>
        <v>0</v>
      </c>
      <c r="CG239" s="55">
        <f t="shared" si="389"/>
        <v>0</v>
      </c>
      <c r="CH239" s="55">
        <f t="shared" si="389"/>
        <v>0</v>
      </c>
      <c r="CI239" s="55">
        <f t="shared" si="389"/>
        <v>0</v>
      </c>
      <c r="CJ239" s="55">
        <f t="shared" si="389"/>
        <v>0</v>
      </c>
      <c r="CK239" s="55">
        <f t="shared" si="389"/>
        <v>0</v>
      </c>
      <c r="CL239" s="55">
        <f t="shared" si="389"/>
        <v>0</v>
      </c>
      <c r="CM239" s="55">
        <f t="shared" si="389"/>
        <v>0</v>
      </c>
      <c r="CN239" s="55">
        <f t="shared" si="389"/>
        <v>0</v>
      </c>
      <c r="CO239" s="55">
        <f t="shared" si="389"/>
        <v>0</v>
      </c>
      <c r="CP239" s="55">
        <f t="shared" si="389"/>
        <v>0</v>
      </c>
      <c r="CQ239" s="55">
        <f t="shared" si="389"/>
        <v>0</v>
      </c>
      <c r="CR239" s="55">
        <f t="shared" si="389"/>
        <v>0</v>
      </c>
      <c r="CS239" s="55">
        <f t="shared" si="389"/>
        <v>0</v>
      </c>
      <c r="CT239" s="55">
        <f t="shared" ref="CT239:EB239" si="390">IFERROR(CT78*(CT400/$EN400),"")</f>
        <v>0</v>
      </c>
      <c r="CU239" s="55">
        <f t="shared" si="390"/>
        <v>0</v>
      </c>
      <c r="CV239" s="55">
        <f t="shared" si="390"/>
        <v>0</v>
      </c>
      <c r="CW239" s="55">
        <f t="shared" si="390"/>
        <v>0</v>
      </c>
      <c r="CX239" s="55">
        <f t="shared" si="390"/>
        <v>1.5251842010918913E-2</v>
      </c>
      <c r="CY239" s="55">
        <f t="shared" si="390"/>
        <v>-1.6770517519128524E-2</v>
      </c>
      <c r="CZ239" s="55">
        <f t="shared" si="390"/>
        <v>6.8336653949880005E-2</v>
      </c>
      <c r="DA239" s="55">
        <f t="shared" si="390"/>
        <v>1.2895650836167921E-2</v>
      </c>
      <c r="DB239" s="55">
        <f t="shared" si="390"/>
        <v>0</v>
      </c>
      <c r="DC239" s="55">
        <f t="shared" si="390"/>
        <v>0</v>
      </c>
      <c r="DD239" s="55">
        <f t="shared" si="390"/>
        <v>0</v>
      </c>
      <c r="DE239" s="55">
        <f t="shared" si="390"/>
        <v>0</v>
      </c>
      <c r="DF239" s="55">
        <f t="shared" si="390"/>
        <v>0</v>
      </c>
      <c r="DG239" s="55">
        <f t="shared" si="390"/>
        <v>0</v>
      </c>
      <c r="DH239" s="55">
        <f t="shared" si="390"/>
        <v>0</v>
      </c>
      <c r="DI239" s="55">
        <f t="shared" si="390"/>
        <v>0</v>
      </c>
      <c r="DJ239" s="55">
        <f t="shared" si="390"/>
        <v>0</v>
      </c>
      <c r="DK239" s="55">
        <f t="shared" si="390"/>
        <v>0</v>
      </c>
      <c r="DL239" s="55">
        <f t="shared" si="390"/>
        <v>0</v>
      </c>
      <c r="DM239" s="55">
        <f t="shared" si="390"/>
        <v>0</v>
      </c>
      <c r="DN239" s="55">
        <f t="shared" si="390"/>
        <v>0</v>
      </c>
      <c r="DO239" s="55">
        <f t="shared" si="390"/>
        <v>0</v>
      </c>
      <c r="DP239" s="55">
        <f t="shared" si="390"/>
        <v>0</v>
      </c>
      <c r="DQ239" s="55">
        <f t="shared" si="390"/>
        <v>0</v>
      </c>
      <c r="DR239" s="55">
        <f t="shared" si="390"/>
        <v>0</v>
      </c>
      <c r="DS239" s="55">
        <f t="shared" si="390"/>
        <v>0</v>
      </c>
      <c r="DT239" s="55">
        <f t="shared" si="390"/>
        <v>0</v>
      </c>
      <c r="DU239" s="55">
        <f t="shared" si="390"/>
        <v>0</v>
      </c>
      <c r="DV239" s="55">
        <f t="shared" si="390"/>
        <v>0</v>
      </c>
      <c r="DW239" s="55">
        <f t="shared" si="390"/>
        <v>0</v>
      </c>
      <c r="DX239" s="55">
        <f t="shared" si="390"/>
        <v>0</v>
      </c>
      <c r="DY239" s="55">
        <f t="shared" si="390"/>
        <v>0</v>
      </c>
      <c r="DZ239" s="55">
        <f t="shared" si="390"/>
        <v>0</v>
      </c>
      <c r="EA239" s="55">
        <f t="shared" si="390"/>
        <v>0</v>
      </c>
      <c r="EB239" s="55">
        <f t="shared" si="390"/>
        <v>0</v>
      </c>
      <c r="EC239" s="55">
        <f t="shared" ref="EC239:EM239" si="391">IFERROR(EC78*(EC400/$EN400),"")</f>
        <v>0</v>
      </c>
      <c r="ED239" s="55">
        <f t="shared" si="391"/>
        <v>2.0518279236038761E-3</v>
      </c>
      <c r="EE239" s="55">
        <f t="shared" si="391"/>
        <v>0</v>
      </c>
      <c r="EF239" s="55">
        <f t="shared" si="391"/>
        <v>0</v>
      </c>
      <c r="EG239" s="55">
        <f t="shared" si="391"/>
        <v>0</v>
      </c>
      <c r="EH239" s="55">
        <f t="shared" si="391"/>
        <v>0</v>
      </c>
      <c r="EI239" s="55">
        <f t="shared" si="391"/>
        <v>0</v>
      </c>
      <c r="EJ239" s="55">
        <f t="shared" si="391"/>
        <v>0</v>
      </c>
      <c r="EK239" s="55">
        <f t="shared" si="391"/>
        <v>0</v>
      </c>
      <c r="EL239" s="55">
        <f t="shared" si="391"/>
        <v>0</v>
      </c>
      <c r="EM239" s="55">
        <f t="shared" si="391"/>
        <v>0</v>
      </c>
      <c r="EN239" s="72">
        <f t="shared" si="336"/>
        <v>8.1765457201442196E-2</v>
      </c>
    </row>
    <row r="240" spans="1:144" x14ac:dyDescent="0.15">
      <c r="A240" s="71">
        <v>42185</v>
      </c>
      <c r="B240" s="55">
        <f t="shared" ref="B240:AG240" si="392">IFERROR(B79*(B401/$EN401),"")</f>
        <v>0</v>
      </c>
      <c r="C240" s="55">
        <f t="shared" si="392"/>
        <v>0</v>
      </c>
      <c r="D240" s="55">
        <f t="shared" si="392"/>
        <v>0</v>
      </c>
      <c r="E240" s="55">
        <f t="shared" si="392"/>
        <v>0</v>
      </c>
      <c r="F240" s="55">
        <f t="shared" si="392"/>
        <v>0</v>
      </c>
      <c r="G240" s="55">
        <f t="shared" si="392"/>
        <v>0</v>
      </c>
      <c r="H240" s="55">
        <f t="shared" si="392"/>
        <v>0</v>
      </c>
      <c r="I240" s="55">
        <f t="shared" si="392"/>
        <v>0</v>
      </c>
      <c r="J240" s="55">
        <f t="shared" si="392"/>
        <v>0</v>
      </c>
      <c r="K240" s="55">
        <f t="shared" si="392"/>
        <v>0</v>
      </c>
      <c r="L240" s="55">
        <f t="shared" si="392"/>
        <v>-2.8077019834155401E-3</v>
      </c>
      <c r="M240" s="55">
        <f t="shared" si="392"/>
        <v>0</v>
      </c>
      <c r="N240" s="55">
        <f t="shared" si="392"/>
        <v>0</v>
      </c>
      <c r="O240" s="55">
        <f t="shared" si="392"/>
        <v>0</v>
      </c>
      <c r="P240" s="55">
        <f t="shared" si="392"/>
        <v>0</v>
      </c>
      <c r="Q240" s="55">
        <f t="shared" si="392"/>
        <v>0</v>
      </c>
      <c r="R240" s="55">
        <f t="shared" si="392"/>
        <v>0</v>
      </c>
      <c r="S240" s="55">
        <f t="shared" si="392"/>
        <v>0</v>
      </c>
      <c r="T240" s="55">
        <f t="shared" si="392"/>
        <v>0</v>
      </c>
      <c r="U240" s="55">
        <f t="shared" si="392"/>
        <v>0</v>
      </c>
      <c r="V240" s="55">
        <f t="shared" si="392"/>
        <v>0</v>
      </c>
      <c r="W240" s="55">
        <f t="shared" si="392"/>
        <v>0</v>
      </c>
      <c r="X240" s="55">
        <f t="shared" si="392"/>
        <v>0</v>
      </c>
      <c r="Y240" s="55">
        <f t="shared" si="392"/>
        <v>0</v>
      </c>
      <c r="Z240" s="55">
        <f t="shared" si="392"/>
        <v>0</v>
      </c>
      <c r="AA240" s="55">
        <f t="shared" si="392"/>
        <v>0</v>
      </c>
      <c r="AB240" s="55">
        <f t="shared" si="392"/>
        <v>0</v>
      </c>
      <c r="AC240" s="55">
        <f t="shared" si="392"/>
        <v>0</v>
      </c>
      <c r="AD240" s="55">
        <f t="shared" si="392"/>
        <v>0</v>
      </c>
      <c r="AE240" s="55">
        <f t="shared" si="392"/>
        <v>0</v>
      </c>
      <c r="AF240" s="55">
        <f t="shared" si="392"/>
        <v>0</v>
      </c>
      <c r="AG240" s="55">
        <f t="shared" si="392"/>
        <v>0</v>
      </c>
      <c r="AH240" s="55">
        <f t="shared" ref="AH240:BM240" si="393">IFERROR(AH79*(AH401/$EN401),"")</f>
        <v>0</v>
      </c>
      <c r="AI240" s="55">
        <f t="shared" si="393"/>
        <v>0</v>
      </c>
      <c r="AJ240" s="55">
        <f t="shared" si="393"/>
        <v>0</v>
      </c>
      <c r="AK240" s="55">
        <f t="shared" si="393"/>
        <v>0</v>
      </c>
      <c r="AL240" s="55">
        <f t="shared" si="393"/>
        <v>0</v>
      </c>
      <c r="AM240" s="55">
        <f t="shared" si="393"/>
        <v>0</v>
      </c>
      <c r="AN240" s="55">
        <f t="shared" si="393"/>
        <v>0</v>
      </c>
      <c r="AO240" s="55">
        <f t="shared" si="393"/>
        <v>0</v>
      </c>
      <c r="AP240" s="55">
        <f t="shared" si="393"/>
        <v>0</v>
      </c>
      <c r="AQ240" s="55">
        <f t="shared" si="393"/>
        <v>0</v>
      </c>
      <c r="AR240" s="55">
        <f t="shared" si="393"/>
        <v>0</v>
      </c>
      <c r="AS240" s="55">
        <f t="shared" si="393"/>
        <v>0</v>
      </c>
      <c r="AT240" s="55">
        <f t="shared" si="393"/>
        <v>0</v>
      </c>
      <c r="AU240" s="55">
        <f t="shared" si="393"/>
        <v>0</v>
      </c>
      <c r="AV240" s="55">
        <f t="shared" si="393"/>
        <v>0</v>
      </c>
      <c r="AW240" s="55">
        <f t="shared" si="393"/>
        <v>0</v>
      </c>
      <c r="AX240" s="55">
        <f t="shared" si="393"/>
        <v>0</v>
      </c>
      <c r="AY240" s="55">
        <f t="shared" si="393"/>
        <v>0</v>
      </c>
      <c r="AZ240" s="55">
        <f t="shared" si="393"/>
        <v>0</v>
      </c>
      <c r="BA240" s="55">
        <f t="shared" si="393"/>
        <v>0</v>
      </c>
      <c r="BB240" s="55">
        <f t="shared" si="393"/>
        <v>0</v>
      </c>
      <c r="BC240" s="55">
        <f t="shared" si="393"/>
        <v>0</v>
      </c>
      <c r="BD240" s="55">
        <f t="shared" si="393"/>
        <v>0</v>
      </c>
      <c r="BE240" s="55">
        <f t="shared" si="393"/>
        <v>0</v>
      </c>
      <c r="BF240" s="55">
        <f t="shared" si="393"/>
        <v>0</v>
      </c>
      <c r="BG240" s="55">
        <f t="shared" si="393"/>
        <v>0</v>
      </c>
      <c r="BH240" s="55">
        <f t="shared" si="393"/>
        <v>0</v>
      </c>
      <c r="BI240" s="55">
        <f t="shared" si="393"/>
        <v>0</v>
      </c>
      <c r="BJ240" s="55">
        <f t="shared" si="393"/>
        <v>0</v>
      </c>
      <c r="BK240" s="55">
        <f t="shared" si="393"/>
        <v>0</v>
      </c>
      <c r="BL240" s="55">
        <f t="shared" si="393"/>
        <v>0</v>
      </c>
      <c r="BM240" s="55">
        <f t="shared" si="393"/>
        <v>0</v>
      </c>
      <c r="BN240" s="55">
        <f t="shared" ref="BN240:CS240" si="394">IFERROR(BN79*(BN401/$EN401),"")</f>
        <v>0</v>
      </c>
      <c r="BO240" s="55">
        <f t="shared" si="394"/>
        <v>0</v>
      </c>
      <c r="BP240" s="55">
        <f t="shared" si="394"/>
        <v>0</v>
      </c>
      <c r="BQ240" s="55">
        <f t="shared" si="394"/>
        <v>0</v>
      </c>
      <c r="BR240" s="55">
        <f t="shared" si="394"/>
        <v>0</v>
      </c>
      <c r="BS240" s="55">
        <f t="shared" si="394"/>
        <v>0</v>
      </c>
      <c r="BT240" s="55">
        <f t="shared" si="394"/>
        <v>0</v>
      </c>
      <c r="BU240" s="55">
        <f t="shared" si="394"/>
        <v>0</v>
      </c>
      <c r="BV240" s="55">
        <f t="shared" si="394"/>
        <v>0</v>
      </c>
      <c r="BW240" s="55">
        <f t="shared" si="394"/>
        <v>0</v>
      </c>
      <c r="BX240" s="55">
        <f t="shared" si="394"/>
        <v>0</v>
      </c>
      <c r="BY240" s="55">
        <f t="shared" si="394"/>
        <v>0</v>
      </c>
      <c r="BZ240" s="55">
        <f t="shared" si="394"/>
        <v>0</v>
      </c>
      <c r="CA240" s="55">
        <f t="shared" si="394"/>
        <v>0</v>
      </c>
      <c r="CB240" s="55">
        <f t="shared" si="394"/>
        <v>0</v>
      </c>
      <c r="CC240" s="55">
        <f t="shared" si="394"/>
        <v>0</v>
      </c>
      <c r="CD240" s="55">
        <f t="shared" si="394"/>
        <v>0</v>
      </c>
      <c r="CE240" s="55">
        <f t="shared" si="394"/>
        <v>0</v>
      </c>
      <c r="CF240" s="55">
        <f t="shared" si="394"/>
        <v>0</v>
      </c>
      <c r="CG240" s="55">
        <f t="shared" si="394"/>
        <v>0</v>
      </c>
      <c r="CH240" s="55">
        <f t="shared" si="394"/>
        <v>0</v>
      </c>
      <c r="CI240" s="55">
        <f t="shared" si="394"/>
        <v>0</v>
      </c>
      <c r="CJ240" s="55">
        <f t="shared" si="394"/>
        <v>0</v>
      </c>
      <c r="CK240" s="55">
        <f t="shared" si="394"/>
        <v>0</v>
      </c>
      <c r="CL240" s="55">
        <f t="shared" si="394"/>
        <v>0</v>
      </c>
      <c r="CM240" s="55">
        <f t="shared" si="394"/>
        <v>0</v>
      </c>
      <c r="CN240" s="55">
        <f t="shared" si="394"/>
        <v>0</v>
      </c>
      <c r="CO240" s="55">
        <f t="shared" si="394"/>
        <v>0</v>
      </c>
      <c r="CP240" s="55">
        <f t="shared" si="394"/>
        <v>0</v>
      </c>
      <c r="CQ240" s="55">
        <f t="shared" si="394"/>
        <v>0</v>
      </c>
      <c r="CR240" s="55">
        <f t="shared" si="394"/>
        <v>0</v>
      </c>
      <c r="CS240" s="55">
        <f t="shared" si="394"/>
        <v>0</v>
      </c>
      <c r="CT240" s="55">
        <f t="shared" ref="CT240:EB240" si="395">IFERROR(CT79*(CT401/$EN401),"")</f>
        <v>0</v>
      </c>
      <c r="CU240" s="55">
        <f t="shared" si="395"/>
        <v>0</v>
      </c>
      <c r="CV240" s="55">
        <f t="shared" si="395"/>
        <v>0</v>
      </c>
      <c r="CW240" s="55">
        <f t="shared" si="395"/>
        <v>0</v>
      </c>
      <c r="CX240" s="55">
        <f t="shared" si="395"/>
        <v>1.5256036146852367E-4</v>
      </c>
      <c r="CY240" s="55">
        <f t="shared" si="395"/>
        <v>1.2816716951359814E-3</v>
      </c>
      <c r="CZ240" s="55">
        <f t="shared" si="395"/>
        <v>-6.2932595359885485E-3</v>
      </c>
      <c r="DA240" s="55">
        <f t="shared" si="395"/>
        <v>-5.1270168873582701E-3</v>
      </c>
      <c r="DB240" s="55">
        <f t="shared" si="395"/>
        <v>0</v>
      </c>
      <c r="DC240" s="55">
        <f t="shared" si="395"/>
        <v>0</v>
      </c>
      <c r="DD240" s="55">
        <f t="shared" si="395"/>
        <v>0</v>
      </c>
      <c r="DE240" s="55">
        <f t="shared" si="395"/>
        <v>0</v>
      </c>
      <c r="DF240" s="55">
        <f t="shared" si="395"/>
        <v>0</v>
      </c>
      <c r="DG240" s="55">
        <f t="shared" si="395"/>
        <v>0</v>
      </c>
      <c r="DH240" s="55">
        <f t="shared" si="395"/>
        <v>0</v>
      </c>
      <c r="DI240" s="55">
        <f t="shared" si="395"/>
        <v>0</v>
      </c>
      <c r="DJ240" s="55">
        <f t="shared" si="395"/>
        <v>0</v>
      </c>
      <c r="DK240" s="55">
        <f t="shared" si="395"/>
        <v>0</v>
      </c>
      <c r="DL240" s="55">
        <f t="shared" si="395"/>
        <v>0</v>
      </c>
      <c r="DM240" s="55">
        <f t="shared" si="395"/>
        <v>0</v>
      </c>
      <c r="DN240" s="55">
        <f t="shared" si="395"/>
        <v>0</v>
      </c>
      <c r="DO240" s="55">
        <f t="shared" si="395"/>
        <v>0</v>
      </c>
      <c r="DP240" s="55">
        <f t="shared" si="395"/>
        <v>0</v>
      </c>
      <c r="DQ240" s="55">
        <f t="shared" si="395"/>
        <v>0</v>
      </c>
      <c r="DR240" s="55">
        <f t="shared" si="395"/>
        <v>0</v>
      </c>
      <c r="DS240" s="55">
        <f t="shared" si="395"/>
        <v>0</v>
      </c>
      <c r="DT240" s="55">
        <f t="shared" si="395"/>
        <v>0</v>
      </c>
      <c r="DU240" s="55">
        <f t="shared" si="395"/>
        <v>0</v>
      </c>
      <c r="DV240" s="55">
        <f t="shared" si="395"/>
        <v>0</v>
      </c>
      <c r="DW240" s="55">
        <f t="shared" si="395"/>
        <v>0</v>
      </c>
      <c r="DX240" s="55">
        <f t="shared" si="395"/>
        <v>0</v>
      </c>
      <c r="DY240" s="55">
        <f t="shared" si="395"/>
        <v>0</v>
      </c>
      <c r="DZ240" s="55">
        <f t="shared" si="395"/>
        <v>0</v>
      </c>
      <c r="EA240" s="55">
        <f t="shared" si="395"/>
        <v>0</v>
      </c>
      <c r="EB240" s="55">
        <f t="shared" si="395"/>
        <v>0</v>
      </c>
      <c r="EC240" s="55">
        <f t="shared" ref="EC240:EM240" si="396">IFERROR(EC79*(EC401/$EN401),"")</f>
        <v>0</v>
      </c>
      <c r="ED240" s="55">
        <f t="shared" si="396"/>
        <v>3.3799814729735443E-2</v>
      </c>
      <c r="EE240" s="55">
        <f t="shared" si="396"/>
        <v>0</v>
      </c>
      <c r="EF240" s="55">
        <f t="shared" si="396"/>
        <v>0</v>
      </c>
      <c r="EG240" s="55">
        <f t="shared" si="396"/>
        <v>0</v>
      </c>
      <c r="EH240" s="55">
        <f t="shared" si="396"/>
        <v>0</v>
      </c>
      <c r="EI240" s="55">
        <f t="shared" si="396"/>
        <v>0</v>
      </c>
      <c r="EJ240" s="55">
        <f t="shared" si="396"/>
        <v>0</v>
      </c>
      <c r="EK240" s="55">
        <f t="shared" si="396"/>
        <v>0</v>
      </c>
      <c r="EL240" s="55">
        <f t="shared" si="396"/>
        <v>0</v>
      </c>
      <c r="EM240" s="55">
        <f t="shared" si="396"/>
        <v>0</v>
      </c>
      <c r="EN240" s="72">
        <f t="shared" si="336"/>
        <v>2.1006068379577591E-2</v>
      </c>
    </row>
    <row r="241" spans="1:144" x14ac:dyDescent="0.15">
      <c r="A241" s="71">
        <v>42216</v>
      </c>
      <c r="B241" s="55">
        <f t="shared" ref="B241:AG241" si="397">IFERROR(B80*(B402/$EN402),"")</f>
        <v>0</v>
      </c>
      <c r="C241" s="55">
        <f t="shared" si="397"/>
        <v>0</v>
      </c>
      <c r="D241" s="55">
        <f t="shared" si="397"/>
        <v>0</v>
      </c>
      <c r="E241" s="55">
        <f t="shared" si="397"/>
        <v>0</v>
      </c>
      <c r="F241" s="55">
        <f t="shared" si="397"/>
        <v>0</v>
      </c>
      <c r="G241" s="55">
        <f t="shared" si="397"/>
        <v>0</v>
      </c>
      <c r="H241" s="55">
        <f t="shared" si="397"/>
        <v>0</v>
      </c>
      <c r="I241" s="55">
        <f t="shared" si="397"/>
        <v>0</v>
      </c>
      <c r="J241" s="55">
        <f t="shared" si="397"/>
        <v>0</v>
      </c>
      <c r="K241" s="55">
        <f t="shared" si="397"/>
        <v>0</v>
      </c>
      <c r="L241" s="55">
        <f t="shared" si="397"/>
        <v>-1.5993184921489713E-3</v>
      </c>
      <c r="M241" s="55">
        <f t="shared" si="397"/>
        <v>0</v>
      </c>
      <c r="N241" s="55">
        <f t="shared" si="397"/>
        <v>0</v>
      </c>
      <c r="O241" s="55">
        <f t="shared" si="397"/>
        <v>0</v>
      </c>
      <c r="P241" s="55">
        <f t="shared" si="397"/>
        <v>0</v>
      </c>
      <c r="Q241" s="55">
        <f t="shared" si="397"/>
        <v>0</v>
      </c>
      <c r="R241" s="55">
        <f t="shared" si="397"/>
        <v>0</v>
      </c>
      <c r="S241" s="55">
        <f t="shared" si="397"/>
        <v>0</v>
      </c>
      <c r="T241" s="55">
        <f t="shared" si="397"/>
        <v>-8.4858236313671235E-3</v>
      </c>
      <c r="U241" s="55">
        <f t="shared" si="397"/>
        <v>0</v>
      </c>
      <c r="V241" s="55">
        <f t="shared" si="397"/>
        <v>0</v>
      </c>
      <c r="W241" s="55">
        <f t="shared" si="397"/>
        <v>0</v>
      </c>
      <c r="X241" s="55">
        <f t="shared" si="397"/>
        <v>0</v>
      </c>
      <c r="Y241" s="55">
        <f t="shared" si="397"/>
        <v>0</v>
      </c>
      <c r="Z241" s="55">
        <f t="shared" si="397"/>
        <v>0</v>
      </c>
      <c r="AA241" s="55">
        <f t="shared" si="397"/>
        <v>0</v>
      </c>
      <c r="AB241" s="55">
        <f t="shared" si="397"/>
        <v>0</v>
      </c>
      <c r="AC241" s="55">
        <f t="shared" si="397"/>
        <v>0</v>
      </c>
      <c r="AD241" s="55">
        <f t="shared" si="397"/>
        <v>0</v>
      </c>
      <c r="AE241" s="55">
        <f t="shared" si="397"/>
        <v>0</v>
      </c>
      <c r="AF241" s="55">
        <f t="shared" si="397"/>
        <v>0</v>
      </c>
      <c r="AG241" s="55">
        <f t="shared" si="397"/>
        <v>0</v>
      </c>
      <c r="AH241" s="55">
        <f t="shared" ref="AH241:BM241" si="398">IFERROR(AH80*(AH402/$EN402),"")</f>
        <v>0</v>
      </c>
      <c r="AI241" s="55">
        <f t="shared" si="398"/>
        <v>0</v>
      </c>
      <c r="AJ241" s="55">
        <f t="shared" si="398"/>
        <v>0</v>
      </c>
      <c r="AK241" s="55">
        <f t="shared" si="398"/>
        <v>0</v>
      </c>
      <c r="AL241" s="55">
        <f t="shared" si="398"/>
        <v>0</v>
      </c>
      <c r="AM241" s="55">
        <f t="shared" si="398"/>
        <v>0</v>
      </c>
      <c r="AN241" s="55">
        <f t="shared" si="398"/>
        <v>0</v>
      </c>
      <c r="AO241" s="55">
        <f t="shared" si="398"/>
        <v>0</v>
      </c>
      <c r="AP241" s="55">
        <f t="shared" si="398"/>
        <v>0</v>
      </c>
      <c r="AQ241" s="55">
        <f t="shared" si="398"/>
        <v>0</v>
      </c>
      <c r="AR241" s="55">
        <f t="shared" si="398"/>
        <v>0</v>
      </c>
      <c r="AS241" s="55">
        <f t="shared" si="398"/>
        <v>0</v>
      </c>
      <c r="AT241" s="55">
        <f t="shared" si="398"/>
        <v>0</v>
      </c>
      <c r="AU241" s="55">
        <f t="shared" si="398"/>
        <v>0</v>
      </c>
      <c r="AV241" s="55">
        <f t="shared" si="398"/>
        <v>0</v>
      </c>
      <c r="AW241" s="55">
        <f t="shared" si="398"/>
        <v>0</v>
      </c>
      <c r="AX241" s="55">
        <f t="shared" si="398"/>
        <v>0</v>
      </c>
      <c r="AY241" s="55">
        <f t="shared" si="398"/>
        <v>0</v>
      </c>
      <c r="AZ241" s="55">
        <f t="shared" si="398"/>
        <v>0</v>
      </c>
      <c r="BA241" s="55">
        <f t="shared" si="398"/>
        <v>0</v>
      </c>
      <c r="BB241" s="55">
        <f t="shared" si="398"/>
        <v>0</v>
      </c>
      <c r="BC241" s="55">
        <f t="shared" si="398"/>
        <v>0</v>
      </c>
      <c r="BD241" s="55">
        <f t="shared" si="398"/>
        <v>0</v>
      </c>
      <c r="BE241" s="55">
        <f t="shared" si="398"/>
        <v>0</v>
      </c>
      <c r="BF241" s="55">
        <f t="shared" si="398"/>
        <v>0</v>
      </c>
      <c r="BG241" s="55">
        <f t="shared" si="398"/>
        <v>0</v>
      </c>
      <c r="BH241" s="55">
        <f t="shared" si="398"/>
        <v>0</v>
      </c>
      <c r="BI241" s="55">
        <f t="shared" si="398"/>
        <v>0</v>
      </c>
      <c r="BJ241" s="55">
        <f t="shared" si="398"/>
        <v>0</v>
      </c>
      <c r="BK241" s="55">
        <f t="shared" si="398"/>
        <v>0</v>
      </c>
      <c r="BL241" s="55">
        <f t="shared" si="398"/>
        <v>0</v>
      </c>
      <c r="BM241" s="55">
        <f t="shared" si="398"/>
        <v>0</v>
      </c>
      <c r="BN241" s="55">
        <f t="shared" ref="BN241:CS241" si="399">IFERROR(BN80*(BN402/$EN402),"")</f>
        <v>0</v>
      </c>
      <c r="BO241" s="55">
        <f t="shared" si="399"/>
        <v>0</v>
      </c>
      <c r="BP241" s="55">
        <f t="shared" si="399"/>
        <v>0</v>
      </c>
      <c r="BQ241" s="55">
        <f t="shared" si="399"/>
        <v>0</v>
      </c>
      <c r="BR241" s="55">
        <f t="shared" si="399"/>
        <v>0</v>
      </c>
      <c r="BS241" s="55">
        <f t="shared" si="399"/>
        <v>0</v>
      </c>
      <c r="BT241" s="55">
        <f t="shared" si="399"/>
        <v>0</v>
      </c>
      <c r="BU241" s="55">
        <f t="shared" si="399"/>
        <v>0</v>
      </c>
      <c r="BV241" s="55">
        <f t="shared" si="399"/>
        <v>0</v>
      </c>
      <c r="BW241" s="55">
        <f t="shared" si="399"/>
        <v>0</v>
      </c>
      <c r="BX241" s="55">
        <f t="shared" si="399"/>
        <v>0</v>
      </c>
      <c r="BY241" s="55">
        <f t="shared" si="399"/>
        <v>0</v>
      </c>
      <c r="BZ241" s="55">
        <f t="shared" si="399"/>
        <v>0</v>
      </c>
      <c r="CA241" s="55">
        <f t="shared" si="399"/>
        <v>0</v>
      </c>
      <c r="CB241" s="55">
        <f t="shared" si="399"/>
        <v>0</v>
      </c>
      <c r="CC241" s="55">
        <f t="shared" si="399"/>
        <v>0</v>
      </c>
      <c r="CD241" s="55">
        <f t="shared" si="399"/>
        <v>0</v>
      </c>
      <c r="CE241" s="55">
        <f t="shared" si="399"/>
        <v>0</v>
      </c>
      <c r="CF241" s="55">
        <f t="shared" si="399"/>
        <v>0</v>
      </c>
      <c r="CG241" s="55">
        <f t="shared" si="399"/>
        <v>0</v>
      </c>
      <c r="CH241" s="55">
        <f t="shared" si="399"/>
        <v>0</v>
      </c>
      <c r="CI241" s="55">
        <f t="shared" si="399"/>
        <v>0</v>
      </c>
      <c r="CJ241" s="55">
        <f t="shared" si="399"/>
        <v>0</v>
      </c>
      <c r="CK241" s="55">
        <f t="shared" si="399"/>
        <v>0</v>
      </c>
      <c r="CL241" s="55">
        <f t="shared" si="399"/>
        <v>0</v>
      </c>
      <c r="CM241" s="55">
        <f t="shared" si="399"/>
        <v>0</v>
      </c>
      <c r="CN241" s="55">
        <f t="shared" si="399"/>
        <v>0</v>
      </c>
      <c r="CO241" s="55">
        <f t="shared" si="399"/>
        <v>0</v>
      </c>
      <c r="CP241" s="55">
        <f t="shared" si="399"/>
        <v>0</v>
      </c>
      <c r="CQ241" s="55">
        <f t="shared" si="399"/>
        <v>0</v>
      </c>
      <c r="CR241" s="55">
        <f t="shared" si="399"/>
        <v>0</v>
      </c>
      <c r="CS241" s="55">
        <f t="shared" si="399"/>
        <v>0</v>
      </c>
      <c r="CT241" s="55">
        <f t="shared" ref="CT241:EB241" si="400">IFERROR(CT80*(CT402/$EN402),"")</f>
        <v>0</v>
      </c>
      <c r="CU241" s="55">
        <f t="shared" si="400"/>
        <v>0</v>
      </c>
      <c r="CV241" s="55">
        <f t="shared" si="400"/>
        <v>0</v>
      </c>
      <c r="CW241" s="55">
        <f t="shared" si="400"/>
        <v>0</v>
      </c>
      <c r="CX241" s="55">
        <f t="shared" si="400"/>
        <v>-6.0424899430186772E-2</v>
      </c>
      <c r="CY241" s="55">
        <f t="shared" si="400"/>
        <v>0</v>
      </c>
      <c r="CZ241" s="55">
        <f t="shared" si="400"/>
        <v>2.9708562433950112E-3</v>
      </c>
      <c r="DA241" s="55">
        <f t="shared" si="400"/>
        <v>2.6759000870914835E-3</v>
      </c>
      <c r="DB241" s="55">
        <f t="shared" si="400"/>
        <v>0</v>
      </c>
      <c r="DC241" s="55">
        <f t="shared" si="400"/>
        <v>0</v>
      </c>
      <c r="DD241" s="55">
        <f t="shared" si="400"/>
        <v>0</v>
      </c>
      <c r="DE241" s="55">
        <f t="shared" si="400"/>
        <v>0</v>
      </c>
      <c r="DF241" s="55">
        <f t="shared" si="400"/>
        <v>0</v>
      </c>
      <c r="DG241" s="55">
        <f t="shared" si="400"/>
        <v>0</v>
      </c>
      <c r="DH241" s="55">
        <f t="shared" si="400"/>
        <v>0</v>
      </c>
      <c r="DI241" s="55">
        <f t="shared" si="400"/>
        <v>0</v>
      </c>
      <c r="DJ241" s="55">
        <f t="shared" si="400"/>
        <v>0</v>
      </c>
      <c r="DK241" s="55">
        <f t="shared" si="400"/>
        <v>0</v>
      </c>
      <c r="DL241" s="55">
        <f t="shared" si="400"/>
        <v>0</v>
      </c>
      <c r="DM241" s="55">
        <f t="shared" si="400"/>
        <v>0</v>
      </c>
      <c r="DN241" s="55">
        <f t="shared" si="400"/>
        <v>0</v>
      </c>
      <c r="DO241" s="55">
        <f t="shared" si="400"/>
        <v>0</v>
      </c>
      <c r="DP241" s="55">
        <f t="shared" si="400"/>
        <v>0</v>
      </c>
      <c r="DQ241" s="55">
        <f t="shared" si="400"/>
        <v>0</v>
      </c>
      <c r="DR241" s="55">
        <f t="shared" si="400"/>
        <v>0</v>
      </c>
      <c r="DS241" s="55">
        <f t="shared" si="400"/>
        <v>0</v>
      </c>
      <c r="DT241" s="55">
        <f t="shared" si="400"/>
        <v>0</v>
      </c>
      <c r="DU241" s="55">
        <f t="shared" si="400"/>
        <v>0</v>
      </c>
      <c r="DV241" s="55">
        <f t="shared" si="400"/>
        <v>0</v>
      </c>
      <c r="DW241" s="55">
        <f t="shared" si="400"/>
        <v>0</v>
      </c>
      <c r="DX241" s="55">
        <f t="shared" si="400"/>
        <v>0</v>
      </c>
      <c r="DY241" s="55">
        <f t="shared" si="400"/>
        <v>0</v>
      </c>
      <c r="DZ241" s="55">
        <f t="shared" si="400"/>
        <v>0</v>
      </c>
      <c r="EA241" s="55">
        <f t="shared" si="400"/>
        <v>0</v>
      </c>
      <c r="EB241" s="55">
        <f t="shared" si="400"/>
        <v>0</v>
      </c>
      <c r="EC241" s="55">
        <f t="shared" ref="EC241:EM241" si="401">IFERROR(EC80*(EC402/$EN402),"")</f>
        <v>0</v>
      </c>
      <c r="ED241" s="55">
        <f t="shared" si="401"/>
        <v>3.6522503102528079E-3</v>
      </c>
      <c r="EE241" s="55">
        <f t="shared" si="401"/>
        <v>0</v>
      </c>
      <c r="EF241" s="55">
        <f t="shared" si="401"/>
        <v>0</v>
      </c>
      <c r="EG241" s="55">
        <f t="shared" si="401"/>
        <v>0</v>
      </c>
      <c r="EH241" s="55">
        <f t="shared" si="401"/>
        <v>0</v>
      </c>
      <c r="EI241" s="55">
        <f t="shared" si="401"/>
        <v>0</v>
      </c>
      <c r="EJ241" s="55">
        <f t="shared" si="401"/>
        <v>0</v>
      </c>
      <c r="EK241" s="55">
        <f t="shared" si="401"/>
        <v>0</v>
      </c>
      <c r="EL241" s="55">
        <f t="shared" si="401"/>
        <v>0</v>
      </c>
      <c r="EM241" s="55">
        <f t="shared" si="401"/>
        <v>0</v>
      </c>
      <c r="EN241" s="72">
        <f t="shared" si="336"/>
        <v>-6.1211034912963577E-2</v>
      </c>
    </row>
    <row r="242" spans="1:144" x14ac:dyDescent="0.15">
      <c r="A242" s="71">
        <v>42247</v>
      </c>
      <c r="B242" s="55">
        <f t="shared" ref="B242:AG242" si="402">IFERROR(B81*(B403/$EN403),"")</f>
        <v>0</v>
      </c>
      <c r="C242" s="55">
        <f t="shared" si="402"/>
        <v>0</v>
      </c>
      <c r="D242" s="55">
        <f t="shared" si="402"/>
        <v>0</v>
      </c>
      <c r="E242" s="55">
        <f t="shared" si="402"/>
        <v>0</v>
      </c>
      <c r="F242" s="55">
        <f t="shared" si="402"/>
        <v>0</v>
      </c>
      <c r="G242" s="55">
        <f t="shared" si="402"/>
        <v>0</v>
      </c>
      <c r="H242" s="55">
        <f t="shared" si="402"/>
        <v>0</v>
      </c>
      <c r="I242" s="55">
        <f t="shared" si="402"/>
        <v>0</v>
      </c>
      <c r="J242" s="55">
        <f t="shared" si="402"/>
        <v>0</v>
      </c>
      <c r="K242" s="55">
        <f t="shared" si="402"/>
        <v>0</v>
      </c>
      <c r="L242" s="55">
        <f t="shared" si="402"/>
        <v>-1.3906655762952719E-2</v>
      </c>
      <c r="M242" s="55">
        <f t="shared" si="402"/>
        <v>0</v>
      </c>
      <c r="N242" s="55">
        <f t="shared" si="402"/>
        <v>0</v>
      </c>
      <c r="O242" s="55">
        <f t="shared" si="402"/>
        <v>0</v>
      </c>
      <c r="P242" s="55">
        <f t="shared" si="402"/>
        <v>0</v>
      </c>
      <c r="Q242" s="55">
        <f t="shared" si="402"/>
        <v>0</v>
      </c>
      <c r="R242" s="55">
        <f t="shared" si="402"/>
        <v>0</v>
      </c>
      <c r="S242" s="55">
        <f t="shared" si="402"/>
        <v>0</v>
      </c>
      <c r="T242" s="55">
        <f t="shared" si="402"/>
        <v>-3.8323419472098837E-2</v>
      </c>
      <c r="U242" s="55">
        <f t="shared" si="402"/>
        <v>0</v>
      </c>
      <c r="V242" s="55">
        <f t="shared" si="402"/>
        <v>0</v>
      </c>
      <c r="W242" s="55">
        <f t="shared" si="402"/>
        <v>0</v>
      </c>
      <c r="X242" s="55">
        <f t="shared" si="402"/>
        <v>0</v>
      </c>
      <c r="Y242" s="55">
        <f t="shared" si="402"/>
        <v>0</v>
      </c>
      <c r="Z242" s="55">
        <f t="shared" si="402"/>
        <v>0</v>
      </c>
      <c r="AA242" s="55">
        <f t="shared" si="402"/>
        <v>0</v>
      </c>
      <c r="AB242" s="55">
        <f t="shared" si="402"/>
        <v>0</v>
      </c>
      <c r="AC242" s="55">
        <f t="shared" si="402"/>
        <v>0</v>
      </c>
      <c r="AD242" s="55">
        <f t="shared" si="402"/>
        <v>0</v>
      </c>
      <c r="AE242" s="55">
        <f t="shared" si="402"/>
        <v>0</v>
      </c>
      <c r="AF242" s="55">
        <f t="shared" si="402"/>
        <v>0</v>
      </c>
      <c r="AG242" s="55">
        <f t="shared" si="402"/>
        <v>0</v>
      </c>
      <c r="AH242" s="55">
        <f t="shared" ref="AH242:BM242" si="403">IFERROR(AH81*(AH403/$EN403),"")</f>
        <v>0</v>
      </c>
      <c r="AI242" s="55">
        <f t="shared" si="403"/>
        <v>0</v>
      </c>
      <c r="AJ242" s="55">
        <f t="shared" si="403"/>
        <v>0</v>
      </c>
      <c r="AK242" s="55">
        <f t="shared" si="403"/>
        <v>0</v>
      </c>
      <c r="AL242" s="55">
        <f t="shared" si="403"/>
        <v>0</v>
      </c>
      <c r="AM242" s="55">
        <f t="shared" si="403"/>
        <v>0</v>
      </c>
      <c r="AN242" s="55">
        <f t="shared" si="403"/>
        <v>0</v>
      </c>
      <c r="AO242" s="55">
        <f t="shared" si="403"/>
        <v>0</v>
      </c>
      <c r="AP242" s="55">
        <f t="shared" si="403"/>
        <v>0</v>
      </c>
      <c r="AQ242" s="55">
        <f t="shared" si="403"/>
        <v>0</v>
      </c>
      <c r="AR242" s="55">
        <f t="shared" si="403"/>
        <v>0</v>
      </c>
      <c r="AS242" s="55">
        <f t="shared" si="403"/>
        <v>0</v>
      </c>
      <c r="AT242" s="55">
        <f t="shared" si="403"/>
        <v>0</v>
      </c>
      <c r="AU242" s="55">
        <f t="shared" si="403"/>
        <v>0</v>
      </c>
      <c r="AV242" s="55">
        <f t="shared" si="403"/>
        <v>0</v>
      </c>
      <c r="AW242" s="55">
        <f t="shared" si="403"/>
        <v>0</v>
      </c>
      <c r="AX242" s="55">
        <f t="shared" si="403"/>
        <v>0</v>
      </c>
      <c r="AY242" s="55">
        <f t="shared" si="403"/>
        <v>0</v>
      </c>
      <c r="AZ242" s="55">
        <f t="shared" si="403"/>
        <v>0</v>
      </c>
      <c r="BA242" s="55">
        <f t="shared" si="403"/>
        <v>0</v>
      </c>
      <c r="BB242" s="55">
        <f t="shared" si="403"/>
        <v>0</v>
      </c>
      <c r="BC242" s="55">
        <f t="shared" si="403"/>
        <v>0</v>
      </c>
      <c r="BD242" s="55">
        <f t="shared" si="403"/>
        <v>0</v>
      </c>
      <c r="BE242" s="55">
        <f t="shared" si="403"/>
        <v>0</v>
      </c>
      <c r="BF242" s="55">
        <f t="shared" si="403"/>
        <v>0</v>
      </c>
      <c r="BG242" s="55">
        <f t="shared" si="403"/>
        <v>0</v>
      </c>
      <c r="BH242" s="55">
        <f t="shared" si="403"/>
        <v>0</v>
      </c>
      <c r="BI242" s="55">
        <f t="shared" si="403"/>
        <v>0</v>
      </c>
      <c r="BJ242" s="55">
        <f t="shared" si="403"/>
        <v>0</v>
      </c>
      <c r="BK242" s="55">
        <f t="shared" si="403"/>
        <v>0</v>
      </c>
      <c r="BL242" s="55">
        <f t="shared" si="403"/>
        <v>0</v>
      </c>
      <c r="BM242" s="55">
        <f t="shared" si="403"/>
        <v>0</v>
      </c>
      <c r="BN242" s="55">
        <f t="shared" ref="BN242:CS242" si="404">IFERROR(BN81*(BN403/$EN403),"")</f>
        <v>0</v>
      </c>
      <c r="BO242" s="55">
        <f t="shared" si="404"/>
        <v>0</v>
      </c>
      <c r="BP242" s="55">
        <f t="shared" si="404"/>
        <v>0</v>
      </c>
      <c r="BQ242" s="55">
        <f t="shared" si="404"/>
        <v>0</v>
      </c>
      <c r="BR242" s="55">
        <f t="shared" si="404"/>
        <v>0</v>
      </c>
      <c r="BS242" s="55">
        <f t="shared" si="404"/>
        <v>0</v>
      </c>
      <c r="BT242" s="55">
        <f t="shared" si="404"/>
        <v>0</v>
      </c>
      <c r="BU242" s="55">
        <f t="shared" si="404"/>
        <v>0</v>
      </c>
      <c r="BV242" s="55">
        <f t="shared" si="404"/>
        <v>0</v>
      </c>
      <c r="BW242" s="55">
        <f t="shared" si="404"/>
        <v>0</v>
      </c>
      <c r="BX242" s="55">
        <f t="shared" si="404"/>
        <v>0</v>
      </c>
      <c r="BY242" s="55">
        <f t="shared" si="404"/>
        <v>0</v>
      </c>
      <c r="BZ242" s="55">
        <f t="shared" si="404"/>
        <v>0</v>
      </c>
      <c r="CA242" s="55">
        <f t="shared" si="404"/>
        <v>0</v>
      </c>
      <c r="CB242" s="55">
        <f t="shared" si="404"/>
        <v>0</v>
      </c>
      <c r="CC242" s="55">
        <f t="shared" si="404"/>
        <v>0</v>
      </c>
      <c r="CD242" s="55">
        <f t="shared" si="404"/>
        <v>0</v>
      </c>
      <c r="CE242" s="55">
        <f t="shared" si="404"/>
        <v>0</v>
      </c>
      <c r="CF242" s="55">
        <f t="shared" si="404"/>
        <v>0</v>
      </c>
      <c r="CG242" s="55">
        <f t="shared" si="404"/>
        <v>0</v>
      </c>
      <c r="CH242" s="55">
        <f t="shared" si="404"/>
        <v>0</v>
      </c>
      <c r="CI242" s="55">
        <f t="shared" si="404"/>
        <v>0</v>
      </c>
      <c r="CJ242" s="55">
        <f t="shared" si="404"/>
        <v>0</v>
      </c>
      <c r="CK242" s="55">
        <f t="shared" si="404"/>
        <v>0</v>
      </c>
      <c r="CL242" s="55">
        <f t="shared" si="404"/>
        <v>0</v>
      </c>
      <c r="CM242" s="55">
        <f t="shared" si="404"/>
        <v>0</v>
      </c>
      <c r="CN242" s="55">
        <f t="shared" si="404"/>
        <v>0</v>
      </c>
      <c r="CO242" s="55">
        <f t="shared" si="404"/>
        <v>0</v>
      </c>
      <c r="CP242" s="55">
        <f t="shared" si="404"/>
        <v>0</v>
      </c>
      <c r="CQ242" s="55">
        <f t="shared" si="404"/>
        <v>0</v>
      </c>
      <c r="CR242" s="55">
        <f t="shared" si="404"/>
        <v>0</v>
      </c>
      <c r="CS242" s="55">
        <f t="shared" si="404"/>
        <v>0</v>
      </c>
      <c r="CT242" s="55">
        <f t="shared" ref="CT242:EB242" si="405">IFERROR(CT81*(CT403/$EN403),"")</f>
        <v>0</v>
      </c>
      <c r="CU242" s="55">
        <f t="shared" si="405"/>
        <v>0</v>
      </c>
      <c r="CV242" s="55">
        <f t="shared" si="405"/>
        <v>0</v>
      </c>
      <c r="CW242" s="55">
        <f t="shared" si="405"/>
        <v>0</v>
      </c>
      <c r="CX242" s="55">
        <f t="shared" si="405"/>
        <v>6.0662226433376314E-2</v>
      </c>
      <c r="CY242" s="55">
        <f t="shared" si="405"/>
        <v>0</v>
      </c>
      <c r="CZ242" s="55">
        <f t="shared" si="405"/>
        <v>-3.857645677343576E-3</v>
      </c>
      <c r="DA242" s="55">
        <f t="shared" si="405"/>
        <v>-1.5742513619236641E-2</v>
      </c>
      <c r="DB242" s="55">
        <f t="shared" si="405"/>
        <v>0</v>
      </c>
      <c r="DC242" s="55">
        <f t="shared" si="405"/>
        <v>0</v>
      </c>
      <c r="DD242" s="55">
        <f t="shared" si="405"/>
        <v>0</v>
      </c>
      <c r="DE242" s="55">
        <f t="shared" si="405"/>
        <v>0</v>
      </c>
      <c r="DF242" s="55">
        <f t="shared" si="405"/>
        <v>0</v>
      </c>
      <c r="DG242" s="55">
        <f t="shared" si="405"/>
        <v>0</v>
      </c>
      <c r="DH242" s="55">
        <f t="shared" si="405"/>
        <v>0</v>
      </c>
      <c r="DI242" s="55">
        <f t="shared" si="405"/>
        <v>0</v>
      </c>
      <c r="DJ242" s="55">
        <f t="shared" si="405"/>
        <v>0</v>
      </c>
      <c r="DK242" s="55">
        <f t="shared" si="405"/>
        <v>0</v>
      </c>
      <c r="DL242" s="55">
        <f t="shared" si="405"/>
        <v>0</v>
      </c>
      <c r="DM242" s="55">
        <f t="shared" si="405"/>
        <v>0</v>
      </c>
      <c r="DN242" s="55">
        <f t="shared" si="405"/>
        <v>0</v>
      </c>
      <c r="DO242" s="55">
        <f t="shared" si="405"/>
        <v>0</v>
      </c>
      <c r="DP242" s="55">
        <f t="shared" si="405"/>
        <v>0</v>
      </c>
      <c r="DQ242" s="55">
        <f t="shared" si="405"/>
        <v>0</v>
      </c>
      <c r="DR242" s="55">
        <f t="shared" si="405"/>
        <v>0</v>
      </c>
      <c r="DS242" s="55">
        <f t="shared" si="405"/>
        <v>0</v>
      </c>
      <c r="DT242" s="55">
        <f t="shared" si="405"/>
        <v>0</v>
      </c>
      <c r="DU242" s="55">
        <f t="shared" si="405"/>
        <v>0</v>
      </c>
      <c r="DV242" s="55">
        <f t="shared" si="405"/>
        <v>0</v>
      </c>
      <c r="DW242" s="55">
        <f t="shared" si="405"/>
        <v>0</v>
      </c>
      <c r="DX242" s="55">
        <f t="shared" si="405"/>
        <v>0</v>
      </c>
      <c r="DY242" s="55">
        <f t="shared" si="405"/>
        <v>0</v>
      </c>
      <c r="DZ242" s="55">
        <f t="shared" si="405"/>
        <v>0</v>
      </c>
      <c r="EA242" s="55">
        <f t="shared" si="405"/>
        <v>0</v>
      </c>
      <c r="EB242" s="55">
        <f t="shared" si="405"/>
        <v>0</v>
      </c>
      <c r="EC242" s="55">
        <f t="shared" ref="EC242:EM242" si="406">IFERROR(EC81*(EC403/$EN403),"")</f>
        <v>0</v>
      </c>
      <c r="ED242" s="55">
        <f t="shared" si="406"/>
        <v>-3.58151815695179E-2</v>
      </c>
      <c r="EE242" s="55">
        <f t="shared" si="406"/>
        <v>0</v>
      </c>
      <c r="EF242" s="55">
        <f t="shared" si="406"/>
        <v>0</v>
      </c>
      <c r="EG242" s="55">
        <f t="shared" si="406"/>
        <v>0</v>
      </c>
      <c r="EH242" s="55">
        <f t="shared" si="406"/>
        <v>0</v>
      </c>
      <c r="EI242" s="55">
        <f t="shared" si="406"/>
        <v>0</v>
      </c>
      <c r="EJ242" s="55">
        <f t="shared" si="406"/>
        <v>0</v>
      </c>
      <c r="EK242" s="55">
        <f t="shared" si="406"/>
        <v>0</v>
      </c>
      <c r="EL242" s="55">
        <f t="shared" si="406"/>
        <v>0</v>
      </c>
      <c r="EM242" s="55">
        <f t="shared" si="406"/>
        <v>0</v>
      </c>
      <c r="EN242" s="72">
        <f t="shared" si="336"/>
        <v>-4.6983189667773359E-2</v>
      </c>
    </row>
    <row r="243" spans="1:144" x14ac:dyDescent="0.15">
      <c r="A243" s="71">
        <v>42277</v>
      </c>
      <c r="B243" s="55">
        <f t="shared" ref="B243:AG243" si="407">IFERROR(B82*(B404/$EN404),"")</f>
        <v>0</v>
      </c>
      <c r="C243" s="55">
        <f t="shared" si="407"/>
        <v>0</v>
      </c>
      <c r="D243" s="55">
        <f t="shared" si="407"/>
        <v>0</v>
      </c>
      <c r="E243" s="55">
        <f t="shared" si="407"/>
        <v>0</v>
      </c>
      <c r="F243" s="55">
        <f t="shared" si="407"/>
        <v>0</v>
      </c>
      <c r="G243" s="55">
        <f t="shared" si="407"/>
        <v>0</v>
      </c>
      <c r="H243" s="55">
        <f t="shared" si="407"/>
        <v>0</v>
      </c>
      <c r="I243" s="55">
        <f t="shared" si="407"/>
        <v>0</v>
      </c>
      <c r="J243" s="55">
        <f t="shared" si="407"/>
        <v>0</v>
      </c>
      <c r="K243" s="55">
        <f t="shared" si="407"/>
        <v>0</v>
      </c>
      <c r="L243" s="55">
        <f t="shared" si="407"/>
        <v>3.5868294969684158E-3</v>
      </c>
      <c r="M243" s="55">
        <f t="shared" si="407"/>
        <v>0</v>
      </c>
      <c r="N243" s="55">
        <f t="shared" si="407"/>
        <v>0</v>
      </c>
      <c r="O243" s="55">
        <f t="shared" si="407"/>
        <v>0</v>
      </c>
      <c r="P243" s="55">
        <f t="shared" si="407"/>
        <v>0</v>
      </c>
      <c r="Q243" s="55">
        <f t="shared" si="407"/>
        <v>0</v>
      </c>
      <c r="R243" s="55">
        <f t="shared" si="407"/>
        <v>0</v>
      </c>
      <c r="S243" s="55">
        <f t="shared" si="407"/>
        <v>0</v>
      </c>
      <c r="T243" s="55">
        <f t="shared" si="407"/>
        <v>-3.828415987662824E-2</v>
      </c>
      <c r="U243" s="55">
        <f t="shared" si="407"/>
        <v>0</v>
      </c>
      <c r="V243" s="55">
        <f t="shared" si="407"/>
        <v>0</v>
      </c>
      <c r="W243" s="55">
        <f t="shared" si="407"/>
        <v>0</v>
      </c>
      <c r="X243" s="55">
        <f t="shared" si="407"/>
        <v>0</v>
      </c>
      <c r="Y243" s="55">
        <f t="shared" si="407"/>
        <v>0</v>
      </c>
      <c r="Z243" s="55">
        <f t="shared" si="407"/>
        <v>0</v>
      </c>
      <c r="AA243" s="55">
        <f t="shared" si="407"/>
        <v>0</v>
      </c>
      <c r="AB243" s="55">
        <f t="shared" si="407"/>
        <v>0</v>
      </c>
      <c r="AC243" s="55">
        <f t="shared" si="407"/>
        <v>0</v>
      </c>
      <c r="AD243" s="55">
        <f t="shared" si="407"/>
        <v>0</v>
      </c>
      <c r="AE243" s="55">
        <f t="shared" si="407"/>
        <v>0</v>
      </c>
      <c r="AF243" s="55">
        <f t="shared" si="407"/>
        <v>0</v>
      </c>
      <c r="AG243" s="55">
        <f t="shared" si="407"/>
        <v>0</v>
      </c>
      <c r="AH243" s="55">
        <f t="shared" ref="AH243:BM243" si="408">IFERROR(AH82*(AH404/$EN404),"")</f>
        <v>0</v>
      </c>
      <c r="AI243" s="55">
        <f t="shared" si="408"/>
        <v>0</v>
      </c>
      <c r="AJ243" s="55">
        <f t="shared" si="408"/>
        <v>0</v>
      </c>
      <c r="AK243" s="55">
        <f t="shared" si="408"/>
        <v>0</v>
      </c>
      <c r="AL243" s="55">
        <f t="shared" si="408"/>
        <v>0</v>
      </c>
      <c r="AM243" s="55">
        <f t="shared" si="408"/>
        <v>0</v>
      </c>
      <c r="AN243" s="55">
        <f t="shared" si="408"/>
        <v>0</v>
      </c>
      <c r="AO243" s="55">
        <f t="shared" si="408"/>
        <v>0</v>
      </c>
      <c r="AP243" s="55">
        <f t="shared" si="408"/>
        <v>0</v>
      </c>
      <c r="AQ243" s="55">
        <f t="shared" si="408"/>
        <v>0</v>
      </c>
      <c r="AR243" s="55">
        <f t="shared" si="408"/>
        <v>0</v>
      </c>
      <c r="AS243" s="55">
        <f t="shared" si="408"/>
        <v>0</v>
      </c>
      <c r="AT243" s="55">
        <f t="shared" si="408"/>
        <v>0</v>
      </c>
      <c r="AU243" s="55">
        <f t="shared" si="408"/>
        <v>0</v>
      </c>
      <c r="AV243" s="55">
        <f t="shared" si="408"/>
        <v>0</v>
      </c>
      <c r="AW243" s="55">
        <f t="shared" si="408"/>
        <v>0</v>
      </c>
      <c r="AX243" s="55">
        <f t="shared" si="408"/>
        <v>0</v>
      </c>
      <c r="AY243" s="55">
        <f t="shared" si="408"/>
        <v>0</v>
      </c>
      <c r="AZ243" s="55">
        <f t="shared" si="408"/>
        <v>0</v>
      </c>
      <c r="BA243" s="55">
        <f t="shared" si="408"/>
        <v>0</v>
      </c>
      <c r="BB243" s="55">
        <f t="shared" si="408"/>
        <v>0</v>
      </c>
      <c r="BC243" s="55">
        <f t="shared" si="408"/>
        <v>0</v>
      </c>
      <c r="BD243" s="55">
        <f t="shared" si="408"/>
        <v>0</v>
      </c>
      <c r="BE243" s="55">
        <f t="shared" si="408"/>
        <v>0</v>
      </c>
      <c r="BF243" s="55">
        <f t="shared" si="408"/>
        <v>0</v>
      </c>
      <c r="BG243" s="55">
        <f t="shared" si="408"/>
        <v>0</v>
      </c>
      <c r="BH243" s="55">
        <f t="shared" si="408"/>
        <v>0</v>
      </c>
      <c r="BI243" s="55">
        <f t="shared" si="408"/>
        <v>0</v>
      </c>
      <c r="BJ243" s="55">
        <f t="shared" si="408"/>
        <v>0</v>
      </c>
      <c r="BK243" s="55">
        <f t="shared" si="408"/>
        <v>0</v>
      </c>
      <c r="BL243" s="55">
        <f t="shared" si="408"/>
        <v>0</v>
      </c>
      <c r="BM243" s="55">
        <f t="shared" si="408"/>
        <v>0</v>
      </c>
      <c r="BN243" s="55">
        <f t="shared" ref="BN243:CS243" si="409">IFERROR(BN82*(BN404/$EN404),"")</f>
        <v>0</v>
      </c>
      <c r="BO243" s="55">
        <f t="shared" si="409"/>
        <v>0</v>
      </c>
      <c r="BP243" s="55">
        <f t="shared" si="409"/>
        <v>0</v>
      </c>
      <c r="BQ243" s="55">
        <f t="shared" si="409"/>
        <v>0</v>
      </c>
      <c r="BR243" s="55">
        <f t="shared" si="409"/>
        <v>0</v>
      </c>
      <c r="BS243" s="55">
        <f t="shared" si="409"/>
        <v>0</v>
      </c>
      <c r="BT243" s="55">
        <f t="shared" si="409"/>
        <v>0</v>
      </c>
      <c r="BU243" s="55">
        <f t="shared" si="409"/>
        <v>0</v>
      </c>
      <c r="BV243" s="55">
        <f t="shared" si="409"/>
        <v>0</v>
      </c>
      <c r="BW243" s="55">
        <f t="shared" si="409"/>
        <v>0</v>
      </c>
      <c r="BX243" s="55">
        <f t="shared" si="409"/>
        <v>0</v>
      </c>
      <c r="BY243" s="55">
        <f t="shared" si="409"/>
        <v>0</v>
      </c>
      <c r="BZ243" s="55">
        <f t="shared" si="409"/>
        <v>0</v>
      </c>
      <c r="CA243" s="55">
        <f t="shared" si="409"/>
        <v>0</v>
      </c>
      <c r="CB243" s="55">
        <f t="shared" si="409"/>
        <v>0</v>
      </c>
      <c r="CC243" s="55">
        <f t="shared" si="409"/>
        <v>0</v>
      </c>
      <c r="CD243" s="55">
        <f t="shared" si="409"/>
        <v>0</v>
      </c>
      <c r="CE243" s="55">
        <f t="shared" si="409"/>
        <v>0</v>
      </c>
      <c r="CF243" s="55">
        <f t="shared" si="409"/>
        <v>0</v>
      </c>
      <c r="CG243" s="55">
        <f t="shared" si="409"/>
        <v>0</v>
      </c>
      <c r="CH243" s="55">
        <f t="shared" si="409"/>
        <v>0</v>
      </c>
      <c r="CI243" s="55">
        <f t="shared" si="409"/>
        <v>0</v>
      </c>
      <c r="CJ243" s="55">
        <f t="shared" si="409"/>
        <v>0</v>
      </c>
      <c r="CK243" s="55">
        <f t="shared" si="409"/>
        <v>0</v>
      </c>
      <c r="CL243" s="55">
        <f t="shared" si="409"/>
        <v>0</v>
      </c>
      <c r="CM243" s="55">
        <f t="shared" si="409"/>
        <v>0</v>
      </c>
      <c r="CN243" s="55">
        <f t="shared" si="409"/>
        <v>0</v>
      </c>
      <c r="CO243" s="55">
        <f t="shared" si="409"/>
        <v>0</v>
      </c>
      <c r="CP243" s="55">
        <f t="shared" si="409"/>
        <v>0</v>
      </c>
      <c r="CQ243" s="55">
        <f t="shared" si="409"/>
        <v>0</v>
      </c>
      <c r="CR243" s="55">
        <f t="shared" si="409"/>
        <v>0</v>
      </c>
      <c r="CS243" s="55">
        <f t="shared" si="409"/>
        <v>0</v>
      </c>
      <c r="CT243" s="55">
        <f t="shared" ref="CT243:EB243" si="410">IFERROR(CT82*(CT404/$EN404),"")</f>
        <v>0</v>
      </c>
      <c r="CU243" s="55">
        <f t="shared" si="410"/>
        <v>0</v>
      </c>
      <c r="CV243" s="55">
        <f t="shared" si="410"/>
        <v>0</v>
      </c>
      <c r="CW243" s="55">
        <f t="shared" si="410"/>
        <v>0</v>
      </c>
      <c r="CX243" s="55">
        <f t="shared" si="410"/>
        <v>1.5791805983756377E-2</v>
      </c>
      <c r="CY243" s="55">
        <f t="shared" si="410"/>
        <v>0</v>
      </c>
      <c r="CZ243" s="55">
        <f t="shared" si="410"/>
        <v>-3.6275107937967796E-3</v>
      </c>
      <c r="DA243" s="55">
        <f t="shared" si="410"/>
        <v>8.4765089193824441E-3</v>
      </c>
      <c r="DB243" s="55">
        <f t="shared" si="410"/>
        <v>-1.3096460407105879E-4</v>
      </c>
      <c r="DC243" s="55">
        <f t="shared" si="410"/>
        <v>0</v>
      </c>
      <c r="DD243" s="55">
        <f t="shared" si="410"/>
        <v>0</v>
      </c>
      <c r="DE243" s="55">
        <f t="shared" si="410"/>
        <v>0</v>
      </c>
      <c r="DF243" s="55">
        <f t="shared" si="410"/>
        <v>0</v>
      </c>
      <c r="DG243" s="55">
        <f t="shared" si="410"/>
        <v>0</v>
      </c>
      <c r="DH243" s="55">
        <f t="shared" si="410"/>
        <v>0</v>
      </c>
      <c r="DI243" s="55">
        <f t="shared" si="410"/>
        <v>0</v>
      </c>
      <c r="DJ243" s="55">
        <f t="shared" si="410"/>
        <v>0</v>
      </c>
      <c r="DK243" s="55">
        <f t="shared" si="410"/>
        <v>0</v>
      </c>
      <c r="DL243" s="55">
        <f t="shared" si="410"/>
        <v>0</v>
      </c>
      <c r="DM243" s="55">
        <f t="shared" si="410"/>
        <v>0</v>
      </c>
      <c r="DN243" s="55">
        <f t="shared" si="410"/>
        <v>0</v>
      </c>
      <c r="DO243" s="55">
        <f t="shared" si="410"/>
        <v>0</v>
      </c>
      <c r="DP243" s="55">
        <f t="shared" si="410"/>
        <v>0</v>
      </c>
      <c r="DQ243" s="55">
        <f t="shared" si="410"/>
        <v>0</v>
      </c>
      <c r="DR243" s="55">
        <f t="shared" si="410"/>
        <v>0</v>
      </c>
      <c r="DS243" s="55">
        <f t="shared" si="410"/>
        <v>0</v>
      </c>
      <c r="DT243" s="55">
        <f t="shared" si="410"/>
        <v>0</v>
      </c>
      <c r="DU243" s="55">
        <f t="shared" si="410"/>
        <v>0</v>
      </c>
      <c r="DV243" s="55">
        <f t="shared" si="410"/>
        <v>0</v>
      </c>
      <c r="DW243" s="55">
        <f t="shared" si="410"/>
        <v>0</v>
      </c>
      <c r="DX243" s="55">
        <f t="shared" si="410"/>
        <v>0</v>
      </c>
      <c r="DY243" s="55">
        <f t="shared" si="410"/>
        <v>0</v>
      </c>
      <c r="DZ243" s="55">
        <f t="shared" si="410"/>
        <v>0</v>
      </c>
      <c r="EA243" s="55">
        <f t="shared" si="410"/>
        <v>0</v>
      </c>
      <c r="EB243" s="55">
        <f t="shared" si="410"/>
        <v>0</v>
      </c>
      <c r="EC243" s="55">
        <f t="shared" ref="EC243:EM243" si="411">IFERROR(EC82*(EC404/$EN404),"")</f>
        <v>0</v>
      </c>
      <c r="ED243" s="55">
        <f t="shared" si="411"/>
        <v>-2.9197001676728875E-2</v>
      </c>
      <c r="EE243" s="55">
        <f t="shared" si="411"/>
        <v>0</v>
      </c>
      <c r="EF243" s="55">
        <f t="shared" si="411"/>
        <v>0</v>
      </c>
      <c r="EG243" s="55">
        <f t="shared" si="411"/>
        <v>0</v>
      </c>
      <c r="EH243" s="55">
        <f t="shared" si="411"/>
        <v>0</v>
      </c>
      <c r="EI243" s="55">
        <f t="shared" si="411"/>
        <v>0</v>
      </c>
      <c r="EJ243" s="55">
        <f t="shared" si="411"/>
        <v>0</v>
      </c>
      <c r="EK243" s="55">
        <f t="shared" si="411"/>
        <v>0</v>
      </c>
      <c r="EL243" s="55">
        <f t="shared" si="411"/>
        <v>0</v>
      </c>
      <c r="EM243" s="55">
        <f t="shared" si="411"/>
        <v>0</v>
      </c>
      <c r="EN243" s="72">
        <f t="shared" si="336"/>
        <v>-4.3384492551117718E-2</v>
      </c>
    </row>
    <row r="244" spans="1:144" x14ac:dyDescent="0.15">
      <c r="A244" s="71">
        <v>42307</v>
      </c>
      <c r="B244" s="55">
        <f t="shared" ref="B244:AG244" si="412">IFERROR(B83*(B405/$EN405),"")</f>
        <v>0</v>
      </c>
      <c r="C244" s="55">
        <f t="shared" si="412"/>
        <v>0</v>
      </c>
      <c r="D244" s="55">
        <f t="shared" si="412"/>
        <v>0</v>
      </c>
      <c r="E244" s="55">
        <f t="shared" si="412"/>
        <v>0</v>
      </c>
      <c r="F244" s="55">
        <f t="shared" si="412"/>
        <v>0</v>
      </c>
      <c r="G244" s="55">
        <f t="shared" si="412"/>
        <v>0</v>
      </c>
      <c r="H244" s="55">
        <f t="shared" si="412"/>
        <v>0</v>
      </c>
      <c r="I244" s="55">
        <f t="shared" si="412"/>
        <v>0</v>
      </c>
      <c r="J244" s="55">
        <f t="shared" si="412"/>
        <v>0</v>
      </c>
      <c r="K244" s="55">
        <f t="shared" si="412"/>
        <v>0</v>
      </c>
      <c r="L244" s="55">
        <f t="shared" si="412"/>
        <v>1.5693501689769976E-2</v>
      </c>
      <c r="M244" s="55">
        <f t="shared" si="412"/>
        <v>0</v>
      </c>
      <c r="N244" s="55">
        <f t="shared" si="412"/>
        <v>0</v>
      </c>
      <c r="O244" s="55">
        <f t="shared" si="412"/>
        <v>0</v>
      </c>
      <c r="P244" s="55">
        <f t="shared" si="412"/>
        <v>0</v>
      </c>
      <c r="Q244" s="55">
        <f t="shared" si="412"/>
        <v>0</v>
      </c>
      <c r="R244" s="55">
        <f t="shared" si="412"/>
        <v>0</v>
      </c>
      <c r="S244" s="55">
        <f t="shared" si="412"/>
        <v>0</v>
      </c>
      <c r="T244" s="55">
        <f t="shared" si="412"/>
        <v>-2.5449738100338477E-2</v>
      </c>
      <c r="U244" s="55">
        <f t="shared" si="412"/>
        <v>0</v>
      </c>
      <c r="V244" s="55">
        <f t="shared" si="412"/>
        <v>0</v>
      </c>
      <c r="W244" s="55">
        <f t="shared" si="412"/>
        <v>0</v>
      </c>
      <c r="X244" s="55">
        <f t="shared" si="412"/>
        <v>0</v>
      </c>
      <c r="Y244" s="55">
        <f t="shared" si="412"/>
        <v>0</v>
      </c>
      <c r="Z244" s="55">
        <f t="shared" si="412"/>
        <v>0</v>
      </c>
      <c r="AA244" s="55">
        <f t="shared" si="412"/>
        <v>0</v>
      </c>
      <c r="AB244" s="55">
        <f t="shared" si="412"/>
        <v>0</v>
      </c>
      <c r="AC244" s="55">
        <f t="shared" si="412"/>
        <v>0</v>
      </c>
      <c r="AD244" s="55">
        <f t="shared" si="412"/>
        <v>0</v>
      </c>
      <c r="AE244" s="55">
        <f t="shared" si="412"/>
        <v>0</v>
      </c>
      <c r="AF244" s="55">
        <f t="shared" si="412"/>
        <v>0</v>
      </c>
      <c r="AG244" s="55">
        <f t="shared" si="412"/>
        <v>0</v>
      </c>
      <c r="AH244" s="55">
        <f t="shared" ref="AH244:BM244" si="413">IFERROR(AH83*(AH405/$EN405),"")</f>
        <v>0</v>
      </c>
      <c r="AI244" s="55">
        <f t="shared" si="413"/>
        <v>0</v>
      </c>
      <c r="AJ244" s="55">
        <f t="shared" si="413"/>
        <v>0</v>
      </c>
      <c r="AK244" s="55">
        <f t="shared" si="413"/>
        <v>0</v>
      </c>
      <c r="AL244" s="55">
        <f t="shared" si="413"/>
        <v>0</v>
      </c>
      <c r="AM244" s="55">
        <f t="shared" si="413"/>
        <v>0</v>
      </c>
      <c r="AN244" s="55">
        <f t="shared" si="413"/>
        <v>0</v>
      </c>
      <c r="AO244" s="55">
        <f t="shared" si="413"/>
        <v>0</v>
      </c>
      <c r="AP244" s="55">
        <f t="shared" si="413"/>
        <v>0</v>
      </c>
      <c r="AQ244" s="55">
        <f t="shared" si="413"/>
        <v>0</v>
      </c>
      <c r="AR244" s="55">
        <f t="shared" si="413"/>
        <v>0</v>
      </c>
      <c r="AS244" s="55">
        <f t="shared" si="413"/>
        <v>0</v>
      </c>
      <c r="AT244" s="55">
        <f t="shared" si="413"/>
        <v>0</v>
      </c>
      <c r="AU244" s="55">
        <f t="shared" si="413"/>
        <v>0</v>
      </c>
      <c r="AV244" s="55">
        <f t="shared" si="413"/>
        <v>0</v>
      </c>
      <c r="AW244" s="55">
        <f t="shared" si="413"/>
        <v>0</v>
      </c>
      <c r="AX244" s="55">
        <f t="shared" si="413"/>
        <v>0</v>
      </c>
      <c r="AY244" s="55">
        <f t="shared" si="413"/>
        <v>0</v>
      </c>
      <c r="AZ244" s="55">
        <f t="shared" si="413"/>
        <v>0</v>
      </c>
      <c r="BA244" s="55">
        <f t="shared" si="413"/>
        <v>0</v>
      </c>
      <c r="BB244" s="55">
        <f t="shared" si="413"/>
        <v>0</v>
      </c>
      <c r="BC244" s="55">
        <f t="shared" si="413"/>
        <v>0</v>
      </c>
      <c r="BD244" s="55">
        <f t="shared" si="413"/>
        <v>0</v>
      </c>
      <c r="BE244" s="55">
        <f t="shared" si="413"/>
        <v>0</v>
      </c>
      <c r="BF244" s="55">
        <f t="shared" si="413"/>
        <v>0</v>
      </c>
      <c r="BG244" s="55">
        <f t="shared" si="413"/>
        <v>0</v>
      </c>
      <c r="BH244" s="55">
        <f t="shared" si="413"/>
        <v>0</v>
      </c>
      <c r="BI244" s="55">
        <f t="shared" si="413"/>
        <v>0</v>
      </c>
      <c r="BJ244" s="55">
        <f t="shared" si="413"/>
        <v>0</v>
      </c>
      <c r="BK244" s="55">
        <f t="shared" si="413"/>
        <v>0</v>
      </c>
      <c r="BL244" s="55">
        <f t="shared" si="413"/>
        <v>0</v>
      </c>
      <c r="BM244" s="55">
        <f t="shared" si="413"/>
        <v>0</v>
      </c>
      <c r="BN244" s="55">
        <f t="shared" ref="BN244:CS244" si="414">IFERROR(BN83*(BN405/$EN405),"")</f>
        <v>0</v>
      </c>
      <c r="BO244" s="55">
        <f t="shared" si="414"/>
        <v>0</v>
      </c>
      <c r="BP244" s="55">
        <f t="shared" si="414"/>
        <v>0</v>
      </c>
      <c r="BQ244" s="55">
        <f t="shared" si="414"/>
        <v>0</v>
      </c>
      <c r="BR244" s="55">
        <f t="shared" si="414"/>
        <v>0</v>
      </c>
      <c r="BS244" s="55">
        <f t="shared" si="414"/>
        <v>0</v>
      </c>
      <c r="BT244" s="55">
        <f t="shared" si="414"/>
        <v>0</v>
      </c>
      <c r="BU244" s="55">
        <f t="shared" si="414"/>
        <v>0</v>
      </c>
      <c r="BV244" s="55">
        <f t="shared" si="414"/>
        <v>0</v>
      </c>
      <c r="BW244" s="55">
        <f t="shared" si="414"/>
        <v>0</v>
      </c>
      <c r="BX244" s="55">
        <f t="shared" si="414"/>
        <v>0</v>
      </c>
      <c r="BY244" s="55">
        <f t="shared" si="414"/>
        <v>0</v>
      </c>
      <c r="BZ244" s="55">
        <f t="shared" si="414"/>
        <v>0</v>
      </c>
      <c r="CA244" s="55">
        <f t="shared" si="414"/>
        <v>0</v>
      </c>
      <c r="CB244" s="55">
        <f t="shared" si="414"/>
        <v>0</v>
      </c>
      <c r="CC244" s="55">
        <f t="shared" si="414"/>
        <v>0</v>
      </c>
      <c r="CD244" s="55">
        <f t="shared" si="414"/>
        <v>0</v>
      </c>
      <c r="CE244" s="55">
        <f t="shared" si="414"/>
        <v>0</v>
      </c>
      <c r="CF244" s="55">
        <f t="shared" si="414"/>
        <v>0</v>
      </c>
      <c r="CG244" s="55">
        <f t="shared" si="414"/>
        <v>0</v>
      </c>
      <c r="CH244" s="55">
        <f t="shared" si="414"/>
        <v>0</v>
      </c>
      <c r="CI244" s="55">
        <f t="shared" si="414"/>
        <v>0</v>
      </c>
      <c r="CJ244" s="55">
        <f t="shared" si="414"/>
        <v>0</v>
      </c>
      <c r="CK244" s="55">
        <f t="shared" si="414"/>
        <v>0</v>
      </c>
      <c r="CL244" s="55">
        <f t="shared" si="414"/>
        <v>0</v>
      </c>
      <c r="CM244" s="55">
        <f t="shared" si="414"/>
        <v>0</v>
      </c>
      <c r="CN244" s="55">
        <f t="shared" si="414"/>
        <v>0</v>
      </c>
      <c r="CO244" s="55">
        <f t="shared" si="414"/>
        <v>0</v>
      </c>
      <c r="CP244" s="55">
        <f t="shared" si="414"/>
        <v>0</v>
      </c>
      <c r="CQ244" s="55">
        <f t="shared" si="414"/>
        <v>0</v>
      </c>
      <c r="CR244" s="55">
        <f t="shared" si="414"/>
        <v>0</v>
      </c>
      <c r="CS244" s="55">
        <f t="shared" si="414"/>
        <v>0</v>
      </c>
      <c r="CT244" s="55">
        <f t="shared" ref="CT244:EB244" si="415">IFERROR(CT83*(CT405/$EN405),"")</f>
        <v>0</v>
      </c>
      <c r="CU244" s="55">
        <f t="shared" si="415"/>
        <v>0</v>
      </c>
      <c r="CV244" s="55">
        <f t="shared" si="415"/>
        <v>0</v>
      </c>
      <c r="CW244" s="55">
        <f t="shared" si="415"/>
        <v>0</v>
      </c>
      <c r="CX244" s="55">
        <f t="shared" si="415"/>
        <v>-6.5124953844578988E-3</v>
      </c>
      <c r="CY244" s="55">
        <f t="shared" si="415"/>
        <v>0</v>
      </c>
      <c r="CZ244" s="55">
        <f t="shared" si="415"/>
        <v>0</v>
      </c>
      <c r="DA244" s="55">
        <f t="shared" si="415"/>
        <v>-1.5062332906137689E-2</v>
      </c>
      <c r="DB244" s="55">
        <f t="shared" si="415"/>
        <v>-1.1529223623486512E-2</v>
      </c>
      <c r="DC244" s="55">
        <f t="shared" si="415"/>
        <v>0</v>
      </c>
      <c r="DD244" s="55">
        <f t="shared" si="415"/>
        <v>0</v>
      </c>
      <c r="DE244" s="55">
        <f t="shared" si="415"/>
        <v>0</v>
      </c>
      <c r="DF244" s="55">
        <f t="shared" si="415"/>
        <v>0</v>
      </c>
      <c r="DG244" s="55">
        <f t="shared" si="415"/>
        <v>0</v>
      </c>
      <c r="DH244" s="55">
        <f t="shared" si="415"/>
        <v>0</v>
      </c>
      <c r="DI244" s="55">
        <f t="shared" si="415"/>
        <v>0</v>
      </c>
      <c r="DJ244" s="55">
        <f t="shared" si="415"/>
        <v>0</v>
      </c>
      <c r="DK244" s="55">
        <f t="shared" si="415"/>
        <v>0</v>
      </c>
      <c r="DL244" s="55">
        <f t="shared" si="415"/>
        <v>0</v>
      </c>
      <c r="DM244" s="55">
        <f t="shared" si="415"/>
        <v>0</v>
      </c>
      <c r="DN244" s="55">
        <f t="shared" si="415"/>
        <v>0</v>
      </c>
      <c r="DO244" s="55">
        <f t="shared" si="415"/>
        <v>0</v>
      </c>
      <c r="DP244" s="55">
        <f t="shared" si="415"/>
        <v>0</v>
      </c>
      <c r="DQ244" s="55">
        <f t="shared" si="415"/>
        <v>0</v>
      </c>
      <c r="DR244" s="55">
        <f t="shared" si="415"/>
        <v>0</v>
      </c>
      <c r="DS244" s="55">
        <f t="shared" si="415"/>
        <v>0</v>
      </c>
      <c r="DT244" s="55">
        <f t="shared" si="415"/>
        <v>0</v>
      </c>
      <c r="DU244" s="55">
        <f t="shared" si="415"/>
        <v>0</v>
      </c>
      <c r="DV244" s="55">
        <f t="shared" si="415"/>
        <v>0</v>
      </c>
      <c r="DW244" s="55">
        <f t="shared" si="415"/>
        <v>0</v>
      </c>
      <c r="DX244" s="55">
        <f t="shared" si="415"/>
        <v>0</v>
      </c>
      <c r="DY244" s="55">
        <f t="shared" si="415"/>
        <v>0</v>
      </c>
      <c r="DZ244" s="55">
        <f t="shared" si="415"/>
        <v>0</v>
      </c>
      <c r="EA244" s="55">
        <f t="shared" si="415"/>
        <v>0</v>
      </c>
      <c r="EB244" s="55">
        <f t="shared" si="415"/>
        <v>0</v>
      </c>
      <c r="EC244" s="55">
        <f t="shared" ref="EC244:EM244" si="416">IFERROR(EC83*(EC405/$EN405),"")</f>
        <v>0</v>
      </c>
      <c r="ED244" s="55">
        <f t="shared" si="416"/>
        <v>3.4834532170515842E-3</v>
      </c>
      <c r="EE244" s="55">
        <f t="shared" si="416"/>
        <v>0</v>
      </c>
      <c r="EF244" s="55">
        <f t="shared" si="416"/>
        <v>0</v>
      </c>
      <c r="EG244" s="55">
        <f t="shared" si="416"/>
        <v>0</v>
      </c>
      <c r="EH244" s="55">
        <f t="shared" si="416"/>
        <v>0</v>
      </c>
      <c r="EI244" s="55">
        <f t="shared" si="416"/>
        <v>0</v>
      </c>
      <c r="EJ244" s="55">
        <f t="shared" si="416"/>
        <v>0</v>
      </c>
      <c r="EK244" s="55">
        <f t="shared" si="416"/>
        <v>0</v>
      </c>
      <c r="EL244" s="55">
        <f t="shared" si="416"/>
        <v>0</v>
      </c>
      <c r="EM244" s="55">
        <f t="shared" si="416"/>
        <v>0</v>
      </c>
      <c r="EN244" s="72">
        <f t="shared" si="336"/>
        <v>-3.9376835107599019E-2</v>
      </c>
    </row>
    <row r="245" spans="1:144" x14ac:dyDescent="0.15">
      <c r="A245" s="71">
        <v>42338</v>
      </c>
      <c r="B245" s="55">
        <f t="shared" ref="B245:AG245" si="417">IFERROR(B84*(B406/$EN406),"")</f>
        <v>0</v>
      </c>
      <c r="C245" s="55">
        <f t="shared" si="417"/>
        <v>0</v>
      </c>
      <c r="D245" s="55">
        <f t="shared" si="417"/>
        <v>0</v>
      </c>
      <c r="E245" s="55">
        <f t="shared" si="417"/>
        <v>0</v>
      </c>
      <c r="F245" s="55">
        <f t="shared" si="417"/>
        <v>0</v>
      </c>
      <c r="G245" s="55">
        <f t="shared" si="417"/>
        <v>0</v>
      </c>
      <c r="H245" s="55">
        <f t="shared" si="417"/>
        <v>0</v>
      </c>
      <c r="I245" s="55">
        <f t="shared" si="417"/>
        <v>0</v>
      </c>
      <c r="J245" s="55">
        <f t="shared" si="417"/>
        <v>0</v>
      </c>
      <c r="K245" s="55">
        <f t="shared" si="417"/>
        <v>0</v>
      </c>
      <c r="L245" s="55">
        <f t="shared" si="417"/>
        <v>6.9749579705418391E-3</v>
      </c>
      <c r="M245" s="55">
        <f t="shared" si="417"/>
        <v>0</v>
      </c>
      <c r="N245" s="55">
        <f t="shared" si="417"/>
        <v>0</v>
      </c>
      <c r="O245" s="55">
        <f t="shared" si="417"/>
        <v>0</v>
      </c>
      <c r="P245" s="55">
        <f t="shared" si="417"/>
        <v>0</v>
      </c>
      <c r="Q245" s="55">
        <f t="shared" si="417"/>
        <v>0</v>
      </c>
      <c r="R245" s="55">
        <f t="shared" si="417"/>
        <v>0</v>
      </c>
      <c r="S245" s="55">
        <f t="shared" si="417"/>
        <v>0</v>
      </c>
      <c r="T245" s="55">
        <f t="shared" si="417"/>
        <v>-1.8958345582303998E-2</v>
      </c>
      <c r="U245" s="55">
        <f t="shared" si="417"/>
        <v>0</v>
      </c>
      <c r="V245" s="55">
        <f t="shared" si="417"/>
        <v>0</v>
      </c>
      <c r="W245" s="55">
        <f t="shared" si="417"/>
        <v>0</v>
      </c>
      <c r="X245" s="55">
        <f t="shared" si="417"/>
        <v>0</v>
      </c>
      <c r="Y245" s="55">
        <f t="shared" si="417"/>
        <v>0</v>
      </c>
      <c r="Z245" s="55">
        <f t="shared" si="417"/>
        <v>0</v>
      </c>
      <c r="AA245" s="55">
        <f t="shared" si="417"/>
        <v>0</v>
      </c>
      <c r="AB245" s="55">
        <f t="shared" si="417"/>
        <v>0</v>
      </c>
      <c r="AC245" s="55">
        <f t="shared" si="417"/>
        <v>0</v>
      </c>
      <c r="AD245" s="55">
        <f t="shared" si="417"/>
        <v>0</v>
      </c>
      <c r="AE245" s="55">
        <f t="shared" si="417"/>
        <v>0</v>
      </c>
      <c r="AF245" s="55">
        <f t="shared" si="417"/>
        <v>2.4121173525647687E-4</v>
      </c>
      <c r="AG245" s="55">
        <f t="shared" si="417"/>
        <v>0</v>
      </c>
      <c r="AH245" s="55">
        <f t="shared" ref="AH245:BM245" si="418">IFERROR(AH84*(AH406/$EN406),"")</f>
        <v>0</v>
      </c>
      <c r="AI245" s="55">
        <f t="shared" si="418"/>
        <v>0</v>
      </c>
      <c r="AJ245" s="55">
        <f t="shared" si="418"/>
        <v>0</v>
      </c>
      <c r="AK245" s="55">
        <f t="shared" si="418"/>
        <v>0</v>
      </c>
      <c r="AL245" s="55">
        <f t="shared" si="418"/>
        <v>0</v>
      </c>
      <c r="AM245" s="55">
        <f t="shared" si="418"/>
        <v>0</v>
      </c>
      <c r="AN245" s="55">
        <f t="shared" si="418"/>
        <v>0</v>
      </c>
      <c r="AO245" s="55">
        <f t="shared" si="418"/>
        <v>0</v>
      </c>
      <c r="AP245" s="55">
        <f t="shared" si="418"/>
        <v>0</v>
      </c>
      <c r="AQ245" s="55">
        <f t="shared" si="418"/>
        <v>0</v>
      </c>
      <c r="AR245" s="55">
        <f t="shared" si="418"/>
        <v>0</v>
      </c>
      <c r="AS245" s="55">
        <f t="shared" si="418"/>
        <v>0</v>
      </c>
      <c r="AT245" s="55">
        <f t="shared" si="418"/>
        <v>0</v>
      </c>
      <c r="AU245" s="55">
        <f t="shared" si="418"/>
        <v>0</v>
      </c>
      <c r="AV245" s="55">
        <f t="shared" si="418"/>
        <v>0</v>
      </c>
      <c r="AW245" s="55">
        <f t="shared" si="418"/>
        <v>0</v>
      </c>
      <c r="AX245" s="55">
        <f t="shared" si="418"/>
        <v>0</v>
      </c>
      <c r="AY245" s="55">
        <f t="shared" si="418"/>
        <v>0</v>
      </c>
      <c r="AZ245" s="55">
        <f t="shared" si="418"/>
        <v>0</v>
      </c>
      <c r="BA245" s="55">
        <f t="shared" si="418"/>
        <v>0</v>
      </c>
      <c r="BB245" s="55">
        <f t="shared" si="418"/>
        <v>0</v>
      </c>
      <c r="BC245" s="55">
        <f t="shared" si="418"/>
        <v>0</v>
      </c>
      <c r="BD245" s="55">
        <f t="shared" si="418"/>
        <v>0</v>
      </c>
      <c r="BE245" s="55">
        <f t="shared" si="418"/>
        <v>0</v>
      </c>
      <c r="BF245" s="55">
        <f t="shared" si="418"/>
        <v>0</v>
      </c>
      <c r="BG245" s="55">
        <f t="shared" si="418"/>
        <v>0</v>
      </c>
      <c r="BH245" s="55">
        <f t="shared" si="418"/>
        <v>0</v>
      </c>
      <c r="BI245" s="55">
        <f t="shared" si="418"/>
        <v>0</v>
      </c>
      <c r="BJ245" s="55">
        <f t="shared" si="418"/>
        <v>0</v>
      </c>
      <c r="BK245" s="55">
        <f t="shared" si="418"/>
        <v>0</v>
      </c>
      <c r="BL245" s="55">
        <f t="shared" si="418"/>
        <v>0</v>
      </c>
      <c r="BM245" s="55">
        <f t="shared" si="418"/>
        <v>0</v>
      </c>
      <c r="BN245" s="55">
        <f t="shared" ref="BN245:CS245" si="419">IFERROR(BN84*(BN406/$EN406),"")</f>
        <v>0</v>
      </c>
      <c r="BO245" s="55">
        <f t="shared" si="419"/>
        <v>0</v>
      </c>
      <c r="BP245" s="55">
        <f t="shared" si="419"/>
        <v>0</v>
      </c>
      <c r="BQ245" s="55">
        <f t="shared" si="419"/>
        <v>0</v>
      </c>
      <c r="BR245" s="55">
        <f t="shared" si="419"/>
        <v>0</v>
      </c>
      <c r="BS245" s="55">
        <f t="shared" si="419"/>
        <v>0</v>
      </c>
      <c r="BT245" s="55">
        <f t="shared" si="419"/>
        <v>0</v>
      </c>
      <c r="BU245" s="55">
        <f t="shared" si="419"/>
        <v>0</v>
      </c>
      <c r="BV245" s="55">
        <f t="shared" si="419"/>
        <v>0</v>
      </c>
      <c r="BW245" s="55">
        <f t="shared" si="419"/>
        <v>0</v>
      </c>
      <c r="BX245" s="55">
        <f t="shared" si="419"/>
        <v>0</v>
      </c>
      <c r="BY245" s="55">
        <f t="shared" si="419"/>
        <v>0</v>
      </c>
      <c r="BZ245" s="55">
        <f t="shared" si="419"/>
        <v>0</v>
      </c>
      <c r="CA245" s="55">
        <f t="shared" si="419"/>
        <v>0</v>
      </c>
      <c r="CB245" s="55">
        <f t="shared" si="419"/>
        <v>0</v>
      </c>
      <c r="CC245" s="55">
        <f t="shared" si="419"/>
        <v>0</v>
      </c>
      <c r="CD245" s="55">
        <f t="shared" si="419"/>
        <v>0</v>
      </c>
      <c r="CE245" s="55">
        <f t="shared" si="419"/>
        <v>0</v>
      </c>
      <c r="CF245" s="55">
        <f t="shared" si="419"/>
        <v>0</v>
      </c>
      <c r="CG245" s="55">
        <f t="shared" si="419"/>
        <v>0</v>
      </c>
      <c r="CH245" s="55">
        <f t="shared" si="419"/>
        <v>0</v>
      </c>
      <c r="CI245" s="55">
        <f t="shared" si="419"/>
        <v>0</v>
      </c>
      <c r="CJ245" s="55">
        <f t="shared" si="419"/>
        <v>0</v>
      </c>
      <c r="CK245" s="55">
        <f t="shared" si="419"/>
        <v>0</v>
      </c>
      <c r="CL245" s="55">
        <f t="shared" si="419"/>
        <v>0</v>
      </c>
      <c r="CM245" s="55">
        <f t="shared" si="419"/>
        <v>0</v>
      </c>
      <c r="CN245" s="55">
        <f t="shared" si="419"/>
        <v>0</v>
      </c>
      <c r="CO245" s="55">
        <f t="shared" si="419"/>
        <v>0</v>
      </c>
      <c r="CP245" s="55">
        <f t="shared" si="419"/>
        <v>0</v>
      </c>
      <c r="CQ245" s="55">
        <f t="shared" si="419"/>
        <v>0</v>
      </c>
      <c r="CR245" s="55">
        <f t="shared" si="419"/>
        <v>0</v>
      </c>
      <c r="CS245" s="55">
        <f t="shared" si="419"/>
        <v>0</v>
      </c>
      <c r="CT245" s="55">
        <f t="shared" ref="CT245:EB245" si="420">IFERROR(CT84*(CT406/$EN406),"")</f>
        <v>0</v>
      </c>
      <c r="CU245" s="55">
        <f t="shared" si="420"/>
        <v>0</v>
      </c>
      <c r="CV245" s="55">
        <f t="shared" si="420"/>
        <v>0</v>
      </c>
      <c r="CW245" s="55">
        <f t="shared" si="420"/>
        <v>0</v>
      </c>
      <c r="CX245" s="55">
        <f t="shared" si="420"/>
        <v>-1.1950136136586373E-2</v>
      </c>
      <c r="CY245" s="55">
        <f t="shared" si="420"/>
        <v>0</v>
      </c>
      <c r="CZ245" s="55">
        <f t="shared" si="420"/>
        <v>0</v>
      </c>
      <c r="DA245" s="55">
        <f t="shared" si="420"/>
        <v>-5.0861415839964647E-3</v>
      </c>
      <c r="DB245" s="55">
        <f t="shared" si="420"/>
        <v>1.7915603484781453E-2</v>
      </c>
      <c r="DC245" s="55">
        <f t="shared" si="420"/>
        <v>0</v>
      </c>
      <c r="DD245" s="55">
        <f t="shared" si="420"/>
        <v>0</v>
      </c>
      <c r="DE245" s="55">
        <f t="shared" si="420"/>
        <v>0</v>
      </c>
      <c r="DF245" s="55">
        <f t="shared" si="420"/>
        <v>0</v>
      </c>
      <c r="DG245" s="55">
        <f t="shared" si="420"/>
        <v>0</v>
      </c>
      <c r="DH245" s="55">
        <f t="shared" si="420"/>
        <v>0</v>
      </c>
      <c r="DI245" s="55">
        <f t="shared" si="420"/>
        <v>0</v>
      </c>
      <c r="DJ245" s="55">
        <f t="shared" si="420"/>
        <v>0</v>
      </c>
      <c r="DK245" s="55">
        <f t="shared" si="420"/>
        <v>0</v>
      </c>
      <c r="DL245" s="55">
        <f t="shared" si="420"/>
        <v>0</v>
      </c>
      <c r="DM245" s="55">
        <f t="shared" si="420"/>
        <v>0</v>
      </c>
      <c r="DN245" s="55">
        <f t="shared" si="420"/>
        <v>0</v>
      </c>
      <c r="DO245" s="55">
        <f t="shared" si="420"/>
        <v>0</v>
      </c>
      <c r="DP245" s="55">
        <f t="shared" si="420"/>
        <v>0</v>
      </c>
      <c r="DQ245" s="55">
        <f t="shared" si="420"/>
        <v>0</v>
      </c>
      <c r="DR245" s="55">
        <f t="shared" si="420"/>
        <v>0</v>
      </c>
      <c r="DS245" s="55">
        <f t="shared" si="420"/>
        <v>0</v>
      </c>
      <c r="DT245" s="55">
        <f t="shared" si="420"/>
        <v>0</v>
      </c>
      <c r="DU245" s="55">
        <f t="shared" si="420"/>
        <v>0</v>
      </c>
      <c r="DV245" s="55">
        <f t="shared" si="420"/>
        <v>0</v>
      </c>
      <c r="DW245" s="55">
        <f t="shared" si="420"/>
        <v>0</v>
      </c>
      <c r="DX245" s="55">
        <f t="shared" si="420"/>
        <v>0</v>
      </c>
      <c r="DY245" s="55">
        <f t="shared" si="420"/>
        <v>0</v>
      </c>
      <c r="DZ245" s="55">
        <f t="shared" si="420"/>
        <v>0</v>
      </c>
      <c r="EA245" s="55">
        <f t="shared" si="420"/>
        <v>0</v>
      </c>
      <c r="EB245" s="55">
        <f t="shared" si="420"/>
        <v>0</v>
      </c>
      <c r="EC245" s="55">
        <f t="shared" ref="EC245:EM245" si="421">IFERROR(EC84*(EC406/$EN406),"")</f>
        <v>0</v>
      </c>
      <c r="ED245" s="55">
        <f t="shared" si="421"/>
        <v>-2.9355839382054192E-2</v>
      </c>
      <c r="EE245" s="55">
        <f t="shared" si="421"/>
        <v>0</v>
      </c>
      <c r="EF245" s="55">
        <f t="shared" si="421"/>
        <v>0</v>
      </c>
      <c r="EG245" s="55">
        <f t="shared" si="421"/>
        <v>0</v>
      </c>
      <c r="EH245" s="55">
        <f t="shared" si="421"/>
        <v>0</v>
      </c>
      <c r="EI245" s="55">
        <f t="shared" si="421"/>
        <v>0</v>
      </c>
      <c r="EJ245" s="55">
        <f t="shared" si="421"/>
        <v>0</v>
      </c>
      <c r="EK245" s="55">
        <f t="shared" si="421"/>
        <v>0</v>
      </c>
      <c r="EL245" s="55">
        <f t="shared" si="421"/>
        <v>0</v>
      </c>
      <c r="EM245" s="55">
        <f t="shared" si="421"/>
        <v>0</v>
      </c>
      <c r="EN245" s="72">
        <f t="shared" si="336"/>
        <v>-4.0218689494361262E-2</v>
      </c>
    </row>
    <row r="246" spans="1:144" x14ac:dyDescent="0.15">
      <c r="A246" s="71">
        <v>42369</v>
      </c>
      <c r="B246" s="55">
        <f t="shared" ref="B246:AG246" si="422">IFERROR(B85*(B407/$EN407),"")</f>
        <v>0</v>
      </c>
      <c r="C246" s="55">
        <f t="shared" si="422"/>
        <v>0</v>
      </c>
      <c r="D246" s="55">
        <f t="shared" si="422"/>
        <v>0</v>
      </c>
      <c r="E246" s="55">
        <f t="shared" si="422"/>
        <v>0</v>
      </c>
      <c r="F246" s="55">
        <f t="shared" si="422"/>
        <v>0</v>
      </c>
      <c r="G246" s="55">
        <f t="shared" si="422"/>
        <v>0</v>
      </c>
      <c r="H246" s="55">
        <f t="shared" si="422"/>
        <v>0</v>
      </c>
      <c r="I246" s="55">
        <f t="shared" si="422"/>
        <v>0</v>
      </c>
      <c r="J246" s="55">
        <f t="shared" si="422"/>
        <v>0</v>
      </c>
      <c r="K246" s="55">
        <f t="shared" si="422"/>
        <v>0</v>
      </c>
      <c r="L246" s="55">
        <f t="shared" si="422"/>
        <v>1.2470784071563199E-3</v>
      </c>
      <c r="M246" s="55">
        <f t="shared" si="422"/>
        <v>0</v>
      </c>
      <c r="N246" s="55">
        <f t="shared" si="422"/>
        <v>0</v>
      </c>
      <c r="O246" s="55">
        <f t="shared" si="422"/>
        <v>0</v>
      </c>
      <c r="P246" s="55">
        <f t="shared" si="422"/>
        <v>0</v>
      </c>
      <c r="Q246" s="55">
        <f t="shared" si="422"/>
        <v>0</v>
      </c>
      <c r="R246" s="55">
        <f t="shared" si="422"/>
        <v>0</v>
      </c>
      <c r="S246" s="55">
        <f t="shared" si="422"/>
        <v>0</v>
      </c>
      <c r="T246" s="55">
        <f t="shared" si="422"/>
        <v>-4.0220647092515226E-3</v>
      </c>
      <c r="U246" s="55">
        <f t="shared" si="422"/>
        <v>0</v>
      </c>
      <c r="V246" s="55">
        <f t="shared" si="422"/>
        <v>0</v>
      </c>
      <c r="W246" s="55">
        <f t="shared" si="422"/>
        <v>0</v>
      </c>
      <c r="X246" s="55">
        <f t="shared" si="422"/>
        <v>0</v>
      </c>
      <c r="Y246" s="55">
        <f t="shared" si="422"/>
        <v>0</v>
      </c>
      <c r="Z246" s="55">
        <f t="shared" si="422"/>
        <v>0</v>
      </c>
      <c r="AA246" s="55">
        <f t="shared" si="422"/>
        <v>0</v>
      </c>
      <c r="AB246" s="55">
        <f t="shared" si="422"/>
        <v>0</v>
      </c>
      <c r="AC246" s="55">
        <f t="shared" si="422"/>
        <v>0</v>
      </c>
      <c r="AD246" s="55">
        <f t="shared" si="422"/>
        <v>0</v>
      </c>
      <c r="AE246" s="55">
        <f t="shared" si="422"/>
        <v>0</v>
      </c>
      <c r="AF246" s="55">
        <f t="shared" si="422"/>
        <v>-1.2362177496244176E-3</v>
      </c>
      <c r="AG246" s="55">
        <f t="shared" si="422"/>
        <v>0</v>
      </c>
      <c r="AH246" s="55">
        <f t="shared" ref="AH246:BM246" si="423">IFERROR(AH85*(AH407/$EN407),"")</f>
        <v>0</v>
      </c>
      <c r="AI246" s="55">
        <f t="shared" si="423"/>
        <v>0</v>
      </c>
      <c r="AJ246" s="55">
        <f t="shared" si="423"/>
        <v>0</v>
      </c>
      <c r="AK246" s="55">
        <f t="shared" si="423"/>
        <v>0</v>
      </c>
      <c r="AL246" s="55">
        <f t="shared" si="423"/>
        <v>0</v>
      </c>
      <c r="AM246" s="55">
        <f t="shared" si="423"/>
        <v>0</v>
      </c>
      <c r="AN246" s="55">
        <f t="shared" si="423"/>
        <v>0</v>
      </c>
      <c r="AO246" s="55">
        <f t="shared" si="423"/>
        <v>0</v>
      </c>
      <c r="AP246" s="55">
        <f t="shared" si="423"/>
        <v>0</v>
      </c>
      <c r="AQ246" s="55">
        <f t="shared" si="423"/>
        <v>0</v>
      </c>
      <c r="AR246" s="55">
        <f t="shared" si="423"/>
        <v>0</v>
      </c>
      <c r="AS246" s="55">
        <f t="shared" si="423"/>
        <v>0</v>
      </c>
      <c r="AT246" s="55">
        <f t="shared" si="423"/>
        <v>0</v>
      </c>
      <c r="AU246" s="55">
        <f t="shared" si="423"/>
        <v>0</v>
      </c>
      <c r="AV246" s="55">
        <f t="shared" si="423"/>
        <v>0</v>
      </c>
      <c r="AW246" s="55">
        <f t="shared" si="423"/>
        <v>0</v>
      </c>
      <c r="AX246" s="55">
        <f t="shared" si="423"/>
        <v>0</v>
      </c>
      <c r="AY246" s="55">
        <f t="shared" si="423"/>
        <v>0</v>
      </c>
      <c r="AZ246" s="55">
        <f t="shared" si="423"/>
        <v>0</v>
      </c>
      <c r="BA246" s="55">
        <f t="shared" si="423"/>
        <v>0</v>
      </c>
      <c r="BB246" s="55">
        <f t="shared" si="423"/>
        <v>0</v>
      </c>
      <c r="BC246" s="55">
        <f t="shared" si="423"/>
        <v>0</v>
      </c>
      <c r="BD246" s="55">
        <f t="shared" si="423"/>
        <v>0</v>
      </c>
      <c r="BE246" s="55">
        <f t="shared" si="423"/>
        <v>0</v>
      </c>
      <c r="BF246" s="55">
        <f t="shared" si="423"/>
        <v>0</v>
      </c>
      <c r="BG246" s="55">
        <f t="shared" si="423"/>
        <v>0</v>
      </c>
      <c r="BH246" s="55">
        <f t="shared" si="423"/>
        <v>0</v>
      </c>
      <c r="BI246" s="55">
        <f t="shared" si="423"/>
        <v>0</v>
      </c>
      <c r="BJ246" s="55">
        <f t="shared" si="423"/>
        <v>0</v>
      </c>
      <c r="BK246" s="55">
        <f t="shared" si="423"/>
        <v>0</v>
      </c>
      <c r="BL246" s="55">
        <f t="shared" si="423"/>
        <v>0</v>
      </c>
      <c r="BM246" s="55">
        <f t="shared" si="423"/>
        <v>0</v>
      </c>
      <c r="BN246" s="55">
        <f t="shared" ref="BN246:CS246" si="424">IFERROR(BN85*(BN407/$EN407),"")</f>
        <v>0</v>
      </c>
      <c r="BO246" s="55">
        <f t="shared" si="424"/>
        <v>0</v>
      </c>
      <c r="BP246" s="55">
        <f t="shared" si="424"/>
        <v>0</v>
      </c>
      <c r="BQ246" s="55">
        <f t="shared" si="424"/>
        <v>0</v>
      </c>
      <c r="BR246" s="55">
        <f t="shared" si="424"/>
        <v>0</v>
      </c>
      <c r="BS246" s="55">
        <f t="shared" si="424"/>
        <v>0</v>
      </c>
      <c r="BT246" s="55">
        <f t="shared" si="424"/>
        <v>0</v>
      </c>
      <c r="BU246" s="55">
        <f t="shared" si="424"/>
        <v>0</v>
      </c>
      <c r="BV246" s="55">
        <f t="shared" si="424"/>
        <v>0</v>
      </c>
      <c r="BW246" s="55">
        <f t="shared" si="424"/>
        <v>0</v>
      </c>
      <c r="BX246" s="55">
        <f t="shared" si="424"/>
        <v>0</v>
      </c>
      <c r="BY246" s="55">
        <f t="shared" si="424"/>
        <v>0</v>
      </c>
      <c r="BZ246" s="55">
        <f t="shared" si="424"/>
        <v>0</v>
      </c>
      <c r="CA246" s="55">
        <f t="shared" si="424"/>
        <v>0</v>
      </c>
      <c r="CB246" s="55">
        <f t="shared" si="424"/>
        <v>0</v>
      </c>
      <c r="CC246" s="55">
        <f t="shared" si="424"/>
        <v>0</v>
      </c>
      <c r="CD246" s="55">
        <f t="shared" si="424"/>
        <v>0</v>
      </c>
      <c r="CE246" s="55">
        <f t="shared" si="424"/>
        <v>0</v>
      </c>
      <c r="CF246" s="55">
        <f t="shared" si="424"/>
        <v>0</v>
      </c>
      <c r="CG246" s="55">
        <f t="shared" si="424"/>
        <v>0</v>
      </c>
      <c r="CH246" s="55">
        <f t="shared" si="424"/>
        <v>0</v>
      </c>
      <c r="CI246" s="55">
        <f t="shared" si="424"/>
        <v>0</v>
      </c>
      <c r="CJ246" s="55">
        <f t="shared" si="424"/>
        <v>0</v>
      </c>
      <c r="CK246" s="55">
        <f t="shared" si="424"/>
        <v>0</v>
      </c>
      <c r="CL246" s="55">
        <f t="shared" si="424"/>
        <v>0</v>
      </c>
      <c r="CM246" s="55">
        <f t="shared" si="424"/>
        <v>0</v>
      </c>
      <c r="CN246" s="55">
        <f t="shared" si="424"/>
        <v>0</v>
      </c>
      <c r="CO246" s="55">
        <f t="shared" si="424"/>
        <v>0</v>
      </c>
      <c r="CP246" s="55">
        <f t="shared" si="424"/>
        <v>0</v>
      </c>
      <c r="CQ246" s="55">
        <f t="shared" si="424"/>
        <v>0</v>
      </c>
      <c r="CR246" s="55">
        <f t="shared" si="424"/>
        <v>0</v>
      </c>
      <c r="CS246" s="55">
        <f t="shared" si="424"/>
        <v>0</v>
      </c>
      <c r="CT246" s="55">
        <f t="shared" ref="CT246:EB246" si="425">IFERROR(CT85*(CT407/$EN407),"")</f>
        <v>0</v>
      </c>
      <c r="CU246" s="55">
        <f t="shared" si="425"/>
        <v>0</v>
      </c>
      <c r="CV246" s="55">
        <f t="shared" si="425"/>
        <v>0</v>
      </c>
      <c r="CW246" s="55">
        <f t="shared" si="425"/>
        <v>0</v>
      </c>
      <c r="CX246" s="55">
        <f t="shared" si="425"/>
        <v>-5.1620474574706844E-2</v>
      </c>
      <c r="CY246" s="55">
        <f t="shared" si="425"/>
        <v>0</v>
      </c>
      <c r="CZ246" s="55">
        <f t="shared" si="425"/>
        <v>0</v>
      </c>
      <c r="DA246" s="55">
        <f t="shared" si="425"/>
        <v>-3.0544537022647016E-3</v>
      </c>
      <c r="DB246" s="55">
        <f t="shared" si="425"/>
        <v>5.7978221606894177E-3</v>
      </c>
      <c r="DC246" s="55">
        <f t="shared" si="425"/>
        <v>0</v>
      </c>
      <c r="DD246" s="55">
        <f t="shared" si="425"/>
        <v>0</v>
      </c>
      <c r="DE246" s="55">
        <f t="shared" si="425"/>
        <v>0</v>
      </c>
      <c r="DF246" s="55">
        <f t="shared" si="425"/>
        <v>0</v>
      </c>
      <c r="DG246" s="55">
        <f t="shared" si="425"/>
        <v>0</v>
      </c>
      <c r="DH246" s="55">
        <f t="shared" si="425"/>
        <v>0</v>
      </c>
      <c r="DI246" s="55">
        <f t="shared" si="425"/>
        <v>0</v>
      </c>
      <c r="DJ246" s="55">
        <f t="shared" si="425"/>
        <v>0</v>
      </c>
      <c r="DK246" s="55">
        <f t="shared" si="425"/>
        <v>0</v>
      </c>
      <c r="DL246" s="55">
        <f t="shared" si="425"/>
        <v>0</v>
      </c>
      <c r="DM246" s="55">
        <f t="shared" si="425"/>
        <v>0</v>
      </c>
      <c r="DN246" s="55">
        <f t="shared" si="425"/>
        <v>0</v>
      </c>
      <c r="DO246" s="55">
        <f t="shared" si="425"/>
        <v>0</v>
      </c>
      <c r="DP246" s="55">
        <f t="shared" si="425"/>
        <v>0</v>
      </c>
      <c r="DQ246" s="55">
        <f t="shared" si="425"/>
        <v>0</v>
      </c>
      <c r="DR246" s="55">
        <f t="shared" si="425"/>
        <v>0</v>
      </c>
      <c r="DS246" s="55">
        <f t="shared" si="425"/>
        <v>0</v>
      </c>
      <c r="DT246" s="55">
        <f t="shared" si="425"/>
        <v>0</v>
      </c>
      <c r="DU246" s="55">
        <f t="shared" si="425"/>
        <v>0</v>
      </c>
      <c r="DV246" s="55">
        <f t="shared" si="425"/>
        <v>0</v>
      </c>
      <c r="DW246" s="55">
        <f t="shared" si="425"/>
        <v>0</v>
      </c>
      <c r="DX246" s="55">
        <f t="shared" si="425"/>
        <v>0</v>
      </c>
      <c r="DY246" s="55">
        <f t="shared" si="425"/>
        <v>0</v>
      </c>
      <c r="DZ246" s="55">
        <f t="shared" si="425"/>
        <v>0</v>
      </c>
      <c r="EA246" s="55">
        <f t="shared" si="425"/>
        <v>0</v>
      </c>
      <c r="EB246" s="55">
        <f t="shared" si="425"/>
        <v>0</v>
      </c>
      <c r="EC246" s="55">
        <f t="shared" ref="EC246:EM246" si="426">IFERROR(EC85*(EC407/$EN407),"")</f>
        <v>0</v>
      </c>
      <c r="ED246" s="55">
        <f t="shared" si="426"/>
        <v>6.3153371069612323E-3</v>
      </c>
      <c r="EE246" s="55">
        <f t="shared" si="426"/>
        <v>0</v>
      </c>
      <c r="EF246" s="55">
        <f t="shared" si="426"/>
        <v>0</v>
      </c>
      <c r="EG246" s="55">
        <f t="shared" si="426"/>
        <v>0</v>
      </c>
      <c r="EH246" s="55">
        <f t="shared" si="426"/>
        <v>0</v>
      </c>
      <c r="EI246" s="55">
        <f t="shared" si="426"/>
        <v>0</v>
      </c>
      <c r="EJ246" s="55">
        <f t="shared" si="426"/>
        <v>0</v>
      </c>
      <c r="EK246" s="55">
        <f t="shared" si="426"/>
        <v>0</v>
      </c>
      <c r="EL246" s="55">
        <f t="shared" si="426"/>
        <v>0</v>
      </c>
      <c r="EM246" s="55">
        <f t="shared" si="426"/>
        <v>0</v>
      </c>
      <c r="EN246" s="72">
        <f t="shared" si="336"/>
        <v>-4.657297306104051E-2</v>
      </c>
    </row>
    <row r="247" spans="1:144" x14ac:dyDescent="0.15">
      <c r="A247" s="71">
        <v>42398</v>
      </c>
      <c r="B247" s="55">
        <f t="shared" ref="B247:AG247" si="427">IFERROR(B86*(B408/$EN408),"")</f>
        <v>0</v>
      </c>
      <c r="C247" s="55">
        <f t="shared" si="427"/>
        <v>0</v>
      </c>
      <c r="D247" s="55">
        <f t="shared" si="427"/>
        <v>0</v>
      </c>
      <c r="E247" s="55">
        <f t="shared" si="427"/>
        <v>0</v>
      </c>
      <c r="F247" s="55">
        <f t="shared" si="427"/>
        <v>0</v>
      </c>
      <c r="G247" s="55">
        <f t="shared" si="427"/>
        <v>0</v>
      </c>
      <c r="H247" s="55">
        <f t="shared" si="427"/>
        <v>0</v>
      </c>
      <c r="I247" s="55">
        <f t="shared" si="427"/>
        <v>0</v>
      </c>
      <c r="J247" s="55">
        <f t="shared" si="427"/>
        <v>0</v>
      </c>
      <c r="K247" s="55">
        <f t="shared" si="427"/>
        <v>0</v>
      </c>
      <c r="L247" s="55">
        <f t="shared" si="427"/>
        <v>-2.2818683951695881E-2</v>
      </c>
      <c r="M247" s="55">
        <f t="shared" si="427"/>
        <v>0</v>
      </c>
      <c r="N247" s="55">
        <f t="shared" si="427"/>
        <v>0</v>
      </c>
      <c r="O247" s="55">
        <f t="shared" si="427"/>
        <v>0</v>
      </c>
      <c r="P247" s="55">
        <f t="shared" si="427"/>
        <v>0</v>
      </c>
      <c r="Q247" s="55">
        <f t="shared" si="427"/>
        <v>0</v>
      </c>
      <c r="R247" s="55">
        <f t="shared" si="427"/>
        <v>0</v>
      </c>
      <c r="S247" s="55">
        <f t="shared" si="427"/>
        <v>0</v>
      </c>
      <c r="T247" s="55">
        <f t="shared" si="427"/>
        <v>-3.8806308186069283E-2</v>
      </c>
      <c r="U247" s="55">
        <f t="shared" si="427"/>
        <v>0</v>
      </c>
      <c r="V247" s="55">
        <f t="shared" si="427"/>
        <v>0</v>
      </c>
      <c r="W247" s="55">
        <f t="shared" si="427"/>
        <v>0</v>
      </c>
      <c r="X247" s="55">
        <f t="shared" si="427"/>
        <v>0</v>
      </c>
      <c r="Y247" s="55">
        <f t="shared" si="427"/>
        <v>0</v>
      </c>
      <c r="Z247" s="55">
        <f t="shared" si="427"/>
        <v>0</v>
      </c>
      <c r="AA247" s="55">
        <f t="shared" si="427"/>
        <v>0</v>
      </c>
      <c r="AB247" s="55">
        <f t="shared" si="427"/>
        <v>0</v>
      </c>
      <c r="AC247" s="55">
        <f t="shared" si="427"/>
        <v>0</v>
      </c>
      <c r="AD247" s="55">
        <f t="shared" si="427"/>
        <v>0</v>
      </c>
      <c r="AE247" s="55">
        <f t="shared" si="427"/>
        <v>0</v>
      </c>
      <c r="AF247" s="55">
        <f t="shared" si="427"/>
        <v>-1.2769663078325924E-2</v>
      </c>
      <c r="AG247" s="55">
        <f t="shared" si="427"/>
        <v>0</v>
      </c>
      <c r="AH247" s="55">
        <f t="shared" ref="AH247:BM247" si="428">IFERROR(AH86*(AH408/$EN408),"")</f>
        <v>0</v>
      </c>
      <c r="AI247" s="55">
        <f t="shared" si="428"/>
        <v>0</v>
      </c>
      <c r="AJ247" s="55">
        <f t="shared" si="428"/>
        <v>0</v>
      </c>
      <c r="AK247" s="55">
        <f t="shared" si="428"/>
        <v>0</v>
      </c>
      <c r="AL247" s="55">
        <f t="shared" si="428"/>
        <v>0</v>
      </c>
      <c r="AM247" s="55">
        <f t="shared" si="428"/>
        <v>0</v>
      </c>
      <c r="AN247" s="55">
        <f t="shared" si="428"/>
        <v>0</v>
      </c>
      <c r="AO247" s="55">
        <f t="shared" si="428"/>
        <v>0</v>
      </c>
      <c r="AP247" s="55">
        <f t="shared" si="428"/>
        <v>0</v>
      </c>
      <c r="AQ247" s="55">
        <f t="shared" si="428"/>
        <v>0</v>
      </c>
      <c r="AR247" s="55">
        <f t="shared" si="428"/>
        <v>0</v>
      </c>
      <c r="AS247" s="55">
        <f t="shared" si="428"/>
        <v>0</v>
      </c>
      <c r="AT247" s="55">
        <f t="shared" si="428"/>
        <v>0</v>
      </c>
      <c r="AU247" s="55">
        <f t="shared" si="428"/>
        <v>0</v>
      </c>
      <c r="AV247" s="55">
        <f t="shared" si="428"/>
        <v>0</v>
      </c>
      <c r="AW247" s="55">
        <f t="shared" si="428"/>
        <v>0</v>
      </c>
      <c r="AX247" s="55">
        <f t="shared" si="428"/>
        <v>0</v>
      </c>
      <c r="AY247" s="55">
        <f t="shared" si="428"/>
        <v>0</v>
      </c>
      <c r="AZ247" s="55">
        <f t="shared" si="428"/>
        <v>0</v>
      </c>
      <c r="BA247" s="55">
        <f t="shared" si="428"/>
        <v>0</v>
      </c>
      <c r="BB247" s="55">
        <f t="shared" si="428"/>
        <v>0</v>
      </c>
      <c r="BC247" s="55">
        <f t="shared" si="428"/>
        <v>0</v>
      </c>
      <c r="BD247" s="55">
        <f t="shared" si="428"/>
        <v>0</v>
      </c>
      <c r="BE247" s="55">
        <f t="shared" si="428"/>
        <v>0</v>
      </c>
      <c r="BF247" s="55">
        <f t="shared" si="428"/>
        <v>0</v>
      </c>
      <c r="BG247" s="55">
        <f t="shared" si="428"/>
        <v>0</v>
      </c>
      <c r="BH247" s="55">
        <f t="shared" si="428"/>
        <v>0</v>
      </c>
      <c r="BI247" s="55">
        <f t="shared" si="428"/>
        <v>0</v>
      </c>
      <c r="BJ247" s="55">
        <f t="shared" si="428"/>
        <v>0</v>
      </c>
      <c r="BK247" s="55">
        <f t="shared" si="428"/>
        <v>0</v>
      </c>
      <c r="BL247" s="55">
        <f t="shared" si="428"/>
        <v>0</v>
      </c>
      <c r="BM247" s="55">
        <f t="shared" si="428"/>
        <v>0</v>
      </c>
      <c r="BN247" s="55">
        <f t="shared" ref="BN247:CS247" si="429">IFERROR(BN86*(BN408/$EN408),"")</f>
        <v>0</v>
      </c>
      <c r="BO247" s="55">
        <f t="shared" si="429"/>
        <v>0</v>
      </c>
      <c r="BP247" s="55">
        <f t="shared" si="429"/>
        <v>0</v>
      </c>
      <c r="BQ247" s="55">
        <f t="shared" si="429"/>
        <v>0</v>
      </c>
      <c r="BR247" s="55">
        <f t="shared" si="429"/>
        <v>0</v>
      </c>
      <c r="BS247" s="55">
        <f t="shared" si="429"/>
        <v>0</v>
      </c>
      <c r="BT247" s="55">
        <f t="shared" si="429"/>
        <v>0</v>
      </c>
      <c r="BU247" s="55">
        <f t="shared" si="429"/>
        <v>0</v>
      </c>
      <c r="BV247" s="55">
        <f t="shared" si="429"/>
        <v>0</v>
      </c>
      <c r="BW247" s="55">
        <f t="shared" si="429"/>
        <v>0</v>
      </c>
      <c r="BX247" s="55">
        <f t="shared" si="429"/>
        <v>0</v>
      </c>
      <c r="BY247" s="55">
        <f t="shared" si="429"/>
        <v>0</v>
      </c>
      <c r="BZ247" s="55">
        <f t="shared" si="429"/>
        <v>0</v>
      </c>
      <c r="CA247" s="55">
        <f t="shared" si="429"/>
        <v>0</v>
      </c>
      <c r="CB247" s="55">
        <f t="shared" si="429"/>
        <v>0</v>
      </c>
      <c r="CC247" s="55">
        <f t="shared" si="429"/>
        <v>0</v>
      </c>
      <c r="CD247" s="55">
        <f t="shared" si="429"/>
        <v>0</v>
      </c>
      <c r="CE247" s="55">
        <f t="shared" si="429"/>
        <v>0</v>
      </c>
      <c r="CF247" s="55">
        <f t="shared" si="429"/>
        <v>0</v>
      </c>
      <c r="CG247" s="55">
        <f t="shared" si="429"/>
        <v>0</v>
      </c>
      <c r="CH247" s="55">
        <f t="shared" si="429"/>
        <v>0</v>
      </c>
      <c r="CI247" s="55">
        <f t="shared" si="429"/>
        <v>0</v>
      </c>
      <c r="CJ247" s="55">
        <f t="shared" si="429"/>
        <v>0</v>
      </c>
      <c r="CK247" s="55">
        <f t="shared" si="429"/>
        <v>0</v>
      </c>
      <c r="CL247" s="55">
        <f t="shared" si="429"/>
        <v>0</v>
      </c>
      <c r="CM247" s="55">
        <f t="shared" si="429"/>
        <v>0</v>
      </c>
      <c r="CN247" s="55">
        <f t="shared" si="429"/>
        <v>0</v>
      </c>
      <c r="CO247" s="55">
        <f t="shared" si="429"/>
        <v>0</v>
      </c>
      <c r="CP247" s="55">
        <f t="shared" si="429"/>
        <v>0</v>
      </c>
      <c r="CQ247" s="55">
        <f t="shared" si="429"/>
        <v>0</v>
      </c>
      <c r="CR247" s="55">
        <f t="shared" si="429"/>
        <v>0</v>
      </c>
      <c r="CS247" s="55">
        <f t="shared" si="429"/>
        <v>0</v>
      </c>
      <c r="CT247" s="55">
        <f t="shared" ref="CT247:EB247" si="430">IFERROR(CT86*(CT408/$EN408),"")</f>
        <v>0</v>
      </c>
      <c r="CU247" s="55">
        <f t="shared" si="430"/>
        <v>0</v>
      </c>
      <c r="CV247" s="55">
        <f t="shared" si="430"/>
        <v>0</v>
      </c>
      <c r="CW247" s="55">
        <f t="shared" si="430"/>
        <v>0</v>
      </c>
      <c r="CX247" s="55">
        <f t="shared" si="430"/>
        <v>1.6157003892555075E-3</v>
      </c>
      <c r="CY247" s="55">
        <f t="shared" si="430"/>
        <v>0</v>
      </c>
      <c r="CZ247" s="55">
        <f t="shared" si="430"/>
        <v>0</v>
      </c>
      <c r="DA247" s="55">
        <f t="shared" si="430"/>
        <v>-1.0762487494701729E-2</v>
      </c>
      <c r="DB247" s="55">
        <f t="shared" si="430"/>
        <v>8.1918409077050649E-4</v>
      </c>
      <c r="DC247" s="55">
        <f t="shared" si="430"/>
        <v>0</v>
      </c>
      <c r="DD247" s="55">
        <f t="shared" si="430"/>
        <v>0</v>
      </c>
      <c r="DE247" s="55">
        <f t="shared" si="430"/>
        <v>0</v>
      </c>
      <c r="DF247" s="55">
        <f t="shared" si="430"/>
        <v>0</v>
      </c>
      <c r="DG247" s="55">
        <f t="shared" si="430"/>
        <v>0</v>
      </c>
      <c r="DH247" s="55">
        <f t="shared" si="430"/>
        <v>0</v>
      </c>
      <c r="DI247" s="55">
        <f t="shared" si="430"/>
        <v>0</v>
      </c>
      <c r="DJ247" s="55">
        <f t="shared" si="430"/>
        <v>0</v>
      </c>
      <c r="DK247" s="55">
        <f t="shared" si="430"/>
        <v>0</v>
      </c>
      <c r="DL247" s="55">
        <f t="shared" si="430"/>
        <v>0</v>
      </c>
      <c r="DM247" s="55">
        <f t="shared" si="430"/>
        <v>0</v>
      </c>
      <c r="DN247" s="55">
        <f t="shared" si="430"/>
        <v>0</v>
      </c>
      <c r="DO247" s="55">
        <f t="shared" si="430"/>
        <v>0</v>
      </c>
      <c r="DP247" s="55">
        <f t="shared" si="430"/>
        <v>0</v>
      </c>
      <c r="DQ247" s="55">
        <f t="shared" si="430"/>
        <v>0</v>
      </c>
      <c r="DR247" s="55">
        <f t="shared" si="430"/>
        <v>0</v>
      </c>
      <c r="DS247" s="55">
        <f t="shared" si="430"/>
        <v>0</v>
      </c>
      <c r="DT247" s="55">
        <f t="shared" si="430"/>
        <v>0</v>
      </c>
      <c r="DU247" s="55">
        <f t="shared" si="430"/>
        <v>0</v>
      </c>
      <c r="DV247" s="55">
        <f t="shared" si="430"/>
        <v>0</v>
      </c>
      <c r="DW247" s="55">
        <f t="shared" si="430"/>
        <v>0</v>
      </c>
      <c r="DX247" s="55">
        <f t="shared" si="430"/>
        <v>0</v>
      </c>
      <c r="DY247" s="55">
        <f t="shared" si="430"/>
        <v>0</v>
      </c>
      <c r="DZ247" s="55">
        <f t="shared" si="430"/>
        <v>0</v>
      </c>
      <c r="EA247" s="55">
        <f t="shared" si="430"/>
        <v>0</v>
      </c>
      <c r="EB247" s="55">
        <f t="shared" si="430"/>
        <v>0</v>
      </c>
      <c r="EC247" s="55">
        <f t="shared" ref="EC247:EM247" si="431">IFERROR(EC86*(EC408/$EN408),"")</f>
        <v>0</v>
      </c>
      <c r="ED247" s="55">
        <f t="shared" si="431"/>
        <v>0</v>
      </c>
      <c r="EE247" s="55">
        <f t="shared" si="431"/>
        <v>0</v>
      </c>
      <c r="EF247" s="55">
        <f t="shared" si="431"/>
        <v>0</v>
      </c>
      <c r="EG247" s="55">
        <f t="shared" si="431"/>
        <v>0</v>
      </c>
      <c r="EH247" s="55">
        <f t="shared" si="431"/>
        <v>0</v>
      </c>
      <c r="EI247" s="55">
        <f t="shared" si="431"/>
        <v>0</v>
      </c>
      <c r="EJ247" s="55">
        <f t="shared" si="431"/>
        <v>0</v>
      </c>
      <c r="EK247" s="55">
        <f t="shared" si="431"/>
        <v>0</v>
      </c>
      <c r="EL247" s="55">
        <f t="shared" si="431"/>
        <v>0</v>
      </c>
      <c r="EM247" s="55">
        <f t="shared" si="431"/>
        <v>0</v>
      </c>
      <c r="EN247" s="72">
        <f t="shared" si="336"/>
        <v>-8.2722258230766801E-2</v>
      </c>
    </row>
    <row r="248" spans="1:144" x14ac:dyDescent="0.15">
      <c r="A248" s="71">
        <v>42429</v>
      </c>
      <c r="B248" s="55">
        <f t="shared" ref="B248:AG248" si="432">IFERROR(B87*(B409/$EN409),"")</f>
        <v>0</v>
      </c>
      <c r="C248" s="55">
        <f t="shared" si="432"/>
        <v>0</v>
      </c>
      <c r="D248" s="55">
        <f t="shared" si="432"/>
        <v>0</v>
      </c>
      <c r="E248" s="55">
        <f t="shared" si="432"/>
        <v>0</v>
      </c>
      <c r="F248" s="55">
        <f t="shared" si="432"/>
        <v>0</v>
      </c>
      <c r="G248" s="55">
        <f t="shared" si="432"/>
        <v>0</v>
      </c>
      <c r="H248" s="55">
        <f t="shared" si="432"/>
        <v>0</v>
      </c>
      <c r="I248" s="55">
        <f t="shared" si="432"/>
        <v>0</v>
      </c>
      <c r="J248" s="55">
        <f t="shared" si="432"/>
        <v>0</v>
      </c>
      <c r="K248" s="55">
        <f t="shared" si="432"/>
        <v>0</v>
      </c>
      <c r="L248" s="55">
        <f t="shared" si="432"/>
        <v>-1.069187414452933E-2</v>
      </c>
      <c r="M248" s="55">
        <f t="shared" si="432"/>
        <v>0</v>
      </c>
      <c r="N248" s="55">
        <f t="shared" si="432"/>
        <v>0</v>
      </c>
      <c r="O248" s="55">
        <f t="shared" si="432"/>
        <v>0</v>
      </c>
      <c r="P248" s="55">
        <f t="shared" si="432"/>
        <v>0</v>
      </c>
      <c r="Q248" s="55">
        <f t="shared" si="432"/>
        <v>0</v>
      </c>
      <c r="R248" s="55">
        <f t="shared" si="432"/>
        <v>0</v>
      </c>
      <c r="S248" s="55">
        <f t="shared" si="432"/>
        <v>0</v>
      </c>
      <c r="T248" s="55">
        <f t="shared" si="432"/>
        <v>-4.0892663903349377E-2</v>
      </c>
      <c r="U248" s="55">
        <f t="shared" si="432"/>
        <v>0</v>
      </c>
      <c r="V248" s="55">
        <f t="shared" si="432"/>
        <v>0</v>
      </c>
      <c r="W248" s="55">
        <f t="shared" si="432"/>
        <v>0</v>
      </c>
      <c r="X248" s="55">
        <f t="shared" si="432"/>
        <v>0</v>
      </c>
      <c r="Y248" s="55">
        <f t="shared" si="432"/>
        <v>0</v>
      </c>
      <c r="Z248" s="55">
        <f t="shared" si="432"/>
        <v>0</v>
      </c>
      <c r="AA248" s="55">
        <f t="shared" si="432"/>
        <v>0</v>
      </c>
      <c r="AB248" s="55">
        <f t="shared" si="432"/>
        <v>0</v>
      </c>
      <c r="AC248" s="55">
        <f t="shared" si="432"/>
        <v>0</v>
      </c>
      <c r="AD248" s="55">
        <f t="shared" si="432"/>
        <v>0</v>
      </c>
      <c r="AE248" s="55">
        <f t="shared" si="432"/>
        <v>0</v>
      </c>
      <c r="AF248" s="55">
        <f t="shared" si="432"/>
        <v>-1.9409066626072256E-2</v>
      </c>
      <c r="AG248" s="55">
        <f t="shared" si="432"/>
        <v>0</v>
      </c>
      <c r="AH248" s="55">
        <f t="shared" ref="AH248:BM248" si="433">IFERROR(AH87*(AH409/$EN409),"")</f>
        <v>0</v>
      </c>
      <c r="AI248" s="55">
        <f t="shared" si="433"/>
        <v>0</v>
      </c>
      <c r="AJ248" s="55">
        <f t="shared" si="433"/>
        <v>0</v>
      </c>
      <c r="AK248" s="55">
        <f t="shared" si="433"/>
        <v>0</v>
      </c>
      <c r="AL248" s="55">
        <f t="shared" si="433"/>
        <v>0</v>
      </c>
      <c r="AM248" s="55">
        <f t="shared" si="433"/>
        <v>0</v>
      </c>
      <c r="AN248" s="55">
        <f t="shared" si="433"/>
        <v>0</v>
      </c>
      <c r="AO248" s="55">
        <f t="shared" si="433"/>
        <v>0</v>
      </c>
      <c r="AP248" s="55">
        <f t="shared" si="433"/>
        <v>0</v>
      </c>
      <c r="AQ248" s="55">
        <f t="shared" si="433"/>
        <v>0</v>
      </c>
      <c r="AR248" s="55">
        <f t="shared" si="433"/>
        <v>0</v>
      </c>
      <c r="AS248" s="55">
        <f t="shared" si="433"/>
        <v>0</v>
      </c>
      <c r="AT248" s="55">
        <f t="shared" si="433"/>
        <v>0</v>
      </c>
      <c r="AU248" s="55">
        <f t="shared" si="433"/>
        <v>0</v>
      </c>
      <c r="AV248" s="55">
        <f t="shared" si="433"/>
        <v>0</v>
      </c>
      <c r="AW248" s="55">
        <f t="shared" si="433"/>
        <v>0</v>
      </c>
      <c r="AX248" s="55">
        <f t="shared" si="433"/>
        <v>0</v>
      </c>
      <c r="AY248" s="55">
        <f t="shared" si="433"/>
        <v>0</v>
      </c>
      <c r="AZ248" s="55">
        <f t="shared" si="433"/>
        <v>0</v>
      </c>
      <c r="BA248" s="55">
        <f t="shared" si="433"/>
        <v>0</v>
      </c>
      <c r="BB248" s="55">
        <f t="shared" si="433"/>
        <v>0</v>
      </c>
      <c r="BC248" s="55">
        <f t="shared" si="433"/>
        <v>0</v>
      </c>
      <c r="BD248" s="55">
        <f t="shared" si="433"/>
        <v>0</v>
      </c>
      <c r="BE248" s="55">
        <f t="shared" si="433"/>
        <v>0</v>
      </c>
      <c r="BF248" s="55">
        <f t="shared" si="433"/>
        <v>0</v>
      </c>
      <c r="BG248" s="55">
        <f t="shared" si="433"/>
        <v>0</v>
      </c>
      <c r="BH248" s="55">
        <f t="shared" si="433"/>
        <v>0</v>
      </c>
      <c r="BI248" s="55">
        <f t="shared" si="433"/>
        <v>0</v>
      </c>
      <c r="BJ248" s="55">
        <f t="shared" si="433"/>
        <v>0</v>
      </c>
      <c r="BK248" s="55">
        <f t="shared" si="433"/>
        <v>0</v>
      </c>
      <c r="BL248" s="55">
        <f t="shared" si="433"/>
        <v>0</v>
      </c>
      <c r="BM248" s="55">
        <f t="shared" si="433"/>
        <v>0</v>
      </c>
      <c r="BN248" s="55">
        <f t="shared" ref="BN248:CS248" si="434">IFERROR(BN87*(BN409/$EN409),"")</f>
        <v>0</v>
      </c>
      <c r="BO248" s="55">
        <f t="shared" si="434"/>
        <v>0</v>
      </c>
      <c r="BP248" s="55">
        <f t="shared" si="434"/>
        <v>0</v>
      </c>
      <c r="BQ248" s="55">
        <f t="shared" si="434"/>
        <v>0</v>
      </c>
      <c r="BR248" s="55">
        <f t="shared" si="434"/>
        <v>0</v>
      </c>
      <c r="BS248" s="55">
        <f t="shared" si="434"/>
        <v>0</v>
      </c>
      <c r="BT248" s="55">
        <f t="shared" si="434"/>
        <v>0</v>
      </c>
      <c r="BU248" s="55">
        <f t="shared" si="434"/>
        <v>0</v>
      </c>
      <c r="BV248" s="55">
        <f t="shared" si="434"/>
        <v>0</v>
      </c>
      <c r="BW248" s="55">
        <f t="shared" si="434"/>
        <v>0</v>
      </c>
      <c r="BX248" s="55">
        <f t="shared" si="434"/>
        <v>0</v>
      </c>
      <c r="BY248" s="55">
        <f t="shared" si="434"/>
        <v>0</v>
      </c>
      <c r="BZ248" s="55">
        <f t="shared" si="434"/>
        <v>0</v>
      </c>
      <c r="CA248" s="55">
        <f t="shared" si="434"/>
        <v>0</v>
      </c>
      <c r="CB248" s="55">
        <f t="shared" si="434"/>
        <v>0</v>
      </c>
      <c r="CC248" s="55">
        <f t="shared" si="434"/>
        <v>0</v>
      </c>
      <c r="CD248" s="55">
        <f t="shared" si="434"/>
        <v>0</v>
      </c>
      <c r="CE248" s="55">
        <f t="shared" si="434"/>
        <v>0</v>
      </c>
      <c r="CF248" s="55">
        <f t="shared" si="434"/>
        <v>0</v>
      </c>
      <c r="CG248" s="55">
        <f t="shared" si="434"/>
        <v>0</v>
      </c>
      <c r="CH248" s="55">
        <f t="shared" si="434"/>
        <v>0</v>
      </c>
      <c r="CI248" s="55">
        <f t="shared" si="434"/>
        <v>0</v>
      </c>
      <c r="CJ248" s="55">
        <f t="shared" si="434"/>
        <v>0</v>
      </c>
      <c r="CK248" s="55">
        <f t="shared" si="434"/>
        <v>0</v>
      </c>
      <c r="CL248" s="55">
        <f t="shared" si="434"/>
        <v>0</v>
      </c>
      <c r="CM248" s="55">
        <f t="shared" si="434"/>
        <v>0</v>
      </c>
      <c r="CN248" s="55">
        <f t="shared" si="434"/>
        <v>0</v>
      </c>
      <c r="CO248" s="55">
        <f t="shared" si="434"/>
        <v>0</v>
      </c>
      <c r="CP248" s="55">
        <f t="shared" si="434"/>
        <v>0</v>
      </c>
      <c r="CQ248" s="55">
        <f t="shared" si="434"/>
        <v>0</v>
      </c>
      <c r="CR248" s="55">
        <f t="shared" si="434"/>
        <v>0</v>
      </c>
      <c r="CS248" s="55">
        <f t="shared" si="434"/>
        <v>0</v>
      </c>
      <c r="CT248" s="55">
        <f t="shared" ref="CT248:EB248" si="435">IFERROR(CT87*(CT409/$EN409),"")</f>
        <v>0</v>
      </c>
      <c r="CU248" s="55">
        <f t="shared" si="435"/>
        <v>0</v>
      </c>
      <c r="CV248" s="55">
        <f t="shared" si="435"/>
        <v>0</v>
      </c>
      <c r="CW248" s="55">
        <f t="shared" si="435"/>
        <v>0</v>
      </c>
      <c r="CX248" s="55">
        <f t="shared" si="435"/>
        <v>0</v>
      </c>
      <c r="CY248" s="55">
        <f t="shared" si="435"/>
        <v>0</v>
      </c>
      <c r="CZ248" s="55">
        <f t="shared" si="435"/>
        <v>0</v>
      </c>
      <c r="DA248" s="55">
        <f t="shared" si="435"/>
        <v>1.7951787886675025E-2</v>
      </c>
      <c r="DB248" s="55">
        <f t="shared" si="435"/>
        <v>-3.4358129698417233E-3</v>
      </c>
      <c r="DC248" s="55">
        <f t="shared" si="435"/>
        <v>0</v>
      </c>
      <c r="DD248" s="55">
        <f t="shared" si="435"/>
        <v>0</v>
      </c>
      <c r="DE248" s="55">
        <f t="shared" si="435"/>
        <v>0</v>
      </c>
      <c r="DF248" s="55">
        <f t="shared" si="435"/>
        <v>0</v>
      </c>
      <c r="DG248" s="55">
        <f t="shared" si="435"/>
        <v>0</v>
      </c>
      <c r="DH248" s="55">
        <f t="shared" si="435"/>
        <v>0</v>
      </c>
      <c r="DI248" s="55">
        <f t="shared" si="435"/>
        <v>0</v>
      </c>
      <c r="DJ248" s="55">
        <f t="shared" si="435"/>
        <v>0</v>
      </c>
      <c r="DK248" s="55">
        <f t="shared" si="435"/>
        <v>0</v>
      </c>
      <c r="DL248" s="55">
        <f t="shared" si="435"/>
        <v>0</v>
      </c>
      <c r="DM248" s="55">
        <f t="shared" si="435"/>
        <v>0</v>
      </c>
      <c r="DN248" s="55">
        <f t="shared" si="435"/>
        <v>0</v>
      </c>
      <c r="DO248" s="55">
        <f t="shared" si="435"/>
        <v>0</v>
      </c>
      <c r="DP248" s="55">
        <f t="shared" si="435"/>
        <v>0</v>
      </c>
      <c r="DQ248" s="55">
        <f t="shared" si="435"/>
        <v>0</v>
      </c>
      <c r="DR248" s="55">
        <f t="shared" si="435"/>
        <v>0</v>
      </c>
      <c r="DS248" s="55">
        <f t="shared" si="435"/>
        <v>0</v>
      </c>
      <c r="DT248" s="55">
        <f t="shared" si="435"/>
        <v>0</v>
      </c>
      <c r="DU248" s="55">
        <f t="shared" si="435"/>
        <v>0</v>
      </c>
      <c r="DV248" s="55">
        <f t="shared" si="435"/>
        <v>0</v>
      </c>
      <c r="DW248" s="55">
        <f t="shared" si="435"/>
        <v>0</v>
      </c>
      <c r="DX248" s="55">
        <f t="shared" si="435"/>
        <v>0</v>
      </c>
      <c r="DY248" s="55">
        <f t="shared" si="435"/>
        <v>0</v>
      </c>
      <c r="DZ248" s="55">
        <f t="shared" si="435"/>
        <v>0</v>
      </c>
      <c r="EA248" s="55">
        <f t="shared" si="435"/>
        <v>0</v>
      </c>
      <c r="EB248" s="55">
        <f t="shared" si="435"/>
        <v>0</v>
      </c>
      <c r="EC248" s="55">
        <f t="shared" ref="EC248:EM248" si="436">IFERROR(EC87*(EC409/$EN409),"")</f>
        <v>0</v>
      </c>
      <c r="ED248" s="55">
        <f t="shared" si="436"/>
        <v>0</v>
      </c>
      <c r="EE248" s="55">
        <f t="shared" si="436"/>
        <v>0</v>
      </c>
      <c r="EF248" s="55">
        <f t="shared" si="436"/>
        <v>0</v>
      </c>
      <c r="EG248" s="55">
        <f t="shared" si="436"/>
        <v>0</v>
      </c>
      <c r="EH248" s="55">
        <f t="shared" si="436"/>
        <v>0</v>
      </c>
      <c r="EI248" s="55">
        <f t="shared" si="436"/>
        <v>0</v>
      </c>
      <c r="EJ248" s="55">
        <f t="shared" si="436"/>
        <v>0</v>
      </c>
      <c r="EK248" s="55">
        <f t="shared" si="436"/>
        <v>0</v>
      </c>
      <c r="EL248" s="55">
        <f t="shared" si="436"/>
        <v>0</v>
      </c>
      <c r="EM248" s="55">
        <f t="shared" si="436"/>
        <v>0</v>
      </c>
      <c r="EN248" s="72">
        <f t="shared" si="336"/>
        <v>-5.6477629757117669E-2</v>
      </c>
    </row>
    <row r="249" spans="1:144" x14ac:dyDescent="0.15">
      <c r="A249" s="71">
        <v>42460</v>
      </c>
      <c r="B249" s="55">
        <f t="shared" ref="B249:AG249" si="437">IFERROR(B88*(B410/$EN410),"")</f>
        <v>0</v>
      </c>
      <c r="C249" s="55">
        <f t="shared" si="437"/>
        <v>0</v>
      </c>
      <c r="D249" s="55">
        <f t="shared" si="437"/>
        <v>0</v>
      </c>
      <c r="E249" s="55">
        <f t="shared" si="437"/>
        <v>0</v>
      </c>
      <c r="F249" s="55">
        <f t="shared" si="437"/>
        <v>0</v>
      </c>
      <c r="G249" s="55">
        <f t="shared" si="437"/>
        <v>0</v>
      </c>
      <c r="H249" s="55">
        <f t="shared" si="437"/>
        <v>0</v>
      </c>
      <c r="I249" s="55">
        <f t="shared" si="437"/>
        <v>0</v>
      </c>
      <c r="J249" s="55">
        <f t="shared" si="437"/>
        <v>0</v>
      </c>
      <c r="K249" s="55">
        <f t="shared" si="437"/>
        <v>0</v>
      </c>
      <c r="L249" s="55">
        <f t="shared" si="437"/>
        <v>1.014380796848979E-2</v>
      </c>
      <c r="M249" s="55">
        <f t="shared" si="437"/>
        <v>0</v>
      </c>
      <c r="N249" s="55">
        <f t="shared" si="437"/>
        <v>0</v>
      </c>
      <c r="O249" s="55">
        <f t="shared" si="437"/>
        <v>0</v>
      </c>
      <c r="P249" s="55">
        <f t="shared" si="437"/>
        <v>0</v>
      </c>
      <c r="Q249" s="55">
        <f t="shared" si="437"/>
        <v>0</v>
      </c>
      <c r="R249" s="55">
        <f t="shared" si="437"/>
        <v>0</v>
      </c>
      <c r="S249" s="55">
        <f t="shared" si="437"/>
        <v>0</v>
      </c>
      <c r="T249" s="55">
        <f t="shared" si="437"/>
        <v>0.13587417948739375</v>
      </c>
      <c r="U249" s="55">
        <f t="shared" si="437"/>
        <v>0</v>
      </c>
      <c r="V249" s="55">
        <f t="shared" si="437"/>
        <v>0</v>
      </c>
      <c r="W249" s="55">
        <f t="shared" si="437"/>
        <v>0</v>
      </c>
      <c r="X249" s="55">
        <f t="shared" si="437"/>
        <v>0</v>
      </c>
      <c r="Y249" s="55">
        <f t="shared" si="437"/>
        <v>0</v>
      </c>
      <c r="Z249" s="55">
        <f t="shared" si="437"/>
        <v>0</v>
      </c>
      <c r="AA249" s="55">
        <f t="shared" si="437"/>
        <v>0</v>
      </c>
      <c r="AB249" s="55">
        <f t="shared" si="437"/>
        <v>0</v>
      </c>
      <c r="AC249" s="55">
        <f t="shared" si="437"/>
        <v>0</v>
      </c>
      <c r="AD249" s="55">
        <f t="shared" si="437"/>
        <v>0</v>
      </c>
      <c r="AE249" s="55">
        <f t="shared" si="437"/>
        <v>0</v>
      </c>
      <c r="AF249" s="55">
        <f t="shared" si="437"/>
        <v>-1.7994011991744593E-2</v>
      </c>
      <c r="AG249" s="55">
        <f t="shared" si="437"/>
        <v>0</v>
      </c>
      <c r="AH249" s="55">
        <f t="shared" ref="AH249:BM249" si="438">IFERROR(AH88*(AH410/$EN410),"")</f>
        <v>0</v>
      </c>
      <c r="AI249" s="55">
        <f t="shared" si="438"/>
        <v>0</v>
      </c>
      <c r="AJ249" s="55">
        <f t="shared" si="438"/>
        <v>0</v>
      </c>
      <c r="AK249" s="55">
        <f t="shared" si="438"/>
        <v>0</v>
      </c>
      <c r="AL249" s="55">
        <f t="shared" si="438"/>
        <v>0</v>
      </c>
      <c r="AM249" s="55">
        <f t="shared" si="438"/>
        <v>0</v>
      </c>
      <c r="AN249" s="55">
        <f t="shared" si="438"/>
        <v>0</v>
      </c>
      <c r="AO249" s="55">
        <f t="shared" si="438"/>
        <v>0</v>
      </c>
      <c r="AP249" s="55">
        <f t="shared" si="438"/>
        <v>0</v>
      </c>
      <c r="AQ249" s="55">
        <f t="shared" si="438"/>
        <v>0</v>
      </c>
      <c r="AR249" s="55">
        <f t="shared" si="438"/>
        <v>0</v>
      </c>
      <c r="AS249" s="55">
        <f t="shared" si="438"/>
        <v>0</v>
      </c>
      <c r="AT249" s="55">
        <f t="shared" si="438"/>
        <v>0</v>
      </c>
      <c r="AU249" s="55">
        <f t="shared" si="438"/>
        <v>0</v>
      </c>
      <c r="AV249" s="55">
        <f t="shared" si="438"/>
        <v>0</v>
      </c>
      <c r="AW249" s="55">
        <f t="shared" si="438"/>
        <v>0</v>
      </c>
      <c r="AX249" s="55">
        <f t="shared" si="438"/>
        <v>0</v>
      </c>
      <c r="AY249" s="55">
        <f t="shared" si="438"/>
        <v>0</v>
      </c>
      <c r="AZ249" s="55">
        <f t="shared" si="438"/>
        <v>0</v>
      </c>
      <c r="BA249" s="55">
        <f t="shared" si="438"/>
        <v>0</v>
      </c>
      <c r="BB249" s="55">
        <f t="shared" si="438"/>
        <v>0</v>
      </c>
      <c r="BC249" s="55">
        <f t="shared" si="438"/>
        <v>0</v>
      </c>
      <c r="BD249" s="55">
        <f t="shared" si="438"/>
        <v>0</v>
      </c>
      <c r="BE249" s="55">
        <f t="shared" si="438"/>
        <v>0</v>
      </c>
      <c r="BF249" s="55">
        <f t="shared" si="438"/>
        <v>0</v>
      </c>
      <c r="BG249" s="55">
        <f t="shared" si="438"/>
        <v>0</v>
      </c>
      <c r="BH249" s="55">
        <f t="shared" si="438"/>
        <v>0</v>
      </c>
      <c r="BI249" s="55">
        <f t="shared" si="438"/>
        <v>0</v>
      </c>
      <c r="BJ249" s="55">
        <f t="shared" si="438"/>
        <v>0</v>
      </c>
      <c r="BK249" s="55">
        <f t="shared" si="438"/>
        <v>0</v>
      </c>
      <c r="BL249" s="55">
        <f t="shared" si="438"/>
        <v>0</v>
      </c>
      <c r="BM249" s="55">
        <f t="shared" si="438"/>
        <v>0</v>
      </c>
      <c r="BN249" s="55">
        <f t="shared" ref="BN249:CS249" si="439">IFERROR(BN88*(BN410/$EN410),"")</f>
        <v>0</v>
      </c>
      <c r="BO249" s="55">
        <f t="shared" si="439"/>
        <v>0</v>
      </c>
      <c r="BP249" s="55">
        <f t="shared" si="439"/>
        <v>0</v>
      </c>
      <c r="BQ249" s="55">
        <f t="shared" si="439"/>
        <v>0</v>
      </c>
      <c r="BR249" s="55">
        <f t="shared" si="439"/>
        <v>0</v>
      </c>
      <c r="BS249" s="55">
        <f t="shared" si="439"/>
        <v>0</v>
      </c>
      <c r="BT249" s="55">
        <f t="shared" si="439"/>
        <v>0</v>
      </c>
      <c r="BU249" s="55">
        <f t="shared" si="439"/>
        <v>0</v>
      </c>
      <c r="BV249" s="55">
        <f t="shared" si="439"/>
        <v>0</v>
      </c>
      <c r="BW249" s="55">
        <f t="shared" si="439"/>
        <v>0</v>
      </c>
      <c r="BX249" s="55">
        <f t="shared" si="439"/>
        <v>0</v>
      </c>
      <c r="BY249" s="55">
        <f t="shared" si="439"/>
        <v>0</v>
      </c>
      <c r="BZ249" s="55">
        <f t="shared" si="439"/>
        <v>0</v>
      </c>
      <c r="CA249" s="55">
        <f t="shared" si="439"/>
        <v>0</v>
      </c>
      <c r="CB249" s="55">
        <f t="shared" si="439"/>
        <v>0</v>
      </c>
      <c r="CC249" s="55">
        <f t="shared" si="439"/>
        <v>0</v>
      </c>
      <c r="CD249" s="55">
        <f t="shared" si="439"/>
        <v>0</v>
      </c>
      <c r="CE249" s="55">
        <f t="shared" si="439"/>
        <v>0</v>
      </c>
      <c r="CF249" s="55">
        <f t="shared" si="439"/>
        <v>0</v>
      </c>
      <c r="CG249" s="55">
        <f t="shared" si="439"/>
        <v>0</v>
      </c>
      <c r="CH249" s="55">
        <f t="shared" si="439"/>
        <v>0</v>
      </c>
      <c r="CI249" s="55">
        <f t="shared" si="439"/>
        <v>0</v>
      </c>
      <c r="CJ249" s="55">
        <f t="shared" si="439"/>
        <v>0</v>
      </c>
      <c r="CK249" s="55">
        <f t="shared" si="439"/>
        <v>0</v>
      </c>
      <c r="CL249" s="55">
        <f t="shared" si="439"/>
        <v>0</v>
      </c>
      <c r="CM249" s="55">
        <f t="shared" si="439"/>
        <v>0</v>
      </c>
      <c r="CN249" s="55">
        <f t="shared" si="439"/>
        <v>0</v>
      </c>
      <c r="CO249" s="55">
        <f t="shared" si="439"/>
        <v>0</v>
      </c>
      <c r="CP249" s="55">
        <f t="shared" si="439"/>
        <v>0</v>
      </c>
      <c r="CQ249" s="55">
        <f t="shared" si="439"/>
        <v>0</v>
      </c>
      <c r="CR249" s="55">
        <f t="shared" si="439"/>
        <v>0</v>
      </c>
      <c r="CS249" s="55">
        <f t="shared" si="439"/>
        <v>0</v>
      </c>
      <c r="CT249" s="55">
        <f t="shared" ref="CT249:EB249" si="440">IFERROR(CT88*(CT410/$EN410),"")</f>
        <v>0</v>
      </c>
      <c r="CU249" s="55">
        <f t="shared" si="440"/>
        <v>0</v>
      </c>
      <c r="CV249" s="55">
        <f t="shared" si="440"/>
        <v>0</v>
      </c>
      <c r="CW249" s="55">
        <f t="shared" si="440"/>
        <v>0</v>
      </c>
      <c r="CX249" s="55">
        <f t="shared" si="440"/>
        <v>0</v>
      </c>
      <c r="CY249" s="55">
        <f t="shared" si="440"/>
        <v>0</v>
      </c>
      <c r="CZ249" s="55">
        <f t="shared" si="440"/>
        <v>0</v>
      </c>
      <c r="DA249" s="55">
        <f t="shared" si="440"/>
        <v>0</v>
      </c>
      <c r="DB249" s="55">
        <f t="shared" si="440"/>
        <v>-6.6112725848713877E-4</v>
      </c>
      <c r="DC249" s="55">
        <f t="shared" si="440"/>
        <v>0</v>
      </c>
      <c r="DD249" s="55">
        <f t="shared" si="440"/>
        <v>0</v>
      </c>
      <c r="DE249" s="55">
        <f t="shared" si="440"/>
        <v>0</v>
      </c>
      <c r="DF249" s="55">
        <f t="shared" si="440"/>
        <v>0</v>
      </c>
      <c r="DG249" s="55">
        <f t="shared" si="440"/>
        <v>0</v>
      </c>
      <c r="DH249" s="55">
        <f t="shared" si="440"/>
        <v>0</v>
      </c>
      <c r="DI249" s="55">
        <f t="shared" si="440"/>
        <v>0</v>
      </c>
      <c r="DJ249" s="55">
        <f t="shared" si="440"/>
        <v>0</v>
      </c>
      <c r="DK249" s="55">
        <f t="shared" si="440"/>
        <v>0</v>
      </c>
      <c r="DL249" s="55">
        <f t="shared" si="440"/>
        <v>0</v>
      </c>
      <c r="DM249" s="55">
        <f t="shared" si="440"/>
        <v>0</v>
      </c>
      <c r="DN249" s="55">
        <f t="shared" si="440"/>
        <v>0</v>
      </c>
      <c r="DO249" s="55">
        <f t="shared" si="440"/>
        <v>0</v>
      </c>
      <c r="DP249" s="55">
        <f t="shared" si="440"/>
        <v>0</v>
      </c>
      <c r="DQ249" s="55">
        <f t="shared" si="440"/>
        <v>0</v>
      </c>
      <c r="DR249" s="55">
        <f t="shared" si="440"/>
        <v>0</v>
      </c>
      <c r="DS249" s="55">
        <f t="shared" si="440"/>
        <v>0</v>
      </c>
      <c r="DT249" s="55">
        <f t="shared" si="440"/>
        <v>0</v>
      </c>
      <c r="DU249" s="55">
        <f t="shared" si="440"/>
        <v>0</v>
      </c>
      <c r="DV249" s="55">
        <f t="shared" si="440"/>
        <v>0</v>
      </c>
      <c r="DW249" s="55">
        <f t="shared" si="440"/>
        <v>0</v>
      </c>
      <c r="DX249" s="55">
        <f t="shared" si="440"/>
        <v>0</v>
      </c>
      <c r="DY249" s="55">
        <f t="shared" si="440"/>
        <v>0</v>
      </c>
      <c r="DZ249" s="55">
        <f t="shared" si="440"/>
        <v>0</v>
      </c>
      <c r="EA249" s="55">
        <f t="shared" si="440"/>
        <v>0</v>
      </c>
      <c r="EB249" s="55">
        <f t="shared" si="440"/>
        <v>0</v>
      </c>
      <c r="EC249" s="55">
        <f t="shared" ref="EC249:EM249" si="441">IFERROR(EC88*(EC410/$EN410),"")</f>
        <v>0</v>
      </c>
      <c r="ED249" s="55">
        <f t="shared" si="441"/>
        <v>0</v>
      </c>
      <c r="EE249" s="55">
        <f t="shared" si="441"/>
        <v>0</v>
      </c>
      <c r="EF249" s="55">
        <f t="shared" si="441"/>
        <v>0</v>
      </c>
      <c r="EG249" s="55">
        <f t="shared" si="441"/>
        <v>0</v>
      </c>
      <c r="EH249" s="55">
        <f t="shared" si="441"/>
        <v>0</v>
      </c>
      <c r="EI249" s="55">
        <f t="shared" si="441"/>
        <v>0</v>
      </c>
      <c r="EJ249" s="55">
        <f t="shared" si="441"/>
        <v>0</v>
      </c>
      <c r="EK249" s="55">
        <f t="shared" si="441"/>
        <v>0</v>
      </c>
      <c r="EL249" s="55">
        <f t="shared" si="441"/>
        <v>0</v>
      </c>
      <c r="EM249" s="55">
        <f t="shared" si="441"/>
        <v>0</v>
      </c>
      <c r="EN249" s="72">
        <f t="shared" si="336"/>
        <v>0.12736284820565183</v>
      </c>
    </row>
    <row r="250" spans="1:144" x14ac:dyDescent="0.15">
      <c r="A250" s="71">
        <v>42489</v>
      </c>
      <c r="B250" s="55">
        <f t="shared" ref="B250:AG250" si="442">IFERROR(B89*(B411/$EN411),"")</f>
        <v>0</v>
      </c>
      <c r="C250" s="55">
        <f t="shared" si="442"/>
        <v>0</v>
      </c>
      <c r="D250" s="55">
        <f t="shared" si="442"/>
        <v>0</v>
      </c>
      <c r="E250" s="55">
        <f t="shared" si="442"/>
        <v>0</v>
      </c>
      <c r="F250" s="55">
        <f t="shared" si="442"/>
        <v>0</v>
      </c>
      <c r="G250" s="55">
        <f t="shared" si="442"/>
        <v>0</v>
      </c>
      <c r="H250" s="55">
        <f t="shared" si="442"/>
        <v>0</v>
      </c>
      <c r="I250" s="55">
        <f t="shared" si="442"/>
        <v>0</v>
      </c>
      <c r="J250" s="55">
        <f t="shared" si="442"/>
        <v>0</v>
      </c>
      <c r="K250" s="55">
        <f t="shared" si="442"/>
        <v>0</v>
      </c>
      <c r="L250" s="55">
        <f t="shared" si="442"/>
        <v>2.1124597406999967E-3</v>
      </c>
      <c r="M250" s="55">
        <f t="shared" si="442"/>
        <v>0</v>
      </c>
      <c r="N250" s="55">
        <f t="shared" si="442"/>
        <v>0</v>
      </c>
      <c r="O250" s="55">
        <f t="shared" si="442"/>
        <v>0</v>
      </c>
      <c r="P250" s="55">
        <f t="shared" si="442"/>
        <v>0</v>
      </c>
      <c r="Q250" s="55">
        <f t="shared" si="442"/>
        <v>0</v>
      </c>
      <c r="R250" s="55">
        <f t="shared" si="442"/>
        <v>0</v>
      </c>
      <c r="S250" s="55">
        <f t="shared" si="442"/>
        <v>0</v>
      </c>
      <c r="T250" s="55">
        <f t="shared" si="442"/>
        <v>-1.1687938176960908E-2</v>
      </c>
      <c r="U250" s="55">
        <f t="shared" si="442"/>
        <v>0</v>
      </c>
      <c r="V250" s="55">
        <f t="shared" si="442"/>
        <v>0</v>
      </c>
      <c r="W250" s="55">
        <f t="shared" si="442"/>
        <v>0</v>
      </c>
      <c r="X250" s="55">
        <f t="shared" si="442"/>
        <v>0</v>
      </c>
      <c r="Y250" s="55">
        <f t="shared" si="442"/>
        <v>0</v>
      </c>
      <c r="Z250" s="55">
        <f t="shared" si="442"/>
        <v>0</v>
      </c>
      <c r="AA250" s="55">
        <f t="shared" si="442"/>
        <v>0</v>
      </c>
      <c r="AB250" s="55">
        <f t="shared" si="442"/>
        <v>0</v>
      </c>
      <c r="AC250" s="55">
        <f t="shared" si="442"/>
        <v>0</v>
      </c>
      <c r="AD250" s="55">
        <f t="shared" si="442"/>
        <v>0</v>
      </c>
      <c r="AE250" s="55">
        <f t="shared" si="442"/>
        <v>0</v>
      </c>
      <c r="AF250" s="55">
        <f t="shared" si="442"/>
        <v>2.4122756521805851E-2</v>
      </c>
      <c r="AG250" s="55">
        <f t="shared" si="442"/>
        <v>0</v>
      </c>
      <c r="AH250" s="55">
        <f t="shared" ref="AH250:BM250" si="443">IFERROR(AH89*(AH411/$EN411),"")</f>
        <v>0</v>
      </c>
      <c r="AI250" s="55">
        <f t="shared" si="443"/>
        <v>0</v>
      </c>
      <c r="AJ250" s="55">
        <f t="shared" si="443"/>
        <v>0</v>
      </c>
      <c r="AK250" s="55">
        <f t="shared" si="443"/>
        <v>0</v>
      </c>
      <c r="AL250" s="55">
        <f t="shared" si="443"/>
        <v>0</v>
      </c>
      <c r="AM250" s="55">
        <f t="shared" si="443"/>
        <v>0</v>
      </c>
      <c r="AN250" s="55">
        <f t="shared" si="443"/>
        <v>0</v>
      </c>
      <c r="AO250" s="55">
        <f t="shared" si="443"/>
        <v>0</v>
      </c>
      <c r="AP250" s="55">
        <f t="shared" si="443"/>
        <v>0</v>
      </c>
      <c r="AQ250" s="55">
        <f t="shared" si="443"/>
        <v>0</v>
      </c>
      <c r="AR250" s="55">
        <f t="shared" si="443"/>
        <v>0</v>
      </c>
      <c r="AS250" s="55">
        <f t="shared" si="443"/>
        <v>0</v>
      </c>
      <c r="AT250" s="55">
        <f t="shared" si="443"/>
        <v>0</v>
      </c>
      <c r="AU250" s="55">
        <f t="shared" si="443"/>
        <v>0</v>
      </c>
      <c r="AV250" s="55">
        <f t="shared" si="443"/>
        <v>0</v>
      </c>
      <c r="AW250" s="55">
        <f t="shared" si="443"/>
        <v>0</v>
      </c>
      <c r="AX250" s="55">
        <f t="shared" si="443"/>
        <v>0</v>
      </c>
      <c r="AY250" s="55">
        <f t="shared" si="443"/>
        <v>0</v>
      </c>
      <c r="AZ250" s="55">
        <f t="shared" si="443"/>
        <v>0</v>
      </c>
      <c r="BA250" s="55">
        <f t="shared" si="443"/>
        <v>0</v>
      </c>
      <c r="BB250" s="55">
        <f t="shared" si="443"/>
        <v>0</v>
      </c>
      <c r="BC250" s="55">
        <f t="shared" si="443"/>
        <v>0</v>
      </c>
      <c r="BD250" s="55">
        <f t="shared" si="443"/>
        <v>0</v>
      </c>
      <c r="BE250" s="55">
        <f t="shared" si="443"/>
        <v>0</v>
      </c>
      <c r="BF250" s="55">
        <f t="shared" si="443"/>
        <v>0</v>
      </c>
      <c r="BG250" s="55">
        <f t="shared" si="443"/>
        <v>0</v>
      </c>
      <c r="BH250" s="55">
        <f t="shared" si="443"/>
        <v>0</v>
      </c>
      <c r="BI250" s="55">
        <f t="shared" si="443"/>
        <v>0</v>
      </c>
      <c r="BJ250" s="55">
        <f t="shared" si="443"/>
        <v>0</v>
      </c>
      <c r="BK250" s="55">
        <f t="shared" si="443"/>
        <v>0</v>
      </c>
      <c r="BL250" s="55">
        <f t="shared" si="443"/>
        <v>0</v>
      </c>
      <c r="BM250" s="55">
        <f t="shared" si="443"/>
        <v>0</v>
      </c>
      <c r="BN250" s="55">
        <f t="shared" ref="BN250:CS250" si="444">IFERROR(BN89*(BN411/$EN411),"")</f>
        <v>0</v>
      </c>
      <c r="BO250" s="55">
        <f t="shared" si="444"/>
        <v>0</v>
      </c>
      <c r="BP250" s="55">
        <f t="shared" si="444"/>
        <v>0</v>
      </c>
      <c r="BQ250" s="55">
        <f t="shared" si="444"/>
        <v>0</v>
      </c>
      <c r="BR250" s="55">
        <f t="shared" si="444"/>
        <v>0</v>
      </c>
      <c r="BS250" s="55">
        <f t="shared" si="444"/>
        <v>0</v>
      </c>
      <c r="BT250" s="55">
        <f t="shared" si="444"/>
        <v>0</v>
      </c>
      <c r="BU250" s="55">
        <f t="shared" si="444"/>
        <v>0</v>
      </c>
      <c r="BV250" s="55">
        <f t="shared" si="444"/>
        <v>0</v>
      </c>
      <c r="BW250" s="55">
        <f t="shared" si="444"/>
        <v>0</v>
      </c>
      <c r="BX250" s="55">
        <f t="shared" si="444"/>
        <v>0</v>
      </c>
      <c r="BY250" s="55">
        <f t="shared" si="444"/>
        <v>0</v>
      </c>
      <c r="BZ250" s="55">
        <f t="shared" si="444"/>
        <v>0</v>
      </c>
      <c r="CA250" s="55">
        <f t="shared" si="444"/>
        <v>0</v>
      </c>
      <c r="CB250" s="55">
        <f t="shared" si="444"/>
        <v>0</v>
      </c>
      <c r="CC250" s="55">
        <f t="shared" si="444"/>
        <v>0</v>
      </c>
      <c r="CD250" s="55">
        <f t="shared" si="444"/>
        <v>0</v>
      </c>
      <c r="CE250" s="55">
        <f t="shared" si="444"/>
        <v>0</v>
      </c>
      <c r="CF250" s="55">
        <f t="shared" si="444"/>
        <v>0</v>
      </c>
      <c r="CG250" s="55">
        <f t="shared" si="444"/>
        <v>0</v>
      </c>
      <c r="CH250" s="55">
        <f t="shared" si="444"/>
        <v>0</v>
      </c>
      <c r="CI250" s="55">
        <f t="shared" si="444"/>
        <v>0</v>
      </c>
      <c r="CJ250" s="55">
        <f t="shared" si="444"/>
        <v>0</v>
      </c>
      <c r="CK250" s="55">
        <f t="shared" si="444"/>
        <v>0</v>
      </c>
      <c r="CL250" s="55">
        <f t="shared" si="444"/>
        <v>0</v>
      </c>
      <c r="CM250" s="55">
        <f t="shared" si="444"/>
        <v>0</v>
      </c>
      <c r="CN250" s="55">
        <f t="shared" si="444"/>
        <v>0</v>
      </c>
      <c r="CO250" s="55">
        <f t="shared" si="444"/>
        <v>0</v>
      </c>
      <c r="CP250" s="55">
        <f t="shared" si="444"/>
        <v>0</v>
      </c>
      <c r="CQ250" s="55">
        <f t="shared" si="444"/>
        <v>0</v>
      </c>
      <c r="CR250" s="55">
        <f t="shared" si="444"/>
        <v>0</v>
      </c>
      <c r="CS250" s="55">
        <f t="shared" si="444"/>
        <v>0</v>
      </c>
      <c r="CT250" s="55">
        <f t="shared" ref="CT250:EB250" si="445">IFERROR(CT89*(CT411/$EN411),"")</f>
        <v>0</v>
      </c>
      <c r="CU250" s="55">
        <f t="shared" si="445"/>
        <v>0</v>
      </c>
      <c r="CV250" s="55">
        <f t="shared" si="445"/>
        <v>0</v>
      </c>
      <c r="CW250" s="55">
        <f t="shared" si="445"/>
        <v>0</v>
      </c>
      <c r="CX250" s="55">
        <f t="shared" si="445"/>
        <v>0</v>
      </c>
      <c r="CY250" s="55">
        <f t="shared" si="445"/>
        <v>0</v>
      </c>
      <c r="CZ250" s="55">
        <f t="shared" si="445"/>
        <v>0</v>
      </c>
      <c r="DA250" s="55">
        <f t="shared" si="445"/>
        <v>0</v>
      </c>
      <c r="DB250" s="55">
        <f t="shared" si="445"/>
        <v>-1.0922978257266961E-3</v>
      </c>
      <c r="DC250" s="55">
        <f t="shared" si="445"/>
        <v>0</v>
      </c>
      <c r="DD250" s="55">
        <f t="shared" si="445"/>
        <v>0</v>
      </c>
      <c r="DE250" s="55">
        <f t="shared" si="445"/>
        <v>0</v>
      </c>
      <c r="DF250" s="55">
        <f t="shared" si="445"/>
        <v>0</v>
      </c>
      <c r="DG250" s="55">
        <f t="shared" si="445"/>
        <v>0</v>
      </c>
      <c r="DH250" s="55">
        <f t="shared" si="445"/>
        <v>0</v>
      </c>
      <c r="DI250" s="55">
        <f t="shared" si="445"/>
        <v>0</v>
      </c>
      <c r="DJ250" s="55">
        <f t="shared" si="445"/>
        <v>0</v>
      </c>
      <c r="DK250" s="55">
        <f t="shared" si="445"/>
        <v>0</v>
      </c>
      <c r="DL250" s="55">
        <f t="shared" si="445"/>
        <v>0</v>
      </c>
      <c r="DM250" s="55">
        <f t="shared" si="445"/>
        <v>0</v>
      </c>
      <c r="DN250" s="55">
        <f t="shared" si="445"/>
        <v>0</v>
      </c>
      <c r="DO250" s="55">
        <f t="shared" si="445"/>
        <v>0</v>
      </c>
      <c r="DP250" s="55">
        <f t="shared" si="445"/>
        <v>0</v>
      </c>
      <c r="DQ250" s="55">
        <f t="shared" si="445"/>
        <v>0</v>
      </c>
      <c r="DR250" s="55">
        <f t="shared" si="445"/>
        <v>0</v>
      </c>
      <c r="DS250" s="55">
        <f t="shared" si="445"/>
        <v>0</v>
      </c>
      <c r="DT250" s="55">
        <f t="shared" si="445"/>
        <v>0</v>
      </c>
      <c r="DU250" s="55">
        <f t="shared" si="445"/>
        <v>0</v>
      </c>
      <c r="DV250" s="55">
        <f t="shared" si="445"/>
        <v>0</v>
      </c>
      <c r="DW250" s="55">
        <f t="shared" si="445"/>
        <v>0</v>
      </c>
      <c r="DX250" s="55">
        <f t="shared" si="445"/>
        <v>0</v>
      </c>
      <c r="DY250" s="55">
        <f t="shared" si="445"/>
        <v>0</v>
      </c>
      <c r="DZ250" s="55">
        <f t="shared" si="445"/>
        <v>0</v>
      </c>
      <c r="EA250" s="55">
        <f t="shared" si="445"/>
        <v>0</v>
      </c>
      <c r="EB250" s="55">
        <f t="shared" si="445"/>
        <v>0</v>
      </c>
      <c r="EC250" s="55">
        <f t="shared" ref="EC250:EM250" si="446">IFERROR(EC89*(EC411/$EN411),"")</f>
        <v>0</v>
      </c>
      <c r="ED250" s="55">
        <f t="shared" si="446"/>
        <v>0</v>
      </c>
      <c r="EE250" s="55">
        <f t="shared" si="446"/>
        <v>0</v>
      </c>
      <c r="EF250" s="55">
        <f t="shared" si="446"/>
        <v>0</v>
      </c>
      <c r="EG250" s="55">
        <f t="shared" si="446"/>
        <v>0</v>
      </c>
      <c r="EH250" s="55">
        <f t="shared" si="446"/>
        <v>0</v>
      </c>
      <c r="EI250" s="55">
        <f t="shared" si="446"/>
        <v>0</v>
      </c>
      <c r="EJ250" s="55">
        <f t="shared" si="446"/>
        <v>0</v>
      </c>
      <c r="EK250" s="55">
        <f t="shared" si="446"/>
        <v>0</v>
      </c>
      <c r="EL250" s="55">
        <f t="shared" si="446"/>
        <v>0</v>
      </c>
      <c r="EM250" s="55">
        <f t="shared" si="446"/>
        <v>0</v>
      </c>
      <c r="EN250" s="72">
        <f t="shared" si="336"/>
        <v>1.3454980259818243E-2</v>
      </c>
    </row>
    <row r="251" spans="1:144" x14ac:dyDescent="0.15">
      <c r="A251" s="71">
        <v>42521</v>
      </c>
      <c r="B251" s="55">
        <f t="shared" ref="B251:AG251" si="447">IFERROR(B90*(B412/$EN412),"")</f>
        <v>0</v>
      </c>
      <c r="C251" s="55">
        <f t="shared" si="447"/>
        <v>0</v>
      </c>
      <c r="D251" s="55">
        <f t="shared" si="447"/>
        <v>0</v>
      </c>
      <c r="E251" s="55">
        <f t="shared" si="447"/>
        <v>0</v>
      </c>
      <c r="F251" s="55">
        <f t="shared" si="447"/>
        <v>0</v>
      </c>
      <c r="G251" s="55">
        <f t="shared" si="447"/>
        <v>0</v>
      </c>
      <c r="H251" s="55">
        <f t="shared" si="447"/>
        <v>0</v>
      </c>
      <c r="I251" s="55">
        <f t="shared" si="447"/>
        <v>0</v>
      </c>
      <c r="J251" s="55">
        <f t="shared" si="447"/>
        <v>0</v>
      </c>
      <c r="K251" s="55">
        <f t="shared" si="447"/>
        <v>0</v>
      </c>
      <c r="L251" s="55">
        <f t="shared" si="447"/>
        <v>0</v>
      </c>
      <c r="M251" s="55">
        <f t="shared" si="447"/>
        <v>0</v>
      </c>
      <c r="N251" s="55">
        <f t="shared" si="447"/>
        <v>0</v>
      </c>
      <c r="O251" s="55">
        <f t="shared" si="447"/>
        <v>0</v>
      </c>
      <c r="P251" s="55">
        <f t="shared" si="447"/>
        <v>0</v>
      </c>
      <c r="Q251" s="55">
        <f t="shared" si="447"/>
        <v>0</v>
      </c>
      <c r="R251" s="55">
        <f t="shared" si="447"/>
        <v>0</v>
      </c>
      <c r="S251" s="55">
        <f t="shared" si="447"/>
        <v>0</v>
      </c>
      <c r="T251" s="55">
        <f t="shared" si="447"/>
        <v>-4.6813482817247017E-2</v>
      </c>
      <c r="U251" s="55">
        <f t="shared" si="447"/>
        <v>0</v>
      </c>
      <c r="V251" s="55">
        <f t="shared" si="447"/>
        <v>0</v>
      </c>
      <c r="W251" s="55">
        <f t="shared" si="447"/>
        <v>0</v>
      </c>
      <c r="X251" s="55">
        <f t="shared" si="447"/>
        <v>0</v>
      </c>
      <c r="Y251" s="55">
        <f t="shared" si="447"/>
        <v>0</v>
      </c>
      <c r="Z251" s="55">
        <f t="shared" si="447"/>
        <v>0</v>
      </c>
      <c r="AA251" s="55">
        <f t="shared" si="447"/>
        <v>0</v>
      </c>
      <c r="AB251" s="55">
        <f t="shared" si="447"/>
        <v>0</v>
      </c>
      <c r="AC251" s="55">
        <f t="shared" si="447"/>
        <v>0</v>
      </c>
      <c r="AD251" s="55">
        <f t="shared" si="447"/>
        <v>0</v>
      </c>
      <c r="AE251" s="55">
        <f t="shared" si="447"/>
        <v>0</v>
      </c>
      <c r="AF251" s="55">
        <f t="shared" si="447"/>
        <v>-4.1439018403192793E-2</v>
      </c>
      <c r="AG251" s="55">
        <f t="shared" si="447"/>
        <v>0</v>
      </c>
      <c r="AH251" s="55">
        <f t="shared" ref="AH251:BM251" si="448">IFERROR(AH90*(AH412/$EN412),"")</f>
        <v>0</v>
      </c>
      <c r="AI251" s="55">
        <f t="shared" si="448"/>
        <v>0</v>
      </c>
      <c r="AJ251" s="55">
        <f t="shared" si="448"/>
        <v>0</v>
      </c>
      <c r="AK251" s="55">
        <f t="shared" si="448"/>
        <v>0</v>
      </c>
      <c r="AL251" s="55">
        <f t="shared" si="448"/>
        <v>0</v>
      </c>
      <c r="AM251" s="55">
        <f t="shared" si="448"/>
        <v>0</v>
      </c>
      <c r="AN251" s="55">
        <f t="shared" si="448"/>
        <v>0</v>
      </c>
      <c r="AO251" s="55">
        <f t="shared" si="448"/>
        <v>0</v>
      </c>
      <c r="AP251" s="55">
        <f t="shared" si="448"/>
        <v>0</v>
      </c>
      <c r="AQ251" s="55">
        <f t="shared" si="448"/>
        <v>0</v>
      </c>
      <c r="AR251" s="55">
        <f t="shared" si="448"/>
        <v>0</v>
      </c>
      <c r="AS251" s="55">
        <f t="shared" si="448"/>
        <v>0</v>
      </c>
      <c r="AT251" s="55">
        <f t="shared" si="448"/>
        <v>0</v>
      </c>
      <c r="AU251" s="55">
        <f t="shared" si="448"/>
        <v>0</v>
      </c>
      <c r="AV251" s="55">
        <f t="shared" si="448"/>
        <v>0</v>
      </c>
      <c r="AW251" s="55">
        <f t="shared" si="448"/>
        <v>0</v>
      </c>
      <c r="AX251" s="55">
        <f t="shared" si="448"/>
        <v>0</v>
      </c>
      <c r="AY251" s="55">
        <f t="shared" si="448"/>
        <v>0</v>
      </c>
      <c r="AZ251" s="55">
        <f t="shared" si="448"/>
        <v>0</v>
      </c>
      <c r="BA251" s="55">
        <f t="shared" si="448"/>
        <v>0</v>
      </c>
      <c r="BB251" s="55">
        <f t="shared" si="448"/>
        <v>0</v>
      </c>
      <c r="BC251" s="55">
        <f t="shared" si="448"/>
        <v>0</v>
      </c>
      <c r="BD251" s="55">
        <f t="shared" si="448"/>
        <v>0</v>
      </c>
      <c r="BE251" s="55">
        <f t="shared" si="448"/>
        <v>0</v>
      </c>
      <c r="BF251" s="55">
        <f t="shared" si="448"/>
        <v>0</v>
      </c>
      <c r="BG251" s="55">
        <f t="shared" si="448"/>
        <v>0</v>
      </c>
      <c r="BH251" s="55">
        <f t="shared" si="448"/>
        <v>0</v>
      </c>
      <c r="BI251" s="55">
        <f t="shared" si="448"/>
        <v>0</v>
      </c>
      <c r="BJ251" s="55">
        <f t="shared" si="448"/>
        <v>0</v>
      </c>
      <c r="BK251" s="55">
        <f t="shared" si="448"/>
        <v>0</v>
      </c>
      <c r="BL251" s="55">
        <f t="shared" si="448"/>
        <v>0</v>
      </c>
      <c r="BM251" s="55">
        <f t="shared" si="448"/>
        <v>0</v>
      </c>
      <c r="BN251" s="55">
        <f t="shared" ref="BN251:CS251" si="449">IFERROR(BN90*(BN412/$EN412),"")</f>
        <v>0</v>
      </c>
      <c r="BO251" s="55">
        <f t="shared" si="449"/>
        <v>0</v>
      </c>
      <c r="BP251" s="55">
        <f t="shared" si="449"/>
        <v>0</v>
      </c>
      <c r="BQ251" s="55">
        <f t="shared" si="449"/>
        <v>0</v>
      </c>
      <c r="BR251" s="55">
        <f t="shared" si="449"/>
        <v>0</v>
      </c>
      <c r="BS251" s="55">
        <f t="shared" si="449"/>
        <v>0</v>
      </c>
      <c r="BT251" s="55">
        <f t="shared" si="449"/>
        <v>0</v>
      </c>
      <c r="BU251" s="55">
        <f t="shared" si="449"/>
        <v>0</v>
      </c>
      <c r="BV251" s="55">
        <f t="shared" si="449"/>
        <v>0</v>
      </c>
      <c r="BW251" s="55">
        <f t="shared" si="449"/>
        <v>0</v>
      </c>
      <c r="BX251" s="55">
        <f t="shared" si="449"/>
        <v>0</v>
      </c>
      <c r="BY251" s="55">
        <f t="shared" si="449"/>
        <v>0</v>
      </c>
      <c r="BZ251" s="55">
        <f t="shared" si="449"/>
        <v>0</v>
      </c>
      <c r="CA251" s="55">
        <f t="shared" si="449"/>
        <v>0</v>
      </c>
      <c r="CB251" s="55">
        <f t="shared" si="449"/>
        <v>0</v>
      </c>
      <c r="CC251" s="55">
        <f t="shared" si="449"/>
        <v>0</v>
      </c>
      <c r="CD251" s="55">
        <f t="shared" si="449"/>
        <v>0</v>
      </c>
      <c r="CE251" s="55">
        <f t="shared" si="449"/>
        <v>0</v>
      </c>
      <c r="CF251" s="55">
        <f t="shared" si="449"/>
        <v>0</v>
      </c>
      <c r="CG251" s="55">
        <f t="shared" si="449"/>
        <v>0</v>
      </c>
      <c r="CH251" s="55">
        <f t="shared" si="449"/>
        <v>0</v>
      </c>
      <c r="CI251" s="55">
        <f t="shared" si="449"/>
        <v>0</v>
      </c>
      <c r="CJ251" s="55">
        <f t="shared" si="449"/>
        <v>0</v>
      </c>
      <c r="CK251" s="55">
        <f t="shared" si="449"/>
        <v>0</v>
      </c>
      <c r="CL251" s="55">
        <f t="shared" si="449"/>
        <v>0</v>
      </c>
      <c r="CM251" s="55">
        <f t="shared" si="449"/>
        <v>0</v>
      </c>
      <c r="CN251" s="55">
        <f t="shared" si="449"/>
        <v>0</v>
      </c>
      <c r="CO251" s="55">
        <f t="shared" si="449"/>
        <v>0</v>
      </c>
      <c r="CP251" s="55">
        <f t="shared" si="449"/>
        <v>0</v>
      </c>
      <c r="CQ251" s="55">
        <f t="shared" si="449"/>
        <v>0</v>
      </c>
      <c r="CR251" s="55">
        <f t="shared" si="449"/>
        <v>0</v>
      </c>
      <c r="CS251" s="55">
        <f t="shared" si="449"/>
        <v>0</v>
      </c>
      <c r="CT251" s="55">
        <f t="shared" ref="CT251:EB251" si="450">IFERROR(CT90*(CT412/$EN412),"")</f>
        <v>-2.4859899193158314E-3</v>
      </c>
      <c r="CU251" s="55">
        <f t="shared" si="450"/>
        <v>0</v>
      </c>
      <c r="CV251" s="55">
        <f t="shared" si="450"/>
        <v>0</v>
      </c>
      <c r="CW251" s="55">
        <f t="shared" si="450"/>
        <v>0</v>
      </c>
      <c r="CX251" s="55">
        <f t="shared" si="450"/>
        <v>0</v>
      </c>
      <c r="CY251" s="55">
        <f t="shared" si="450"/>
        <v>0</v>
      </c>
      <c r="CZ251" s="55">
        <f t="shared" si="450"/>
        <v>0</v>
      </c>
      <c r="DA251" s="55">
        <f t="shared" si="450"/>
        <v>0</v>
      </c>
      <c r="DB251" s="55">
        <f t="shared" si="450"/>
        <v>6.0118860254326934E-3</v>
      </c>
      <c r="DC251" s="55">
        <f t="shared" si="450"/>
        <v>0</v>
      </c>
      <c r="DD251" s="55">
        <f t="shared" si="450"/>
        <v>0</v>
      </c>
      <c r="DE251" s="55">
        <f t="shared" si="450"/>
        <v>0</v>
      </c>
      <c r="DF251" s="55">
        <f t="shared" si="450"/>
        <v>0</v>
      </c>
      <c r="DG251" s="55">
        <f t="shared" si="450"/>
        <v>0</v>
      </c>
      <c r="DH251" s="55">
        <f t="shared" si="450"/>
        <v>0</v>
      </c>
      <c r="DI251" s="55">
        <f t="shared" si="450"/>
        <v>0</v>
      </c>
      <c r="DJ251" s="55">
        <f t="shared" si="450"/>
        <v>0</v>
      </c>
      <c r="DK251" s="55">
        <f t="shared" si="450"/>
        <v>0</v>
      </c>
      <c r="DL251" s="55">
        <f t="shared" si="450"/>
        <v>0</v>
      </c>
      <c r="DM251" s="55">
        <f t="shared" si="450"/>
        <v>0</v>
      </c>
      <c r="DN251" s="55">
        <f t="shared" si="450"/>
        <v>0</v>
      </c>
      <c r="DO251" s="55">
        <f t="shared" si="450"/>
        <v>0</v>
      </c>
      <c r="DP251" s="55">
        <f t="shared" si="450"/>
        <v>0</v>
      </c>
      <c r="DQ251" s="55">
        <f t="shared" si="450"/>
        <v>0</v>
      </c>
      <c r="DR251" s="55">
        <f t="shared" si="450"/>
        <v>0</v>
      </c>
      <c r="DS251" s="55">
        <f t="shared" si="450"/>
        <v>0</v>
      </c>
      <c r="DT251" s="55">
        <f t="shared" si="450"/>
        <v>0</v>
      </c>
      <c r="DU251" s="55">
        <f t="shared" si="450"/>
        <v>0</v>
      </c>
      <c r="DV251" s="55">
        <f t="shared" si="450"/>
        <v>0</v>
      </c>
      <c r="DW251" s="55">
        <f t="shared" si="450"/>
        <v>0</v>
      </c>
      <c r="DX251" s="55">
        <f t="shared" si="450"/>
        <v>0</v>
      </c>
      <c r="DY251" s="55">
        <f t="shared" si="450"/>
        <v>0</v>
      </c>
      <c r="DZ251" s="55">
        <f t="shared" si="450"/>
        <v>0</v>
      </c>
      <c r="EA251" s="55">
        <f t="shared" si="450"/>
        <v>0</v>
      </c>
      <c r="EB251" s="55">
        <f t="shared" si="450"/>
        <v>0</v>
      </c>
      <c r="EC251" s="55">
        <f t="shared" ref="EC251:EM251" si="451">IFERROR(EC90*(EC412/$EN412),"")</f>
        <v>0</v>
      </c>
      <c r="ED251" s="55">
        <f t="shared" si="451"/>
        <v>0</v>
      </c>
      <c r="EE251" s="55">
        <f t="shared" si="451"/>
        <v>0</v>
      </c>
      <c r="EF251" s="55">
        <f t="shared" si="451"/>
        <v>0</v>
      </c>
      <c r="EG251" s="55">
        <f t="shared" si="451"/>
        <v>0</v>
      </c>
      <c r="EH251" s="55">
        <f t="shared" si="451"/>
        <v>0</v>
      </c>
      <c r="EI251" s="55">
        <f t="shared" si="451"/>
        <v>0</v>
      </c>
      <c r="EJ251" s="55">
        <f t="shared" si="451"/>
        <v>0</v>
      </c>
      <c r="EK251" s="55">
        <f t="shared" si="451"/>
        <v>0</v>
      </c>
      <c r="EL251" s="55">
        <f t="shared" si="451"/>
        <v>0</v>
      </c>
      <c r="EM251" s="55">
        <f t="shared" si="451"/>
        <v>0</v>
      </c>
      <c r="EN251" s="72">
        <f t="shared" si="336"/>
        <v>-8.472660511432295E-2</v>
      </c>
    </row>
    <row r="252" spans="1:144" x14ac:dyDescent="0.15">
      <c r="A252" s="71">
        <v>42551</v>
      </c>
      <c r="B252" s="55">
        <f t="shared" ref="B252:AG252" si="452">IFERROR(B91*(B413/$EN413),"")</f>
        <v>0</v>
      </c>
      <c r="C252" s="55">
        <f t="shared" si="452"/>
        <v>0</v>
      </c>
      <c r="D252" s="55">
        <f t="shared" si="452"/>
        <v>0</v>
      </c>
      <c r="E252" s="55">
        <f t="shared" si="452"/>
        <v>0</v>
      </c>
      <c r="F252" s="55">
        <f t="shared" si="452"/>
        <v>0</v>
      </c>
      <c r="G252" s="55">
        <f t="shared" si="452"/>
        <v>0</v>
      </c>
      <c r="H252" s="55">
        <f t="shared" si="452"/>
        <v>0</v>
      </c>
      <c r="I252" s="55">
        <f t="shared" si="452"/>
        <v>0</v>
      </c>
      <c r="J252" s="55">
        <f t="shared" si="452"/>
        <v>0</v>
      </c>
      <c r="K252" s="55">
        <f t="shared" si="452"/>
        <v>0</v>
      </c>
      <c r="L252" s="55">
        <f t="shared" si="452"/>
        <v>-7.0929513805899763E-3</v>
      </c>
      <c r="M252" s="55">
        <f t="shared" si="452"/>
        <v>0</v>
      </c>
      <c r="N252" s="55">
        <f t="shared" si="452"/>
        <v>0</v>
      </c>
      <c r="O252" s="55">
        <f t="shared" si="452"/>
        <v>0</v>
      </c>
      <c r="P252" s="55">
        <f t="shared" si="452"/>
        <v>0</v>
      </c>
      <c r="Q252" s="55">
        <f t="shared" si="452"/>
        <v>0</v>
      </c>
      <c r="R252" s="55">
        <f t="shared" si="452"/>
        <v>0</v>
      </c>
      <c r="S252" s="55">
        <f t="shared" si="452"/>
        <v>0</v>
      </c>
      <c r="T252" s="55">
        <f t="shared" si="452"/>
        <v>1.3924123318658227E-2</v>
      </c>
      <c r="U252" s="55">
        <f t="shared" si="452"/>
        <v>0</v>
      </c>
      <c r="V252" s="55">
        <f t="shared" si="452"/>
        <v>0</v>
      </c>
      <c r="W252" s="55">
        <f t="shared" si="452"/>
        <v>0</v>
      </c>
      <c r="X252" s="55">
        <f t="shared" si="452"/>
        <v>0</v>
      </c>
      <c r="Y252" s="55">
        <f t="shared" si="452"/>
        <v>0</v>
      </c>
      <c r="Z252" s="55">
        <f t="shared" si="452"/>
        <v>0</v>
      </c>
      <c r="AA252" s="55">
        <f t="shared" si="452"/>
        <v>0</v>
      </c>
      <c r="AB252" s="55">
        <f t="shared" si="452"/>
        <v>0</v>
      </c>
      <c r="AC252" s="55">
        <f t="shared" si="452"/>
        <v>0</v>
      </c>
      <c r="AD252" s="55">
        <f t="shared" si="452"/>
        <v>0</v>
      </c>
      <c r="AE252" s="55">
        <f t="shared" si="452"/>
        <v>0</v>
      </c>
      <c r="AF252" s="55">
        <f t="shared" si="452"/>
        <v>1.206713290481605E-2</v>
      </c>
      <c r="AG252" s="55">
        <f t="shared" si="452"/>
        <v>0</v>
      </c>
      <c r="AH252" s="55">
        <f t="shared" ref="AH252:BM252" si="453">IFERROR(AH91*(AH413/$EN413),"")</f>
        <v>0</v>
      </c>
      <c r="AI252" s="55">
        <f t="shared" si="453"/>
        <v>0</v>
      </c>
      <c r="AJ252" s="55">
        <f t="shared" si="453"/>
        <v>0</v>
      </c>
      <c r="AK252" s="55">
        <f t="shared" si="453"/>
        <v>0</v>
      </c>
      <c r="AL252" s="55">
        <f t="shared" si="453"/>
        <v>0</v>
      </c>
      <c r="AM252" s="55">
        <f t="shared" si="453"/>
        <v>0</v>
      </c>
      <c r="AN252" s="55">
        <f t="shared" si="453"/>
        <v>0</v>
      </c>
      <c r="AO252" s="55">
        <f t="shared" si="453"/>
        <v>0</v>
      </c>
      <c r="AP252" s="55">
        <f t="shared" si="453"/>
        <v>0</v>
      </c>
      <c r="AQ252" s="55">
        <f t="shared" si="453"/>
        <v>0</v>
      </c>
      <c r="AR252" s="55">
        <f t="shared" si="453"/>
        <v>0</v>
      </c>
      <c r="AS252" s="55">
        <f t="shared" si="453"/>
        <v>0</v>
      </c>
      <c r="AT252" s="55">
        <f t="shared" si="453"/>
        <v>0</v>
      </c>
      <c r="AU252" s="55">
        <f t="shared" si="453"/>
        <v>0</v>
      </c>
      <c r="AV252" s="55">
        <f t="shared" si="453"/>
        <v>0</v>
      </c>
      <c r="AW252" s="55">
        <f t="shared" si="453"/>
        <v>0</v>
      </c>
      <c r="AX252" s="55">
        <f t="shared" si="453"/>
        <v>0</v>
      </c>
      <c r="AY252" s="55">
        <f t="shared" si="453"/>
        <v>0</v>
      </c>
      <c r="AZ252" s="55">
        <f t="shared" si="453"/>
        <v>0</v>
      </c>
      <c r="BA252" s="55">
        <f t="shared" si="453"/>
        <v>0</v>
      </c>
      <c r="BB252" s="55">
        <f t="shared" si="453"/>
        <v>0</v>
      </c>
      <c r="BC252" s="55">
        <f t="shared" si="453"/>
        <v>0</v>
      </c>
      <c r="BD252" s="55">
        <f t="shared" si="453"/>
        <v>0</v>
      </c>
      <c r="BE252" s="55">
        <f t="shared" si="453"/>
        <v>0</v>
      </c>
      <c r="BF252" s="55">
        <f t="shared" si="453"/>
        <v>0</v>
      </c>
      <c r="BG252" s="55">
        <f t="shared" si="453"/>
        <v>0</v>
      </c>
      <c r="BH252" s="55">
        <f t="shared" si="453"/>
        <v>0</v>
      </c>
      <c r="BI252" s="55">
        <f t="shared" si="453"/>
        <v>0</v>
      </c>
      <c r="BJ252" s="55">
        <f t="shared" si="453"/>
        <v>0</v>
      </c>
      <c r="BK252" s="55">
        <f t="shared" si="453"/>
        <v>0</v>
      </c>
      <c r="BL252" s="55">
        <f t="shared" si="453"/>
        <v>0</v>
      </c>
      <c r="BM252" s="55">
        <f t="shared" si="453"/>
        <v>0</v>
      </c>
      <c r="BN252" s="55">
        <f t="shared" ref="BN252:CS252" si="454">IFERROR(BN91*(BN413/$EN413),"")</f>
        <v>0</v>
      </c>
      <c r="BO252" s="55">
        <f t="shared" si="454"/>
        <v>0</v>
      </c>
      <c r="BP252" s="55">
        <f t="shared" si="454"/>
        <v>0</v>
      </c>
      <c r="BQ252" s="55">
        <f t="shared" si="454"/>
        <v>0</v>
      </c>
      <c r="BR252" s="55">
        <f t="shared" si="454"/>
        <v>0</v>
      </c>
      <c r="BS252" s="55">
        <f t="shared" si="454"/>
        <v>0</v>
      </c>
      <c r="BT252" s="55">
        <f t="shared" si="454"/>
        <v>0</v>
      </c>
      <c r="BU252" s="55">
        <f t="shared" si="454"/>
        <v>0</v>
      </c>
      <c r="BV252" s="55">
        <f t="shared" si="454"/>
        <v>0</v>
      </c>
      <c r="BW252" s="55">
        <f t="shared" si="454"/>
        <v>0</v>
      </c>
      <c r="BX252" s="55">
        <f t="shared" si="454"/>
        <v>0</v>
      </c>
      <c r="BY252" s="55">
        <f t="shared" si="454"/>
        <v>0</v>
      </c>
      <c r="BZ252" s="55">
        <f t="shared" si="454"/>
        <v>0</v>
      </c>
      <c r="CA252" s="55">
        <f t="shared" si="454"/>
        <v>0</v>
      </c>
      <c r="CB252" s="55">
        <f t="shared" si="454"/>
        <v>0</v>
      </c>
      <c r="CC252" s="55">
        <f t="shared" si="454"/>
        <v>0</v>
      </c>
      <c r="CD252" s="55">
        <f t="shared" si="454"/>
        <v>0</v>
      </c>
      <c r="CE252" s="55">
        <f t="shared" si="454"/>
        <v>0</v>
      </c>
      <c r="CF252" s="55">
        <f t="shared" si="454"/>
        <v>0</v>
      </c>
      <c r="CG252" s="55">
        <f t="shared" si="454"/>
        <v>0</v>
      </c>
      <c r="CH252" s="55">
        <f t="shared" si="454"/>
        <v>0</v>
      </c>
      <c r="CI252" s="55">
        <f t="shared" si="454"/>
        <v>0</v>
      </c>
      <c r="CJ252" s="55">
        <f t="shared" si="454"/>
        <v>0</v>
      </c>
      <c r="CK252" s="55">
        <f t="shared" si="454"/>
        <v>0</v>
      </c>
      <c r="CL252" s="55">
        <f t="shared" si="454"/>
        <v>0</v>
      </c>
      <c r="CM252" s="55">
        <f t="shared" si="454"/>
        <v>0</v>
      </c>
      <c r="CN252" s="55">
        <f t="shared" si="454"/>
        <v>0</v>
      </c>
      <c r="CO252" s="55">
        <f t="shared" si="454"/>
        <v>0</v>
      </c>
      <c r="CP252" s="55">
        <f t="shared" si="454"/>
        <v>0</v>
      </c>
      <c r="CQ252" s="55">
        <f t="shared" si="454"/>
        <v>0</v>
      </c>
      <c r="CR252" s="55">
        <f t="shared" si="454"/>
        <v>0</v>
      </c>
      <c r="CS252" s="55">
        <f t="shared" si="454"/>
        <v>0</v>
      </c>
      <c r="CT252" s="55">
        <f t="shared" ref="CT252:EB252" si="455">IFERROR(CT91*(CT413/$EN413),"")</f>
        <v>-4.4085942525857916E-2</v>
      </c>
      <c r="CU252" s="55">
        <f t="shared" si="455"/>
        <v>0</v>
      </c>
      <c r="CV252" s="55">
        <f t="shared" si="455"/>
        <v>0</v>
      </c>
      <c r="CW252" s="55">
        <f t="shared" si="455"/>
        <v>0</v>
      </c>
      <c r="CX252" s="55">
        <f t="shared" si="455"/>
        <v>0</v>
      </c>
      <c r="CY252" s="55">
        <f t="shared" si="455"/>
        <v>0</v>
      </c>
      <c r="CZ252" s="55">
        <f t="shared" si="455"/>
        <v>0</v>
      </c>
      <c r="DA252" s="55">
        <f t="shared" si="455"/>
        <v>0</v>
      </c>
      <c r="DB252" s="55">
        <f t="shared" si="455"/>
        <v>7.315786553623597E-3</v>
      </c>
      <c r="DC252" s="55">
        <f t="shared" si="455"/>
        <v>0</v>
      </c>
      <c r="DD252" s="55">
        <f t="shared" si="455"/>
        <v>0</v>
      </c>
      <c r="DE252" s="55">
        <f t="shared" si="455"/>
        <v>0</v>
      </c>
      <c r="DF252" s="55">
        <f t="shared" si="455"/>
        <v>0</v>
      </c>
      <c r="DG252" s="55">
        <f t="shared" si="455"/>
        <v>0</v>
      </c>
      <c r="DH252" s="55">
        <f t="shared" si="455"/>
        <v>0</v>
      </c>
      <c r="DI252" s="55">
        <f t="shared" si="455"/>
        <v>0</v>
      </c>
      <c r="DJ252" s="55">
        <f t="shared" si="455"/>
        <v>0</v>
      </c>
      <c r="DK252" s="55">
        <f t="shared" si="455"/>
        <v>0</v>
      </c>
      <c r="DL252" s="55">
        <f t="shared" si="455"/>
        <v>0</v>
      </c>
      <c r="DM252" s="55">
        <f t="shared" si="455"/>
        <v>0</v>
      </c>
      <c r="DN252" s="55">
        <f t="shared" si="455"/>
        <v>0</v>
      </c>
      <c r="DO252" s="55">
        <f t="shared" si="455"/>
        <v>0</v>
      </c>
      <c r="DP252" s="55">
        <f t="shared" si="455"/>
        <v>0</v>
      </c>
      <c r="DQ252" s="55">
        <f t="shared" si="455"/>
        <v>0</v>
      </c>
      <c r="DR252" s="55">
        <f t="shared" si="455"/>
        <v>0</v>
      </c>
      <c r="DS252" s="55">
        <f t="shared" si="455"/>
        <v>0</v>
      </c>
      <c r="DT252" s="55">
        <f t="shared" si="455"/>
        <v>0</v>
      </c>
      <c r="DU252" s="55">
        <f t="shared" si="455"/>
        <v>0</v>
      </c>
      <c r="DV252" s="55">
        <f t="shared" si="455"/>
        <v>0</v>
      </c>
      <c r="DW252" s="55">
        <f t="shared" si="455"/>
        <v>0</v>
      </c>
      <c r="DX252" s="55">
        <f t="shared" si="455"/>
        <v>0</v>
      </c>
      <c r="DY252" s="55">
        <f t="shared" si="455"/>
        <v>0</v>
      </c>
      <c r="DZ252" s="55">
        <f t="shared" si="455"/>
        <v>0</v>
      </c>
      <c r="EA252" s="55">
        <f t="shared" si="455"/>
        <v>0</v>
      </c>
      <c r="EB252" s="55">
        <f t="shared" si="455"/>
        <v>0</v>
      </c>
      <c r="EC252" s="55">
        <f t="shared" ref="EC252:EM252" si="456">IFERROR(EC91*(EC413/$EN413),"")</f>
        <v>0</v>
      </c>
      <c r="ED252" s="55">
        <f t="shared" si="456"/>
        <v>0</v>
      </c>
      <c r="EE252" s="55">
        <f t="shared" si="456"/>
        <v>0</v>
      </c>
      <c r="EF252" s="55">
        <f t="shared" si="456"/>
        <v>0</v>
      </c>
      <c r="EG252" s="55">
        <f t="shared" si="456"/>
        <v>0</v>
      </c>
      <c r="EH252" s="55">
        <f t="shared" si="456"/>
        <v>0</v>
      </c>
      <c r="EI252" s="55">
        <f t="shared" si="456"/>
        <v>0</v>
      </c>
      <c r="EJ252" s="55">
        <f t="shared" si="456"/>
        <v>0</v>
      </c>
      <c r="EK252" s="55">
        <f t="shared" si="456"/>
        <v>0</v>
      </c>
      <c r="EL252" s="55">
        <f t="shared" si="456"/>
        <v>0</v>
      </c>
      <c r="EM252" s="55">
        <f t="shared" si="456"/>
        <v>0</v>
      </c>
      <c r="EN252" s="72">
        <f t="shared" si="336"/>
        <v>-1.7871851129350018E-2</v>
      </c>
    </row>
    <row r="253" spans="1:144" x14ac:dyDescent="0.15">
      <c r="A253" s="71">
        <v>42580</v>
      </c>
      <c r="B253" s="55">
        <f t="shared" ref="B253:AG253" si="457">IFERROR(B92*(B414/$EN414),"")</f>
        <v>0</v>
      </c>
      <c r="C253" s="55">
        <f t="shared" si="457"/>
        <v>0</v>
      </c>
      <c r="D253" s="55">
        <f t="shared" si="457"/>
        <v>0</v>
      </c>
      <c r="E253" s="55">
        <f t="shared" si="457"/>
        <v>0</v>
      </c>
      <c r="F253" s="55">
        <f t="shared" si="457"/>
        <v>0</v>
      </c>
      <c r="G253" s="55">
        <f t="shared" si="457"/>
        <v>0</v>
      </c>
      <c r="H253" s="55">
        <f t="shared" si="457"/>
        <v>0</v>
      </c>
      <c r="I253" s="55">
        <f t="shared" si="457"/>
        <v>0</v>
      </c>
      <c r="J253" s="55">
        <f t="shared" si="457"/>
        <v>0</v>
      </c>
      <c r="K253" s="55">
        <f t="shared" si="457"/>
        <v>0</v>
      </c>
      <c r="L253" s="55">
        <f t="shared" si="457"/>
        <v>0</v>
      </c>
      <c r="M253" s="55">
        <f t="shared" si="457"/>
        <v>0</v>
      </c>
      <c r="N253" s="55">
        <f t="shared" si="457"/>
        <v>0</v>
      </c>
      <c r="O253" s="55">
        <f t="shared" si="457"/>
        <v>0</v>
      </c>
      <c r="P253" s="55">
        <f t="shared" si="457"/>
        <v>0</v>
      </c>
      <c r="Q253" s="55">
        <f t="shared" si="457"/>
        <v>0</v>
      </c>
      <c r="R253" s="55">
        <f t="shared" si="457"/>
        <v>0</v>
      </c>
      <c r="S253" s="55">
        <f t="shared" si="457"/>
        <v>0</v>
      </c>
      <c r="T253" s="55">
        <f t="shared" si="457"/>
        <v>5.0249037628434259E-2</v>
      </c>
      <c r="U253" s="55">
        <f t="shared" si="457"/>
        <v>0</v>
      </c>
      <c r="V253" s="55">
        <f t="shared" si="457"/>
        <v>0</v>
      </c>
      <c r="W253" s="55">
        <f t="shared" si="457"/>
        <v>0</v>
      </c>
      <c r="X253" s="55">
        <f t="shared" si="457"/>
        <v>0</v>
      </c>
      <c r="Y253" s="55">
        <f t="shared" si="457"/>
        <v>0</v>
      </c>
      <c r="Z253" s="55">
        <f t="shared" si="457"/>
        <v>0</v>
      </c>
      <c r="AA253" s="55">
        <f t="shared" si="457"/>
        <v>0</v>
      </c>
      <c r="AB253" s="55">
        <f t="shared" si="457"/>
        <v>0</v>
      </c>
      <c r="AC253" s="55">
        <f t="shared" si="457"/>
        <v>0</v>
      </c>
      <c r="AD253" s="55">
        <f t="shared" si="457"/>
        <v>0</v>
      </c>
      <c r="AE253" s="55">
        <f t="shared" si="457"/>
        <v>0</v>
      </c>
      <c r="AF253" s="55">
        <f t="shared" si="457"/>
        <v>1.6060723572670858E-2</v>
      </c>
      <c r="AG253" s="55">
        <f t="shared" si="457"/>
        <v>0</v>
      </c>
      <c r="AH253" s="55">
        <f t="shared" ref="AH253:BM253" si="458">IFERROR(AH92*(AH414/$EN414),"")</f>
        <v>0</v>
      </c>
      <c r="AI253" s="55">
        <f t="shared" si="458"/>
        <v>0</v>
      </c>
      <c r="AJ253" s="55">
        <f t="shared" si="458"/>
        <v>0</v>
      </c>
      <c r="AK253" s="55">
        <f t="shared" si="458"/>
        <v>0</v>
      </c>
      <c r="AL253" s="55">
        <f t="shared" si="458"/>
        <v>0</v>
      </c>
      <c r="AM253" s="55">
        <f t="shared" si="458"/>
        <v>0</v>
      </c>
      <c r="AN253" s="55">
        <f t="shared" si="458"/>
        <v>0</v>
      </c>
      <c r="AO253" s="55">
        <f t="shared" si="458"/>
        <v>0</v>
      </c>
      <c r="AP253" s="55">
        <f t="shared" si="458"/>
        <v>0</v>
      </c>
      <c r="AQ253" s="55">
        <f t="shared" si="458"/>
        <v>0</v>
      </c>
      <c r="AR253" s="55">
        <f t="shared" si="458"/>
        <v>0</v>
      </c>
      <c r="AS253" s="55">
        <f t="shared" si="458"/>
        <v>0</v>
      </c>
      <c r="AT253" s="55">
        <f t="shared" si="458"/>
        <v>0</v>
      </c>
      <c r="AU253" s="55">
        <f t="shared" si="458"/>
        <v>0</v>
      </c>
      <c r="AV253" s="55">
        <f t="shared" si="458"/>
        <v>0</v>
      </c>
      <c r="AW253" s="55">
        <f t="shared" si="458"/>
        <v>0</v>
      </c>
      <c r="AX253" s="55">
        <f t="shared" si="458"/>
        <v>0</v>
      </c>
      <c r="AY253" s="55">
        <f t="shared" si="458"/>
        <v>0</v>
      </c>
      <c r="AZ253" s="55">
        <f t="shared" si="458"/>
        <v>0</v>
      </c>
      <c r="BA253" s="55">
        <f t="shared" si="458"/>
        <v>0</v>
      </c>
      <c r="BB253" s="55">
        <f t="shared" si="458"/>
        <v>0</v>
      </c>
      <c r="BC253" s="55">
        <f t="shared" si="458"/>
        <v>0</v>
      </c>
      <c r="BD253" s="55">
        <f t="shared" si="458"/>
        <v>0</v>
      </c>
      <c r="BE253" s="55">
        <f t="shared" si="458"/>
        <v>0</v>
      </c>
      <c r="BF253" s="55">
        <f t="shared" si="458"/>
        <v>0</v>
      </c>
      <c r="BG253" s="55">
        <f t="shared" si="458"/>
        <v>0</v>
      </c>
      <c r="BH253" s="55">
        <f t="shared" si="458"/>
        <v>0</v>
      </c>
      <c r="BI253" s="55">
        <f t="shared" si="458"/>
        <v>0</v>
      </c>
      <c r="BJ253" s="55">
        <f t="shared" si="458"/>
        <v>0</v>
      </c>
      <c r="BK253" s="55">
        <f t="shared" si="458"/>
        <v>0</v>
      </c>
      <c r="BL253" s="55">
        <f t="shared" si="458"/>
        <v>0</v>
      </c>
      <c r="BM253" s="55">
        <f t="shared" si="458"/>
        <v>0</v>
      </c>
      <c r="BN253" s="55">
        <f t="shared" ref="BN253:CS253" si="459">IFERROR(BN92*(BN414/$EN414),"")</f>
        <v>0</v>
      </c>
      <c r="BO253" s="55">
        <f t="shared" si="459"/>
        <v>0</v>
      </c>
      <c r="BP253" s="55">
        <f t="shared" si="459"/>
        <v>0</v>
      </c>
      <c r="BQ253" s="55">
        <f t="shared" si="459"/>
        <v>0</v>
      </c>
      <c r="BR253" s="55">
        <f t="shared" si="459"/>
        <v>0</v>
      </c>
      <c r="BS253" s="55">
        <f t="shared" si="459"/>
        <v>0</v>
      </c>
      <c r="BT253" s="55">
        <f t="shared" si="459"/>
        <v>0</v>
      </c>
      <c r="BU253" s="55">
        <f t="shared" si="459"/>
        <v>0</v>
      </c>
      <c r="BV253" s="55">
        <f t="shared" si="459"/>
        <v>0</v>
      </c>
      <c r="BW253" s="55">
        <f t="shared" si="459"/>
        <v>0</v>
      </c>
      <c r="BX253" s="55">
        <f t="shared" si="459"/>
        <v>0</v>
      </c>
      <c r="BY253" s="55">
        <f t="shared" si="459"/>
        <v>0</v>
      </c>
      <c r="BZ253" s="55">
        <f t="shared" si="459"/>
        <v>0</v>
      </c>
      <c r="CA253" s="55">
        <f t="shared" si="459"/>
        <v>0</v>
      </c>
      <c r="CB253" s="55">
        <f t="shared" si="459"/>
        <v>0</v>
      </c>
      <c r="CC253" s="55">
        <f t="shared" si="459"/>
        <v>0</v>
      </c>
      <c r="CD253" s="55">
        <f t="shared" si="459"/>
        <v>0</v>
      </c>
      <c r="CE253" s="55">
        <f t="shared" si="459"/>
        <v>0</v>
      </c>
      <c r="CF253" s="55">
        <f t="shared" si="459"/>
        <v>0</v>
      </c>
      <c r="CG253" s="55">
        <f t="shared" si="459"/>
        <v>0</v>
      </c>
      <c r="CH253" s="55">
        <f t="shared" si="459"/>
        <v>0</v>
      </c>
      <c r="CI253" s="55">
        <f t="shared" si="459"/>
        <v>0</v>
      </c>
      <c r="CJ253" s="55">
        <f t="shared" si="459"/>
        <v>0</v>
      </c>
      <c r="CK253" s="55">
        <f t="shared" si="459"/>
        <v>0</v>
      </c>
      <c r="CL253" s="55">
        <f t="shared" si="459"/>
        <v>0</v>
      </c>
      <c r="CM253" s="55">
        <f t="shared" si="459"/>
        <v>0</v>
      </c>
      <c r="CN253" s="55">
        <f t="shared" si="459"/>
        <v>0</v>
      </c>
      <c r="CO253" s="55">
        <f t="shared" si="459"/>
        <v>0</v>
      </c>
      <c r="CP253" s="55">
        <f t="shared" si="459"/>
        <v>0</v>
      </c>
      <c r="CQ253" s="55">
        <f t="shared" si="459"/>
        <v>0</v>
      </c>
      <c r="CR253" s="55">
        <f t="shared" si="459"/>
        <v>0</v>
      </c>
      <c r="CS253" s="55">
        <f t="shared" si="459"/>
        <v>0</v>
      </c>
      <c r="CT253" s="55">
        <f t="shared" ref="CT253:EB253" si="460">IFERROR(CT92*(CT414/$EN414),"")</f>
        <v>2.2983543942191272E-2</v>
      </c>
      <c r="CU253" s="55">
        <f t="shared" si="460"/>
        <v>0</v>
      </c>
      <c r="CV253" s="55">
        <f t="shared" si="460"/>
        <v>0</v>
      </c>
      <c r="CW253" s="55">
        <f t="shared" si="460"/>
        <v>0</v>
      </c>
      <c r="CX253" s="55">
        <f t="shared" si="460"/>
        <v>0</v>
      </c>
      <c r="CY253" s="55">
        <f t="shared" si="460"/>
        <v>0</v>
      </c>
      <c r="CZ253" s="55">
        <f t="shared" si="460"/>
        <v>0</v>
      </c>
      <c r="DA253" s="55">
        <f t="shared" si="460"/>
        <v>0</v>
      </c>
      <c r="DB253" s="55">
        <f t="shared" si="460"/>
        <v>1.1622634917717194E-2</v>
      </c>
      <c r="DC253" s="55">
        <f t="shared" si="460"/>
        <v>1.2905865302789307E-2</v>
      </c>
      <c r="DD253" s="55">
        <f t="shared" si="460"/>
        <v>0</v>
      </c>
      <c r="DE253" s="55">
        <f t="shared" si="460"/>
        <v>0</v>
      </c>
      <c r="DF253" s="55">
        <f t="shared" si="460"/>
        <v>0</v>
      </c>
      <c r="DG253" s="55">
        <f t="shared" si="460"/>
        <v>0</v>
      </c>
      <c r="DH253" s="55">
        <f t="shared" si="460"/>
        <v>0</v>
      </c>
      <c r="DI253" s="55">
        <f t="shared" si="460"/>
        <v>0</v>
      </c>
      <c r="DJ253" s="55">
        <f t="shared" si="460"/>
        <v>0</v>
      </c>
      <c r="DK253" s="55">
        <f t="shared" si="460"/>
        <v>0</v>
      </c>
      <c r="DL253" s="55">
        <f t="shared" si="460"/>
        <v>0</v>
      </c>
      <c r="DM253" s="55">
        <f t="shared" si="460"/>
        <v>0</v>
      </c>
      <c r="DN253" s="55">
        <f t="shared" si="460"/>
        <v>0</v>
      </c>
      <c r="DO253" s="55">
        <f t="shared" si="460"/>
        <v>0</v>
      </c>
      <c r="DP253" s="55">
        <f t="shared" si="460"/>
        <v>0</v>
      </c>
      <c r="DQ253" s="55">
        <f t="shared" si="460"/>
        <v>0</v>
      </c>
      <c r="DR253" s="55">
        <f t="shared" si="460"/>
        <v>0</v>
      </c>
      <c r="DS253" s="55">
        <f t="shared" si="460"/>
        <v>0</v>
      </c>
      <c r="DT253" s="55">
        <f t="shared" si="460"/>
        <v>0</v>
      </c>
      <c r="DU253" s="55">
        <f t="shared" si="460"/>
        <v>0</v>
      </c>
      <c r="DV253" s="55">
        <f t="shared" si="460"/>
        <v>0</v>
      </c>
      <c r="DW253" s="55">
        <f t="shared" si="460"/>
        <v>0</v>
      </c>
      <c r="DX253" s="55">
        <f t="shared" si="460"/>
        <v>0</v>
      </c>
      <c r="DY253" s="55">
        <f t="shared" si="460"/>
        <v>0</v>
      </c>
      <c r="DZ253" s="55">
        <f t="shared" si="460"/>
        <v>0</v>
      </c>
      <c r="EA253" s="55">
        <f t="shared" si="460"/>
        <v>0</v>
      </c>
      <c r="EB253" s="55">
        <f t="shared" si="460"/>
        <v>0</v>
      </c>
      <c r="EC253" s="55">
        <f t="shared" ref="EC253:EM253" si="461">IFERROR(EC92*(EC414/$EN414),"")</f>
        <v>0</v>
      </c>
      <c r="ED253" s="55">
        <f t="shared" si="461"/>
        <v>0</v>
      </c>
      <c r="EE253" s="55">
        <f t="shared" si="461"/>
        <v>0</v>
      </c>
      <c r="EF253" s="55">
        <f t="shared" si="461"/>
        <v>0</v>
      </c>
      <c r="EG253" s="55">
        <f t="shared" si="461"/>
        <v>0</v>
      </c>
      <c r="EH253" s="55">
        <f t="shared" si="461"/>
        <v>0</v>
      </c>
      <c r="EI253" s="55">
        <f t="shared" si="461"/>
        <v>0</v>
      </c>
      <c r="EJ253" s="55">
        <f t="shared" si="461"/>
        <v>0</v>
      </c>
      <c r="EK253" s="55">
        <f t="shared" si="461"/>
        <v>0</v>
      </c>
      <c r="EL253" s="55">
        <f t="shared" si="461"/>
        <v>0</v>
      </c>
      <c r="EM253" s="55">
        <f t="shared" si="461"/>
        <v>0</v>
      </c>
      <c r="EN253" s="72">
        <f t="shared" si="336"/>
        <v>0.1138218053638029</v>
      </c>
    </row>
    <row r="254" spans="1:144" x14ac:dyDescent="0.15">
      <c r="A254" s="71">
        <v>42613</v>
      </c>
      <c r="B254" s="55">
        <f t="shared" ref="B254:AG254" si="462">IFERROR(B93*(B415/$EN415),"")</f>
        <v>0</v>
      </c>
      <c r="C254" s="55">
        <f t="shared" si="462"/>
        <v>0</v>
      </c>
      <c r="D254" s="55">
        <f t="shared" si="462"/>
        <v>0</v>
      </c>
      <c r="E254" s="55">
        <f t="shared" si="462"/>
        <v>0</v>
      </c>
      <c r="F254" s="55">
        <f t="shared" si="462"/>
        <v>0</v>
      </c>
      <c r="G254" s="55">
        <f t="shared" si="462"/>
        <v>0</v>
      </c>
      <c r="H254" s="55">
        <f t="shared" si="462"/>
        <v>0</v>
      </c>
      <c r="I254" s="55">
        <f t="shared" si="462"/>
        <v>0</v>
      </c>
      <c r="J254" s="55">
        <f t="shared" si="462"/>
        <v>0</v>
      </c>
      <c r="K254" s="55">
        <f t="shared" si="462"/>
        <v>0</v>
      </c>
      <c r="L254" s="55">
        <f t="shared" si="462"/>
        <v>0</v>
      </c>
      <c r="M254" s="55">
        <f t="shared" si="462"/>
        <v>0</v>
      </c>
      <c r="N254" s="55">
        <f t="shared" si="462"/>
        <v>0</v>
      </c>
      <c r="O254" s="55">
        <f t="shared" si="462"/>
        <v>0</v>
      </c>
      <c r="P254" s="55">
        <f t="shared" si="462"/>
        <v>0</v>
      </c>
      <c r="Q254" s="55">
        <f t="shared" si="462"/>
        <v>0</v>
      </c>
      <c r="R254" s="55">
        <f t="shared" si="462"/>
        <v>0</v>
      </c>
      <c r="S254" s="55">
        <f t="shared" si="462"/>
        <v>0</v>
      </c>
      <c r="T254" s="55">
        <f t="shared" si="462"/>
        <v>0</v>
      </c>
      <c r="U254" s="55">
        <f t="shared" si="462"/>
        <v>0</v>
      </c>
      <c r="V254" s="55">
        <f t="shared" si="462"/>
        <v>0</v>
      </c>
      <c r="W254" s="55">
        <f t="shared" si="462"/>
        <v>0</v>
      </c>
      <c r="X254" s="55">
        <f t="shared" si="462"/>
        <v>0</v>
      </c>
      <c r="Y254" s="55">
        <f t="shared" si="462"/>
        <v>0</v>
      </c>
      <c r="Z254" s="55">
        <f t="shared" si="462"/>
        <v>0</v>
      </c>
      <c r="AA254" s="55">
        <f t="shared" si="462"/>
        <v>0</v>
      </c>
      <c r="AB254" s="55">
        <f t="shared" si="462"/>
        <v>0</v>
      </c>
      <c r="AC254" s="55">
        <f t="shared" si="462"/>
        <v>0</v>
      </c>
      <c r="AD254" s="55">
        <f t="shared" si="462"/>
        <v>0</v>
      </c>
      <c r="AE254" s="55">
        <f t="shared" si="462"/>
        <v>0</v>
      </c>
      <c r="AF254" s="55">
        <f t="shared" si="462"/>
        <v>-5.7560622997960813E-3</v>
      </c>
      <c r="AG254" s="55">
        <f t="shared" si="462"/>
        <v>0</v>
      </c>
      <c r="AH254" s="55">
        <f t="shared" ref="AH254:BM254" si="463">IFERROR(AH93*(AH415/$EN415),"")</f>
        <v>0</v>
      </c>
      <c r="AI254" s="55">
        <f t="shared" si="463"/>
        <v>0</v>
      </c>
      <c r="AJ254" s="55">
        <f t="shared" si="463"/>
        <v>0</v>
      </c>
      <c r="AK254" s="55">
        <f t="shared" si="463"/>
        <v>0</v>
      </c>
      <c r="AL254" s="55">
        <f t="shared" si="463"/>
        <v>0</v>
      </c>
      <c r="AM254" s="55">
        <f t="shared" si="463"/>
        <v>0</v>
      </c>
      <c r="AN254" s="55">
        <f t="shared" si="463"/>
        <v>0</v>
      </c>
      <c r="AO254" s="55">
        <f t="shared" si="463"/>
        <v>0</v>
      </c>
      <c r="AP254" s="55">
        <f t="shared" si="463"/>
        <v>0</v>
      </c>
      <c r="AQ254" s="55">
        <f t="shared" si="463"/>
        <v>0</v>
      </c>
      <c r="AR254" s="55">
        <f t="shared" si="463"/>
        <v>0</v>
      </c>
      <c r="AS254" s="55">
        <f t="shared" si="463"/>
        <v>0</v>
      </c>
      <c r="AT254" s="55">
        <f t="shared" si="463"/>
        <v>0</v>
      </c>
      <c r="AU254" s="55">
        <f t="shared" si="463"/>
        <v>0</v>
      </c>
      <c r="AV254" s="55">
        <f t="shared" si="463"/>
        <v>0</v>
      </c>
      <c r="AW254" s="55">
        <f t="shared" si="463"/>
        <v>0</v>
      </c>
      <c r="AX254" s="55">
        <f t="shared" si="463"/>
        <v>0</v>
      </c>
      <c r="AY254" s="55">
        <f t="shared" si="463"/>
        <v>0</v>
      </c>
      <c r="AZ254" s="55">
        <f t="shared" si="463"/>
        <v>0</v>
      </c>
      <c r="BA254" s="55">
        <f t="shared" si="463"/>
        <v>0</v>
      </c>
      <c r="BB254" s="55">
        <f t="shared" si="463"/>
        <v>0</v>
      </c>
      <c r="BC254" s="55">
        <f t="shared" si="463"/>
        <v>0</v>
      </c>
      <c r="BD254" s="55">
        <f t="shared" si="463"/>
        <v>0</v>
      </c>
      <c r="BE254" s="55">
        <f t="shared" si="463"/>
        <v>0</v>
      </c>
      <c r="BF254" s="55">
        <f t="shared" si="463"/>
        <v>0</v>
      </c>
      <c r="BG254" s="55">
        <f t="shared" si="463"/>
        <v>0</v>
      </c>
      <c r="BH254" s="55">
        <f t="shared" si="463"/>
        <v>0</v>
      </c>
      <c r="BI254" s="55">
        <f t="shared" si="463"/>
        <v>0</v>
      </c>
      <c r="BJ254" s="55">
        <f t="shared" si="463"/>
        <v>0</v>
      </c>
      <c r="BK254" s="55">
        <f t="shared" si="463"/>
        <v>0</v>
      </c>
      <c r="BL254" s="55">
        <f t="shared" si="463"/>
        <v>0</v>
      </c>
      <c r="BM254" s="55">
        <f t="shared" si="463"/>
        <v>0</v>
      </c>
      <c r="BN254" s="55">
        <f t="shared" ref="BN254:CS254" si="464">IFERROR(BN93*(BN415/$EN415),"")</f>
        <v>0</v>
      </c>
      <c r="BO254" s="55">
        <f t="shared" si="464"/>
        <v>0</v>
      </c>
      <c r="BP254" s="55">
        <f t="shared" si="464"/>
        <v>0</v>
      </c>
      <c r="BQ254" s="55">
        <f t="shared" si="464"/>
        <v>0</v>
      </c>
      <c r="BR254" s="55">
        <f t="shared" si="464"/>
        <v>0</v>
      </c>
      <c r="BS254" s="55">
        <f t="shared" si="464"/>
        <v>0</v>
      </c>
      <c r="BT254" s="55">
        <f t="shared" si="464"/>
        <v>0</v>
      </c>
      <c r="BU254" s="55">
        <f t="shared" si="464"/>
        <v>0</v>
      </c>
      <c r="BV254" s="55">
        <f t="shared" si="464"/>
        <v>0</v>
      </c>
      <c r="BW254" s="55">
        <f t="shared" si="464"/>
        <v>0</v>
      </c>
      <c r="BX254" s="55">
        <f t="shared" si="464"/>
        <v>0</v>
      </c>
      <c r="BY254" s="55">
        <f t="shared" si="464"/>
        <v>0</v>
      </c>
      <c r="BZ254" s="55">
        <f t="shared" si="464"/>
        <v>0</v>
      </c>
      <c r="CA254" s="55">
        <f t="shared" si="464"/>
        <v>0</v>
      </c>
      <c r="CB254" s="55">
        <f t="shared" si="464"/>
        <v>0</v>
      </c>
      <c r="CC254" s="55">
        <f t="shared" si="464"/>
        <v>0</v>
      </c>
      <c r="CD254" s="55">
        <f t="shared" si="464"/>
        <v>0</v>
      </c>
      <c r="CE254" s="55">
        <f t="shared" si="464"/>
        <v>0</v>
      </c>
      <c r="CF254" s="55">
        <f t="shared" si="464"/>
        <v>0</v>
      </c>
      <c r="CG254" s="55">
        <f t="shared" si="464"/>
        <v>0</v>
      </c>
      <c r="CH254" s="55">
        <f t="shared" si="464"/>
        <v>0</v>
      </c>
      <c r="CI254" s="55">
        <f t="shared" si="464"/>
        <v>0</v>
      </c>
      <c r="CJ254" s="55">
        <f t="shared" si="464"/>
        <v>0</v>
      </c>
      <c r="CK254" s="55">
        <f t="shared" si="464"/>
        <v>0</v>
      </c>
      <c r="CL254" s="55">
        <f t="shared" si="464"/>
        <v>0</v>
      </c>
      <c r="CM254" s="55">
        <f t="shared" si="464"/>
        <v>0</v>
      </c>
      <c r="CN254" s="55">
        <f t="shared" si="464"/>
        <v>0</v>
      </c>
      <c r="CO254" s="55">
        <f t="shared" si="464"/>
        <v>0</v>
      </c>
      <c r="CP254" s="55">
        <f t="shared" si="464"/>
        <v>0</v>
      </c>
      <c r="CQ254" s="55">
        <f t="shared" si="464"/>
        <v>0</v>
      </c>
      <c r="CR254" s="55">
        <f t="shared" si="464"/>
        <v>0</v>
      </c>
      <c r="CS254" s="55">
        <f t="shared" si="464"/>
        <v>0</v>
      </c>
      <c r="CT254" s="55">
        <f t="shared" ref="CT254:EB254" si="465">IFERROR(CT93*(CT415/$EN415),"")</f>
        <v>-3.0334418083086016E-2</v>
      </c>
      <c r="CU254" s="55">
        <f t="shared" si="465"/>
        <v>0</v>
      </c>
      <c r="CV254" s="55">
        <f t="shared" si="465"/>
        <v>0</v>
      </c>
      <c r="CW254" s="55">
        <f t="shared" si="465"/>
        <v>0</v>
      </c>
      <c r="CX254" s="55">
        <f t="shared" si="465"/>
        <v>0</v>
      </c>
      <c r="CY254" s="55">
        <f t="shared" si="465"/>
        <v>0</v>
      </c>
      <c r="CZ254" s="55">
        <f t="shared" si="465"/>
        <v>0</v>
      </c>
      <c r="DA254" s="55">
        <f t="shared" si="465"/>
        <v>0</v>
      </c>
      <c r="DB254" s="55">
        <f t="shared" si="465"/>
        <v>1.1788271638290673E-2</v>
      </c>
      <c r="DC254" s="55">
        <f t="shared" si="465"/>
        <v>-1.6690625475649822E-2</v>
      </c>
      <c r="DD254" s="55">
        <f t="shared" si="465"/>
        <v>0</v>
      </c>
      <c r="DE254" s="55">
        <f t="shared" si="465"/>
        <v>0</v>
      </c>
      <c r="DF254" s="55">
        <f t="shared" si="465"/>
        <v>0</v>
      </c>
      <c r="DG254" s="55">
        <f t="shared" si="465"/>
        <v>0</v>
      </c>
      <c r="DH254" s="55">
        <f t="shared" si="465"/>
        <v>0</v>
      </c>
      <c r="DI254" s="55">
        <f t="shared" si="465"/>
        <v>0</v>
      </c>
      <c r="DJ254" s="55">
        <f t="shared" si="465"/>
        <v>0</v>
      </c>
      <c r="DK254" s="55">
        <f t="shared" si="465"/>
        <v>0</v>
      </c>
      <c r="DL254" s="55">
        <f t="shared" si="465"/>
        <v>0</v>
      </c>
      <c r="DM254" s="55">
        <f t="shared" si="465"/>
        <v>0</v>
      </c>
      <c r="DN254" s="55">
        <f t="shared" si="465"/>
        <v>0</v>
      </c>
      <c r="DO254" s="55">
        <f t="shared" si="465"/>
        <v>0</v>
      </c>
      <c r="DP254" s="55">
        <f t="shared" si="465"/>
        <v>0</v>
      </c>
      <c r="DQ254" s="55">
        <f t="shared" si="465"/>
        <v>0</v>
      </c>
      <c r="DR254" s="55">
        <f t="shared" si="465"/>
        <v>0</v>
      </c>
      <c r="DS254" s="55">
        <f t="shared" si="465"/>
        <v>0</v>
      </c>
      <c r="DT254" s="55">
        <f t="shared" si="465"/>
        <v>0</v>
      </c>
      <c r="DU254" s="55">
        <f t="shared" si="465"/>
        <v>0</v>
      </c>
      <c r="DV254" s="55">
        <f t="shared" si="465"/>
        <v>0</v>
      </c>
      <c r="DW254" s="55">
        <f t="shared" si="465"/>
        <v>0</v>
      </c>
      <c r="DX254" s="55">
        <f t="shared" si="465"/>
        <v>0</v>
      </c>
      <c r="DY254" s="55">
        <f t="shared" si="465"/>
        <v>0</v>
      </c>
      <c r="DZ254" s="55">
        <f t="shared" si="465"/>
        <v>0</v>
      </c>
      <c r="EA254" s="55">
        <f t="shared" si="465"/>
        <v>0</v>
      </c>
      <c r="EB254" s="55">
        <f t="shared" si="465"/>
        <v>0</v>
      </c>
      <c r="EC254" s="55">
        <f t="shared" ref="EC254:EM254" si="466">IFERROR(EC93*(EC415/$EN415),"")</f>
        <v>0</v>
      </c>
      <c r="ED254" s="55">
        <f t="shared" si="466"/>
        <v>0</v>
      </c>
      <c r="EE254" s="55">
        <f t="shared" si="466"/>
        <v>0</v>
      </c>
      <c r="EF254" s="55">
        <f t="shared" si="466"/>
        <v>0</v>
      </c>
      <c r="EG254" s="55">
        <f t="shared" si="466"/>
        <v>0</v>
      </c>
      <c r="EH254" s="55">
        <f t="shared" si="466"/>
        <v>0</v>
      </c>
      <c r="EI254" s="55">
        <f t="shared" si="466"/>
        <v>0</v>
      </c>
      <c r="EJ254" s="55">
        <f t="shared" si="466"/>
        <v>0</v>
      </c>
      <c r="EK254" s="55">
        <f t="shared" si="466"/>
        <v>0</v>
      </c>
      <c r="EL254" s="55">
        <f t="shared" si="466"/>
        <v>0</v>
      </c>
      <c r="EM254" s="55">
        <f t="shared" si="466"/>
        <v>0</v>
      </c>
      <c r="EN254" s="72">
        <f t="shared" si="336"/>
        <v>-4.0992834220241248E-2</v>
      </c>
    </row>
    <row r="255" spans="1:144" x14ac:dyDescent="0.15">
      <c r="A255" s="71">
        <v>42643</v>
      </c>
      <c r="B255" s="55">
        <f t="shared" ref="B255:AG255" si="467">IFERROR(B94*(B416/$EN416),"")</f>
        <v>0</v>
      </c>
      <c r="C255" s="55">
        <f t="shared" si="467"/>
        <v>0</v>
      </c>
      <c r="D255" s="55">
        <f t="shared" si="467"/>
        <v>0</v>
      </c>
      <c r="E255" s="55">
        <f t="shared" si="467"/>
        <v>0</v>
      </c>
      <c r="F255" s="55">
        <f t="shared" si="467"/>
        <v>0</v>
      </c>
      <c r="G255" s="55">
        <f t="shared" si="467"/>
        <v>0</v>
      </c>
      <c r="H255" s="55">
        <f t="shared" si="467"/>
        <v>0</v>
      </c>
      <c r="I255" s="55">
        <f t="shared" si="467"/>
        <v>0</v>
      </c>
      <c r="J255" s="55">
        <f t="shared" si="467"/>
        <v>0</v>
      </c>
      <c r="K255" s="55">
        <f t="shared" si="467"/>
        <v>0</v>
      </c>
      <c r="L255" s="55">
        <f t="shared" si="467"/>
        <v>0</v>
      </c>
      <c r="M255" s="55">
        <f t="shared" si="467"/>
        <v>0</v>
      </c>
      <c r="N255" s="55">
        <f t="shared" si="467"/>
        <v>0</v>
      </c>
      <c r="O255" s="55">
        <f t="shared" si="467"/>
        <v>0</v>
      </c>
      <c r="P255" s="55">
        <f t="shared" si="467"/>
        <v>0</v>
      </c>
      <c r="Q255" s="55">
        <f t="shared" si="467"/>
        <v>0</v>
      </c>
      <c r="R255" s="55">
        <f t="shared" si="467"/>
        <v>0</v>
      </c>
      <c r="S255" s="55">
        <f t="shared" si="467"/>
        <v>0</v>
      </c>
      <c r="T255" s="55">
        <f t="shared" si="467"/>
        <v>0</v>
      </c>
      <c r="U255" s="55">
        <f t="shared" si="467"/>
        <v>0</v>
      </c>
      <c r="V255" s="55">
        <f t="shared" si="467"/>
        <v>0</v>
      </c>
      <c r="W255" s="55">
        <f t="shared" si="467"/>
        <v>0</v>
      </c>
      <c r="X255" s="55">
        <f t="shared" si="467"/>
        <v>0</v>
      </c>
      <c r="Y255" s="55">
        <f t="shared" si="467"/>
        <v>0</v>
      </c>
      <c r="Z255" s="55">
        <f t="shared" si="467"/>
        <v>0</v>
      </c>
      <c r="AA255" s="55">
        <f t="shared" si="467"/>
        <v>0</v>
      </c>
      <c r="AB255" s="55">
        <f t="shared" si="467"/>
        <v>0</v>
      </c>
      <c r="AC255" s="55">
        <f t="shared" si="467"/>
        <v>0</v>
      </c>
      <c r="AD255" s="55">
        <f t="shared" si="467"/>
        <v>0</v>
      </c>
      <c r="AE255" s="55">
        <f t="shared" si="467"/>
        <v>0</v>
      </c>
      <c r="AF255" s="55">
        <f t="shared" si="467"/>
        <v>-8.3311663847937013E-3</v>
      </c>
      <c r="AG255" s="55">
        <f t="shared" si="467"/>
        <v>0</v>
      </c>
      <c r="AH255" s="55">
        <f t="shared" ref="AH255:BM255" si="468">IFERROR(AH94*(AH416/$EN416),"")</f>
        <v>0.11072221374709849</v>
      </c>
      <c r="AI255" s="55">
        <f t="shared" si="468"/>
        <v>0</v>
      </c>
      <c r="AJ255" s="55">
        <f t="shared" si="468"/>
        <v>0</v>
      </c>
      <c r="AK255" s="55">
        <f t="shared" si="468"/>
        <v>0</v>
      </c>
      <c r="AL255" s="55">
        <f t="shared" si="468"/>
        <v>0</v>
      </c>
      <c r="AM255" s="55">
        <f t="shared" si="468"/>
        <v>0</v>
      </c>
      <c r="AN255" s="55">
        <f t="shared" si="468"/>
        <v>0</v>
      </c>
      <c r="AO255" s="55">
        <f t="shared" si="468"/>
        <v>0</v>
      </c>
      <c r="AP255" s="55">
        <f t="shared" si="468"/>
        <v>0</v>
      </c>
      <c r="AQ255" s="55">
        <f t="shared" si="468"/>
        <v>0</v>
      </c>
      <c r="AR255" s="55">
        <f t="shared" si="468"/>
        <v>0</v>
      </c>
      <c r="AS255" s="55">
        <f t="shared" si="468"/>
        <v>0</v>
      </c>
      <c r="AT255" s="55">
        <f t="shared" si="468"/>
        <v>0</v>
      </c>
      <c r="AU255" s="55">
        <f t="shared" si="468"/>
        <v>0</v>
      </c>
      <c r="AV255" s="55">
        <f t="shared" si="468"/>
        <v>0</v>
      </c>
      <c r="AW255" s="55">
        <f t="shared" si="468"/>
        <v>0</v>
      </c>
      <c r="AX255" s="55">
        <f t="shared" si="468"/>
        <v>0</v>
      </c>
      <c r="AY255" s="55">
        <f t="shared" si="468"/>
        <v>0</v>
      </c>
      <c r="AZ255" s="55">
        <f t="shared" si="468"/>
        <v>0</v>
      </c>
      <c r="BA255" s="55">
        <f t="shared" si="468"/>
        <v>0</v>
      </c>
      <c r="BB255" s="55">
        <f t="shared" si="468"/>
        <v>0</v>
      </c>
      <c r="BC255" s="55">
        <f t="shared" si="468"/>
        <v>0</v>
      </c>
      <c r="BD255" s="55">
        <f t="shared" si="468"/>
        <v>0</v>
      </c>
      <c r="BE255" s="55">
        <f t="shared" si="468"/>
        <v>0</v>
      </c>
      <c r="BF255" s="55">
        <f t="shared" si="468"/>
        <v>0</v>
      </c>
      <c r="BG255" s="55">
        <f t="shared" si="468"/>
        <v>0</v>
      </c>
      <c r="BH255" s="55">
        <f t="shared" si="468"/>
        <v>0</v>
      </c>
      <c r="BI255" s="55">
        <f t="shared" si="468"/>
        <v>0</v>
      </c>
      <c r="BJ255" s="55">
        <f t="shared" si="468"/>
        <v>0</v>
      </c>
      <c r="BK255" s="55">
        <f t="shared" si="468"/>
        <v>0</v>
      </c>
      <c r="BL255" s="55">
        <f t="shared" si="468"/>
        <v>0</v>
      </c>
      <c r="BM255" s="55">
        <f t="shared" si="468"/>
        <v>0</v>
      </c>
      <c r="BN255" s="55">
        <f t="shared" ref="BN255:CS255" si="469">IFERROR(BN94*(BN416/$EN416),"")</f>
        <v>0</v>
      </c>
      <c r="BO255" s="55">
        <f t="shared" si="469"/>
        <v>0</v>
      </c>
      <c r="BP255" s="55">
        <f t="shared" si="469"/>
        <v>0</v>
      </c>
      <c r="BQ255" s="55">
        <f t="shared" si="469"/>
        <v>0</v>
      </c>
      <c r="BR255" s="55">
        <f t="shared" si="469"/>
        <v>0</v>
      </c>
      <c r="BS255" s="55">
        <f t="shared" si="469"/>
        <v>0</v>
      </c>
      <c r="BT255" s="55">
        <f t="shared" si="469"/>
        <v>0</v>
      </c>
      <c r="BU255" s="55">
        <f t="shared" si="469"/>
        <v>0</v>
      </c>
      <c r="BV255" s="55">
        <f t="shared" si="469"/>
        <v>0</v>
      </c>
      <c r="BW255" s="55">
        <f t="shared" si="469"/>
        <v>0</v>
      </c>
      <c r="BX255" s="55">
        <f t="shared" si="469"/>
        <v>0</v>
      </c>
      <c r="BY255" s="55">
        <f t="shared" si="469"/>
        <v>0</v>
      </c>
      <c r="BZ255" s="55">
        <f t="shared" si="469"/>
        <v>0</v>
      </c>
      <c r="CA255" s="55">
        <f t="shared" si="469"/>
        <v>0</v>
      </c>
      <c r="CB255" s="55">
        <f t="shared" si="469"/>
        <v>0</v>
      </c>
      <c r="CC255" s="55">
        <f t="shared" si="469"/>
        <v>0</v>
      </c>
      <c r="CD255" s="55">
        <f t="shared" si="469"/>
        <v>0</v>
      </c>
      <c r="CE255" s="55">
        <f t="shared" si="469"/>
        <v>0</v>
      </c>
      <c r="CF255" s="55">
        <f t="shared" si="469"/>
        <v>0</v>
      </c>
      <c r="CG255" s="55">
        <f t="shared" si="469"/>
        <v>0</v>
      </c>
      <c r="CH255" s="55">
        <f t="shared" si="469"/>
        <v>0</v>
      </c>
      <c r="CI255" s="55">
        <f t="shared" si="469"/>
        <v>0</v>
      </c>
      <c r="CJ255" s="55">
        <f t="shared" si="469"/>
        <v>0</v>
      </c>
      <c r="CK255" s="55">
        <f t="shared" si="469"/>
        <v>0</v>
      </c>
      <c r="CL255" s="55">
        <f t="shared" si="469"/>
        <v>0</v>
      </c>
      <c r="CM255" s="55">
        <f t="shared" si="469"/>
        <v>0</v>
      </c>
      <c r="CN255" s="55">
        <f t="shared" si="469"/>
        <v>0</v>
      </c>
      <c r="CO255" s="55">
        <f t="shared" si="469"/>
        <v>0</v>
      </c>
      <c r="CP255" s="55">
        <f t="shared" si="469"/>
        <v>0</v>
      </c>
      <c r="CQ255" s="55">
        <f t="shared" si="469"/>
        <v>0</v>
      </c>
      <c r="CR255" s="55">
        <f t="shared" si="469"/>
        <v>0</v>
      </c>
      <c r="CS255" s="55">
        <f t="shared" si="469"/>
        <v>0</v>
      </c>
      <c r="CT255" s="55">
        <f t="shared" ref="CT255:EB255" si="470">IFERROR(CT94*(CT416/$EN416),"")</f>
        <v>-2.7110059918817642E-2</v>
      </c>
      <c r="CU255" s="55">
        <f t="shared" si="470"/>
        <v>0</v>
      </c>
      <c r="CV255" s="55">
        <f t="shared" si="470"/>
        <v>0</v>
      </c>
      <c r="CW255" s="55">
        <f t="shared" si="470"/>
        <v>0</v>
      </c>
      <c r="CX255" s="55">
        <f t="shared" si="470"/>
        <v>0</v>
      </c>
      <c r="CY255" s="55">
        <f t="shared" si="470"/>
        <v>0</v>
      </c>
      <c r="CZ255" s="55">
        <f t="shared" si="470"/>
        <v>0</v>
      </c>
      <c r="DA255" s="55">
        <f t="shared" si="470"/>
        <v>0</v>
      </c>
      <c r="DB255" s="55">
        <f t="shared" si="470"/>
        <v>0</v>
      </c>
      <c r="DC255" s="55">
        <f t="shared" si="470"/>
        <v>-3.3579167463261466E-3</v>
      </c>
      <c r="DD255" s="55">
        <f t="shared" si="470"/>
        <v>0</v>
      </c>
      <c r="DE255" s="55">
        <f t="shared" si="470"/>
        <v>0</v>
      </c>
      <c r="DF255" s="55">
        <f t="shared" si="470"/>
        <v>0</v>
      </c>
      <c r="DG255" s="55">
        <f t="shared" si="470"/>
        <v>0</v>
      </c>
      <c r="DH255" s="55">
        <f t="shared" si="470"/>
        <v>0</v>
      </c>
      <c r="DI255" s="55">
        <f t="shared" si="470"/>
        <v>0</v>
      </c>
      <c r="DJ255" s="55">
        <f t="shared" si="470"/>
        <v>0</v>
      </c>
      <c r="DK255" s="55">
        <f t="shared" si="470"/>
        <v>0</v>
      </c>
      <c r="DL255" s="55">
        <f t="shared" si="470"/>
        <v>0</v>
      </c>
      <c r="DM255" s="55">
        <f t="shared" si="470"/>
        <v>0</v>
      </c>
      <c r="DN255" s="55">
        <f t="shared" si="470"/>
        <v>0</v>
      </c>
      <c r="DO255" s="55">
        <f t="shared" si="470"/>
        <v>0</v>
      </c>
      <c r="DP255" s="55">
        <f t="shared" si="470"/>
        <v>0</v>
      </c>
      <c r="DQ255" s="55">
        <f t="shared" si="470"/>
        <v>0</v>
      </c>
      <c r="DR255" s="55">
        <f t="shared" si="470"/>
        <v>0</v>
      </c>
      <c r="DS255" s="55">
        <f t="shared" si="470"/>
        <v>0</v>
      </c>
      <c r="DT255" s="55">
        <f t="shared" si="470"/>
        <v>0</v>
      </c>
      <c r="DU255" s="55">
        <f t="shared" si="470"/>
        <v>0</v>
      </c>
      <c r="DV255" s="55">
        <f t="shared" si="470"/>
        <v>0</v>
      </c>
      <c r="DW255" s="55">
        <f t="shared" si="470"/>
        <v>0</v>
      </c>
      <c r="DX255" s="55">
        <f t="shared" si="470"/>
        <v>0</v>
      </c>
      <c r="DY255" s="55">
        <f t="shared" si="470"/>
        <v>0</v>
      </c>
      <c r="DZ255" s="55">
        <f t="shared" si="470"/>
        <v>0</v>
      </c>
      <c r="EA255" s="55">
        <f t="shared" si="470"/>
        <v>0</v>
      </c>
      <c r="EB255" s="55">
        <f t="shared" si="470"/>
        <v>0</v>
      </c>
      <c r="EC255" s="55">
        <f t="shared" ref="EC255:EM255" si="471">IFERROR(EC94*(EC416/$EN416),"")</f>
        <v>0</v>
      </c>
      <c r="ED255" s="55">
        <f t="shared" si="471"/>
        <v>0</v>
      </c>
      <c r="EE255" s="55">
        <f t="shared" si="471"/>
        <v>0</v>
      </c>
      <c r="EF255" s="55">
        <f t="shared" si="471"/>
        <v>0</v>
      </c>
      <c r="EG255" s="55">
        <f t="shared" si="471"/>
        <v>0</v>
      </c>
      <c r="EH255" s="55">
        <f t="shared" si="471"/>
        <v>0</v>
      </c>
      <c r="EI255" s="55">
        <f t="shared" si="471"/>
        <v>0</v>
      </c>
      <c r="EJ255" s="55">
        <f t="shared" si="471"/>
        <v>0</v>
      </c>
      <c r="EK255" s="55">
        <f t="shared" si="471"/>
        <v>0</v>
      </c>
      <c r="EL255" s="55">
        <f t="shared" si="471"/>
        <v>0</v>
      </c>
      <c r="EM255" s="55">
        <f t="shared" si="471"/>
        <v>0</v>
      </c>
      <c r="EN255" s="72">
        <f t="shared" si="336"/>
        <v>7.1923070697161015E-2</v>
      </c>
    </row>
    <row r="256" spans="1:144" x14ac:dyDescent="0.15">
      <c r="A256" s="71">
        <v>42674</v>
      </c>
      <c r="B256" s="55">
        <f t="shared" ref="B256:AG256" si="472">IFERROR(B95*(B417/$EN417),"")</f>
        <v>0</v>
      </c>
      <c r="C256" s="55">
        <f t="shared" si="472"/>
        <v>0</v>
      </c>
      <c r="D256" s="55">
        <f t="shared" si="472"/>
        <v>0</v>
      </c>
      <c r="E256" s="55">
        <f t="shared" si="472"/>
        <v>0</v>
      </c>
      <c r="F256" s="55">
        <f t="shared" si="472"/>
        <v>0</v>
      </c>
      <c r="G256" s="55">
        <f t="shared" si="472"/>
        <v>0</v>
      </c>
      <c r="H256" s="55">
        <f t="shared" si="472"/>
        <v>0</v>
      </c>
      <c r="I256" s="55">
        <f t="shared" si="472"/>
        <v>0</v>
      </c>
      <c r="J256" s="55">
        <f t="shared" si="472"/>
        <v>0</v>
      </c>
      <c r="K256" s="55">
        <f t="shared" si="472"/>
        <v>0</v>
      </c>
      <c r="L256" s="55">
        <f t="shared" si="472"/>
        <v>0</v>
      </c>
      <c r="M256" s="55">
        <f t="shared" si="472"/>
        <v>0</v>
      </c>
      <c r="N256" s="55">
        <f t="shared" si="472"/>
        <v>0</v>
      </c>
      <c r="O256" s="55">
        <f t="shared" si="472"/>
        <v>0</v>
      </c>
      <c r="P256" s="55">
        <f t="shared" si="472"/>
        <v>0</v>
      </c>
      <c r="Q256" s="55">
        <f t="shared" si="472"/>
        <v>0</v>
      </c>
      <c r="R256" s="55">
        <f t="shared" si="472"/>
        <v>0</v>
      </c>
      <c r="S256" s="55">
        <f t="shared" si="472"/>
        <v>0</v>
      </c>
      <c r="T256" s="55">
        <f t="shared" si="472"/>
        <v>0</v>
      </c>
      <c r="U256" s="55">
        <f t="shared" si="472"/>
        <v>0</v>
      </c>
      <c r="V256" s="55">
        <f t="shared" si="472"/>
        <v>0</v>
      </c>
      <c r="W256" s="55">
        <f t="shared" si="472"/>
        <v>0</v>
      </c>
      <c r="X256" s="55">
        <f t="shared" si="472"/>
        <v>0</v>
      </c>
      <c r="Y256" s="55">
        <f t="shared" si="472"/>
        <v>0</v>
      </c>
      <c r="Z256" s="55">
        <f t="shared" si="472"/>
        <v>0</v>
      </c>
      <c r="AA256" s="55">
        <f t="shared" si="472"/>
        <v>0</v>
      </c>
      <c r="AB256" s="55">
        <f t="shared" si="472"/>
        <v>0</v>
      </c>
      <c r="AC256" s="55">
        <f t="shared" si="472"/>
        <v>0</v>
      </c>
      <c r="AD256" s="55">
        <f t="shared" si="472"/>
        <v>0</v>
      </c>
      <c r="AE256" s="55">
        <f t="shared" si="472"/>
        <v>0</v>
      </c>
      <c r="AF256" s="55">
        <f t="shared" si="472"/>
        <v>-1.0335541669488265E-2</v>
      </c>
      <c r="AG256" s="55">
        <f t="shared" si="472"/>
        <v>0</v>
      </c>
      <c r="AH256" s="55">
        <f t="shared" ref="AH256:BM256" si="473">IFERROR(AH95*(AH417/$EN417),"")</f>
        <v>-2.0019905353113956E-2</v>
      </c>
      <c r="AI256" s="55">
        <f t="shared" si="473"/>
        <v>0</v>
      </c>
      <c r="AJ256" s="55">
        <f t="shared" si="473"/>
        <v>0</v>
      </c>
      <c r="AK256" s="55">
        <f t="shared" si="473"/>
        <v>0</v>
      </c>
      <c r="AL256" s="55">
        <f t="shared" si="473"/>
        <v>0</v>
      </c>
      <c r="AM256" s="55">
        <f t="shared" si="473"/>
        <v>0</v>
      </c>
      <c r="AN256" s="55">
        <f t="shared" si="473"/>
        <v>0</v>
      </c>
      <c r="AO256" s="55">
        <f t="shared" si="473"/>
        <v>0</v>
      </c>
      <c r="AP256" s="55">
        <f t="shared" si="473"/>
        <v>0</v>
      </c>
      <c r="AQ256" s="55">
        <f t="shared" si="473"/>
        <v>0</v>
      </c>
      <c r="AR256" s="55">
        <f t="shared" si="473"/>
        <v>0</v>
      </c>
      <c r="AS256" s="55">
        <f t="shared" si="473"/>
        <v>0</v>
      </c>
      <c r="AT256" s="55">
        <f t="shared" si="473"/>
        <v>0</v>
      </c>
      <c r="AU256" s="55">
        <f t="shared" si="473"/>
        <v>0</v>
      </c>
      <c r="AV256" s="55">
        <f t="shared" si="473"/>
        <v>0</v>
      </c>
      <c r="AW256" s="55">
        <f t="shared" si="473"/>
        <v>0</v>
      </c>
      <c r="AX256" s="55">
        <f t="shared" si="473"/>
        <v>0</v>
      </c>
      <c r="AY256" s="55">
        <f t="shared" si="473"/>
        <v>0</v>
      </c>
      <c r="AZ256" s="55">
        <f t="shared" si="473"/>
        <v>0</v>
      </c>
      <c r="BA256" s="55">
        <f t="shared" si="473"/>
        <v>0</v>
      </c>
      <c r="BB256" s="55">
        <f t="shared" si="473"/>
        <v>0</v>
      </c>
      <c r="BC256" s="55">
        <f t="shared" si="473"/>
        <v>0</v>
      </c>
      <c r="BD256" s="55">
        <f t="shared" si="473"/>
        <v>0</v>
      </c>
      <c r="BE256" s="55">
        <f t="shared" si="473"/>
        <v>0</v>
      </c>
      <c r="BF256" s="55">
        <f t="shared" si="473"/>
        <v>0</v>
      </c>
      <c r="BG256" s="55">
        <f t="shared" si="473"/>
        <v>0</v>
      </c>
      <c r="BH256" s="55">
        <f t="shared" si="473"/>
        <v>0</v>
      </c>
      <c r="BI256" s="55">
        <f t="shared" si="473"/>
        <v>0</v>
      </c>
      <c r="BJ256" s="55">
        <f t="shared" si="473"/>
        <v>0</v>
      </c>
      <c r="BK256" s="55">
        <f t="shared" si="473"/>
        <v>0</v>
      </c>
      <c r="BL256" s="55">
        <f t="shared" si="473"/>
        <v>0</v>
      </c>
      <c r="BM256" s="55">
        <f t="shared" si="473"/>
        <v>0</v>
      </c>
      <c r="BN256" s="55">
        <f t="shared" ref="BN256:CS256" si="474">IFERROR(BN95*(BN417/$EN417),"")</f>
        <v>0</v>
      </c>
      <c r="BO256" s="55">
        <f t="shared" si="474"/>
        <v>0</v>
      </c>
      <c r="BP256" s="55">
        <f t="shared" si="474"/>
        <v>0</v>
      </c>
      <c r="BQ256" s="55">
        <f t="shared" si="474"/>
        <v>0</v>
      </c>
      <c r="BR256" s="55">
        <f t="shared" si="474"/>
        <v>0</v>
      </c>
      <c r="BS256" s="55">
        <f t="shared" si="474"/>
        <v>0</v>
      </c>
      <c r="BT256" s="55">
        <f t="shared" si="474"/>
        <v>0</v>
      </c>
      <c r="BU256" s="55">
        <f t="shared" si="474"/>
        <v>0</v>
      </c>
      <c r="BV256" s="55">
        <f t="shared" si="474"/>
        <v>0</v>
      </c>
      <c r="BW256" s="55">
        <f t="shared" si="474"/>
        <v>0</v>
      </c>
      <c r="BX256" s="55">
        <f t="shared" si="474"/>
        <v>0</v>
      </c>
      <c r="BY256" s="55">
        <f t="shared" si="474"/>
        <v>0</v>
      </c>
      <c r="BZ256" s="55">
        <f t="shared" si="474"/>
        <v>0</v>
      </c>
      <c r="CA256" s="55">
        <f t="shared" si="474"/>
        <v>0</v>
      </c>
      <c r="CB256" s="55">
        <f t="shared" si="474"/>
        <v>0</v>
      </c>
      <c r="CC256" s="55">
        <f t="shared" si="474"/>
        <v>0</v>
      </c>
      <c r="CD256" s="55">
        <f t="shared" si="474"/>
        <v>0</v>
      </c>
      <c r="CE256" s="55">
        <f t="shared" si="474"/>
        <v>0</v>
      </c>
      <c r="CF256" s="55">
        <f t="shared" si="474"/>
        <v>0</v>
      </c>
      <c r="CG256" s="55">
        <f t="shared" si="474"/>
        <v>0</v>
      </c>
      <c r="CH256" s="55">
        <f t="shared" si="474"/>
        <v>0</v>
      </c>
      <c r="CI256" s="55">
        <f t="shared" si="474"/>
        <v>0</v>
      </c>
      <c r="CJ256" s="55">
        <f t="shared" si="474"/>
        <v>0</v>
      </c>
      <c r="CK256" s="55">
        <f t="shared" si="474"/>
        <v>0</v>
      </c>
      <c r="CL256" s="55">
        <f t="shared" si="474"/>
        <v>0</v>
      </c>
      <c r="CM256" s="55">
        <f t="shared" si="474"/>
        <v>0</v>
      </c>
      <c r="CN256" s="55">
        <f t="shared" si="474"/>
        <v>0</v>
      </c>
      <c r="CO256" s="55">
        <f t="shared" si="474"/>
        <v>0</v>
      </c>
      <c r="CP256" s="55">
        <f t="shared" si="474"/>
        <v>0</v>
      </c>
      <c r="CQ256" s="55">
        <f t="shared" si="474"/>
        <v>0</v>
      </c>
      <c r="CR256" s="55">
        <f t="shared" si="474"/>
        <v>0</v>
      </c>
      <c r="CS256" s="55">
        <f t="shared" si="474"/>
        <v>1.0380853580103761E-2</v>
      </c>
      <c r="CT256" s="55">
        <f t="shared" ref="CT256:EB256" si="475">IFERROR(CT95*(CT417/$EN417),"")</f>
        <v>-2.4186517189174715E-2</v>
      </c>
      <c r="CU256" s="55">
        <f t="shared" si="475"/>
        <v>0</v>
      </c>
      <c r="CV256" s="55">
        <f t="shared" si="475"/>
        <v>0</v>
      </c>
      <c r="CW256" s="55">
        <f t="shared" si="475"/>
        <v>0</v>
      </c>
      <c r="CX256" s="55">
        <f t="shared" si="475"/>
        <v>0</v>
      </c>
      <c r="CY256" s="55">
        <f t="shared" si="475"/>
        <v>0</v>
      </c>
      <c r="CZ256" s="55">
        <f t="shared" si="475"/>
        <v>0</v>
      </c>
      <c r="DA256" s="55">
        <f t="shared" si="475"/>
        <v>0</v>
      </c>
      <c r="DB256" s="55">
        <f t="shared" si="475"/>
        <v>0</v>
      </c>
      <c r="DC256" s="55">
        <f t="shared" si="475"/>
        <v>-7.2163513136804915E-3</v>
      </c>
      <c r="DD256" s="55">
        <f t="shared" si="475"/>
        <v>0</v>
      </c>
      <c r="DE256" s="55">
        <f t="shared" si="475"/>
        <v>0</v>
      </c>
      <c r="DF256" s="55">
        <f t="shared" si="475"/>
        <v>0</v>
      </c>
      <c r="DG256" s="55">
        <f t="shared" si="475"/>
        <v>0</v>
      </c>
      <c r="DH256" s="55">
        <f t="shared" si="475"/>
        <v>0</v>
      </c>
      <c r="DI256" s="55">
        <f t="shared" si="475"/>
        <v>0</v>
      </c>
      <c r="DJ256" s="55">
        <f t="shared" si="475"/>
        <v>0</v>
      </c>
      <c r="DK256" s="55">
        <f t="shared" si="475"/>
        <v>0</v>
      </c>
      <c r="DL256" s="55">
        <f t="shared" si="475"/>
        <v>0</v>
      </c>
      <c r="DM256" s="55">
        <f t="shared" si="475"/>
        <v>0</v>
      </c>
      <c r="DN256" s="55">
        <f t="shared" si="475"/>
        <v>0</v>
      </c>
      <c r="DO256" s="55">
        <f t="shared" si="475"/>
        <v>0</v>
      </c>
      <c r="DP256" s="55">
        <f t="shared" si="475"/>
        <v>0</v>
      </c>
      <c r="DQ256" s="55">
        <f t="shared" si="475"/>
        <v>0</v>
      </c>
      <c r="DR256" s="55">
        <f t="shared" si="475"/>
        <v>0</v>
      </c>
      <c r="DS256" s="55">
        <f t="shared" si="475"/>
        <v>0</v>
      </c>
      <c r="DT256" s="55">
        <f t="shared" si="475"/>
        <v>0</v>
      </c>
      <c r="DU256" s="55">
        <f t="shared" si="475"/>
        <v>0</v>
      </c>
      <c r="DV256" s="55">
        <f t="shared" si="475"/>
        <v>0</v>
      </c>
      <c r="DW256" s="55">
        <f t="shared" si="475"/>
        <v>0</v>
      </c>
      <c r="DX256" s="55">
        <f t="shared" si="475"/>
        <v>0</v>
      </c>
      <c r="DY256" s="55">
        <f t="shared" si="475"/>
        <v>0</v>
      </c>
      <c r="DZ256" s="55">
        <f t="shared" si="475"/>
        <v>0</v>
      </c>
      <c r="EA256" s="55">
        <f t="shared" si="475"/>
        <v>0</v>
      </c>
      <c r="EB256" s="55">
        <f t="shared" si="475"/>
        <v>0</v>
      </c>
      <c r="EC256" s="55">
        <f t="shared" ref="EC256:EM256" si="476">IFERROR(EC95*(EC417/$EN417),"")</f>
        <v>0</v>
      </c>
      <c r="ED256" s="55">
        <f t="shared" si="476"/>
        <v>0</v>
      </c>
      <c r="EE256" s="55">
        <f t="shared" si="476"/>
        <v>0</v>
      </c>
      <c r="EF256" s="55">
        <f t="shared" si="476"/>
        <v>0</v>
      </c>
      <c r="EG256" s="55">
        <f t="shared" si="476"/>
        <v>0</v>
      </c>
      <c r="EH256" s="55">
        <f t="shared" si="476"/>
        <v>0</v>
      </c>
      <c r="EI256" s="55">
        <f t="shared" si="476"/>
        <v>0</v>
      </c>
      <c r="EJ256" s="55">
        <f t="shared" si="476"/>
        <v>0</v>
      </c>
      <c r="EK256" s="55">
        <f t="shared" si="476"/>
        <v>0</v>
      </c>
      <c r="EL256" s="55">
        <f t="shared" si="476"/>
        <v>0</v>
      </c>
      <c r="EM256" s="55">
        <f t="shared" si="476"/>
        <v>0</v>
      </c>
      <c r="EN256" s="72">
        <f t="shared" si="336"/>
        <v>-5.137746194535367E-2</v>
      </c>
    </row>
    <row r="257" spans="1:144" x14ac:dyDescent="0.15">
      <c r="A257" s="71">
        <v>42704</v>
      </c>
      <c r="B257" s="55">
        <f t="shared" ref="B257:AG257" si="477">IFERROR(B96*(B418/$EN418),"")</f>
        <v>0</v>
      </c>
      <c r="C257" s="55">
        <f t="shared" si="477"/>
        <v>0</v>
      </c>
      <c r="D257" s="55">
        <f t="shared" si="477"/>
        <v>0</v>
      </c>
      <c r="E257" s="55">
        <f t="shared" si="477"/>
        <v>0</v>
      </c>
      <c r="F257" s="55">
        <f t="shared" si="477"/>
        <v>0</v>
      </c>
      <c r="G257" s="55">
        <f t="shared" si="477"/>
        <v>0</v>
      </c>
      <c r="H257" s="55">
        <f t="shared" si="477"/>
        <v>0</v>
      </c>
      <c r="I257" s="55">
        <f t="shared" si="477"/>
        <v>0</v>
      </c>
      <c r="J257" s="55">
        <f t="shared" si="477"/>
        <v>0</v>
      </c>
      <c r="K257" s="55">
        <f t="shared" si="477"/>
        <v>0</v>
      </c>
      <c r="L257" s="55">
        <f t="shared" si="477"/>
        <v>0</v>
      </c>
      <c r="M257" s="55">
        <f t="shared" si="477"/>
        <v>0</v>
      </c>
      <c r="N257" s="55">
        <f t="shared" si="477"/>
        <v>0</v>
      </c>
      <c r="O257" s="55">
        <f t="shared" si="477"/>
        <v>0</v>
      </c>
      <c r="P257" s="55">
        <f t="shared" si="477"/>
        <v>0</v>
      </c>
      <c r="Q257" s="55">
        <f t="shared" si="477"/>
        <v>0</v>
      </c>
      <c r="R257" s="55">
        <f t="shared" si="477"/>
        <v>0</v>
      </c>
      <c r="S257" s="55">
        <f t="shared" si="477"/>
        <v>0</v>
      </c>
      <c r="T257" s="55">
        <f t="shared" si="477"/>
        <v>0</v>
      </c>
      <c r="U257" s="55">
        <f t="shared" si="477"/>
        <v>0</v>
      </c>
      <c r="V257" s="55">
        <f t="shared" si="477"/>
        <v>0</v>
      </c>
      <c r="W257" s="55">
        <f t="shared" si="477"/>
        <v>0</v>
      </c>
      <c r="X257" s="55">
        <f t="shared" si="477"/>
        <v>0</v>
      </c>
      <c r="Y257" s="55">
        <f t="shared" si="477"/>
        <v>0</v>
      </c>
      <c r="Z257" s="55">
        <f t="shared" si="477"/>
        <v>0</v>
      </c>
      <c r="AA257" s="55">
        <f t="shared" si="477"/>
        <v>0</v>
      </c>
      <c r="AB257" s="55">
        <f t="shared" si="477"/>
        <v>0</v>
      </c>
      <c r="AC257" s="55">
        <f t="shared" si="477"/>
        <v>0</v>
      </c>
      <c r="AD257" s="55">
        <f t="shared" si="477"/>
        <v>0</v>
      </c>
      <c r="AE257" s="55">
        <f t="shared" si="477"/>
        <v>0</v>
      </c>
      <c r="AF257" s="55">
        <f t="shared" si="477"/>
        <v>8.4436561156761465E-3</v>
      </c>
      <c r="AG257" s="55">
        <f t="shared" si="477"/>
        <v>0</v>
      </c>
      <c r="AH257" s="55">
        <f t="shared" ref="AH257:BM257" si="478">IFERROR(AH96*(AH418/$EN418),"")</f>
        <v>7.5672430390950063E-2</v>
      </c>
      <c r="AI257" s="55">
        <f t="shared" si="478"/>
        <v>0</v>
      </c>
      <c r="AJ257" s="55">
        <f t="shared" si="478"/>
        <v>0</v>
      </c>
      <c r="AK257" s="55">
        <f t="shared" si="478"/>
        <v>0</v>
      </c>
      <c r="AL257" s="55">
        <f t="shared" si="478"/>
        <v>0</v>
      </c>
      <c r="AM257" s="55">
        <f t="shared" si="478"/>
        <v>0</v>
      </c>
      <c r="AN257" s="55">
        <f t="shared" si="478"/>
        <v>0</v>
      </c>
      <c r="AO257" s="55">
        <f t="shared" si="478"/>
        <v>0</v>
      </c>
      <c r="AP257" s="55">
        <f t="shared" si="478"/>
        <v>0</v>
      </c>
      <c r="AQ257" s="55">
        <f t="shared" si="478"/>
        <v>0</v>
      </c>
      <c r="AR257" s="55">
        <f t="shared" si="478"/>
        <v>0</v>
      </c>
      <c r="AS257" s="55">
        <f t="shared" si="478"/>
        <v>0</v>
      </c>
      <c r="AT257" s="55">
        <f t="shared" si="478"/>
        <v>0</v>
      </c>
      <c r="AU257" s="55">
        <f t="shared" si="478"/>
        <v>0</v>
      </c>
      <c r="AV257" s="55">
        <f t="shared" si="478"/>
        <v>0</v>
      </c>
      <c r="AW257" s="55">
        <f t="shared" si="478"/>
        <v>0</v>
      </c>
      <c r="AX257" s="55">
        <f t="shared" si="478"/>
        <v>0</v>
      </c>
      <c r="AY257" s="55">
        <f t="shared" si="478"/>
        <v>0</v>
      </c>
      <c r="AZ257" s="55">
        <f t="shared" si="478"/>
        <v>0</v>
      </c>
      <c r="BA257" s="55">
        <f t="shared" si="478"/>
        <v>0</v>
      </c>
      <c r="BB257" s="55">
        <f t="shared" si="478"/>
        <v>0</v>
      </c>
      <c r="BC257" s="55">
        <f t="shared" si="478"/>
        <v>0</v>
      </c>
      <c r="BD257" s="55">
        <f t="shared" si="478"/>
        <v>0</v>
      </c>
      <c r="BE257" s="55">
        <f t="shared" si="478"/>
        <v>0</v>
      </c>
      <c r="BF257" s="55">
        <f t="shared" si="478"/>
        <v>0</v>
      </c>
      <c r="BG257" s="55">
        <f t="shared" si="478"/>
        <v>0</v>
      </c>
      <c r="BH257" s="55">
        <f t="shared" si="478"/>
        <v>0</v>
      </c>
      <c r="BI257" s="55">
        <f t="shared" si="478"/>
        <v>0</v>
      </c>
      <c r="BJ257" s="55">
        <f t="shared" si="478"/>
        <v>0</v>
      </c>
      <c r="BK257" s="55">
        <f t="shared" si="478"/>
        <v>0</v>
      </c>
      <c r="BL257" s="55">
        <f t="shared" si="478"/>
        <v>0</v>
      </c>
      <c r="BM257" s="55">
        <f t="shared" si="478"/>
        <v>0</v>
      </c>
      <c r="BN257" s="55">
        <f t="shared" ref="BN257:CS257" si="479">IFERROR(BN96*(BN418/$EN418),"")</f>
        <v>0</v>
      </c>
      <c r="BO257" s="55">
        <f t="shared" si="479"/>
        <v>0</v>
      </c>
      <c r="BP257" s="55">
        <f t="shared" si="479"/>
        <v>0</v>
      </c>
      <c r="BQ257" s="55">
        <f t="shared" si="479"/>
        <v>0</v>
      </c>
      <c r="BR257" s="55">
        <f t="shared" si="479"/>
        <v>0</v>
      </c>
      <c r="BS257" s="55">
        <f t="shared" si="479"/>
        <v>0</v>
      </c>
      <c r="BT257" s="55">
        <f t="shared" si="479"/>
        <v>0</v>
      </c>
      <c r="BU257" s="55">
        <f t="shared" si="479"/>
        <v>0</v>
      </c>
      <c r="BV257" s="55">
        <f t="shared" si="479"/>
        <v>0</v>
      </c>
      <c r="BW257" s="55">
        <f t="shared" si="479"/>
        <v>0</v>
      </c>
      <c r="BX257" s="55">
        <f t="shared" si="479"/>
        <v>0</v>
      </c>
      <c r="BY257" s="55">
        <f t="shared" si="479"/>
        <v>0</v>
      </c>
      <c r="BZ257" s="55">
        <f t="shared" si="479"/>
        <v>0</v>
      </c>
      <c r="CA257" s="55">
        <f t="shared" si="479"/>
        <v>0</v>
      </c>
      <c r="CB257" s="55">
        <f t="shared" si="479"/>
        <v>0</v>
      </c>
      <c r="CC257" s="55">
        <f t="shared" si="479"/>
        <v>0</v>
      </c>
      <c r="CD257" s="55">
        <f t="shared" si="479"/>
        <v>0</v>
      </c>
      <c r="CE257" s="55">
        <f t="shared" si="479"/>
        <v>0</v>
      </c>
      <c r="CF257" s="55">
        <f t="shared" si="479"/>
        <v>0</v>
      </c>
      <c r="CG257" s="55">
        <f t="shared" si="479"/>
        <v>0</v>
      </c>
      <c r="CH257" s="55">
        <f t="shared" si="479"/>
        <v>0</v>
      </c>
      <c r="CI257" s="55">
        <f t="shared" si="479"/>
        <v>0</v>
      </c>
      <c r="CJ257" s="55">
        <f t="shared" si="479"/>
        <v>0</v>
      </c>
      <c r="CK257" s="55">
        <f t="shared" si="479"/>
        <v>0</v>
      </c>
      <c r="CL257" s="55">
        <f t="shared" si="479"/>
        <v>0</v>
      </c>
      <c r="CM257" s="55">
        <f t="shared" si="479"/>
        <v>0</v>
      </c>
      <c r="CN257" s="55">
        <f t="shared" si="479"/>
        <v>0</v>
      </c>
      <c r="CO257" s="55">
        <f t="shared" si="479"/>
        <v>0</v>
      </c>
      <c r="CP257" s="55">
        <f t="shared" si="479"/>
        <v>0</v>
      </c>
      <c r="CQ257" s="55">
        <f t="shared" si="479"/>
        <v>0</v>
      </c>
      <c r="CR257" s="55">
        <f t="shared" si="479"/>
        <v>0</v>
      </c>
      <c r="CS257" s="55">
        <f t="shared" si="479"/>
        <v>2.491864515290854E-2</v>
      </c>
      <c r="CT257" s="55">
        <f t="shared" ref="CT257:EB257" si="480">IFERROR(CT96*(CT418/$EN418),"")</f>
        <v>-7.048535603282974E-4</v>
      </c>
      <c r="CU257" s="55">
        <f t="shared" si="480"/>
        <v>0</v>
      </c>
      <c r="CV257" s="55">
        <f t="shared" si="480"/>
        <v>0</v>
      </c>
      <c r="CW257" s="55">
        <f t="shared" si="480"/>
        <v>0</v>
      </c>
      <c r="CX257" s="55">
        <f t="shared" si="480"/>
        <v>0</v>
      </c>
      <c r="CY257" s="55">
        <f t="shared" si="480"/>
        <v>0</v>
      </c>
      <c r="CZ257" s="55">
        <f t="shared" si="480"/>
        <v>0</v>
      </c>
      <c r="DA257" s="55">
        <f t="shared" si="480"/>
        <v>0</v>
      </c>
      <c r="DB257" s="55">
        <f t="shared" si="480"/>
        <v>0</v>
      </c>
      <c r="DC257" s="55">
        <f t="shared" si="480"/>
        <v>8.4204895531377437E-3</v>
      </c>
      <c r="DD257" s="55">
        <f t="shared" si="480"/>
        <v>0</v>
      </c>
      <c r="DE257" s="55">
        <f t="shared" si="480"/>
        <v>0</v>
      </c>
      <c r="DF257" s="55">
        <f t="shared" si="480"/>
        <v>0</v>
      </c>
      <c r="DG257" s="55">
        <f t="shared" si="480"/>
        <v>0</v>
      </c>
      <c r="DH257" s="55">
        <f t="shared" si="480"/>
        <v>0</v>
      </c>
      <c r="DI257" s="55">
        <f t="shared" si="480"/>
        <v>0</v>
      </c>
      <c r="DJ257" s="55">
        <f t="shared" si="480"/>
        <v>0</v>
      </c>
      <c r="DK257" s="55">
        <f t="shared" si="480"/>
        <v>0</v>
      </c>
      <c r="DL257" s="55">
        <f t="shared" si="480"/>
        <v>0</v>
      </c>
      <c r="DM257" s="55">
        <f t="shared" si="480"/>
        <v>0</v>
      </c>
      <c r="DN257" s="55">
        <f t="shared" si="480"/>
        <v>0</v>
      </c>
      <c r="DO257" s="55">
        <f t="shared" si="480"/>
        <v>0</v>
      </c>
      <c r="DP257" s="55">
        <f t="shared" si="480"/>
        <v>0</v>
      </c>
      <c r="DQ257" s="55">
        <f t="shared" si="480"/>
        <v>0</v>
      </c>
      <c r="DR257" s="55">
        <f t="shared" si="480"/>
        <v>0</v>
      </c>
      <c r="DS257" s="55">
        <f t="shared" si="480"/>
        <v>0</v>
      </c>
      <c r="DT257" s="55">
        <f t="shared" si="480"/>
        <v>0</v>
      </c>
      <c r="DU257" s="55">
        <f t="shared" si="480"/>
        <v>0</v>
      </c>
      <c r="DV257" s="55">
        <f t="shared" si="480"/>
        <v>0</v>
      </c>
      <c r="DW257" s="55">
        <f t="shared" si="480"/>
        <v>0</v>
      </c>
      <c r="DX257" s="55">
        <f t="shared" si="480"/>
        <v>0</v>
      </c>
      <c r="DY257" s="55">
        <f t="shared" si="480"/>
        <v>0</v>
      </c>
      <c r="DZ257" s="55">
        <f t="shared" si="480"/>
        <v>0</v>
      </c>
      <c r="EA257" s="55">
        <f t="shared" si="480"/>
        <v>0</v>
      </c>
      <c r="EB257" s="55">
        <f t="shared" si="480"/>
        <v>0</v>
      </c>
      <c r="EC257" s="55">
        <f t="shared" ref="EC257:EM257" si="481">IFERROR(EC96*(EC418/$EN418),"")</f>
        <v>0</v>
      </c>
      <c r="ED257" s="55">
        <f t="shared" si="481"/>
        <v>0</v>
      </c>
      <c r="EE257" s="55">
        <f t="shared" si="481"/>
        <v>4.2799772528837709E-5</v>
      </c>
      <c r="EF257" s="55">
        <f t="shared" si="481"/>
        <v>0</v>
      </c>
      <c r="EG257" s="55">
        <f t="shared" si="481"/>
        <v>0</v>
      </c>
      <c r="EH257" s="55">
        <f t="shared" si="481"/>
        <v>0</v>
      </c>
      <c r="EI257" s="55">
        <f t="shared" si="481"/>
        <v>0</v>
      </c>
      <c r="EJ257" s="55">
        <f t="shared" si="481"/>
        <v>0</v>
      </c>
      <c r="EK257" s="55">
        <f t="shared" si="481"/>
        <v>0</v>
      </c>
      <c r="EL257" s="55">
        <f t="shared" si="481"/>
        <v>0</v>
      </c>
      <c r="EM257" s="55">
        <f t="shared" si="481"/>
        <v>0</v>
      </c>
      <c r="EN257" s="72">
        <f t="shared" si="336"/>
        <v>0.11679316742487303</v>
      </c>
    </row>
    <row r="258" spans="1:144" x14ac:dyDescent="0.15">
      <c r="A258" s="71">
        <v>42734</v>
      </c>
      <c r="B258" s="55">
        <f t="shared" ref="B258:AG258" si="482">IFERROR(B97*(B419/$EN419),"")</f>
        <v>-1.1050979924437224E-2</v>
      </c>
      <c r="C258" s="55">
        <f t="shared" si="482"/>
        <v>0</v>
      </c>
      <c r="D258" s="55">
        <f t="shared" si="482"/>
        <v>0</v>
      </c>
      <c r="E258" s="55">
        <f t="shared" si="482"/>
        <v>0</v>
      </c>
      <c r="F258" s="55">
        <f t="shared" si="482"/>
        <v>0</v>
      </c>
      <c r="G258" s="55">
        <f t="shared" si="482"/>
        <v>0</v>
      </c>
      <c r="H258" s="55">
        <f t="shared" si="482"/>
        <v>0</v>
      </c>
      <c r="I258" s="55">
        <f t="shared" si="482"/>
        <v>0</v>
      </c>
      <c r="J258" s="55">
        <f t="shared" si="482"/>
        <v>0</v>
      </c>
      <c r="K258" s="55">
        <f t="shared" si="482"/>
        <v>0</v>
      </c>
      <c r="L258" s="55">
        <f t="shared" si="482"/>
        <v>0</v>
      </c>
      <c r="M258" s="55">
        <f t="shared" si="482"/>
        <v>0</v>
      </c>
      <c r="N258" s="55">
        <f t="shared" si="482"/>
        <v>0</v>
      </c>
      <c r="O258" s="55">
        <f t="shared" si="482"/>
        <v>0</v>
      </c>
      <c r="P258" s="55">
        <f t="shared" si="482"/>
        <v>0</v>
      </c>
      <c r="Q258" s="55">
        <f t="shared" si="482"/>
        <v>0</v>
      </c>
      <c r="R258" s="55">
        <f t="shared" si="482"/>
        <v>0</v>
      </c>
      <c r="S258" s="55">
        <f t="shared" si="482"/>
        <v>0</v>
      </c>
      <c r="T258" s="55">
        <f t="shared" si="482"/>
        <v>0</v>
      </c>
      <c r="U258" s="55">
        <f t="shared" si="482"/>
        <v>0</v>
      </c>
      <c r="V258" s="55">
        <f t="shared" si="482"/>
        <v>0</v>
      </c>
      <c r="W258" s="55">
        <f t="shared" si="482"/>
        <v>0</v>
      </c>
      <c r="X258" s="55">
        <f t="shared" si="482"/>
        <v>0</v>
      </c>
      <c r="Y258" s="55">
        <f t="shared" si="482"/>
        <v>0</v>
      </c>
      <c r="Z258" s="55">
        <f t="shared" si="482"/>
        <v>0</v>
      </c>
      <c r="AA258" s="55">
        <f t="shared" si="482"/>
        <v>0</v>
      </c>
      <c r="AB258" s="55">
        <f t="shared" si="482"/>
        <v>0</v>
      </c>
      <c r="AC258" s="55">
        <f t="shared" si="482"/>
        <v>0</v>
      </c>
      <c r="AD258" s="55">
        <f t="shared" si="482"/>
        <v>0</v>
      </c>
      <c r="AE258" s="55">
        <f t="shared" si="482"/>
        <v>0</v>
      </c>
      <c r="AF258" s="55">
        <f t="shared" si="482"/>
        <v>0</v>
      </c>
      <c r="AG258" s="55">
        <f t="shared" si="482"/>
        <v>0</v>
      </c>
      <c r="AH258" s="55">
        <f t="shared" ref="AH258:BM258" si="483">IFERROR(AH97*(AH419/$EN419),"")</f>
        <v>2.7250287820836005E-2</v>
      </c>
      <c r="AI258" s="55">
        <f t="shared" si="483"/>
        <v>0</v>
      </c>
      <c r="AJ258" s="55">
        <f t="shared" si="483"/>
        <v>0</v>
      </c>
      <c r="AK258" s="55">
        <f t="shared" si="483"/>
        <v>0</v>
      </c>
      <c r="AL258" s="55">
        <f t="shared" si="483"/>
        <v>0</v>
      </c>
      <c r="AM258" s="55">
        <f t="shared" si="483"/>
        <v>0</v>
      </c>
      <c r="AN258" s="55">
        <f t="shared" si="483"/>
        <v>0</v>
      </c>
      <c r="AO258" s="55">
        <f t="shared" si="483"/>
        <v>0</v>
      </c>
      <c r="AP258" s="55">
        <f t="shared" si="483"/>
        <v>0</v>
      </c>
      <c r="AQ258" s="55">
        <f t="shared" si="483"/>
        <v>0</v>
      </c>
      <c r="AR258" s="55">
        <f t="shared" si="483"/>
        <v>0</v>
      </c>
      <c r="AS258" s="55">
        <f t="shared" si="483"/>
        <v>0</v>
      </c>
      <c r="AT258" s="55">
        <f t="shared" si="483"/>
        <v>0</v>
      </c>
      <c r="AU258" s="55">
        <f t="shared" si="483"/>
        <v>0</v>
      </c>
      <c r="AV258" s="55">
        <f t="shared" si="483"/>
        <v>0</v>
      </c>
      <c r="AW258" s="55">
        <f t="shared" si="483"/>
        <v>0</v>
      </c>
      <c r="AX258" s="55">
        <f t="shared" si="483"/>
        <v>0</v>
      </c>
      <c r="AY258" s="55">
        <f t="shared" si="483"/>
        <v>0</v>
      </c>
      <c r="AZ258" s="55">
        <f t="shared" si="483"/>
        <v>0</v>
      </c>
      <c r="BA258" s="55">
        <f t="shared" si="483"/>
        <v>0</v>
      </c>
      <c r="BB258" s="55">
        <f t="shared" si="483"/>
        <v>0</v>
      </c>
      <c r="BC258" s="55">
        <f t="shared" si="483"/>
        <v>0</v>
      </c>
      <c r="BD258" s="55">
        <f t="shared" si="483"/>
        <v>0</v>
      </c>
      <c r="BE258" s="55">
        <f t="shared" si="483"/>
        <v>0</v>
      </c>
      <c r="BF258" s="55">
        <f t="shared" si="483"/>
        <v>0</v>
      </c>
      <c r="BG258" s="55">
        <f t="shared" si="483"/>
        <v>0</v>
      </c>
      <c r="BH258" s="55">
        <f t="shared" si="483"/>
        <v>0</v>
      </c>
      <c r="BI258" s="55">
        <f t="shared" si="483"/>
        <v>0</v>
      </c>
      <c r="BJ258" s="55">
        <f t="shared" si="483"/>
        <v>0</v>
      </c>
      <c r="BK258" s="55">
        <f t="shared" si="483"/>
        <v>0</v>
      </c>
      <c r="BL258" s="55">
        <f t="shared" si="483"/>
        <v>0</v>
      </c>
      <c r="BM258" s="55">
        <f t="shared" si="483"/>
        <v>0</v>
      </c>
      <c r="BN258" s="55">
        <f t="shared" ref="BN258:CS258" si="484">IFERROR(BN97*(BN419/$EN419),"")</f>
        <v>0</v>
      </c>
      <c r="BO258" s="55">
        <f t="shared" si="484"/>
        <v>0</v>
      </c>
      <c r="BP258" s="55">
        <f t="shared" si="484"/>
        <v>0</v>
      </c>
      <c r="BQ258" s="55">
        <f t="shared" si="484"/>
        <v>0</v>
      </c>
      <c r="BR258" s="55">
        <f t="shared" si="484"/>
        <v>0</v>
      </c>
      <c r="BS258" s="55">
        <f t="shared" si="484"/>
        <v>0</v>
      </c>
      <c r="BT258" s="55">
        <f t="shared" si="484"/>
        <v>0</v>
      </c>
      <c r="BU258" s="55">
        <f t="shared" si="484"/>
        <v>0</v>
      </c>
      <c r="BV258" s="55">
        <f t="shared" si="484"/>
        <v>0</v>
      </c>
      <c r="BW258" s="55">
        <f t="shared" si="484"/>
        <v>0</v>
      </c>
      <c r="BX258" s="55">
        <f t="shared" si="484"/>
        <v>0</v>
      </c>
      <c r="BY258" s="55">
        <f t="shared" si="484"/>
        <v>0</v>
      </c>
      <c r="BZ258" s="55">
        <f t="shared" si="484"/>
        <v>0</v>
      </c>
      <c r="CA258" s="55">
        <f t="shared" si="484"/>
        <v>0</v>
      </c>
      <c r="CB258" s="55">
        <f t="shared" si="484"/>
        <v>0</v>
      </c>
      <c r="CC258" s="55">
        <f t="shared" si="484"/>
        <v>0</v>
      </c>
      <c r="CD258" s="55">
        <f t="shared" si="484"/>
        <v>0</v>
      </c>
      <c r="CE258" s="55">
        <f t="shared" si="484"/>
        <v>0</v>
      </c>
      <c r="CF258" s="55">
        <f t="shared" si="484"/>
        <v>0</v>
      </c>
      <c r="CG258" s="55">
        <f t="shared" si="484"/>
        <v>0</v>
      </c>
      <c r="CH258" s="55">
        <f t="shared" si="484"/>
        <v>0</v>
      </c>
      <c r="CI258" s="55">
        <f t="shared" si="484"/>
        <v>0</v>
      </c>
      <c r="CJ258" s="55">
        <f t="shared" si="484"/>
        <v>0</v>
      </c>
      <c r="CK258" s="55">
        <f t="shared" si="484"/>
        <v>0</v>
      </c>
      <c r="CL258" s="55">
        <f t="shared" si="484"/>
        <v>0</v>
      </c>
      <c r="CM258" s="55">
        <f t="shared" si="484"/>
        <v>0</v>
      </c>
      <c r="CN258" s="55">
        <f t="shared" si="484"/>
        <v>0</v>
      </c>
      <c r="CO258" s="55">
        <f t="shared" si="484"/>
        <v>0</v>
      </c>
      <c r="CP258" s="55">
        <f t="shared" si="484"/>
        <v>0</v>
      </c>
      <c r="CQ258" s="55">
        <f t="shared" si="484"/>
        <v>0</v>
      </c>
      <c r="CR258" s="55">
        <f t="shared" si="484"/>
        <v>0</v>
      </c>
      <c r="CS258" s="55">
        <f t="shared" si="484"/>
        <v>6.8329092592695254E-4</v>
      </c>
      <c r="CT258" s="55">
        <f t="shared" ref="CT258:EB258" si="485">IFERROR(CT97*(CT419/$EN419),"")</f>
        <v>6.2213497049297697E-2</v>
      </c>
      <c r="CU258" s="55">
        <f t="shared" si="485"/>
        <v>0</v>
      </c>
      <c r="CV258" s="55">
        <f t="shared" si="485"/>
        <v>0</v>
      </c>
      <c r="CW258" s="55">
        <f t="shared" si="485"/>
        <v>0</v>
      </c>
      <c r="CX258" s="55">
        <f t="shared" si="485"/>
        <v>0</v>
      </c>
      <c r="CY258" s="55">
        <f t="shared" si="485"/>
        <v>0</v>
      </c>
      <c r="CZ258" s="55">
        <f t="shared" si="485"/>
        <v>0</v>
      </c>
      <c r="DA258" s="55">
        <f t="shared" si="485"/>
        <v>0</v>
      </c>
      <c r="DB258" s="55">
        <f t="shared" si="485"/>
        <v>0</v>
      </c>
      <c r="DC258" s="55">
        <f t="shared" si="485"/>
        <v>3.6535586731306038E-2</v>
      </c>
      <c r="DD258" s="55">
        <f t="shared" si="485"/>
        <v>0</v>
      </c>
      <c r="DE258" s="55">
        <f t="shared" si="485"/>
        <v>0</v>
      </c>
      <c r="DF258" s="55">
        <f t="shared" si="485"/>
        <v>0</v>
      </c>
      <c r="DG258" s="55">
        <f t="shared" si="485"/>
        <v>0</v>
      </c>
      <c r="DH258" s="55">
        <f t="shared" si="485"/>
        <v>0</v>
      </c>
      <c r="DI258" s="55">
        <f t="shared" si="485"/>
        <v>0</v>
      </c>
      <c r="DJ258" s="55">
        <f t="shared" si="485"/>
        <v>0</v>
      </c>
      <c r="DK258" s="55">
        <f t="shared" si="485"/>
        <v>0</v>
      </c>
      <c r="DL258" s="55">
        <f t="shared" si="485"/>
        <v>0</v>
      </c>
      <c r="DM258" s="55">
        <f t="shared" si="485"/>
        <v>0</v>
      </c>
      <c r="DN258" s="55">
        <f t="shared" si="485"/>
        <v>0</v>
      </c>
      <c r="DO258" s="55">
        <f t="shared" si="485"/>
        <v>0</v>
      </c>
      <c r="DP258" s="55">
        <f t="shared" si="485"/>
        <v>0</v>
      </c>
      <c r="DQ258" s="55">
        <f t="shared" si="485"/>
        <v>0</v>
      </c>
      <c r="DR258" s="55">
        <f t="shared" si="485"/>
        <v>0</v>
      </c>
      <c r="DS258" s="55">
        <f t="shared" si="485"/>
        <v>0</v>
      </c>
      <c r="DT258" s="55">
        <f t="shared" si="485"/>
        <v>0</v>
      </c>
      <c r="DU258" s="55">
        <f t="shared" si="485"/>
        <v>0</v>
      </c>
      <c r="DV258" s="55">
        <f t="shared" si="485"/>
        <v>0</v>
      </c>
      <c r="DW258" s="55">
        <f t="shared" si="485"/>
        <v>0</v>
      </c>
      <c r="DX258" s="55">
        <f t="shared" si="485"/>
        <v>0</v>
      </c>
      <c r="DY258" s="55">
        <f t="shared" si="485"/>
        <v>0</v>
      </c>
      <c r="DZ258" s="55">
        <f t="shared" si="485"/>
        <v>0</v>
      </c>
      <c r="EA258" s="55">
        <f t="shared" si="485"/>
        <v>0</v>
      </c>
      <c r="EB258" s="55">
        <f t="shared" si="485"/>
        <v>0</v>
      </c>
      <c r="EC258" s="55">
        <f t="shared" ref="EC258:EM258" si="486">IFERROR(EC97*(EC419/$EN419),"")</f>
        <v>0</v>
      </c>
      <c r="ED258" s="55">
        <f t="shared" si="486"/>
        <v>0</v>
      </c>
      <c r="EE258" s="55">
        <f t="shared" si="486"/>
        <v>-2.8823429862194203E-3</v>
      </c>
      <c r="EF258" s="55">
        <f t="shared" si="486"/>
        <v>0</v>
      </c>
      <c r="EG258" s="55">
        <f t="shared" si="486"/>
        <v>0</v>
      </c>
      <c r="EH258" s="55">
        <f t="shared" si="486"/>
        <v>0</v>
      </c>
      <c r="EI258" s="55">
        <f t="shared" si="486"/>
        <v>0</v>
      </c>
      <c r="EJ258" s="55">
        <f t="shared" si="486"/>
        <v>0</v>
      </c>
      <c r="EK258" s="55">
        <f t="shared" si="486"/>
        <v>0</v>
      </c>
      <c r="EL258" s="55">
        <f t="shared" si="486"/>
        <v>0</v>
      </c>
      <c r="EM258" s="55">
        <f t="shared" si="486"/>
        <v>0</v>
      </c>
      <c r="EN258" s="72">
        <f t="shared" si="336"/>
        <v>0.11274933961671005</v>
      </c>
    </row>
    <row r="259" spans="1:144" x14ac:dyDescent="0.15">
      <c r="A259" s="71">
        <v>42766</v>
      </c>
      <c r="B259" s="55">
        <f t="shared" ref="B259:AG259" si="487">IFERROR(B98*(B420/$EN420),"")</f>
        <v>-4.2022828294282109E-3</v>
      </c>
      <c r="C259" s="55">
        <f t="shared" si="487"/>
        <v>0</v>
      </c>
      <c r="D259" s="55">
        <f t="shared" si="487"/>
        <v>0</v>
      </c>
      <c r="E259" s="55">
        <f t="shared" si="487"/>
        <v>0</v>
      </c>
      <c r="F259" s="55">
        <f t="shared" si="487"/>
        <v>0</v>
      </c>
      <c r="G259" s="55">
        <f t="shared" si="487"/>
        <v>0</v>
      </c>
      <c r="H259" s="55">
        <f t="shared" si="487"/>
        <v>0</v>
      </c>
      <c r="I259" s="55">
        <f t="shared" si="487"/>
        <v>0</v>
      </c>
      <c r="J259" s="55">
        <f t="shared" si="487"/>
        <v>0</v>
      </c>
      <c r="K259" s="55">
        <f t="shared" si="487"/>
        <v>0</v>
      </c>
      <c r="L259" s="55">
        <f t="shared" si="487"/>
        <v>0</v>
      </c>
      <c r="M259" s="55">
        <f t="shared" si="487"/>
        <v>0</v>
      </c>
      <c r="N259" s="55">
        <f t="shared" si="487"/>
        <v>0</v>
      </c>
      <c r="O259" s="55">
        <f t="shared" si="487"/>
        <v>0</v>
      </c>
      <c r="P259" s="55">
        <f t="shared" si="487"/>
        <v>0</v>
      </c>
      <c r="Q259" s="55">
        <f t="shared" si="487"/>
        <v>0</v>
      </c>
      <c r="R259" s="55">
        <f t="shared" si="487"/>
        <v>0</v>
      </c>
      <c r="S259" s="55">
        <f t="shared" si="487"/>
        <v>0</v>
      </c>
      <c r="T259" s="55">
        <f t="shared" si="487"/>
        <v>0</v>
      </c>
      <c r="U259" s="55">
        <f t="shared" si="487"/>
        <v>0</v>
      </c>
      <c r="V259" s="55">
        <f t="shared" si="487"/>
        <v>0</v>
      </c>
      <c r="W259" s="55">
        <f t="shared" si="487"/>
        <v>0</v>
      </c>
      <c r="X259" s="55">
        <f t="shared" si="487"/>
        <v>0</v>
      </c>
      <c r="Y259" s="55">
        <f t="shared" si="487"/>
        <v>0</v>
      </c>
      <c r="Z259" s="55">
        <f t="shared" si="487"/>
        <v>0</v>
      </c>
      <c r="AA259" s="55">
        <f t="shared" si="487"/>
        <v>0</v>
      </c>
      <c r="AB259" s="55">
        <f t="shared" si="487"/>
        <v>0</v>
      </c>
      <c r="AC259" s="55">
        <f t="shared" si="487"/>
        <v>0</v>
      </c>
      <c r="AD259" s="55">
        <f t="shared" si="487"/>
        <v>0</v>
      </c>
      <c r="AE259" s="55">
        <f t="shared" si="487"/>
        <v>0</v>
      </c>
      <c r="AF259" s="55">
        <f t="shared" si="487"/>
        <v>0</v>
      </c>
      <c r="AG259" s="55">
        <f t="shared" si="487"/>
        <v>0</v>
      </c>
      <c r="AH259" s="55">
        <f t="shared" ref="AH259:BM259" si="488">IFERROR(AH98*(AH420/$EN420),"")</f>
        <v>-2.172553709731764E-2</v>
      </c>
      <c r="AI259" s="55">
        <f t="shared" si="488"/>
        <v>0</v>
      </c>
      <c r="AJ259" s="55">
        <f t="shared" si="488"/>
        <v>0</v>
      </c>
      <c r="AK259" s="55">
        <f t="shared" si="488"/>
        <v>0</v>
      </c>
      <c r="AL259" s="55">
        <f t="shared" si="488"/>
        <v>0</v>
      </c>
      <c r="AM259" s="55">
        <f t="shared" si="488"/>
        <v>0</v>
      </c>
      <c r="AN259" s="55">
        <f t="shared" si="488"/>
        <v>0</v>
      </c>
      <c r="AO259" s="55">
        <f t="shared" si="488"/>
        <v>0</v>
      </c>
      <c r="AP259" s="55">
        <f t="shared" si="488"/>
        <v>0</v>
      </c>
      <c r="AQ259" s="55">
        <f t="shared" si="488"/>
        <v>0</v>
      </c>
      <c r="AR259" s="55">
        <f t="shared" si="488"/>
        <v>0</v>
      </c>
      <c r="AS259" s="55">
        <f t="shared" si="488"/>
        <v>0</v>
      </c>
      <c r="AT259" s="55">
        <f t="shared" si="488"/>
        <v>0</v>
      </c>
      <c r="AU259" s="55">
        <f t="shared" si="488"/>
        <v>0</v>
      </c>
      <c r="AV259" s="55">
        <f t="shared" si="488"/>
        <v>0</v>
      </c>
      <c r="AW259" s="55">
        <f t="shared" si="488"/>
        <v>0</v>
      </c>
      <c r="AX259" s="55">
        <f t="shared" si="488"/>
        <v>0</v>
      </c>
      <c r="AY259" s="55">
        <f t="shared" si="488"/>
        <v>0</v>
      </c>
      <c r="AZ259" s="55">
        <f t="shared" si="488"/>
        <v>0</v>
      </c>
      <c r="BA259" s="55">
        <f t="shared" si="488"/>
        <v>0</v>
      </c>
      <c r="BB259" s="55">
        <f t="shared" si="488"/>
        <v>0</v>
      </c>
      <c r="BC259" s="55">
        <f t="shared" si="488"/>
        <v>0</v>
      </c>
      <c r="BD259" s="55">
        <f t="shared" si="488"/>
        <v>0</v>
      </c>
      <c r="BE259" s="55">
        <f t="shared" si="488"/>
        <v>0</v>
      </c>
      <c r="BF259" s="55">
        <f t="shared" si="488"/>
        <v>0</v>
      </c>
      <c r="BG259" s="55">
        <f t="shared" si="488"/>
        <v>0</v>
      </c>
      <c r="BH259" s="55">
        <f t="shared" si="488"/>
        <v>0</v>
      </c>
      <c r="BI259" s="55">
        <f t="shared" si="488"/>
        <v>0</v>
      </c>
      <c r="BJ259" s="55">
        <f t="shared" si="488"/>
        <v>0</v>
      </c>
      <c r="BK259" s="55">
        <f t="shared" si="488"/>
        <v>0</v>
      </c>
      <c r="BL259" s="55">
        <f t="shared" si="488"/>
        <v>0</v>
      </c>
      <c r="BM259" s="55">
        <f t="shared" si="488"/>
        <v>0</v>
      </c>
      <c r="BN259" s="55">
        <f t="shared" ref="BN259:CS259" si="489">IFERROR(BN98*(BN420/$EN420),"")</f>
        <v>0</v>
      </c>
      <c r="BO259" s="55">
        <f t="shared" si="489"/>
        <v>0</v>
      </c>
      <c r="BP259" s="55">
        <f t="shared" si="489"/>
        <v>0</v>
      </c>
      <c r="BQ259" s="55">
        <f t="shared" si="489"/>
        <v>0</v>
      </c>
      <c r="BR259" s="55">
        <f t="shared" si="489"/>
        <v>0</v>
      </c>
      <c r="BS259" s="55">
        <f t="shared" si="489"/>
        <v>0</v>
      </c>
      <c r="BT259" s="55">
        <f t="shared" si="489"/>
        <v>0</v>
      </c>
      <c r="BU259" s="55">
        <f t="shared" si="489"/>
        <v>0</v>
      </c>
      <c r="BV259" s="55">
        <f t="shared" si="489"/>
        <v>0</v>
      </c>
      <c r="BW259" s="55">
        <f t="shared" si="489"/>
        <v>0</v>
      </c>
      <c r="BX259" s="55">
        <f t="shared" si="489"/>
        <v>0</v>
      </c>
      <c r="BY259" s="55">
        <f t="shared" si="489"/>
        <v>0</v>
      </c>
      <c r="BZ259" s="55">
        <f t="shared" si="489"/>
        <v>0</v>
      </c>
      <c r="CA259" s="55">
        <f t="shared" si="489"/>
        <v>0</v>
      </c>
      <c r="CB259" s="55">
        <f t="shared" si="489"/>
        <v>0</v>
      </c>
      <c r="CC259" s="55">
        <f t="shared" si="489"/>
        <v>0</v>
      </c>
      <c r="CD259" s="55">
        <f t="shared" si="489"/>
        <v>0</v>
      </c>
      <c r="CE259" s="55">
        <f t="shared" si="489"/>
        <v>0</v>
      </c>
      <c r="CF259" s="55">
        <f t="shared" si="489"/>
        <v>0</v>
      </c>
      <c r="CG259" s="55">
        <f t="shared" si="489"/>
        <v>0</v>
      </c>
      <c r="CH259" s="55">
        <f t="shared" si="489"/>
        <v>0</v>
      </c>
      <c r="CI259" s="55">
        <f t="shared" si="489"/>
        <v>0</v>
      </c>
      <c r="CJ259" s="55">
        <f t="shared" si="489"/>
        <v>0</v>
      </c>
      <c r="CK259" s="55">
        <f t="shared" si="489"/>
        <v>0</v>
      </c>
      <c r="CL259" s="55">
        <f t="shared" si="489"/>
        <v>0</v>
      </c>
      <c r="CM259" s="55">
        <f t="shared" si="489"/>
        <v>0</v>
      </c>
      <c r="CN259" s="55">
        <f t="shared" si="489"/>
        <v>0</v>
      </c>
      <c r="CO259" s="55">
        <f t="shared" si="489"/>
        <v>0</v>
      </c>
      <c r="CP259" s="55">
        <f t="shared" si="489"/>
        <v>0</v>
      </c>
      <c r="CQ259" s="55">
        <f t="shared" si="489"/>
        <v>0</v>
      </c>
      <c r="CR259" s="55">
        <f t="shared" si="489"/>
        <v>0</v>
      </c>
      <c r="CS259" s="55">
        <f t="shared" si="489"/>
        <v>1.5902322317309654E-2</v>
      </c>
      <c r="CT259" s="55">
        <f t="shared" ref="CT259:EB259" si="490">IFERROR(CT98*(CT420/$EN420),"")</f>
        <v>-7.5222793709893839E-3</v>
      </c>
      <c r="CU259" s="55">
        <f t="shared" si="490"/>
        <v>0</v>
      </c>
      <c r="CV259" s="55">
        <f t="shared" si="490"/>
        <v>9.2767389276211907E-5</v>
      </c>
      <c r="CW259" s="55">
        <f t="shared" si="490"/>
        <v>0</v>
      </c>
      <c r="CX259" s="55">
        <f t="shared" si="490"/>
        <v>0</v>
      </c>
      <c r="CY259" s="55">
        <f t="shared" si="490"/>
        <v>0</v>
      </c>
      <c r="CZ259" s="55">
        <f t="shared" si="490"/>
        <v>0</v>
      </c>
      <c r="DA259" s="55">
        <f t="shared" si="490"/>
        <v>0</v>
      </c>
      <c r="DB259" s="55">
        <f t="shared" si="490"/>
        <v>0</v>
      </c>
      <c r="DC259" s="55">
        <f t="shared" si="490"/>
        <v>8.5533815253977987E-3</v>
      </c>
      <c r="DD259" s="55">
        <f t="shared" si="490"/>
        <v>0</v>
      </c>
      <c r="DE259" s="55">
        <f t="shared" si="490"/>
        <v>0</v>
      </c>
      <c r="DF259" s="55">
        <f t="shared" si="490"/>
        <v>0</v>
      </c>
      <c r="DG259" s="55">
        <f t="shared" si="490"/>
        <v>0</v>
      </c>
      <c r="DH259" s="55">
        <f t="shared" si="490"/>
        <v>0</v>
      </c>
      <c r="DI259" s="55">
        <f t="shared" si="490"/>
        <v>0</v>
      </c>
      <c r="DJ259" s="55">
        <f t="shared" si="490"/>
        <v>0</v>
      </c>
      <c r="DK259" s="55">
        <f t="shared" si="490"/>
        <v>0</v>
      </c>
      <c r="DL259" s="55">
        <f t="shared" si="490"/>
        <v>0</v>
      </c>
      <c r="DM259" s="55">
        <f t="shared" si="490"/>
        <v>0</v>
      </c>
      <c r="DN259" s="55">
        <f t="shared" si="490"/>
        <v>0</v>
      </c>
      <c r="DO259" s="55">
        <f t="shared" si="490"/>
        <v>0</v>
      </c>
      <c r="DP259" s="55">
        <f t="shared" si="490"/>
        <v>0</v>
      </c>
      <c r="DQ259" s="55">
        <f t="shared" si="490"/>
        <v>0</v>
      </c>
      <c r="DR259" s="55">
        <f t="shared" si="490"/>
        <v>0</v>
      </c>
      <c r="DS259" s="55">
        <f t="shared" si="490"/>
        <v>0</v>
      </c>
      <c r="DT259" s="55">
        <f t="shared" si="490"/>
        <v>0</v>
      </c>
      <c r="DU259" s="55">
        <f t="shared" si="490"/>
        <v>0</v>
      </c>
      <c r="DV259" s="55">
        <f t="shared" si="490"/>
        <v>0</v>
      </c>
      <c r="DW259" s="55">
        <f t="shared" si="490"/>
        <v>0</v>
      </c>
      <c r="DX259" s="55">
        <f t="shared" si="490"/>
        <v>0</v>
      </c>
      <c r="DY259" s="55">
        <f t="shared" si="490"/>
        <v>0</v>
      </c>
      <c r="DZ259" s="55">
        <f t="shared" si="490"/>
        <v>0</v>
      </c>
      <c r="EA259" s="55">
        <f t="shared" si="490"/>
        <v>0</v>
      </c>
      <c r="EB259" s="55">
        <f t="shared" si="490"/>
        <v>0</v>
      </c>
      <c r="EC259" s="55">
        <f t="shared" ref="EC259:EM259" si="491">IFERROR(EC98*(EC420/$EN420),"")</f>
        <v>0</v>
      </c>
      <c r="ED259" s="55">
        <f t="shared" si="491"/>
        <v>0</v>
      </c>
      <c r="EE259" s="55">
        <f t="shared" si="491"/>
        <v>1.6432223875106917E-3</v>
      </c>
      <c r="EF259" s="55">
        <f t="shared" si="491"/>
        <v>0</v>
      </c>
      <c r="EG259" s="55">
        <f t="shared" si="491"/>
        <v>0</v>
      </c>
      <c r="EH259" s="55">
        <f t="shared" si="491"/>
        <v>0</v>
      </c>
      <c r="EI259" s="55">
        <f t="shared" si="491"/>
        <v>0</v>
      </c>
      <c r="EJ259" s="55">
        <f t="shared" si="491"/>
        <v>0</v>
      </c>
      <c r="EK259" s="55">
        <f t="shared" si="491"/>
        <v>0</v>
      </c>
      <c r="EL259" s="55">
        <f t="shared" si="491"/>
        <v>0</v>
      </c>
      <c r="EM259" s="55">
        <f t="shared" si="491"/>
        <v>0</v>
      </c>
      <c r="EN259" s="72">
        <f t="shared" si="336"/>
        <v>-7.2584056782408791E-3</v>
      </c>
    </row>
    <row r="260" spans="1:144" x14ac:dyDescent="0.15">
      <c r="A260" s="71">
        <v>42794</v>
      </c>
      <c r="B260" s="55">
        <f t="shared" ref="B260:AG260" si="492">IFERROR(B99*(B421/$EN421),"")</f>
        <v>7.8888589806998064E-3</v>
      </c>
      <c r="C260" s="55">
        <f t="shared" si="492"/>
        <v>0</v>
      </c>
      <c r="D260" s="55">
        <f t="shared" si="492"/>
        <v>0</v>
      </c>
      <c r="E260" s="55">
        <f t="shared" si="492"/>
        <v>0</v>
      </c>
      <c r="F260" s="55">
        <f t="shared" si="492"/>
        <v>0</v>
      </c>
      <c r="G260" s="55">
        <f t="shared" si="492"/>
        <v>0</v>
      </c>
      <c r="H260" s="55">
        <f t="shared" si="492"/>
        <v>0</v>
      </c>
      <c r="I260" s="55">
        <f t="shared" si="492"/>
        <v>0</v>
      </c>
      <c r="J260" s="55">
        <f t="shared" si="492"/>
        <v>0</v>
      </c>
      <c r="K260" s="55">
        <f t="shared" si="492"/>
        <v>0</v>
      </c>
      <c r="L260" s="55">
        <f t="shared" si="492"/>
        <v>0</v>
      </c>
      <c r="M260" s="55">
        <f t="shared" si="492"/>
        <v>0</v>
      </c>
      <c r="N260" s="55">
        <f t="shared" si="492"/>
        <v>0</v>
      </c>
      <c r="O260" s="55">
        <f t="shared" si="492"/>
        <v>0</v>
      </c>
      <c r="P260" s="55">
        <f t="shared" si="492"/>
        <v>0</v>
      </c>
      <c r="Q260" s="55">
        <f t="shared" si="492"/>
        <v>0</v>
      </c>
      <c r="R260" s="55">
        <f t="shared" si="492"/>
        <v>0</v>
      </c>
      <c r="S260" s="55">
        <f t="shared" si="492"/>
        <v>0</v>
      </c>
      <c r="T260" s="55">
        <f t="shared" si="492"/>
        <v>0</v>
      </c>
      <c r="U260" s="55">
        <f t="shared" si="492"/>
        <v>0</v>
      </c>
      <c r="V260" s="55">
        <f t="shared" si="492"/>
        <v>0</v>
      </c>
      <c r="W260" s="55">
        <f t="shared" si="492"/>
        <v>0</v>
      </c>
      <c r="X260" s="55">
        <f t="shared" si="492"/>
        <v>0</v>
      </c>
      <c r="Y260" s="55">
        <f t="shared" si="492"/>
        <v>0</v>
      </c>
      <c r="Z260" s="55">
        <f t="shared" si="492"/>
        <v>0</v>
      </c>
      <c r="AA260" s="55">
        <f t="shared" si="492"/>
        <v>0</v>
      </c>
      <c r="AB260" s="55">
        <f t="shared" si="492"/>
        <v>0</v>
      </c>
      <c r="AC260" s="55">
        <f t="shared" si="492"/>
        <v>0</v>
      </c>
      <c r="AD260" s="55">
        <f t="shared" si="492"/>
        <v>0</v>
      </c>
      <c r="AE260" s="55">
        <f t="shared" si="492"/>
        <v>0</v>
      </c>
      <c r="AF260" s="55">
        <f t="shared" si="492"/>
        <v>0</v>
      </c>
      <c r="AG260" s="55">
        <f t="shared" si="492"/>
        <v>0</v>
      </c>
      <c r="AH260" s="55">
        <f t="shared" ref="AH260:BM260" si="493">IFERROR(AH99*(AH421/$EN421),"")</f>
        <v>7.330406362256312E-3</v>
      </c>
      <c r="AI260" s="55">
        <f t="shared" si="493"/>
        <v>0</v>
      </c>
      <c r="AJ260" s="55">
        <f t="shared" si="493"/>
        <v>0</v>
      </c>
      <c r="AK260" s="55">
        <f t="shared" si="493"/>
        <v>0</v>
      </c>
      <c r="AL260" s="55">
        <f t="shared" si="493"/>
        <v>0</v>
      </c>
      <c r="AM260" s="55">
        <f t="shared" si="493"/>
        <v>0</v>
      </c>
      <c r="AN260" s="55">
        <f t="shared" si="493"/>
        <v>0</v>
      </c>
      <c r="AO260" s="55">
        <f t="shared" si="493"/>
        <v>0</v>
      </c>
      <c r="AP260" s="55">
        <f t="shared" si="493"/>
        <v>0</v>
      </c>
      <c r="AQ260" s="55">
        <f t="shared" si="493"/>
        <v>0</v>
      </c>
      <c r="AR260" s="55">
        <f t="shared" si="493"/>
        <v>0</v>
      </c>
      <c r="AS260" s="55">
        <f t="shared" si="493"/>
        <v>0</v>
      </c>
      <c r="AT260" s="55">
        <f t="shared" si="493"/>
        <v>0</v>
      </c>
      <c r="AU260" s="55">
        <f t="shared" si="493"/>
        <v>0</v>
      </c>
      <c r="AV260" s="55">
        <f t="shared" si="493"/>
        <v>0</v>
      </c>
      <c r="AW260" s="55">
        <f t="shared" si="493"/>
        <v>0</v>
      </c>
      <c r="AX260" s="55">
        <f t="shared" si="493"/>
        <v>0</v>
      </c>
      <c r="AY260" s="55">
        <f t="shared" si="493"/>
        <v>0</v>
      </c>
      <c r="AZ260" s="55">
        <f t="shared" si="493"/>
        <v>0</v>
      </c>
      <c r="BA260" s="55">
        <f t="shared" si="493"/>
        <v>0</v>
      </c>
      <c r="BB260" s="55">
        <f t="shared" si="493"/>
        <v>0</v>
      </c>
      <c r="BC260" s="55">
        <f t="shared" si="493"/>
        <v>0</v>
      </c>
      <c r="BD260" s="55">
        <f t="shared" si="493"/>
        <v>0</v>
      </c>
      <c r="BE260" s="55">
        <f t="shared" si="493"/>
        <v>0</v>
      </c>
      <c r="BF260" s="55">
        <f t="shared" si="493"/>
        <v>0</v>
      </c>
      <c r="BG260" s="55">
        <f t="shared" si="493"/>
        <v>0</v>
      </c>
      <c r="BH260" s="55">
        <f t="shared" si="493"/>
        <v>0</v>
      </c>
      <c r="BI260" s="55">
        <f t="shared" si="493"/>
        <v>0</v>
      </c>
      <c r="BJ260" s="55">
        <f t="shared" si="493"/>
        <v>0</v>
      </c>
      <c r="BK260" s="55">
        <f t="shared" si="493"/>
        <v>0</v>
      </c>
      <c r="BL260" s="55">
        <f t="shared" si="493"/>
        <v>0</v>
      </c>
      <c r="BM260" s="55">
        <f t="shared" si="493"/>
        <v>0</v>
      </c>
      <c r="BN260" s="55">
        <f t="shared" ref="BN260:CS260" si="494">IFERROR(BN99*(BN421/$EN421),"")</f>
        <v>0</v>
      </c>
      <c r="BO260" s="55">
        <f t="shared" si="494"/>
        <v>0</v>
      </c>
      <c r="BP260" s="55">
        <f t="shared" si="494"/>
        <v>0</v>
      </c>
      <c r="BQ260" s="55">
        <f t="shared" si="494"/>
        <v>0</v>
      </c>
      <c r="BR260" s="55">
        <f t="shared" si="494"/>
        <v>0</v>
      </c>
      <c r="BS260" s="55">
        <f t="shared" si="494"/>
        <v>0</v>
      </c>
      <c r="BT260" s="55">
        <f t="shared" si="494"/>
        <v>0</v>
      </c>
      <c r="BU260" s="55">
        <f t="shared" si="494"/>
        <v>0</v>
      </c>
      <c r="BV260" s="55">
        <f t="shared" si="494"/>
        <v>0</v>
      </c>
      <c r="BW260" s="55">
        <f t="shared" si="494"/>
        <v>0</v>
      </c>
      <c r="BX260" s="55">
        <f t="shared" si="494"/>
        <v>0</v>
      </c>
      <c r="BY260" s="55">
        <f t="shared" si="494"/>
        <v>0</v>
      </c>
      <c r="BZ260" s="55">
        <f t="shared" si="494"/>
        <v>0</v>
      </c>
      <c r="CA260" s="55">
        <f t="shared" si="494"/>
        <v>0</v>
      </c>
      <c r="CB260" s="55">
        <f t="shared" si="494"/>
        <v>0</v>
      </c>
      <c r="CC260" s="55">
        <f t="shared" si="494"/>
        <v>0</v>
      </c>
      <c r="CD260" s="55">
        <f t="shared" si="494"/>
        <v>0</v>
      </c>
      <c r="CE260" s="55">
        <f t="shared" si="494"/>
        <v>0</v>
      </c>
      <c r="CF260" s="55">
        <f t="shared" si="494"/>
        <v>0</v>
      </c>
      <c r="CG260" s="55">
        <f t="shared" si="494"/>
        <v>0</v>
      </c>
      <c r="CH260" s="55">
        <f t="shared" si="494"/>
        <v>0</v>
      </c>
      <c r="CI260" s="55">
        <f t="shared" si="494"/>
        <v>0</v>
      </c>
      <c r="CJ260" s="55">
        <f t="shared" si="494"/>
        <v>0</v>
      </c>
      <c r="CK260" s="55">
        <f t="shared" si="494"/>
        <v>0</v>
      </c>
      <c r="CL260" s="55">
        <f t="shared" si="494"/>
        <v>0</v>
      </c>
      <c r="CM260" s="55">
        <f t="shared" si="494"/>
        <v>0</v>
      </c>
      <c r="CN260" s="55">
        <f t="shared" si="494"/>
        <v>0</v>
      </c>
      <c r="CO260" s="55">
        <f t="shared" si="494"/>
        <v>0</v>
      </c>
      <c r="CP260" s="55">
        <f t="shared" si="494"/>
        <v>0</v>
      </c>
      <c r="CQ260" s="55">
        <f t="shared" si="494"/>
        <v>0</v>
      </c>
      <c r="CR260" s="55">
        <f t="shared" si="494"/>
        <v>0</v>
      </c>
      <c r="CS260" s="55">
        <f t="shared" si="494"/>
        <v>8.8485789730080346E-3</v>
      </c>
      <c r="CT260" s="55">
        <f t="shared" ref="CT260:EB260" si="495">IFERROR(CT99*(CT421/$EN421),"")</f>
        <v>5.4369676507513929E-3</v>
      </c>
      <c r="CU260" s="55">
        <f t="shared" si="495"/>
        <v>0</v>
      </c>
      <c r="CV260" s="55">
        <f t="shared" si="495"/>
        <v>9.4291920242624142E-4</v>
      </c>
      <c r="CW260" s="55">
        <f t="shared" si="495"/>
        <v>0</v>
      </c>
      <c r="CX260" s="55">
        <f t="shared" si="495"/>
        <v>0</v>
      </c>
      <c r="CY260" s="55">
        <f t="shared" si="495"/>
        <v>0</v>
      </c>
      <c r="CZ260" s="55">
        <f t="shared" si="495"/>
        <v>0</v>
      </c>
      <c r="DA260" s="55">
        <f t="shared" si="495"/>
        <v>0</v>
      </c>
      <c r="DB260" s="55">
        <f t="shared" si="495"/>
        <v>0</v>
      </c>
      <c r="DC260" s="55">
        <f t="shared" si="495"/>
        <v>4.2189155321551821E-3</v>
      </c>
      <c r="DD260" s="55">
        <f t="shared" si="495"/>
        <v>0</v>
      </c>
      <c r="DE260" s="55">
        <f t="shared" si="495"/>
        <v>0</v>
      </c>
      <c r="DF260" s="55">
        <f t="shared" si="495"/>
        <v>0</v>
      </c>
      <c r="DG260" s="55">
        <f t="shared" si="495"/>
        <v>0</v>
      </c>
      <c r="DH260" s="55">
        <f t="shared" si="495"/>
        <v>0</v>
      </c>
      <c r="DI260" s="55">
        <f t="shared" si="495"/>
        <v>0</v>
      </c>
      <c r="DJ260" s="55">
        <f t="shared" si="495"/>
        <v>0</v>
      </c>
      <c r="DK260" s="55">
        <f t="shared" si="495"/>
        <v>0</v>
      </c>
      <c r="DL260" s="55">
        <f t="shared" si="495"/>
        <v>0</v>
      </c>
      <c r="DM260" s="55">
        <f t="shared" si="495"/>
        <v>0</v>
      </c>
      <c r="DN260" s="55">
        <f t="shared" si="495"/>
        <v>0</v>
      </c>
      <c r="DO260" s="55">
        <f t="shared" si="495"/>
        <v>0</v>
      </c>
      <c r="DP260" s="55">
        <f t="shared" si="495"/>
        <v>0</v>
      </c>
      <c r="DQ260" s="55">
        <f t="shared" si="495"/>
        <v>0</v>
      </c>
      <c r="DR260" s="55">
        <f t="shared" si="495"/>
        <v>0</v>
      </c>
      <c r="DS260" s="55">
        <f t="shared" si="495"/>
        <v>0</v>
      </c>
      <c r="DT260" s="55">
        <f t="shared" si="495"/>
        <v>0</v>
      </c>
      <c r="DU260" s="55">
        <f t="shared" si="495"/>
        <v>0</v>
      </c>
      <c r="DV260" s="55">
        <f t="shared" si="495"/>
        <v>0</v>
      </c>
      <c r="DW260" s="55">
        <f t="shared" si="495"/>
        <v>0</v>
      </c>
      <c r="DX260" s="55">
        <f t="shared" si="495"/>
        <v>0</v>
      </c>
      <c r="DY260" s="55">
        <f t="shared" si="495"/>
        <v>0</v>
      </c>
      <c r="DZ260" s="55">
        <f t="shared" si="495"/>
        <v>0</v>
      </c>
      <c r="EA260" s="55">
        <f t="shared" si="495"/>
        <v>0</v>
      </c>
      <c r="EB260" s="55">
        <f t="shared" si="495"/>
        <v>0</v>
      </c>
      <c r="EC260" s="55">
        <f t="shared" ref="EC260:EM260" si="496">IFERROR(EC99*(EC421/$EN421),"")</f>
        <v>0</v>
      </c>
      <c r="ED260" s="55">
        <f t="shared" si="496"/>
        <v>0</v>
      </c>
      <c r="EE260" s="55">
        <f t="shared" si="496"/>
        <v>-4.0607753497440393E-3</v>
      </c>
      <c r="EF260" s="55">
        <f t="shared" si="496"/>
        <v>1.192619377338932E-3</v>
      </c>
      <c r="EG260" s="55">
        <f t="shared" si="496"/>
        <v>0</v>
      </c>
      <c r="EH260" s="55">
        <f t="shared" si="496"/>
        <v>-9.642463646396298E-3</v>
      </c>
      <c r="EI260" s="55">
        <f t="shared" si="496"/>
        <v>0</v>
      </c>
      <c r="EJ260" s="55">
        <f t="shared" si="496"/>
        <v>0</v>
      </c>
      <c r="EK260" s="55">
        <f t="shared" si="496"/>
        <v>0</v>
      </c>
      <c r="EL260" s="55">
        <f t="shared" si="496"/>
        <v>0</v>
      </c>
      <c r="EM260" s="55">
        <f t="shared" si="496"/>
        <v>0</v>
      </c>
      <c r="EN260" s="72">
        <f t="shared" si="336"/>
        <v>2.2156027082495571E-2</v>
      </c>
    </row>
    <row r="261" spans="1:144" x14ac:dyDescent="0.15">
      <c r="A261" s="71">
        <v>42825</v>
      </c>
      <c r="B261" s="55">
        <f t="shared" ref="B261:AG261" si="497">IFERROR(B100*(B422/$EN422),"")</f>
        <v>9.2816796353411262E-3</v>
      </c>
      <c r="C261" s="55">
        <f t="shared" si="497"/>
        <v>0</v>
      </c>
      <c r="D261" s="55">
        <f t="shared" si="497"/>
        <v>0</v>
      </c>
      <c r="E261" s="55">
        <f t="shared" si="497"/>
        <v>0</v>
      </c>
      <c r="F261" s="55">
        <f t="shared" si="497"/>
        <v>0</v>
      </c>
      <c r="G261" s="55">
        <f t="shared" si="497"/>
        <v>0</v>
      </c>
      <c r="H261" s="55">
        <f t="shared" si="497"/>
        <v>0</v>
      </c>
      <c r="I261" s="55">
        <f t="shared" si="497"/>
        <v>0</v>
      </c>
      <c r="J261" s="55">
        <f t="shared" si="497"/>
        <v>0</v>
      </c>
      <c r="K261" s="55">
        <f t="shared" si="497"/>
        <v>0</v>
      </c>
      <c r="L261" s="55">
        <f t="shared" si="497"/>
        <v>0</v>
      </c>
      <c r="M261" s="55">
        <f t="shared" si="497"/>
        <v>0</v>
      </c>
      <c r="N261" s="55">
        <f t="shared" si="497"/>
        <v>0</v>
      </c>
      <c r="O261" s="55">
        <f t="shared" si="497"/>
        <v>0</v>
      </c>
      <c r="P261" s="55">
        <f t="shared" si="497"/>
        <v>0</v>
      </c>
      <c r="Q261" s="55">
        <f t="shared" si="497"/>
        <v>0</v>
      </c>
      <c r="R261" s="55">
        <f t="shared" si="497"/>
        <v>0</v>
      </c>
      <c r="S261" s="55">
        <f t="shared" si="497"/>
        <v>0</v>
      </c>
      <c r="T261" s="55">
        <f t="shared" si="497"/>
        <v>0</v>
      </c>
      <c r="U261" s="55">
        <f t="shared" si="497"/>
        <v>0</v>
      </c>
      <c r="V261" s="55">
        <f t="shared" si="497"/>
        <v>0</v>
      </c>
      <c r="W261" s="55">
        <f t="shared" si="497"/>
        <v>0</v>
      </c>
      <c r="X261" s="55">
        <f t="shared" si="497"/>
        <v>0</v>
      </c>
      <c r="Y261" s="55">
        <f t="shared" si="497"/>
        <v>0</v>
      </c>
      <c r="Z261" s="55">
        <f t="shared" si="497"/>
        <v>0</v>
      </c>
      <c r="AA261" s="55">
        <f t="shared" si="497"/>
        <v>0</v>
      </c>
      <c r="AB261" s="55">
        <f t="shared" si="497"/>
        <v>0</v>
      </c>
      <c r="AC261" s="55">
        <f t="shared" si="497"/>
        <v>0</v>
      </c>
      <c r="AD261" s="55">
        <f t="shared" si="497"/>
        <v>0</v>
      </c>
      <c r="AE261" s="55">
        <f t="shared" si="497"/>
        <v>0</v>
      </c>
      <c r="AF261" s="55">
        <f t="shared" si="497"/>
        <v>0</v>
      </c>
      <c r="AG261" s="55">
        <f t="shared" si="497"/>
        <v>0</v>
      </c>
      <c r="AH261" s="55">
        <f t="shared" ref="AH261:BM261" si="498">IFERROR(AH100*(AH422/$EN422),"")</f>
        <v>-7.6473825544487581E-3</v>
      </c>
      <c r="AI261" s="55">
        <f t="shared" si="498"/>
        <v>0</v>
      </c>
      <c r="AJ261" s="55">
        <f t="shared" si="498"/>
        <v>0</v>
      </c>
      <c r="AK261" s="55">
        <f t="shared" si="498"/>
        <v>0</v>
      </c>
      <c r="AL261" s="55">
        <f t="shared" si="498"/>
        <v>0</v>
      </c>
      <c r="AM261" s="55">
        <f t="shared" si="498"/>
        <v>0</v>
      </c>
      <c r="AN261" s="55">
        <f t="shared" si="498"/>
        <v>0</v>
      </c>
      <c r="AO261" s="55">
        <f t="shared" si="498"/>
        <v>0</v>
      </c>
      <c r="AP261" s="55">
        <f t="shared" si="498"/>
        <v>0</v>
      </c>
      <c r="AQ261" s="55">
        <f t="shared" si="498"/>
        <v>0</v>
      </c>
      <c r="AR261" s="55">
        <f t="shared" si="498"/>
        <v>0</v>
      </c>
      <c r="AS261" s="55">
        <f t="shared" si="498"/>
        <v>0</v>
      </c>
      <c r="AT261" s="55">
        <f t="shared" si="498"/>
        <v>0</v>
      </c>
      <c r="AU261" s="55">
        <f t="shared" si="498"/>
        <v>0</v>
      </c>
      <c r="AV261" s="55">
        <f t="shared" si="498"/>
        <v>0</v>
      </c>
      <c r="AW261" s="55">
        <f t="shared" si="498"/>
        <v>0</v>
      </c>
      <c r="AX261" s="55">
        <f t="shared" si="498"/>
        <v>0</v>
      </c>
      <c r="AY261" s="55">
        <f t="shared" si="498"/>
        <v>0</v>
      </c>
      <c r="AZ261" s="55">
        <f t="shared" si="498"/>
        <v>0</v>
      </c>
      <c r="BA261" s="55">
        <f t="shared" si="498"/>
        <v>0</v>
      </c>
      <c r="BB261" s="55">
        <f t="shared" si="498"/>
        <v>0</v>
      </c>
      <c r="BC261" s="55">
        <f t="shared" si="498"/>
        <v>0</v>
      </c>
      <c r="BD261" s="55">
        <f t="shared" si="498"/>
        <v>0</v>
      </c>
      <c r="BE261" s="55">
        <f t="shared" si="498"/>
        <v>0</v>
      </c>
      <c r="BF261" s="55">
        <f t="shared" si="498"/>
        <v>0</v>
      </c>
      <c r="BG261" s="55">
        <f t="shared" si="498"/>
        <v>0</v>
      </c>
      <c r="BH261" s="55">
        <f t="shared" si="498"/>
        <v>0</v>
      </c>
      <c r="BI261" s="55">
        <f t="shared" si="498"/>
        <v>0</v>
      </c>
      <c r="BJ261" s="55">
        <f t="shared" si="498"/>
        <v>0</v>
      </c>
      <c r="BK261" s="55">
        <f t="shared" si="498"/>
        <v>0</v>
      </c>
      <c r="BL261" s="55">
        <f t="shared" si="498"/>
        <v>0</v>
      </c>
      <c r="BM261" s="55">
        <f t="shared" si="498"/>
        <v>0</v>
      </c>
      <c r="BN261" s="55">
        <f t="shared" ref="BN261:CS261" si="499">IFERROR(BN100*(BN422/$EN422),"")</f>
        <v>0</v>
      </c>
      <c r="BO261" s="55">
        <f t="shared" si="499"/>
        <v>0</v>
      </c>
      <c r="BP261" s="55">
        <f t="shared" si="499"/>
        <v>0</v>
      </c>
      <c r="BQ261" s="55">
        <f t="shared" si="499"/>
        <v>0</v>
      </c>
      <c r="BR261" s="55">
        <f t="shared" si="499"/>
        <v>0</v>
      </c>
      <c r="BS261" s="55">
        <f t="shared" si="499"/>
        <v>0</v>
      </c>
      <c r="BT261" s="55">
        <f t="shared" si="499"/>
        <v>0</v>
      </c>
      <c r="BU261" s="55">
        <f t="shared" si="499"/>
        <v>0</v>
      </c>
      <c r="BV261" s="55">
        <f t="shared" si="499"/>
        <v>0</v>
      </c>
      <c r="BW261" s="55">
        <f t="shared" si="499"/>
        <v>0</v>
      </c>
      <c r="BX261" s="55">
        <f t="shared" si="499"/>
        <v>0</v>
      </c>
      <c r="BY261" s="55">
        <f t="shared" si="499"/>
        <v>0</v>
      </c>
      <c r="BZ261" s="55">
        <f t="shared" si="499"/>
        <v>0</v>
      </c>
      <c r="CA261" s="55">
        <f t="shared" si="499"/>
        <v>0</v>
      </c>
      <c r="CB261" s="55">
        <f t="shared" si="499"/>
        <v>0</v>
      </c>
      <c r="CC261" s="55">
        <f t="shared" si="499"/>
        <v>0</v>
      </c>
      <c r="CD261" s="55">
        <f t="shared" si="499"/>
        <v>0</v>
      </c>
      <c r="CE261" s="55">
        <f t="shared" si="499"/>
        <v>0</v>
      </c>
      <c r="CF261" s="55">
        <f t="shared" si="499"/>
        <v>0</v>
      </c>
      <c r="CG261" s="55">
        <f t="shared" si="499"/>
        <v>0</v>
      </c>
      <c r="CH261" s="55">
        <f t="shared" si="499"/>
        <v>0</v>
      </c>
      <c r="CI261" s="55">
        <f t="shared" si="499"/>
        <v>0</v>
      </c>
      <c r="CJ261" s="55">
        <f t="shared" si="499"/>
        <v>0</v>
      </c>
      <c r="CK261" s="55">
        <f t="shared" si="499"/>
        <v>0</v>
      </c>
      <c r="CL261" s="55">
        <f t="shared" si="499"/>
        <v>0</v>
      </c>
      <c r="CM261" s="55">
        <f t="shared" si="499"/>
        <v>0</v>
      </c>
      <c r="CN261" s="55">
        <f t="shared" si="499"/>
        <v>0</v>
      </c>
      <c r="CO261" s="55">
        <f t="shared" si="499"/>
        <v>0</v>
      </c>
      <c r="CP261" s="55">
        <f t="shared" si="499"/>
        <v>0</v>
      </c>
      <c r="CQ261" s="55">
        <f t="shared" si="499"/>
        <v>0</v>
      </c>
      <c r="CR261" s="55">
        <f t="shared" si="499"/>
        <v>0</v>
      </c>
      <c r="CS261" s="55">
        <f t="shared" si="499"/>
        <v>5.6527321154585999E-3</v>
      </c>
      <c r="CT261" s="55">
        <f t="shared" ref="CT261:EB261" si="500">IFERROR(CT100*(CT422/$EN422),"")</f>
        <v>-8.4643017704711995E-3</v>
      </c>
      <c r="CU261" s="55">
        <f t="shared" si="500"/>
        <v>0</v>
      </c>
      <c r="CV261" s="55">
        <f t="shared" si="500"/>
        <v>-6.9887950343626784E-4</v>
      </c>
      <c r="CW261" s="55">
        <f t="shared" si="500"/>
        <v>0</v>
      </c>
      <c r="CX261" s="55">
        <f t="shared" si="500"/>
        <v>0</v>
      </c>
      <c r="CY261" s="55">
        <f t="shared" si="500"/>
        <v>0</v>
      </c>
      <c r="CZ261" s="55">
        <f t="shared" si="500"/>
        <v>0</v>
      </c>
      <c r="DA261" s="55">
        <f t="shared" si="500"/>
        <v>0</v>
      </c>
      <c r="DB261" s="55">
        <f t="shared" si="500"/>
        <v>0</v>
      </c>
      <c r="DC261" s="55">
        <f t="shared" si="500"/>
        <v>-7.0722309450455415E-3</v>
      </c>
      <c r="DD261" s="55">
        <f t="shared" si="500"/>
        <v>0</v>
      </c>
      <c r="DE261" s="55">
        <f t="shared" si="500"/>
        <v>0</v>
      </c>
      <c r="DF261" s="55">
        <f t="shared" si="500"/>
        <v>0</v>
      </c>
      <c r="DG261" s="55">
        <f t="shared" si="500"/>
        <v>0</v>
      </c>
      <c r="DH261" s="55">
        <f t="shared" si="500"/>
        <v>0</v>
      </c>
      <c r="DI261" s="55">
        <f t="shared" si="500"/>
        <v>0</v>
      </c>
      <c r="DJ261" s="55">
        <f t="shared" si="500"/>
        <v>0</v>
      </c>
      <c r="DK261" s="55">
        <f t="shared" si="500"/>
        <v>0</v>
      </c>
      <c r="DL261" s="55">
        <f t="shared" si="500"/>
        <v>0</v>
      </c>
      <c r="DM261" s="55">
        <f t="shared" si="500"/>
        <v>0</v>
      </c>
      <c r="DN261" s="55">
        <f t="shared" si="500"/>
        <v>0</v>
      </c>
      <c r="DO261" s="55">
        <f t="shared" si="500"/>
        <v>0</v>
      </c>
      <c r="DP261" s="55">
        <f t="shared" si="500"/>
        <v>0</v>
      </c>
      <c r="DQ261" s="55">
        <f t="shared" si="500"/>
        <v>0</v>
      </c>
      <c r="DR261" s="55">
        <f t="shared" si="500"/>
        <v>0</v>
      </c>
      <c r="DS261" s="55">
        <f t="shared" si="500"/>
        <v>0</v>
      </c>
      <c r="DT261" s="55">
        <f t="shared" si="500"/>
        <v>0</v>
      </c>
      <c r="DU261" s="55">
        <f t="shared" si="500"/>
        <v>0</v>
      </c>
      <c r="DV261" s="55">
        <f t="shared" si="500"/>
        <v>0</v>
      </c>
      <c r="DW261" s="55">
        <f t="shared" si="500"/>
        <v>0</v>
      </c>
      <c r="DX261" s="55">
        <f t="shared" si="500"/>
        <v>0</v>
      </c>
      <c r="DY261" s="55">
        <f t="shared" si="500"/>
        <v>0</v>
      </c>
      <c r="DZ261" s="55">
        <f t="shared" si="500"/>
        <v>0</v>
      </c>
      <c r="EA261" s="55">
        <f t="shared" si="500"/>
        <v>0</v>
      </c>
      <c r="EB261" s="55">
        <f t="shared" si="500"/>
        <v>0</v>
      </c>
      <c r="EC261" s="55">
        <f t="shared" ref="EC261:EM261" si="501">IFERROR(EC100*(EC422/$EN422),"")</f>
        <v>0</v>
      </c>
      <c r="ED261" s="55">
        <f t="shared" si="501"/>
        <v>0</v>
      </c>
      <c r="EE261" s="55">
        <f t="shared" si="501"/>
        <v>3.7005751551567119E-3</v>
      </c>
      <c r="EF261" s="55">
        <f t="shared" si="501"/>
        <v>-6.3505687561535877E-3</v>
      </c>
      <c r="EG261" s="55">
        <f t="shared" si="501"/>
        <v>0</v>
      </c>
      <c r="EH261" s="55">
        <f t="shared" si="501"/>
        <v>6.9443480798154272E-3</v>
      </c>
      <c r="EI261" s="55">
        <f t="shared" si="501"/>
        <v>0</v>
      </c>
      <c r="EJ261" s="55">
        <f t="shared" si="501"/>
        <v>0</v>
      </c>
      <c r="EK261" s="55">
        <f t="shared" si="501"/>
        <v>0</v>
      </c>
      <c r="EL261" s="55">
        <f t="shared" si="501"/>
        <v>0</v>
      </c>
      <c r="EM261" s="55">
        <f t="shared" si="501"/>
        <v>0</v>
      </c>
      <c r="EN261" s="72">
        <f t="shared" si="336"/>
        <v>-4.6540285437834889E-3</v>
      </c>
    </row>
    <row r="262" spans="1:144" x14ac:dyDescent="0.15">
      <c r="A262" s="71">
        <v>42853</v>
      </c>
      <c r="B262" s="55">
        <f t="shared" ref="B262:AG262" si="502">IFERROR(B101*(B423/$EN423),"")</f>
        <v>-2.55627459416092E-3</v>
      </c>
      <c r="C262" s="55">
        <f t="shared" si="502"/>
        <v>0</v>
      </c>
      <c r="D262" s="55">
        <f t="shared" si="502"/>
        <v>0</v>
      </c>
      <c r="E262" s="55">
        <f t="shared" si="502"/>
        <v>0</v>
      </c>
      <c r="F262" s="55">
        <f t="shared" si="502"/>
        <v>0</v>
      </c>
      <c r="G262" s="55">
        <f t="shared" si="502"/>
        <v>0</v>
      </c>
      <c r="H262" s="55">
        <f t="shared" si="502"/>
        <v>0</v>
      </c>
      <c r="I262" s="55">
        <f t="shared" si="502"/>
        <v>0</v>
      </c>
      <c r="J262" s="55">
        <f t="shared" si="502"/>
        <v>0</v>
      </c>
      <c r="K262" s="55">
        <f t="shared" si="502"/>
        <v>0</v>
      </c>
      <c r="L262" s="55">
        <f t="shared" si="502"/>
        <v>0</v>
      </c>
      <c r="M262" s="55">
        <f t="shared" si="502"/>
        <v>0</v>
      </c>
      <c r="N262" s="55">
        <f t="shared" si="502"/>
        <v>0</v>
      </c>
      <c r="O262" s="55">
        <f t="shared" si="502"/>
        <v>0</v>
      </c>
      <c r="P262" s="55">
        <f t="shared" si="502"/>
        <v>0</v>
      </c>
      <c r="Q262" s="55">
        <f t="shared" si="502"/>
        <v>0</v>
      </c>
      <c r="R262" s="55">
        <f t="shared" si="502"/>
        <v>0</v>
      </c>
      <c r="S262" s="55">
        <f t="shared" si="502"/>
        <v>0</v>
      </c>
      <c r="T262" s="55">
        <f t="shared" si="502"/>
        <v>0</v>
      </c>
      <c r="U262" s="55">
        <f t="shared" si="502"/>
        <v>0</v>
      </c>
      <c r="V262" s="55">
        <f t="shared" si="502"/>
        <v>0</v>
      </c>
      <c r="W262" s="55">
        <f t="shared" si="502"/>
        <v>0</v>
      </c>
      <c r="X262" s="55">
        <f t="shared" si="502"/>
        <v>0</v>
      </c>
      <c r="Y262" s="55">
        <f t="shared" si="502"/>
        <v>0</v>
      </c>
      <c r="Z262" s="55">
        <f t="shared" si="502"/>
        <v>0</v>
      </c>
      <c r="AA262" s="55">
        <f t="shared" si="502"/>
        <v>0</v>
      </c>
      <c r="AB262" s="55">
        <f t="shared" si="502"/>
        <v>0</v>
      </c>
      <c r="AC262" s="55">
        <f t="shared" si="502"/>
        <v>0</v>
      </c>
      <c r="AD262" s="55">
        <f t="shared" si="502"/>
        <v>0</v>
      </c>
      <c r="AE262" s="55">
        <f t="shared" si="502"/>
        <v>0</v>
      </c>
      <c r="AF262" s="55">
        <f t="shared" si="502"/>
        <v>0</v>
      </c>
      <c r="AG262" s="55">
        <f t="shared" si="502"/>
        <v>0</v>
      </c>
      <c r="AH262" s="55">
        <f t="shared" ref="AH262:BM262" si="503">IFERROR(AH101*(AH423/$EN423),"")</f>
        <v>-2.3672067486864627E-2</v>
      </c>
      <c r="AI262" s="55">
        <f t="shared" si="503"/>
        <v>0</v>
      </c>
      <c r="AJ262" s="55">
        <f t="shared" si="503"/>
        <v>0</v>
      </c>
      <c r="AK262" s="55">
        <f t="shared" si="503"/>
        <v>0</v>
      </c>
      <c r="AL262" s="55">
        <f t="shared" si="503"/>
        <v>0</v>
      </c>
      <c r="AM262" s="55">
        <f t="shared" si="503"/>
        <v>0</v>
      </c>
      <c r="AN262" s="55">
        <f t="shared" si="503"/>
        <v>0</v>
      </c>
      <c r="AO262" s="55">
        <f t="shared" si="503"/>
        <v>0</v>
      </c>
      <c r="AP262" s="55">
        <f t="shared" si="503"/>
        <v>0</v>
      </c>
      <c r="AQ262" s="55">
        <f t="shared" si="503"/>
        <v>0</v>
      </c>
      <c r="AR262" s="55">
        <f t="shared" si="503"/>
        <v>0</v>
      </c>
      <c r="AS262" s="55">
        <f t="shared" si="503"/>
        <v>0</v>
      </c>
      <c r="AT262" s="55">
        <f t="shared" si="503"/>
        <v>0</v>
      </c>
      <c r="AU262" s="55">
        <f t="shared" si="503"/>
        <v>0</v>
      </c>
      <c r="AV262" s="55">
        <f t="shared" si="503"/>
        <v>0</v>
      </c>
      <c r="AW262" s="55">
        <f t="shared" si="503"/>
        <v>0</v>
      </c>
      <c r="AX262" s="55">
        <f t="shared" si="503"/>
        <v>0</v>
      </c>
      <c r="AY262" s="55">
        <f t="shared" si="503"/>
        <v>0</v>
      </c>
      <c r="AZ262" s="55">
        <f t="shared" si="503"/>
        <v>0</v>
      </c>
      <c r="BA262" s="55">
        <f t="shared" si="503"/>
        <v>0</v>
      </c>
      <c r="BB262" s="55">
        <f t="shared" si="503"/>
        <v>0</v>
      </c>
      <c r="BC262" s="55">
        <f t="shared" si="503"/>
        <v>0</v>
      </c>
      <c r="BD262" s="55">
        <f t="shared" si="503"/>
        <v>0</v>
      </c>
      <c r="BE262" s="55">
        <f t="shared" si="503"/>
        <v>0</v>
      </c>
      <c r="BF262" s="55">
        <f t="shared" si="503"/>
        <v>0</v>
      </c>
      <c r="BG262" s="55">
        <f t="shared" si="503"/>
        <v>0</v>
      </c>
      <c r="BH262" s="55">
        <f t="shared" si="503"/>
        <v>0</v>
      </c>
      <c r="BI262" s="55">
        <f t="shared" si="503"/>
        <v>0</v>
      </c>
      <c r="BJ262" s="55">
        <f t="shared" si="503"/>
        <v>0</v>
      </c>
      <c r="BK262" s="55">
        <f t="shared" si="503"/>
        <v>0</v>
      </c>
      <c r="BL262" s="55">
        <f t="shared" si="503"/>
        <v>0</v>
      </c>
      <c r="BM262" s="55">
        <f t="shared" si="503"/>
        <v>0</v>
      </c>
      <c r="BN262" s="55">
        <f t="shared" ref="BN262:CS262" si="504">IFERROR(BN101*(BN423/$EN423),"")</f>
        <v>0</v>
      </c>
      <c r="BO262" s="55">
        <f t="shared" si="504"/>
        <v>0</v>
      </c>
      <c r="BP262" s="55">
        <f t="shared" si="504"/>
        <v>0</v>
      </c>
      <c r="BQ262" s="55">
        <f t="shared" si="504"/>
        <v>0</v>
      </c>
      <c r="BR262" s="55">
        <f t="shared" si="504"/>
        <v>0</v>
      </c>
      <c r="BS262" s="55">
        <f t="shared" si="504"/>
        <v>0</v>
      </c>
      <c r="BT262" s="55">
        <f t="shared" si="504"/>
        <v>0</v>
      </c>
      <c r="BU262" s="55">
        <f t="shared" si="504"/>
        <v>0</v>
      </c>
      <c r="BV262" s="55">
        <f t="shared" si="504"/>
        <v>0</v>
      </c>
      <c r="BW262" s="55">
        <f t="shared" si="504"/>
        <v>0</v>
      </c>
      <c r="BX262" s="55">
        <f t="shared" si="504"/>
        <v>0</v>
      </c>
      <c r="BY262" s="55">
        <f t="shared" si="504"/>
        <v>0</v>
      </c>
      <c r="BZ262" s="55">
        <f t="shared" si="504"/>
        <v>0</v>
      </c>
      <c r="CA262" s="55">
        <f t="shared" si="504"/>
        <v>0</v>
      </c>
      <c r="CB262" s="55">
        <f t="shared" si="504"/>
        <v>0</v>
      </c>
      <c r="CC262" s="55">
        <f t="shared" si="504"/>
        <v>0</v>
      </c>
      <c r="CD262" s="55">
        <f t="shared" si="504"/>
        <v>0</v>
      </c>
      <c r="CE262" s="55">
        <f t="shared" si="504"/>
        <v>0</v>
      </c>
      <c r="CF262" s="55">
        <f t="shared" si="504"/>
        <v>0</v>
      </c>
      <c r="CG262" s="55">
        <f t="shared" si="504"/>
        <v>0</v>
      </c>
      <c r="CH262" s="55">
        <f t="shared" si="504"/>
        <v>0</v>
      </c>
      <c r="CI262" s="55">
        <f t="shared" si="504"/>
        <v>0</v>
      </c>
      <c r="CJ262" s="55">
        <f t="shared" si="504"/>
        <v>0</v>
      </c>
      <c r="CK262" s="55">
        <f t="shared" si="504"/>
        <v>0</v>
      </c>
      <c r="CL262" s="55">
        <f t="shared" si="504"/>
        <v>0</v>
      </c>
      <c r="CM262" s="55">
        <f t="shared" si="504"/>
        <v>0</v>
      </c>
      <c r="CN262" s="55">
        <f t="shared" si="504"/>
        <v>0</v>
      </c>
      <c r="CO262" s="55">
        <f t="shared" si="504"/>
        <v>0</v>
      </c>
      <c r="CP262" s="55">
        <f t="shared" si="504"/>
        <v>0</v>
      </c>
      <c r="CQ262" s="55">
        <f t="shared" si="504"/>
        <v>0</v>
      </c>
      <c r="CR262" s="55">
        <f t="shared" si="504"/>
        <v>0</v>
      </c>
      <c r="CS262" s="55">
        <f t="shared" si="504"/>
        <v>1.0764769152617626E-2</v>
      </c>
      <c r="CT262" s="55">
        <f t="shared" ref="CT262:EB262" si="505">IFERROR(CT101*(CT423/$EN423),"")</f>
        <v>5.5290157919359508E-3</v>
      </c>
      <c r="CU262" s="55">
        <f t="shared" si="505"/>
        <v>0</v>
      </c>
      <c r="CV262" s="55">
        <f t="shared" si="505"/>
        <v>2.3502912526837422E-4</v>
      </c>
      <c r="CW262" s="55">
        <f t="shared" si="505"/>
        <v>0</v>
      </c>
      <c r="CX262" s="55">
        <f t="shared" si="505"/>
        <v>0</v>
      </c>
      <c r="CY262" s="55">
        <f t="shared" si="505"/>
        <v>0</v>
      </c>
      <c r="CZ262" s="55">
        <f t="shared" si="505"/>
        <v>0</v>
      </c>
      <c r="DA262" s="55">
        <f t="shared" si="505"/>
        <v>0</v>
      </c>
      <c r="DB262" s="55">
        <f t="shared" si="505"/>
        <v>0</v>
      </c>
      <c r="DC262" s="55">
        <f t="shared" si="505"/>
        <v>3.6356160503251663E-3</v>
      </c>
      <c r="DD262" s="55">
        <f t="shared" si="505"/>
        <v>0</v>
      </c>
      <c r="DE262" s="55">
        <f t="shared" si="505"/>
        <v>0</v>
      </c>
      <c r="DF262" s="55">
        <f t="shared" si="505"/>
        <v>0</v>
      </c>
      <c r="DG262" s="55">
        <f t="shared" si="505"/>
        <v>0</v>
      </c>
      <c r="DH262" s="55">
        <f t="shared" si="505"/>
        <v>0</v>
      </c>
      <c r="DI262" s="55">
        <f t="shared" si="505"/>
        <v>0</v>
      </c>
      <c r="DJ262" s="55">
        <f t="shared" si="505"/>
        <v>0</v>
      </c>
      <c r="DK262" s="55">
        <f t="shared" si="505"/>
        <v>0</v>
      </c>
      <c r="DL262" s="55">
        <f t="shared" si="505"/>
        <v>0</v>
      </c>
      <c r="DM262" s="55">
        <f t="shared" si="505"/>
        <v>0</v>
      </c>
      <c r="DN262" s="55">
        <f t="shared" si="505"/>
        <v>0</v>
      </c>
      <c r="DO262" s="55">
        <f t="shared" si="505"/>
        <v>0</v>
      </c>
      <c r="DP262" s="55">
        <f t="shared" si="505"/>
        <v>0</v>
      </c>
      <c r="DQ262" s="55">
        <f t="shared" si="505"/>
        <v>0</v>
      </c>
      <c r="DR262" s="55">
        <f t="shared" si="505"/>
        <v>0</v>
      </c>
      <c r="DS262" s="55">
        <f t="shared" si="505"/>
        <v>0</v>
      </c>
      <c r="DT262" s="55">
        <f t="shared" si="505"/>
        <v>0</v>
      </c>
      <c r="DU262" s="55">
        <f t="shared" si="505"/>
        <v>0</v>
      </c>
      <c r="DV262" s="55">
        <f t="shared" si="505"/>
        <v>0</v>
      </c>
      <c r="DW262" s="55">
        <f t="shared" si="505"/>
        <v>0</v>
      </c>
      <c r="DX262" s="55">
        <f t="shared" si="505"/>
        <v>0</v>
      </c>
      <c r="DY262" s="55">
        <f t="shared" si="505"/>
        <v>0</v>
      </c>
      <c r="DZ262" s="55">
        <f t="shared" si="505"/>
        <v>0</v>
      </c>
      <c r="EA262" s="55">
        <f t="shared" si="505"/>
        <v>0</v>
      </c>
      <c r="EB262" s="55">
        <f t="shared" si="505"/>
        <v>0</v>
      </c>
      <c r="EC262" s="55">
        <f t="shared" ref="EC262:EM262" si="506">IFERROR(EC101*(EC423/$EN423),"")</f>
        <v>0</v>
      </c>
      <c r="ED262" s="55">
        <f t="shared" si="506"/>
        <v>0</v>
      </c>
      <c r="EE262" s="55">
        <f t="shared" si="506"/>
        <v>-1.2250847168168812E-3</v>
      </c>
      <c r="EF262" s="55">
        <f t="shared" si="506"/>
        <v>-1.6676008837716784E-4</v>
      </c>
      <c r="EG262" s="55">
        <f t="shared" si="506"/>
        <v>0</v>
      </c>
      <c r="EH262" s="55">
        <f t="shared" si="506"/>
        <v>-1.4861810910941433E-3</v>
      </c>
      <c r="EI262" s="55">
        <f t="shared" si="506"/>
        <v>0</v>
      </c>
      <c r="EJ262" s="55">
        <f t="shared" si="506"/>
        <v>0</v>
      </c>
      <c r="EK262" s="55">
        <f t="shared" si="506"/>
        <v>0</v>
      </c>
      <c r="EL262" s="55">
        <f t="shared" si="506"/>
        <v>0</v>
      </c>
      <c r="EM262" s="55">
        <f t="shared" si="506"/>
        <v>0</v>
      </c>
      <c r="EN262" s="72">
        <f t="shared" si="336"/>
        <v>-8.9419378571666212E-3</v>
      </c>
    </row>
    <row r="263" spans="1:144" x14ac:dyDescent="0.15">
      <c r="A263" s="71">
        <v>42886</v>
      </c>
      <c r="B263" s="55">
        <f t="shared" ref="B263:AG263" si="507">IFERROR(B102*(B424/$EN424),"")</f>
        <v>1.0187144559451409E-2</v>
      </c>
      <c r="C263" s="55">
        <f t="shared" si="507"/>
        <v>0</v>
      </c>
      <c r="D263" s="55">
        <f t="shared" si="507"/>
        <v>0</v>
      </c>
      <c r="E263" s="55">
        <f t="shared" si="507"/>
        <v>0</v>
      </c>
      <c r="F263" s="55">
        <f t="shared" si="507"/>
        <v>0</v>
      </c>
      <c r="G263" s="55">
        <f t="shared" si="507"/>
        <v>0</v>
      </c>
      <c r="H263" s="55">
        <f t="shared" si="507"/>
        <v>0</v>
      </c>
      <c r="I263" s="55">
        <f t="shared" si="507"/>
        <v>0</v>
      </c>
      <c r="J263" s="55">
        <f t="shared" si="507"/>
        <v>0</v>
      </c>
      <c r="K263" s="55">
        <f t="shared" si="507"/>
        <v>0</v>
      </c>
      <c r="L263" s="55">
        <f t="shared" si="507"/>
        <v>0</v>
      </c>
      <c r="M263" s="55">
        <f t="shared" si="507"/>
        <v>0</v>
      </c>
      <c r="N263" s="55">
        <f t="shared" si="507"/>
        <v>0</v>
      </c>
      <c r="O263" s="55">
        <f t="shared" si="507"/>
        <v>0</v>
      </c>
      <c r="P263" s="55">
        <f t="shared" si="507"/>
        <v>0</v>
      </c>
      <c r="Q263" s="55">
        <f t="shared" si="507"/>
        <v>0</v>
      </c>
      <c r="R263" s="55">
        <f t="shared" si="507"/>
        <v>0</v>
      </c>
      <c r="S263" s="55">
        <f t="shared" si="507"/>
        <v>0</v>
      </c>
      <c r="T263" s="55">
        <f t="shared" si="507"/>
        <v>0</v>
      </c>
      <c r="U263" s="55">
        <f t="shared" si="507"/>
        <v>0</v>
      </c>
      <c r="V263" s="55">
        <f t="shared" si="507"/>
        <v>0</v>
      </c>
      <c r="W263" s="55">
        <f t="shared" si="507"/>
        <v>0</v>
      </c>
      <c r="X263" s="55">
        <f t="shared" si="507"/>
        <v>0</v>
      </c>
      <c r="Y263" s="55">
        <f t="shared" si="507"/>
        <v>0</v>
      </c>
      <c r="Z263" s="55">
        <f t="shared" si="507"/>
        <v>0</v>
      </c>
      <c r="AA263" s="55">
        <f t="shared" si="507"/>
        <v>0</v>
      </c>
      <c r="AB263" s="55">
        <f t="shared" si="507"/>
        <v>0</v>
      </c>
      <c r="AC263" s="55">
        <f t="shared" si="507"/>
        <v>0</v>
      </c>
      <c r="AD263" s="55">
        <f t="shared" si="507"/>
        <v>0</v>
      </c>
      <c r="AE263" s="55">
        <f t="shared" si="507"/>
        <v>0</v>
      </c>
      <c r="AF263" s="55">
        <f t="shared" si="507"/>
        <v>0</v>
      </c>
      <c r="AG263" s="55">
        <f t="shared" si="507"/>
        <v>0</v>
      </c>
      <c r="AH263" s="55">
        <f t="shared" ref="AH263:BM263" si="508">IFERROR(AH102*(AH424/$EN424),"")</f>
        <v>-1.1953288757984199E-2</v>
      </c>
      <c r="AI263" s="55">
        <f t="shared" si="508"/>
        <v>0</v>
      </c>
      <c r="AJ263" s="55">
        <f t="shared" si="508"/>
        <v>0</v>
      </c>
      <c r="AK263" s="55">
        <f t="shared" si="508"/>
        <v>0</v>
      </c>
      <c r="AL263" s="55">
        <f t="shared" si="508"/>
        <v>0</v>
      </c>
      <c r="AM263" s="55">
        <f t="shared" si="508"/>
        <v>0</v>
      </c>
      <c r="AN263" s="55">
        <f t="shared" si="508"/>
        <v>0</v>
      </c>
      <c r="AO263" s="55">
        <f t="shared" si="508"/>
        <v>0</v>
      </c>
      <c r="AP263" s="55">
        <f t="shared" si="508"/>
        <v>0</v>
      </c>
      <c r="AQ263" s="55">
        <f t="shared" si="508"/>
        <v>0</v>
      </c>
      <c r="AR263" s="55">
        <f t="shared" si="508"/>
        <v>0</v>
      </c>
      <c r="AS263" s="55">
        <f t="shared" si="508"/>
        <v>0</v>
      </c>
      <c r="AT263" s="55">
        <f t="shared" si="508"/>
        <v>0</v>
      </c>
      <c r="AU263" s="55">
        <f t="shared" si="508"/>
        <v>0</v>
      </c>
      <c r="AV263" s="55">
        <f t="shared" si="508"/>
        <v>0</v>
      </c>
      <c r="AW263" s="55">
        <f t="shared" si="508"/>
        <v>0</v>
      </c>
      <c r="AX263" s="55">
        <f t="shared" si="508"/>
        <v>0</v>
      </c>
      <c r="AY263" s="55">
        <f t="shared" si="508"/>
        <v>0</v>
      </c>
      <c r="AZ263" s="55">
        <f t="shared" si="508"/>
        <v>0</v>
      </c>
      <c r="BA263" s="55">
        <f t="shared" si="508"/>
        <v>0</v>
      </c>
      <c r="BB263" s="55">
        <f t="shared" si="508"/>
        <v>0</v>
      </c>
      <c r="BC263" s="55">
        <f t="shared" si="508"/>
        <v>0</v>
      </c>
      <c r="BD263" s="55">
        <f t="shared" si="508"/>
        <v>0</v>
      </c>
      <c r="BE263" s="55">
        <f t="shared" si="508"/>
        <v>0</v>
      </c>
      <c r="BF263" s="55">
        <f t="shared" si="508"/>
        <v>0</v>
      </c>
      <c r="BG263" s="55">
        <f t="shared" si="508"/>
        <v>0</v>
      </c>
      <c r="BH263" s="55">
        <f t="shared" si="508"/>
        <v>0</v>
      </c>
      <c r="BI263" s="55">
        <f t="shared" si="508"/>
        <v>0</v>
      </c>
      <c r="BJ263" s="55">
        <f t="shared" si="508"/>
        <v>0</v>
      </c>
      <c r="BK263" s="55">
        <f t="shared" si="508"/>
        <v>0</v>
      </c>
      <c r="BL263" s="55">
        <f t="shared" si="508"/>
        <v>0</v>
      </c>
      <c r="BM263" s="55">
        <f t="shared" si="508"/>
        <v>0</v>
      </c>
      <c r="BN263" s="55">
        <f t="shared" ref="BN263:CS263" si="509">IFERROR(BN102*(BN424/$EN424),"")</f>
        <v>0</v>
      </c>
      <c r="BO263" s="55">
        <f t="shared" si="509"/>
        <v>0</v>
      </c>
      <c r="BP263" s="55">
        <f t="shared" si="509"/>
        <v>0</v>
      </c>
      <c r="BQ263" s="55">
        <f t="shared" si="509"/>
        <v>0</v>
      </c>
      <c r="BR263" s="55">
        <f t="shared" si="509"/>
        <v>0</v>
      </c>
      <c r="BS263" s="55">
        <f t="shared" si="509"/>
        <v>0</v>
      </c>
      <c r="BT263" s="55">
        <f t="shared" si="509"/>
        <v>0</v>
      </c>
      <c r="BU263" s="55">
        <f t="shared" si="509"/>
        <v>0</v>
      </c>
      <c r="BV263" s="55">
        <f t="shared" si="509"/>
        <v>0</v>
      </c>
      <c r="BW263" s="55">
        <f t="shared" si="509"/>
        <v>0</v>
      </c>
      <c r="BX263" s="55">
        <f t="shared" si="509"/>
        <v>0</v>
      </c>
      <c r="BY263" s="55">
        <f t="shared" si="509"/>
        <v>0</v>
      </c>
      <c r="BZ263" s="55">
        <f t="shared" si="509"/>
        <v>0</v>
      </c>
      <c r="CA263" s="55">
        <f t="shared" si="509"/>
        <v>0</v>
      </c>
      <c r="CB263" s="55">
        <f t="shared" si="509"/>
        <v>0</v>
      </c>
      <c r="CC263" s="55">
        <f t="shared" si="509"/>
        <v>0</v>
      </c>
      <c r="CD263" s="55">
        <f t="shared" si="509"/>
        <v>0</v>
      </c>
      <c r="CE263" s="55">
        <f t="shared" si="509"/>
        <v>0</v>
      </c>
      <c r="CF263" s="55">
        <f t="shared" si="509"/>
        <v>0</v>
      </c>
      <c r="CG263" s="55">
        <f t="shared" si="509"/>
        <v>0</v>
      </c>
      <c r="CH263" s="55">
        <f t="shared" si="509"/>
        <v>0</v>
      </c>
      <c r="CI263" s="55">
        <f t="shared" si="509"/>
        <v>0</v>
      </c>
      <c r="CJ263" s="55">
        <f t="shared" si="509"/>
        <v>0</v>
      </c>
      <c r="CK263" s="55">
        <f t="shared" si="509"/>
        <v>0</v>
      </c>
      <c r="CL263" s="55">
        <f t="shared" si="509"/>
        <v>0</v>
      </c>
      <c r="CM263" s="55">
        <f t="shared" si="509"/>
        <v>0</v>
      </c>
      <c r="CN263" s="55">
        <f t="shared" si="509"/>
        <v>0</v>
      </c>
      <c r="CO263" s="55">
        <f t="shared" si="509"/>
        <v>0</v>
      </c>
      <c r="CP263" s="55">
        <f t="shared" si="509"/>
        <v>0</v>
      </c>
      <c r="CQ263" s="55">
        <f t="shared" si="509"/>
        <v>0</v>
      </c>
      <c r="CR263" s="55">
        <f t="shared" si="509"/>
        <v>0</v>
      </c>
      <c r="CS263" s="55">
        <f t="shared" si="509"/>
        <v>-9.7025814994105997E-3</v>
      </c>
      <c r="CT263" s="55">
        <f t="shared" ref="CT263:EB263" si="510">IFERROR(CT102*(CT424/$EN424),"")</f>
        <v>-5.8881138412755088E-3</v>
      </c>
      <c r="CU263" s="55">
        <f t="shared" si="510"/>
        <v>0</v>
      </c>
      <c r="CV263" s="55">
        <f t="shared" si="510"/>
        <v>-4.8974413503829681E-3</v>
      </c>
      <c r="CW263" s="55">
        <f t="shared" si="510"/>
        <v>-2.216797612805208E-3</v>
      </c>
      <c r="CX263" s="55">
        <f t="shared" si="510"/>
        <v>0</v>
      </c>
      <c r="CY263" s="55">
        <f t="shared" si="510"/>
        <v>0</v>
      </c>
      <c r="CZ263" s="55">
        <f t="shared" si="510"/>
        <v>0</v>
      </c>
      <c r="DA263" s="55">
        <f t="shared" si="510"/>
        <v>0</v>
      </c>
      <c r="DB263" s="55">
        <f t="shared" si="510"/>
        <v>0</v>
      </c>
      <c r="DC263" s="55">
        <f t="shared" si="510"/>
        <v>8.0426075260702085E-3</v>
      </c>
      <c r="DD263" s="55">
        <f t="shared" si="510"/>
        <v>0</v>
      </c>
      <c r="DE263" s="55">
        <f t="shared" si="510"/>
        <v>0</v>
      </c>
      <c r="DF263" s="55">
        <f t="shared" si="510"/>
        <v>0</v>
      </c>
      <c r="DG263" s="55">
        <f t="shared" si="510"/>
        <v>0</v>
      </c>
      <c r="DH263" s="55">
        <f t="shared" si="510"/>
        <v>0</v>
      </c>
      <c r="DI263" s="55">
        <f t="shared" si="510"/>
        <v>0</v>
      </c>
      <c r="DJ263" s="55">
        <f t="shared" si="510"/>
        <v>0</v>
      </c>
      <c r="DK263" s="55">
        <f t="shared" si="510"/>
        <v>0</v>
      </c>
      <c r="DL263" s="55">
        <f t="shared" si="510"/>
        <v>0</v>
      </c>
      <c r="DM263" s="55">
        <f t="shared" si="510"/>
        <v>0</v>
      </c>
      <c r="DN263" s="55">
        <f t="shared" si="510"/>
        <v>0</v>
      </c>
      <c r="DO263" s="55">
        <f t="shared" si="510"/>
        <v>0</v>
      </c>
      <c r="DP263" s="55">
        <f t="shared" si="510"/>
        <v>0</v>
      </c>
      <c r="DQ263" s="55">
        <f t="shared" si="510"/>
        <v>0</v>
      </c>
      <c r="DR263" s="55">
        <f t="shared" si="510"/>
        <v>0</v>
      </c>
      <c r="DS263" s="55">
        <f t="shared" si="510"/>
        <v>0</v>
      </c>
      <c r="DT263" s="55">
        <f t="shared" si="510"/>
        <v>0</v>
      </c>
      <c r="DU263" s="55">
        <f t="shared" si="510"/>
        <v>0</v>
      </c>
      <c r="DV263" s="55">
        <f t="shared" si="510"/>
        <v>0</v>
      </c>
      <c r="DW263" s="55">
        <f t="shared" si="510"/>
        <v>0</v>
      </c>
      <c r="DX263" s="55">
        <f t="shared" si="510"/>
        <v>0</v>
      </c>
      <c r="DY263" s="55">
        <f t="shared" si="510"/>
        <v>0</v>
      </c>
      <c r="DZ263" s="55">
        <f t="shared" si="510"/>
        <v>0</v>
      </c>
      <c r="EA263" s="55">
        <f t="shared" si="510"/>
        <v>0</v>
      </c>
      <c r="EB263" s="55">
        <f t="shared" si="510"/>
        <v>0</v>
      </c>
      <c r="EC263" s="55">
        <f t="shared" ref="EC263:EM263" si="511">IFERROR(EC102*(EC424/$EN424),"")</f>
        <v>0</v>
      </c>
      <c r="ED263" s="55">
        <f t="shared" si="511"/>
        <v>0</v>
      </c>
      <c r="EE263" s="55">
        <f t="shared" si="511"/>
        <v>9.1269749665483075E-5</v>
      </c>
      <c r="EF263" s="55">
        <f t="shared" si="511"/>
        <v>-5.819450901702022E-4</v>
      </c>
      <c r="EG263" s="55">
        <f t="shared" si="511"/>
        <v>0</v>
      </c>
      <c r="EH263" s="55">
        <f t="shared" si="511"/>
        <v>8.4399984456879284E-4</v>
      </c>
      <c r="EI263" s="55">
        <f t="shared" si="511"/>
        <v>0</v>
      </c>
      <c r="EJ263" s="55">
        <f t="shared" si="511"/>
        <v>0</v>
      </c>
      <c r="EK263" s="55">
        <f t="shared" si="511"/>
        <v>0</v>
      </c>
      <c r="EL263" s="55">
        <f t="shared" si="511"/>
        <v>0</v>
      </c>
      <c r="EM263" s="55">
        <f t="shared" si="511"/>
        <v>0</v>
      </c>
      <c r="EN263" s="72">
        <f t="shared" si="336"/>
        <v>-1.6075146472272792E-2</v>
      </c>
    </row>
    <row r="264" spans="1:144" x14ac:dyDescent="0.15">
      <c r="A264" s="71">
        <v>42916</v>
      </c>
      <c r="B264" s="55">
        <f t="shared" ref="B264:AG264" si="512">IFERROR(B103*(B425/$EN425),"")</f>
        <v>2.7120733859222258E-3</v>
      </c>
      <c r="C264" s="55">
        <f t="shared" si="512"/>
        <v>0</v>
      </c>
      <c r="D264" s="55">
        <f t="shared" si="512"/>
        <v>0</v>
      </c>
      <c r="E264" s="55">
        <f t="shared" si="512"/>
        <v>0</v>
      </c>
      <c r="F264" s="55">
        <f t="shared" si="512"/>
        <v>0</v>
      </c>
      <c r="G264" s="55">
        <f t="shared" si="512"/>
        <v>0</v>
      </c>
      <c r="H264" s="55">
        <f t="shared" si="512"/>
        <v>0</v>
      </c>
      <c r="I264" s="55">
        <f t="shared" si="512"/>
        <v>0</v>
      </c>
      <c r="J264" s="55">
        <f t="shared" si="512"/>
        <v>0</v>
      </c>
      <c r="K264" s="55">
        <f t="shared" si="512"/>
        <v>0</v>
      </c>
      <c r="L264" s="55">
        <f t="shared" si="512"/>
        <v>0</v>
      </c>
      <c r="M264" s="55">
        <f t="shared" si="512"/>
        <v>0</v>
      </c>
      <c r="N264" s="55">
        <f t="shared" si="512"/>
        <v>0</v>
      </c>
      <c r="O264" s="55">
        <f t="shared" si="512"/>
        <v>0</v>
      </c>
      <c r="P264" s="55">
        <f t="shared" si="512"/>
        <v>0</v>
      </c>
      <c r="Q264" s="55">
        <f t="shared" si="512"/>
        <v>0</v>
      </c>
      <c r="R264" s="55">
        <f t="shared" si="512"/>
        <v>0</v>
      </c>
      <c r="S264" s="55">
        <f t="shared" si="512"/>
        <v>0</v>
      </c>
      <c r="T264" s="55">
        <f t="shared" si="512"/>
        <v>0</v>
      </c>
      <c r="U264" s="55">
        <f t="shared" si="512"/>
        <v>0</v>
      </c>
      <c r="V264" s="55">
        <f t="shared" si="512"/>
        <v>0</v>
      </c>
      <c r="W264" s="55">
        <f t="shared" si="512"/>
        <v>0</v>
      </c>
      <c r="X264" s="55">
        <f t="shared" si="512"/>
        <v>0</v>
      </c>
      <c r="Y264" s="55">
        <f t="shared" si="512"/>
        <v>0</v>
      </c>
      <c r="Z264" s="55">
        <f t="shared" si="512"/>
        <v>0</v>
      </c>
      <c r="AA264" s="55">
        <f t="shared" si="512"/>
        <v>0</v>
      </c>
      <c r="AB264" s="55">
        <f t="shared" si="512"/>
        <v>0</v>
      </c>
      <c r="AC264" s="55">
        <f t="shared" si="512"/>
        <v>0</v>
      </c>
      <c r="AD264" s="55">
        <f t="shared" si="512"/>
        <v>0</v>
      </c>
      <c r="AE264" s="55">
        <f t="shared" si="512"/>
        <v>0</v>
      </c>
      <c r="AF264" s="55">
        <f t="shared" si="512"/>
        <v>0</v>
      </c>
      <c r="AG264" s="55">
        <f t="shared" si="512"/>
        <v>0</v>
      </c>
      <c r="AH264" s="55">
        <f t="shared" ref="AH264:BM264" si="513">IFERROR(AH103*(AH425/$EN425),"")</f>
        <v>2.9908000418729769E-3</v>
      </c>
      <c r="AI264" s="55">
        <f t="shared" si="513"/>
        <v>0</v>
      </c>
      <c r="AJ264" s="55">
        <f t="shared" si="513"/>
        <v>0</v>
      </c>
      <c r="AK264" s="55">
        <f t="shared" si="513"/>
        <v>0</v>
      </c>
      <c r="AL264" s="55">
        <f t="shared" si="513"/>
        <v>0</v>
      </c>
      <c r="AM264" s="55">
        <f t="shared" si="513"/>
        <v>0</v>
      </c>
      <c r="AN264" s="55">
        <f t="shared" si="513"/>
        <v>0</v>
      </c>
      <c r="AO264" s="55">
        <f t="shared" si="513"/>
        <v>0</v>
      </c>
      <c r="AP264" s="55">
        <f t="shared" si="513"/>
        <v>0</v>
      </c>
      <c r="AQ264" s="55">
        <f t="shared" si="513"/>
        <v>0</v>
      </c>
      <c r="AR264" s="55">
        <f t="shared" si="513"/>
        <v>0</v>
      </c>
      <c r="AS264" s="55">
        <f t="shared" si="513"/>
        <v>0</v>
      </c>
      <c r="AT264" s="55">
        <f t="shared" si="513"/>
        <v>0</v>
      </c>
      <c r="AU264" s="55">
        <f t="shared" si="513"/>
        <v>0</v>
      </c>
      <c r="AV264" s="55">
        <f t="shared" si="513"/>
        <v>0</v>
      </c>
      <c r="AW264" s="55">
        <f t="shared" si="513"/>
        <v>0</v>
      </c>
      <c r="AX264" s="55">
        <f t="shared" si="513"/>
        <v>0</v>
      </c>
      <c r="AY264" s="55">
        <f t="shared" si="513"/>
        <v>0</v>
      </c>
      <c r="AZ264" s="55">
        <f t="shared" si="513"/>
        <v>0</v>
      </c>
      <c r="BA264" s="55">
        <f t="shared" si="513"/>
        <v>0</v>
      </c>
      <c r="BB264" s="55">
        <f t="shared" si="513"/>
        <v>0</v>
      </c>
      <c r="BC264" s="55">
        <f t="shared" si="513"/>
        <v>0</v>
      </c>
      <c r="BD264" s="55">
        <f t="shared" si="513"/>
        <v>0</v>
      </c>
      <c r="BE264" s="55">
        <f t="shared" si="513"/>
        <v>0</v>
      </c>
      <c r="BF264" s="55">
        <f t="shared" si="513"/>
        <v>0</v>
      </c>
      <c r="BG264" s="55">
        <f t="shared" si="513"/>
        <v>0</v>
      </c>
      <c r="BH264" s="55">
        <f t="shared" si="513"/>
        <v>0</v>
      </c>
      <c r="BI264" s="55">
        <f t="shared" si="513"/>
        <v>0</v>
      </c>
      <c r="BJ264" s="55">
        <f t="shared" si="513"/>
        <v>0</v>
      </c>
      <c r="BK264" s="55">
        <f t="shared" si="513"/>
        <v>0</v>
      </c>
      <c r="BL264" s="55">
        <f t="shared" si="513"/>
        <v>0</v>
      </c>
      <c r="BM264" s="55">
        <f t="shared" si="513"/>
        <v>0</v>
      </c>
      <c r="BN264" s="55">
        <f t="shared" ref="BN264:CS264" si="514">IFERROR(BN103*(BN425/$EN425),"")</f>
        <v>0</v>
      </c>
      <c r="BO264" s="55">
        <f t="shared" si="514"/>
        <v>0</v>
      </c>
      <c r="BP264" s="55">
        <f t="shared" si="514"/>
        <v>0</v>
      </c>
      <c r="BQ264" s="55">
        <f t="shared" si="514"/>
        <v>0</v>
      </c>
      <c r="BR264" s="55">
        <f t="shared" si="514"/>
        <v>0</v>
      </c>
      <c r="BS264" s="55">
        <f t="shared" si="514"/>
        <v>0</v>
      </c>
      <c r="BT264" s="55">
        <f t="shared" si="514"/>
        <v>0</v>
      </c>
      <c r="BU264" s="55">
        <f t="shared" si="514"/>
        <v>0</v>
      </c>
      <c r="BV264" s="55">
        <f t="shared" si="514"/>
        <v>0</v>
      </c>
      <c r="BW264" s="55">
        <f t="shared" si="514"/>
        <v>0</v>
      </c>
      <c r="BX264" s="55">
        <f t="shared" si="514"/>
        <v>0</v>
      </c>
      <c r="BY264" s="55">
        <f t="shared" si="514"/>
        <v>0</v>
      </c>
      <c r="BZ264" s="55">
        <f t="shared" si="514"/>
        <v>0</v>
      </c>
      <c r="CA264" s="55">
        <f t="shared" si="514"/>
        <v>0</v>
      </c>
      <c r="CB264" s="55">
        <f t="shared" si="514"/>
        <v>0</v>
      </c>
      <c r="CC264" s="55">
        <f t="shared" si="514"/>
        <v>0</v>
      </c>
      <c r="CD264" s="55">
        <f t="shared" si="514"/>
        <v>0</v>
      </c>
      <c r="CE264" s="55">
        <f t="shared" si="514"/>
        <v>0</v>
      </c>
      <c r="CF264" s="55">
        <f t="shared" si="514"/>
        <v>0</v>
      </c>
      <c r="CG264" s="55">
        <f t="shared" si="514"/>
        <v>0</v>
      </c>
      <c r="CH264" s="55">
        <f t="shared" si="514"/>
        <v>0</v>
      </c>
      <c r="CI264" s="55">
        <f t="shared" si="514"/>
        <v>0</v>
      </c>
      <c r="CJ264" s="55">
        <f t="shared" si="514"/>
        <v>0</v>
      </c>
      <c r="CK264" s="55">
        <f t="shared" si="514"/>
        <v>0</v>
      </c>
      <c r="CL264" s="55">
        <f t="shared" si="514"/>
        <v>0</v>
      </c>
      <c r="CM264" s="55">
        <f t="shared" si="514"/>
        <v>0</v>
      </c>
      <c r="CN264" s="55">
        <f t="shared" si="514"/>
        <v>0</v>
      </c>
      <c r="CO264" s="55">
        <f t="shared" si="514"/>
        <v>0</v>
      </c>
      <c r="CP264" s="55">
        <f t="shared" si="514"/>
        <v>0</v>
      </c>
      <c r="CQ264" s="55">
        <f t="shared" si="514"/>
        <v>0</v>
      </c>
      <c r="CR264" s="55">
        <f t="shared" si="514"/>
        <v>0</v>
      </c>
      <c r="CS264" s="55">
        <f t="shared" si="514"/>
        <v>2.5148348024984037E-3</v>
      </c>
      <c r="CT264" s="55">
        <f t="shared" ref="CT264:EB264" si="515">IFERROR(CT103*(CT425/$EN425),"")</f>
        <v>0</v>
      </c>
      <c r="CU264" s="55">
        <f t="shared" si="515"/>
        <v>-3.6946633910524295E-4</v>
      </c>
      <c r="CV264" s="55">
        <f t="shared" si="515"/>
        <v>1.1601991427477946E-2</v>
      </c>
      <c r="CW264" s="55">
        <f t="shared" si="515"/>
        <v>-6.274853798691137E-4</v>
      </c>
      <c r="CX264" s="55">
        <f t="shared" si="515"/>
        <v>0</v>
      </c>
      <c r="CY264" s="55">
        <f t="shared" si="515"/>
        <v>0</v>
      </c>
      <c r="CZ264" s="55">
        <f t="shared" si="515"/>
        <v>0</v>
      </c>
      <c r="DA264" s="55">
        <f t="shared" si="515"/>
        <v>0</v>
      </c>
      <c r="DB264" s="55">
        <f t="shared" si="515"/>
        <v>0</v>
      </c>
      <c r="DC264" s="55">
        <f t="shared" si="515"/>
        <v>2.6151414556525323E-4</v>
      </c>
      <c r="DD264" s="55">
        <f t="shared" si="515"/>
        <v>3.4632798667426996E-4</v>
      </c>
      <c r="DE264" s="55">
        <f t="shared" si="515"/>
        <v>0</v>
      </c>
      <c r="DF264" s="55">
        <f t="shared" si="515"/>
        <v>0</v>
      </c>
      <c r="DG264" s="55">
        <f t="shared" si="515"/>
        <v>0</v>
      </c>
      <c r="DH264" s="55">
        <f t="shared" si="515"/>
        <v>0</v>
      </c>
      <c r="DI264" s="55">
        <f t="shared" si="515"/>
        <v>0</v>
      </c>
      <c r="DJ264" s="55">
        <f t="shared" si="515"/>
        <v>0</v>
      </c>
      <c r="DK264" s="55">
        <f t="shared" si="515"/>
        <v>2.1080851092242191E-3</v>
      </c>
      <c r="DL264" s="55">
        <f t="shared" si="515"/>
        <v>0</v>
      </c>
      <c r="DM264" s="55">
        <f t="shared" si="515"/>
        <v>0</v>
      </c>
      <c r="DN264" s="55">
        <f t="shared" si="515"/>
        <v>0</v>
      </c>
      <c r="DO264" s="55">
        <f t="shared" si="515"/>
        <v>0</v>
      </c>
      <c r="DP264" s="55">
        <f t="shared" si="515"/>
        <v>0</v>
      </c>
      <c r="DQ264" s="55">
        <f t="shared" si="515"/>
        <v>0</v>
      </c>
      <c r="DR264" s="55">
        <f t="shared" si="515"/>
        <v>0</v>
      </c>
      <c r="DS264" s="55">
        <f t="shared" si="515"/>
        <v>0</v>
      </c>
      <c r="DT264" s="55">
        <f t="shared" si="515"/>
        <v>0</v>
      </c>
      <c r="DU264" s="55">
        <f t="shared" si="515"/>
        <v>0</v>
      </c>
      <c r="DV264" s="55">
        <f t="shared" si="515"/>
        <v>0</v>
      </c>
      <c r="DW264" s="55">
        <f t="shared" si="515"/>
        <v>0</v>
      </c>
      <c r="DX264" s="55">
        <f t="shared" si="515"/>
        <v>0</v>
      </c>
      <c r="DY264" s="55">
        <f t="shared" si="515"/>
        <v>0</v>
      </c>
      <c r="DZ264" s="55">
        <f t="shared" si="515"/>
        <v>0</v>
      </c>
      <c r="EA264" s="55">
        <f t="shared" si="515"/>
        <v>0</v>
      </c>
      <c r="EB264" s="55">
        <f t="shared" si="515"/>
        <v>0</v>
      </c>
      <c r="EC264" s="55">
        <f t="shared" ref="EC264:EM264" si="516">IFERROR(EC103*(EC425/$EN425),"")</f>
        <v>0</v>
      </c>
      <c r="ED264" s="55">
        <f t="shared" si="516"/>
        <v>0</v>
      </c>
      <c r="EE264" s="55">
        <f t="shared" si="516"/>
        <v>5.8523678860909947E-3</v>
      </c>
      <c r="EF264" s="55">
        <f t="shared" si="516"/>
        <v>-7.7211056469099883E-4</v>
      </c>
      <c r="EG264" s="55">
        <f t="shared" si="516"/>
        <v>0</v>
      </c>
      <c r="EH264" s="55">
        <f t="shared" si="516"/>
        <v>1.6517985287792254E-2</v>
      </c>
      <c r="EI264" s="55">
        <f t="shared" si="516"/>
        <v>0</v>
      </c>
      <c r="EJ264" s="55">
        <f t="shared" si="516"/>
        <v>0</v>
      </c>
      <c r="EK264" s="55">
        <f t="shared" si="516"/>
        <v>0</v>
      </c>
      <c r="EL264" s="55">
        <f t="shared" si="516"/>
        <v>0</v>
      </c>
      <c r="EM264" s="55">
        <f t="shared" si="516"/>
        <v>0</v>
      </c>
      <c r="EN264" s="72">
        <f t="shared" si="336"/>
        <v>4.3136917789453194E-2</v>
      </c>
    </row>
    <row r="265" spans="1:144" x14ac:dyDescent="0.15">
      <c r="A265" s="71">
        <v>42947</v>
      </c>
      <c r="B265" s="55">
        <f t="shared" ref="B265:AG265" si="517">IFERROR(B104*(B426/$EN426),"")</f>
        <v>-6.7371202493788649E-3</v>
      </c>
      <c r="C265" s="55">
        <f t="shared" si="517"/>
        <v>0</v>
      </c>
      <c r="D265" s="55">
        <f t="shared" si="517"/>
        <v>0</v>
      </c>
      <c r="E265" s="55">
        <f t="shared" si="517"/>
        <v>0</v>
      </c>
      <c r="F265" s="55">
        <f t="shared" si="517"/>
        <v>0</v>
      </c>
      <c r="G265" s="55">
        <f t="shared" si="517"/>
        <v>0</v>
      </c>
      <c r="H265" s="55">
        <f t="shared" si="517"/>
        <v>0</v>
      </c>
      <c r="I265" s="55">
        <f t="shared" si="517"/>
        <v>0</v>
      </c>
      <c r="J265" s="55">
        <f t="shared" si="517"/>
        <v>0</v>
      </c>
      <c r="K265" s="55">
        <f t="shared" si="517"/>
        <v>0</v>
      </c>
      <c r="L265" s="55">
        <f t="shared" si="517"/>
        <v>0</v>
      </c>
      <c r="M265" s="55">
        <f t="shared" si="517"/>
        <v>0</v>
      </c>
      <c r="N265" s="55">
        <f t="shared" si="517"/>
        <v>0</v>
      </c>
      <c r="O265" s="55">
        <f t="shared" si="517"/>
        <v>0</v>
      </c>
      <c r="P265" s="55">
        <f t="shared" si="517"/>
        <v>0</v>
      </c>
      <c r="Q265" s="55">
        <f t="shared" si="517"/>
        <v>0</v>
      </c>
      <c r="R265" s="55">
        <f t="shared" si="517"/>
        <v>0</v>
      </c>
      <c r="S265" s="55">
        <f t="shared" si="517"/>
        <v>0</v>
      </c>
      <c r="T265" s="55">
        <f t="shared" si="517"/>
        <v>0</v>
      </c>
      <c r="U265" s="55">
        <f t="shared" si="517"/>
        <v>0</v>
      </c>
      <c r="V265" s="55">
        <f t="shared" si="517"/>
        <v>0</v>
      </c>
      <c r="W265" s="55">
        <f t="shared" si="517"/>
        <v>0</v>
      </c>
      <c r="X265" s="55">
        <f t="shared" si="517"/>
        <v>0</v>
      </c>
      <c r="Y265" s="55">
        <f t="shared" si="517"/>
        <v>0</v>
      </c>
      <c r="Z265" s="55">
        <f t="shared" si="517"/>
        <v>0</v>
      </c>
      <c r="AA265" s="55">
        <f t="shared" si="517"/>
        <v>0</v>
      </c>
      <c r="AB265" s="55">
        <f t="shared" si="517"/>
        <v>0</v>
      </c>
      <c r="AC265" s="55">
        <f t="shared" si="517"/>
        <v>0</v>
      </c>
      <c r="AD265" s="55">
        <f t="shared" si="517"/>
        <v>0</v>
      </c>
      <c r="AE265" s="55">
        <f t="shared" si="517"/>
        <v>0</v>
      </c>
      <c r="AF265" s="55">
        <f t="shared" si="517"/>
        <v>0</v>
      </c>
      <c r="AG265" s="55">
        <f t="shared" si="517"/>
        <v>0</v>
      </c>
      <c r="AH265" s="55">
        <f t="shared" ref="AH265:BM265" si="518">IFERROR(AH104*(AH426/$EN426),"")</f>
        <v>1.3147442560036533E-2</v>
      </c>
      <c r="AI265" s="55">
        <f t="shared" si="518"/>
        <v>0</v>
      </c>
      <c r="AJ265" s="55">
        <f t="shared" si="518"/>
        <v>0</v>
      </c>
      <c r="AK265" s="55">
        <f t="shared" si="518"/>
        <v>0</v>
      </c>
      <c r="AL265" s="55">
        <f t="shared" si="518"/>
        <v>0</v>
      </c>
      <c r="AM265" s="55">
        <f t="shared" si="518"/>
        <v>0</v>
      </c>
      <c r="AN265" s="55">
        <f t="shared" si="518"/>
        <v>0</v>
      </c>
      <c r="AO265" s="55">
        <f t="shared" si="518"/>
        <v>0</v>
      </c>
      <c r="AP265" s="55">
        <f t="shared" si="518"/>
        <v>0</v>
      </c>
      <c r="AQ265" s="55">
        <f t="shared" si="518"/>
        <v>0</v>
      </c>
      <c r="AR265" s="55">
        <f t="shared" si="518"/>
        <v>0</v>
      </c>
      <c r="AS265" s="55">
        <f t="shared" si="518"/>
        <v>0</v>
      </c>
      <c r="AT265" s="55">
        <f t="shared" si="518"/>
        <v>0</v>
      </c>
      <c r="AU265" s="55">
        <f t="shared" si="518"/>
        <v>0</v>
      </c>
      <c r="AV265" s="55">
        <f t="shared" si="518"/>
        <v>0</v>
      </c>
      <c r="AW265" s="55">
        <f t="shared" si="518"/>
        <v>0</v>
      </c>
      <c r="AX265" s="55">
        <f t="shared" si="518"/>
        <v>0</v>
      </c>
      <c r="AY265" s="55">
        <f t="shared" si="518"/>
        <v>0</v>
      </c>
      <c r="AZ265" s="55">
        <f t="shared" si="518"/>
        <v>0</v>
      </c>
      <c r="BA265" s="55">
        <f t="shared" si="518"/>
        <v>0</v>
      </c>
      <c r="BB265" s="55">
        <f t="shared" si="518"/>
        <v>0</v>
      </c>
      <c r="BC265" s="55">
        <f t="shared" si="518"/>
        <v>0</v>
      </c>
      <c r="BD265" s="55">
        <f t="shared" si="518"/>
        <v>0</v>
      </c>
      <c r="BE265" s="55">
        <f t="shared" si="518"/>
        <v>0</v>
      </c>
      <c r="BF265" s="55">
        <f t="shared" si="518"/>
        <v>0</v>
      </c>
      <c r="BG265" s="55">
        <f t="shared" si="518"/>
        <v>0</v>
      </c>
      <c r="BH265" s="55">
        <f t="shared" si="518"/>
        <v>0</v>
      </c>
      <c r="BI265" s="55">
        <f t="shared" si="518"/>
        <v>0</v>
      </c>
      <c r="BJ265" s="55">
        <f t="shared" si="518"/>
        <v>0</v>
      </c>
      <c r="BK265" s="55">
        <f t="shared" si="518"/>
        <v>0</v>
      </c>
      <c r="BL265" s="55">
        <f t="shared" si="518"/>
        <v>0</v>
      </c>
      <c r="BM265" s="55">
        <f t="shared" si="518"/>
        <v>0</v>
      </c>
      <c r="BN265" s="55">
        <f t="shared" ref="BN265:CS265" si="519">IFERROR(BN104*(BN426/$EN426),"")</f>
        <v>0</v>
      </c>
      <c r="BO265" s="55">
        <f t="shared" si="519"/>
        <v>0</v>
      </c>
      <c r="BP265" s="55">
        <f t="shared" si="519"/>
        <v>0</v>
      </c>
      <c r="BQ265" s="55">
        <f t="shared" si="519"/>
        <v>0</v>
      </c>
      <c r="BR265" s="55">
        <f t="shared" si="519"/>
        <v>0</v>
      </c>
      <c r="BS265" s="55">
        <f t="shared" si="519"/>
        <v>0</v>
      </c>
      <c r="BT265" s="55">
        <f t="shared" si="519"/>
        <v>0</v>
      </c>
      <c r="BU265" s="55">
        <f t="shared" si="519"/>
        <v>0</v>
      </c>
      <c r="BV265" s="55">
        <f t="shared" si="519"/>
        <v>0</v>
      </c>
      <c r="BW265" s="55">
        <f t="shared" si="519"/>
        <v>0</v>
      </c>
      <c r="BX265" s="55">
        <f t="shared" si="519"/>
        <v>0</v>
      </c>
      <c r="BY265" s="55">
        <f t="shared" si="519"/>
        <v>0</v>
      </c>
      <c r="BZ265" s="55">
        <f t="shared" si="519"/>
        <v>0</v>
      </c>
      <c r="CA265" s="55">
        <f t="shared" si="519"/>
        <v>0</v>
      </c>
      <c r="CB265" s="55">
        <f t="shared" si="519"/>
        <v>0</v>
      </c>
      <c r="CC265" s="55">
        <f t="shared" si="519"/>
        <v>0</v>
      </c>
      <c r="CD265" s="55">
        <f t="shared" si="519"/>
        <v>0</v>
      </c>
      <c r="CE265" s="55">
        <f t="shared" si="519"/>
        <v>0</v>
      </c>
      <c r="CF265" s="55">
        <f t="shared" si="519"/>
        <v>0</v>
      </c>
      <c r="CG265" s="55">
        <f t="shared" si="519"/>
        <v>0</v>
      </c>
      <c r="CH265" s="55">
        <f t="shared" si="519"/>
        <v>0</v>
      </c>
      <c r="CI265" s="55">
        <f t="shared" si="519"/>
        <v>0</v>
      </c>
      <c r="CJ265" s="55">
        <f t="shared" si="519"/>
        <v>0</v>
      </c>
      <c r="CK265" s="55">
        <f t="shared" si="519"/>
        <v>0</v>
      </c>
      <c r="CL265" s="55">
        <f t="shared" si="519"/>
        <v>0</v>
      </c>
      <c r="CM265" s="55">
        <f t="shared" si="519"/>
        <v>0</v>
      </c>
      <c r="CN265" s="55">
        <f t="shared" si="519"/>
        <v>0</v>
      </c>
      <c r="CO265" s="55">
        <f t="shared" si="519"/>
        <v>0</v>
      </c>
      <c r="CP265" s="55">
        <f t="shared" si="519"/>
        <v>0</v>
      </c>
      <c r="CQ265" s="55">
        <f t="shared" si="519"/>
        <v>0</v>
      </c>
      <c r="CR265" s="55">
        <f t="shared" si="519"/>
        <v>0</v>
      </c>
      <c r="CS265" s="55">
        <f t="shared" si="519"/>
        <v>-5.9850641676522497E-3</v>
      </c>
      <c r="CT265" s="55">
        <f t="shared" ref="CT265:EB265" si="520">IFERROR(CT104*(CT426/$EN426),"")</f>
        <v>0</v>
      </c>
      <c r="CU265" s="55">
        <f t="shared" si="520"/>
        <v>-2.4049104829370897E-2</v>
      </c>
      <c r="CV265" s="55">
        <f t="shared" si="520"/>
        <v>6.596259068976827E-3</v>
      </c>
      <c r="CW265" s="55">
        <f t="shared" si="520"/>
        <v>8.5439280791139872E-3</v>
      </c>
      <c r="CX265" s="55">
        <f t="shared" si="520"/>
        <v>0</v>
      </c>
      <c r="CY265" s="55">
        <f t="shared" si="520"/>
        <v>0</v>
      </c>
      <c r="CZ265" s="55">
        <f t="shared" si="520"/>
        <v>0</v>
      </c>
      <c r="DA265" s="55">
        <f t="shared" si="520"/>
        <v>0</v>
      </c>
      <c r="DB265" s="55">
        <f t="shared" si="520"/>
        <v>0</v>
      </c>
      <c r="DC265" s="55">
        <f t="shared" si="520"/>
        <v>0</v>
      </c>
      <c r="DD265" s="55">
        <f t="shared" si="520"/>
        <v>-2.9757983400461969E-3</v>
      </c>
      <c r="DE265" s="55">
        <f t="shared" si="520"/>
        <v>0</v>
      </c>
      <c r="DF265" s="55">
        <f t="shared" si="520"/>
        <v>0</v>
      </c>
      <c r="DG265" s="55">
        <f t="shared" si="520"/>
        <v>-3.6211030784560304E-3</v>
      </c>
      <c r="DH265" s="55">
        <f t="shared" si="520"/>
        <v>0</v>
      </c>
      <c r="DI265" s="55">
        <f t="shared" si="520"/>
        <v>0</v>
      </c>
      <c r="DJ265" s="55">
        <f t="shared" si="520"/>
        <v>0</v>
      </c>
      <c r="DK265" s="55">
        <f t="shared" si="520"/>
        <v>7.7516375635773181E-4</v>
      </c>
      <c r="DL265" s="55">
        <f t="shared" si="520"/>
        <v>0</v>
      </c>
      <c r="DM265" s="55">
        <f t="shared" si="520"/>
        <v>0</v>
      </c>
      <c r="DN265" s="55">
        <f t="shared" si="520"/>
        <v>0</v>
      </c>
      <c r="DO265" s="55">
        <f t="shared" si="520"/>
        <v>0</v>
      </c>
      <c r="DP265" s="55">
        <f t="shared" si="520"/>
        <v>0</v>
      </c>
      <c r="DQ265" s="55">
        <f t="shared" si="520"/>
        <v>0</v>
      </c>
      <c r="DR265" s="55">
        <f t="shared" si="520"/>
        <v>0</v>
      </c>
      <c r="DS265" s="55">
        <f t="shared" si="520"/>
        <v>0</v>
      </c>
      <c r="DT265" s="55">
        <f t="shared" si="520"/>
        <v>0</v>
      </c>
      <c r="DU265" s="55">
        <f t="shared" si="520"/>
        <v>0</v>
      </c>
      <c r="DV265" s="55">
        <f t="shared" si="520"/>
        <v>0</v>
      </c>
      <c r="DW265" s="55">
        <f t="shared" si="520"/>
        <v>0</v>
      </c>
      <c r="DX265" s="55">
        <f t="shared" si="520"/>
        <v>0</v>
      </c>
      <c r="DY265" s="55">
        <f t="shared" si="520"/>
        <v>0</v>
      </c>
      <c r="DZ265" s="55">
        <f t="shared" si="520"/>
        <v>0</v>
      </c>
      <c r="EA265" s="55">
        <f t="shared" si="520"/>
        <v>0</v>
      </c>
      <c r="EB265" s="55">
        <f t="shared" si="520"/>
        <v>0</v>
      </c>
      <c r="EC265" s="55">
        <f t="shared" ref="EC265:EM265" si="521">IFERROR(EC104*(EC426/$EN426),"")</f>
        <v>0</v>
      </c>
      <c r="ED265" s="55">
        <f t="shared" si="521"/>
        <v>0</v>
      </c>
      <c r="EE265" s="55">
        <f t="shared" si="521"/>
        <v>-6.4755632177744137E-4</v>
      </c>
      <c r="EF265" s="55">
        <f t="shared" si="521"/>
        <v>2.0577117873362E-3</v>
      </c>
      <c r="EG265" s="55">
        <f t="shared" si="521"/>
        <v>0</v>
      </c>
      <c r="EH265" s="55">
        <f t="shared" si="521"/>
        <v>-1.3481802250623497E-3</v>
      </c>
      <c r="EI265" s="55">
        <f t="shared" si="521"/>
        <v>0</v>
      </c>
      <c r="EJ265" s="55">
        <f t="shared" si="521"/>
        <v>0</v>
      </c>
      <c r="EK265" s="55">
        <f t="shared" si="521"/>
        <v>0</v>
      </c>
      <c r="EL265" s="55">
        <f t="shared" si="521"/>
        <v>0</v>
      </c>
      <c r="EM265" s="55">
        <f t="shared" si="521"/>
        <v>0</v>
      </c>
      <c r="EN265" s="72">
        <f t="shared" si="336"/>
        <v>-1.424342195992275E-2</v>
      </c>
    </row>
    <row r="266" spans="1:144" x14ac:dyDescent="0.15">
      <c r="A266" s="71">
        <v>42978</v>
      </c>
      <c r="B266" s="55">
        <f t="shared" ref="B266:AG266" si="522">IFERROR(B105*(B427/$EN427),"")</f>
        <v>-2.1229234861389957E-4</v>
      </c>
      <c r="C266" s="55">
        <f t="shared" si="522"/>
        <v>0</v>
      </c>
      <c r="D266" s="55">
        <f t="shared" si="522"/>
        <v>0</v>
      </c>
      <c r="E266" s="55">
        <f t="shared" si="522"/>
        <v>0</v>
      </c>
      <c r="F266" s="55">
        <f t="shared" si="522"/>
        <v>0</v>
      </c>
      <c r="G266" s="55">
        <f t="shared" si="522"/>
        <v>0</v>
      </c>
      <c r="H266" s="55">
        <f t="shared" si="522"/>
        <v>0</v>
      </c>
      <c r="I266" s="55">
        <f t="shared" si="522"/>
        <v>0</v>
      </c>
      <c r="J266" s="55">
        <f t="shared" si="522"/>
        <v>0</v>
      </c>
      <c r="K266" s="55">
        <f t="shared" si="522"/>
        <v>0</v>
      </c>
      <c r="L266" s="55">
        <f t="shared" si="522"/>
        <v>0</v>
      </c>
      <c r="M266" s="55">
        <f t="shared" si="522"/>
        <v>0</v>
      </c>
      <c r="N266" s="55">
        <f t="shared" si="522"/>
        <v>0</v>
      </c>
      <c r="O266" s="55">
        <f t="shared" si="522"/>
        <v>0</v>
      </c>
      <c r="P266" s="55">
        <f t="shared" si="522"/>
        <v>0</v>
      </c>
      <c r="Q266" s="55">
        <f t="shared" si="522"/>
        <v>0</v>
      </c>
      <c r="R266" s="55">
        <f t="shared" si="522"/>
        <v>0</v>
      </c>
      <c r="S266" s="55">
        <f t="shared" si="522"/>
        <v>0</v>
      </c>
      <c r="T266" s="55">
        <f t="shared" si="522"/>
        <v>0</v>
      </c>
      <c r="U266" s="55">
        <f t="shared" si="522"/>
        <v>0</v>
      </c>
      <c r="V266" s="55">
        <f t="shared" si="522"/>
        <v>0</v>
      </c>
      <c r="W266" s="55">
        <f t="shared" si="522"/>
        <v>0</v>
      </c>
      <c r="X266" s="55">
        <f t="shared" si="522"/>
        <v>0</v>
      </c>
      <c r="Y266" s="55">
        <f t="shared" si="522"/>
        <v>0</v>
      </c>
      <c r="Z266" s="55">
        <f t="shared" si="522"/>
        <v>0</v>
      </c>
      <c r="AA266" s="55">
        <f t="shared" si="522"/>
        <v>0</v>
      </c>
      <c r="AB266" s="55">
        <f t="shared" si="522"/>
        <v>0</v>
      </c>
      <c r="AC266" s="55">
        <f t="shared" si="522"/>
        <v>0</v>
      </c>
      <c r="AD266" s="55">
        <f t="shared" si="522"/>
        <v>0</v>
      </c>
      <c r="AE266" s="55">
        <f t="shared" si="522"/>
        <v>0</v>
      </c>
      <c r="AF266" s="55">
        <f t="shared" si="522"/>
        <v>0</v>
      </c>
      <c r="AG266" s="55">
        <f t="shared" si="522"/>
        <v>0</v>
      </c>
      <c r="AH266" s="55">
        <f t="shared" ref="AH266:BM266" si="523">IFERROR(AH105*(AH427/$EN427),"")</f>
        <v>6.5849801508171442E-3</v>
      </c>
      <c r="AI266" s="55">
        <f t="shared" si="523"/>
        <v>0</v>
      </c>
      <c r="AJ266" s="55">
        <f t="shared" si="523"/>
        <v>0</v>
      </c>
      <c r="AK266" s="55">
        <f t="shared" si="523"/>
        <v>0</v>
      </c>
      <c r="AL266" s="55">
        <f t="shared" si="523"/>
        <v>0</v>
      </c>
      <c r="AM266" s="55">
        <f t="shared" si="523"/>
        <v>0</v>
      </c>
      <c r="AN266" s="55">
        <f t="shared" si="523"/>
        <v>0</v>
      </c>
      <c r="AO266" s="55">
        <f t="shared" si="523"/>
        <v>0</v>
      </c>
      <c r="AP266" s="55">
        <f t="shared" si="523"/>
        <v>0</v>
      </c>
      <c r="AQ266" s="55">
        <f t="shared" si="523"/>
        <v>0</v>
      </c>
      <c r="AR266" s="55">
        <f t="shared" si="523"/>
        <v>0</v>
      </c>
      <c r="AS266" s="55">
        <f t="shared" si="523"/>
        <v>0</v>
      </c>
      <c r="AT266" s="55">
        <f t="shared" si="523"/>
        <v>0</v>
      </c>
      <c r="AU266" s="55">
        <f t="shared" si="523"/>
        <v>0</v>
      </c>
      <c r="AV266" s="55">
        <f t="shared" si="523"/>
        <v>0</v>
      </c>
      <c r="AW266" s="55">
        <f t="shared" si="523"/>
        <v>0</v>
      </c>
      <c r="AX266" s="55">
        <f t="shared" si="523"/>
        <v>0</v>
      </c>
      <c r="AY266" s="55">
        <f t="shared" si="523"/>
        <v>0</v>
      </c>
      <c r="AZ266" s="55">
        <f t="shared" si="523"/>
        <v>0</v>
      </c>
      <c r="BA266" s="55">
        <f t="shared" si="523"/>
        <v>0</v>
      </c>
      <c r="BB266" s="55">
        <f t="shared" si="523"/>
        <v>0</v>
      </c>
      <c r="BC266" s="55">
        <f t="shared" si="523"/>
        <v>0</v>
      </c>
      <c r="BD266" s="55">
        <f t="shared" si="523"/>
        <v>0</v>
      </c>
      <c r="BE266" s="55">
        <f t="shared" si="523"/>
        <v>0</v>
      </c>
      <c r="BF266" s="55">
        <f t="shared" si="523"/>
        <v>0</v>
      </c>
      <c r="BG266" s="55">
        <f t="shared" si="523"/>
        <v>0</v>
      </c>
      <c r="BH266" s="55">
        <f t="shared" si="523"/>
        <v>0</v>
      </c>
      <c r="BI266" s="55">
        <f t="shared" si="523"/>
        <v>0</v>
      </c>
      <c r="BJ266" s="55">
        <f t="shared" si="523"/>
        <v>0</v>
      </c>
      <c r="BK266" s="55">
        <f t="shared" si="523"/>
        <v>0</v>
      </c>
      <c r="BL266" s="55">
        <f t="shared" si="523"/>
        <v>0</v>
      </c>
      <c r="BM266" s="55">
        <f t="shared" si="523"/>
        <v>0</v>
      </c>
      <c r="BN266" s="55">
        <f t="shared" ref="BN266:CS266" si="524">IFERROR(BN105*(BN427/$EN427),"")</f>
        <v>0</v>
      </c>
      <c r="BO266" s="55">
        <f t="shared" si="524"/>
        <v>0</v>
      </c>
      <c r="BP266" s="55">
        <f t="shared" si="524"/>
        <v>0</v>
      </c>
      <c r="BQ266" s="55">
        <f t="shared" si="524"/>
        <v>0</v>
      </c>
      <c r="BR266" s="55">
        <f t="shared" si="524"/>
        <v>0</v>
      </c>
      <c r="BS266" s="55">
        <f t="shared" si="524"/>
        <v>0</v>
      </c>
      <c r="BT266" s="55">
        <f t="shared" si="524"/>
        <v>0</v>
      </c>
      <c r="BU266" s="55">
        <f t="shared" si="524"/>
        <v>0</v>
      </c>
      <c r="BV266" s="55">
        <f t="shared" si="524"/>
        <v>0</v>
      </c>
      <c r="BW266" s="55">
        <f t="shared" si="524"/>
        <v>0</v>
      </c>
      <c r="BX266" s="55">
        <f t="shared" si="524"/>
        <v>0</v>
      </c>
      <c r="BY266" s="55">
        <f t="shared" si="524"/>
        <v>0</v>
      </c>
      <c r="BZ266" s="55">
        <f t="shared" si="524"/>
        <v>0</v>
      </c>
      <c r="CA266" s="55">
        <f t="shared" si="524"/>
        <v>0</v>
      </c>
      <c r="CB266" s="55">
        <f t="shared" si="524"/>
        <v>0</v>
      </c>
      <c r="CC266" s="55">
        <f t="shared" si="524"/>
        <v>0</v>
      </c>
      <c r="CD266" s="55">
        <f t="shared" si="524"/>
        <v>0</v>
      </c>
      <c r="CE266" s="55">
        <f t="shared" si="524"/>
        <v>0</v>
      </c>
      <c r="CF266" s="55">
        <f t="shared" si="524"/>
        <v>0</v>
      </c>
      <c r="CG266" s="55">
        <f t="shared" si="524"/>
        <v>0</v>
      </c>
      <c r="CH266" s="55">
        <f t="shared" si="524"/>
        <v>0</v>
      </c>
      <c r="CI266" s="55">
        <f t="shared" si="524"/>
        <v>0</v>
      </c>
      <c r="CJ266" s="55">
        <f t="shared" si="524"/>
        <v>0</v>
      </c>
      <c r="CK266" s="55">
        <f t="shared" si="524"/>
        <v>0</v>
      </c>
      <c r="CL266" s="55">
        <f t="shared" si="524"/>
        <v>0</v>
      </c>
      <c r="CM266" s="55">
        <f t="shared" si="524"/>
        <v>0</v>
      </c>
      <c r="CN266" s="55">
        <f t="shared" si="524"/>
        <v>0</v>
      </c>
      <c r="CO266" s="55">
        <f t="shared" si="524"/>
        <v>0</v>
      </c>
      <c r="CP266" s="55">
        <f t="shared" si="524"/>
        <v>0</v>
      </c>
      <c r="CQ266" s="55">
        <f t="shared" si="524"/>
        <v>0</v>
      </c>
      <c r="CR266" s="55">
        <f t="shared" si="524"/>
        <v>0</v>
      </c>
      <c r="CS266" s="55">
        <f t="shared" si="524"/>
        <v>-1.4919656613910207E-2</v>
      </c>
      <c r="CT266" s="55">
        <f t="shared" ref="CT266:EB266" si="525">IFERROR(CT105*(CT427/$EN427),"")</f>
        <v>0</v>
      </c>
      <c r="CU266" s="55">
        <f t="shared" si="525"/>
        <v>-1.5541306803450061E-2</v>
      </c>
      <c r="CV266" s="55">
        <f t="shared" si="525"/>
        <v>5.1704138581306755E-3</v>
      </c>
      <c r="CW266" s="55">
        <f t="shared" si="525"/>
        <v>1.0364111308402054E-2</v>
      </c>
      <c r="CX266" s="55">
        <f t="shared" si="525"/>
        <v>0</v>
      </c>
      <c r="CY266" s="55">
        <f t="shared" si="525"/>
        <v>0</v>
      </c>
      <c r="CZ266" s="55">
        <f t="shared" si="525"/>
        <v>0</v>
      </c>
      <c r="DA266" s="55">
        <f t="shared" si="525"/>
        <v>0</v>
      </c>
      <c r="DB266" s="55">
        <f t="shared" si="525"/>
        <v>0</v>
      </c>
      <c r="DC266" s="55">
        <f t="shared" si="525"/>
        <v>0</v>
      </c>
      <c r="DD266" s="55">
        <f t="shared" si="525"/>
        <v>-1.2539768623011855E-3</v>
      </c>
      <c r="DE266" s="55">
        <f t="shared" si="525"/>
        <v>0</v>
      </c>
      <c r="DF266" s="55">
        <f t="shared" si="525"/>
        <v>0</v>
      </c>
      <c r="DG266" s="55">
        <f t="shared" si="525"/>
        <v>-2.9642004140767396E-3</v>
      </c>
      <c r="DH266" s="55">
        <f t="shared" si="525"/>
        <v>0</v>
      </c>
      <c r="DI266" s="55">
        <f t="shared" si="525"/>
        <v>0</v>
      </c>
      <c r="DJ266" s="55">
        <f t="shared" si="525"/>
        <v>0</v>
      </c>
      <c r="DK266" s="55">
        <f t="shared" si="525"/>
        <v>0</v>
      </c>
      <c r="DL266" s="55">
        <f t="shared" si="525"/>
        <v>0</v>
      </c>
      <c r="DM266" s="55">
        <f t="shared" si="525"/>
        <v>0</v>
      </c>
      <c r="DN266" s="55">
        <f t="shared" si="525"/>
        <v>0</v>
      </c>
      <c r="DO266" s="55">
        <f t="shared" si="525"/>
        <v>0</v>
      </c>
      <c r="DP266" s="55">
        <f t="shared" si="525"/>
        <v>0</v>
      </c>
      <c r="DQ266" s="55">
        <f t="shared" si="525"/>
        <v>0</v>
      </c>
      <c r="DR266" s="55">
        <f t="shared" si="525"/>
        <v>0</v>
      </c>
      <c r="DS266" s="55">
        <f t="shared" si="525"/>
        <v>0</v>
      </c>
      <c r="DT266" s="55">
        <f t="shared" si="525"/>
        <v>0</v>
      </c>
      <c r="DU266" s="55">
        <f t="shared" si="525"/>
        <v>0</v>
      </c>
      <c r="DV266" s="55">
        <f t="shared" si="525"/>
        <v>0</v>
      </c>
      <c r="DW266" s="55">
        <f t="shared" si="525"/>
        <v>0</v>
      </c>
      <c r="DX266" s="55">
        <f t="shared" si="525"/>
        <v>0</v>
      </c>
      <c r="DY266" s="55">
        <f t="shared" si="525"/>
        <v>0</v>
      </c>
      <c r="DZ266" s="55">
        <f t="shared" si="525"/>
        <v>0</v>
      </c>
      <c r="EA266" s="55">
        <f t="shared" si="525"/>
        <v>0</v>
      </c>
      <c r="EB266" s="55">
        <f t="shared" si="525"/>
        <v>0</v>
      </c>
      <c r="EC266" s="55">
        <f t="shared" ref="EC266:EM266" si="526">IFERROR(EC105*(EC427/$EN427),"")</f>
        <v>0</v>
      </c>
      <c r="ED266" s="55">
        <f t="shared" si="526"/>
        <v>0</v>
      </c>
      <c r="EE266" s="55">
        <f t="shared" si="526"/>
        <v>-1.7768305992496385E-3</v>
      </c>
      <c r="EF266" s="55">
        <f t="shared" si="526"/>
        <v>-1.6362181455463745E-3</v>
      </c>
      <c r="EG266" s="55">
        <f t="shared" si="526"/>
        <v>0</v>
      </c>
      <c r="EH266" s="55">
        <f t="shared" si="526"/>
        <v>-1.5202765338842425E-2</v>
      </c>
      <c r="EI266" s="55">
        <f t="shared" si="526"/>
        <v>0</v>
      </c>
      <c r="EJ266" s="55">
        <f t="shared" si="526"/>
        <v>0</v>
      </c>
      <c r="EK266" s="55">
        <f t="shared" si="526"/>
        <v>0</v>
      </c>
      <c r="EL266" s="55">
        <f t="shared" si="526"/>
        <v>0</v>
      </c>
      <c r="EM266" s="55">
        <f t="shared" si="526"/>
        <v>0</v>
      </c>
      <c r="EN266" s="72">
        <f t="shared" si="336"/>
        <v>-3.1387741808640651E-2</v>
      </c>
    </row>
    <row r="267" spans="1:144" x14ac:dyDescent="0.15">
      <c r="A267" s="71">
        <v>43007</v>
      </c>
      <c r="B267" s="55">
        <f t="shared" ref="B267:AG267" si="527">IFERROR(B106*(B428/$EN428),"")</f>
        <v>8.7140872484020564E-3</v>
      </c>
      <c r="C267" s="55">
        <f t="shared" si="527"/>
        <v>0</v>
      </c>
      <c r="D267" s="55">
        <f t="shared" si="527"/>
        <v>0</v>
      </c>
      <c r="E267" s="55">
        <f t="shared" si="527"/>
        <v>0</v>
      </c>
      <c r="F267" s="55">
        <f t="shared" si="527"/>
        <v>0</v>
      </c>
      <c r="G267" s="55">
        <f t="shared" si="527"/>
        <v>0</v>
      </c>
      <c r="H267" s="55">
        <f t="shared" si="527"/>
        <v>0</v>
      </c>
      <c r="I267" s="55">
        <f t="shared" si="527"/>
        <v>0</v>
      </c>
      <c r="J267" s="55">
        <f t="shared" si="527"/>
        <v>0</v>
      </c>
      <c r="K267" s="55">
        <f t="shared" si="527"/>
        <v>0</v>
      </c>
      <c r="L267" s="55">
        <f t="shared" si="527"/>
        <v>0</v>
      </c>
      <c r="M267" s="55">
        <f t="shared" si="527"/>
        <v>0</v>
      </c>
      <c r="N267" s="55">
        <f t="shared" si="527"/>
        <v>0</v>
      </c>
      <c r="O267" s="55">
        <f t="shared" si="527"/>
        <v>0</v>
      </c>
      <c r="P267" s="55">
        <f t="shared" si="527"/>
        <v>0</v>
      </c>
      <c r="Q267" s="55">
        <f t="shared" si="527"/>
        <v>0</v>
      </c>
      <c r="R267" s="55">
        <f t="shared" si="527"/>
        <v>0</v>
      </c>
      <c r="S267" s="55">
        <f t="shared" si="527"/>
        <v>0</v>
      </c>
      <c r="T267" s="55">
        <f t="shared" si="527"/>
        <v>0</v>
      </c>
      <c r="U267" s="55">
        <f t="shared" si="527"/>
        <v>0</v>
      </c>
      <c r="V267" s="55">
        <f t="shared" si="527"/>
        <v>0</v>
      </c>
      <c r="W267" s="55">
        <f t="shared" si="527"/>
        <v>0</v>
      </c>
      <c r="X267" s="55">
        <f t="shared" si="527"/>
        <v>0</v>
      </c>
      <c r="Y267" s="55">
        <f t="shared" si="527"/>
        <v>0</v>
      </c>
      <c r="Z267" s="55">
        <f t="shared" si="527"/>
        <v>0</v>
      </c>
      <c r="AA267" s="55">
        <f t="shared" si="527"/>
        <v>0</v>
      </c>
      <c r="AB267" s="55">
        <f t="shared" si="527"/>
        <v>0</v>
      </c>
      <c r="AC267" s="55">
        <f t="shared" si="527"/>
        <v>0</v>
      </c>
      <c r="AD267" s="55">
        <f t="shared" si="527"/>
        <v>0</v>
      </c>
      <c r="AE267" s="55">
        <f t="shared" si="527"/>
        <v>0</v>
      </c>
      <c r="AF267" s="55">
        <f t="shared" si="527"/>
        <v>0</v>
      </c>
      <c r="AG267" s="55">
        <f t="shared" si="527"/>
        <v>0</v>
      </c>
      <c r="AH267" s="55">
        <f t="shared" ref="AH267:BM267" si="528">IFERROR(AH106*(AH428/$EN428),"")</f>
        <v>8.0974753714251682E-3</v>
      </c>
      <c r="AI267" s="55">
        <f t="shared" si="528"/>
        <v>0</v>
      </c>
      <c r="AJ267" s="55">
        <f t="shared" si="528"/>
        <v>0</v>
      </c>
      <c r="AK267" s="55">
        <f t="shared" si="528"/>
        <v>0</v>
      </c>
      <c r="AL267" s="55">
        <f t="shared" si="528"/>
        <v>0</v>
      </c>
      <c r="AM267" s="55">
        <f t="shared" si="528"/>
        <v>0</v>
      </c>
      <c r="AN267" s="55">
        <f t="shared" si="528"/>
        <v>0</v>
      </c>
      <c r="AO267" s="55">
        <f t="shared" si="528"/>
        <v>0</v>
      </c>
      <c r="AP267" s="55">
        <f t="shared" si="528"/>
        <v>0</v>
      </c>
      <c r="AQ267" s="55">
        <f t="shared" si="528"/>
        <v>0</v>
      </c>
      <c r="AR267" s="55">
        <f t="shared" si="528"/>
        <v>0</v>
      </c>
      <c r="AS267" s="55">
        <f t="shared" si="528"/>
        <v>0</v>
      </c>
      <c r="AT267" s="55">
        <f t="shared" si="528"/>
        <v>0</v>
      </c>
      <c r="AU267" s="55">
        <f t="shared" si="528"/>
        <v>0</v>
      </c>
      <c r="AV267" s="55">
        <f t="shared" si="528"/>
        <v>0</v>
      </c>
      <c r="AW267" s="55">
        <f t="shared" si="528"/>
        <v>0</v>
      </c>
      <c r="AX267" s="55">
        <f t="shared" si="528"/>
        <v>0</v>
      </c>
      <c r="AY267" s="55">
        <f t="shared" si="528"/>
        <v>0</v>
      </c>
      <c r="AZ267" s="55">
        <f t="shared" si="528"/>
        <v>0</v>
      </c>
      <c r="BA267" s="55">
        <f t="shared" si="528"/>
        <v>0</v>
      </c>
      <c r="BB267" s="55">
        <f t="shared" si="528"/>
        <v>0</v>
      </c>
      <c r="BC267" s="55">
        <f t="shared" si="528"/>
        <v>0</v>
      </c>
      <c r="BD267" s="55">
        <f t="shared" si="528"/>
        <v>0</v>
      </c>
      <c r="BE267" s="55">
        <f t="shared" si="528"/>
        <v>0</v>
      </c>
      <c r="BF267" s="55">
        <f t="shared" si="528"/>
        <v>0</v>
      </c>
      <c r="BG267" s="55">
        <f t="shared" si="528"/>
        <v>0</v>
      </c>
      <c r="BH267" s="55">
        <f t="shared" si="528"/>
        <v>0</v>
      </c>
      <c r="BI267" s="55">
        <f t="shared" si="528"/>
        <v>0</v>
      </c>
      <c r="BJ267" s="55">
        <f t="shared" si="528"/>
        <v>0</v>
      </c>
      <c r="BK267" s="55">
        <f t="shared" si="528"/>
        <v>0</v>
      </c>
      <c r="BL267" s="55">
        <f t="shared" si="528"/>
        <v>0</v>
      </c>
      <c r="BM267" s="55">
        <f t="shared" si="528"/>
        <v>0</v>
      </c>
      <c r="BN267" s="55">
        <f t="shared" ref="BN267:CS267" si="529">IFERROR(BN106*(BN428/$EN428),"")</f>
        <v>0</v>
      </c>
      <c r="BO267" s="55">
        <f t="shared" si="529"/>
        <v>0</v>
      </c>
      <c r="BP267" s="55">
        <f t="shared" si="529"/>
        <v>0</v>
      </c>
      <c r="BQ267" s="55">
        <f t="shared" si="529"/>
        <v>0</v>
      </c>
      <c r="BR267" s="55">
        <f t="shared" si="529"/>
        <v>0</v>
      </c>
      <c r="BS267" s="55">
        <f t="shared" si="529"/>
        <v>0</v>
      </c>
      <c r="BT267" s="55">
        <f t="shared" si="529"/>
        <v>0</v>
      </c>
      <c r="BU267" s="55">
        <f t="shared" si="529"/>
        <v>0</v>
      </c>
      <c r="BV267" s="55">
        <f t="shared" si="529"/>
        <v>0</v>
      </c>
      <c r="BW267" s="55">
        <f t="shared" si="529"/>
        <v>0</v>
      </c>
      <c r="BX267" s="55">
        <f t="shared" si="529"/>
        <v>0</v>
      </c>
      <c r="BY267" s="55">
        <f t="shared" si="529"/>
        <v>0</v>
      </c>
      <c r="BZ267" s="55">
        <f t="shared" si="529"/>
        <v>0</v>
      </c>
      <c r="CA267" s="55">
        <f t="shared" si="529"/>
        <v>0</v>
      </c>
      <c r="CB267" s="55">
        <f t="shared" si="529"/>
        <v>0</v>
      </c>
      <c r="CC267" s="55">
        <f t="shared" si="529"/>
        <v>0</v>
      </c>
      <c r="CD267" s="55">
        <f t="shared" si="529"/>
        <v>0</v>
      </c>
      <c r="CE267" s="55">
        <f t="shared" si="529"/>
        <v>0</v>
      </c>
      <c r="CF267" s="55">
        <f t="shared" si="529"/>
        <v>0</v>
      </c>
      <c r="CG267" s="55">
        <f t="shared" si="529"/>
        <v>0</v>
      </c>
      <c r="CH267" s="55">
        <f t="shared" si="529"/>
        <v>0</v>
      </c>
      <c r="CI267" s="55">
        <f t="shared" si="529"/>
        <v>0</v>
      </c>
      <c r="CJ267" s="55">
        <f t="shared" si="529"/>
        <v>0</v>
      </c>
      <c r="CK267" s="55">
        <f t="shared" si="529"/>
        <v>0</v>
      </c>
      <c r="CL267" s="55">
        <f t="shared" si="529"/>
        <v>0</v>
      </c>
      <c r="CM267" s="55">
        <f t="shared" si="529"/>
        <v>0</v>
      </c>
      <c r="CN267" s="55">
        <f t="shared" si="529"/>
        <v>0</v>
      </c>
      <c r="CO267" s="55">
        <f t="shared" si="529"/>
        <v>0</v>
      </c>
      <c r="CP267" s="55">
        <f t="shared" si="529"/>
        <v>0</v>
      </c>
      <c r="CQ267" s="55">
        <f t="shared" si="529"/>
        <v>0</v>
      </c>
      <c r="CR267" s="55">
        <f t="shared" si="529"/>
        <v>0</v>
      </c>
      <c r="CS267" s="55">
        <f t="shared" si="529"/>
        <v>2.6787669948026495E-3</v>
      </c>
      <c r="CT267" s="55">
        <f t="shared" ref="CT267:EB267" si="530">IFERROR(CT106*(CT428/$EN428),"")</f>
        <v>0</v>
      </c>
      <c r="CU267" s="55">
        <f t="shared" si="530"/>
        <v>-8.5240133227184964E-3</v>
      </c>
      <c r="CV267" s="55">
        <f t="shared" si="530"/>
        <v>-2.5121657362538093E-4</v>
      </c>
      <c r="CW267" s="55">
        <f t="shared" si="530"/>
        <v>8.9478716972896995E-3</v>
      </c>
      <c r="CX267" s="55">
        <f t="shared" si="530"/>
        <v>0</v>
      </c>
      <c r="CY267" s="55">
        <f t="shared" si="530"/>
        <v>0</v>
      </c>
      <c r="CZ267" s="55">
        <f t="shared" si="530"/>
        <v>0</v>
      </c>
      <c r="DA267" s="55">
        <f t="shared" si="530"/>
        <v>0</v>
      </c>
      <c r="DB267" s="55">
        <f t="shared" si="530"/>
        <v>0</v>
      </c>
      <c r="DC267" s="55">
        <f t="shared" si="530"/>
        <v>0</v>
      </c>
      <c r="DD267" s="55">
        <f t="shared" si="530"/>
        <v>3.3474570946098931E-3</v>
      </c>
      <c r="DE267" s="55">
        <f t="shared" si="530"/>
        <v>-2.5321720126107146E-3</v>
      </c>
      <c r="DF267" s="55">
        <f t="shared" si="530"/>
        <v>0</v>
      </c>
      <c r="DG267" s="55">
        <f t="shared" si="530"/>
        <v>-1.1489172737218166E-3</v>
      </c>
      <c r="DH267" s="55">
        <f t="shared" si="530"/>
        <v>0</v>
      </c>
      <c r="DI267" s="55">
        <f t="shared" si="530"/>
        <v>0</v>
      </c>
      <c r="DJ267" s="55">
        <f t="shared" si="530"/>
        <v>0</v>
      </c>
      <c r="DK267" s="55">
        <f t="shared" si="530"/>
        <v>-1.4645631757979204E-3</v>
      </c>
      <c r="DL267" s="55">
        <f t="shared" si="530"/>
        <v>0</v>
      </c>
      <c r="DM267" s="55">
        <f t="shared" si="530"/>
        <v>0</v>
      </c>
      <c r="DN267" s="55">
        <f t="shared" si="530"/>
        <v>0</v>
      </c>
      <c r="DO267" s="55">
        <f t="shared" si="530"/>
        <v>0</v>
      </c>
      <c r="DP267" s="55">
        <f t="shared" si="530"/>
        <v>0</v>
      </c>
      <c r="DQ267" s="55">
        <f t="shared" si="530"/>
        <v>0</v>
      </c>
      <c r="DR267" s="55">
        <f t="shared" si="530"/>
        <v>0</v>
      </c>
      <c r="DS267" s="55">
        <f t="shared" si="530"/>
        <v>0</v>
      </c>
      <c r="DT267" s="55">
        <f t="shared" si="530"/>
        <v>0</v>
      </c>
      <c r="DU267" s="55">
        <f t="shared" si="530"/>
        <v>0</v>
      </c>
      <c r="DV267" s="55">
        <f t="shared" si="530"/>
        <v>0</v>
      </c>
      <c r="DW267" s="55">
        <f t="shared" si="530"/>
        <v>0</v>
      </c>
      <c r="DX267" s="55">
        <f t="shared" si="530"/>
        <v>0</v>
      </c>
      <c r="DY267" s="55">
        <f t="shared" si="530"/>
        <v>0</v>
      </c>
      <c r="DZ267" s="55">
        <f t="shared" si="530"/>
        <v>0</v>
      </c>
      <c r="EA267" s="55">
        <f t="shared" si="530"/>
        <v>0</v>
      </c>
      <c r="EB267" s="55">
        <f t="shared" si="530"/>
        <v>0</v>
      </c>
      <c r="EC267" s="55">
        <f t="shared" ref="EC267:EM267" si="531">IFERROR(EC106*(EC428/$EN428),"")</f>
        <v>0</v>
      </c>
      <c r="ED267" s="55">
        <f t="shared" si="531"/>
        <v>0</v>
      </c>
      <c r="EE267" s="55">
        <f t="shared" si="531"/>
        <v>1.4238637194742502E-3</v>
      </c>
      <c r="EF267" s="55">
        <f t="shared" si="531"/>
        <v>-4.2181121136647859E-4</v>
      </c>
      <c r="EG267" s="55">
        <f t="shared" si="531"/>
        <v>0</v>
      </c>
      <c r="EH267" s="55">
        <f t="shared" si="531"/>
        <v>6.8140978132468129E-4</v>
      </c>
      <c r="EI267" s="55">
        <f t="shared" si="531"/>
        <v>0</v>
      </c>
      <c r="EJ267" s="55">
        <f t="shared" si="531"/>
        <v>0</v>
      </c>
      <c r="EK267" s="55">
        <f t="shared" si="531"/>
        <v>0</v>
      </c>
      <c r="EL267" s="55">
        <f t="shared" si="531"/>
        <v>0</v>
      </c>
      <c r="EM267" s="55">
        <f t="shared" si="531"/>
        <v>0</v>
      </c>
      <c r="EN267" s="72">
        <f t="shared" si="336"/>
        <v>1.9548238337487603E-2</v>
      </c>
    </row>
    <row r="268" spans="1:144" x14ac:dyDescent="0.15">
      <c r="A268" s="71">
        <v>43039</v>
      </c>
      <c r="B268" s="55">
        <f t="shared" ref="B268:AG268" si="532">IFERROR(B107*(B429/$EN429),"")</f>
        <v>-6.6093373137163097E-3</v>
      </c>
      <c r="C268" s="55">
        <f t="shared" si="532"/>
        <v>0</v>
      </c>
      <c r="D268" s="55">
        <f t="shared" si="532"/>
        <v>0</v>
      </c>
      <c r="E268" s="55">
        <f t="shared" si="532"/>
        <v>0</v>
      </c>
      <c r="F268" s="55">
        <f t="shared" si="532"/>
        <v>0</v>
      </c>
      <c r="G268" s="55">
        <f t="shared" si="532"/>
        <v>0</v>
      </c>
      <c r="H268" s="55">
        <f t="shared" si="532"/>
        <v>0</v>
      </c>
      <c r="I268" s="55">
        <f t="shared" si="532"/>
        <v>0</v>
      </c>
      <c r="J268" s="55">
        <f t="shared" si="532"/>
        <v>0</v>
      </c>
      <c r="K268" s="55">
        <f t="shared" si="532"/>
        <v>0</v>
      </c>
      <c r="L268" s="55">
        <f t="shared" si="532"/>
        <v>0</v>
      </c>
      <c r="M268" s="55">
        <f t="shared" si="532"/>
        <v>0</v>
      </c>
      <c r="N268" s="55">
        <f t="shared" si="532"/>
        <v>0</v>
      </c>
      <c r="O268" s="55">
        <f t="shared" si="532"/>
        <v>0</v>
      </c>
      <c r="P268" s="55">
        <f t="shared" si="532"/>
        <v>0</v>
      </c>
      <c r="Q268" s="55">
        <f t="shared" si="532"/>
        <v>0</v>
      </c>
      <c r="R268" s="55">
        <f t="shared" si="532"/>
        <v>0</v>
      </c>
      <c r="S268" s="55">
        <f t="shared" si="532"/>
        <v>0</v>
      </c>
      <c r="T268" s="55">
        <f t="shared" si="532"/>
        <v>0</v>
      </c>
      <c r="U268" s="55">
        <f t="shared" si="532"/>
        <v>0</v>
      </c>
      <c r="V268" s="55">
        <f t="shared" si="532"/>
        <v>0</v>
      </c>
      <c r="W268" s="55">
        <f t="shared" si="532"/>
        <v>0</v>
      </c>
      <c r="X268" s="55">
        <f t="shared" si="532"/>
        <v>0</v>
      </c>
      <c r="Y268" s="55">
        <f t="shared" si="532"/>
        <v>0</v>
      </c>
      <c r="Z268" s="55">
        <f t="shared" si="532"/>
        <v>0</v>
      </c>
      <c r="AA268" s="55">
        <f t="shared" si="532"/>
        <v>0</v>
      </c>
      <c r="AB268" s="55">
        <f t="shared" si="532"/>
        <v>0</v>
      </c>
      <c r="AC268" s="55">
        <f t="shared" si="532"/>
        <v>0</v>
      </c>
      <c r="AD268" s="55">
        <f t="shared" si="532"/>
        <v>0</v>
      </c>
      <c r="AE268" s="55">
        <f t="shared" si="532"/>
        <v>0</v>
      </c>
      <c r="AF268" s="55">
        <f t="shared" si="532"/>
        <v>0</v>
      </c>
      <c r="AG268" s="55">
        <f t="shared" si="532"/>
        <v>0</v>
      </c>
      <c r="AH268" s="55">
        <f t="shared" ref="AH268:BM268" si="533">IFERROR(AH107*(AH429/$EN429),"")</f>
        <v>0</v>
      </c>
      <c r="AI268" s="55">
        <f t="shared" si="533"/>
        <v>0</v>
      </c>
      <c r="AJ268" s="55">
        <f t="shared" si="533"/>
        <v>0</v>
      </c>
      <c r="AK268" s="55">
        <f t="shared" si="533"/>
        <v>0</v>
      </c>
      <c r="AL268" s="55">
        <f t="shared" si="533"/>
        <v>0</v>
      </c>
      <c r="AM268" s="55">
        <f t="shared" si="533"/>
        <v>0</v>
      </c>
      <c r="AN268" s="55">
        <f t="shared" si="533"/>
        <v>0</v>
      </c>
      <c r="AO268" s="55">
        <f t="shared" si="533"/>
        <v>0</v>
      </c>
      <c r="AP268" s="55">
        <f t="shared" si="533"/>
        <v>0</v>
      </c>
      <c r="AQ268" s="55">
        <f t="shared" si="533"/>
        <v>0</v>
      </c>
      <c r="AR268" s="55">
        <f t="shared" si="533"/>
        <v>0</v>
      </c>
      <c r="AS268" s="55">
        <f t="shared" si="533"/>
        <v>0</v>
      </c>
      <c r="AT268" s="55">
        <f t="shared" si="533"/>
        <v>0</v>
      </c>
      <c r="AU268" s="55">
        <f t="shared" si="533"/>
        <v>0</v>
      </c>
      <c r="AV268" s="55">
        <f t="shared" si="533"/>
        <v>0</v>
      </c>
      <c r="AW268" s="55">
        <f t="shared" si="533"/>
        <v>0</v>
      </c>
      <c r="AX268" s="55">
        <f t="shared" si="533"/>
        <v>0</v>
      </c>
      <c r="AY268" s="55">
        <f t="shared" si="533"/>
        <v>0</v>
      </c>
      <c r="AZ268" s="55">
        <f t="shared" si="533"/>
        <v>0</v>
      </c>
      <c r="BA268" s="55">
        <f t="shared" si="533"/>
        <v>0</v>
      </c>
      <c r="BB268" s="55">
        <f t="shared" si="533"/>
        <v>0</v>
      </c>
      <c r="BC268" s="55">
        <f t="shared" si="533"/>
        <v>0</v>
      </c>
      <c r="BD268" s="55">
        <f t="shared" si="533"/>
        <v>0</v>
      </c>
      <c r="BE268" s="55">
        <f t="shared" si="533"/>
        <v>0</v>
      </c>
      <c r="BF268" s="55">
        <f t="shared" si="533"/>
        <v>0</v>
      </c>
      <c r="BG268" s="55">
        <f t="shared" si="533"/>
        <v>0</v>
      </c>
      <c r="BH268" s="55">
        <f t="shared" si="533"/>
        <v>0</v>
      </c>
      <c r="BI268" s="55">
        <f t="shared" si="533"/>
        <v>0</v>
      </c>
      <c r="BJ268" s="55">
        <f t="shared" si="533"/>
        <v>0</v>
      </c>
      <c r="BK268" s="55">
        <f t="shared" si="533"/>
        <v>0</v>
      </c>
      <c r="BL268" s="55">
        <f t="shared" si="533"/>
        <v>0</v>
      </c>
      <c r="BM268" s="55">
        <f t="shared" si="533"/>
        <v>0</v>
      </c>
      <c r="BN268" s="55">
        <f t="shared" ref="BN268:CS268" si="534">IFERROR(BN107*(BN429/$EN429),"")</f>
        <v>0</v>
      </c>
      <c r="BO268" s="55">
        <f t="shared" si="534"/>
        <v>0</v>
      </c>
      <c r="BP268" s="55">
        <f t="shared" si="534"/>
        <v>0</v>
      </c>
      <c r="BQ268" s="55">
        <f t="shared" si="534"/>
        <v>0</v>
      </c>
      <c r="BR268" s="55">
        <f t="shared" si="534"/>
        <v>0</v>
      </c>
      <c r="BS268" s="55">
        <f t="shared" si="534"/>
        <v>0</v>
      </c>
      <c r="BT268" s="55">
        <f t="shared" si="534"/>
        <v>0</v>
      </c>
      <c r="BU268" s="55">
        <f t="shared" si="534"/>
        <v>0</v>
      </c>
      <c r="BV268" s="55">
        <f t="shared" si="534"/>
        <v>0</v>
      </c>
      <c r="BW268" s="55">
        <f t="shared" si="534"/>
        <v>0</v>
      </c>
      <c r="BX268" s="55">
        <f t="shared" si="534"/>
        <v>0</v>
      </c>
      <c r="BY268" s="55">
        <f t="shared" si="534"/>
        <v>0</v>
      </c>
      <c r="BZ268" s="55">
        <f t="shared" si="534"/>
        <v>0</v>
      </c>
      <c r="CA268" s="55">
        <f t="shared" si="534"/>
        <v>0</v>
      </c>
      <c r="CB268" s="55">
        <f t="shared" si="534"/>
        <v>0</v>
      </c>
      <c r="CC268" s="55">
        <f t="shared" si="534"/>
        <v>0</v>
      </c>
      <c r="CD268" s="55">
        <f t="shared" si="534"/>
        <v>0</v>
      </c>
      <c r="CE268" s="55">
        <f t="shared" si="534"/>
        <v>0</v>
      </c>
      <c r="CF268" s="55">
        <f t="shared" si="534"/>
        <v>0</v>
      </c>
      <c r="CG268" s="55">
        <f t="shared" si="534"/>
        <v>0</v>
      </c>
      <c r="CH268" s="55">
        <f t="shared" si="534"/>
        <v>0</v>
      </c>
      <c r="CI268" s="55">
        <f t="shared" si="534"/>
        <v>0</v>
      </c>
      <c r="CJ268" s="55">
        <f t="shared" si="534"/>
        <v>0</v>
      </c>
      <c r="CK268" s="55">
        <f t="shared" si="534"/>
        <v>0</v>
      </c>
      <c r="CL268" s="55">
        <f t="shared" si="534"/>
        <v>0</v>
      </c>
      <c r="CM268" s="55">
        <f t="shared" si="534"/>
        <v>0</v>
      </c>
      <c r="CN268" s="55">
        <f t="shared" si="534"/>
        <v>0</v>
      </c>
      <c r="CO268" s="55">
        <f t="shared" si="534"/>
        <v>0</v>
      </c>
      <c r="CP268" s="55">
        <f t="shared" si="534"/>
        <v>0</v>
      </c>
      <c r="CQ268" s="55">
        <f t="shared" si="534"/>
        <v>0</v>
      </c>
      <c r="CR268" s="55">
        <f t="shared" si="534"/>
        <v>0</v>
      </c>
      <c r="CS268" s="55">
        <f t="shared" si="534"/>
        <v>-1.8830630603505236E-2</v>
      </c>
      <c r="CT268" s="55">
        <f t="shared" ref="CT268:EB268" si="535">IFERROR(CT107*(CT429/$EN429),"")</f>
        <v>0</v>
      </c>
      <c r="CU268" s="55">
        <f t="shared" si="535"/>
        <v>1.4036090542406451E-2</v>
      </c>
      <c r="CV268" s="55">
        <f t="shared" si="535"/>
        <v>4.2542850323679113E-3</v>
      </c>
      <c r="CW268" s="55">
        <f t="shared" si="535"/>
        <v>1.6435185659345721E-3</v>
      </c>
      <c r="CX268" s="55">
        <f t="shared" si="535"/>
        <v>0</v>
      </c>
      <c r="CY268" s="55">
        <f t="shared" si="535"/>
        <v>0</v>
      </c>
      <c r="CZ268" s="55">
        <f t="shared" si="535"/>
        <v>0</v>
      </c>
      <c r="DA268" s="55">
        <f t="shared" si="535"/>
        <v>0</v>
      </c>
      <c r="DB268" s="55">
        <f t="shared" si="535"/>
        <v>0</v>
      </c>
      <c r="DC268" s="55">
        <f t="shared" si="535"/>
        <v>0</v>
      </c>
      <c r="DD268" s="55">
        <f t="shared" si="535"/>
        <v>0</v>
      </c>
      <c r="DE268" s="55">
        <f t="shared" si="535"/>
        <v>2.6873145786054188E-4</v>
      </c>
      <c r="DF268" s="55">
        <f t="shared" si="535"/>
        <v>-6.9917936493234505E-4</v>
      </c>
      <c r="DG268" s="55">
        <f t="shared" si="535"/>
        <v>-4.7267614919381615E-3</v>
      </c>
      <c r="DH268" s="55">
        <f t="shared" si="535"/>
        <v>0</v>
      </c>
      <c r="DI268" s="55">
        <f t="shared" si="535"/>
        <v>0</v>
      </c>
      <c r="DJ268" s="55">
        <f t="shared" si="535"/>
        <v>0</v>
      </c>
      <c r="DK268" s="55">
        <f t="shared" si="535"/>
        <v>-2.1751431591483816E-3</v>
      </c>
      <c r="DL268" s="55">
        <f t="shared" si="535"/>
        <v>0</v>
      </c>
      <c r="DM268" s="55">
        <f t="shared" si="535"/>
        <v>0</v>
      </c>
      <c r="DN268" s="55">
        <f t="shared" si="535"/>
        <v>0</v>
      </c>
      <c r="DO268" s="55">
        <f t="shared" si="535"/>
        <v>0</v>
      </c>
      <c r="DP268" s="55">
        <f t="shared" si="535"/>
        <v>0</v>
      </c>
      <c r="DQ268" s="55">
        <f t="shared" si="535"/>
        <v>0</v>
      </c>
      <c r="DR268" s="55">
        <f t="shared" si="535"/>
        <v>0</v>
      </c>
      <c r="DS268" s="55">
        <f t="shared" si="535"/>
        <v>0</v>
      </c>
      <c r="DT268" s="55">
        <f t="shared" si="535"/>
        <v>0</v>
      </c>
      <c r="DU268" s="55">
        <f t="shared" si="535"/>
        <v>0</v>
      </c>
      <c r="DV268" s="55">
        <f t="shared" si="535"/>
        <v>0</v>
      </c>
      <c r="DW268" s="55">
        <f t="shared" si="535"/>
        <v>0</v>
      </c>
      <c r="DX268" s="55">
        <f t="shared" si="535"/>
        <v>0</v>
      </c>
      <c r="DY268" s="55">
        <f t="shared" si="535"/>
        <v>0</v>
      </c>
      <c r="DZ268" s="55">
        <f t="shared" si="535"/>
        <v>0</v>
      </c>
      <c r="EA268" s="55">
        <f t="shared" si="535"/>
        <v>0</v>
      </c>
      <c r="EB268" s="55">
        <f t="shared" si="535"/>
        <v>0</v>
      </c>
      <c r="EC268" s="55">
        <f t="shared" ref="EC268:EM268" si="536">IFERROR(EC107*(EC429/$EN429),"")</f>
        <v>0</v>
      </c>
      <c r="ED268" s="55">
        <f t="shared" si="536"/>
        <v>0</v>
      </c>
      <c r="EE268" s="55">
        <f t="shared" si="536"/>
        <v>-5.2931419174653835E-3</v>
      </c>
      <c r="EF268" s="55">
        <f t="shared" si="536"/>
        <v>-4.2523776358983212E-4</v>
      </c>
      <c r="EG268" s="55">
        <f t="shared" si="536"/>
        <v>0</v>
      </c>
      <c r="EH268" s="55">
        <f t="shared" si="536"/>
        <v>-1.2210820918642713E-3</v>
      </c>
      <c r="EI268" s="55">
        <f t="shared" si="536"/>
        <v>0</v>
      </c>
      <c r="EJ268" s="55">
        <f t="shared" si="536"/>
        <v>0</v>
      </c>
      <c r="EK268" s="55">
        <f t="shared" si="536"/>
        <v>0</v>
      </c>
      <c r="EL268" s="55">
        <f t="shared" si="536"/>
        <v>0</v>
      </c>
      <c r="EM268" s="55">
        <f t="shared" si="536"/>
        <v>0</v>
      </c>
      <c r="EN268" s="72">
        <f t="shared" si="336"/>
        <v>-1.9777888107590447E-2</v>
      </c>
    </row>
    <row r="269" spans="1:144" x14ac:dyDescent="0.15">
      <c r="A269" s="71">
        <v>43069</v>
      </c>
      <c r="B269" s="55">
        <f t="shared" ref="B269:AG269" si="537">IFERROR(B108*(B430/$EN430),"")</f>
        <v>-8.131303169516128E-3</v>
      </c>
      <c r="C269" s="55">
        <f t="shared" si="537"/>
        <v>0</v>
      </c>
      <c r="D269" s="55">
        <f t="shared" si="537"/>
        <v>0</v>
      </c>
      <c r="E269" s="55">
        <f t="shared" si="537"/>
        <v>0</v>
      </c>
      <c r="F269" s="55">
        <f t="shared" si="537"/>
        <v>0</v>
      </c>
      <c r="G269" s="55">
        <f t="shared" si="537"/>
        <v>0</v>
      </c>
      <c r="H269" s="55">
        <f t="shared" si="537"/>
        <v>0</v>
      </c>
      <c r="I269" s="55">
        <f t="shared" si="537"/>
        <v>0</v>
      </c>
      <c r="J269" s="55">
        <f t="shared" si="537"/>
        <v>0</v>
      </c>
      <c r="K269" s="55">
        <f t="shared" si="537"/>
        <v>0</v>
      </c>
      <c r="L269" s="55">
        <f t="shared" si="537"/>
        <v>0</v>
      </c>
      <c r="M269" s="55">
        <f t="shared" si="537"/>
        <v>0</v>
      </c>
      <c r="N269" s="55">
        <f t="shared" si="537"/>
        <v>0</v>
      </c>
      <c r="O269" s="55">
        <f t="shared" si="537"/>
        <v>0</v>
      </c>
      <c r="P269" s="55">
        <f t="shared" si="537"/>
        <v>0</v>
      </c>
      <c r="Q269" s="55">
        <f t="shared" si="537"/>
        <v>0</v>
      </c>
      <c r="R269" s="55">
        <f t="shared" si="537"/>
        <v>0</v>
      </c>
      <c r="S269" s="55">
        <f t="shared" si="537"/>
        <v>0</v>
      </c>
      <c r="T269" s="55">
        <f t="shared" si="537"/>
        <v>0</v>
      </c>
      <c r="U269" s="55">
        <f t="shared" si="537"/>
        <v>0</v>
      </c>
      <c r="V269" s="55">
        <f t="shared" si="537"/>
        <v>0</v>
      </c>
      <c r="W269" s="55">
        <f t="shared" si="537"/>
        <v>0</v>
      </c>
      <c r="X269" s="55">
        <f t="shared" si="537"/>
        <v>0</v>
      </c>
      <c r="Y269" s="55">
        <f t="shared" si="537"/>
        <v>0</v>
      </c>
      <c r="Z269" s="55">
        <f t="shared" si="537"/>
        <v>0</v>
      </c>
      <c r="AA269" s="55">
        <f t="shared" si="537"/>
        <v>0</v>
      </c>
      <c r="AB269" s="55">
        <f t="shared" si="537"/>
        <v>0</v>
      </c>
      <c r="AC269" s="55">
        <f t="shared" si="537"/>
        <v>0</v>
      </c>
      <c r="AD269" s="55">
        <f t="shared" si="537"/>
        <v>0</v>
      </c>
      <c r="AE269" s="55">
        <f t="shared" si="537"/>
        <v>0</v>
      </c>
      <c r="AF269" s="55">
        <f t="shared" si="537"/>
        <v>0</v>
      </c>
      <c r="AG269" s="55">
        <f t="shared" si="537"/>
        <v>0</v>
      </c>
      <c r="AH269" s="55">
        <f t="shared" ref="AH269:BM269" si="538">IFERROR(AH108*(AH430/$EN430),"")</f>
        <v>0</v>
      </c>
      <c r="AI269" s="55">
        <f t="shared" si="538"/>
        <v>0</v>
      </c>
      <c r="AJ269" s="55">
        <f t="shared" si="538"/>
        <v>0</v>
      </c>
      <c r="AK269" s="55">
        <f t="shared" si="538"/>
        <v>0</v>
      </c>
      <c r="AL269" s="55">
        <f t="shared" si="538"/>
        <v>0</v>
      </c>
      <c r="AM269" s="55">
        <f t="shared" si="538"/>
        <v>0</v>
      </c>
      <c r="AN269" s="55">
        <f t="shared" si="538"/>
        <v>0</v>
      </c>
      <c r="AO269" s="55">
        <f t="shared" si="538"/>
        <v>0</v>
      </c>
      <c r="AP269" s="55">
        <f t="shared" si="538"/>
        <v>0</v>
      </c>
      <c r="AQ269" s="55">
        <f t="shared" si="538"/>
        <v>0</v>
      </c>
      <c r="AR269" s="55">
        <f t="shared" si="538"/>
        <v>0</v>
      </c>
      <c r="AS269" s="55">
        <f t="shared" si="538"/>
        <v>0</v>
      </c>
      <c r="AT269" s="55">
        <f t="shared" si="538"/>
        <v>0</v>
      </c>
      <c r="AU269" s="55">
        <f t="shared" si="538"/>
        <v>0</v>
      </c>
      <c r="AV269" s="55">
        <f t="shared" si="538"/>
        <v>0</v>
      </c>
      <c r="AW269" s="55">
        <f t="shared" si="538"/>
        <v>0</v>
      </c>
      <c r="AX269" s="55">
        <f t="shared" si="538"/>
        <v>0</v>
      </c>
      <c r="AY269" s="55">
        <f t="shared" si="538"/>
        <v>0</v>
      </c>
      <c r="AZ269" s="55">
        <f t="shared" si="538"/>
        <v>0</v>
      </c>
      <c r="BA269" s="55">
        <f t="shared" si="538"/>
        <v>0</v>
      </c>
      <c r="BB269" s="55">
        <f t="shared" si="538"/>
        <v>0</v>
      </c>
      <c r="BC269" s="55">
        <f t="shared" si="538"/>
        <v>0</v>
      </c>
      <c r="BD269" s="55">
        <f t="shared" si="538"/>
        <v>0</v>
      </c>
      <c r="BE269" s="55">
        <f t="shared" si="538"/>
        <v>0</v>
      </c>
      <c r="BF269" s="55">
        <f t="shared" si="538"/>
        <v>0</v>
      </c>
      <c r="BG269" s="55">
        <f t="shared" si="538"/>
        <v>0</v>
      </c>
      <c r="BH269" s="55">
        <f t="shared" si="538"/>
        <v>0</v>
      </c>
      <c r="BI269" s="55">
        <f t="shared" si="538"/>
        <v>0</v>
      </c>
      <c r="BJ269" s="55">
        <f t="shared" si="538"/>
        <v>0</v>
      </c>
      <c r="BK269" s="55">
        <f t="shared" si="538"/>
        <v>0</v>
      </c>
      <c r="BL269" s="55">
        <f t="shared" si="538"/>
        <v>0</v>
      </c>
      <c r="BM269" s="55">
        <f t="shared" si="538"/>
        <v>0</v>
      </c>
      <c r="BN269" s="55">
        <f t="shared" ref="BN269:CS269" si="539">IFERROR(BN108*(BN430/$EN430),"")</f>
        <v>0</v>
      </c>
      <c r="BO269" s="55">
        <f t="shared" si="539"/>
        <v>0</v>
      </c>
      <c r="BP269" s="55">
        <f t="shared" si="539"/>
        <v>0</v>
      </c>
      <c r="BQ269" s="55">
        <f t="shared" si="539"/>
        <v>0</v>
      </c>
      <c r="BR269" s="55">
        <f t="shared" si="539"/>
        <v>0</v>
      </c>
      <c r="BS269" s="55">
        <f t="shared" si="539"/>
        <v>0</v>
      </c>
      <c r="BT269" s="55">
        <f t="shared" si="539"/>
        <v>0</v>
      </c>
      <c r="BU269" s="55">
        <f t="shared" si="539"/>
        <v>0</v>
      </c>
      <c r="BV269" s="55">
        <f t="shared" si="539"/>
        <v>0</v>
      </c>
      <c r="BW269" s="55">
        <f t="shared" si="539"/>
        <v>0</v>
      </c>
      <c r="BX269" s="55">
        <f t="shared" si="539"/>
        <v>0</v>
      </c>
      <c r="BY269" s="55">
        <f t="shared" si="539"/>
        <v>0</v>
      </c>
      <c r="BZ269" s="55">
        <f t="shared" si="539"/>
        <v>0</v>
      </c>
      <c r="CA269" s="55">
        <f t="shared" si="539"/>
        <v>0</v>
      </c>
      <c r="CB269" s="55">
        <f t="shared" si="539"/>
        <v>0</v>
      </c>
      <c r="CC269" s="55">
        <f t="shared" si="539"/>
        <v>0</v>
      </c>
      <c r="CD269" s="55">
        <f t="shared" si="539"/>
        <v>0</v>
      </c>
      <c r="CE269" s="55">
        <f t="shared" si="539"/>
        <v>0</v>
      </c>
      <c r="CF269" s="55">
        <f t="shared" si="539"/>
        <v>0</v>
      </c>
      <c r="CG269" s="55">
        <f t="shared" si="539"/>
        <v>0</v>
      </c>
      <c r="CH269" s="55">
        <f t="shared" si="539"/>
        <v>0</v>
      </c>
      <c r="CI269" s="55">
        <f t="shared" si="539"/>
        <v>0</v>
      </c>
      <c r="CJ269" s="55">
        <f t="shared" si="539"/>
        <v>0</v>
      </c>
      <c r="CK269" s="55">
        <f t="shared" si="539"/>
        <v>0</v>
      </c>
      <c r="CL269" s="55">
        <f t="shared" si="539"/>
        <v>0</v>
      </c>
      <c r="CM269" s="55">
        <f t="shared" si="539"/>
        <v>0</v>
      </c>
      <c r="CN269" s="55">
        <f t="shared" si="539"/>
        <v>0</v>
      </c>
      <c r="CO269" s="55">
        <f t="shared" si="539"/>
        <v>0</v>
      </c>
      <c r="CP269" s="55">
        <f t="shared" si="539"/>
        <v>0</v>
      </c>
      <c r="CQ269" s="55">
        <f t="shared" si="539"/>
        <v>0</v>
      </c>
      <c r="CR269" s="55">
        <f t="shared" si="539"/>
        <v>0</v>
      </c>
      <c r="CS269" s="55">
        <f t="shared" si="539"/>
        <v>0</v>
      </c>
      <c r="CT269" s="55">
        <f t="shared" ref="CT269:EB269" si="540">IFERROR(CT108*(CT430/$EN430),"")</f>
        <v>0</v>
      </c>
      <c r="CU269" s="55">
        <f t="shared" si="540"/>
        <v>-8.377902733160315E-3</v>
      </c>
      <c r="CV269" s="55">
        <f t="shared" si="540"/>
        <v>-4.9900780207697473E-3</v>
      </c>
      <c r="CW269" s="55">
        <f t="shared" si="540"/>
        <v>-1.1489837313463255E-2</v>
      </c>
      <c r="CX269" s="55">
        <f t="shared" si="540"/>
        <v>0</v>
      </c>
      <c r="CY269" s="55">
        <f t="shared" si="540"/>
        <v>0</v>
      </c>
      <c r="CZ269" s="55">
        <f t="shared" si="540"/>
        <v>0</v>
      </c>
      <c r="DA269" s="55">
        <f t="shared" si="540"/>
        <v>0</v>
      </c>
      <c r="DB269" s="55">
        <f t="shared" si="540"/>
        <v>0</v>
      </c>
      <c r="DC269" s="55">
        <f t="shared" si="540"/>
        <v>0</v>
      </c>
      <c r="DD269" s="55">
        <f t="shared" si="540"/>
        <v>-2.083455683473449E-3</v>
      </c>
      <c r="DE269" s="55">
        <f t="shared" si="540"/>
        <v>-1.2197138580185493E-2</v>
      </c>
      <c r="DF269" s="55">
        <f t="shared" si="540"/>
        <v>5.3785657225219954E-3</v>
      </c>
      <c r="DG269" s="55">
        <f t="shared" si="540"/>
        <v>3.7811234442680888E-3</v>
      </c>
      <c r="DH269" s="55">
        <f t="shared" si="540"/>
        <v>0</v>
      </c>
      <c r="DI269" s="55">
        <f t="shared" si="540"/>
        <v>-1.534059841702348E-2</v>
      </c>
      <c r="DJ269" s="55">
        <f t="shared" si="540"/>
        <v>0</v>
      </c>
      <c r="DK269" s="55">
        <f t="shared" si="540"/>
        <v>1.7023535041479285E-2</v>
      </c>
      <c r="DL269" s="55">
        <f t="shared" si="540"/>
        <v>0</v>
      </c>
      <c r="DM269" s="55">
        <f t="shared" si="540"/>
        <v>0</v>
      </c>
      <c r="DN269" s="55">
        <f t="shared" si="540"/>
        <v>0</v>
      </c>
      <c r="DO269" s="55">
        <f t="shared" si="540"/>
        <v>0</v>
      </c>
      <c r="DP269" s="55">
        <f t="shared" si="540"/>
        <v>0</v>
      </c>
      <c r="DQ269" s="55">
        <f t="shared" si="540"/>
        <v>0</v>
      </c>
      <c r="DR269" s="55">
        <f t="shared" si="540"/>
        <v>0</v>
      </c>
      <c r="DS269" s="55">
        <f t="shared" si="540"/>
        <v>0</v>
      </c>
      <c r="DT269" s="55">
        <f t="shared" si="540"/>
        <v>0</v>
      </c>
      <c r="DU269" s="55">
        <f t="shared" si="540"/>
        <v>0</v>
      </c>
      <c r="DV269" s="55">
        <f t="shared" si="540"/>
        <v>0</v>
      </c>
      <c r="DW269" s="55">
        <f t="shared" si="540"/>
        <v>0</v>
      </c>
      <c r="DX269" s="55">
        <f t="shared" si="540"/>
        <v>0</v>
      </c>
      <c r="DY269" s="55">
        <f t="shared" si="540"/>
        <v>0</v>
      </c>
      <c r="DZ269" s="55">
        <f t="shared" si="540"/>
        <v>0</v>
      </c>
      <c r="EA269" s="55">
        <f t="shared" si="540"/>
        <v>0</v>
      </c>
      <c r="EB269" s="55">
        <f t="shared" si="540"/>
        <v>0</v>
      </c>
      <c r="EC269" s="55">
        <f t="shared" ref="EC269:EM269" si="541">IFERROR(EC108*(EC430/$EN430),"")</f>
        <v>0</v>
      </c>
      <c r="ED269" s="55">
        <f t="shared" si="541"/>
        <v>0</v>
      </c>
      <c r="EE269" s="55">
        <f t="shared" si="541"/>
        <v>1.9104749183044756E-4</v>
      </c>
      <c r="EF269" s="55">
        <f t="shared" si="541"/>
        <v>-9.3533973005429673E-4</v>
      </c>
      <c r="EG269" s="55">
        <f t="shared" si="541"/>
        <v>-6.1845324862466007E-4</v>
      </c>
      <c r="EH269" s="55">
        <f t="shared" si="541"/>
        <v>3.2506585261060546E-3</v>
      </c>
      <c r="EI269" s="55">
        <f t="shared" si="541"/>
        <v>0</v>
      </c>
      <c r="EJ269" s="55">
        <f t="shared" si="541"/>
        <v>0</v>
      </c>
      <c r="EK269" s="55">
        <f t="shared" si="541"/>
        <v>0</v>
      </c>
      <c r="EL269" s="55">
        <f t="shared" si="541"/>
        <v>0</v>
      </c>
      <c r="EM269" s="55">
        <f t="shared" si="541"/>
        <v>0</v>
      </c>
      <c r="EN269" s="72">
        <f t="shared" si="336"/>
        <v>-3.4539176670064953E-2</v>
      </c>
    </row>
    <row r="270" spans="1:144" x14ac:dyDescent="0.15">
      <c r="A270" s="71">
        <v>43098</v>
      </c>
      <c r="B270" s="55">
        <f t="shared" ref="B270:AG270" si="542">IFERROR(B109*(B431/$EN431),"")</f>
        <v>2.7650614562215424E-3</v>
      </c>
      <c r="C270" s="55">
        <f t="shared" si="542"/>
        <v>0</v>
      </c>
      <c r="D270" s="55">
        <f t="shared" si="542"/>
        <v>0</v>
      </c>
      <c r="E270" s="55">
        <f t="shared" si="542"/>
        <v>0</v>
      </c>
      <c r="F270" s="55">
        <f t="shared" si="542"/>
        <v>0</v>
      </c>
      <c r="G270" s="55">
        <f t="shared" si="542"/>
        <v>0</v>
      </c>
      <c r="H270" s="55">
        <f t="shared" si="542"/>
        <v>0</v>
      </c>
      <c r="I270" s="55">
        <f t="shared" si="542"/>
        <v>0</v>
      </c>
      <c r="J270" s="55">
        <f t="shared" si="542"/>
        <v>0</v>
      </c>
      <c r="K270" s="55">
        <f t="shared" si="542"/>
        <v>0</v>
      </c>
      <c r="L270" s="55">
        <f t="shared" si="542"/>
        <v>0</v>
      </c>
      <c r="M270" s="55">
        <f t="shared" si="542"/>
        <v>0</v>
      </c>
      <c r="N270" s="55">
        <f t="shared" si="542"/>
        <v>0</v>
      </c>
      <c r="O270" s="55">
        <f t="shared" si="542"/>
        <v>0</v>
      </c>
      <c r="P270" s="55">
        <f t="shared" si="542"/>
        <v>0</v>
      </c>
      <c r="Q270" s="55">
        <f t="shared" si="542"/>
        <v>0</v>
      </c>
      <c r="R270" s="55">
        <f t="shared" si="542"/>
        <v>0</v>
      </c>
      <c r="S270" s="55">
        <f t="shared" si="542"/>
        <v>0</v>
      </c>
      <c r="T270" s="55">
        <f t="shared" si="542"/>
        <v>0</v>
      </c>
      <c r="U270" s="55">
        <f t="shared" si="542"/>
        <v>0</v>
      </c>
      <c r="V270" s="55">
        <f t="shared" si="542"/>
        <v>0</v>
      </c>
      <c r="W270" s="55">
        <f t="shared" si="542"/>
        <v>0</v>
      </c>
      <c r="X270" s="55">
        <f t="shared" si="542"/>
        <v>0</v>
      </c>
      <c r="Y270" s="55">
        <f t="shared" si="542"/>
        <v>0</v>
      </c>
      <c r="Z270" s="55">
        <f t="shared" si="542"/>
        <v>0</v>
      </c>
      <c r="AA270" s="55">
        <f t="shared" si="542"/>
        <v>0</v>
      </c>
      <c r="AB270" s="55">
        <f t="shared" si="542"/>
        <v>0</v>
      </c>
      <c r="AC270" s="55">
        <f t="shared" si="542"/>
        <v>0</v>
      </c>
      <c r="AD270" s="55">
        <f t="shared" si="542"/>
        <v>0</v>
      </c>
      <c r="AE270" s="55">
        <f t="shared" si="542"/>
        <v>0</v>
      </c>
      <c r="AF270" s="55">
        <f t="shared" si="542"/>
        <v>0</v>
      </c>
      <c r="AG270" s="55">
        <f t="shared" si="542"/>
        <v>0</v>
      </c>
      <c r="AH270" s="55">
        <f t="shared" ref="AH270:BM270" si="543">IFERROR(AH109*(AH431/$EN431),"")</f>
        <v>0</v>
      </c>
      <c r="AI270" s="55">
        <f t="shared" si="543"/>
        <v>0</v>
      </c>
      <c r="AJ270" s="55">
        <f t="shared" si="543"/>
        <v>0</v>
      </c>
      <c r="AK270" s="55">
        <f t="shared" si="543"/>
        <v>0</v>
      </c>
      <c r="AL270" s="55">
        <f t="shared" si="543"/>
        <v>0</v>
      </c>
      <c r="AM270" s="55">
        <f t="shared" si="543"/>
        <v>0</v>
      </c>
      <c r="AN270" s="55">
        <f t="shared" si="543"/>
        <v>0</v>
      </c>
      <c r="AO270" s="55">
        <f t="shared" si="543"/>
        <v>0</v>
      </c>
      <c r="AP270" s="55">
        <f t="shared" si="543"/>
        <v>0</v>
      </c>
      <c r="AQ270" s="55">
        <f t="shared" si="543"/>
        <v>0</v>
      </c>
      <c r="AR270" s="55">
        <f t="shared" si="543"/>
        <v>0</v>
      </c>
      <c r="AS270" s="55">
        <f t="shared" si="543"/>
        <v>0</v>
      </c>
      <c r="AT270" s="55">
        <f t="shared" si="543"/>
        <v>0</v>
      </c>
      <c r="AU270" s="55">
        <f t="shared" si="543"/>
        <v>0</v>
      </c>
      <c r="AV270" s="55">
        <f t="shared" si="543"/>
        <v>0</v>
      </c>
      <c r="AW270" s="55">
        <f t="shared" si="543"/>
        <v>0</v>
      </c>
      <c r="AX270" s="55">
        <f t="shared" si="543"/>
        <v>0</v>
      </c>
      <c r="AY270" s="55">
        <f t="shared" si="543"/>
        <v>0</v>
      </c>
      <c r="AZ270" s="55">
        <f t="shared" si="543"/>
        <v>0</v>
      </c>
      <c r="BA270" s="55">
        <f t="shared" si="543"/>
        <v>0</v>
      </c>
      <c r="BB270" s="55">
        <f t="shared" si="543"/>
        <v>0</v>
      </c>
      <c r="BC270" s="55">
        <f t="shared" si="543"/>
        <v>0</v>
      </c>
      <c r="BD270" s="55">
        <f t="shared" si="543"/>
        <v>0</v>
      </c>
      <c r="BE270" s="55">
        <f t="shared" si="543"/>
        <v>0</v>
      </c>
      <c r="BF270" s="55">
        <f t="shared" si="543"/>
        <v>0</v>
      </c>
      <c r="BG270" s="55">
        <f t="shared" si="543"/>
        <v>0</v>
      </c>
      <c r="BH270" s="55">
        <f t="shared" si="543"/>
        <v>0</v>
      </c>
      <c r="BI270" s="55">
        <f t="shared" si="543"/>
        <v>0</v>
      </c>
      <c r="BJ270" s="55">
        <f t="shared" si="543"/>
        <v>0</v>
      </c>
      <c r="BK270" s="55">
        <f t="shared" si="543"/>
        <v>0</v>
      </c>
      <c r="BL270" s="55">
        <f t="shared" si="543"/>
        <v>0</v>
      </c>
      <c r="BM270" s="55">
        <f t="shared" si="543"/>
        <v>0</v>
      </c>
      <c r="BN270" s="55">
        <f t="shared" ref="BN270:CS270" si="544">IFERROR(BN109*(BN431/$EN431),"")</f>
        <v>0</v>
      </c>
      <c r="BO270" s="55">
        <f t="shared" si="544"/>
        <v>0</v>
      </c>
      <c r="BP270" s="55">
        <f t="shared" si="544"/>
        <v>0</v>
      </c>
      <c r="BQ270" s="55">
        <f t="shared" si="544"/>
        <v>0</v>
      </c>
      <c r="BR270" s="55">
        <f t="shared" si="544"/>
        <v>0</v>
      </c>
      <c r="BS270" s="55">
        <f t="shared" si="544"/>
        <v>0</v>
      </c>
      <c r="BT270" s="55">
        <f t="shared" si="544"/>
        <v>0</v>
      </c>
      <c r="BU270" s="55">
        <f t="shared" si="544"/>
        <v>0</v>
      </c>
      <c r="BV270" s="55">
        <f t="shared" si="544"/>
        <v>0</v>
      </c>
      <c r="BW270" s="55">
        <f t="shared" si="544"/>
        <v>0</v>
      </c>
      <c r="BX270" s="55">
        <f t="shared" si="544"/>
        <v>0</v>
      </c>
      <c r="BY270" s="55">
        <f t="shared" si="544"/>
        <v>0</v>
      </c>
      <c r="BZ270" s="55">
        <f t="shared" si="544"/>
        <v>0</v>
      </c>
      <c r="CA270" s="55">
        <f t="shared" si="544"/>
        <v>0</v>
      </c>
      <c r="CB270" s="55">
        <f t="shared" si="544"/>
        <v>0</v>
      </c>
      <c r="CC270" s="55">
        <f t="shared" si="544"/>
        <v>0</v>
      </c>
      <c r="CD270" s="55">
        <f t="shared" si="544"/>
        <v>0</v>
      </c>
      <c r="CE270" s="55">
        <f t="shared" si="544"/>
        <v>0</v>
      </c>
      <c r="CF270" s="55">
        <f t="shared" si="544"/>
        <v>0</v>
      </c>
      <c r="CG270" s="55">
        <f t="shared" si="544"/>
        <v>0</v>
      </c>
      <c r="CH270" s="55">
        <f t="shared" si="544"/>
        <v>0</v>
      </c>
      <c r="CI270" s="55">
        <f t="shared" si="544"/>
        <v>0</v>
      </c>
      <c r="CJ270" s="55">
        <f t="shared" si="544"/>
        <v>0</v>
      </c>
      <c r="CK270" s="55">
        <f t="shared" si="544"/>
        <v>0</v>
      </c>
      <c r="CL270" s="55">
        <f t="shared" si="544"/>
        <v>0</v>
      </c>
      <c r="CM270" s="55">
        <f t="shared" si="544"/>
        <v>0</v>
      </c>
      <c r="CN270" s="55">
        <f t="shared" si="544"/>
        <v>0</v>
      </c>
      <c r="CO270" s="55">
        <f t="shared" si="544"/>
        <v>0</v>
      </c>
      <c r="CP270" s="55">
        <f t="shared" si="544"/>
        <v>0</v>
      </c>
      <c r="CQ270" s="55">
        <f t="shared" si="544"/>
        <v>0</v>
      </c>
      <c r="CR270" s="55">
        <f t="shared" si="544"/>
        <v>0</v>
      </c>
      <c r="CS270" s="55">
        <f t="shared" si="544"/>
        <v>0</v>
      </c>
      <c r="CT270" s="55">
        <f t="shared" ref="CT270:EB270" si="545">IFERROR(CT109*(CT431/$EN431),"")</f>
        <v>0</v>
      </c>
      <c r="CU270" s="55">
        <f t="shared" si="545"/>
        <v>1.3962764577478972E-3</v>
      </c>
      <c r="CV270" s="55">
        <f t="shared" si="545"/>
        <v>7.8206163583547025E-3</v>
      </c>
      <c r="CW270" s="55">
        <f t="shared" si="545"/>
        <v>1.5052816453758114E-3</v>
      </c>
      <c r="CX270" s="55">
        <f t="shared" si="545"/>
        <v>0</v>
      </c>
      <c r="CY270" s="55">
        <f t="shared" si="545"/>
        <v>0</v>
      </c>
      <c r="CZ270" s="55">
        <f t="shared" si="545"/>
        <v>0</v>
      </c>
      <c r="DA270" s="55">
        <f t="shared" si="545"/>
        <v>0</v>
      </c>
      <c r="DB270" s="55">
        <f t="shared" si="545"/>
        <v>0</v>
      </c>
      <c r="DC270" s="55">
        <f t="shared" si="545"/>
        <v>0</v>
      </c>
      <c r="DD270" s="55">
        <f t="shared" si="545"/>
        <v>-4.6469936131789073E-3</v>
      </c>
      <c r="DE270" s="55">
        <f t="shared" si="545"/>
        <v>6.0888426413809281E-3</v>
      </c>
      <c r="DF270" s="55">
        <f t="shared" si="545"/>
        <v>2.5787636294199327E-2</v>
      </c>
      <c r="DG270" s="55">
        <f t="shared" si="545"/>
        <v>5.3926554563037143E-4</v>
      </c>
      <c r="DH270" s="55">
        <f t="shared" si="545"/>
        <v>0</v>
      </c>
      <c r="DI270" s="55">
        <f t="shared" si="545"/>
        <v>3.2301486801458411E-3</v>
      </c>
      <c r="DJ270" s="55">
        <f t="shared" si="545"/>
        <v>0</v>
      </c>
      <c r="DK270" s="55">
        <f t="shared" si="545"/>
        <v>9.0000373771633585E-3</v>
      </c>
      <c r="DL270" s="55">
        <f t="shared" si="545"/>
        <v>0</v>
      </c>
      <c r="DM270" s="55">
        <f t="shared" si="545"/>
        <v>0</v>
      </c>
      <c r="DN270" s="55">
        <f t="shared" si="545"/>
        <v>0</v>
      </c>
      <c r="DO270" s="55">
        <f t="shared" si="545"/>
        <v>0</v>
      </c>
      <c r="DP270" s="55">
        <f t="shared" si="545"/>
        <v>0</v>
      </c>
      <c r="DQ270" s="55">
        <f t="shared" si="545"/>
        <v>0</v>
      </c>
      <c r="DR270" s="55">
        <f t="shared" si="545"/>
        <v>0</v>
      </c>
      <c r="DS270" s="55">
        <f t="shared" si="545"/>
        <v>0</v>
      </c>
      <c r="DT270" s="55">
        <f t="shared" si="545"/>
        <v>0</v>
      </c>
      <c r="DU270" s="55">
        <f t="shared" si="545"/>
        <v>0</v>
      </c>
      <c r="DV270" s="55">
        <f t="shared" si="545"/>
        <v>0</v>
      </c>
      <c r="DW270" s="55">
        <f t="shared" si="545"/>
        <v>0</v>
      </c>
      <c r="DX270" s="55">
        <f t="shared" si="545"/>
        <v>0</v>
      </c>
      <c r="DY270" s="55">
        <f t="shared" si="545"/>
        <v>0</v>
      </c>
      <c r="DZ270" s="55">
        <f t="shared" si="545"/>
        <v>0</v>
      </c>
      <c r="EA270" s="55">
        <f t="shared" si="545"/>
        <v>0</v>
      </c>
      <c r="EB270" s="55">
        <f t="shared" si="545"/>
        <v>0</v>
      </c>
      <c r="EC270" s="55">
        <f t="shared" ref="EC270:EM270" si="546">IFERROR(EC109*(EC431/$EN431),"")</f>
        <v>0</v>
      </c>
      <c r="ED270" s="55">
        <f t="shared" si="546"/>
        <v>0</v>
      </c>
      <c r="EE270" s="55">
        <f t="shared" si="546"/>
        <v>0</v>
      </c>
      <c r="EF270" s="55">
        <f t="shared" si="546"/>
        <v>2.6465189723764502E-3</v>
      </c>
      <c r="EG270" s="55">
        <f t="shared" si="546"/>
        <v>-1.1668965961101608E-2</v>
      </c>
      <c r="EH270" s="55">
        <f t="shared" si="546"/>
        <v>1.5646452663982278E-3</v>
      </c>
      <c r="EI270" s="55">
        <f t="shared" si="546"/>
        <v>0</v>
      </c>
      <c r="EJ270" s="55">
        <f t="shared" si="546"/>
        <v>0</v>
      </c>
      <c r="EK270" s="55">
        <f t="shared" si="546"/>
        <v>0</v>
      </c>
      <c r="EL270" s="55">
        <f t="shared" si="546"/>
        <v>0</v>
      </c>
      <c r="EM270" s="55">
        <f t="shared" si="546"/>
        <v>0</v>
      </c>
      <c r="EN270" s="72">
        <f t="shared" si="336"/>
        <v>4.6028371120713937E-2</v>
      </c>
    </row>
    <row r="271" spans="1:144" x14ac:dyDescent="0.15">
      <c r="A271" s="71">
        <v>43131</v>
      </c>
      <c r="B271" s="55">
        <f t="shared" ref="B271:AG271" si="547">IFERROR(B110*(B432/$EN432),"")</f>
        <v>0</v>
      </c>
      <c r="C271" s="55">
        <f t="shared" si="547"/>
        <v>0</v>
      </c>
      <c r="D271" s="55">
        <f t="shared" si="547"/>
        <v>0</v>
      </c>
      <c r="E271" s="55">
        <f t="shared" si="547"/>
        <v>0</v>
      </c>
      <c r="F271" s="55">
        <f t="shared" si="547"/>
        <v>0</v>
      </c>
      <c r="G271" s="55">
        <f t="shared" si="547"/>
        <v>0</v>
      </c>
      <c r="H271" s="55">
        <f t="shared" si="547"/>
        <v>0</v>
      </c>
      <c r="I271" s="55">
        <f t="shared" si="547"/>
        <v>0</v>
      </c>
      <c r="J271" s="55">
        <f t="shared" si="547"/>
        <v>0</v>
      </c>
      <c r="K271" s="55">
        <f t="shared" si="547"/>
        <v>0</v>
      </c>
      <c r="L271" s="55">
        <f t="shared" si="547"/>
        <v>0</v>
      </c>
      <c r="M271" s="55">
        <f t="shared" si="547"/>
        <v>0</v>
      </c>
      <c r="N271" s="55">
        <f t="shared" si="547"/>
        <v>0</v>
      </c>
      <c r="O271" s="55">
        <f t="shared" si="547"/>
        <v>0</v>
      </c>
      <c r="P271" s="55">
        <f t="shared" si="547"/>
        <v>0</v>
      </c>
      <c r="Q271" s="55">
        <f t="shared" si="547"/>
        <v>0</v>
      </c>
      <c r="R271" s="55">
        <f t="shared" si="547"/>
        <v>0</v>
      </c>
      <c r="S271" s="55">
        <f t="shared" si="547"/>
        <v>0</v>
      </c>
      <c r="T271" s="55">
        <f t="shared" si="547"/>
        <v>0</v>
      </c>
      <c r="U271" s="55">
        <f t="shared" si="547"/>
        <v>0</v>
      </c>
      <c r="V271" s="55">
        <f t="shared" si="547"/>
        <v>0</v>
      </c>
      <c r="W271" s="55">
        <f t="shared" si="547"/>
        <v>0</v>
      </c>
      <c r="X271" s="55">
        <f t="shared" si="547"/>
        <v>0</v>
      </c>
      <c r="Y271" s="55">
        <f t="shared" si="547"/>
        <v>0</v>
      </c>
      <c r="Z271" s="55">
        <f t="shared" si="547"/>
        <v>0</v>
      </c>
      <c r="AA271" s="55">
        <f t="shared" si="547"/>
        <v>0</v>
      </c>
      <c r="AB271" s="55">
        <f t="shared" si="547"/>
        <v>0</v>
      </c>
      <c r="AC271" s="55">
        <f t="shared" si="547"/>
        <v>0</v>
      </c>
      <c r="AD271" s="55">
        <f t="shared" si="547"/>
        <v>0</v>
      </c>
      <c r="AE271" s="55">
        <f t="shared" si="547"/>
        <v>0</v>
      </c>
      <c r="AF271" s="55">
        <f t="shared" si="547"/>
        <v>0</v>
      </c>
      <c r="AG271" s="55">
        <f t="shared" si="547"/>
        <v>0</v>
      </c>
      <c r="AH271" s="55">
        <f t="shared" ref="AH271:BM271" si="548">IFERROR(AH110*(AH432/$EN432),"")</f>
        <v>0</v>
      </c>
      <c r="AI271" s="55">
        <f t="shared" si="548"/>
        <v>0</v>
      </c>
      <c r="AJ271" s="55">
        <f t="shared" si="548"/>
        <v>0</v>
      </c>
      <c r="AK271" s="55">
        <f t="shared" si="548"/>
        <v>4.3095904001738791E-4</v>
      </c>
      <c r="AL271" s="55">
        <f t="shared" si="548"/>
        <v>0</v>
      </c>
      <c r="AM271" s="55">
        <f t="shared" si="548"/>
        <v>0</v>
      </c>
      <c r="AN271" s="55">
        <f t="shared" si="548"/>
        <v>0</v>
      </c>
      <c r="AO271" s="55">
        <f t="shared" si="548"/>
        <v>0</v>
      </c>
      <c r="AP271" s="55">
        <f t="shared" si="548"/>
        <v>0</v>
      </c>
      <c r="AQ271" s="55">
        <f t="shared" si="548"/>
        <v>0</v>
      </c>
      <c r="AR271" s="55">
        <f t="shared" si="548"/>
        <v>0</v>
      </c>
      <c r="AS271" s="55">
        <f t="shared" si="548"/>
        <v>0</v>
      </c>
      <c r="AT271" s="55">
        <f t="shared" si="548"/>
        <v>0</v>
      </c>
      <c r="AU271" s="55">
        <f t="shared" si="548"/>
        <v>0</v>
      </c>
      <c r="AV271" s="55">
        <f t="shared" si="548"/>
        <v>0</v>
      </c>
      <c r="AW271" s="55">
        <f t="shared" si="548"/>
        <v>0</v>
      </c>
      <c r="AX271" s="55">
        <f t="shared" si="548"/>
        <v>0</v>
      </c>
      <c r="AY271" s="55">
        <f t="shared" si="548"/>
        <v>0</v>
      </c>
      <c r="AZ271" s="55">
        <f t="shared" si="548"/>
        <v>0</v>
      </c>
      <c r="BA271" s="55">
        <f t="shared" si="548"/>
        <v>0</v>
      </c>
      <c r="BB271" s="55">
        <f t="shared" si="548"/>
        <v>0</v>
      </c>
      <c r="BC271" s="55">
        <f t="shared" si="548"/>
        <v>0</v>
      </c>
      <c r="BD271" s="55">
        <f t="shared" si="548"/>
        <v>0</v>
      </c>
      <c r="BE271" s="55">
        <f t="shared" si="548"/>
        <v>0</v>
      </c>
      <c r="BF271" s="55">
        <f t="shared" si="548"/>
        <v>0</v>
      </c>
      <c r="BG271" s="55">
        <f t="shared" si="548"/>
        <v>0</v>
      </c>
      <c r="BH271" s="55">
        <f t="shared" si="548"/>
        <v>0</v>
      </c>
      <c r="BI271" s="55">
        <f t="shared" si="548"/>
        <v>0</v>
      </c>
      <c r="BJ271" s="55">
        <f t="shared" si="548"/>
        <v>0</v>
      </c>
      <c r="BK271" s="55">
        <f t="shared" si="548"/>
        <v>0</v>
      </c>
      <c r="BL271" s="55">
        <f t="shared" si="548"/>
        <v>0</v>
      </c>
      <c r="BM271" s="55">
        <f t="shared" si="548"/>
        <v>0</v>
      </c>
      <c r="BN271" s="55">
        <f t="shared" ref="BN271:CS271" si="549">IFERROR(BN110*(BN432/$EN432),"")</f>
        <v>0</v>
      </c>
      <c r="BO271" s="55">
        <f t="shared" si="549"/>
        <v>0</v>
      </c>
      <c r="BP271" s="55">
        <f t="shared" si="549"/>
        <v>0</v>
      </c>
      <c r="BQ271" s="55">
        <f t="shared" si="549"/>
        <v>0</v>
      </c>
      <c r="BR271" s="55">
        <f t="shared" si="549"/>
        <v>0</v>
      </c>
      <c r="BS271" s="55">
        <f t="shared" si="549"/>
        <v>0</v>
      </c>
      <c r="BT271" s="55">
        <f t="shared" si="549"/>
        <v>0</v>
      </c>
      <c r="BU271" s="55">
        <f t="shared" si="549"/>
        <v>0</v>
      </c>
      <c r="BV271" s="55">
        <f t="shared" si="549"/>
        <v>0</v>
      </c>
      <c r="BW271" s="55">
        <f t="shared" si="549"/>
        <v>0</v>
      </c>
      <c r="BX271" s="55">
        <f t="shared" si="549"/>
        <v>0</v>
      </c>
      <c r="BY271" s="55">
        <f t="shared" si="549"/>
        <v>0</v>
      </c>
      <c r="BZ271" s="55">
        <f t="shared" si="549"/>
        <v>0</v>
      </c>
      <c r="CA271" s="55">
        <f t="shared" si="549"/>
        <v>0</v>
      </c>
      <c r="CB271" s="55">
        <f t="shared" si="549"/>
        <v>0</v>
      </c>
      <c r="CC271" s="55">
        <f t="shared" si="549"/>
        <v>0</v>
      </c>
      <c r="CD271" s="55">
        <f t="shared" si="549"/>
        <v>0</v>
      </c>
      <c r="CE271" s="55">
        <f t="shared" si="549"/>
        <v>0</v>
      </c>
      <c r="CF271" s="55">
        <f t="shared" si="549"/>
        <v>0</v>
      </c>
      <c r="CG271" s="55">
        <f t="shared" si="549"/>
        <v>0</v>
      </c>
      <c r="CH271" s="55">
        <f t="shared" si="549"/>
        <v>0</v>
      </c>
      <c r="CI271" s="55">
        <f t="shared" si="549"/>
        <v>0</v>
      </c>
      <c r="CJ271" s="55">
        <f t="shared" si="549"/>
        <v>0</v>
      </c>
      <c r="CK271" s="55">
        <f t="shared" si="549"/>
        <v>0</v>
      </c>
      <c r="CL271" s="55">
        <f t="shared" si="549"/>
        <v>0</v>
      </c>
      <c r="CM271" s="55">
        <f t="shared" si="549"/>
        <v>0</v>
      </c>
      <c r="CN271" s="55">
        <f t="shared" si="549"/>
        <v>0</v>
      </c>
      <c r="CO271" s="55">
        <f t="shared" si="549"/>
        <v>0</v>
      </c>
      <c r="CP271" s="55">
        <f t="shared" si="549"/>
        <v>0</v>
      </c>
      <c r="CQ271" s="55">
        <f t="shared" si="549"/>
        <v>0</v>
      </c>
      <c r="CR271" s="55">
        <f t="shared" si="549"/>
        <v>0</v>
      </c>
      <c r="CS271" s="55">
        <f t="shared" si="549"/>
        <v>0</v>
      </c>
      <c r="CT271" s="55">
        <f t="shared" ref="CT271:EB271" si="550">IFERROR(CT110*(CT432/$EN432),"")</f>
        <v>0</v>
      </c>
      <c r="CU271" s="55">
        <f t="shared" si="550"/>
        <v>7.3581833633128467E-3</v>
      </c>
      <c r="CV271" s="55">
        <f t="shared" si="550"/>
        <v>-3.2908189908892782E-3</v>
      </c>
      <c r="CW271" s="55">
        <f t="shared" si="550"/>
        <v>1.6752144088206494E-4</v>
      </c>
      <c r="CX271" s="55">
        <f t="shared" si="550"/>
        <v>0</v>
      </c>
      <c r="CY271" s="55">
        <f t="shared" si="550"/>
        <v>0</v>
      </c>
      <c r="CZ271" s="55">
        <f t="shared" si="550"/>
        <v>0</v>
      </c>
      <c r="DA271" s="55">
        <f t="shared" si="550"/>
        <v>0</v>
      </c>
      <c r="DB271" s="55">
        <f t="shared" si="550"/>
        <v>0</v>
      </c>
      <c r="DC271" s="55">
        <f t="shared" si="550"/>
        <v>0</v>
      </c>
      <c r="DD271" s="55">
        <f t="shared" si="550"/>
        <v>-6.38256179141142E-3</v>
      </c>
      <c r="DE271" s="55">
        <f t="shared" si="550"/>
        <v>4.2050701505396901E-3</v>
      </c>
      <c r="DF271" s="55">
        <f t="shared" si="550"/>
        <v>-3.255130904068153E-3</v>
      </c>
      <c r="DG271" s="55">
        <f t="shared" si="550"/>
        <v>4.0058070816335794E-3</v>
      </c>
      <c r="DH271" s="55">
        <f t="shared" si="550"/>
        <v>0</v>
      </c>
      <c r="DI271" s="55">
        <f t="shared" si="550"/>
        <v>-1.7768339522193925E-2</v>
      </c>
      <c r="DJ271" s="55">
        <f t="shared" si="550"/>
        <v>0</v>
      </c>
      <c r="DK271" s="55">
        <f t="shared" si="550"/>
        <v>-5.1889906287587891E-3</v>
      </c>
      <c r="DL271" s="55">
        <f t="shared" si="550"/>
        <v>0</v>
      </c>
      <c r="DM271" s="55">
        <f t="shared" si="550"/>
        <v>0</v>
      </c>
      <c r="DN271" s="55">
        <f t="shared" si="550"/>
        <v>0</v>
      </c>
      <c r="DO271" s="55">
        <f t="shared" si="550"/>
        <v>0</v>
      </c>
      <c r="DP271" s="55">
        <f t="shared" si="550"/>
        <v>0</v>
      </c>
      <c r="DQ271" s="55">
        <f t="shared" si="550"/>
        <v>0</v>
      </c>
      <c r="DR271" s="55">
        <f t="shared" si="550"/>
        <v>0</v>
      </c>
      <c r="DS271" s="55">
        <f t="shared" si="550"/>
        <v>0</v>
      </c>
      <c r="DT271" s="55">
        <f t="shared" si="550"/>
        <v>0</v>
      </c>
      <c r="DU271" s="55">
        <f t="shared" si="550"/>
        <v>0</v>
      </c>
      <c r="DV271" s="55">
        <f t="shared" si="550"/>
        <v>0</v>
      </c>
      <c r="DW271" s="55">
        <f t="shared" si="550"/>
        <v>0</v>
      </c>
      <c r="DX271" s="55">
        <f t="shared" si="550"/>
        <v>0</v>
      </c>
      <c r="DY271" s="55">
        <f t="shared" si="550"/>
        <v>0</v>
      </c>
      <c r="DZ271" s="55">
        <f t="shared" si="550"/>
        <v>0</v>
      </c>
      <c r="EA271" s="55">
        <f t="shared" si="550"/>
        <v>0</v>
      </c>
      <c r="EB271" s="55">
        <f t="shared" si="550"/>
        <v>0</v>
      </c>
      <c r="EC271" s="55">
        <f t="shared" ref="EC271:EM271" si="551">IFERROR(EC110*(EC432/$EN432),"")</f>
        <v>0</v>
      </c>
      <c r="ED271" s="55">
        <f t="shared" si="551"/>
        <v>0</v>
      </c>
      <c r="EE271" s="55">
        <f t="shared" si="551"/>
        <v>0</v>
      </c>
      <c r="EF271" s="55">
        <f t="shared" si="551"/>
        <v>2.5349251746563184E-3</v>
      </c>
      <c r="EG271" s="55">
        <f t="shared" si="551"/>
        <v>2.9130304160749185E-3</v>
      </c>
      <c r="EH271" s="55">
        <f t="shared" si="551"/>
        <v>-4.2446448674676503E-3</v>
      </c>
      <c r="EI271" s="55">
        <f t="shared" si="551"/>
        <v>0</v>
      </c>
      <c r="EJ271" s="55">
        <f t="shared" si="551"/>
        <v>0</v>
      </c>
      <c r="EK271" s="55">
        <f t="shared" si="551"/>
        <v>0</v>
      </c>
      <c r="EL271" s="55">
        <f t="shared" si="551"/>
        <v>0</v>
      </c>
      <c r="EM271" s="55">
        <f t="shared" si="551"/>
        <v>0</v>
      </c>
      <c r="EN271" s="72">
        <f t="shared" si="336"/>
        <v>-1.8514990037672409E-2</v>
      </c>
    </row>
    <row r="272" spans="1:144" x14ac:dyDescent="0.15">
      <c r="A272" s="71">
        <v>43159</v>
      </c>
      <c r="B272" s="55">
        <f t="shared" ref="B272:AG272" si="552">IFERROR(B111*(B433/$EN433),"")</f>
        <v>0</v>
      </c>
      <c r="C272" s="55">
        <f t="shared" si="552"/>
        <v>0</v>
      </c>
      <c r="D272" s="55">
        <f t="shared" si="552"/>
        <v>0</v>
      </c>
      <c r="E272" s="55">
        <f t="shared" si="552"/>
        <v>0</v>
      </c>
      <c r="F272" s="55">
        <f t="shared" si="552"/>
        <v>0</v>
      </c>
      <c r="G272" s="55">
        <f t="shared" si="552"/>
        <v>0</v>
      </c>
      <c r="H272" s="55">
        <f t="shared" si="552"/>
        <v>0</v>
      </c>
      <c r="I272" s="55">
        <f t="shared" si="552"/>
        <v>0</v>
      </c>
      <c r="J272" s="55">
        <f t="shared" si="552"/>
        <v>0</v>
      </c>
      <c r="K272" s="55">
        <f t="shared" si="552"/>
        <v>0</v>
      </c>
      <c r="L272" s="55">
        <f t="shared" si="552"/>
        <v>0</v>
      </c>
      <c r="M272" s="55">
        <f t="shared" si="552"/>
        <v>0</v>
      </c>
      <c r="N272" s="55">
        <f t="shared" si="552"/>
        <v>2.8190702020759462E-3</v>
      </c>
      <c r="O272" s="55">
        <f t="shared" si="552"/>
        <v>0</v>
      </c>
      <c r="P272" s="55">
        <f t="shared" si="552"/>
        <v>0</v>
      </c>
      <c r="Q272" s="55">
        <f t="shared" si="552"/>
        <v>0</v>
      </c>
      <c r="R272" s="55">
        <f t="shared" si="552"/>
        <v>0</v>
      </c>
      <c r="S272" s="55">
        <f t="shared" si="552"/>
        <v>0</v>
      </c>
      <c r="T272" s="55">
        <f t="shared" si="552"/>
        <v>0</v>
      </c>
      <c r="U272" s="55">
        <f t="shared" si="552"/>
        <v>0</v>
      </c>
      <c r="V272" s="55">
        <f t="shared" si="552"/>
        <v>0</v>
      </c>
      <c r="W272" s="55">
        <f t="shared" si="552"/>
        <v>0</v>
      </c>
      <c r="X272" s="55">
        <f t="shared" si="552"/>
        <v>0</v>
      </c>
      <c r="Y272" s="55">
        <f t="shared" si="552"/>
        <v>0</v>
      </c>
      <c r="Z272" s="55">
        <f t="shared" si="552"/>
        <v>0</v>
      </c>
      <c r="AA272" s="55">
        <f t="shared" si="552"/>
        <v>0</v>
      </c>
      <c r="AB272" s="55">
        <f t="shared" si="552"/>
        <v>0</v>
      </c>
      <c r="AC272" s="55">
        <f t="shared" si="552"/>
        <v>0</v>
      </c>
      <c r="AD272" s="55">
        <f t="shared" si="552"/>
        <v>0</v>
      </c>
      <c r="AE272" s="55">
        <f t="shared" si="552"/>
        <v>0</v>
      </c>
      <c r="AF272" s="55">
        <f t="shared" si="552"/>
        <v>0</v>
      </c>
      <c r="AG272" s="55">
        <f t="shared" si="552"/>
        <v>-6.5133824622631983E-4</v>
      </c>
      <c r="AH272" s="55">
        <f t="shared" ref="AH272:BM272" si="553">IFERROR(AH111*(AH433/$EN433),"")</f>
        <v>0</v>
      </c>
      <c r="AI272" s="55">
        <f t="shared" si="553"/>
        <v>5.9470928461084998E-4</v>
      </c>
      <c r="AJ272" s="55">
        <f t="shared" si="553"/>
        <v>0</v>
      </c>
      <c r="AK272" s="55">
        <f t="shared" si="553"/>
        <v>-7.8897986501846491E-3</v>
      </c>
      <c r="AL272" s="55">
        <f t="shared" si="553"/>
        <v>0</v>
      </c>
      <c r="AM272" s="55">
        <f t="shared" si="553"/>
        <v>0</v>
      </c>
      <c r="AN272" s="55">
        <f t="shared" si="553"/>
        <v>0</v>
      </c>
      <c r="AO272" s="55">
        <f t="shared" si="553"/>
        <v>0</v>
      </c>
      <c r="AP272" s="55">
        <f t="shared" si="553"/>
        <v>0</v>
      </c>
      <c r="AQ272" s="55">
        <f t="shared" si="553"/>
        <v>0</v>
      </c>
      <c r="AR272" s="55">
        <f t="shared" si="553"/>
        <v>0</v>
      </c>
      <c r="AS272" s="55">
        <f t="shared" si="553"/>
        <v>0</v>
      </c>
      <c r="AT272" s="55">
        <f t="shared" si="553"/>
        <v>0</v>
      </c>
      <c r="AU272" s="55">
        <f t="shared" si="553"/>
        <v>0</v>
      </c>
      <c r="AV272" s="55">
        <f t="shared" si="553"/>
        <v>0</v>
      </c>
      <c r="AW272" s="55">
        <f t="shared" si="553"/>
        <v>0</v>
      </c>
      <c r="AX272" s="55">
        <f t="shared" si="553"/>
        <v>0</v>
      </c>
      <c r="AY272" s="55">
        <f t="shared" si="553"/>
        <v>0</v>
      </c>
      <c r="AZ272" s="55">
        <f t="shared" si="553"/>
        <v>0</v>
      </c>
      <c r="BA272" s="55">
        <f t="shared" si="553"/>
        <v>0</v>
      </c>
      <c r="BB272" s="55">
        <f t="shared" si="553"/>
        <v>0</v>
      </c>
      <c r="BC272" s="55">
        <f t="shared" si="553"/>
        <v>0</v>
      </c>
      <c r="BD272" s="55">
        <f t="shared" si="553"/>
        <v>0</v>
      </c>
      <c r="BE272" s="55">
        <f t="shared" si="553"/>
        <v>0</v>
      </c>
      <c r="BF272" s="55">
        <f t="shared" si="553"/>
        <v>0</v>
      </c>
      <c r="BG272" s="55">
        <f t="shared" si="553"/>
        <v>0</v>
      </c>
      <c r="BH272" s="55">
        <f t="shared" si="553"/>
        <v>0</v>
      </c>
      <c r="BI272" s="55">
        <f t="shared" si="553"/>
        <v>0</v>
      </c>
      <c r="BJ272" s="55">
        <f t="shared" si="553"/>
        <v>0</v>
      </c>
      <c r="BK272" s="55">
        <f t="shared" si="553"/>
        <v>0</v>
      </c>
      <c r="BL272" s="55">
        <f t="shared" si="553"/>
        <v>0</v>
      </c>
      <c r="BM272" s="55">
        <f t="shared" si="553"/>
        <v>0</v>
      </c>
      <c r="BN272" s="55">
        <f t="shared" ref="BN272:CS272" si="554">IFERROR(BN111*(BN433/$EN433),"")</f>
        <v>0</v>
      </c>
      <c r="BO272" s="55">
        <f t="shared" si="554"/>
        <v>0</v>
      </c>
      <c r="BP272" s="55">
        <f t="shared" si="554"/>
        <v>0</v>
      </c>
      <c r="BQ272" s="55">
        <f t="shared" si="554"/>
        <v>0</v>
      </c>
      <c r="BR272" s="55">
        <f t="shared" si="554"/>
        <v>0</v>
      </c>
      <c r="BS272" s="55">
        <f t="shared" si="554"/>
        <v>0</v>
      </c>
      <c r="BT272" s="55">
        <f t="shared" si="554"/>
        <v>0</v>
      </c>
      <c r="BU272" s="55">
        <f t="shared" si="554"/>
        <v>0</v>
      </c>
      <c r="BV272" s="55">
        <f t="shared" si="554"/>
        <v>0</v>
      </c>
      <c r="BW272" s="55">
        <f t="shared" si="554"/>
        <v>0</v>
      </c>
      <c r="BX272" s="55">
        <f t="shared" si="554"/>
        <v>0</v>
      </c>
      <c r="BY272" s="55">
        <f t="shared" si="554"/>
        <v>0</v>
      </c>
      <c r="BZ272" s="55">
        <f t="shared" si="554"/>
        <v>0</v>
      </c>
      <c r="CA272" s="55">
        <f t="shared" si="554"/>
        <v>0</v>
      </c>
      <c r="CB272" s="55">
        <f t="shared" si="554"/>
        <v>0</v>
      </c>
      <c r="CC272" s="55">
        <f t="shared" si="554"/>
        <v>0</v>
      </c>
      <c r="CD272" s="55">
        <f t="shared" si="554"/>
        <v>0</v>
      </c>
      <c r="CE272" s="55">
        <f t="shared" si="554"/>
        <v>0</v>
      </c>
      <c r="CF272" s="55">
        <f t="shared" si="554"/>
        <v>0</v>
      </c>
      <c r="CG272" s="55">
        <f t="shared" si="554"/>
        <v>0</v>
      </c>
      <c r="CH272" s="55">
        <f t="shared" si="554"/>
        <v>0</v>
      </c>
      <c r="CI272" s="55">
        <f t="shared" si="554"/>
        <v>0</v>
      </c>
      <c r="CJ272" s="55">
        <f t="shared" si="554"/>
        <v>0</v>
      </c>
      <c r="CK272" s="55">
        <f t="shared" si="554"/>
        <v>0</v>
      </c>
      <c r="CL272" s="55">
        <f t="shared" si="554"/>
        <v>0</v>
      </c>
      <c r="CM272" s="55">
        <f t="shared" si="554"/>
        <v>0</v>
      </c>
      <c r="CN272" s="55">
        <f t="shared" si="554"/>
        <v>0</v>
      </c>
      <c r="CO272" s="55">
        <f t="shared" si="554"/>
        <v>0</v>
      </c>
      <c r="CP272" s="55">
        <f t="shared" si="554"/>
        <v>0</v>
      </c>
      <c r="CQ272" s="55">
        <f t="shared" si="554"/>
        <v>0</v>
      </c>
      <c r="CR272" s="55">
        <f t="shared" si="554"/>
        <v>0</v>
      </c>
      <c r="CS272" s="55">
        <f t="shared" si="554"/>
        <v>0</v>
      </c>
      <c r="CT272" s="55">
        <f t="shared" ref="CT272:EB272" si="555">IFERROR(CT111*(CT433/$EN433),"")</f>
        <v>0</v>
      </c>
      <c r="CU272" s="55">
        <f t="shared" si="555"/>
        <v>5.8907980982736549E-4</v>
      </c>
      <c r="CV272" s="55">
        <f t="shared" si="555"/>
        <v>0</v>
      </c>
      <c r="CW272" s="55">
        <f t="shared" si="555"/>
        <v>1.2469188628465248E-3</v>
      </c>
      <c r="CX272" s="55">
        <f t="shared" si="555"/>
        <v>0</v>
      </c>
      <c r="CY272" s="55">
        <f t="shared" si="555"/>
        <v>0</v>
      </c>
      <c r="CZ272" s="55">
        <f t="shared" si="555"/>
        <v>0</v>
      </c>
      <c r="DA272" s="55">
        <f t="shared" si="555"/>
        <v>0</v>
      </c>
      <c r="DB272" s="55">
        <f t="shared" si="555"/>
        <v>0</v>
      </c>
      <c r="DC272" s="55">
        <f t="shared" si="555"/>
        <v>0</v>
      </c>
      <c r="DD272" s="55">
        <f t="shared" si="555"/>
        <v>-4.5650220967093967E-3</v>
      </c>
      <c r="DE272" s="55">
        <f t="shared" si="555"/>
        <v>-3.0995464550438923E-4</v>
      </c>
      <c r="DF272" s="55">
        <f t="shared" si="555"/>
        <v>-1.4261970241990069E-3</v>
      </c>
      <c r="DG272" s="55">
        <f t="shared" si="555"/>
        <v>4.3348955063426588E-3</v>
      </c>
      <c r="DH272" s="55">
        <f t="shared" si="555"/>
        <v>0</v>
      </c>
      <c r="DI272" s="55">
        <f t="shared" si="555"/>
        <v>1.2161952172148917E-2</v>
      </c>
      <c r="DJ272" s="55">
        <f t="shared" si="555"/>
        <v>0</v>
      </c>
      <c r="DK272" s="55">
        <f t="shared" si="555"/>
        <v>-7.375843200599113E-4</v>
      </c>
      <c r="DL272" s="55">
        <f t="shared" si="555"/>
        <v>0</v>
      </c>
      <c r="DM272" s="55">
        <f t="shared" si="555"/>
        <v>0</v>
      </c>
      <c r="DN272" s="55">
        <f t="shared" si="555"/>
        <v>0</v>
      </c>
      <c r="DO272" s="55">
        <f t="shared" si="555"/>
        <v>0</v>
      </c>
      <c r="DP272" s="55">
        <f t="shared" si="555"/>
        <v>0</v>
      </c>
      <c r="DQ272" s="55">
        <f t="shared" si="555"/>
        <v>0</v>
      </c>
      <c r="DR272" s="55">
        <f t="shared" si="555"/>
        <v>0</v>
      </c>
      <c r="DS272" s="55">
        <f t="shared" si="555"/>
        <v>0</v>
      </c>
      <c r="DT272" s="55">
        <f t="shared" si="555"/>
        <v>0</v>
      </c>
      <c r="DU272" s="55">
        <f t="shared" si="555"/>
        <v>0</v>
      </c>
      <c r="DV272" s="55">
        <f t="shared" si="555"/>
        <v>0</v>
      </c>
      <c r="DW272" s="55">
        <f t="shared" si="555"/>
        <v>0</v>
      </c>
      <c r="DX272" s="55">
        <f t="shared" si="555"/>
        <v>0</v>
      </c>
      <c r="DY272" s="55">
        <f t="shared" si="555"/>
        <v>0</v>
      </c>
      <c r="DZ272" s="55">
        <f t="shared" si="555"/>
        <v>0</v>
      </c>
      <c r="EA272" s="55">
        <f t="shared" si="555"/>
        <v>0</v>
      </c>
      <c r="EB272" s="55">
        <f t="shared" si="555"/>
        <v>0</v>
      </c>
      <c r="EC272" s="55">
        <f t="shared" ref="EC272:EM272" si="556">IFERROR(EC111*(EC433/$EN433),"")</f>
        <v>0</v>
      </c>
      <c r="ED272" s="55">
        <f t="shared" si="556"/>
        <v>0</v>
      </c>
      <c r="EE272" s="55">
        <f t="shared" si="556"/>
        <v>0</v>
      </c>
      <c r="EF272" s="55">
        <f t="shared" si="556"/>
        <v>0</v>
      </c>
      <c r="EG272" s="55">
        <f t="shared" si="556"/>
        <v>1.1980631245173021E-2</v>
      </c>
      <c r="EH272" s="55">
        <f t="shared" si="556"/>
        <v>-2.8618089648540929E-3</v>
      </c>
      <c r="EI272" s="55">
        <f t="shared" si="556"/>
        <v>-2.204682740884298E-4</v>
      </c>
      <c r="EJ272" s="55">
        <f t="shared" si="556"/>
        <v>0</v>
      </c>
      <c r="EK272" s="55">
        <f t="shared" si="556"/>
        <v>0</v>
      </c>
      <c r="EL272" s="55">
        <f t="shared" si="556"/>
        <v>0</v>
      </c>
      <c r="EM272" s="55">
        <f t="shared" si="556"/>
        <v>0</v>
      </c>
      <c r="EN272" s="72">
        <f t="shared" si="336"/>
        <v>1.5065084861199087E-2</v>
      </c>
    </row>
    <row r="273" spans="1:144" x14ac:dyDescent="0.15">
      <c r="A273" s="71">
        <v>43188</v>
      </c>
      <c r="B273" s="55">
        <f t="shared" ref="B273:AG273" si="557">IFERROR(B112*(B434/$EN434),"")</f>
        <v>0</v>
      </c>
      <c r="C273" s="55">
        <f t="shared" si="557"/>
        <v>0</v>
      </c>
      <c r="D273" s="55">
        <f t="shared" si="557"/>
        <v>0</v>
      </c>
      <c r="E273" s="55">
        <f t="shared" si="557"/>
        <v>0</v>
      </c>
      <c r="F273" s="55">
        <f t="shared" si="557"/>
        <v>0</v>
      </c>
      <c r="G273" s="55">
        <f t="shared" si="557"/>
        <v>0</v>
      </c>
      <c r="H273" s="55">
        <f t="shared" si="557"/>
        <v>0</v>
      </c>
      <c r="I273" s="55">
        <f t="shared" si="557"/>
        <v>0</v>
      </c>
      <c r="J273" s="55">
        <f t="shared" si="557"/>
        <v>0</v>
      </c>
      <c r="K273" s="55">
        <f t="shared" si="557"/>
        <v>0</v>
      </c>
      <c r="L273" s="55">
        <f t="shared" si="557"/>
        <v>0</v>
      </c>
      <c r="M273" s="55">
        <f t="shared" si="557"/>
        <v>0</v>
      </c>
      <c r="N273" s="55">
        <f t="shared" si="557"/>
        <v>-1.0092859680631863E-2</v>
      </c>
      <c r="O273" s="55">
        <f t="shared" si="557"/>
        <v>0</v>
      </c>
      <c r="P273" s="55">
        <f t="shared" si="557"/>
        <v>0</v>
      </c>
      <c r="Q273" s="55">
        <f t="shared" si="557"/>
        <v>0</v>
      </c>
      <c r="R273" s="55">
        <f t="shared" si="557"/>
        <v>0</v>
      </c>
      <c r="S273" s="55">
        <f t="shared" si="557"/>
        <v>0</v>
      </c>
      <c r="T273" s="55">
        <f t="shared" si="557"/>
        <v>0</v>
      </c>
      <c r="U273" s="55">
        <f t="shared" si="557"/>
        <v>0</v>
      </c>
      <c r="V273" s="55">
        <f t="shared" si="557"/>
        <v>0</v>
      </c>
      <c r="W273" s="55">
        <f t="shared" si="557"/>
        <v>0</v>
      </c>
      <c r="X273" s="55">
        <f t="shared" si="557"/>
        <v>0</v>
      </c>
      <c r="Y273" s="55">
        <f t="shared" si="557"/>
        <v>0</v>
      </c>
      <c r="Z273" s="55">
        <f t="shared" si="557"/>
        <v>0</v>
      </c>
      <c r="AA273" s="55">
        <f t="shared" si="557"/>
        <v>0</v>
      </c>
      <c r="AB273" s="55">
        <f t="shared" si="557"/>
        <v>0</v>
      </c>
      <c r="AC273" s="55">
        <f t="shared" si="557"/>
        <v>0</v>
      </c>
      <c r="AD273" s="55">
        <f t="shared" si="557"/>
        <v>0</v>
      </c>
      <c r="AE273" s="55">
        <f t="shared" si="557"/>
        <v>0</v>
      </c>
      <c r="AF273" s="55">
        <f t="shared" si="557"/>
        <v>0</v>
      </c>
      <c r="AG273" s="55">
        <f t="shared" si="557"/>
        <v>-9.7194026186429546E-4</v>
      </c>
      <c r="AH273" s="55">
        <f t="shared" ref="AH273:BM273" si="558">IFERROR(AH112*(AH434/$EN434),"")</f>
        <v>0</v>
      </c>
      <c r="AI273" s="55">
        <f t="shared" si="558"/>
        <v>-6.2752009552769945E-3</v>
      </c>
      <c r="AJ273" s="55">
        <f t="shared" si="558"/>
        <v>0</v>
      </c>
      <c r="AK273" s="55">
        <f t="shared" si="558"/>
        <v>5.9340243353229053E-3</v>
      </c>
      <c r="AL273" s="55">
        <f t="shared" si="558"/>
        <v>0</v>
      </c>
      <c r="AM273" s="55">
        <f t="shared" si="558"/>
        <v>0</v>
      </c>
      <c r="AN273" s="55">
        <f t="shared" si="558"/>
        <v>0</v>
      </c>
      <c r="AO273" s="55">
        <f t="shared" si="558"/>
        <v>0</v>
      </c>
      <c r="AP273" s="55">
        <f t="shared" si="558"/>
        <v>0</v>
      </c>
      <c r="AQ273" s="55">
        <f t="shared" si="558"/>
        <v>0</v>
      </c>
      <c r="AR273" s="55">
        <f t="shared" si="558"/>
        <v>0</v>
      </c>
      <c r="AS273" s="55">
        <f t="shared" si="558"/>
        <v>0</v>
      </c>
      <c r="AT273" s="55">
        <f t="shared" si="558"/>
        <v>0</v>
      </c>
      <c r="AU273" s="55">
        <f t="shared" si="558"/>
        <v>0</v>
      </c>
      <c r="AV273" s="55">
        <f t="shared" si="558"/>
        <v>0</v>
      </c>
      <c r="AW273" s="55">
        <f t="shared" si="558"/>
        <v>0</v>
      </c>
      <c r="AX273" s="55">
        <f t="shared" si="558"/>
        <v>0</v>
      </c>
      <c r="AY273" s="55">
        <f t="shared" si="558"/>
        <v>0</v>
      </c>
      <c r="AZ273" s="55">
        <f t="shared" si="558"/>
        <v>0</v>
      </c>
      <c r="BA273" s="55">
        <f t="shared" si="558"/>
        <v>0</v>
      </c>
      <c r="BB273" s="55">
        <f t="shared" si="558"/>
        <v>0</v>
      </c>
      <c r="BC273" s="55">
        <f t="shared" si="558"/>
        <v>0</v>
      </c>
      <c r="BD273" s="55">
        <f t="shared" si="558"/>
        <v>0</v>
      </c>
      <c r="BE273" s="55">
        <f t="shared" si="558"/>
        <v>0</v>
      </c>
      <c r="BF273" s="55">
        <f t="shared" si="558"/>
        <v>0</v>
      </c>
      <c r="BG273" s="55">
        <f t="shared" si="558"/>
        <v>0</v>
      </c>
      <c r="BH273" s="55">
        <f t="shared" si="558"/>
        <v>0</v>
      </c>
      <c r="BI273" s="55">
        <f t="shared" si="558"/>
        <v>0</v>
      </c>
      <c r="BJ273" s="55">
        <f t="shared" si="558"/>
        <v>0</v>
      </c>
      <c r="BK273" s="55">
        <f t="shared" si="558"/>
        <v>0</v>
      </c>
      <c r="BL273" s="55">
        <f t="shared" si="558"/>
        <v>0</v>
      </c>
      <c r="BM273" s="55">
        <f t="shared" si="558"/>
        <v>0</v>
      </c>
      <c r="BN273" s="55">
        <f t="shared" ref="BN273:CS273" si="559">IFERROR(BN112*(BN434/$EN434),"")</f>
        <v>0</v>
      </c>
      <c r="BO273" s="55">
        <f t="shared" si="559"/>
        <v>0</v>
      </c>
      <c r="BP273" s="55">
        <f t="shared" si="559"/>
        <v>0</v>
      </c>
      <c r="BQ273" s="55">
        <f t="shared" si="559"/>
        <v>0</v>
      </c>
      <c r="BR273" s="55">
        <f t="shared" si="559"/>
        <v>0</v>
      </c>
      <c r="BS273" s="55">
        <f t="shared" si="559"/>
        <v>0</v>
      </c>
      <c r="BT273" s="55">
        <f t="shared" si="559"/>
        <v>0</v>
      </c>
      <c r="BU273" s="55">
        <f t="shared" si="559"/>
        <v>0</v>
      </c>
      <c r="BV273" s="55">
        <f t="shared" si="559"/>
        <v>0</v>
      </c>
      <c r="BW273" s="55">
        <f t="shared" si="559"/>
        <v>0</v>
      </c>
      <c r="BX273" s="55">
        <f t="shared" si="559"/>
        <v>0</v>
      </c>
      <c r="BY273" s="55">
        <f t="shared" si="559"/>
        <v>0</v>
      </c>
      <c r="BZ273" s="55">
        <f t="shared" si="559"/>
        <v>0</v>
      </c>
      <c r="CA273" s="55">
        <f t="shared" si="559"/>
        <v>0</v>
      </c>
      <c r="CB273" s="55">
        <f t="shared" si="559"/>
        <v>0</v>
      </c>
      <c r="CC273" s="55">
        <f t="shared" si="559"/>
        <v>0</v>
      </c>
      <c r="CD273" s="55">
        <f t="shared" si="559"/>
        <v>0</v>
      </c>
      <c r="CE273" s="55">
        <f t="shared" si="559"/>
        <v>0</v>
      </c>
      <c r="CF273" s="55">
        <f t="shared" si="559"/>
        <v>0</v>
      </c>
      <c r="CG273" s="55">
        <f t="shared" si="559"/>
        <v>0</v>
      </c>
      <c r="CH273" s="55">
        <f t="shared" si="559"/>
        <v>0</v>
      </c>
      <c r="CI273" s="55">
        <f t="shared" si="559"/>
        <v>0</v>
      </c>
      <c r="CJ273" s="55">
        <f t="shared" si="559"/>
        <v>0</v>
      </c>
      <c r="CK273" s="55">
        <f t="shared" si="559"/>
        <v>0</v>
      </c>
      <c r="CL273" s="55">
        <f t="shared" si="559"/>
        <v>0</v>
      </c>
      <c r="CM273" s="55">
        <f t="shared" si="559"/>
        <v>0</v>
      </c>
      <c r="CN273" s="55">
        <f t="shared" si="559"/>
        <v>0</v>
      </c>
      <c r="CO273" s="55">
        <f t="shared" si="559"/>
        <v>0</v>
      </c>
      <c r="CP273" s="55">
        <f t="shared" si="559"/>
        <v>0</v>
      </c>
      <c r="CQ273" s="55">
        <f t="shared" si="559"/>
        <v>0</v>
      </c>
      <c r="CR273" s="55">
        <f t="shared" si="559"/>
        <v>0</v>
      </c>
      <c r="CS273" s="55">
        <f t="shared" si="559"/>
        <v>0</v>
      </c>
      <c r="CT273" s="55">
        <f t="shared" ref="CT273:EB273" si="560">IFERROR(CT112*(CT434/$EN434),"")</f>
        <v>0</v>
      </c>
      <c r="CU273" s="55">
        <f t="shared" si="560"/>
        <v>-3.0043572478579191E-3</v>
      </c>
      <c r="CV273" s="55">
        <f t="shared" si="560"/>
        <v>0</v>
      </c>
      <c r="CW273" s="55">
        <f t="shared" si="560"/>
        <v>-4.3152816667077322E-3</v>
      </c>
      <c r="CX273" s="55">
        <f t="shared" si="560"/>
        <v>0</v>
      </c>
      <c r="CY273" s="55">
        <f t="shared" si="560"/>
        <v>0</v>
      </c>
      <c r="CZ273" s="55">
        <f t="shared" si="560"/>
        <v>0</v>
      </c>
      <c r="DA273" s="55">
        <f t="shared" si="560"/>
        <v>0</v>
      </c>
      <c r="DB273" s="55">
        <f t="shared" si="560"/>
        <v>0</v>
      </c>
      <c r="DC273" s="55">
        <f t="shared" si="560"/>
        <v>0</v>
      </c>
      <c r="DD273" s="55">
        <f t="shared" si="560"/>
        <v>-6.72655627965911E-3</v>
      </c>
      <c r="DE273" s="55">
        <f t="shared" si="560"/>
        <v>-1.7454149374011995E-4</v>
      </c>
      <c r="DF273" s="55">
        <f t="shared" si="560"/>
        <v>1.5608792394636249E-2</v>
      </c>
      <c r="DG273" s="55">
        <f t="shared" si="560"/>
        <v>-1.0039647286456421E-3</v>
      </c>
      <c r="DH273" s="55">
        <f t="shared" si="560"/>
        <v>0</v>
      </c>
      <c r="DI273" s="55">
        <f t="shared" si="560"/>
        <v>9.4820518301829554E-3</v>
      </c>
      <c r="DJ273" s="55">
        <f t="shared" si="560"/>
        <v>0</v>
      </c>
      <c r="DK273" s="55">
        <f t="shared" si="560"/>
        <v>2.0299292792232875E-3</v>
      </c>
      <c r="DL273" s="55">
        <f t="shared" si="560"/>
        <v>0</v>
      </c>
      <c r="DM273" s="55">
        <f t="shared" si="560"/>
        <v>0</v>
      </c>
      <c r="DN273" s="55">
        <f t="shared" si="560"/>
        <v>0</v>
      </c>
      <c r="DO273" s="55">
        <f t="shared" si="560"/>
        <v>0</v>
      </c>
      <c r="DP273" s="55">
        <f t="shared" si="560"/>
        <v>0</v>
      </c>
      <c r="DQ273" s="55">
        <f t="shared" si="560"/>
        <v>0</v>
      </c>
      <c r="DR273" s="55">
        <f t="shared" si="560"/>
        <v>0</v>
      </c>
      <c r="DS273" s="55">
        <f t="shared" si="560"/>
        <v>0</v>
      </c>
      <c r="DT273" s="55">
        <f t="shared" si="560"/>
        <v>0</v>
      </c>
      <c r="DU273" s="55">
        <f t="shared" si="560"/>
        <v>0</v>
      </c>
      <c r="DV273" s="55">
        <f t="shared" si="560"/>
        <v>0</v>
      </c>
      <c r="DW273" s="55">
        <f t="shared" si="560"/>
        <v>0</v>
      </c>
      <c r="DX273" s="55">
        <f t="shared" si="560"/>
        <v>0</v>
      </c>
      <c r="DY273" s="55">
        <f t="shared" si="560"/>
        <v>0</v>
      </c>
      <c r="DZ273" s="55">
        <f t="shared" si="560"/>
        <v>0</v>
      </c>
      <c r="EA273" s="55">
        <f t="shared" si="560"/>
        <v>0</v>
      </c>
      <c r="EB273" s="55">
        <f t="shared" si="560"/>
        <v>0</v>
      </c>
      <c r="EC273" s="55">
        <f t="shared" ref="EC273:EM273" si="561">IFERROR(EC112*(EC434/$EN434),"")</f>
        <v>0</v>
      </c>
      <c r="ED273" s="55">
        <f t="shared" si="561"/>
        <v>0</v>
      </c>
      <c r="EE273" s="55">
        <f t="shared" si="561"/>
        <v>0</v>
      </c>
      <c r="EF273" s="55">
        <f t="shared" si="561"/>
        <v>0</v>
      </c>
      <c r="EG273" s="55">
        <f t="shared" si="561"/>
        <v>-1.707927606600237E-3</v>
      </c>
      <c r="EH273" s="55">
        <f t="shared" si="561"/>
        <v>0</v>
      </c>
      <c r="EI273" s="55">
        <f t="shared" si="561"/>
        <v>2.7238252735041888E-5</v>
      </c>
      <c r="EJ273" s="55">
        <f t="shared" si="561"/>
        <v>0</v>
      </c>
      <c r="EK273" s="55">
        <f t="shared" si="561"/>
        <v>0</v>
      </c>
      <c r="EL273" s="55">
        <f t="shared" si="561"/>
        <v>0</v>
      </c>
      <c r="EM273" s="55">
        <f t="shared" si="561"/>
        <v>0</v>
      </c>
      <c r="EN273" s="72">
        <f t="shared" si="336"/>
        <v>-1.1905938288834736E-3</v>
      </c>
    </row>
    <row r="274" spans="1:144" x14ac:dyDescent="0.15">
      <c r="A274" s="71">
        <v>43220</v>
      </c>
      <c r="B274" s="55">
        <f t="shared" ref="B274:AG274" si="562">IFERROR(B113*(B435/$EN435),"")</f>
        <v>0</v>
      </c>
      <c r="C274" s="55">
        <f t="shared" si="562"/>
        <v>0</v>
      </c>
      <c r="D274" s="55">
        <f t="shared" si="562"/>
        <v>0</v>
      </c>
      <c r="E274" s="55">
        <f t="shared" si="562"/>
        <v>0</v>
      </c>
      <c r="F274" s="55">
        <f t="shared" si="562"/>
        <v>0</v>
      </c>
      <c r="G274" s="55">
        <f t="shared" si="562"/>
        <v>0</v>
      </c>
      <c r="H274" s="55">
        <f t="shared" si="562"/>
        <v>0</v>
      </c>
      <c r="I274" s="55">
        <f t="shared" si="562"/>
        <v>0</v>
      </c>
      <c r="J274" s="55">
        <f t="shared" si="562"/>
        <v>0</v>
      </c>
      <c r="K274" s="55">
        <f t="shared" si="562"/>
        <v>0</v>
      </c>
      <c r="L274" s="55">
        <f t="shared" si="562"/>
        <v>0</v>
      </c>
      <c r="M274" s="55">
        <f t="shared" si="562"/>
        <v>0</v>
      </c>
      <c r="N274" s="55">
        <f t="shared" si="562"/>
        <v>8.3264802865092389E-3</v>
      </c>
      <c r="O274" s="55">
        <f t="shared" si="562"/>
        <v>0</v>
      </c>
      <c r="P274" s="55">
        <f t="shared" si="562"/>
        <v>0</v>
      </c>
      <c r="Q274" s="55">
        <f t="shared" si="562"/>
        <v>0</v>
      </c>
      <c r="R274" s="55">
        <f t="shared" si="562"/>
        <v>0</v>
      </c>
      <c r="S274" s="55">
        <f t="shared" si="562"/>
        <v>0</v>
      </c>
      <c r="T274" s="55">
        <f t="shared" si="562"/>
        <v>0</v>
      </c>
      <c r="U274" s="55">
        <f t="shared" si="562"/>
        <v>0</v>
      </c>
      <c r="V274" s="55">
        <f t="shared" si="562"/>
        <v>0</v>
      </c>
      <c r="W274" s="55">
        <f t="shared" si="562"/>
        <v>0</v>
      </c>
      <c r="X274" s="55">
        <f t="shared" si="562"/>
        <v>0</v>
      </c>
      <c r="Y274" s="55">
        <f t="shared" si="562"/>
        <v>0</v>
      </c>
      <c r="Z274" s="55">
        <f t="shared" si="562"/>
        <v>0</v>
      </c>
      <c r="AA274" s="55">
        <f t="shared" si="562"/>
        <v>0</v>
      </c>
      <c r="AB274" s="55">
        <f t="shared" si="562"/>
        <v>0</v>
      </c>
      <c r="AC274" s="55">
        <f t="shared" si="562"/>
        <v>0</v>
      </c>
      <c r="AD274" s="55">
        <f t="shared" si="562"/>
        <v>0</v>
      </c>
      <c r="AE274" s="55">
        <f t="shared" si="562"/>
        <v>0</v>
      </c>
      <c r="AF274" s="55">
        <f t="shared" si="562"/>
        <v>0</v>
      </c>
      <c r="AG274" s="55">
        <f t="shared" si="562"/>
        <v>-7.7412794824962704E-4</v>
      </c>
      <c r="AH274" s="55">
        <f t="shared" ref="AH274:BM274" si="563">IFERROR(AH113*(AH435/$EN435),"")</f>
        <v>0</v>
      </c>
      <c r="AI274" s="55">
        <f t="shared" si="563"/>
        <v>3.2402966514368742E-3</v>
      </c>
      <c r="AJ274" s="55">
        <f t="shared" si="563"/>
        <v>0</v>
      </c>
      <c r="AK274" s="55">
        <f t="shared" si="563"/>
        <v>-2.3289574707211578E-3</v>
      </c>
      <c r="AL274" s="55">
        <f t="shared" si="563"/>
        <v>0</v>
      </c>
      <c r="AM274" s="55">
        <f t="shared" si="563"/>
        <v>0</v>
      </c>
      <c r="AN274" s="55">
        <f t="shared" si="563"/>
        <v>0</v>
      </c>
      <c r="AO274" s="55">
        <f t="shared" si="563"/>
        <v>0</v>
      </c>
      <c r="AP274" s="55">
        <f t="shared" si="563"/>
        <v>0</v>
      </c>
      <c r="AQ274" s="55">
        <f t="shared" si="563"/>
        <v>0</v>
      </c>
      <c r="AR274" s="55">
        <f t="shared" si="563"/>
        <v>0</v>
      </c>
      <c r="AS274" s="55">
        <f t="shared" si="563"/>
        <v>0</v>
      </c>
      <c r="AT274" s="55">
        <f t="shared" si="563"/>
        <v>0</v>
      </c>
      <c r="AU274" s="55">
        <f t="shared" si="563"/>
        <v>0</v>
      </c>
      <c r="AV274" s="55">
        <f t="shared" si="563"/>
        <v>0</v>
      </c>
      <c r="AW274" s="55">
        <f t="shared" si="563"/>
        <v>0</v>
      </c>
      <c r="AX274" s="55">
        <f t="shared" si="563"/>
        <v>0</v>
      </c>
      <c r="AY274" s="55">
        <f t="shared" si="563"/>
        <v>0</v>
      </c>
      <c r="AZ274" s="55">
        <f t="shared" si="563"/>
        <v>0</v>
      </c>
      <c r="BA274" s="55">
        <f t="shared" si="563"/>
        <v>0</v>
      </c>
      <c r="BB274" s="55">
        <f t="shared" si="563"/>
        <v>0</v>
      </c>
      <c r="BC274" s="55">
        <f t="shared" si="563"/>
        <v>0</v>
      </c>
      <c r="BD274" s="55">
        <f t="shared" si="563"/>
        <v>0</v>
      </c>
      <c r="BE274" s="55">
        <f t="shared" si="563"/>
        <v>0</v>
      </c>
      <c r="BF274" s="55">
        <f t="shared" si="563"/>
        <v>0</v>
      </c>
      <c r="BG274" s="55">
        <f t="shared" si="563"/>
        <v>0</v>
      </c>
      <c r="BH274" s="55">
        <f t="shared" si="563"/>
        <v>0</v>
      </c>
      <c r="BI274" s="55">
        <f t="shared" si="563"/>
        <v>0</v>
      </c>
      <c r="BJ274" s="55">
        <f t="shared" si="563"/>
        <v>0</v>
      </c>
      <c r="BK274" s="55">
        <f t="shared" si="563"/>
        <v>0</v>
      </c>
      <c r="BL274" s="55">
        <f t="shared" si="563"/>
        <v>0</v>
      </c>
      <c r="BM274" s="55">
        <f t="shared" si="563"/>
        <v>0</v>
      </c>
      <c r="BN274" s="55">
        <f t="shared" ref="BN274:CS274" si="564">IFERROR(BN113*(BN435/$EN435),"")</f>
        <v>0</v>
      </c>
      <c r="BO274" s="55">
        <f t="shared" si="564"/>
        <v>0</v>
      </c>
      <c r="BP274" s="55">
        <f t="shared" si="564"/>
        <v>0</v>
      </c>
      <c r="BQ274" s="55">
        <f t="shared" si="564"/>
        <v>0</v>
      </c>
      <c r="BR274" s="55">
        <f t="shared" si="564"/>
        <v>0</v>
      </c>
      <c r="BS274" s="55">
        <f t="shared" si="564"/>
        <v>0</v>
      </c>
      <c r="BT274" s="55">
        <f t="shared" si="564"/>
        <v>0</v>
      </c>
      <c r="BU274" s="55">
        <f t="shared" si="564"/>
        <v>0</v>
      </c>
      <c r="BV274" s="55">
        <f t="shared" si="564"/>
        <v>0</v>
      </c>
      <c r="BW274" s="55">
        <f t="shared" si="564"/>
        <v>0</v>
      </c>
      <c r="BX274" s="55">
        <f t="shared" si="564"/>
        <v>0</v>
      </c>
      <c r="BY274" s="55">
        <f t="shared" si="564"/>
        <v>0</v>
      </c>
      <c r="BZ274" s="55">
        <f t="shared" si="564"/>
        <v>0</v>
      </c>
      <c r="CA274" s="55">
        <f t="shared" si="564"/>
        <v>0</v>
      </c>
      <c r="CB274" s="55">
        <f t="shared" si="564"/>
        <v>0</v>
      </c>
      <c r="CC274" s="55">
        <f t="shared" si="564"/>
        <v>0</v>
      </c>
      <c r="CD274" s="55">
        <f t="shared" si="564"/>
        <v>0</v>
      </c>
      <c r="CE274" s="55">
        <f t="shared" si="564"/>
        <v>0</v>
      </c>
      <c r="CF274" s="55">
        <f t="shared" si="564"/>
        <v>0</v>
      </c>
      <c r="CG274" s="55">
        <f t="shared" si="564"/>
        <v>0</v>
      </c>
      <c r="CH274" s="55">
        <f t="shared" si="564"/>
        <v>0</v>
      </c>
      <c r="CI274" s="55">
        <f t="shared" si="564"/>
        <v>0</v>
      </c>
      <c r="CJ274" s="55">
        <f t="shared" si="564"/>
        <v>0</v>
      </c>
      <c r="CK274" s="55">
        <f t="shared" si="564"/>
        <v>0</v>
      </c>
      <c r="CL274" s="55">
        <f t="shared" si="564"/>
        <v>0</v>
      </c>
      <c r="CM274" s="55">
        <f t="shared" si="564"/>
        <v>0</v>
      </c>
      <c r="CN274" s="55">
        <f t="shared" si="564"/>
        <v>0</v>
      </c>
      <c r="CO274" s="55">
        <f t="shared" si="564"/>
        <v>0</v>
      </c>
      <c r="CP274" s="55">
        <f t="shared" si="564"/>
        <v>0</v>
      </c>
      <c r="CQ274" s="55">
        <f t="shared" si="564"/>
        <v>0</v>
      </c>
      <c r="CR274" s="55">
        <f t="shared" si="564"/>
        <v>0</v>
      </c>
      <c r="CS274" s="55">
        <f t="shared" si="564"/>
        <v>0</v>
      </c>
      <c r="CT274" s="55">
        <f t="shared" ref="CT274:EB274" si="565">IFERROR(CT113*(CT435/$EN435),"")</f>
        <v>0</v>
      </c>
      <c r="CU274" s="55">
        <f t="shared" si="565"/>
        <v>-1.3741765802801476E-2</v>
      </c>
      <c r="CV274" s="55">
        <f t="shared" si="565"/>
        <v>0</v>
      </c>
      <c r="CW274" s="55">
        <f t="shared" si="565"/>
        <v>1.7389044957127311E-2</v>
      </c>
      <c r="CX274" s="55">
        <f t="shared" si="565"/>
        <v>0</v>
      </c>
      <c r="CY274" s="55">
        <f t="shared" si="565"/>
        <v>0</v>
      </c>
      <c r="CZ274" s="55">
        <f t="shared" si="565"/>
        <v>0</v>
      </c>
      <c r="DA274" s="55">
        <f t="shared" si="565"/>
        <v>0</v>
      </c>
      <c r="DB274" s="55">
        <f t="shared" si="565"/>
        <v>0</v>
      </c>
      <c r="DC274" s="55">
        <f t="shared" si="565"/>
        <v>0</v>
      </c>
      <c r="DD274" s="55">
        <f t="shared" si="565"/>
        <v>1.4358680946687439E-2</v>
      </c>
      <c r="DE274" s="55">
        <f t="shared" si="565"/>
        <v>-3.5030973192481862E-3</v>
      </c>
      <c r="DF274" s="55">
        <f t="shared" si="565"/>
        <v>-8.1780013192817146E-3</v>
      </c>
      <c r="DG274" s="55">
        <f t="shared" si="565"/>
        <v>-1.1619703103529497E-3</v>
      </c>
      <c r="DH274" s="55">
        <f t="shared" si="565"/>
        <v>0</v>
      </c>
      <c r="DI274" s="55">
        <f t="shared" si="565"/>
        <v>-1.0948015274566576E-2</v>
      </c>
      <c r="DJ274" s="55">
        <f t="shared" si="565"/>
        <v>0</v>
      </c>
      <c r="DK274" s="55">
        <f t="shared" si="565"/>
        <v>-6.9909283519048087E-3</v>
      </c>
      <c r="DL274" s="55">
        <f t="shared" si="565"/>
        <v>0</v>
      </c>
      <c r="DM274" s="55">
        <f t="shared" si="565"/>
        <v>0</v>
      </c>
      <c r="DN274" s="55">
        <f t="shared" si="565"/>
        <v>0</v>
      </c>
      <c r="DO274" s="55">
        <f t="shared" si="565"/>
        <v>0</v>
      </c>
      <c r="DP274" s="55">
        <f t="shared" si="565"/>
        <v>0</v>
      </c>
      <c r="DQ274" s="55">
        <f t="shared" si="565"/>
        <v>0</v>
      </c>
      <c r="DR274" s="55">
        <f t="shared" si="565"/>
        <v>0</v>
      </c>
      <c r="DS274" s="55">
        <f t="shared" si="565"/>
        <v>0</v>
      </c>
      <c r="DT274" s="55">
        <f t="shared" si="565"/>
        <v>0</v>
      </c>
      <c r="DU274" s="55">
        <f t="shared" si="565"/>
        <v>0</v>
      </c>
      <c r="DV274" s="55">
        <f t="shared" si="565"/>
        <v>0</v>
      </c>
      <c r="DW274" s="55">
        <f t="shared" si="565"/>
        <v>0</v>
      </c>
      <c r="DX274" s="55">
        <f t="shared" si="565"/>
        <v>0</v>
      </c>
      <c r="DY274" s="55">
        <f t="shared" si="565"/>
        <v>0</v>
      </c>
      <c r="DZ274" s="55">
        <f t="shared" si="565"/>
        <v>0</v>
      </c>
      <c r="EA274" s="55">
        <f t="shared" si="565"/>
        <v>0</v>
      </c>
      <c r="EB274" s="55">
        <f t="shared" si="565"/>
        <v>0</v>
      </c>
      <c r="EC274" s="55">
        <f t="shared" ref="EC274:EM274" si="566">IFERROR(EC113*(EC435/$EN435),"")</f>
        <v>0</v>
      </c>
      <c r="ED274" s="55">
        <f t="shared" si="566"/>
        <v>0</v>
      </c>
      <c r="EE274" s="55">
        <f t="shared" si="566"/>
        <v>0</v>
      </c>
      <c r="EF274" s="55">
        <f t="shared" si="566"/>
        <v>0</v>
      </c>
      <c r="EG274" s="55">
        <f t="shared" si="566"/>
        <v>1.9415465546448657E-2</v>
      </c>
      <c r="EH274" s="55">
        <f t="shared" si="566"/>
        <v>0</v>
      </c>
      <c r="EI274" s="55">
        <f t="shared" si="566"/>
        <v>-9.9244641409250664E-5</v>
      </c>
      <c r="EJ274" s="55">
        <f t="shared" si="566"/>
        <v>0</v>
      </c>
      <c r="EK274" s="55">
        <f t="shared" si="566"/>
        <v>0</v>
      </c>
      <c r="EL274" s="55">
        <f t="shared" si="566"/>
        <v>0</v>
      </c>
      <c r="EM274" s="55">
        <f t="shared" si="566"/>
        <v>0</v>
      </c>
      <c r="EN274" s="72">
        <f t="shared" si="336"/>
        <v>1.5003859949673772E-2</v>
      </c>
    </row>
    <row r="275" spans="1:144" x14ac:dyDescent="0.15">
      <c r="A275" s="71">
        <v>43251</v>
      </c>
      <c r="B275" s="55">
        <f t="shared" ref="B275:AG275" si="567">IFERROR(B114*(B436/$EN436),"")</f>
        <v>0</v>
      </c>
      <c r="C275" s="55">
        <f t="shared" si="567"/>
        <v>0</v>
      </c>
      <c r="D275" s="55">
        <f t="shared" si="567"/>
        <v>0</v>
      </c>
      <c r="E275" s="55">
        <f t="shared" si="567"/>
        <v>0</v>
      </c>
      <c r="F275" s="55">
        <f t="shared" si="567"/>
        <v>0</v>
      </c>
      <c r="G275" s="55">
        <f t="shared" si="567"/>
        <v>0</v>
      </c>
      <c r="H275" s="55">
        <f t="shared" si="567"/>
        <v>0</v>
      </c>
      <c r="I275" s="55">
        <f t="shared" si="567"/>
        <v>0</v>
      </c>
      <c r="J275" s="55">
        <f t="shared" si="567"/>
        <v>0</v>
      </c>
      <c r="K275" s="55">
        <f t="shared" si="567"/>
        <v>0</v>
      </c>
      <c r="L275" s="55">
        <f t="shared" si="567"/>
        <v>0</v>
      </c>
      <c r="M275" s="55">
        <f t="shared" si="567"/>
        <v>0</v>
      </c>
      <c r="N275" s="55">
        <f t="shared" si="567"/>
        <v>-8.1704020787900997E-3</v>
      </c>
      <c r="O275" s="55">
        <f t="shared" si="567"/>
        <v>0</v>
      </c>
      <c r="P275" s="55">
        <f t="shared" si="567"/>
        <v>0</v>
      </c>
      <c r="Q275" s="55">
        <f t="shared" si="567"/>
        <v>0</v>
      </c>
      <c r="R275" s="55">
        <f t="shared" si="567"/>
        <v>0</v>
      </c>
      <c r="S275" s="55">
        <f t="shared" si="567"/>
        <v>0</v>
      </c>
      <c r="T275" s="55">
        <f t="shared" si="567"/>
        <v>0</v>
      </c>
      <c r="U275" s="55">
        <f t="shared" si="567"/>
        <v>0</v>
      </c>
      <c r="V275" s="55">
        <f t="shared" si="567"/>
        <v>0</v>
      </c>
      <c r="W275" s="55">
        <f t="shared" si="567"/>
        <v>0</v>
      </c>
      <c r="X275" s="55">
        <f t="shared" si="567"/>
        <v>0</v>
      </c>
      <c r="Y275" s="55">
        <f t="shared" si="567"/>
        <v>0</v>
      </c>
      <c r="Z275" s="55">
        <f t="shared" si="567"/>
        <v>0</v>
      </c>
      <c r="AA275" s="55">
        <f t="shared" si="567"/>
        <v>0</v>
      </c>
      <c r="AB275" s="55">
        <f t="shared" si="567"/>
        <v>0</v>
      </c>
      <c r="AC275" s="55">
        <f t="shared" si="567"/>
        <v>0</v>
      </c>
      <c r="AD275" s="55">
        <f t="shared" si="567"/>
        <v>0</v>
      </c>
      <c r="AE275" s="55">
        <f t="shared" si="567"/>
        <v>0</v>
      </c>
      <c r="AF275" s="55">
        <f t="shared" si="567"/>
        <v>0</v>
      </c>
      <c r="AG275" s="55">
        <f t="shared" si="567"/>
        <v>-1.6392608521026493E-3</v>
      </c>
      <c r="AH275" s="55">
        <f t="shared" ref="AH275:BM275" si="568">IFERROR(AH114*(AH436/$EN436),"")</f>
        <v>0</v>
      </c>
      <c r="AI275" s="55">
        <f t="shared" si="568"/>
        <v>-2.1249165990197346E-3</v>
      </c>
      <c r="AJ275" s="55">
        <f t="shared" si="568"/>
        <v>0</v>
      </c>
      <c r="AK275" s="55">
        <f t="shared" si="568"/>
        <v>6.9373403616571484E-4</v>
      </c>
      <c r="AL275" s="55">
        <f t="shared" si="568"/>
        <v>0</v>
      </c>
      <c r="AM275" s="55">
        <f t="shared" si="568"/>
        <v>0</v>
      </c>
      <c r="AN275" s="55">
        <f t="shared" si="568"/>
        <v>0</v>
      </c>
      <c r="AO275" s="55">
        <f t="shared" si="568"/>
        <v>0</v>
      </c>
      <c r="AP275" s="55">
        <f t="shared" si="568"/>
        <v>0</v>
      </c>
      <c r="AQ275" s="55">
        <f t="shared" si="568"/>
        <v>0</v>
      </c>
      <c r="AR275" s="55">
        <f t="shared" si="568"/>
        <v>0</v>
      </c>
      <c r="AS275" s="55">
        <f t="shared" si="568"/>
        <v>0</v>
      </c>
      <c r="AT275" s="55">
        <f t="shared" si="568"/>
        <v>0</v>
      </c>
      <c r="AU275" s="55">
        <f t="shared" si="568"/>
        <v>0</v>
      </c>
      <c r="AV275" s="55">
        <f t="shared" si="568"/>
        <v>0</v>
      </c>
      <c r="AW275" s="55">
        <f t="shared" si="568"/>
        <v>0</v>
      </c>
      <c r="AX275" s="55">
        <f t="shared" si="568"/>
        <v>0</v>
      </c>
      <c r="AY275" s="55">
        <f t="shared" si="568"/>
        <v>0</v>
      </c>
      <c r="AZ275" s="55">
        <f t="shared" si="568"/>
        <v>0</v>
      </c>
      <c r="BA275" s="55">
        <f t="shared" si="568"/>
        <v>0</v>
      </c>
      <c r="BB275" s="55">
        <f t="shared" si="568"/>
        <v>0</v>
      </c>
      <c r="BC275" s="55">
        <f t="shared" si="568"/>
        <v>0</v>
      </c>
      <c r="BD275" s="55">
        <f t="shared" si="568"/>
        <v>0</v>
      </c>
      <c r="BE275" s="55">
        <f t="shared" si="568"/>
        <v>0</v>
      </c>
      <c r="BF275" s="55">
        <f t="shared" si="568"/>
        <v>0</v>
      </c>
      <c r="BG275" s="55">
        <f t="shared" si="568"/>
        <v>0</v>
      </c>
      <c r="BH275" s="55">
        <f t="shared" si="568"/>
        <v>0</v>
      </c>
      <c r="BI275" s="55">
        <f t="shared" si="568"/>
        <v>0</v>
      </c>
      <c r="BJ275" s="55">
        <f t="shared" si="568"/>
        <v>0</v>
      </c>
      <c r="BK275" s="55">
        <f t="shared" si="568"/>
        <v>0</v>
      </c>
      <c r="BL275" s="55">
        <f t="shared" si="568"/>
        <v>0</v>
      </c>
      <c r="BM275" s="55">
        <f t="shared" si="568"/>
        <v>0</v>
      </c>
      <c r="BN275" s="55">
        <f t="shared" ref="BN275:CS275" si="569">IFERROR(BN114*(BN436/$EN436),"")</f>
        <v>0</v>
      </c>
      <c r="BO275" s="55">
        <f t="shared" si="569"/>
        <v>0</v>
      </c>
      <c r="BP275" s="55">
        <f t="shared" si="569"/>
        <v>0</v>
      </c>
      <c r="BQ275" s="55">
        <f t="shared" si="569"/>
        <v>0</v>
      </c>
      <c r="BR275" s="55">
        <f t="shared" si="569"/>
        <v>0</v>
      </c>
      <c r="BS275" s="55">
        <f t="shared" si="569"/>
        <v>0</v>
      </c>
      <c r="BT275" s="55">
        <f t="shared" si="569"/>
        <v>0</v>
      </c>
      <c r="BU275" s="55">
        <f t="shared" si="569"/>
        <v>0</v>
      </c>
      <c r="BV275" s="55">
        <f t="shared" si="569"/>
        <v>0</v>
      </c>
      <c r="BW275" s="55">
        <f t="shared" si="569"/>
        <v>0</v>
      </c>
      <c r="BX275" s="55">
        <f t="shared" si="569"/>
        <v>0</v>
      </c>
      <c r="BY275" s="55">
        <f t="shared" si="569"/>
        <v>0</v>
      </c>
      <c r="BZ275" s="55">
        <f t="shared" si="569"/>
        <v>0</v>
      </c>
      <c r="CA275" s="55">
        <f t="shared" si="569"/>
        <v>0</v>
      </c>
      <c r="CB275" s="55">
        <f t="shared" si="569"/>
        <v>0</v>
      </c>
      <c r="CC275" s="55">
        <f t="shared" si="569"/>
        <v>0</v>
      </c>
      <c r="CD275" s="55">
        <f t="shared" si="569"/>
        <v>0</v>
      </c>
      <c r="CE275" s="55">
        <f t="shared" si="569"/>
        <v>0</v>
      </c>
      <c r="CF275" s="55">
        <f t="shared" si="569"/>
        <v>0</v>
      </c>
      <c r="CG275" s="55">
        <f t="shared" si="569"/>
        <v>0</v>
      </c>
      <c r="CH275" s="55">
        <f t="shared" si="569"/>
        <v>0</v>
      </c>
      <c r="CI275" s="55">
        <f t="shared" si="569"/>
        <v>0</v>
      </c>
      <c r="CJ275" s="55">
        <f t="shared" si="569"/>
        <v>0</v>
      </c>
      <c r="CK275" s="55">
        <f t="shared" si="569"/>
        <v>0</v>
      </c>
      <c r="CL275" s="55">
        <f t="shared" si="569"/>
        <v>0</v>
      </c>
      <c r="CM275" s="55">
        <f t="shared" si="569"/>
        <v>0</v>
      </c>
      <c r="CN275" s="55">
        <f t="shared" si="569"/>
        <v>0</v>
      </c>
      <c r="CO275" s="55">
        <f t="shared" si="569"/>
        <v>0</v>
      </c>
      <c r="CP275" s="55">
        <f t="shared" si="569"/>
        <v>0</v>
      </c>
      <c r="CQ275" s="55">
        <f t="shared" si="569"/>
        <v>0</v>
      </c>
      <c r="CR275" s="55">
        <f t="shared" si="569"/>
        <v>0</v>
      </c>
      <c r="CS275" s="55">
        <f t="shared" si="569"/>
        <v>0</v>
      </c>
      <c r="CT275" s="55">
        <f t="shared" ref="CT275:EB275" si="570">IFERROR(CT114*(CT436/$EN436),"")</f>
        <v>0</v>
      </c>
      <c r="CU275" s="55">
        <f t="shared" si="570"/>
        <v>3.2655463159410492E-3</v>
      </c>
      <c r="CV275" s="55">
        <f t="shared" si="570"/>
        <v>0</v>
      </c>
      <c r="CW275" s="55">
        <f t="shared" si="570"/>
        <v>1.0932235943242942E-2</v>
      </c>
      <c r="CX275" s="55">
        <f t="shared" si="570"/>
        <v>0</v>
      </c>
      <c r="CY275" s="55">
        <f t="shared" si="570"/>
        <v>0</v>
      </c>
      <c r="CZ275" s="55">
        <f t="shared" si="570"/>
        <v>0</v>
      </c>
      <c r="DA275" s="55">
        <f t="shared" si="570"/>
        <v>0</v>
      </c>
      <c r="DB275" s="55">
        <f t="shared" si="570"/>
        <v>0</v>
      </c>
      <c r="DC275" s="55">
        <f t="shared" si="570"/>
        <v>0</v>
      </c>
      <c r="DD275" s="55">
        <f t="shared" si="570"/>
        <v>5.7755250916860306E-4</v>
      </c>
      <c r="DE275" s="55">
        <f t="shared" si="570"/>
        <v>-1.6689724167638999E-2</v>
      </c>
      <c r="DF275" s="55">
        <f t="shared" si="570"/>
        <v>-6.0383908315057629E-3</v>
      </c>
      <c r="DG275" s="55">
        <f t="shared" si="570"/>
        <v>-3.8070038236534889E-3</v>
      </c>
      <c r="DH275" s="55">
        <f t="shared" si="570"/>
        <v>0</v>
      </c>
      <c r="DI275" s="55">
        <f t="shared" si="570"/>
        <v>-2.2874784420409945E-2</v>
      </c>
      <c r="DJ275" s="55">
        <f t="shared" si="570"/>
        <v>0</v>
      </c>
      <c r="DK275" s="55">
        <f t="shared" si="570"/>
        <v>2.7360647526474911E-3</v>
      </c>
      <c r="DL275" s="55">
        <f t="shared" si="570"/>
        <v>2.7701580254206034E-4</v>
      </c>
      <c r="DM275" s="55">
        <f t="shared" si="570"/>
        <v>0</v>
      </c>
      <c r="DN275" s="55">
        <f t="shared" si="570"/>
        <v>0</v>
      </c>
      <c r="DO275" s="55">
        <f t="shared" si="570"/>
        <v>0</v>
      </c>
      <c r="DP275" s="55">
        <f t="shared" si="570"/>
        <v>0</v>
      </c>
      <c r="DQ275" s="55">
        <f t="shared" si="570"/>
        <v>0</v>
      </c>
      <c r="DR275" s="55">
        <f t="shared" si="570"/>
        <v>0</v>
      </c>
      <c r="DS275" s="55">
        <f t="shared" si="570"/>
        <v>0</v>
      </c>
      <c r="DT275" s="55">
        <f t="shared" si="570"/>
        <v>0</v>
      </c>
      <c r="DU275" s="55">
        <f t="shared" si="570"/>
        <v>0</v>
      </c>
      <c r="DV275" s="55">
        <f t="shared" si="570"/>
        <v>0</v>
      </c>
      <c r="DW275" s="55">
        <f t="shared" si="570"/>
        <v>0</v>
      </c>
      <c r="DX275" s="55">
        <f t="shared" si="570"/>
        <v>0</v>
      </c>
      <c r="DY275" s="55">
        <f t="shared" si="570"/>
        <v>0</v>
      </c>
      <c r="DZ275" s="55">
        <f t="shared" si="570"/>
        <v>0</v>
      </c>
      <c r="EA275" s="55">
        <f t="shared" si="570"/>
        <v>0</v>
      </c>
      <c r="EB275" s="55">
        <f t="shared" si="570"/>
        <v>0</v>
      </c>
      <c r="EC275" s="55">
        <f t="shared" ref="EC275:EM275" si="571">IFERROR(EC114*(EC436/$EN436),"")</f>
        <v>0</v>
      </c>
      <c r="ED275" s="55">
        <f t="shared" si="571"/>
        <v>0</v>
      </c>
      <c r="EE275" s="55">
        <f t="shared" si="571"/>
        <v>0</v>
      </c>
      <c r="EF275" s="55">
        <f t="shared" si="571"/>
        <v>0</v>
      </c>
      <c r="EG275" s="55">
        <f t="shared" si="571"/>
        <v>-1.4197993422015115E-2</v>
      </c>
      <c r="EH275" s="55">
        <f t="shared" si="571"/>
        <v>0</v>
      </c>
      <c r="EI275" s="55">
        <f t="shared" si="571"/>
        <v>-8.5002885782092927E-4</v>
      </c>
      <c r="EJ275" s="55">
        <f t="shared" si="571"/>
        <v>0</v>
      </c>
      <c r="EK275" s="55">
        <f t="shared" si="571"/>
        <v>0</v>
      </c>
      <c r="EL275" s="55">
        <f t="shared" si="571"/>
        <v>0</v>
      </c>
      <c r="EM275" s="55">
        <f t="shared" si="571"/>
        <v>0</v>
      </c>
      <c r="EN275" s="72">
        <f t="shared" si="336"/>
        <v>-5.7910355693248865E-2</v>
      </c>
    </row>
    <row r="276" spans="1:144" x14ac:dyDescent="0.15">
      <c r="A276" s="71">
        <v>43280</v>
      </c>
      <c r="B276" s="55">
        <f t="shared" ref="B276:AG276" si="572">IFERROR(B115*(B437/$EN437),"")</f>
        <v>0</v>
      </c>
      <c r="C276" s="55">
        <f t="shared" si="572"/>
        <v>0</v>
      </c>
      <c r="D276" s="55">
        <f t="shared" si="572"/>
        <v>0</v>
      </c>
      <c r="E276" s="55">
        <f t="shared" si="572"/>
        <v>0</v>
      </c>
      <c r="F276" s="55">
        <f t="shared" si="572"/>
        <v>0</v>
      </c>
      <c r="G276" s="55">
        <f t="shared" si="572"/>
        <v>0</v>
      </c>
      <c r="H276" s="55">
        <f t="shared" si="572"/>
        <v>0</v>
      </c>
      <c r="I276" s="55">
        <f t="shared" si="572"/>
        <v>0</v>
      </c>
      <c r="J276" s="55">
        <f t="shared" si="572"/>
        <v>0</v>
      </c>
      <c r="K276" s="55">
        <f t="shared" si="572"/>
        <v>0</v>
      </c>
      <c r="L276" s="55">
        <f t="shared" si="572"/>
        <v>0</v>
      </c>
      <c r="M276" s="55">
        <f t="shared" si="572"/>
        <v>0</v>
      </c>
      <c r="N276" s="55">
        <f t="shared" si="572"/>
        <v>3.5302562349384171E-3</v>
      </c>
      <c r="O276" s="55">
        <f t="shared" si="572"/>
        <v>0</v>
      </c>
      <c r="P276" s="55">
        <f t="shared" si="572"/>
        <v>0</v>
      </c>
      <c r="Q276" s="55">
        <f t="shared" si="572"/>
        <v>0</v>
      </c>
      <c r="R276" s="55">
        <f t="shared" si="572"/>
        <v>0</v>
      </c>
      <c r="S276" s="55">
        <f t="shared" si="572"/>
        <v>0</v>
      </c>
      <c r="T276" s="55">
        <f t="shared" si="572"/>
        <v>0</v>
      </c>
      <c r="U276" s="55">
        <f t="shared" si="572"/>
        <v>0</v>
      </c>
      <c r="V276" s="55">
        <f t="shared" si="572"/>
        <v>0</v>
      </c>
      <c r="W276" s="55">
        <f t="shared" si="572"/>
        <v>0</v>
      </c>
      <c r="X276" s="55">
        <f t="shared" si="572"/>
        <v>0</v>
      </c>
      <c r="Y276" s="55">
        <f t="shared" si="572"/>
        <v>0</v>
      </c>
      <c r="Z276" s="55">
        <f t="shared" si="572"/>
        <v>0</v>
      </c>
      <c r="AA276" s="55">
        <f t="shared" si="572"/>
        <v>0</v>
      </c>
      <c r="AB276" s="55">
        <f t="shared" si="572"/>
        <v>0</v>
      </c>
      <c r="AC276" s="55">
        <f t="shared" si="572"/>
        <v>0</v>
      </c>
      <c r="AD276" s="55">
        <f t="shared" si="572"/>
        <v>0</v>
      </c>
      <c r="AE276" s="55">
        <f t="shared" si="572"/>
        <v>0</v>
      </c>
      <c r="AF276" s="55">
        <f t="shared" si="572"/>
        <v>0</v>
      </c>
      <c r="AG276" s="55">
        <f t="shared" si="572"/>
        <v>-1.5218998045613682E-3</v>
      </c>
      <c r="AH276" s="55">
        <f t="shared" ref="AH276:BM276" si="573">IFERROR(AH115*(AH437/$EN437),"")</f>
        <v>0</v>
      </c>
      <c r="AI276" s="55">
        <f t="shared" si="573"/>
        <v>1.9291912395325247E-3</v>
      </c>
      <c r="AJ276" s="55">
        <f t="shared" si="573"/>
        <v>0</v>
      </c>
      <c r="AK276" s="55">
        <f t="shared" si="573"/>
        <v>2.8966214523439317E-3</v>
      </c>
      <c r="AL276" s="55">
        <f t="shared" si="573"/>
        <v>0</v>
      </c>
      <c r="AM276" s="55">
        <f t="shared" si="573"/>
        <v>0</v>
      </c>
      <c r="AN276" s="55">
        <f t="shared" si="573"/>
        <v>0</v>
      </c>
      <c r="AO276" s="55">
        <f t="shared" si="573"/>
        <v>0</v>
      </c>
      <c r="AP276" s="55">
        <f t="shared" si="573"/>
        <v>0</v>
      </c>
      <c r="AQ276" s="55">
        <f t="shared" si="573"/>
        <v>0</v>
      </c>
      <c r="AR276" s="55">
        <f t="shared" si="573"/>
        <v>0</v>
      </c>
      <c r="AS276" s="55">
        <f t="shared" si="573"/>
        <v>0</v>
      </c>
      <c r="AT276" s="55">
        <f t="shared" si="573"/>
        <v>0</v>
      </c>
      <c r="AU276" s="55">
        <f t="shared" si="573"/>
        <v>0</v>
      </c>
      <c r="AV276" s="55">
        <f t="shared" si="573"/>
        <v>0</v>
      </c>
      <c r="AW276" s="55">
        <f t="shared" si="573"/>
        <v>0</v>
      </c>
      <c r="AX276" s="55">
        <f t="shared" si="573"/>
        <v>0</v>
      </c>
      <c r="AY276" s="55">
        <f t="shared" si="573"/>
        <v>0</v>
      </c>
      <c r="AZ276" s="55">
        <f t="shared" si="573"/>
        <v>0</v>
      </c>
      <c r="BA276" s="55">
        <f t="shared" si="573"/>
        <v>0</v>
      </c>
      <c r="BB276" s="55">
        <f t="shared" si="573"/>
        <v>0</v>
      </c>
      <c r="BC276" s="55">
        <f t="shared" si="573"/>
        <v>0</v>
      </c>
      <c r="BD276" s="55">
        <f t="shared" si="573"/>
        <v>0</v>
      </c>
      <c r="BE276" s="55">
        <f t="shared" si="573"/>
        <v>0</v>
      </c>
      <c r="BF276" s="55">
        <f t="shared" si="573"/>
        <v>0</v>
      </c>
      <c r="BG276" s="55">
        <f t="shared" si="573"/>
        <v>0</v>
      </c>
      <c r="BH276" s="55">
        <f t="shared" si="573"/>
        <v>0</v>
      </c>
      <c r="BI276" s="55">
        <f t="shared" si="573"/>
        <v>0</v>
      </c>
      <c r="BJ276" s="55">
        <f t="shared" si="573"/>
        <v>0</v>
      </c>
      <c r="BK276" s="55">
        <f t="shared" si="573"/>
        <v>0</v>
      </c>
      <c r="BL276" s="55">
        <f t="shared" si="573"/>
        <v>0</v>
      </c>
      <c r="BM276" s="55">
        <f t="shared" si="573"/>
        <v>0</v>
      </c>
      <c r="BN276" s="55">
        <f t="shared" ref="BN276:CS276" si="574">IFERROR(BN115*(BN437/$EN437),"")</f>
        <v>0</v>
      </c>
      <c r="BO276" s="55">
        <f t="shared" si="574"/>
        <v>0</v>
      </c>
      <c r="BP276" s="55">
        <f t="shared" si="574"/>
        <v>0</v>
      </c>
      <c r="BQ276" s="55">
        <f t="shared" si="574"/>
        <v>0</v>
      </c>
      <c r="BR276" s="55">
        <f t="shared" si="574"/>
        <v>0</v>
      </c>
      <c r="BS276" s="55">
        <f t="shared" si="574"/>
        <v>0</v>
      </c>
      <c r="BT276" s="55">
        <f t="shared" si="574"/>
        <v>0</v>
      </c>
      <c r="BU276" s="55">
        <f t="shared" si="574"/>
        <v>0</v>
      </c>
      <c r="BV276" s="55">
        <f t="shared" si="574"/>
        <v>0</v>
      </c>
      <c r="BW276" s="55">
        <f t="shared" si="574"/>
        <v>0</v>
      </c>
      <c r="BX276" s="55">
        <f t="shared" si="574"/>
        <v>0</v>
      </c>
      <c r="BY276" s="55">
        <f t="shared" si="574"/>
        <v>0</v>
      </c>
      <c r="BZ276" s="55">
        <f t="shared" si="574"/>
        <v>0</v>
      </c>
      <c r="CA276" s="55">
        <f t="shared" si="574"/>
        <v>0</v>
      </c>
      <c r="CB276" s="55">
        <f t="shared" si="574"/>
        <v>0</v>
      </c>
      <c r="CC276" s="55">
        <f t="shared" si="574"/>
        <v>0</v>
      </c>
      <c r="CD276" s="55">
        <f t="shared" si="574"/>
        <v>0</v>
      </c>
      <c r="CE276" s="55">
        <f t="shared" si="574"/>
        <v>0</v>
      </c>
      <c r="CF276" s="55">
        <f t="shared" si="574"/>
        <v>0</v>
      </c>
      <c r="CG276" s="55">
        <f t="shared" si="574"/>
        <v>0</v>
      </c>
      <c r="CH276" s="55">
        <f t="shared" si="574"/>
        <v>0</v>
      </c>
      <c r="CI276" s="55">
        <f t="shared" si="574"/>
        <v>0</v>
      </c>
      <c r="CJ276" s="55">
        <f t="shared" si="574"/>
        <v>0</v>
      </c>
      <c r="CK276" s="55">
        <f t="shared" si="574"/>
        <v>0</v>
      </c>
      <c r="CL276" s="55">
        <f t="shared" si="574"/>
        <v>0</v>
      </c>
      <c r="CM276" s="55">
        <f t="shared" si="574"/>
        <v>0</v>
      </c>
      <c r="CN276" s="55">
        <f t="shared" si="574"/>
        <v>0</v>
      </c>
      <c r="CO276" s="55">
        <f t="shared" si="574"/>
        <v>0</v>
      </c>
      <c r="CP276" s="55">
        <f t="shared" si="574"/>
        <v>0</v>
      </c>
      <c r="CQ276" s="55">
        <f t="shared" si="574"/>
        <v>0</v>
      </c>
      <c r="CR276" s="55">
        <f t="shared" si="574"/>
        <v>0</v>
      </c>
      <c r="CS276" s="55">
        <f t="shared" si="574"/>
        <v>0</v>
      </c>
      <c r="CT276" s="55">
        <f t="shared" ref="CT276:EB276" si="575">IFERROR(CT115*(CT437/$EN437),"")</f>
        <v>0</v>
      </c>
      <c r="CU276" s="55">
        <f t="shared" si="575"/>
        <v>5.2612915200406858E-4</v>
      </c>
      <c r="CV276" s="55">
        <f t="shared" si="575"/>
        <v>0</v>
      </c>
      <c r="CW276" s="55">
        <f t="shared" si="575"/>
        <v>0</v>
      </c>
      <c r="CX276" s="55">
        <f t="shared" si="575"/>
        <v>0</v>
      </c>
      <c r="CY276" s="55">
        <f t="shared" si="575"/>
        <v>0</v>
      </c>
      <c r="CZ276" s="55">
        <f t="shared" si="575"/>
        <v>0</v>
      </c>
      <c r="DA276" s="55">
        <f t="shared" si="575"/>
        <v>0</v>
      </c>
      <c r="DB276" s="55">
        <f t="shared" si="575"/>
        <v>0</v>
      </c>
      <c r="DC276" s="55">
        <f t="shared" si="575"/>
        <v>0</v>
      </c>
      <c r="DD276" s="55">
        <f t="shared" si="575"/>
        <v>6.3832453580380525E-5</v>
      </c>
      <c r="DE276" s="55">
        <f t="shared" si="575"/>
        <v>1.3615148886538732E-2</v>
      </c>
      <c r="DF276" s="55">
        <f t="shared" si="575"/>
        <v>3.0792048820889883E-2</v>
      </c>
      <c r="DG276" s="55">
        <f t="shared" si="575"/>
        <v>-1.0320673112443272E-3</v>
      </c>
      <c r="DH276" s="55">
        <f t="shared" si="575"/>
        <v>0</v>
      </c>
      <c r="DI276" s="55">
        <f t="shared" si="575"/>
        <v>2.3785964102915726E-3</v>
      </c>
      <c r="DJ276" s="55">
        <f t="shared" si="575"/>
        <v>0</v>
      </c>
      <c r="DK276" s="55">
        <f t="shared" si="575"/>
        <v>1.2317134637802861E-2</v>
      </c>
      <c r="DL276" s="55">
        <f t="shared" si="575"/>
        <v>1.0004759650350877E-3</v>
      </c>
      <c r="DM276" s="55">
        <f t="shared" si="575"/>
        <v>0</v>
      </c>
      <c r="DN276" s="55">
        <f t="shared" si="575"/>
        <v>0</v>
      </c>
      <c r="DO276" s="55">
        <f t="shared" si="575"/>
        <v>0</v>
      </c>
      <c r="DP276" s="55">
        <f t="shared" si="575"/>
        <v>0</v>
      </c>
      <c r="DQ276" s="55">
        <f t="shared" si="575"/>
        <v>0</v>
      </c>
      <c r="DR276" s="55">
        <f t="shared" si="575"/>
        <v>0</v>
      </c>
      <c r="DS276" s="55">
        <f t="shared" si="575"/>
        <v>0</v>
      </c>
      <c r="DT276" s="55">
        <f t="shared" si="575"/>
        <v>0</v>
      </c>
      <c r="DU276" s="55">
        <f t="shared" si="575"/>
        <v>0</v>
      </c>
      <c r="DV276" s="55">
        <f t="shared" si="575"/>
        <v>0</v>
      </c>
      <c r="DW276" s="55">
        <f t="shared" si="575"/>
        <v>0</v>
      </c>
      <c r="DX276" s="55">
        <f t="shared" si="575"/>
        <v>0</v>
      </c>
      <c r="DY276" s="55">
        <f t="shared" si="575"/>
        <v>0</v>
      </c>
      <c r="DZ276" s="55">
        <f t="shared" si="575"/>
        <v>0</v>
      </c>
      <c r="EA276" s="55">
        <f t="shared" si="575"/>
        <v>0</v>
      </c>
      <c r="EB276" s="55">
        <f t="shared" si="575"/>
        <v>0</v>
      </c>
      <c r="EC276" s="55">
        <f t="shared" ref="EC276:EM276" si="576">IFERROR(EC115*(EC437/$EN437),"")</f>
        <v>0</v>
      </c>
      <c r="ED276" s="55">
        <f t="shared" si="576"/>
        <v>0</v>
      </c>
      <c r="EE276" s="55">
        <f t="shared" si="576"/>
        <v>0</v>
      </c>
      <c r="EF276" s="55">
        <f t="shared" si="576"/>
        <v>0</v>
      </c>
      <c r="EG276" s="55">
        <f t="shared" si="576"/>
        <v>-1.717373137869448E-2</v>
      </c>
      <c r="EH276" s="55">
        <f t="shared" si="576"/>
        <v>0</v>
      </c>
      <c r="EI276" s="55">
        <f t="shared" si="576"/>
        <v>-1.1096338154871561E-4</v>
      </c>
      <c r="EJ276" s="55">
        <f t="shared" si="576"/>
        <v>0</v>
      </c>
      <c r="EK276" s="55">
        <f t="shared" si="576"/>
        <v>0</v>
      </c>
      <c r="EL276" s="55">
        <f t="shared" si="576"/>
        <v>0</v>
      </c>
      <c r="EM276" s="55">
        <f t="shared" si="576"/>
        <v>0</v>
      </c>
      <c r="EN276" s="72">
        <f t="shared" si="336"/>
        <v>4.9210773376908587E-2</v>
      </c>
    </row>
    <row r="277" spans="1:144" x14ac:dyDescent="0.15">
      <c r="A277" s="71">
        <v>43312</v>
      </c>
      <c r="B277" s="55">
        <f t="shared" ref="B277:AG277" si="577">IFERROR(B116*(B438/$EN438),"")</f>
        <v>0</v>
      </c>
      <c r="C277" s="55">
        <f t="shared" si="577"/>
        <v>0</v>
      </c>
      <c r="D277" s="55">
        <f t="shared" si="577"/>
        <v>0</v>
      </c>
      <c r="E277" s="55">
        <f t="shared" si="577"/>
        <v>0</v>
      </c>
      <c r="F277" s="55">
        <f t="shared" si="577"/>
        <v>0</v>
      </c>
      <c r="G277" s="55">
        <f t="shared" si="577"/>
        <v>0</v>
      </c>
      <c r="H277" s="55">
        <f t="shared" si="577"/>
        <v>0</v>
      </c>
      <c r="I277" s="55">
        <f t="shared" si="577"/>
        <v>0</v>
      </c>
      <c r="J277" s="55">
        <f t="shared" si="577"/>
        <v>0</v>
      </c>
      <c r="K277" s="55">
        <f t="shared" si="577"/>
        <v>0</v>
      </c>
      <c r="L277" s="55">
        <f t="shared" si="577"/>
        <v>0</v>
      </c>
      <c r="M277" s="55">
        <f t="shared" si="577"/>
        <v>0</v>
      </c>
      <c r="N277" s="55">
        <f t="shared" si="577"/>
        <v>-5.426320034992888E-3</v>
      </c>
      <c r="O277" s="55">
        <f t="shared" si="577"/>
        <v>0</v>
      </c>
      <c r="P277" s="55">
        <f t="shared" si="577"/>
        <v>0</v>
      </c>
      <c r="Q277" s="55">
        <f t="shared" si="577"/>
        <v>0</v>
      </c>
      <c r="R277" s="55">
        <f t="shared" si="577"/>
        <v>0</v>
      </c>
      <c r="S277" s="55">
        <f t="shared" si="577"/>
        <v>0</v>
      </c>
      <c r="T277" s="55">
        <f t="shared" si="577"/>
        <v>0</v>
      </c>
      <c r="U277" s="55">
        <f t="shared" si="577"/>
        <v>0</v>
      </c>
      <c r="V277" s="55">
        <f t="shared" si="577"/>
        <v>0</v>
      </c>
      <c r="W277" s="55">
        <f t="shared" si="577"/>
        <v>0</v>
      </c>
      <c r="X277" s="55">
        <f t="shared" si="577"/>
        <v>2.8479281482140972E-2</v>
      </c>
      <c r="Y277" s="55">
        <f t="shared" si="577"/>
        <v>0</v>
      </c>
      <c r="Z277" s="55">
        <f t="shared" si="577"/>
        <v>2.2211047372380061E-3</v>
      </c>
      <c r="AA277" s="55">
        <f t="shared" si="577"/>
        <v>0</v>
      </c>
      <c r="AB277" s="55">
        <f t="shared" si="577"/>
        <v>0</v>
      </c>
      <c r="AC277" s="55">
        <f t="shared" si="577"/>
        <v>0</v>
      </c>
      <c r="AD277" s="55">
        <f t="shared" si="577"/>
        <v>0</v>
      </c>
      <c r="AE277" s="55">
        <f t="shared" si="577"/>
        <v>0</v>
      </c>
      <c r="AF277" s="55">
        <f t="shared" si="577"/>
        <v>0</v>
      </c>
      <c r="AG277" s="55">
        <f t="shared" si="577"/>
        <v>-3.6287041249746205E-3</v>
      </c>
      <c r="AH277" s="55">
        <f t="shared" ref="AH277:BM277" si="578">IFERROR(AH116*(AH438/$EN438),"")</f>
        <v>0</v>
      </c>
      <c r="AI277" s="55">
        <f t="shared" si="578"/>
        <v>5.0122399008376561E-3</v>
      </c>
      <c r="AJ277" s="55">
        <f t="shared" si="578"/>
        <v>0</v>
      </c>
      <c r="AK277" s="55">
        <f t="shared" si="578"/>
        <v>5.7696187416026226E-4</v>
      </c>
      <c r="AL277" s="55">
        <f t="shared" si="578"/>
        <v>0</v>
      </c>
      <c r="AM277" s="55">
        <f t="shared" si="578"/>
        <v>0</v>
      </c>
      <c r="AN277" s="55">
        <f t="shared" si="578"/>
        <v>0</v>
      </c>
      <c r="AO277" s="55">
        <f t="shared" si="578"/>
        <v>0</v>
      </c>
      <c r="AP277" s="55">
        <f t="shared" si="578"/>
        <v>0</v>
      </c>
      <c r="AQ277" s="55">
        <f t="shared" si="578"/>
        <v>0</v>
      </c>
      <c r="AR277" s="55">
        <f t="shared" si="578"/>
        <v>0</v>
      </c>
      <c r="AS277" s="55">
        <f t="shared" si="578"/>
        <v>0</v>
      </c>
      <c r="AT277" s="55">
        <f t="shared" si="578"/>
        <v>0</v>
      </c>
      <c r="AU277" s="55">
        <f t="shared" si="578"/>
        <v>0</v>
      </c>
      <c r="AV277" s="55">
        <f t="shared" si="578"/>
        <v>0</v>
      </c>
      <c r="AW277" s="55">
        <f t="shared" si="578"/>
        <v>0</v>
      </c>
      <c r="AX277" s="55">
        <f t="shared" si="578"/>
        <v>0</v>
      </c>
      <c r="AY277" s="55">
        <f t="shared" si="578"/>
        <v>0</v>
      </c>
      <c r="AZ277" s="55">
        <f t="shared" si="578"/>
        <v>0</v>
      </c>
      <c r="BA277" s="55">
        <f t="shared" si="578"/>
        <v>0</v>
      </c>
      <c r="BB277" s="55">
        <f t="shared" si="578"/>
        <v>0</v>
      </c>
      <c r="BC277" s="55">
        <f t="shared" si="578"/>
        <v>0</v>
      </c>
      <c r="BD277" s="55">
        <f t="shared" si="578"/>
        <v>0</v>
      </c>
      <c r="BE277" s="55">
        <f t="shared" si="578"/>
        <v>0</v>
      </c>
      <c r="BF277" s="55">
        <f t="shared" si="578"/>
        <v>0</v>
      </c>
      <c r="BG277" s="55">
        <f t="shared" si="578"/>
        <v>0</v>
      </c>
      <c r="BH277" s="55">
        <f t="shared" si="578"/>
        <v>0</v>
      </c>
      <c r="BI277" s="55">
        <f t="shared" si="578"/>
        <v>0</v>
      </c>
      <c r="BJ277" s="55">
        <f t="shared" si="578"/>
        <v>0</v>
      </c>
      <c r="BK277" s="55">
        <f t="shared" si="578"/>
        <v>0</v>
      </c>
      <c r="BL277" s="55">
        <f t="shared" si="578"/>
        <v>0</v>
      </c>
      <c r="BM277" s="55">
        <f t="shared" si="578"/>
        <v>0</v>
      </c>
      <c r="BN277" s="55">
        <f t="shared" ref="BN277:CS277" si="579">IFERROR(BN116*(BN438/$EN438),"")</f>
        <v>0</v>
      </c>
      <c r="BO277" s="55">
        <f t="shared" si="579"/>
        <v>0</v>
      </c>
      <c r="BP277" s="55">
        <f t="shared" si="579"/>
        <v>0</v>
      </c>
      <c r="BQ277" s="55">
        <f t="shared" si="579"/>
        <v>0</v>
      </c>
      <c r="BR277" s="55">
        <f t="shared" si="579"/>
        <v>0</v>
      </c>
      <c r="BS277" s="55">
        <f t="shared" si="579"/>
        <v>0</v>
      </c>
      <c r="BT277" s="55">
        <f t="shared" si="579"/>
        <v>0</v>
      </c>
      <c r="BU277" s="55">
        <f t="shared" si="579"/>
        <v>0</v>
      </c>
      <c r="BV277" s="55">
        <f t="shared" si="579"/>
        <v>0</v>
      </c>
      <c r="BW277" s="55">
        <f t="shared" si="579"/>
        <v>0</v>
      </c>
      <c r="BX277" s="55">
        <f t="shared" si="579"/>
        <v>0</v>
      </c>
      <c r="BY277" s="55">
        <f t="shared" si="579"/>
        <v>0</v>
      </c>
      <c r="BZ277" s="55">
        <f t="shared" si="579"/>
        <v>0</v>
      </c>
      <c r="CA277" s="55">
        <f t="shared" si="579"/>
        <v>0</v>
      </c>
      <c r="CB277" s="55">
        <f t="shared" si="579"/>
        <v>0</v>
      </c>
      <c r="CC277" s="55">
        <f t="shared" si="579"/>
        <v>0</v>
      </c>
      <c r="CD277" s="55">
        <f t="shared" si="579"/>
        <v>0</v>
      </c>
      <c r="CE277" s="55">
        <f t="shared" si="579"/>
        <v>0</v>
      </c>
      <c r="CF277" s="55">
        <f t="shared" si="579"/>
        <v>0</v>
      </c>
      <c r="CG277" s="55">
        <f t="shared" si="579"/>
        <v>0</v>
      </c>
      <c r="CH277" s="55">
        <f t="shared" si="579"/>
        <v>0</v>
      </c>
      <c r="CI277" s="55">
        <f t="shared" si="579"/>
        <v>0</v>
      </c>
      <c r="CJ277" s="55">
        <f t="shared" si="579"/>
        <v>0</v>
      </c>
      <c r="CK277" s="55">
        <f t="shared" si="579"/>
        <v>0</v>
      </c>
      <c r="CL277" s="55">
        <f t="shared" si="579"/>
        <v>0</v>
      </c>
      <c r="CM277" s="55">
        <f t="shared" si="579"/>
        <v>0</v>
      </c>
      <c r="CN277" s="55">
        <f t="shared" si="579"/>
        <v>0</v>
      </c>
      <c r="CO277" s="55">
        <f t="shared" si="579"/>
        <v>0</v>
      </c>
      <c r="CP277" s="55">
        <f t="shared" si="579"/>
        <v>0</v>
      </c>
      <c r="CQ277" s="55">
        <f t="shared" si="579"/>
        <v>0</v>
      </c>
      <c r="CR277" s="55">
        <f t="shared" si="579"/>
        <v>0</v>
      </c>
      <c r="CS277" s="55">
        <f t="shared" si="579"/>
        <v>0</v>
      </c>
      <c r="CT277" s="55">
        <f t="shared" ref="CT277:EB277" si="580">IFERROR(CT116*(CT438/$EN438),"")</f>
        <v>0</v>
      </c>
      <c r="CU277" s="55">
        <f t="shared" si="580"/>
        <v>0</v>
      </c>
      <c r="CV277" s="55">
        <f t="shared" si="580"/>
        <v>0</v>
      </c>
      <c r="CW277" s="55">
        <f t="shared" si="580"/>
        <v>0</v>
      </c>
      <c r="CX277" s="55">
        <f t="shared" si="580"/>
        <v>0</v>
      </c>
      <c r="CY277" s="55">
        <f t="shared" si="580"/>
        <v>0</v>
      </c>
      <c r="CZ277" s="55">
        <f t="shared" si="580"/>
        <v>0</v>
      </c>
      <c r="DA277" s="55">
        <f t="shared" si="580"/>
        <v>0</v>
      </c>
      <c r="DB277" s="55">
        <f t="shared" si="580"/>
        <v>0</v>
      </c>
      <c r="DC277" s="55">
        <f t="shared" si="580"/>
        <v>0</v>
      </c>
      <c r="DD277" s="55">
        <f t="shared" si="580"/>
        <v>0</v>
      </c>
      <c r="DE277" s="55">
        <f t="shared" si="580"/>
        <v>3.5362720455143549E-3</v>
      </c>
      <c r="DF277" s="55">
        <f t="shared" si="580"/>
        <v>1.7364144948126572E-2</v>
      </c>
      <c r="DG277" s="55">
        <f t="shared" si="580"/>
        <v>-3.181375564484854E-3</v>
      </c>
      <c r="DH277" s="55">
        <f t="shared" si="580"/>
        <v>0</v>
      </c>
      <c r="DI277" s="55">
        <f t="shared" si="580"/>
        <v>1.386081119890115E-2</v>
      </c>
      <c r="DJ277" s="55">
        <f t="shared" si="580"/>
        <v>0</v>
      </c>
      <c r="DK277" s="55">
        <f t="shared" si="580"/>
        <v>0</v>
      </c>
      <c r="DL277" s="55">
        <f t="shared" si="580"/>
        <v>-7.1220114874658426E-4</v>
      </c>
      <c r="DM277" s="55">
        <f t="shared" si="580"/>
        <v>2.820785075204798E-4</v>
      </c>
      <c r="DN277" s="55">
        <f t="shared" si="580"/>
        <v>0</v>
      </c>
      <c r="DO277" s="55">
        <f t="shared" si="580"/>
        <v>0</v>
      </c>
      <c r="DP277" s="55">
        <f t="shared" si="580"/>
        <v>0</v>
      </c>
      <c r="DQ277" s="55">
        <f t="shared" si="580"/>
        <v>0</v>
      </c>
      <c r="DR277" s="55">
        <f t="shared" si="580"/>
        <v>0</v>
      </c>
      <c r="DS277" s="55">
        <f t="shared" si="580"/>
        <v>0</v>
      </c>
      <c r="DT277" s="55">
        <f t="shared" si="580"/>
        <v>0</v>
      </c>
      <c r="DU277" s="55">
        <f t="shared" si="580"/>
        <v>0</v>
      </c>
      <c r="DV277" s="55">
        <f t="shared" si="580"/>
        <v>0</v>
      </c>
      <c r="DW277" s="55">
        <f t="shared" si="580"/>
        <v>0</v>
      </c>
      <c r="DX277" s="55">
        <f t="shared" si="580"/>
        <v>0</v>
      </c>
      <c r="DY277" s="55">
        <f t="shared" si="580"/>
        <v>0</v>
      </c>
      <c r="DZ277" s="55">
        <f t="shared" si="580"/>
        <v>0</v>
      </c>
      <c r="EA277" s="55">
        <f t="shared" si="580"/>
        <v>0</v>
      </c>
      <c r="EB277" s="55">
        <f t="shared" si="580"/>
        <v>0</v>
      </c>
      <c r="EC277" s="55">
        <f t="shared" ref="EC277:EM277" si="581">IFERROR(EC116*(EC438/$EN438),"")</f>
        <v>0</v>
      </c>
      <c r="ED277" s="55">
        <f t="shared" si="581"/>
        <v>0</v>
      </c>
      <c r="EE277" s="55">
        <f t="shared" si="581"/>
        <v>0</v>
      </c>
      <c r="EF277" s="55">
        <f t="shared" si="581"/>
        <v>0</v>
      </c>
      <c r="EG277" s="55">
        <f t="shared" si="581"/>
        <v>-5.5213491226054111E-3</v>
      </c>
      <c r="EH277" s="55">
        <f t="shared" si="581"/>
        <v>0</v>
      </c>
      <c r="EI277" s="55">
        <f t="shared" si="581"/>
        <v>6.302659219776598E-5</v>
      </c>
      <c r="EJ277" s="55">
        <f t="shared" si="581"/>
        <v>0</v>
      </c>
      <c r="EK277" s="55">
        <f t="shared" si="581"/>
        <v>0</v>
      </c>
      <c r="EL277" s="55">
        <f t="shared" si="581"/>
        <v>0</v>
      </c>
      <c r="EM277" s="55">
        <f t="shared" si="581"/>
        <v>0</v>
      </c>
      <c r="EN277" s="72">
        <f t="shared" si="336"/>
        <v>5.292597129083286E-2</v>
      </c>
    </row>
    <row r="278" spans="1:144" x14ac:dyDescent="0.15">
      <c r="A278" s="71">
        <v>43343</v>
      </c>
      <c r="B278" s="55">
        <f t="shared" ref="B278:AG278" si="582">IFERROR(B117*(B439/$EN439),"")</f>
        <v>0</v>
      </c>
      <c r="C278" s="55">
        <f t="shared" si="582"/>
        <v>0</v>
      </c>
      <c r="D278" s="55">
        <f t="shared" si="582"/>
        <v>0</v>
      </c>
      <c r="E278" s="55">
        <f t="shared" si="582"/>
        <v>0</v>
      </c>
      <c r="F278" s="55">
        <f t="shared" si="582"/>
        <v>0</v>
      </c>
      <c r="G278" s="55">
        <f t="shared" si="582"/>
        <v>0</v>
      </c>
      <c r="H278" s="55">
        <f t="shared" si="582"/>
        <v>0</v>
      </c>
      <c r="I278" s="55">
        <f t="shared" si="582"/>
        <v>0</v>
      </c>
      <c r="J278" s="55">
        <f t="shared" si="582"/>
        <v>0</v>
      </c>
      <c r="K278" s="55">
        <f t="shared" si="582"/>
        <v>0</v>
      </c>
      <c r="L278" s="55">
        <f t="shared" si="582"/>
        <v>0</v>
      </c>
      <c r="M278" s="55">
        <f t="shared" si="582"/>
        <v>0</v>
      </c>
      <c r="N278" s="55">
        <f t="shared" si="582"/>
        <v>-1.1101845055970181E-2</v>
      </c>
      <c r="O278" s="55">
        <f t="shared" si="582"/>
        <v>0</v>
      </c>
      <c r="P278" s="55">
        <f t="shared" si="582"/>
        <v>0</v>
      </c>
      <c r="Q278" s="55">
        <f t="shared" si="582"/>
        <v>0</v>
      </c>
      <c r="R278" s="55">
        <f t="shared" si="582"/>
        <v>0</v>
      </c>
      <c r="S278" s="55">
        <f t="shared" si="582"/>
        <v>0</v>
      </c>
      <c r="T278" s="55">
        <f t="shared" si="582"/>
        <v>0</v>
      </c>
      <c r="U278" s="55">
        <f t="shared" si="582"/>
        <v>0</v>
      </c>
      <c r="V278" s="55">
        <f t="shared" si="582"/>
        <v>0</v>
      </c>
      <c r="W278" s="55">
        <f t="shared" si="582"/>
        <v>0</v>
      </c>
      <c r="X278" s="55">
        <f t="shared" si="582"/>
        <v>2.7870824296135931E-2</v>
      </c>
      <c r="Y278" s="55">
        <f t="shared" si="582"/>
        <v>0</v>
      </c>
      <c r="Z278" s="55">
        <f t="shared" si="582"/>
        <v>7.1807308361277588E-3</v>
      </c>
      <c r="AA278" s="55">
        <f t="shared" si="582"/>
        <v>0</v>
      </c>
      <c r="AB278" s="55">
        <f t="shared" si="582"/>
        <v>0</v>
      </c>
      <c r="AC278" s="55">
        <f t="shared" si="582"/>
        <v>0</v>
      </c>
      <c r="AD278" s="55">
        <f t="shared" si="582"/>
        <v>0</v>
      </c>
      <c r="AE278" s="55">
        <f t="shared" si="582"/>
        <v>0</v>
      </c>
      <c r="AF278" s="55">
        <f t="shared" si="582"/>
        <v>0</v>
      </c>
      <c r="AG278" s="55">
        <f t="shared" si="582"/>
        <v>4.2202419561739131E-3</v>
      </c>
      <c r="AH278" s="55">
        <f t="shared" ref="AH278:BM278" si="583">IFERROR(AH117*(AH439/$EN439),"")</f>
        <v>0</v>
      </c>
      <c r="AI278" s="55">
        <f t="shared" si="583"/>
        <v>2.0871821800782075E-3</v>
      </c>
      <c r="AJ278" s="55">
        <f t="shared" si="583"/>
        <v>0</v>
      </c>
      <c r="AK278" s="55">
        <f t="shared" si="583"/>
        <v>-1.789304687794647E-3</v>
      </c>
      <c r="AL278" s="55">
        <f t="shared" si="583"/>
        <v>0</v>
      </c>
      <c r="AM278" s="55">
        <f t="shared" si="583"/>
        <v>0</v>
      </c>
      <c r="AN278" s="55">
        <f t="shared" si="583"/>
        <v>0</v>
      </c>
      <c r="AO278" s="55">
        <f t="shared" si="583"/>
        <v>0</v>
      </c>
      <c r="AP278" s="55">
        <f t="shared" si="583"/>
        <v>0</v>
      </c>
      <c r="AQ278" s="55">
        <f t="shared" si="583"/>
        <v>0</v>
      </c>
      <c r="AR278" s="55">
        <f t="shared" si="583"/>
        <v>0</v>
      </c>
      <c r="AS278" s="55">
        <f t="shared" si="583"/>
        <v>0</v>
      </c>
      <c r="AT278" s="55">
        <f t="shared" si="583"/>
        <v>0</v>
      </c>
      <c r="AU278" s="55">
        <f t="shared" si="583"/>
        <v>0</v>
      </c>
      <c r="AV278" s="55">
        <f t="shared" si="583"/>
        <v>0</v>
      </c>
      <c r="AW278" s="55">
        <f t="shared" si="583"/>
        <v>0</v>
      </c>
      <c r="AX278" s="55">
        <f t="shared" si="583"/>
        <v>0</v>
      </c>
      <c r="AY278" s="55">
        <f t="shared" si="583"/>
        <v>0</v>
      </c>
      <c r="AZ278" s="55">
        <f t="shared" si="583"/>
        <v>0</v>
      </c>
      <c r="BA278" s="55">
        <f t="shared" si="583"/>
        <v>0</v>
      </c>
      <c r="BB278" s="55">
        <f t="shared" si="583"/>
        <v>0</v>
      </c>
      <c r="BC278" s="55">
        <f t="shared" si="583"/>
        <v>0</v>
      </c>
      <c r="BD278" s="55">
        <f t="shared" si="583"/>
        <v>0</v>
      </c>
      <c r="BE278" s="55">
        <f t="shared" si="583"/>
        <v>0</v>
      </c>
      <c r="BF278" s="55">
        <f t="shared" si="583"/>
        <v>0</v>
      </c>
      <c r="BG278" s="55">
        <f t="shared" si="583"/>
        <v>0</v>
      </c>
      <c r="BH278" s="55">
        <f t="shared" si="583"/>
        <v>0</v>
      </c>
      <c r="BI278" s="55">
        <f t="shared" si="583"/>
        <v>0</v>
      </c>
      <c r="BJ278" s="55">
        <f t="shared" si="583"/>
        <v>0</v>
      </c>
      <c r="BK278" s="55">
        <f t="shared" si="583"/>
        <v>0</v>
      </c>
      <c r="BL278" s="55">
        <f t="shared" si="583"/>
        <v>0</v>
      </c>
      <c r="BM278" s="55">
        <f t="shared" si="583"/>
        <v>0</v>
      </c>
      <c r="BN278" s="55">
        <f t="shared" ref="BN278:CS278" si="584">IFERROR(BN117*(BN439/$EN439),"")</f>
        <v>0</v>
      </c>
      <c r="BO278" s="55">
        <f t="shared" si="584"/>
        <v>0</v>
      </c>
      <c r="BP278" s="55">
        <f t="shared" si="584"/>
        <v>0</v>
      </c>
      <c r="BQ278" s="55">
        <f t="shared" si="584"/>
        <v>0</v>
      </c>
      <c r="BR278" s="55">
        <f t="shared" si="584"/>
        <v>0</v>
      </c>
      <c r="BS278" s="55">
        <f t="shared" si="584"/>
        <v>0</v>
      </c>
      <c r="BT278" s="55">
        <f t="shared" si="584"/>
        <v>0</v>
      </c>
      <c r="BU278" s="55">
        <f t="shared" si="584"/>
        <v>0</v>
      </c>
      <c r="BV278" s="55">
        <f t="shared" si="584"/>
        <v>0</v>
      </c>
      <c r="BW278" s="55">
        <f t="shared" si="584"/>
        <v>0</v>
      </c>
      <c r="BX278" s="55">
        <f t="shared" si="584"/>
        <v>0</v>
      </c>
      <c r="BY278" s="55">
        <f t="shared" si="584"/>
        <v>0</v>
      </c>
      <c r="BZ278" s="55">
        <f t="shared" si="584"/>
        <v>0</v>
      </c>
      <c r="CA278" s="55">
        <f t="shared" si="584"/>
        <v>0</v>
      </c>
      <c r="CB278" s="55">
        <f t="shared" si="584"/>
        <v>0</v>
      </c>
      <c r="CC278" s="55">
        <f t="shared" si="584"/>
        <v>0</v>
      </c>
      <c r="CD278" s="55">
        <f t="shared" si="584"/>
        <v>0</v>
      </c>
      <c r="CE278" s="55">
        <f t="shared" si="584"/>
        <v>0</v>
      </c>
      <c r="CF278" s="55">
        <f t="shared" si="584"/>
        <v>0</v>
      </c>
      <c r="CG278" s="55">
        <f t="shared" si="584"/>
        <v>0</v>
      </c>
      <c r="CH278" s="55">
        <f t="shared" si="584"/>
        <v>0</v>
      </c>
      <c r="CI278" s="55">
        <f t="shared" si="584"/>
        <v>0</v>
      </c>
      <c r="CJ278" s="55">
        <f t="shared" si="584"/>
        <v>0</v>
      </c>
      <c r="CK278" s="55">
        <f t="shared" si="584"/>
        <v>0</v>
      </c>
      <c r="CL278" s="55">
        <f t="shared" si="584"/>
        <v>0</v>
      </c>
      <c r="CM278" s="55">
        <f t="shared" si="584"/>
        <v>0</v>
      </c>
      <c r="CN278" s="55">
        <f t="shared" si="584"/>
        <v>0</v>
      </c>
      <c r="CO278" s="55">
        <f t="shared" si="584"/>
        <v>0</v>
      </c>
      <c r="CP278" s="55">
        <f t="shared" si="584"/>
        <v>0</v>
      </c>
      <c r="CQ278" s="55">
        <f t="shared" si="584"/>
        <v>0</v>
      </c>
      <c r="CR278" s="55">
        <f t="shared" si="584"/>
        <v>0</v>
      </c>
      <c r="CS278" s="55">
        <f t="shared" si="584"/>
        <v>0</v>
      </c>
      <c r="CT278" s="55">
        <f t="shared" ref="CT278:EB278" si="585">IFERROR(CT117*(CT439/$EN439),"")</f>
        <v>0</v>
      </c>
      <c r="CU278" s="55">
        <f t="shared" si="585"/>
        <v>0</v>
      </c>
      <c r="CV278" s="55">
        <f t="shared" si="585"/>
        <v>0</v>
      </c>
      <c r="CW278" s="55">
        <f t="shared" si="585"/>
        <v>0</v>
      </c>
      <c r="CX278" s="55">
        <f t="shared" si="585"/>
        <v>0</v>
      </c>
      <c r="CY278" s="55">
        <f t="shared" si="585"/>
        <v>0</v>
      </c>
      <c r="CZ278" s="55">
        <f t="shared" si="585"/>
        <v>0</v>
      </c>
      <c r="DA278" s="55">
        <f t="shared" si="585"/>
        <v>0</v>
      </c>
      <c r="DB278" s="55">
        <f t="shared" si="585"/>
        <v>0</v>
      </c>
      <c r="DC278" s="55">
        <f t="shared" si="585"/>
        <v>0</v>
      </c>
      <c r="DD278" s="55">
        <f t="shared" si="585"/>
        <v>0</v>
      </c>
      <c r="DE278" s="55">
        <f t="shared" si="585"/>
        <v>-1.4331311114703076E-2</v>
      </c>
      <c r="DF278" s="55">
        <f t="shared" si="585"/>
        <v>6.1661515392909859E-3</v>
      </c>
      <c r="DG278" s="55">
        <f t="shared" si="585"/>
        <v>0</v>
      </c>
      <c r="DH278" s="55">
        <f t="shared" si="585"/>
        <v>0</v>
      </c>
      <c r="DI278" s="55">
        <f t="shared" si="585"/>
        <v>-6.4398207131499676E-3</v>
      </c>
      <c r="DJ278" s="55">
        <f t="shared" si="585"/>
        <v>0</v>
      </c>
      <c r="DK278" s="55">
        <f t="shared" si="585"/>
        <v>0</v>
      </c>
      <c r="DL278" s="55">
        <f t="shared" si="585"/>
        <v>-1.7105224241636774E-3</v>
      </c>
      <c r="DM278" s="55">
        <f t="shared" si="585"/>
        <v>5.0446543717156279E-3</v>
      </c>
      <c r="DN278" s="55">
        <f t="shared" si="585"/>
        <v>0</v>
      </c>
      <c r="DO278" s="55">
        <f t="shared" si="585"/>
        <v>0</v>
      </c>
      <c r="DP278" s="55">
        <f t="shared" si="585"/>
        <v>0</v>
      </c>
      <c r="DQ278" s="55">
        <f t="shared" si="585"/>
        <v>0</v>
      </c>
      <c r="DR278" s="55">
        <f t="shared" si="585"/>
        <v>0</v>
      </c>
      <c r="DS278" s="55">
        <f t="shared" si="585"/>
        <v>0</v>
      </c>
      <c r="DT278" s="55">
        <f t="shared" si="585"/>
        <v>0</v>
      </c>
      <c r="DU278" s="55">
        <f t="shared" si="585"/>
        <v>0</v>
      </c>
      <c r="DV278" s="55">
        <f t="shared" si="585"/>
        <v>0</v>
      </c>
      <c r="DW278" s="55">
        <f t="shared" si="585"/>
        <v>0</v>
      </c>
      <c r="DX278" s="55">
        <f t="shared" si="585"/>
        <v>0</v>
      </c>
      <c r="DY278" s="55">
        <f t="shared" si="585"/>
        <v>0</v>
      </c>
      <c r="DZ278" s="55">
        <f t="shared" si="585"/>
        <v>0</v>
      </c>
      <c r="EA278" s="55">
        <f t="shared" si="585"/>
        <v>0</v>
      </c>
      <c r="EB278" s="55">
        <f t="shared" si="585"/>
        <v>0</v>
      </c>
      <c r="EC278" s="55">
        <f t="shared" ref="EC278:EM278" si="586">IFERROR(EC117*(EC439/$EN439),"")</f>
        <v>0</v>
      </c>
      <c r="ED278" s="55">
        <f t="shared" si="586"/>
        <v>0</v>
      </c>
      <c r="EE278" s="55">
        <f t="shared" si="586"/>
        <v>0</v>
      </c>
      <c r="EF278" s="55">
        <f t="shared" si="586"/>
        <v>0</v>
      </c>
      <c r="EG278" s="55">
        <f t="shared" si="586"/>
        <v>-2.2925507319672449E-2</v>
      </c>
      <c r="EH278" s="55">
        <f t="shared" si="586"/>
        <v>0</v>
      </c>
      <c r="EI278" s="55">
        <f t="shared" si="586"/>
        <v>-1.2815886057741923E-3</v>
      </c>
      <c r="EJ278" s="55">
        <f t="shared" si="586"/>
        <v>0</v>
      </c>
      <c r="EK278" s="55">
        <f t="shared" si="586"/>
        <v>0</v>
      </c>
      <c r="EL278" s="55">
        <f t="shared" si="586"/>
        <v>0</v>
      </c>
      <c r="EM278" s="55">
        <f t="shared" si="586"/>
        <v>0</v>
      </c>
      <c r="EN278" s="72">
        <f t="shared" si="336"/>
        <v>-7.010114741705765E-3</v>
      </c>
    </row>
    <row r="279" spans="1:144" x14ac:dyDescent="0.15">
      <c r="A279" s="71">
        <v>43371</v>
      </c>
      <c r="B279" s="55">
        <f t="shared" ref="B279:AG279" si="587">IFERROR(B118*(B440/$EN440),"")</f>
        <v>0</v>
      </c>
      <c r="C279" s="55">
        <f t="shared" si="587"/>
        <v>0</v>
      </c>
      <c r="D279" s="55">
        <f t="shared" si="587"/>
        <v>0</v>
      </c>
      <c r="E279" s="55">
        <f t="shared" si="587"/>
        <v>0</v>
      </c>
      <c r="F279" s="55">
        <f t="shared" si="587"/>
        <v>0</v>
      </c>
      <c r="G279" s="55">
        <f t="shared" si="587"/>
        <v>0</v>
      </c>
      <c r="H279" s="55">
        <f t="shared" si="587"/>
        <v>0</v>
      </c>
      <c r="I279" s="55">
        <f t="shared" si="587"/>
        <v>0</v>
      </c>
      <c r="J279" s="55">
        <f t="shared" si="587"/>
        <v>0</v>
      </c>
      <c r="K279" s="55">
        <f t="shared" si="587"/>
        <v>0</v>
      </c>
      <c r="L279" s="55">
        <f t="shared" si="587"/>
        <v>0</v>
      </c>
      <c r="M279" s="55">
        <f t="shared" si="587"/>
        <v>0</v>
      </c>
      <c r="N279" s="55">
        <f t="shared" si="587"/>
        <v>1.8238923769672308E-3</v>
      </c>
      <c r="O279" s="55">
        <f t="shared" si="587"/>
        <v>0</v>
      </c>
      <c r="P279" s="55">
        <f t="shared" si="587"/>
        <v>0</v>
      </c>
      <c r="Q279" s="55">
        <f t="shared" si="587"/>
        <v>0</v>
      </c>
      <c r="R279" s="55">
        <f t="shared" si="587"/>
        <v>0</v>
      </c>
      <c r="S279" s="55">
        <f t="shared" si="587"/>
        <v>0</v>
      </c>
      <c r="T279" s="55">
        <f t="shared" si="587"/>
        <v>0</v>
      </c>
      <c r="U279" s="55">
        <f t="shared" si="587"/>
        <v>0</v>
      </c>
      <c r="V279" s="55">
        <f t="shared" si="587"/>
        <v>0</v>
      </c>
      <c r="W279" s="55">
        <f t="shared" si="587"/>
        <v>0</v>
      </c>
      <c r="X279" s="55">
        <f t="shared" si="587"/>
        <v>1.8233301243632209E-2</v>
      </c>
      <c r="Y279" s="55">
        <f t="shared" si="587"/>
        <v>0</v>
      </c>
      <c r="Z279" s="55">
        <f t="shared" si="587"/>
        <v>-2.7020069016163223E-3</v>
      </c>
      <c r="AA279" s="55">
        <f t="shared" si="587"/>
        <v>0</v>
      </c>
      <c r="AB279" s="55">
        <f t="shared" si="587"/>
        <v>0</v>
      </c>
      <c r="AC279" s="55">
        <f t="shared" si="587"/>
        <v>0</v>
      </c>
      <c r="AD279" s="55">
        <f t="shared" si="587"/>
        <v>0</v>
      </c>
      <c r="AE279" s="55">
        <f t="shared" si="587"/>
        <v>0</v>
      </c>
      <c r="AF279" s="55">
        <f t="shared" si="587"/>
        <v>0</v>
      </c>
      <c r="AG279" s="55">
        <f t="shared" si="587"/>
        <v>-1.2610366008501961E-2</v>
      </c>
      <c r="AH279" s="55">
        <f t="shared" ref="AH279:BM279" si="588">IFERROR(AH118*(AH440/$EN440),"")</f>
        <v>0</v>
      </c>
      <c r="AI279" s="55">
        <f t="shared" si="588"/>
        <v>-5.0210630492431615E-4</v>
      </c>
      <c r="AJ279" s="55">
        <f t="shared" si="588"/>
        <v>0</v>
      </c>
      <c r="AK279" s="55">
        <f t="shared" si="588"/>
        <v>9.298916012323847E-4</v>
      </c>
      <c r="AL279" s="55">
        <f t="shared" si="588"/>
        <v>0</v>
      </c>
      <c r="AM279" s="55">
        <f t="shared" si="588"/>
        <v>0</v>
      </c>
      <c r="AN279" s="55">
        <f t="shared" si="588"/>
        <v>0</v>
      </c>
      <c r="AO279" s="55">
        <f t="shared" si="588"/>
        <v>0</v>
      </c>
      <c r="AP279" s="55">
        <f t="shared" si="588"/>
        <v>0</v>
      </c>
      <c r="AQ279" s="55">
        <f t="shared" si="588"/>
        <v>0</v>
      </c>
      <c r="AR279" s="55">
        <f t="shared" si="588"/>
        <v>0</v>
      </c>
      <c r="AS279" s="55">
        <f t="shared" si="588"/>
        <v>0</v>
      </c>
      <c r="AT279" s="55">
        <f t="shared" si="588"/>
        <v>0</v>
      </c>
      <c r="AU279" s="55">
        <f t="shared" si="588"/>
        <v>0</v>
      </c>
      <c r="AV279" s="55">
        <f t="shared" si="588"/>
        <v>0</v>
      </c>
      <c r="AW279" s="55">
        <f t="shared" si="588"/>
        <v>0</v>
      </c>
      <c r="AX279" s="55">
        <f t="shared" si="588"/>
        <v>0</v>
      </c>
      <c r="AY279" s="55">
        <f t="shared" si="588"/>
        <v>0</v>
      </c>
      <c r="AZ279" s="55">
        <f t="shared" si="588"/>
        <v>0</v>
      </c>
      <c r="BA279" s="55">
        <f t="shared" si="588"/>
        <v>0</v>
      </c>
      <c r="BB279" s="55">
        <f t="shared" si="588"/>
        <v>0</v>
      </c>
      <c r="BC279" s="55">
        <f t="shared" si="588"/>
        <v>0</v>
      </c>
      <c r="BD279" s="55">
        <f t="shared" si="588"/>
        <v>0</v>
      </c>
      <c r="BE279" s="55">
        <f t="shared" si="588"/>
        <v>0</v>
      </c>
      <c r="BF279" s="55">
        <f t="shared" si="588"/>
        <v>0</v>
      </c>
      <c r="BG279" s="55">
        <f t="shared" si="588"/>
        <v>0</v>
      </c>
      <c r="BH279" s="55">
        <f t="shared" si="588"/>
        <v>0</v>
      </c>
      <c r="BI279" s="55">
        <f t="shared" si="588"/>
        <v>0</v>
      </c>
      <c r="BJ279" s="55">
        <f t="shared" si="588"/>
        <v>0</v>
      </c>
      <c r="BK279" s="55">
        <f t="shared" si="588"/>
        <v>0</v>
      </c>
      <c r="BL279" s="55">
        <f t="shared" si="588"/>
        <v>0</v>
      </c>
      <c r="BM279" s="55">
        <f t="shared" si="588"/>
        <v>0</v>
      </c>
      <c r="BN279" s="55">
        <f t="shared" ref="BN279:CS279" si="589">IFERROR(BN118*(BN440/$EN440),"")</f>
        <v>0</v>
      </c>
      <c r="BO279" s="55">
        <f t="shared" si="589"/>
        <v>0</v>
      </c>
      <c r="BP279" s="55">
        <f t="shared" si="589"/>
        <v>0</v>
      </c>
      <c r="BQ279" s="55">
        <f t="shared" si="589"/>
        <v>0</v>
      </c>
      <c r="BR279" s="55">
        <f t="shared" si="589"/>
        <v>0</v>
      </c>
      <c r="BS279" s="55">
        <f t="shared" si="589"/>
        <v>0</v>
      </c>
      <c r="BT279" s="55">
        <f t="shared" si="589"/>
        <v>0</v>
      </c>
      <c r="BU279" s="55">
        <f t="shared" si="589"/>
        <v>0</v>
      </c>
      <c r="BV279" s="55">
        <f t="shared" si="589"/>
        <v>0</v>
      </c>
      <c r="BW279" s="55">
        <f t="shared" si="589"/>
        <v>0</v>
      </c>
      <c r="BX279" s="55">
        <f t="shared" si="589"/>
        <v>0</v>
      </c>
      <c r="BY279" s="55">
        <f t="shared" si="589"/>
        <v>0</v>
      </c>
      <c r="BZ279" s="55">
        <f t="shared" si="589"/>
        <v>0</v>
      </c>
      <c r="CA279" s="55">
        <f t="shared" si="589"/>
        <v>0</v>
      </c>
      <c r="CB279" s="55">
        <f t="shared" si="589"/>
        <v>0</v>
      </c>
      <c r="CC279" s="55">
        <f t="shared" si="589"/>
        <v>0</v>
      </c>
      <c r="CD279" s="55">
        <f t="shared" si="589"/>
        <v>0</v>
      </c>
      <c r="CE279" s="55">
        <f t="shared" si="589"/>
        <v>0</v>
      </c>
      <c r="CF279" s="55">
        <f t="shared" si="589"/>
        <v>0</v>
      </c>
      <c r="CG279" s="55">
        <f t="shared" si="589"/>
        <v>0</v>
      </c>
      <c r="CH279" s="55">
        <f t="shared" si="589"/>
        <v>0</v>
      </c>
      <c r="CI279" s="55">
        <f t="shared" si="589"/>
        <v>0</v>
      </c>
      <c r="CJ279" s="55">
        <f t="shared" si="589"/>
        <v>0</v>
      </c>
      <c r="CK279" s="55">
        <f t="shared" si="589"/>
        <v>0</v>
      </c>
      <c r="CL279" s="55">
        <f t="shared" si="589"/>
        <v>0</v>
      </c>
      <c r="CM279" s="55">
        <f t="shared" si="589"/>
        <v>0</v>
      </c>
      <c r="CN279" s="55">
        <f t="shared" si="589"/>
        <v>0</v>
      </c>
      <c r="CO279" s="55">
        <f t="shared" si="589"/>
        <v>0</v>
      </c>
      <c r="CP279" s="55">
        <f t="shared" si="589"/>
        <v>0</v>
      </c>
      <c r="CQ279" s="55">
        <f t="shared" si="589"/>
        <v>0</v>
      </c>
      <c r="CR279" s="55">
        <f t="shared" si="589"/>
        <v>0</v>
      </c>
      <c r="CS279" s="55">
        <f t="shared" si="589"/>
        <v>0</v>
      </c>
      <c r="CT279" s="55">
        <f t="shared" ref="CT279:EB279" si="590">IFERROR(CT118*(CT440/$EN440),"")</f>
        <v>0</v>
      </c>
      <c r="CU279" s="55">
        <f t="shared" si="590"/>
        <v>0</v>
      </c>
      <c r="CV279" s="55">
        <f t="shared" si="590"/>
        <v>0</v>
      </c>
      <c r="CW279" s="55">
        <f t="shared" si="590"/>
        <v>0</v>
      </c>
      <c r="CX279" s="55">
        <f t="shared" si="590"/>
        <v>0</v>
      </c>
      <c r="CY279" s="55">
        <f t="shared" si="590"/>
        <v>0</v>
      </c>
      <c r="CZ279" s="55">
        <f t="shared" si="590"/>
        <v>0</v>
      </c>
      <c r="DA279" s="55">
        <f t="shared" si="590"/>
        <v>0</v>
      </c>
      <c r="DB279" s="55">
        <f t="shared" si="590"/>
        <v>0</v>
      </c>
      <c r="DC279" s="55">
        <f t="shared" si="590"/>
        <v>0</v>
      </c>
      <c r="DD279" s="55">
        <f t="shared" si="590"/>
        <v>0</v>
      </c>
      <c r="DE279" s="55">
        <f t="shared" si="590"/>
        <v>1.2650978292860009E-2</v>
      </c>
      <c r="DF279" s="55">
        <f t="shared" si="590"/>
        <v>-2.3604612330605161E-3</v>
      </c>
      <c r="DG279" s="55">
        <f t="shared" si="590"/>
        <v>0</v>
      </c>
      <c r="DH279" s="55">
        <f t="shared" si="590"/>
        <v>0</v>
      </c>
      <c r="DI279" s="55">
        <f t="shared" si="590"/>
        <v>5.1631020844743565E-3</v>
      </c>
      <c r="DJ279" s="55">
        <f t="shared" si="590"/>
        <v>0</v>
      </c>
      <c r="DK279" s="55">
        <f t="shared" si="590"/>
        <v>0</v>
      </c>
      <c r="DL279" s="55">
        <f t="shared" si="590"/>
        <v>9.2316116080054175E-4</v>
      </c>
      <c r="DM279" s="55">
        <f t="shared" si="590"/>
        <v>2.1037728192517787E-3</v>
      </c>
      <c r="DN279" s="55">
        <f t="shared" si="590"/>
        <v>0</v>
      </c>
      <c r="DO279" s="55">
        <f t="shared" si="590"/>
        <v>0</v>
      </c>
      <c r="DP279" s="55">
        <f t="shared" si="590"/>
        <v>0</v>
      </c>
      <c r="DQ279" s="55">
        <f t="shared" si="590"/>
        <v>0</v>
      </c>
      <c r="DR279" s="55">
        <f t="shared" si="590"/>
        <v>0</v>
      </c>
      <c r="DS279" s="55">
        <f t="shared" si="590"/>
        <v>0</v>
      </c>
      <c r="DT279" s="55">
        <f t="shared" si="590"/>
        <v>0</v>
      </c>
      <c r="DU279" s="55">
        <f t="shared" si="590"/>
        <v>0</v>
      </c>
      <c r="DV279" s="55">
        <f t="shared" si="590"/>
        <v>0</v>
      </c>
      <c r="DW279" s="55">
        <f t="shared" si="590"/>
        <v>0</v>
      </c>
      <c r="DX279" s="55">
        <f t="shared" si="590"/>
        <v>0</v>
      </c>
      <c r="DY279" s="55">
        <f t="shared" si="590"/>
        <v>0</v>
      </c>
      <c r="DZ279" s="55">
        <f t="shared" si="590"/>
        <v>0</v>
      </c>
      <c r="EA279" s="55">
        <f t="shared" si="590"/>
        <v>0</v>
      </c>
      <c r="EB279" s="55">
        <f t="shared" si="590"/>
        <v>0</v>
      </c>
      <c r="EC279" s="55">
        <f t="shared" ref="EC279:EM279" si="591">IFERROR(EC118*(EC440/$EN440),"")</f>
        <v>0</v>
      </c>
      <c r="ED279" s="55">
        <f t="shared" si="591"/>
        <v>0</v>
      </c>
      <c r="EE279" s="55">
        <f t="shared" si="591"/>
        <v>0</v>
      </c>
      <c r="EF279" s="55">
        <f t="shared" si="591"/>
        <v>0</v>
      </c>
      <c r="EG279" s="55">
        <f t="shared" si="591"/>
        <v>-3.7185000937134333E-3</v>
      </c>
      <c r="EH279" s="55">
        <f t="shared" si="591"/>
        <v>0</v>
      </c>
      <c r="EI279" s="55">
        <f t="shared" si="591"/>
        <v>-2.327008511991384E-4</v>
      </c>
      <c r="EJ279" s="55">
        <f t="shared" si="591"/>
        <v>0</v>
      </c>
      <c r="EK279" s="55">
        <f t="shared" si="591"/>
        <v>0</v>
      </c>
      <c r="EL279" s="55">
        <f t="shared" si="591"/>
        <v>0</v>
      </c>
      <c r="EM279" s="55">
        <f t="shared" si="591"/>
        <v>0</v>
      </c>
      <c r="EN279" s="72">
        <f t="shared" si="336"/>
        <v>1.9701958186202823E-2</v>
      </c>
    </row>
    <row r="280" spans="1:144" x14ac:dyDescent="0.15">
      <c r="A280" s="71">
        <v>43404</v>
      </c>
      <c r="B280" s="55">
        <f t="shared" ref="B280:AG280" si="592">IFERROR(B119*(B441/$EN441),"")</f>
        <v>0</v>
      </c>
      <c r="C280" s="55">
        <f t="shared" si="592"/>
        <v>0</v>
      </c>
      <c r="D280" s="55">
        <f t="shared" si="592"/>
        <v>0</v>
      </c>
      <c r="E280" s="55">
        <f t="shared" si="592"/>
        <v>0</v>
      </c>
      <c r="F280" s="55">
        <f t="shared" si="592"/>
        <v>0</v>
      </c>
      <c r="G280" s="55">
        <f t="shared" si="592"/>
        <v>0</v>
      </c>
      <c r="H280" s="55">
        <f t="shared" si="592"/>
        <v>0</v>
      </c>
      <c r="I280" s="55">
        <f t="shared" si="592"/>
        <v>0</v>
      </c>
      <c r="J280" s="55">
        <f t="shared" si="592"/>
        <v>0</v>
      </c>
      <c r="K280" s="55">
        <f t="shared" si="592"/>
        <v>0</v>
      </c>
      <c r="L280" s="55">
        <f t="shared" si="592"/>
        <v>0</v>
      </c>
      <c r="M280" s="55">
        <f t="shared" si="592"/>
        <v>0</v>
      </c>
      <c r="N280" s="55">
        <f t="shared" si="592"/>
        <v>7.217769670471566E-3</v>
      </c>
      <c r="O280" s="55">
        <f t="shared" si="592"/>
        <v>0</v>
      </c>
      <c r="P280" s="55">
        <f t="shared" si="592"/>
        <v>0</v>
      </c>
      <c r="Q280" s="55">
        <f t="shared" si="592"/>
        <v>0</v>
      </c>
      <c r="R280" s="55">
        <f t="shared" si="592"/>
        <v>0</v>
      </c>
      <c r="S280" s="55">
        <f t="shared" si="592"/>
        <v>0</v>
      </c>
      <c r="T280" s="55">
        <f t="shared" si="592"/>
        <v>0</v>
      </c>
      <c r="U280" s="55">
        <f t="shared" si="592"/>
        <v>0</v>
      </c>
      <c r="V280" s="55">
        <f t="shared" si="592"/>
        <v>0</v>
      </c>
      <c r="W280" s="55">
        <f t="shared" si="592"/>
        <v>0</v>
      </c>
      <c r="X280" s="55">
        <f t="shared" si="592"/>
        <v>-3.0888484009666747E-2</v>
      </c>
      <c r="Y280" s="55">
        <f t="shared" si="592"/>
        <v>0</v>
      </c>
      <c r="Z280" s="55">
        <f t="shared" si="592"/>
        <v>-7.0948051862656583E-3</v>
      </c>
      <c r="AA280" s="55">
        <f t="shared" si="592"/>
        <v>0</v>
      </c>
      <c r="AB280" s="55">
        <f t="shared" si="592"/>
        <v>0</v>
      </c>
      <c r="AC280" s="55">
        <f t="shared" si="592"/>
        <v>0</v>
      </c>
      <c r="AD280" s="55">
        <f t="shared" si="592"/>
        <v>0</v>
      </c>
      <c r="AE280" s="55">
        <f t="shared" si="592"/>
        <v>0</v>
      </c>
      <c r="AF280" s="55">
        <f t="shared" si="592"/>
        <v>0</v>
      </c>
      <c r="AG280" s="55">
        <f t="shared" si="592"/>
        <v>1.0001466002699555E-2</v>
      </c>
      <c r="AH280" s="55">
        <f t="shared" ref="AH280:BM280" si="593">IFERROR(AH119*(AH441/$EN441),"")</f>
        <v>0</v>
      </c>
      <c r="AI280" s="55">
        <f t="shared" si="593"/>
        <v>-2.0887545270693131E-3</v>
      </c>
      <c r="AJ280" s="55">
        <f t="shared" si="593"/>
        <v>0</v>
      </c>
      <c r="AK280" s="55">
        <f t="shared" si="593"/>
        <v>4.4254256765414134E-5</v>
      </c>
      <c r="AL280" s="55">
        <f t="shared" si="593"/>
        <v>0</v>
      </c>
      <c r="AM280" s="55">
        <f t="shared" si="593"/>
        <v>0</v>
      </c>
      <c r="AN280" s="55">
        <f t="shared" si="593"/>
        <v>0</v>
      </c>
      <c r="AO280" s="55">
        <f t="shared" si="593"/>
        <v>0</v>
      </c>
      <c r="AP280" s="55">
        <f t="shared" si="593"/>
        <v>0</v>
      </c>
      <c r="AQ280" s="55">
        <f t="shared" si="593"/>
        <v>0</v>
      </c>
      <c r="AR280" s="55">
        <f t="shared" si="593"/>
        <v>0</v>
      </c>
      <c r="AS280" s="55">
        <f t="shared" si="593"/>
        <v>0</v>
      </c>
      <c r="AT280" s="55">
        <f t="shared" si="593"/>
        <v>0</v>
      </c>
      <c r="AU280" s="55">
        <f t="shared" si="593"/>
        <v>0</v>
      </c>
      <c r="AV280" s="55">
        <f t="shared" si="593"/>
        <v>0</v>
      </c>
      <c r="AW280" s="55">
        <f t="shared" si="593"/>
        <v>0</v>
      </c>
      <c r="AX280" s="55">
        <f t="shared" si="593"/>
        <v>0</v>
      </c>
      <c r="AY280" s="55">
        <f t="shared" si="593"/>
        <v>0</v>
      </c>
      <c r="AZ280" s="55">
        <f t="shared" si="593"/>
        <v>0</v>
      </c>
      <c r="BA280" s="55">
        <f t="shared" si="593"/>
        <v>0</v>
      </c>
      <c r="BB280" s="55">
        <f t="shared" si="593"/>
        <v>0</v>
      </c>
      <c r="BC280" s="55">
        <f t="shared" si="593"/>
        <v>0</v>
      </c>
      <c r="BD280" s="55">
        <f t="shared" si="593"/>
        <v>0</v>
      </c>
      <c r="BE280" s="55">
        <f t="shared" si="593"/>
        <v>0</v>
      </c>
      <c r="BF280" s="55">
        <f t="shared" si="593"/>
        <v>0</v>
      </c>
      <c r="BG280" s="55">
        <f t="shared" si="593"/>
        <v>0</v>
      </c>
      <c r="BH280" s="55">
        <f t="shared" si="593"/>
        <v>0</v>
      </c>
      <c r="BI280" s="55">
        <f t="shared" si="593"/>
        <v>0</v>
      </c>
      <c r="BJ280" s="55">
        <f t="shared" si="593"/>
        <v>0</v>
      </c>
      <c r="BK280" s="55">
        <f t="shared" si="593"/>
        <v>0</v>
      </c>
      <c r="BL280" s="55">
        <f t="shared" si="593"/>
        <v>0</v>
      </c>
      <c r="BM280" s="55">
        <f t="shared" si="593"/>
        <v>0</v>
      </c>
      <c r="BN280" s="55">
        <f t="shared" ref="BN280:CS280" si="594">IFERROR(BN119*(BN441/$EN441),"")</f>
        <v>0</v>
      </c>
      <c r="BO280" s="55">
        <f t="shared" si="594"/>
        <v>0</v>
      </c>
      <c r="BP280" s="55">
        <f t="shared" si="594"/>
        <v>0</v>
      </c>
      <c r="BQ280" s="55">
        <f t="shared" si="594"/>
        <v>0</v>
      </c>
      <c r="BR280" s="55">
        <f t="shared" si="594"/>
        <v>0</v>
      </c>
      <c r="BS280" s="55">
        <f t="shared" si="594"/>
        <v>0</v>
      </c>
      <c r="BT280" s="55">
        <f t="shared" si="594"/>
        <v>0</v>
      </c>
      <c r="BU280" s="55">
        <f t="shared" si="594"/>
        <v>0</v>
      </c>
      <c r="BV280" s="55">
        <f t="shared" si="594"/>
        <v>0</v>
      </c>
      <c r="BW280" s="55">
        <f t="shared" si="594"/>
        <v>0</v>
      </c>
      <c r="BX280" s="55">
        <f t="shared" si="594"/>
        <v>0</v>
      </c>
      <c r="BY280" s="55">
        <f t="shared" si="594"/>
        <v>0</v>
      </c>
      <c r="BZ280" s="55">
        <f t="shared" si="594"/>
        <v>0</v>
      </c>
      <c r="CA280" s="55">
        <f t="shared" si="594"/>
        <v>0</v>
      </c>
      <c r="CB280" s="55">
        <f t="shared" si="594"/>
        <v>0</v>
      </c>
      <c r="CC280" s="55">
        <f t="shared" si="594"/>
        <v>0</v>
      </c>
      <c r="CD280" s="55">
        <f t="shared" si="594"/>
        <v>0</v>
      </c>
      <c r="CE280" s="55">
        <f t="shared" si="594"/>
        <v>0</v>
      </c>
      <c r="CF280" s="55">
        <f t="shared" si="594"/>
        <v>0</v>
      </c>
      <c r="CG280" s="55">
        <f t="shared" si="594"/>
        <v>0</v>
      </c>
      <c r="CH280" s="55">
        <f t="shared" si="594"/>
        <v>0</v>
      </c>
      <c r="CI280" s="55">
        <f t="shared" si="594"/>
        <v>0</v>
      </c>
      <c r="CJ280" s="55">
        <f t="shared" si="594"/>
        <v>0</v>
      </c>
      <c r="CK280" s="55">
        <f t="shared" si="594"/>
        <v>2.9566078455879868E-4</v>
      </c>
      <c r="CL280" s="55">
        <f t="shared" si="594"/>
        <v>0</v>
      </c>
      <c r="CM280" s="55">
        <f t="shared" si="594"/>
        <v>0</v>
      </c>
      <c r="CN280" s="55">
        <f t="shared" si="594"/>
        <v>0</v>
      </c>
      <c r="CO280" s="55">
        <f t="shared" si="594"/>
        <v>0</v>
      </c>
      <c r="CP280" s="55">
        <f t="shared" si="594"/>
        <v>0</v>
      </c>
      <c r="CQ280" s="55">
        <f t="shared" si="594"/>
        <v>0</v>
      </c>
      <c r="CR280" s="55">
        <f t="shared" si="594"/>
        <v>0</v>
      </c>
      <c r="CS280" s="55">
        <f t="shared" si="594"/>
        <v>0</v>
      </c>
      <c r="CT280" s="55">
        <f t="shared" ref="CT280:EB280" si="595">IFERROR(CT119*(CT441/$EN441),"")</f>
        <v>0</v>
      </c>
      <c r="CU280" s="55">
        <f t="shared" si="595"/>
        <v>0</v>
      </c>
      <c r="CV280" s="55">
        <f t="shared" si="595"/>
        <v>0</v>
      </c>
      <c r="CW280" s="55">
        <f t="shared" si="595"/>
        <v>0</v>
      </c>
      <c r="CX280" s="55">
        <f t="shared" si="595"/>
        <v>0</v>
      </c>
      <c r="CY280" s="55">
        <f t="shared" si="595"/>
        <v>0</v>
      </c>
      <c r="CZ280" s="55">
        <f t="shared" si="595"/>
        <v>0</v>
      </c>
      <c r="DA280" s="55">
        <f t="shared" si="595"/>
        <v>0</v>
      </c>
      <c r="DB280" s="55">
        <f t="shared" si="595"/>
        <v>0</v>
      </c>
      <c r="DC280" s="55">
        <f t="shared" si="595"/>
        <v>0</v>
      </c>
      <c r="DD280" s="55">
        <f t="shared" si="595"/>
        <v>0</v>
      </c>
      <c r="DE280" s="55">
        <f t="shared" si="595"/>
        <v>0</v>
      </c>
      <c r="DF280" s="55">
        <f t="shared" si="595"/>
        <v>-1.5241368445522797E-2</v>
      </c>
      <c r="DG280" s="55">
        <f t="shared" si="595"/>
        <v>0</v>
      </c>
      <c r="DH280" s="55">
        <f t="shared" si="595"/>
        <v>0</v>
      </c>
      <c r="DI280" s="55">
        <f t="shared" si="595"/>
        <v>-1.8117196502740598E-2</v>
      </c>
      <c r="DJ280" s="55">
        <f t="shared" si="595"/>
        <v>1.7372709957674242E-3</v>
      </c>
      <c r="DK280" s="55">
        <f t="shared" si="595"/>
        <v>0</v>
      </c>
      <c r="DL280" s="55">
        <f t="shared" si="595"/>
        <v>-2.9940819709853212E-3</v>
      </c>
      <c r="DM280" s="55">
        <f t="shared" si="595"/>
        <v>-2.1269254658550325E-3</v>
      </c>
      <c r="DN280" s="55">
        <f t="shared" si="595"/>
        <v>-7.6244344248064405E-4</v>
      </c>
      <c r="DO280" s="55">
        <f t="shared" si="595"/>
        <v>0</v>
      </c>
      <c r="DP280" s="55">
        <f t="shared" si="595"/>
        <v>0</v>
      </c>
      <c r="DQ280" s="55">
        <f t="shared" si="595"/>
        <v>0</v>
      </c>
      <c r="DR280" s="55">
        <f t="shared" si="595"/>
        <v>0</v>
      </c>
      <c r="DS280" s="55">
        <f t="shared" si="595"/>
        <v>0</v>
      </c>
      <c r="DT280" s="55">
        <f t="shared" si="595"/>
        <v>0</v>
      </c>
      <c r="DU280" s="55">
        <f t="shared" si="595"/>
        <v>0</v>
      </c>
      <c r="DV280" s="55">
        <f t="shared" si="595"/>
        <v>0</v>
      </c>
      <c r="DW280" s="55">
        <f t="shared" si="595"/>
        <v>0</v>
      </c>
      <c r="DX280" s="55">
        <f t="shared" si="595"/>
        <v>0</v>
      </c>
      <c r="DY280" s="55">
        <f t="shared" si="595"/>
        <v>0</v>
      </c>
      <c r="DZ280" s="55">
        <f t="shared" si="595"/>
        <v>0</v>
      </c>
      <c r="EA280" s="55">
        <f t="shared" si="595"/>
        <v>0</v>
      </c>
      <c r="EB280" s="55">
        <f t="shared" si="595"/>
        <v>0</v>
      </c>
      <c r="EC280" s="55">
        <f t="shared" ref="EC280:EM280" si="596">IFERROR(EC119*(EC441/$EN441),"")</f>
        <v>0</v>
      </c>
      <c r="ED280" s="55">
        <f t="shared" si="596"/>
        <v>0</v>
      </c>
      <c r="EE280" s="55">
        <f t="shared" si="596"/>
        <v>0</v>
      </c>
      <c r="EF280" s="55">
        <f t="shared" si="596"/>
        <v>0</v>
      </c>
      <c r="EG280" s="55">
        <f t="shared" si="596"/>
        <v>-1.6462838046405363E-2</v>
      </c>
      <c r="EH280" s="55">
        <f t="shared" si="596"/>
        <v>0</v>
      </c>
      <c r="EI280" s="55">
        <f t="shared" si="596"/>
        <v>-1.4279902321022813E-3</v>
      </c>
      <c r="EJ280" s="55">
        <f t="shared" si="596"/>
        <v>0</v>
      </c>
      <c r="EK280" s="55">
        <f t="shared" si="596"/>
        <v>0</v>
      </c>
      <c r="EL280" s="55">
        <f t="shared" si="596"/>
        <v>0</v>
      </c>
      <c r="EM280" s="55">
        <f t="shared" si="596"/>
        <v>0</v>
      </c>
      <c r="EN280" s="72">
        <f t="shared" si="336"/>
        <v>-7.7908466118830996E-2</v>
      </c>
    </row>
    <row r="281" spans="1:144" x14ac:dyDescent="0.15">
      <c r="A281" s="71">
        <v>43434</v>
      </c>
      <c r="B281" s="55">
        <f t="shared" ref="B281:AG281" si="597">IFERROR(B120*(B442/$EN442),"")</f>
        <v>0</v>
      </c>
      <c r="C281" s="55">
        <f t="shared" si="597"/>
        <v>0</v>
      </c>
      <c r="D281" s="55">
        <f t="shared" si="597"/>
        <v>0</v>
      </c>
      <c r="E281" s="55">
        <f t="shared" si="597"/>
        <v>0</v>
      </c>
      <c r="F281" s="55">
        <f t="shared" si="597"/>
        <v>0</v>
      </c>
      <c r="G281" s="55">
        <f t="shared" si="597"/>
        <v>0</v>
      </c>
      <c r="H281" s="55">
        <f t="shared" si="597"/>
        <v>0</v>
      </c>
      <c r="I281" s="55">
        <f t="shared" si="597"/>
        <v>0</v>
      </c>
      <c r="J281" s="55">
        <f t="shared" si="597"/>
        <v>0</v>
      </c>
      <c r="K281" s="55">
        <f t="shared" si="597"/>
        <v>0</v>
      </c>
      <c r="L281" s="55">
        <f t="shared" si="597"/>
        <v>0</v>
      </c>
      <c r="M281" s="55">
        <f t="shared" si="597"/>
        <v>0</v>
      </c>
      <c r="N281" s="55">
        <f t="shared" si="597"/>
        <v>1.0616791290821346E-3</v>
      </c>
      <c r="O281" s="55">
        <f t="shared" si="597"/>
        <v>0</v>
      </c>
      <c r="P281" s="55">
        <f t="shared" si="597"/>
        <v>0</v>
      </c>
      <c r="Q281" s="55">
        <f t="shared" si="597"/>
        <v>0</v>
      </c>
      <c r="R281" s="55">
        <f t="shared" si="597"/>
        <v>0</v>
      </c>
      <c r="S281" s="55">
        <f t="shared" si="597"/>
        <v>0</v>
      </c>
      <c r="T281" s="55">
        <f t="shared" si="597"/>
        <v>0</v>
      </c>
      <c r="U281" s="55">
        <f t="shared" si="597"/>
        <v>0</v>
      </c>
      <c r="V281" s="55">
        <f t="shared" si="597"/>
        <v>0</v>
      </c>
      <c r="W281" s="55">
        <f t="shared" si="597"/>
        <v>0</v>
      </c>
      <c r="X281" s="55">
        <f t="shared" si="597"/>
        <v>-3.791021525706388E-3</v>
      </c>
      <c r="Y281" s="55">
        <f t="shared" si="597"/>
        <v>0</v>
      </c>
      <c r="Z281" s="55">
        <f t="shared" si="597"/>
        <v>-1.2842977372151568E-2</v>
      </c>
      <c r="AA281" s="55">
        <f t="shared" si="597"/>
        <v>0</v>
      </c>
      <c r="AB281" s="55">
        <f t="shared" si="597"/>
        <v>0</v>
      </c>
      <c r="AC281" s="55">
        <f t="shared" si="597"/>
        <v>0</v>
      </c>
      <c r="AD281" s="55">
        <f t="shared" si="597"/>
        <v>0</v>
      </c>
      <c r="AE281" s="55">
        <f t="shared" si="597"/>
        <v>0</v>
      </c>
      <c r="AF281" s="55">
        <f t="shared" si="597"/>
        <v>0</v>
      </c>
      <c r="AG281" s="55">
        <f t="shared" si="597"/>
        <v>-8.8968038774559968E-3</v>
      </c>
      <c r="AH281" s="55">
        <f t="shared" ref="AH281:BM281" si="598">IFERROR(AH120*(AH442/$EN442),"")</f>
        <v>0</v>
      </c>
      <c r="AI281" s="55">
        <f t="shared" si="598"/>
        <v>-5.4192845196449893E-3</v>
      </c>
      <c r="AJ281" s="55">
        <f t="shared" si="598"/>
        <v>-8.5291546517480155E-3</v>
      </c>
      <c r="AK281" s="55">
        <f t="shared" si="598"/>
        <v>1.3740471882505715E-2</v>
      </c>
      <c r="AL281" s="55">
        <f t="shared" si="598"/>
        <v>0</v>
      </c>
      <c r="AM281" s="55">
        <f t="shared" si="598"/>
        <v>0</v>
      </c>
      <c r="AN281" s="55">
        <f t="shared" si="598"/>
        <v>0</v>
      </c>
      <c r="AO281" s="55">
        <f t="shared" si="598"/>
        <v>0</v>
      </c>
      <c r="AP281" s="55">
        <f t="shared" si="598"/>
        <v>0</v>
      </c>
      <c r="AQ281" s="55">
        <f t="shared" si="598"/>
        <v>0</v>
      </c>
      <c r="AR281" s="55">
        <f t="shared" si="598"/>
        <v>0</v>
      </c>
      <c r="AS281" s="55">
        <f t="shared" si="598"/>
        <v>0</v>
      </c>
      <c r="AT281" s="55">
        <f t="shared" si="598"/>
        <v>0</v>
      </c>
      <c r="AU281" s="55">
        <f t="shared" si="598"/>
        <v>0</v>
      </c>
      <c r="AV281" s="55">
        <f t="shared" si="598"/>
        <v>0</v>
      </c>
      <c r="AW281" s="55">
        <f t="shared" si="598"/>
        <v>0</v>
      </c>
      <c r="AX281" s="55">
        <f t="shared" si="598"/>
        <v>0</v>
      </c>
      <c r="AY281" s="55">
        <f t="shared" si="598"/>
        <v>0</v>
      </c>
      <c r="AZ281" s="55">
        <f t="shared" si="598"/>
        <v>0</v>
      </c>
      <c r="BA281" s="55">
        <f t="shared" si="598"/>
        <v>0</v>
      </c>
      <c r="BB281" s="55">
        <f t="shared" si="598"/>
        <v>0</v>
      </c>
      <c r="BC281" s="55">
        <f t="shared" si="598"/>
        <v>0</v>
      </c>
      <c r="BD281" s="55">
        <f t="shared" si="598"/>
        <v>0</v>
      </c>
      <c r="BE281" s="55">
        <f t="shared" si="598"/>
        <v>0</v>
      </c>
      <c r="BF281" s="55">
        <f t="shared" si="598"/>
        <v>0</v>
      </c>
      <c r="BG281" s="55">
        <f t="shared" si="598"/>
        <v>0</v>
      </c>
      <c r="BH281" s="55">
        <f t="shared" si="598"/>
        <v>0</v>
      </c>
      <c r="BI281" s="55">
        <f t="shared" si="598"/>
        <v>0</v>
      </c>
      <c r="BJ281" s="55">
        <f t="shared" si="598"/>
        <v>0</v>
      </c>
      <c r="BK281" s="55">
        <f t="shared" si="598"/>
        <v>0</v>
      </c>
      <c r="BL281" s="55">
        <f t="shared" si="598"/>
        <v>0</v>
      </c>
      <c r="BM281" s="55">
        <f t="shared" si="598"/>
        <v>0</v>
      </c>
      <c r="BN281" s="55">
        <f t="shared" ref="BN281:CS281" si="599">IFERROR(BN120*(BN442/$EN442),"")</f>
        <v>0</v>
      </c>
      <c r="BO281" s="55">
        <f t="shared" si="599"/>
        <v>0</v>
      </c>
      <c r="BP281" s="55">
        <f t="shared" si="599"/>
        <v>0</v>
      </c>
      <c r="BQ281" s="55">
        <f t="shared" si="599"/>
        <v>0</v>
      </c>
      <c r="BR281" s="55">
        <f t="shared" si="599"/>
        <v>0</v>
      </c>
      <c r="BS281" s="55">
        <f t="shared" si="599"/>
        <v>0</v>
      </c>
      <c r="BT281" s="55">
        <f t="shared" si="599"/>
        <v>0</v>
      </c>
      <c r="BU281" s="55">
        <f t="shared" si="599"/>
        <v>0</v>
      </c>
      <c r="BV281" s="55">
        <f t="shared" si="599"/>
        <v>0</v>
      </c>
      <c r="BW281" s="55">
        <f t="shared" si="599"/>
        <v>0</v>
      </c>
      <c r="BX281" s="55">
        <f t="shared" si="599"/>
        <v>0</v>
      </c>
      <c r="BY281" s="55">
        <f t="shared" si="599"/>
        <v>0</v>
      </c>
      <c r="BZ281" s="55">
        <f t="shared" si="599"/>
        <v>0</v>
      </c>
      <c r="CA281" s="55">
        <f t="shared" si="599"/>
        <v>0</v>
      </c>
      <c r="CB281" s="55">
        <f t="shared" si="599"/>
        <v>0</v>
      </c>
      <c r="CC281" s="55">
        <f t="shared" si="599"/>
        <v>0</v>
      </c>
      <c r="CD281" s="55">
        <f t="shared" si="599"/>
        <v>0</v>
      </c>
      <c r="CE281" s="55">
        <f t="shared" si="599"/>
        <v>0</v>
      </c>
      <c r="CF281" s="55">
        <f t="shared" si="599"/>
        <v>0</v>
      </c>
      <c r="CG281" s="55">
        <f t="shared" si="599"/>
        <v>0</v>
      </c>
      <c r="CH281" s="55">
        <f t="shared" si="599"/>
        <v>0</v>
      </c>
      <c r="CI281" s="55">
        <f t="shared" si="599"/>
        <v>0</v>
      </c>
      <c r="CJ281" s="55">
        <f t="shared" si="599"/>
        <v>0</v>
      </c>
      <c r="CK281" s="55">
        <f t="shared" si="599"/>
        <v>-1.5277982549051312E-2</v>
      </c>
      <c r="CL281" s="55">
        <f t="shared" si="599"/>
        <v>0</v>
      </c>
      <c r="CM281" s="55">
        <f t="shared" si="599"/>
        <v>0</v>
      </c>
      <c r="CN281" s="55">
        <f t="shared" si="599"/>
        <v>0</v>
      </c>
      <c r="CO281" s="55">
        <f t="shared" si="599"/>
        <v>0</v>
      </c>
      <c r="CP281" s="55">
        <f t="shared" si="599"/>
        <v>0</v>
      </c>
      <c r="CQ281" s="55">
        <f t="shared" si="599"/>
        <v>0</v>
      </c>
      <c r="CR281" s="55">
        <f t="shared" si="599"/>
        <v>0</v>
      </c>
      <c r="CS281" s="55">
        <f t="shared" si="599"/>
        <v>0</v>
      </c>
      <c r="CT281" s="55">
        <f t="shared" ref="CT281:EB281" si="600">IFERROR(CT120*(CT442/$EN442),"")</f>
        <v>0</v>
      </c>
      <c r="CU281" s="55">
        <f t="shared" si="600"/>
        <v>0</v>
      </c>
      <c r="CV281" s="55">
        <f t="shared" si="600"/>
        <v>0</v>
      </c>
      <c r="CW281" s="55">
        <f t="shared" si="600"/>
        <v>0</v>
      </c>
      <c r="CX281" s="55">
        <f t="shared" si="600"/>
        <v>0</v>
      </c>
      <c r="CY281" s="55">
        <f t="shared" si="600"/>
        <v>0</v>
      </c>
      <c r="CZ281" s="55">
        <f t="shared" si="600"/>
        <v>0</v>
      </c>
      <c r="DA281" s="55">
        <f t="shared" si="600"/>
        <v>0</v>
      </c>
      <c r="DB281" s="55">
        <f t="shared" si="600"/>
        <v>0</v>
      </c>
      <c r="DC281" s="55">
        <f t="shared" si="600"/>
        <v>0</v>
      </c>
      <c r="DD281" s="55">
        <f t="shared" si="600"/>
        <v>0</v>
      </c>
      <c r="DE281" s="55">
        <f t="shared" si="600"/>
        <v>0</v>
      </c>
      <c r="DF281" s="55">
        <f t="shared" si="600"/>
        <v>0</v>
      </c>
      <c r="DG281" s="55">
        <f t="shared" si="600"/>
        <v>0</v>
      </c>
      <c r="DH281" s="55">
        <f t="shared" si="600"/>
        <v>0</v>
      </c>
      <c r="DI281" s="55">
        <f t="shared" si="600"/>
        <v>2.0754693036929197E-3</v>
      </c>
      <c r="DJ281" s="55">
        <f t="shared" si="600"/>
        <v>1.9341591433021418E-3</v>
      </c>
      <c r="DK281" s="55">
        <f t="shared" si="600"/>
        <v>0</v>
      </c>
      <c r="DL281" s="55">
        <f t="shared" si="600"/>
        <v>-6.606778070878058E-4</v>
      </c>
      <c r="DM281" s="55">
        <f t="shared" si="600"/>
        <v>2.0692170939518021E-4</v>
      </c>
      <c r="DN281" s="55">
        <f t="shared" si="600"/>
        <v>-2.004750121025517E-2</v>
      </c>
      <c r="DO281" s="55">
        <f t="shared" si="600"/>
        <v>0</v>
      </c>
      <c r="DP281" s="55">
        <f t="shared" si="600"/>
        <v>0</v>
      </c>
      <c r="DQ281" s="55">
        <f t="shared" si="600"/>
        <v>4.0545990395114652E-4</v>
      </c>
      <c r="DR281" s="55">
        <f t="shared" si="600"/>
        <v>-1.5315937658243756E-3</v>
      </c>
      <c r="DS281" s="55">
        <f t="shared" si="600"/>
        <v>0</v>
      </c>
      <c r="DT281" s="55">
        <f t="shared" si="600"/>
        <v>0</v>
      </c>
      <c r="DU281" s="55">
        <f t="shared" si="600"/>
        <v>0</v>
      </c>
      <c r="DV281" s="55">
        <f t="shared" si="600"/>
        <v>0</v>
      </c>
      <c r="DW281" s="55">
        <f t="shared" si="600"/>
        <v>0</v>
      </c>
      <c r="DX281" s="55">
        <f t="shared" si="600"/>
        <v>0</v>
      </c>
      <c r="DY281" s="55">
        <f t="shared" si="600"/>
        <v>0</v>
      </c>
      <c r="DZ281" s="55">
        <f t="shared" si="600"/>
        <v>0</v>
      </c>
      <c r="EA281" s="55">
        <f t="shared" si="600"/>
        <v>0</v>
      </c>
      <c r="EB281" s="55">
        <f t="shared" si="600"/>
        <v>0</v>
      </c>
      <c r="EC281" s="55">
        <f t="shared" ref="EC281:EM281" si="601">IFERROR(EC120*(EC442/$EN442),"")</f>
        <v>0</v>
      </c>
      <c r="ED281" s="55">
        <f t="shared" si="601"/>
        <v>0</v>
      </c>
      <c r="EE281" s="55">
        <f t="shared" si="601"/>
        <v>0</v>
      </c>
      <c r="EF281" s="55">
        <f t="shared" si="601"/>
        <v>0</v>
      </c>
      <c r="EG281" s="55">
        <f t="shared" si="601"/>
        <v>-1.7315854763609379E-2</v>
      </c>
      <c r="EH281" s="55">
        <f t="shared" si="601"/>
        <v>0</v>
      </c>
      <c r="EI281" s="55">
        <f t="shared" si="601"/>
        <v>-1.0755138625059607E-3</v>
      </c>
      <c r="EJ281" s="55">
        <f t="shared" si="601"/>
        <v>0</v>
      </c>
      <c r="EK281" s="55">
        <f t="shared" si="601"/>
        <v>0</v>
      </c>
      <c r="EL281" s="55">
        <f t="shared" si="601"/>
        <v>0</v>
      </c>
      <c r="EM281" s="55">
        <f t="shared" si="601"/>
        <v>0</v>
      </c>
      <c r="EN281" s="72">
        <f t="shared" si="336"/>
        <v>-7.5964204833111712E-2</v>
      </c>
    </row>
    <row r="282" spans="1:144" x14ac:dyDescent="0.15">
      <c r="A282" s="71">
        <v>43465</v>
      </c>
      <c r="B282" s="55">
        <f t="shared" ref="B282:AG282" si="602">IFERROR(B121*(B443/$EN443),"")</f>
        <v>0</v>
      </c>
      <c r="C282" s="55">
        <f t="shared" si="602"/>
        <v>0</v>
      </c>
      <c r="D282" s="55">
        <f t="shared" si="602"/>
        <v>0</v>
      </c>
      <c r="E282" s="55">
        <f t="shared" si="602"/>
        <v>0</v>
      </c>
      <c r="F282" s="55">
        <f t="shared" si="602"/>
        <v>0</v>
      </c>
      <c r="G282" s="55">
        <f t="shared" si="602"/>
        <v>0</v>
      </c>
      <c r="H282" s="55">
        <f t="shared" si="602"/>
        <v>0</v>
      </c>
      <c r="I282" s="55">
        <f t="shared" si="602"/>
        <v>0</v>
      </c>
      <c r="J282" s="55">
        <f t="shared" si="602"/>
        <v>0</v>
      </c>
      <c r="K282" s="55">
        <f t="shared" si="602"/>
        <v>0</v>
      </c>
      <c r="L282" s="55">
        <f t="shared" si="602"/>
        <v>0</v>
      </c>
      <c r="M282" s="55">
        <f t="shared" si="602"/>
        <v>0</v>
      </c>
      <c r="N282" s="55">
        <f t="shared" si="602"/>
        <v>-8.0866542969314972E-3</v>
      </c>
      <c r="O282" s="55">
        <f t="shared" si="602"/>
        <v>0</v>
      </c>
      <c r="P282" s="55">
        <f t="shared" si="602"/>
        <v>0</v>
      </c>
      <c r="Q282" s="55">
        <f t="shared" si="602"/>
        <v>0</v>
      </c>
      <c r="R282" s="55">
        <f t="shared" si="602"/>
        <v>0</v>
      </c>
      <c r="S282" s="55">
        <f t="shared" si="602"/>
        <v>0</v>
      </c>
      <c r="T282" s="55">
        <f t="shared" si="602"/>
        <v>0</v>
      </c>
      <c r="U282" s="55">
        <f t="shared" si="602"/>
        <v>0</v>
      </c>
      <c r="V282" s="55">
        <f t="shared" si="602"/>
        <v>0</v>
      </c>
      <c r="W282" s="55">
        <f t="shared" si="602"/>
        <v>0</v>
      </c>
      <c r="X282" s="55">
        <f t="shared" si="602"/>
        <v>-1.8063698215612121E-2</v>
      </c>
      <c r="Y282" s="55">
        <f t="shared" si="602"/>
        <v>0</v>
      </c>
      <c r="Z282" s="55">
        <f t="shared" si="602"/>
        <v>8.4624516828547668E-3</v>
      </c>
      <c r="AA282" s="55">
        <f t="shared" si="602"/>
        <v>0</v>
      </c>
      <c r="AB282" s="55">
        <f t="shared" si="602"/>
        <v>0</v>
      </c>
      <c r="AC282" s="55">
        <f t="shared" si="602"/>
        <v>0</v>
      </c>
      <c r="AD282" s="55">
        <f t="shared" si="602"/>
        <v>0</v>
      </c>
      <c r="AE282" s="55">
        <f t="shared" si="602"/>
        <v>0</v>
      </c>
      <c r="AF282" s="55">
        <f t="shared" si="602"/>
        <v>0</v>
      </c>
      <c r="AG282" s="55">
        <f t="shared" si="602"/>
        <v>-9.8650804225337962E-3</v>
      </c>
      <c r="AH282" s="55">
        <f t="shared" ref="AH282:BM282" si="603">IFERROR(AH121*(AH443/$EN443),"")</f>
        <v>0</v>
      </c>
      <c r="AI282" s="55">
        <f t="shared" si="603"/>
        <v>-3.3389618587337843E-3</v>
      </c>
      <c r="AJ282" s="55">
        <f t="shared" si="603"/>
        <v>3.8081033420066815E-2</v>
      </c>
      <c r="AK282" s="55">
        <f t="shared" si="603"/>
        <v>-5.7703987141346233E-4</v>
      </c>
      <c r="AL282" s="55">
        <f t="shared" si="603"/>
        <v>0</v>
      </c>
      <c r="AM282" s="55">
        <f t="shared" si="603"/>
        <v>0</v>
      </c>
      <c r="AN282" s="55">
        <f t="shared" si="603"/>
        <v>0</v>
      </c>
      <c r="AO282" s="55">
        <f t="shared" si="603"/>
        <v>0</v>
      </c>
      <c r="AP282" s="55">
        <f t="shared" si="603"/>
        <v>0</v>
      </c>
      <c r="AQ282" s="55">
        <f t="shared" si="603"/>
        <v>0</v>
      </c>
      <c r="AR282" s="55">
        <f t="shared" si="603"/>
        <v>0</v>
      </c>
      <c r="AS282" s="55">
        <f t="shared" si="603"/>
        <v>0</v>
      </c>
      <c r="AT282" s="55">
        <f t="shared" si="603"/>
        <v>0</v>
      </c>
      <c r="AU282" s="55">
        <f t="shared" si="603"/>
        <v>0</v>
      </c>
      <c r="AV282" s="55">
        <f t="shared" si="603"/>
        <v>0</v>
      </c>
      <c r="AW282" s="55">
        <f t="shared" si="603"/>
        <v>0</v>
      </c>
      <c r="AX282" s="55">
        <f t="shared" si="603"/>
        <v>0</v>
      </c>
      <c r="AY282" s="55">
        <f t="shared" si="603"/>
        <v>0</v>
      </c>
      <c r="AZ282" s="55">
        <f t="shared" si="603"/>
        <v>0</v>
      </c>
      <c r="BA282" s="55">
        <f t="shared" si="603"/>
        <v>0</v>
      </c>
      <c r="BB282" s="55">
        <f t="shared" si="603"/>
        <v>0</v>
      </c>
      <c r="BC282" s="55">
        <f t="shared" si="603"/>
        <v>0</v>
      </c>
      <c r="BD282" s="55">
        <f t="shared" si="603"/>
        <v>0</v>
      </c>
      <c r="BE282" s="55">
        <f t="shared" si="603"/>
        <v>0</v>
      </c>
      <c r="BF282" s="55">
        <f t="shared" si="603"/>
        <v>0</v>
      </c>
      <c r="BG282" s="55">
        <f t="shared" si="603"/>
        <v>0</v>
      </c>
      <c r="BH282" s="55">
        <f t="shared" si="603"/>
        <v>0</v>
      </c>
      <c r="BI282" s="55">
        <f t="shared" si="603"/>
        <v>0</v>
      </c>
      <c r="BJ282" s="55">
        <f t="shared" si="603"/>
        <v>0</v>
      </c>
      <c r="BK282" s="55">
        <f t="shared" si="603"/>
        <v>0</v>
      </c>
      <c r="BL282" s="55">
        <f t="shared" si="603"/>
        <v>0</v>
      </c>
      <c r="BM282" s="55">
        <f t="shared" si="603"/>
        <v>0</v>
      </c>
      <c r="BN282" s="55">
        <f t="shared" ref="BN282:CS282" si="604">IFERROR(BN121*(BN443/$EN443),"")</f>
        <v>0</v>
      </c>
      <c r="BO282" s="55">
        <f t="shared" si="604"/>
        <v>0</v>
      </c>
      <c r="BP282" s="55">
        <f t="shared" si="604"/>
        <v>0</v>
      </c>
      <c r="BQ282" s="55">
        <f t="shared" si="604"/>
        <v>0</v>
      </c>
      <c r="BR282" s="55">
        <f t="shared" si="604"/>
        <v>0</v>
      </c>
      <c r="BS282" s="55">
        <f t="shared" si="604"/>
        <v>0</v>
      </c>
      <c r="BT282" s="55">
        <f t="shared" si="604"/>
        <v>0</v>
      </c>
      <c r="BU282" s="55">
        <f t="shared" si="604"/>
        <v>0</v>
      </c>
      <c r="BV282" s="55">
        <f t="shared" si="604"/>
        <v>0</v>
      </c>
      <c r="BW282" s="55">
        <f t="shared" si="604"/>
        <v>0</v>
      </c>
      <c r="BX282" s="55">
        <f t="shared" si="604"/>
        <v>0</v>
      </c>
      <c r="BY282" s="55">
        <f t="shared" si="604"/>
        <v>0</v>
      </c>
      <c r="BZ282" s="55">
        <f t="shared" si="604"/>
        <v>0</v>
      </c>
      <c r="CA282" s="55">
        <f t="shared" si="604"/>
        <v>0</v>
      </c>
      <c r="CB282" s="55">
        <f t="shared" si="604"/>
        <v>0</v>
      </c>
      <c r="CC282" s="55">
        <f t="shared" si="604"/>
        <v>0</v>
      </c>
      <c r="CD282" s="55">
        <f t="shared" si="604"/>
        <v>0</v>
      </c>
      <c r="CE282" s="55">
        <f t="shared" si="604"/>
        <v>0</v>
      </c>
      <c r="CF282" s="55">
        <f t="shared" si="604"/>
        <v>0</v>
      </c>
      <c r="CG282" s="55">
        <f t="shared" si="604"/>
        <v>0</v>
      </c>
      <c r="CH282" s="55">
        <f t="shared" si="604"/>
        <v>0</v>
      </c>
      <c r="CI282" s="55">
        <f t="shared" si="604"/>
        <v>0</v>
      </c>
      <c r="CJ282" s="55">
        <f t="shared" si="604"/>
        <v>0</v>
      </c>
      <c r="CK282" s="55">
        <f t="shared" si="604"/>
        <v>-1.6421546338117383E-2</v>
      </c>
      <c r="CL282" s="55">
        <f t="shared" si="604"/>
        <v>0</v>
      </c>
      <c r="CM282" s="55">
        <f t="shared" si="604"/>
        <v>0</v>
      </c>
      <c r="CN282" s="55">
        <f t="shared" si="604"/>
        <v>0</v>
      </c>
      <c r="CO282" s="55">
        <f t="shared" si="604"/>
        <v>0</v>
      </c>
      <c r="CP282" s="55">
        <f t="shared" si="604"/>
        <v>0</v>
      </c>
      <c r="CQ282" s="55">
        <f t="shared" si="604"/>
        <v>0</v>
      </c>
      <c r="CR282" s="55">
        <f t="shared" si="604"/>
        <v>0</v>
      </c>
      <c r="CS282" s="55">
        <f t="shared" si="604"/>
        <v>0</v>
      </c>
      <c r="CT282" s="55">
        <f t="shared" ref="CT282:EB282" si="605">IFERROR(CT121*(CT443/$EN443),"")</f>
        <v>0</v>
      </c>
      <c r="CU282" s="55">
        <f t="shared" si="605"/>
        <v>0</v>
      </c>
      <c r="CV282" s="55">
        <f t="shared" si="605"/>
        <v>0</v>
      </c>
      <c r="CW282" s="55">
        <f t="shared" si="605"/>
        <v>0</v>
      </c>
      <c r="CX282" s="55">
        <f t="shared" si="605"/>
        <v>0</v>
      </c>
      <c r="CY282" s="55">
        <f t="shared" si="605"/>
        <v>0</v>
      </c>
      <c r="CZ282" s="55">
        <f t="shared" si="605"/>
        <v>0</v>
      </c>
      <c r="DA282" s="55">
        <f t="shared" si="605"/>
        <v>0</v>
      </c>
      <c r="DB282" s="55">
        <f t="shared" si="605"/>
        <v>0</v>
      </c>
      <c r="DC282" s="55">
        <f t="shared" si="605"/>
        <v>0</v>
      </c>
      <c r="DD282" s="55">
        <f t="shared" si="605"/>
        <v>0</v>
      </c>
      <c r="DE282" s="55">
        <f t="shared" si="605"/>
        <v>0</v>
      </c>
      <c r="DF282" s="55">
        <f t="shared" si="605"/>
        <v>0</v>
      </c>
      <c r="DG282" s="55">
        <f t="shared" si="605"/>
        <v>0</v>
      </c>
      <c r="DH282" s="55">
        <f t="shared" si="605"/>
        <v>0</v>
      </c>
      <c r="DI282" s="55">
        <f t="shared" si="605"/>
        <v>0</v>
      </c>
      <c r="DJ282" s="55">
        <f t="shared" si="605"/>
        <v>-2.4908715917634416E-3</v>
      </c>
      <c r="DK282" s="55">
        <f t="shared" si="605"/>
        <v>0</v>
      </c>
      <c r="DL282" s="55">
        <f t="shared" si="605"/>
        <v>-4.5998554441626961E-3</v>
      </c>
      <c r="DM282" s="55">
        <f t="shared" si="605"/>
        <v>4.6259922918978771E-4</v>
      </c>
      <c r="DN282" s="55">
        <f t="shared" si="605"/>
        <v>1.2698511782758617E-3</v>
      </c>
      <c r="DO282" s="55">
        <f t="shared" si="605"/>
        <v>0</v>
      </c>
      <c r="DP282" s="55">
        <f t="shared" si="605"/>
        <v>0</v>
      </c>
      <c r="DQ282" s="55">
        <f t="shared" si="605"/>
        <v>-1.3507095116366462E-2</v>
      </c>
      <c r="DR282" s="55">
        <f t="shared" si="605"/>
        <v>-1.4139906993865364E-2</v>
      </c>
      <c r="DS282" s="55">
        <f t="shared" si="605"/>
        <v>0</v>
      </c>
      <c r="DT282" s="55">
        <f t="shared" si="605"/>
        <v>0</v>
      </c>
      <c r="DU282" s="55">
        <f t="shared" si="605"/>
        <v>0</v>
      </c>
      <c r="DV282" s="55">
        <f t="shared" si="605"/>
        <v>0</v>
      </c>
      <c r="DW282" s="55">
        <f t="shared" si="605"/>
        <v>0</v>
      </c>
      <c r="DX282" s="55">
        <f t="shared" si="605"/>
        <v>0</v>
      </c>
      <c r="DY282" s="55">
        <f t="shared" si="605"/>
        <v>0</v>
      </c>
      <c r="DZ282" s="55">
        <f t="shared" si="605"/>
        <v>0</v>
      </c>
      <c r="EA282" s="55">
        <f t="shared" si="605"/>
        <v>0</v>
      </c>
      <c r="EB282" s="55">
        <f t="shared" si="605"/>
        <v>0</v>
      </c>
      <c r="EC282" s="55">
        <f t="shared" ref="EC282:EM282" si="606">IFERROR(EC121*(EC443/$EN443),"")</f>
        <v>0</v>
      </c>
      <c r="ED282" s="55">
        <f t="shared" si="606"/>
        <v>0</v>
      </c>
      <c r="EE282" s="55">
        <f t="shared" si="606"/>
        <v>0</v>
      </c>
      <c r="EF282" s="55">
        <f t="shared" si="606"/>
        <v>0</v>
      </c>
      <c r="EG282" s="55">
        <f t="shared" si="606"/>
        <v>0</v>
      </c>
      <c r="EH282" s="55">
        <f t="shared" si="606"/>
        <v>0</v>
      </c>
      <c r="EI282" s="55">
        <f t="shared" si="606"/>
        <v>2.0345831903989533E-4</v>
      </c>
      <c r="EJ282" s="55">
        <f t="shared" si="606"/>
        <v>0</v>
      </c>
      <c r="EK282" s="55">
        <f t="shared" si="606"/>
        <v>0</v>
      </c>
      <c r="EL282" s="55">
        <f t="shared" si="606"/>
        <v>0</v>
      </c>
      <c r="EM282" s="55">
        <f t="shared" si="606"/>
        <v>0</v>
      </c>
      <c r="EN282" s="72">
        <f t="shared" si="336"/>
        <v>-4.2611316320072881E-2</v>
      </c>
    </row>
    <row r="283" spans="1:144" x14ac:dyDescent="0.15">
      <c r="A283" s="71">
        <v>43496</v>
      </c>
      <c r="B283" s="55">
        <f t="shared" ref="B283:AG283" si="607">IFERROR(B122*(B444/$EN444),"")</f>
        <v>0</v>
      </c>
      <c r="C283" s="55">
        <f t="shared" si="607"/>
        <v>0</v>
      </c>
      <c r="D283" s="55">
        <f t="shared" si="607"/>
        <v>0</v>
      </c>
      <c r="E283" s="55">
        <f t="shared" si="607"/>
        <v>0</v>
      </c>
      <c r="F283" s="55">
        <f t="shared" si="607"/>
        <v>0</v>
      </c>
      <c r="G283" s="55">
        <f t="shared" si="607"/>
        <v>0</v>
      </c>
      <c r="H283" s="55">
        <f t="shared" si="607"/>
        <v>0</v>
      </c>
      <c r="I283" s="55">
        <f t="shared" si="607"/>
        <v>0</v>
      </c>
      <c r="J283" s="55">
        <f t="shared" si="607"/>
        <v>0</v>
      </c>
      <c r="K283" s="55">
        <f t="shared" si="607"/>
        <v>0</v>
      </c>
      <c r="L283" s="55">
        <f t="shared" si="607"/>
        <v>0</v>
      </c>
      <c r="M283" s="55">
        <f t="shared" si="607"/>
        <v>0</v>
      </c>
      <c r="N283" s="55">
        <f t="shared" si="607"/>
        <v>-1.315867065035015E-3</v>
      </c>
      <c r="O283" s="55">
        <f t="shared" si="607"/>
        <v>0</v>
      </c>
      <c r="P283" s="55">
        <f t="shared" si="607"/>
        <v>0</v>
      </c>
      <c r="Q283" s="55">
        <f t="shared" si="607"/>
        <v>0</v>
      </c>
      <c r="R283" s="55">
        <f t="shared" si="607"/>
        <v>0</v>
      </c>
      <c r="S283" s="55">
        <f t="shared" si="607"/>
        <v>0</v>
      </c>
      <c r="T283" s="55">
        <f t="shared" si="607"/>
        <v>0</v>
      </c>
      <c r="U283" s="55">
        <f t="shared" si="607"/>
        <v>0</v>
      </c>
      <c r="V283" s="55">
        <f t="shared" si="607"/>
        <v>0</v>
      </c>
      <c r="W283" s="55">
        <f t="shared" si="607"/>
        <v>0</v>
      </c>
      <c r="X283" s="55">
        <f t="shared" si="607"/>
        <v>1.6794016485059841E-2</v>
      </c>
      <c r="Y283" s="55">
        <f t="shared" si="607"/>
        <v>0</v>
      </c>
      <c r="Z283" s="55">
        <f t="shared" si="607"/>
        <v>-4.5995857907543984E-3</v>
      </c>
      <c r="AA283" s="55">
        <f t="shared" si="607"/>
        <v>0</v>
      </c>
      <c r="AB283" s="55">
        <f t="shared" si="607"/>
        <v>0</v>
      </c>
      <c r="AC283" s="55">
        <f t="shared" si="607"/>
        <v>0</v>
      </c>
      <c r="AD283" s="55">
        <f t="shared" si="607"/>
        <v>0</v>
      </c>
      <c r="AE283" s="55">
        <f t="shared" si="607"/>
        <v>0</v>
      </c>
      <c r="AF283" s="55">
        <f t="shared" si="607"/>
        <v>0</v>
      </c>
      <c r="AG283" s="55">
        <f t="shared" si="607"/>
        <v>2.4839398192407422E-2</v>
      </c>
      <c r="AH283" s="55">
        <f t="shared" ref="AH283:BM283" si="608">IFERROR(AH122*(AH444/$EN444),"")</f>
        <v>0</v>
      </c>
      <c r="AI283" s="55">
        <f t="shared" si="608"/>
        <v>6.7076330585898549E-4</v>
      </c>
      <c r="AJ283" s="55">
        <f t="shared" si="608"/>
        <v>2.0256719168979931</v>
      </c>
      <c r="AK283" s="55">
        <f t="shared" si="608"/>
        <v>2.5009660266320515E-4</v>
      </c>
      <c r="AL283" s="55">
        <f t="shared" si="608"/>
        <v>0</v>
      </c>
      <c r="AM283" s="55">
        <f t="shared" si="608"/>
        <v>0</v>
      </c>
      <c r="AN283" s="55">
        <f t="shared" si="608"/>
        <v>0</v>
      </c>
      <c r="AO283" s="55">
        <f t="shared" si="608"/>
        <v>0</v>
      </c>
      <c r="AP283" s="55">
        <f t="shared" si="608"/>
        <v>0</v>
      </c>
      <c r="AQ283" s="55">
        <f t="shared" si="608"/>
        <v>0</v>
      </c>
      <c r="AR283" s="55">
        <f t="shared" si="608"/>
        <v>0</v>
      </c>
      <c r="AS283" s="55">
        <f t="shared" si="608"/>
        <v>0</v>
      </c>
      <c r="AT283" s="55">
        <f t="shared" si="608"/>
        <v>0</v>
      </c>
      <c r="AU283" s="55">
        <f t="shared" si="608"/>
        <v>0</v>
      </c>
      <c r="AV283" s="55">
        <f t="shared" si="608"/>
        <v>0</v>
      </c>
      <c r="AW283" s="55">
        <f t="shared" si="608"/>
        <v>0</v>
      </c>
      <c r="AX283" s="55">
        <f t="shared" si="608"/>
        <v>0</v>
      </c>
      <c r="AY283" s="55">
        <f t="shared" si="608"/>
        <v>0</v>
      </c>
      <c r="AZ283" s="55">
        <f t="shared" si="608"/>
        <v>0</v>
      </c>
      <c r="BA283" s="55">
        <f t="shared" si="608"/>
        <v>0</v>
      </c>
      <c r="BB283" s="55">
        <f t="shared" si="608"/>
        <v>0</v>
      </c>
      <c r="BC283" s="55">
        <f t="shared" si="608"/>
        <v>0</v>
      </c>
      <c r="BD283" s="55">
        <f t="shared" si="608"/>
        <v>0</v>
      </c>
      <c r="BE283" s="55">
        <f t="shared" si="608"/>
        <v>0</v>
      </c>
      <c r="BF283" s="55">
        <f t="shared" si="608"/>
        <v>0</v>
      </c>
      <c r="BG283" s="55">
        <f t="shared" si="608"/>
        <v>0</v>
      </c>
      <c r="BH283" s="55">
        <f t="shared" si="608"/>
        <v>0</v>
      </c>
      <c r="BI283" s="55">
        <f t="shared" si="608"/>
        <v>0</v>
      </c>
      <c r="BJ283" s="55">
        <f t="shared" si="608"/>
        <v>0</v>
      </c>
      <c r="BK283" s="55">
        <f t="shared" si="608"/>
        <v>0</v>
      </c>
      <c r="BL283" s="55">
        <f t="shared" si="608"/>
        <v>0</v>
      </c>
      <c r="BM283" s="55">
        <f t="shared" si="608"/>
        <v>0</v>
      </c>
      <c r="BN283" s="55">
        <f t="shared" ref="BN283:CS283" si="609">IFERROR(BN122*(BN444/$EN444),"")</f>
        <v>0</v>
      </c>
      <c r="BO283" s="55">
        <f t="shared" si="609"/>
        <v>0</v>
      </c>
      <c r="BP283" s="55">
        <f t="shared" si="609"/>
        <v>0</v>
      </c>
      <c r="BQ283" s="55">
        <f t="shared" si="609"/>
        <v>0</v>
      </c>
      <c r="BR283" s="55">
        <f t="shared" si="609"/>
        <v>0</v>
      </c>
      <c r="BS283" s="55">
        <f t="shared" si="609"/>
        <v>0</v>
      </c>
      <c r="BT283" s="55">
        <f t="shared" si="609"/>
        <v>0</v>
      </c>
      <c r="BU283" s="55">
        <f t="shared" si="609"/>
        <v>0</v>
      </c>
      <c r="BV283" s="55">
        <f t="shared" si="609"/>
        <v>0</v>
      </c>
      <c r="BW283" s="55">
        <f t="shared" si="609"/>
        <v>0</v>
      </c>
      <c r="BX283" s="55">
        <f t="shared" si="609"/>
        <v>0</v>
      </c>
      <c r="BY283" s="55">
        <f t="shared" si="609"/>
        <v>0</v>
      </c>
      <c r="BZ283" s="55">
        <f t="shared" si="609"/>
        <v>0</v>
      </c>
      <c r="CA283" s="55">
        <f t="shared" si="609"/>
        <v>0</v>
      </c>
      <c r="CB283" s="55">
        <f t="shared" si="609"/>
        <v>0</v>
      </c>
      <c r="CC283" s="55">
        <f t="shared" si="609"/>
        <v>0</v>
      </c>
      <c r="CD283" s="55">
        <f t="shared" si="609"/>
        <v>0</v>
      </c>
      <c r="CE283" s="55">
        <f t="shared" si="609"/>
        <v>0</v>
      </c>
      <c r="CF283" s="55">
        <f t="shared" si="609"/>
        <v>0</v>
      </c>
      <c r="CG283" s="55">
        <f t="shared" si="609"/>
        <v>0</v>
      </c>
      <c r="CH283" s="55">
        <f t="shared" si="609"/>
        <v>0</v>
      </c>
      <c r="CI283" s="55">
        <f t="shared" si="609"/>
        <v>0</v>
      </c>
      <c r="CJ283" s="55">
        <f t="shared" si="609"/>
        <v>0</v>
      </c>
      <c r="CK283" s="55">
        <f t="shared" si="609"/>
        <v>2.1384099994880505E-2</v>
      </c>
      <c r="CL283" s="55">
        <f t="shared" si="609"/>
        <v>0</v>
      </c>
      <c r="CM283" s="55">
        <f t="shared" si="609"/>
        <v>0</v>
      </c>
      <c r="CN283" s="55">
        <f t="shared" si="609"/>
        <v>0</v>
      </c>
      <c r="CO283" s="55">
        <f t="shared" si="609"/>
        <v>0</v>
      </c>
      <c r="CP283" s="55">
        <f t="shared" si="609"/>
        <v>0</v>
      </c>
      <c r="CQ283" s="55">
        <f t="shared" si="609"/>
        <v>0</v>
      </c>
      <c r="CR283" s="55">
        <f t="shared" si="609"/>
        <v>0</v>
      </c>
      <c r="CS283" s="55">
        <f t="shared" si="609"/>
        <v>0</v>
      </c>
      <c r="CT283" s="55">
        <f t="shared" ref="CT283:EB283" si="610">IFERROR(CT122*(CT444/$EN444),"")</f>
        <v>0</v>
      </c>
      <c r="CU283" s="55">
        <f t="shared" si="610"/>
        <v>0</v>
      </c>
      <c r="CV283" s="55">
        <f t="shared" si="610"/>
        <v>0</v>
      </c>
      <c r="CW283" s="55">
        <f t="shared" si="610"/>
        <v>0</v>
      </c>
      <c r="CX283" s="55">
        <f t="shared" si="610"/>
        <v>0</v>
      </c>
      <c r="CY283" s="55">
        <f t="shared" si="610"/>
        <v>0</v>
      </c>
      <c r="CZ283" s="55">
        <f t="shared" si="610"/>
        <v>0</v>
      </c>
      <c r="DA283" s="55">
        <f t="shared" si="610"/>
        <v>0</v>
      </c>
      <c r="DB283" s="55">
        <f t="shared" si="610"/>
        <v>0</v>
      </c>
      <c r="DC283" s="55">
        <f t="shared" si="610"/>
        <v>0</v>
      </c>
      <c r="DD283" s="55">
        <f t="shared" si="610"/>
        <v>0</v>
      </c>
      <c r="DE283" s="55">
        <f t="shared" si="610"/>
        <v>0</v>
      </c>
      <c r="DF283" s="55">
        <f t="shared" si="610"/>
        <v>0</v>
      </c>
      <c r="DG283" s="55">
        <f t="shared" si="610"/>
        <v>0</v>
      </c>
      <c r="DH283" s="55">
        <f t="shared" si="610"/>
        <v>0</v>
      </c>
      <c r="DI283" s="55">
        <f t="shared" si="610"/>
        <v>0</v>
      </c>
      <c r="DJ283" s="55">
        <f t="shared" si="610"/>
        <v>7.2712677540598203E-3</v>
      </c>
      <c r="DK283" s="55">
        <f t="shared" si="610"/>
        <v>0</v>
      </c>
      <c r="DL283" s="55">
        <f t="shared" si="610"/>
        <v>5.0467016986393762E-4</v>
      </c>
      <c r="DM283" s="55">
        <f t="shared" si="610"/>
        <v>0</v>
      </c>
      <c r="DN283" s="55">
        <f t="shared" si="610"/>
        <v>5.1597134211976148E-3</v>
      </c>
      <c r="DO283" s="55">
        <f t="shared" si="610"/>
        <v>0</v>
      </c>
      <c r="DP283" s="55">
        <f t="shared" si="610"/>
        <v>0</v>
      </c>
      <c r="DQ283" s="55">
        <f t="shared" si="610"/>
        <v>-2.7765622511159238E-3</v>
      </c>
      <c r="DR283" s="55">
        <f t="shared" si="610"/>
        <v>-5.8921856698375616E-3</v>
      </c>
      <c r="DS283" s="55">
        <f t="shared" si="610"/>
        <v>0</v>
      </c>
      <c r="DT283" s="55">
        <f t="shared" si="610"/>
        <v>0</v>
      </c>
      <c r="DU283" s="55">
        <f t="shared" si="610"/>
        <v>0</v>
      </c>
      <c r="DV283" s="55">
        <f t="shared" si="610"/>
        <v>0</v>
      </c>
      <c r="DW283" s="55">
        <f t="shared" si="610"/>
        <v>0</v>
      </c>
      <c r="DX283" s="55">
        <f t="shared" si="610"/>
        <v>0</v>
      </c>
      <c r="DY283" s="55">
        <f t="shared" si="610"/>
        <v>0</v>
      </c>
      <c r="DZ283" s="55">
        <f t="shared" si="610"/>
        <v>0</v>
      </c>
      <c r="EA283" s="55">
        <f t="shared" si="610"/>
        <v>0</v>
      </c>
      <c r="EB283" s="55">
        <f t="shared" si="610"/>
        <v>0</v>
      </c>
      <c r="EC283" s="55">
        <f t="shared" ref="EC283:EM283" si="611">IFERROR(EC122*(EC444/$EN444),"")</f>
        <v>0</v>
      </c>
      <c r="ED283" s="55">
        <f t="shared" si="611"/>
        <v>0</v>
      </c>
      <c r="EE283" s="55">
        <f t="shared" si="611"/>
        <v>0</v>
      </c>
      <c r="EF283" s="55">
        <f t="shared" si="611"/>
        <v>0</v>
      </c>
      <c r="EG283" s="55">
        <f t="shared" si="611"/>
        <v>0</v>
      </c>
      <c r="EH283" s="55">
        <f t="shared" si="611"/>
        <v>0</v>
      </c>
      <c r="EI283" s="55">
        <f t="shared" si="611"/>
        <v>1.3589559700368913E-3</v>
      </c>
      <c r="EJ283" s="55">
        <f t="shared" si="611"/>
        <v>0</v>
      </c>
      <c r="EK283" s="55">
        <f t="shared" si="611"/>
        <v>0</v>
      </c>
      <c r="EL283" s="55">
        <f t="shared" si="611"/>
        <v>0</v>
      </c>
      <c r="EM283" s="55">
        <f t="shared" si="611"/>
        <v>0</v>
      </c>
      <c r="EN283" s="72">
        <f t="shared" si="336"/>
        <v>2.0893206980172785</v>
      </c>
    </row>
    <row r="284" spans="1:144" x14ac:dyDescent="0.15">
      <c r="A284" s="71">
        <v>43524</v>
      </c>
      <c r="B284" s="55">
        <f t="shared" ref="B284:AG284" si="612">IFERROR(B123*(B445/$EN445),"")</f>
        <v>0</v>
      </c>
      <c r="C284" s="55">
        <f t="shared" si="612"/>
        <v>0</v>
      </c>
      <c r="D284" s="55">
        <f t="shared" si="612"/>
        <v>-1.671451746162082E-2</v>
      </c>
      <c r="E284" s="55">
        <f t="shared" si="612"/>
        <v>0</v>
      </c>
      <c r="F284" s="55">
        <f t="shared" si="612"/>
        <v>0</v>
      </c>
      <c r="G284" s="55">
        <f t="shared" si="612"/>
        <v>0</v>
      </c>
      <c r="H284" s="55">
        <f t="shared" si="612"/>
        <v>0</v>
      </c>
      <c r="I284" s="55">
        <f t="shared" si="612"/>
        <v>0</v>
      </c>
      <c r="J284" s="55">
        <f t="shared" si="612"/>
        <v>0</v>
      </c>
      <c r="K284" s="55">
        <f t="shared" si="612"/>
        <v>0</v>
      </c>
      <c r="L284" s="55">
        <f t="shared" si="612"/>
        <v>0</v>
      </c>
      <c r="M284" s="55">
        <f t="shared" si="612"/>
        <v>0</v>
      </c>
      <c r="N284" s="55">
        <f t="shared" si="612"/>
        <v>0</v>
      </c>
      <c r="O284" s="55">
        <f t="shared" si="612"/>
        <v>0</v>
      </c>
      <c r="P284" s="55">
        <f t="shared" si="612"/>
        <v>0</v>
      </c>
      <c r="Q284" s="55">
        <f t="shared" si="612"/>
        <v>0</v>
      </c>
      <c r="R284" s="55">
        <f t="shared" si="612"/>
        <v>0</v>
      </c>
      <c r="S284" s="55">
        <f t="shared" si="612"/>
        <v>0</v>
      </c>
      <c r="T284" s="55">
        <f t="shared" si="612"/>
        <v>0</v>
      </c>
      <c r="U284" s="55">
        <f t="shared" si="612"/>
        <v>0</v>
      </c>
      <c r="V284" s="55">
        <f t="shared" si="612"/>
        <v>0</v>
      </c>
      <c r="W284" s="55">
        <f t="shared" si="612"/>
        <v>0</v>
      </c>
      <c r="X284" s="55">
        <f t="shared" si="612"/>
        <v>4.1475215193484214E-3</v>
      </c>
      <c r="Y284" s="55">
        <f t="shared" si="612"/>
        <v>0</v>
      </c>
      <c r="Z284" s="55">
        <f t="shared" si="612"/>
        <v>-6.0198072735272287E-4</v>
      </c>
      <c r="AA284" s="55">
        <f t="shared" si="612"/>
        <v>0</v>
      </c>
      <c r="AB284" s="55">
        <f t="shared" si="612"/>
        <v>0</v>
      </c>
      <c r="AC284" s="55">
        <f t="shared" si="612"/>
        <v>0</v>
      </c>
      <c r="AD284" s="55">
        <f t="shared" si="612"/>
        <v>0</v>
      </c>
      <c r="AE284" s="55">
        <f t="shared" si="612"/>
        <v>0</v>
      </c>
      <c r="AF284" s="55">
        <f t="shared" si="612"/>
        <v>0</v>
      </c>
      <c r="AG284" s="55">
        <f t="shared" si="612"/>
        <v>-2.4075434791732513E-3</v>
      </c>
      <c r="AH284" s="55">
        <f t="shared" ref="AH284:BM284" si="613">IFERROR(AH123*(AH445/$EN445),"")</f>
        <v>0</v>
      </c>
      <c r="AI284" s="55">
        <f t="shared" si="613"/>
        <v>-1.1559086237331829E-2</v>
      </c>
      <c r="AJ284" s="55">
        <f t="shared" si="613"/>
        <v>-7.7707841295163879E-2</v>
      </c>
      <c r="AK284" s="55">
        <f t="shared" si="613"/>
        <v>0</v>
      </c>
      <c r="AL284" s="55">
        <f t="shared" si="613"/>
        <v>0</v>
      </c>
      <c r="AM284" s="55">
        <f t="shared" si="613"/>
        <v>0</v>
      </c>
      <c r="AN284" s="55">
        <f t="shared" si="613"/>
        <v>0</v>
      </c>
      <c r="AO284" s="55">
        <f t="shared" si="613"/>
        <v>0</v>
      </c>
      <c r="AP284" s="55">
        <f t="shared" si="613"/>
        <v>0</v>
      </c>
      <c r="AQ284" s="55">
        <f t="shared" si="613"/>
        <v>0</v>
      </c>
      <c r="AR284" s="55">
        <f t="shared" si="613"/>
        <v>0</v>
      </c>
      <c r="AS284" s="55">
        <f t="shared" si="613"/>
        <v>0</v>
      </c>
      <c r="AT284" s="55">
        <f t="shared" si="613"/>
        <v>0</v>
      </c>
      <c r="AU284" s="55">
        <f t="shared" si="613"/>
        <v>0</v>
      </c>
      <c r="AV284" s="55">
        <f t="shared" si="613"/>
        <v>0</v>
      </c>
      <c r="AW284" s="55">
        <f t="shared" si="613"/>
        <v>0</v>
      </c>
      <c r="AX284" s="55">
        <f t="shared" si="613"/>
        <v>0</v>
      </c>
      <c r="AY284" s="55">
        <f t="shared" si="613"/>
        <v>0</v>
      </c>
      <c r="AZ284" s="55">
        <f t="shared" si="613"/>
        <v>0</v>
      </c>
      <c r="BA284" s="55">
        <f t="shared" si="613"/>
        <v>0</v>
      </c>
      <c r="BB284" s="55">
        <f t="shared" si="613"/>
        <v>0</v>
      </c>
      <c r="BC284" s="55">
        <f t="shared" si="613"/>
        <v>0</v>
      </c>
      <c r="BD284" s="55">
        <f t="shared" si="613"/>
        <v>0</v>
      </c>
      <c r="BE284" s="55">
        <f t="shared" si="613"/>
        <v>0</v>
      </c>
      <c r="BF284" s="55">
        <f t="shared" si="613"/>
        <v>0</v>
      </c>
      <c r="BG284" s="55">
        <f t="shared" si="613"/>
        <v>-8.6016251230600707E-3</v>
      </c>
      <c r="BH284" s="55">
        <f t="shared" si="613"/>
        <v>0</v>
      </c>
      <c r="BI284" s="55">
        <f t="shared" si="613"/>
        <v>0</v>
      </c>
      <c r="BJ284" s="55">
        <f t="shared" si="613"/>
        <v>0</v>
      </c>
      <c r="BK284" s="55">
        <f t="shared" si="613"/>
        <v>0</v>
      </c>
      <c r="BL284" s="55">
        <f t="shared" si="613"/>
        <v>0</v>
      </c>
      <c r="BM284" s="55">
        <f t="shared" si="613"/>
        <v>0</v>
      </c>
      <c r="BN284" s="55">
        <f t="shared" ref="BN284:CS284" si="614">IFERROR(BN123*(BN445/$EN445),"")</f>
        <v>0</v>
      </c>
      <c r="BO284" s="55">
        <f t="shared" si="614"/>
        <v>0</v>
      </c>
      <c r="BP284" s="55">
        <f t="shared" si="614"/>
        <v>0</v>
      </c>
      <c r="BQ284" s="55">
        <f t="shared" si="614"/>
        <v>0</v>
      </c>
      <c r="BR284" s="55">
        <f t="shared" si="614"/>
        <v>0</v>
      </c>
      <c r="BS284" s="55">
        <f t="shared" si="614"/>
        <v>0</v>
      </c>
      <c r="BT284" s="55">
        <f t="shared" si="614"/>
        <v>0</v>
      </c>
      <c r="BU284" s="55">
        <f t="shared" si="614"/>
        <v>0</v>
      </c>
      <c r="BV284" s="55">
        <f t="shared" si="614"/>
        <v>0</v>
      </c>
      <c r="BW284" s="55">
        <f t="shared" si="614"/>
        <v>0</v>
      </c>
      <c r="BX284" s="55">
        <f t="shared" si="614"/>
        <v>0</v>
      </c>
      <c r="BY284" s="55">
        <f t="shared" si="614"/>
        <v>0</v>
      </c>
      <c r="BZ284" s="55">
        <f t="shared" si="614"/>
        <v>0</v>
      </c>
      <c r="CA284" s="55">
        <f t="shared" si="614"/>
        <v>0</v>
      </c>
      <c r="CB284" s="55">
        <f t="shared" si="614"/>
        <v>0</v>
      </c>
      <c r="CC284" s="55">
        <f t="shared" si="614"/>
        <v>0</v>
      </c>
      <c r="CD284" s="55">
        <f t="shared" si="614"/>
        <v>0</v>
      </c>
      <c r="CE284" s="55">
        <f t="shared" si="614"/>
        <v>0</v>
      </c>
      <c r="CF284" s="55">
        <f t="shared" si="614"/>
        <v>0</v>
      </c>
      <c r="CG284" s="55">
        <f t="shared" si="614"/>
        <v>0</v>
      </c>
      <c r="CH284" s="55">
        <f t="shared" si="614"/>
        <v>0</v>
      </c>
      <c r="CI284" s="55">
        <f t="shared" si="614"/>
        <v>0</v>
      </c>
      <c r="CJ284" s="55">
        <f t="shared" si="614"/>
        <v>0</v>
      </c>
      <c r="CK284" s="55">
        <f t="shared" si="614"/>
        <v>4.9040403950881208E-4</v>
      </c>
      <c r="CL284" s="55">
        <f t="shared" si="614"/>
        <v>0</v>
      </c>
      <c r="CM284" s="55">
        <f t="shared" si="614"/>
        <v>-2.3352824768035373E-4</v>
      </c>
      <c r="CN284" s="55">
        <f t="shared" si="614"/>
        <v>0</v>
      </c>
      <c r="CO284" s="55">
        <f t="shared" si="614"/>
        <v>0</v>
      </c>
      <c r="CP284" s="55">
        <f t="shared" si="614"/>
        <v>0</v>
      </c>
      <c r="CQ284" s="55">
        <f t="shared" si="614"/>
        <v>0</v>
      </c>
      <c r="CR284" s="55">
        <f t="shared" si="614"/>
        <v>0</v>
      </c>
      <c r="CS284" s="55">
        <f t="shared" si="614"/>
        <v>0</v>
      </c>
      <c r="CT284" s="55">
        <f t="shared" ref="CT284:EB284" si="615">IFERROR(CT123*(CT445/$EN445),"")</f>
        <v>0</v>
      </c>
      <c r="CU284" s="55">
        <f t="shared" si="615"/>
        <v>0</v>
      </c>
      <c r="CV284" s="55">
        <f t="shared" si="615"/>
        <v>0</v>
      </c>
      <c r="CW284" s="55">
        <f t="shared" si="615"/>
        <v>0</v>
      </c>
      <c r="CX284" s="55">
        <f t="shared" si="615"/>
        <v>0</v>
      </c>
      <c r="CY284" s="55">
        <f t="shared" si="615"/>
        <v>0</v>
      </c>
      <c r="CZ284" s="55">
        <f t="shared" si="615"/>
        <v>0</v>
      </c>
      <c r="DA284" s="55">
        <f t="shared" si="615"/>
        <v>0</v>
      </c>
      <c r="DB284" s="55">
        <f t="shared" si="615"/>
        <v>0</v>
      </c>
      <c r="DC284" s="55">
        <f t="shared" si="615"/>
        <v>0</v>
      </c>
      <c r="DD284" s="55">
        <f t="shared" si="615"/>
        <v>0</v>
      </c>
      <c r="DE284" s="55">
        <f t="shared" si="615"/>
        <v>0</v>
      </c>
      <c r="DF284" s="55">
        <f t="shared" si="615"/>
        <v>0</v>
      </c>
      <c r="DG284" s="55">
        <f t="shared" si="615"/>
        <v>0</v>
      </c>
      <c r="DH284" s="55">
        <f t="shared" si="615"/>
        <v>0</v>
      </c>
      <c r="DI284" s="55">
        <f t="shared" si="615"/>
        <v>0</v>
      </c>
      <c r="DJ284" s="55">
        <f t="shared" si="615"/>
        <v>-8.1005125035263168E-3</v>
      </c>
      <c r="DK284" s="55">
        <f t="shared" si="615"/>
        <v>0</v>
      </c>
      <c r="DL284" s="55">
        <f t="shared" si="615"/>
        <v>6.3988703829700468E-4</v>
      </c>
      <c r="DM284" s="55">
        <f t="shared" si="615"/>
        <v>1.7435457264606462E-4</v>
      </c>
      <c r="DN284" s="55">
        <f t="shared" si="615"/>
        <v>-2.2312203813235919E-2</v>
      </c>
      <c r="DO284" s="55">
        <f t="shared" si="615"/>
        <v>0</v>
      </c>
      <c r="DP284" s="55">
        <f t="shared" si="615"/>
        <v>0</v>
      </c>
      <c r="DQ284" s="55">
        <f t="shared" si="615"/>
        <v>-1.4425822253023237E-3</v>
      </c>
      <c r="DR284" s="55">
        <f t="shared" si="615"/>
        <v>-2.5968475875059278E-3</v>
      </c>
      <c r="DS284" s="55">
        <f t="shared" si="615"/>
        <v>0</v>
      </c>
      <c r="DT284" s="55">
        <f t="shared" si="615"/>
        <v>0</v>
      </c>
      <c r="DU284" s="55">
        <f t="shared" si="615"/>
        <v>0</v>
      </c>
      <c r="DV284" s="55">
        <f t="shared" si="615"/>
        <v>0</v>
      </c>
      <c r="DW284" s="55">
        <f t="shared" si="615"/>
        <v>0</v>
      </c>
      <c r="DX284" s="55">
        <f t="shared" si="615"/>
        <v>0</v>
      </c>
      <c r="DY284" s="55">
        <f t="shared" si="615"/>
        <v>0</v>
      </c>
      <c r="DZ284" s="55">
        <f t="shared" si="615"/>
        <v>0</v>
      </c>
      <c r="EA284" s="55">
        <f t="shared" si="615"/>
        <v>0</v>
      </c>
      <c r="EB284" s="55">
        <f t="shared" si="615"/>
        <v>0</v>
      </c>
      <c r="EC284" s="55">
        <f t="shared" ref="EC284:EM284" si="616">IFERROR(EC123*(EC445/$EN445),"")</f>
        <v>0</v>
      </c>
      <c r="ED284" s="55">
        <f t="shared" si="616"/>
        <v>0</v>
      </c>
      <c r="EE284" s="55">
        <f t="shared" si="616"/>
        <v>0</v>
      </c>
      <c r="EF284" s="55">
        <f t="shared" si="616"/>
        <v>0</v>
      </c>
      <c r="EG284" s="55">
        <f t="shared" si="616"/>
        <v>0</v>
      </c>
      <c r="EH284" s="55">
        <f t="shared" si="616"/>
        <v>0</v>
      </c>
      <c r="EI284" s="55">
        <f t="shared" si="616"/>
        <v>-4.7150901398460688E-4</v>
      </c>
      <c r="EJ284" s="55">
        <f t="shared" si="616"/>
        <v>7.4328443376890879E-4</v>
      </c>
      <c r="EK284" s="55">
        <f t="shared" si="616"/>
        <v>0</v>
      </c>
      <c r="EL284" s="55">
        <f t="shared" si="616"/>
        <v>0</v>
      </c>
      <c r="EM284" s="55">
        <f t="shared" si="616"/>
        <v>0</v>
      </c>
      <c r="EN284" s="72">
        <f t="shared" si="336"/>
        <v>-0.14655432611136879</v>
      </c>
    </row>
    <row r="285" spans="1:144" x14ac:dyDescent="0.15">
      <c r="A285" s="71">
        <v>43553</v>
      </c>
      <c r="B285" s="55">
        <f t="shared" ref="B285:AG285" si="617">IFERROR(B124*(B446/$EN446),"")</f>
        <v>0</v>
      </c>
      <c r="C285" s="55">
        <f t="shared" si="617"/>
        <v>0</v>
      </c>
      <c r="D285" s="55">
        <f t="shared" si="617"/>
        <v>3.6764862882133851E-3</v>
      </c>
      <c r="E285" s="55">
        <f t="shared" si="617"/>
        <v>0</v>
      </c>
      <c r="F285" s="55">
        <f t="shared" si="617"/>
        <v>0</v>
      </c>
      <c r="G285" s="55">
        <f t="shared" si="617"/>
        <v>0</v>
      </c>
      <c r="H285" s="55">
        <f t="shared" si="617"/>
        <v>0</v>
      </c>
      <c r="I285" s="55">
        <f t="shared" si="617"/>
        <v>0</v>
      </c>
      <c r="J285" s="55">
        <f t="shared" si="617"/>
        <v>0</v>
      </c>
      <c r="K285" s="55">
        <f t="shared" si="617"/>
        <v>0</v>
      </c>
      <c r="L285" s="55">
        <f t="shared" si="617"/>
        <v>0</v>
      </c>
      <c r="M285" s="55">
        <f t="shared" si="617"/>
        <v>0</v>
      </c>
      <c r="N285" s="55">
        <f t="shared" si="617"/>
        <v>0</v>
      </c>
      <c r="O285" s="55">
        <f t="shared" si="617"/>
        <v>0</v>
      </c>
      <c r="P285" s="55">
        <f t="shared" si="617"/>
        <v>0</v>
      </c>
      <c r="Q285" s="55">
        <f t="shared" si="617"/>
        <v>0</v>
      </c>
      <c r="R285" s="55">
        <f t="shared" si="617"/>
        <v>0</v>
      </c>
      <c r="S285" s="55">
        <f t="shared" si="617"/>
        <v>0</v>
      </c>
      <c r="T285" s="55">
        <f t="shared" si="617"/>
        <v>0</v>
      </c>
      <c r="U285" s="55">
        <f t="shared" si="617"/>
        <v>0</v>
      </c>
      <c r="V285" s="55">
        <f t="shared" si="617"/>
        <v>0</v>
      </c>
      <c r="W285" s="55">
        <f t="shared" si="617"/>
        <v>0</v>
      </c>
      <c r="X285" s="55">
        <f t="shared" si="617"/>
        <v>-5.0960029745636733E-3</v>
      </c>
      <c r="Y285" s="55">
        <f t="shared" si="617"/>
        <v>0</v>
      </c>
      <c r="Z285" s="55">
        <f t="shared" si="617"/>
        <v>1.0552437505987729E-2</v>
      </c>
      <c r="AA285" s="55">
        <f t="shared" si="617"/>
        <v>0</v>
      </c>
      <c r="AB285" s="55">
        <f t="shared" si="617"/>
        <v>0</v>
      </c>
      <c r="AC285" s="55">
        <f t="shared" si="617"/>
        <v>0</v>
      </c>
      <c r="AD285" s="55">
        <f t="shared" si="617"/>
        <v>0</v>
      </c>
      <c r="AE285" s="55">
        <f t="shared" si="617"/>
        <v>0</v>
      </c>
      <c r="AF285" s="55">
        <f t="shared" si="617"/>
        <v>0</v>
      </c>
      <c r="AG285" s="55">
        <f t="shared" si="617"/>
        <v>0</v>
      </c>
      <c r="AH285" s="55">
        <f t="shared" ref="AH285:BM285" si="618">IFERROR(AH124*(AH446/$EN446),"")</f>
        <v>0</v>
      </c>
      <c r="AI285" s="55">
        <f t="shared" si="618"/>
        <v>0</v>
      </c>
      <c r="AJ285" s="55">
        <f t="shared" si="618"/>
        <v>-5.0352871299472059E-2</v>
      </c>
      <c r="AK285" s="55">
        <f t="shared" si="618"/>
        <v>0</v>
      </c>
      <c r="AL285" s="55">
        <f t="shared" si="618"/>
        <v>0</v>
      </c>
      <c r="AM285" s="55">
        <f t="shared" si="618"/>
        <v>0</v>
      </c>
      <c r="AN285" s="55">
        <f t="shared" si="618"/>
        <v>0</v>
      </c>
      <c r="AO285" s="55">
        <f t="shared" si="618"/>
        <v>0</v>
      </c>
      <c r="AP285" s="55">
        <f t="shared" si="618"/>
        <v>0</v>
      </c>
      <c r="AQ285" s="55">
        <f t="shared" si="618"/>
        <v>0</v>
      </c>
      <c r="AR285" s="55">
        <f t="shared" si="618"/>
        <v>0</v>
      </c>
      <c r="AS285" s="55">
        <f t="shared" si="618"/>
        <v>0</v>
      </c>
      <c r="AT285" s="55">
        <f t="shared" si="618"/>
        <v>0</v>
      </c>
      <c r="AU285" s="55">
        <f t="shared" si="618"/>
        <v>0</v>
      </c>
      <c r="AV285" s="55">
        <f t="shared" si="618"/>
        <v>0</v>
      </c>
      <c r="AW285" s="55">
        <f t="shared" si="618"/>
        <v>0</v>
      </c>
      <c r="AX285" s="55">
        <f t="shared" si="618"/>
        <v>0</v>
      </c>
      <c r="AY285" s="55">
        <f t="shared" si="618"/>
        <v>0</v>
      </c>
      <c r="AZ285" s="55">
        <f t="shared" si="618"/>
        <v>0</v>
      </c>
      <c r="BA285" s="55">
        <f t="shared" si="618"/>
        <v>0</v>
      </c>
      <c r="BB285" s="55">
        <f t="shared" si="618"/>
        <v>0</v>
      </c>
      <c r="BC285" s="55">
        <f t="shared" si="618"/>
        <v>0</v>
      </c>
      <c r="BD285" s="55">
        <f t="shared" si="618"/>
        <v>0</v>
      </c>
      <c r="BE285" s="55">
        <f t="shared" si="618"/>
        <v>0</v>
      </c>
      <c r="BF285" s="55">
        <f t="shared" si="618"/>
        <v>0</v>
      </c>
      <c r="BG285" s="55">
        <f t="shared" si="618"/>
        <v>-1.4651011463031158E-3</v>
      </c>
      <c r="BH285" s="55">
        <f t="shared" si="618"/>
        <v>0</v>
      </c>
      <c r="BI285" s="55">
        <f t="shared" si="618"/>
        <v>0</v>
      </c>
      <c r="BJ285" s="55">
        <f t="shared" si="618"/>
        <v>0</v>
      </c>
      <c r="BK285" s="55">
        <f t="shared" si="618"/>
        <v>0</v>
      </c>
      <c r="BL285" s="55">
        <f t="shared" si="618"/>
        <v>0</v>
      </c>
      <c r="BM285" s="55">
        <f t="shared" si="618"/>
        <v>0</v>
      </c>
      <c r="BN285" s="55">
        <f t="shared" ref="BN285:CS285" si="619">IFERROR(BN124*(BN446/$EN446),"")</f>
        <v>0</v>
      </c>
      <c r="BO285" s="55">
        <f t="shared" si="619"/>
        <v>0</v>
      </c>
      <c r="BP285" s="55">
        <f t="shared" si="619"/>
        <v>0</v>
      </c>
      <c r="BQ285" s="55">
        <f t="shared" si="619"/>
        <v>0</v>
      </c>
      <c r="BR285" s="55">
        <f t="shared" si="619"/>
        <v>0</v>
      </c>
      <c r="BS285" s="55">
        <f t="shared" si="619"/>
        <v>0</v>
      </c>
      <c r="BT285" s="55">
        <f t="shared" si="619"/>
        <v>0</v>
      </c>
      <c r="BU285" s="55">
        <f t="shared" si="619"/>
        <v>0</v>
      </c>
      <c r="BV285" s="55">
        <f t="shared" si="619"/>
        <v>0</v>
      </c>
      <c r="BW285" s="55">
        <f t="shared" si="619"/>
        <v>0</v>
      </c>
      <c r="BX285" s="55">
        <f t="shared" si="619"/>
        <v>0</v>
      </c>
      <c r="BY285" s="55">
        <f t="shared" si="619"/>
        <v>0</v>
      </c>
      <c r="BZ285" s="55">
        <f t="shared" si="619"/>
        <v>0</v>
      </c>
      <c r="CA285" s="55">
        <f t="shared" si="619"/>
        <v>0</v>
      </c>
      <c r="CB285" s="55">
        <f t="shared" si="619"/>
        <v>0</v>
      </c>
      <c r="CC285" s="55">
        <f t="shared" si="619"/>
        <v>0</v>
      </c>
      <c r="CD285" s="55">
        <f t="shared" si="619"/>
        <v>0</v>
      </c>
      <c r="CE285" s="55">
        <f t="shared" si="619"/>
        <v>0</v>
      </c>
      <c r="CF285" s="55">
        <f t="shared" si="619"/>
        <v>0</v>
      </c>
      <c r="CG285" s="55">
        <f t="shared" si="619"/>
        <v>0</v>
      </c>
      <c r="CH285" s="55">
        <f t="shared" si="619"/>
        <v>0</v>
      </c>
      <c r="CI285" s="55">
        <f t="shared" si="619"/>
        <v>0</v>
      </c>
      <c r="CJ285" s="55">
        <f t="shared" si="619"/>
        <v>0</v>
      </c>
      <c r="CK285" s="55">
        <f t="shared" si="619"/>
        <v>-7.4224522611616365E-4</v>
      </c>
      <c r="CL285" s="55">
        <f t="shared" si="619"/>
        <v>0</v>
      </c>
      <c r="CM285" s="55">
        <f t="shared" si="619"/>
        <v>-5.3508004415720048E-3</v>
      </c>
      <c r="CN285" s="55">
        <f t="shared" si="619"/>
        <v>0</v>
      </c>
      <c r="CO285" s="55">
        <f t="shared" si="619"/>
        <v>0</v>
      </c>
      <c r="CP285" s="55">
        <f t="shared" si="619"/>
        <v>0</v>
      </c>
      <c r="CQ285" s="55">
        <f t="shared" si="619"/>
        <v>0</v>
      </c>
      <c r="CR285" s="55">
        <f t="shared" si="619"/>
        <v>0</v>
      </c>
      <c r="CS285" s="55">
        <f t="shared" si="619"/>
        <v>0</v>
      </c>
      <c r="CT285" s="55">
        <f t="shared" ref="CT285:EB285" si="620">IFERROR(CT124*(CT446/$EN446),"")</f>
        <v>0</v>
      </c>
      <c r="CU285" s="55">
        <f t="shared" si="620"/>
        <v>0</v>
      </c>
      <c r="CV285" s="55">
        <f t="shared" si="620"/>
        <v>0</v>
      </c>
      <c r="CW285" s="55">
        <f t="shared" si="620"/>
        <v>0</v>
      </c>
      <c r="CX285" s="55">
        <f t="shared" si="620"/>
        <v>0</v>
      </c>
      <c r="CY285" s="55">
        <f t="shared" si="620"/>
        <v>0</v>
      </c>
      <c r="CZ285" s="55">
        <f t="shared" si="620"/>
        <v>0</v>
      </c>
      <c r="DA285" s="55">
        <f t="shared" si="620"/>
        <v>0</v>
      </c>
      <c r="DB285" s="55">
        <f t="shared" si="620"/>
        <v>0</v>
      </c>
      <c r="DC285" s="55">
        <f t="shared" si="620"/>
        <v>0</v>
      </c>
      <c r="DD285" s="55">
        <f t="shared" si="620"/>
        <v>0</v>
      </c>
      <c r="DE285" s="55">
        <f t="shared" si="620"/>
        <v>0</v>
      </c>
      <c r="DF285" s="55">
        <f t="shared" si="620"/>
        <v>0</v>
      </c>
      <c r="DG285" s="55">
        <f t="shared" si="620"/>
        <v>0</v>
      </c>
      <c r="DH285" s="55">
        <f t="shared" si="620"/>
        <v>0</v>
      </c>
      <c r="DI285" s="55">
        <f t="shared" si="620"/>
        <v>0</v>
      </c>
      <c r="DJ285" s="55">
        <f t="shared" si="620"/>
        <v>1.0381347669576669E-2</v>
      </c>
      <c r="DK285" s="55">
        <f t="shared" si="620"/>
        <v>0</v>
      </c>
      <c r="DL285" s="55">
        <f t="shared" si="620"/>
        <v>-1.8405785231374219E-3</v>
      </c>
      <c r="DM285" s="55">
        <f t="shared" si="620"/>
        <v>-2.4598668241264344E-4</v>
      </c>
      <c r="DN285" s="55">
        <f t="shared" si="620"/>
        <v>-3.5694797976956226E-3</v>
      </c>
      <c r="DO285" s="55">
        <f t="shared" si="620"/>
        <v>0</v>
      </c>
      <c r="DP285" s="55">
        <f t="shared" si="620"/>
        <v>0</v>
      </c>
      <c r="DQ285" s="55">
        <f t="shared" si="620"/>
        <v>1.0143876243534607E-2</v>
      </c>
      <c r="DR285" s="55">
        <f t="shared" si="620"/>
        <v>4.7305932358473182E-3</v>
      </c>
      <c r="DS285" s="55">
        <f t="shared" si="620"/>
        <v>0</v>
      </c>
      <c r="DT285" s="55">
        <f t="shared" si="620"/>
        <v>0</v>
      </c>
      <c r="DU285" s="55">
        <f t="shared" si="620"/>
        <v>0</v>
      </c>
      <c r="DV285" s="55">
        <f t="shared" si="620"/>
        <v>0</v>
      </c>
      <c r="DW285" s="55">
        <f t="shared" si="620"/>
        <v>0</v>
      </c>
      <c r="DX285" s="55">
        <f t="shared" si="620"/>
        <v>0</v>
      </c>
      <c r="DY285" s="55">
        <f t="shared" si="620"/>
        <v>0</v>
      </c>
      <c r="DZ285" s="55">
        <f t="shared" si="620"/>
        <v>0</v>
      </c>
      <c r="EA285" s="55">
        <f t="shared" si="620"/>
        <v>0</v>
      </c>
      <c r="EB285" s="55">
        <f t="shared" si="620"/>
        <v>0</v>
      </c>
      <c r="EC285" s="55">
        <f t="shared" ref="EC285:EM285" si="621">IFERROR(EC124*(EC446/$EN446),"")</f>
        <v>0</v>
      </c>
      <c r="ED285" s="55">
        <f t="shared" si="621"/>
        <v>0</v>
      </c>
      <c r="EE285" s="55">
        <f t="shared" si="621"/>
        <v>0</v>
      </c>
      <c r="EF285" s="55">
        <f t="shared" si="621"/>
        <v>0</v>
      </c>
      <c r="EG285" s="55">
        <f t="shared" si="621"/>
        <v>0</v>
      </c>
      <c r="EH285" s="55">
        <f t="shared" si="621"/>
        <v>0</v>
      </c>
      <c r="EI285" s="55">
        <f t="shared" si="621"/>
        <v>0</v>
      </c>
      <c r="EJ285" s="55">
        <f t="shared" si="621"/>
        <v>-4.2427735533932601E-3</v>
      </c>
      <c r="EK285" s="55">
        <f t="shared" si="621"/>
        <v>0</v>
      </c>
      <c r="EL285" s="55">
        <f t="shared" si="621"/>
        <v>0</v>
      </c>
      <c r="EM285" s="55">
        <f t="shared" si="621"/>
        <v>0</v>
      </c>
      <c r="EN285" s="72">
        <f t="shared" si="336"/>
        <v>-3.3421098701506266E-2</v>
      </c>
    </row>
    <row r="286" spans="1:144" x14ac:dyDescent="0.15">
      <c r="A286" s="71">
        <v>43585</v>
      </c>
      <c r="B286" s="55">
        <f t="shared" ref="B286:AG286" si="622">IFERROR(B125*(B447/$EN447),"")</f>
        <v>0</v>
      </c>
      <c r="C286" s="55">
        <f t="shared" si="622"/>
        <v>0</v>
      </c>
      <c r="D286" s="55">
        <f t="shared" si="622"/>
        <v>2.3533576551866445E-3</v>
      </c>
      <c r="E286" s="55">
        <f t="shared" si="622"/>
        <v>0</v>
      </c>
      <c r="F286" s="55">
        <f t="shared" si="622"/>
        <v>0</v>
      </c>
      <c r="G286" s="55">
        <f t="shared" si="622"/>
        <v>0</v>
      </c>
      <c r="H286" s="55">
        <f t="shared" si="622"/>
        <v>0</v>
      </c>
      <c r="I286" s="55">
        <f t="shared" si="622"/>
        <v>0</v>
      </c>
      <c r="J286" s="55">
        <f t="shared" si="622"/>
        <v>0</v>
      </c>
      <c r="K286" s="55">
        <f t="shared" si="622"/>
        <v>0</v>
      </c>
      <c r="L286" s="55">
        <f t="shared" si="622"/>
        <v>0</v>
      </c>
      <c r="M286" s="55">
        <f t="shared" si="622"/>
        <v>0</v>
      </c>
      <c r="N286" s="55">
        <f t="shared" si="622"/>
        <v>0</v>
      </c>
      <c r="O286" s="55">
        <f t="shared" si="622"/>
        <v>0</v>
      </c>
      <c r="P286" s="55">
        <f t="shared" si="622"/>
        <v>0</v>
      </c>
      <c r="Q286" s="55">
        <f t="shared" si="622"/>
        <v>0</v>
      </c>
      <c r="R286" s="55">
        <f t="shared" si="622"/>
        <v>0</v>
      </c>
      <c r="S286" s="55">
        <f t="shared" si="622"/>
        <v>0</v>
      </c>
      <c r="T286" s="55">
        <f t="shared" si="622"/>
        <v>0</v>
      </c>
      <c r="U286" s="55">
        <f t="shared" si="622"/>
        <v>0</v>
      </c>
      <c r="V286" s="55">
        <f t="shared" si="622"/>
        <v>0</v>
      </c>
      <c r="W286" s="55">
        <f t="shared" si="622"/>
        <v>0</v>
      </c>
      <c r="X286" s="55">
        <f t="shared" si="622"/>
        <v>1.9719258256590353E-2</v>
      </c>
      <c r="Y286" s="55">
        <f t="shared" si="622"/>
        <v>0</v>
      </c>
      <c r="Z286" s="55">
        <f t="shared" si="622"/>
        <v>-1.3848452390605585E-3</v>
      </c>
      <c r="AA286" s="55">
        <f t="shared" si="622"/>
        <v>0</v>
      </c>
      <c r="AB286" s="55">
        <f t="shared" si="622"/>
        <v>0</v>
      </c>
      <c r="AC286" s="55">
        <f t="shared" si="622"/>
        <v>0</v>
      </c>
      <c r="AD286" s="55">
        <f t="shared" si="622"/>
        <v>0</v>
      </c>
      <c r="AE286" s="55">
        <f t="shared" si="622"/>
        <v>0</v>
      </c>
      <c r="AF286" s="55">
        <f t="shared" si="622"/>
        <v>0</v>
      </c>
      <c r="AG286" s="55">
        <f t="shared" si="622"/>
        <v>0</v>
      </c>
      <c r="AH286" s="55">
        <f t="shared" ref="AH286:BM286" si="623">IFERROR(AH125*(AH447/$EN447),"")</f>
        <v>0</v>
      </c>
      <c r="AI286" s="55">
        <f t="shared" si="623"/>
        <v>0</v>
      </c>
      <c r="AJ286" s="55">
        <f t="shared" si="623"/>
        <v>-3.6778178976422563E-2</v>
      </c>
      <c r="AK286" s="55">
        <f t="shared" si="623"/>
        <v>0</v>
      </c>
      <c r="AL286" s="55">
        <f t="shared" si="623"/>
        <v>0</v>
      </c>
      <c r="AM286" s="55">
        <f t="shared" si="623"/>
        <v>0</v>
      </c>
      <c r="AN286" s="55">
        <f t="shared" si="623"/>
        <v>0</v>
      </c>
      <c r="AO286" s="55">
        <f t="shared" si="623"/>
        <v>0</v>
      </c>
      <c r="AP286" s="55">
        <f t="shared" si="623"/>
        <v>0</v>
      </c>
      <c r="AQ286" s="55">
        <f t="shared" si="623"/>
        <v>0</v>
      </c>
      <c r="AR286" s="55">
        <f t="shared" si="623"/>
        <v>0</v>
      </c>
      <c r="AS286" s="55">
        <f t="shared" si="623"/>
        <v>0</v>
      </c>
      <c r="AT286" s="55">
        <f t="shared" si="623"/>
        <v>0</v>
      </c>
      <c r="AU286" s="55">
        <f t="shared" si="623"/>
        <v>0</v>
      </c>
      <c r="AV286" s="55">
        <f t="shared" si="623"/>
        <v>0</v>
      </c>
      <c r="AW286" s="55">
        <f t="shared" si="623"/>
        <v>0</v>
      </c>
      <c r="AX286" s="55">
        <f t="shared" si="623"/>
        <v>0</v>
      </c>
      <c r="AY286" s="55">
        <f t="shared" si="623"/>
        <v>0</v>
      </c>
      <c r="AZ286" s="55">
        <f t="shared" si="623"/>
        <v>0</v>
      </c>
      <c r="BA286" s="55">
        <f t="shared" si="623"/>
        <v>0</v>
      </c>
      <c r="BB286" s="55">
        <f t="shared" si="623"/>
        <v>0</v>
      </c>
      <c r="BC286" s="55">
        <f t="shared" si="623"/>
        <v>0</v>
      </c>
      <c r="BD286" s="55">
        <f t="shared" si="623"/>
        <v>0</v>
      </c>
      <c r="BE286" s="55">
        <f t="shared" si="623"/>
        <v>0</v>
      </c>
      <c r="BF286" s="55">
        <f t="shared" si="623"/>
        <v>0</v>
      </c>
      <c r="BG286" s="55">
        <f t="shared" si="623"/>
        <v>-2.712109879607098E-3</v>
      </c>
      <c r="BH286" s="55">
        <f t="shared" si="623"/>
        <v>0</v>
      </c>
      <c r="BI286" s="55">
        <f t="shared" si="623"/>
        <v>0</v>
      </c>
      <c r="BJ286" s="55">
        <f t="shared" si="623"/>
        <v>0</v>
      </c>
      <c r="BK286" s="55">
        <f t="shared" si="623"/>
        <v>0</v>
      </c>
      <c r="BL286" s="55">
        <f t="shared" si="623"/>
        <v>0</v>
      </c>
      <c r="BM286" s="55">
        <f t="shared" si="623"/>
        <v>0</v>
      </c>
      <c r="BN286" s="55">
        <f t="shared" ref="BN286:CS286" si="624">IFERROR(BN125*(BN447/$EN447),"")</f>
        <v>0</v>
      </c>
      <c r="BO286" s="55">
        <f t="shared" si="624"/>
        <v>0</v>
      </c>
      <c r="BP286" s="55">
        <f t="shared" si="624"/>
        <v>0</v>
      </c>
      <c r="BQ286" s="55">
        <f t="shared" si="624"/>
        <v>0</v>
      </c>
      <c r="BR286" s="55">
        <f t="shared" si="624"/>
        <v>0</v>
      </c>
      <c r="BS286" s="55">
        <f t="shared" si="624"/>
        <v>0</v>
      </c>
      <c r="BT286" s="55">
        <f t="shared" si="624"/>
        <v>0</v>
      </c>
      <c r="BU286" s="55">
        <f t="shared" si="624"/>
        <v>0</v>
      </c>
      <c r="BV286" s="55">
        <f t="shared" si="624"/>
        <v>0</v>
      </c>
      <c r="BW286" s="55">
        <f t="shared" si="624"/>
        <v>0</v>
      </c>
      <c r="BX286" s="55">
        <f t="shared" si="624"/>
        <v>0</v>
      </c>
      <c r="BY286" s="55">
        <f t="shared" si="624"/>
        <v>0</v>
      </c>
      <c r="BZ286" s="55">
        <f t="shared" si="624"/>
        <v>0</v>
      </c>
      <c r="CA286" s="55">
        <f t="shared" si="624"/>
        <v>0</v>
      </c>
      <c r="CB286" s="55">
        <f t="shared" si="624"/>
        <v>0</v>
      </c>
      <c r="CC286" s="55">
        <f t="shared" si="624"/>
        <v>0</v>
      </c>
      <c r="CD286" s="55">
        <f t="shared" si="624"/>
        <v>0</v>
      </c>
      <c r="CE286" s="55">
        <f t="shared" si="624"/>
        <v>0</v>
      </c>
      <c r="CF286" s="55">
        <f t="shared" si="624"/>
        <v>0</v>
      </c>
      <c r="CG286" s="55">
        <f t="shared" si="624"/>
        <v>0</v>
      </c>
      <c r="CH286" s="55">
        <f t="shared" si="624"/>
        <v>0</v>
      </c>
      <c r="CI286" s="55">
        <f t="shared" si="624"/>
        <v>0</v>
      </c>
      <c r="CJ286" s="55">
        <f t="shared" si="624"/>
        <v>0</v>
      </c>
      <c r="CK286" s="55">
        <f t="shared" si="624"/>
        <v>-8.1104478273972425E-3</v>
      </c>
      <c r="CL286" s="55">
        <f t="shared" si="624"/>
        <v>0</v>
      </c>
      <c r="CM286" s="55">
        <f t="shared" si="624"/>
        <v>7.3885557229872341E-3</v>
      </c>
      <c r="CN286" s="55">
        <f t="shared" si="624"/>
        <v>0</v>
      </c>
      <c r="CO286" s="55">
        <f t="shared" si="624"/>
        <v>0</v>
      </c>
      <c r="CP286" s="55">
        <f t="shared" si="624"/>
        <v>0</v>
      </c>
      <c r="CQ286" s="55">
        <f t="shared" si="624"/>
        <v>0</v>
      </c>
      <c r="CR286" s="55">
        <f t="shared" si="624"/>
        <v>0</v>
      </c>
      <c r="CS286" s="55">
        <f t="shared" si="624"/>
        <v>0</v>
      </c>
      <c r="CT286" s="55">
        <f t="shared" ref="CT286:EB286" si="625">IFERROR(CT125*(CT447/$EN447),"")</f>
        <v>0</v>
      </c>
      <c r="CU286" s="55">
        <f t="shared" si="625"/>
        <v>0</v>
      </c>
      <c r="CV286" s="55">
        <f t="shared" si="625"/>
        <v>0</v>
      </c>
      <c r="CW286" s="55">
        <f t="shared" si="625"/>
        <v>0</v>
      </c>
      <c r="CX286" s="55">
        <f t="shared" si="625"/>
        <v>0</v>
      </c>
      <c r="CY286" s="55">
        <f t="shared" si="625"/>
        <v>0</v>
      </c>
      <c r="CZ286" s="55">
        <f t="shared" si="625"/>
        <v>0</v>
      </c>
      <c r="DA286" s="55">
        <f t="shared" si="625"/>
        <v>0</v>
      </c>
      <c r="DB286" s="55">
        <f t="shared" si="625"/>
        <v>0</v>
      </c>
      <c r="DC286" s="55">
        <f t="shared" si="625"/>
        <v>0</v>
      </c>
      <c r="DD286" s="55">
        <f t="shared" si="625"/>
        <v>0</v>
      </c>
      <c r="DE286" s="55">
        <f t="shared" si="625"/>
        <v>0</v>
      </c>
      <c r="DF286" s="55">
        <f t="shared" si="625"/>
        <v>0</v>
      </c>
      <c r="DG286" s="55">
        <f t="shared" si="625"/>
        <v>0</v>
      </c>
      <c r="DH286" s="55">
        <f t="shared" si="625"/>
        <v>0</v>
      </c>
      <c r="DI286" s="55">
        <f t="shared" si="625"/>
        <v>0</v>
      </c>
      <c r="DJ286" s="55">
        <f t="shared" si="625"/>
        <v>-1.3414309329610706E-2</v>
      </c>
      <c r="DK286" s="55">
        <f t="shared" si="625"/>
        <v>0</v>
      </c>
      <c r="DL286" s="55">
        <f t="shared" si="625"/>
        <v>0</v>
      </c>
      <c r="DM286" s="55">
        <f t="shared" si="625"/>
        <v>-7.9945498428590767E-5</v>
      </c>
      <c r="DN286" s="55">
        <f t="shared" si="625"/>
        <v>-1.3730216052460635E-2</v>
      </c>
      <c r="DO286" s="55">
        <f t="shared" si="625"/>
        <v>2.6881972334852339E-5</v>
      </c>
      <c r="DP286" s="55">
        <f t="shared" si="625"/>
        <v>0</v>
      </c>
      <c r="DQ286" s="55">
        <f t="shared" si="625"/>
        <v>-1.5602029447494207E-2</v>
      </c>
      <c r="DR286" s="55">
        <f t="shared" si="625"/>
        <v>-6.3952965608379334E-3</v>
      </c>
      <c r="DS286" s="55">
        <f t="shared" si="625"/>
        <v>0</v>
      </c>
      <c r="DT286" s="55">
        <f t="shared" si="625"/>
        <v>-1.0057062426675775E-2</v>
      </c>
      <c r="DU286" s="55">
        <f t="shared" si="625"/>
        <v>0</v>
      </c>
      <c r="DV286" s="55">
        <f t="shared" si="625"/>
        <v>0</v>
      </c>
      <c r="DW286" s="55">
        <f t="shared" si="625"/>
        <v>0</v>
      </c>
      <c r="DX286" s="55">
        <f t="shared" si="625"/>
        <v>0</v>
      </c>
      <c r="DY286" s="55">
        <f t="shared" si="625"/>
        <v>0</v>
      </c>
      <c r="DZ286" s="55">
        <f t="shared" si="625"/>
        <v>0</v>
      </c>
      <c r="EA286" s="55">
        <f t="shared" si="625"/>
        <v>0</v>
      </c>
      <c r="EB286" s="55">
        <f t="shared" si="625"/>
        <v>0</v>
      </c>
      <c r="EC286" s="55">
        <f t="shared" ref="EC286:EM286" si="626">IFERROR(EC125*(EC447/$EN447),"")</f>
        <v>0</v>
      </c>
      <c r="ED286" s="55">
        <f t="shared" si="626"/>
        <v>0</v>
      </c>
      <c r="EE286" s="55">
        <f t="shared" si="626"/>
        <v>0</v>
      </c>
      <c r="EF286" s="55">
        <f t="shared" si="626"/>
        <v>0</v>
      </c>
      <c r="EG286" s="55">
        <f t="shared" si="626"/>
        <v>0</v>
      </c>
      <c r="EH286" s="55">
        <f t="shared" si="626"/>
        <v>0</v>
      </c>
      <c r="EI286" s="55">
        <f t="shared" si="626"/>
        <v>0</v>
      </c>
      <c r="EJ286" s="55">
        <f t="shared" si="626"/>
        <v>-1.4126630877955045E-2</v>
      </c>
      <c r="EK286" s="55">
        <f t="shared" si="626"/>
        <v>0</v>
      </c>
      <c r="EL286" s="55">
        <f t="shared" si="626"/>
        <v>0</v>
      </c>
      <c r="EM286" s="55">
        <f t="shared" si="626"/>
        <v>0</v>
      </c>
      <c r="EN286" s="72">
        <f t="shared" si="336"/>
        <v>-9.2903018508851257E-2</v>
      </c>
    </row>
    <row r="287" spans="1:144" x14ac:dyDescent="0.15">
      <c r="A287" s="71">
        <v>43616</v>
      </c>
      <c r="B287" s="55">
        <f t="shared" ref="B287:AG287" si="627">IFERROR(B126*(B448/$EN448),"")</f>
        <v>0</v>
      </c>
      <c r="C287" s="55">
        <f t="shared" si="627"/>
        <v>0</v>
      </c>
      <c r="D287" s="55">
        <f t="shared" si="627"/>
        <v>-1.2613864907092182E-3</v>
      </c>
      <c r="E287" s="55">
        <f t="shared" si="627"/>
        <v>0</v>
      </c>
      <c r="F287" s="55">
        <f t="shared" si="627"/>
        <v>0</v>
      </c>
      <c r="G287" s="55">
        <f t="shared" si="627"/>
        <v>0</v>
      </c>
      <c r="H287" s="55">
        <f t="shared" si="627"/>
        <v>0</v>
      </c>
      <c r="I287" s="55">
        <f t="shared" si="627"/>
        <v>0</v>
      </c>
      <c r="J287" s="55">
        <f t="shared" si="627"/>
        <v>0</v>
      </c>
      <c r="K287" s="55">
        <f t="shared" si="627"/>
        <v>0</v>
      </c>
      <c r="L287" s="55">
        <f t="shared" si="627"/>
        <v>0</v>
      </c>
      <c r="M287" s="55">
        <f t="shared" si="627"/>
        <v>0</v>
      </c>
      <c r="N287" s="55">
        <f t="shared" si="627"/>
        <v>0</v>
      </c>
      <c r="O287" s="55">
        <f t="shared" si="627"/>
        <v>0</v>
      </c>
      <c r="P287" s="55">
        <f t="shared" si="627"/>
        <v>0</v>
      </c>
      <c r="Q287" s="55">
        <f t="shared" si="627"/>
        <v>0</v>
      </c>
      <c r="R287" s="55">
        <f t="shared" si="627"/>
        <v>0</v>
      </c>
      <c r="S287" s="55">
        <f t="shared" si="627"/>
        <v>0</v>
      </c>
      <c r="T287" s="55">
        <f t="shared" si="627"/>
        <v>0</v>
      </c>
      <c r="U287" s="55">
        <f t="shared" si="627"/>
        <v>0</v>
      </c>
      <c r="V287" s="55">
        <f t="shared" si="627"/>
        <v>0</v>
      </c>
      <c r="W287" s="55">
        <f t="shared" si="627"/>
        <v>0</v>
      </c>
      <c r="X287" s="55">
        <f t="shared" si="627"/>
        <v>-2.9886956680462769E-2</v>
      </c>
      <c r="Y287" s="55">
        <f t="shared" si="627"/>
        <v>0</v>
      </c>
      <c r="Z287" s="55">
        <f t="shared" si="627"/>
        <v>-8.4611422546547414E-3</v>
      </c>
      <c r="AA287" s="55">
        <f t="shared" si="627"/>
        <v>0</v>
      </c>
      <c r="AB287" s="55">
        <f t="shared" si="627"/>
        <v>0</v>
      </c>
      <c r="AC287" s="55">
        <f t="shared" si="627"/>
        <v>0</v>
      </c>
      <c r="AD287" s="55">
        <f t="shared" si="627"/>
        <v>0</v>
      </c>
      <c r="AE287" s="55">
        <f t="shared" si="627"/>
        <v>0</v>
      </c>
      <c r="AF287" s="55">
        <f t="shared" si="627"/>
        <v>0</v>
      </c>
      <c r="AG287" s="55">
        <f t="shared" si="627"/>
        <v>0</v>
      </c>
      <c r="AH287" s="55">
        <f t="shared" ref="AH287:BM287" si="628">IFERROR(AH126*(AH448/$EN448),"")</f>
        <v>0</v>
      </c>
      <c r="AI287" s="55">
        <f t="shared" si="628"/>
        <v>0</v>
      </c>
      <c r="AJ287" s="55">
        <f t="shared" si="628"/>
        <v>-3.3221063396402066E-2</v>
      </c>
      <c r="AK287" s="55">
        <f t="shared" si="628"/>
        <v>0</v>
      </c>
      <c r="AL287" s="55">
        <f t="shared" si="628"/>
        <v>0</v>
      </c>
      <c r="AM287" s="55">
        <f t="shared" si="628"/>
        <v>0</v>
      </c>
      <c r="AN287" s="55">
        <f t="shared" si="628"/>
        <v>0</v>
      </c>
      <c r="AO287" s="55">
        <f t="shared" si="628"/>
        <v>0</v>
      </c>
      <c r="AP287" s="55">
        <f t="shared" si="628"/>
        <v>0</v>
      </c>
      <c r="AQ287" s="55">
        <f t="shared" si="628"/>
        <v>0</v>
      </c>
      <c r="AR287" s="55">
        <f t="shared" si="628"/>
        <v>0</v>
      </c>
      <c r="AS287" s="55">
        <f t="shared" si="628"/>
        <v>0</v>
      </c>
      <c r="AT287" s="55">
        <f t="shared" si="628"/>
        <v>0</v>
      </c>
      <c r="AU287" s="55">
        <f t="shared" si="628"/>
        <v>0</v>
      </c>
      <c r="AV287" s="55">
        <f t="shared" si="628"/>
        <v>0</v>
      </c>
      <c r="AW287" s="55">
        <f t="shared" si="628"/>
        <v>0</v>
      </c>
      <c r="AX287" s="55">
        <f t="shared" si="628"/>
        <v>0</v>
      </c>
      <c r="AY287" s="55">
        <f t="shared" si="628"/>
        <v>0</v>
      </c>
      <c r="AZ287" s="55">
        <f t="shared" si="628"/>
        <v>0</v>
      </c>
      <c r="BA287" s="55">
        <f t="shared" si="628"/>
        <v>0</v>
      </c>
      <c r="BB287" s="55">
        <f t="shared" si="628"/>
        <v>0</v>
      </c>
      <c r="BC287" s="55">
        <f t="shared" si="628"/>
        <v>0</v>
      </c>
      <c r="BD287" s="55">
        <f t="shared" si="628"/>
        <v>0</v>
      </c>
      <c r="BE287" s="55">
        <f t="shared" si="628"/>
        <v>0</v>
      </c>
      <c r="BF287" s="55">
        <f t="shared" si="628"/>
        <v>4.8240930292762616E-5</v>
      </c>
      <c r="BG287" s="55">
        <f t="shared" si="628"/>
        <v>-1.5131494851108127E-3</v>
      </c>
      <c r="BH287" s="55">
        <f t="shared" si="628"/>
        <v>0</v>
      </c>
      <c r="BI287" s="55">
        <f t="shared" si="628"/>
        <v>0</v>
      </c>
      <c r="BJ287" s="55">
        <f t="shared" si="628"/>
        <v>0</v>
      </c>
      <c r="BK287" s="55">
        <f t="shared" si="628"/>
        <v>0</v>
      </c>
      <c r="BL287" s="55">
        <f t="shared" si="628"/>
        <v>0</v>
      </c>
      <c r="BM287" s="55">
        <f t="shared" si="628"/>
        <v>0</v>
      </c>
      <c r="BN287" s="55">
        <f t="shared" ref="BN287:CS287" si="629">IFERROR(BN126*(BN448/$EN448),"")</f>
        <v>0</v>
      </c>
      <c r="BO287" s="55">
        <f t="shared" si="629"/>
        <v>0</v>
      </c>
      <c r="BP287" s="55">
        <f t="shared" si="629"/>
        <v>0</v>
      </c>
      <c r="BQ287" s="55">
        <f t="shared" si="629"/>
        <v>0</v>
      </c>
      <c r="BR287" s="55">
        <f t="shared" si="629"/>
        <v>0</v>
      </c>
      <c r="BS287" s="55">
        <f t="shared" si="629"/>
        <v>0</v>
      </c>
      <c r="BT287" s="55">
        <f t="shared" si="629"/>
        <v>0</v>
      </c>
      <c r="BU287" s="55">
        <f t="shared" si="629"/>
        <v>0</v>
      </c>
      <c r="BV287" s="55">
        <f t="shared" si="629"/>
        <v>0</v>
      </c>
      <c r="BW287" s="55">
        <f t="shared" si="629"/>
        <v>0</v>
      </c>
      <c r="BX287" s="55">
        <f t="shared" si="629"/>
        <v>0</v>
      </c>
      <c r="BY287" s="55">
        <f t="shared" si="629"/>
        <v>0</v>
      </c>
      <c r="BZ287" s="55">
        <f t="shared" si="629"/>
        <v>0</v>
      </c>
      <c r="CA287" s="55">
        <f t="shared" si="629"/>
        <v>0</v>
      </c>
      <c r="CB287" s="55">
        <f t="shared" si="629"/>
        <v>0</v>
      </c>
      <c r="CC287" s="55">
        <f t="shared" si="629"/>
        <v>0</v>
      </c>
      <c r="CD287" s="55">
        <f t="shared" si="629"/>
        <v>0</v>
      </c>
      <c r="CE287" s="55">
        <f t="shared" si="629"/>
        <v>0</v>
      </c>
      <c r="CF287" s="55">
        <f t="shared" si="629"/>
        <v>0</v>
      </c>
      <c r="CG287" s="55">
        <f t="shared" si="629"/>
        <v>0</v>
      </c>
      <c r="CH287" s="55">
        <f t="shared" si="629"/>
        <v>0</v>
      </c>
      <c r="CI287" s="55">
        <f t="shared" si="629"/>
        <v>-2.6429244284492553E-3</v>
      </c>
      <c r="CJ287" s="55">
        <f t="shared" si="629"/>
        <v>0</v>
      </c>
      <c r="CK287" s="55">
        <f t="shared" si="629"/>
        <v>-4.6846144002892534E-4</v>
      </c>
      <c r="CL287" s="55">
        <f t="shared" si="629"/>
        <v>0</v>
      </c>
      <c r="CM287" s="55">
        <f t="shared" si="629"/>
        <v>-1.3849922327020788E-3</v>
      </c>
      <c r="CN287" s="55">
        <f t="shared" si="629"/>
        <v>0</v>
      </c>
      <c r="CO287" s="55">
        <f t="shared" si="629"/>
        <v>0</v>
      </c>
      <c r="CP287" s="55">
        <f t="shared" si="629"/>
        <v>0</v>
      </c>
      <c r="CQ287" s="55">
        <f t="shared" si="629"/>
        <v>0</v>
      </c>
      <c r="CR287" s="55">
        <f t="shared" si="629"/>
        <v>0</v>
      </c>
      <c r="CS287" s="55">
        <f t="shared" si="629"/>
        <v>0</v>
      </c>
      <c r="CT287" s="55">
        <f t="shared" ref="CT287:EB287" si="630">IFERROR(CT126*(CT448/$EN448),"")</f>
        <v>0</v>
      </c>
      <c r="CU287" s="55">
        <f t="shared" si="630"/>
        <v>0</v>
      </c>
      <c r="CV287" s="55">
        <f t="shared" si="630"/>
        <v>0</v>
      </c>
      <c r="CW287" s="55">
        <f t="shared" si="630"/>
        <v>0</v>
      </c>
      <c r="CX287" s="55">
        <f t="shared" si="630"/>
        <v>0</v>
      </c>
      <c r="CY287" s="55">
        <f t="shared" si="630"/>
        <v>0</v>
      </c>
      <c r="CZ287" s="55">
        <f t="shared" si="630"/>
        <v>0</v>
      </c>
      <c r="DA287" s="55">
        <f t="shared" si="630"/>
        <v>0</v>
      </c>
      <c r="DB287" s="55">
        <f t="shared" si="630"/>
        <v>0</v>
      </c>
      <c r="DC287" s="55">
        <f t="shared" si="630"/>
        <v>0</v>
      </c>
      <c r="DD287" s="55">
        <f t="shared" si="630"/>
        <v>0</v>
      </c>
      <c r="DE287" s="55">
        <f t="shared" si="630"/>
        <v>0</v>
      </c>
      <c r="DF287" s="55">
        <f t="shared" si="630"/>
        <v>0</v>
      </c>
      <c r="DG287" s="55">
        <f t="shared" si="630"/>
        <v>0</v>
      </c>
      <c r="DH287" s="55">
        <f t="shared" si="630"/>
        <v>2.9803457891209261E-4</v>
      </c>
      <c r="DI287" s="55">
        <f t="shared" si="630"/>
        <v>0</v>
      </c>
      <c r="DJ287" s="55">
        <f t="shared" si="630"/>
        <v>-1.6835571321537096E-2</v>
      </c>
      <c r="DK287" s="55">
        <f t="shared" si="630"/>
        <v>0</v>
      </c>
      <c r="DL287" s="55">
        <f t="shared" si="630"/>
        <v>5.237125452733137E-3</v>
      </c>
      <c r="DM287" s="55">
        <f t="shared" si="630"/>
        <v>1.9301231383316774E-3</v>
      </c>
      <c r="DN287" s="55">
        <f t="shared" si="630"/>
        <v>-8.1037505308840466E-3</v>
      </c>
      <c r="DO287" s="55">
        <f t="shared" si="630"/>
        <v>-4.8021998806066684E-3</v>
      </c>
      <c r="DP287" s="55">
        <f t="shared" si="630"/>
        <v>0</v>
      </c>
      <c r="DQ287" s="55">
        <f t="shared" si="630"/>
        <v>-1.2338218564460662E-2</v>
      </c>
      <c r="DR287" s="55">
        <f t="shared" si="630"/>
        <v>-4.7551888320191155E-3</v>
      </c>
      <c r="DS287" s="55">
        <f t="shared" si="630"/>
        <v>0</v>
      </c>
      <c r="DT287" s="55">
        <f t="shared" si="630"/>
        <v>-1.5623385045713895E-2</v>
      </c>
      <c r="DU287" s="55">
        <f t="shared" si="630"/>
        <v>0</v>
      </c>
      <c r="DV287" s="55">
        <f t="shared" si="630"/>
        <v>0</v>
      </c>
      <c r="DW287" s="55">
        <f t="shared" si="630"/>
        <v>0</v>
      </c>
      <c r="DX287" s="55">
        <f t="shared" si="630"/>
        <v>0</v>
      </c>
      <c r="DY287" s="55">
        <f t="shared" si="630"/>
        <v>0</v>
      </c>
      <c r="DZ287" s="55">
        <f t="shared" si="630"/>
        <v>0</v>
      </c>
      <c r="EA287" s="55">
        <f t="shared" si="630"/>
        <v>0</v>
      </c>
      <c r="EB287" s="55">
        <f t="shared" si="630"/>
        <v>0</v>
      </c>
      <c r="EC287" s="55">
        <f t="shared" ref="EC287:EM287" si="631">IFERROR(EC126*(EC448/$EN448),"")</f>
        <v>0</v>
      </c>
      <c r="ED287" s="55">
        <f t="shared" si="631"/>
        <v>0</v>
      </c>
      <c r="EE287" s="55">
        <f t="shared" si="631"/>
        <v>0</v>
      </c>
      <c r="EF287" s="55">
        <f t="shared" si="631"/>
        <v>0</v>
      </c>
      <c r="EG287" s="55">
        <f t="shared" si="631"/>
        <v>0</v>
      </c>
      <c r="EH287" s="55">
        <f t="shared" si="631"/>
        <v>0</v>
      </c>
      <c r="EI287" s="55">
        <f t="shared" si="631"/>
        <v>0</v>
      </c>
      <c r="EJ287" s="55">
        <f t="shared" si="631"/>
        <v>8.437652213997706E-4</v>
      </c>
      <c r="EK287" s="55">
        <f t="shared" si="631"/>
        <v>0</v>
      </c>
      <c r="EL287" s="55">
        <f t="shared" si="631"/>
        <v>0</v>
      </c>
      <c r="EM287" s="55">
        <f t="shared" si="631"/>
        <v>0</v>
      </c>
      <c r="EN287" s="72">
        <f t="shared" si="336"/>
        <v>-0.1329411012620719</v>
      </c>
    </row>
    <row r="288" spans="1:144" x14ac:dyDescent="0.15">
      <c r="A288" s="71">
        <v>43644</v>
      </c>
      <c r="B288" s="55">
        <f t="shared" ref="B288:AG288" si="632">IFERROR(B127*(B449/$EN449),"")</f>
        <v>0</v>
      </c>
      <c r="C288" s="55">
        <f t="shared" si="632"/>
        <v>0</v>
      </c>
      <c r="D288" s="55">
        <f t="shared" si="632"/>
        <v>-1.1286520826744017E-2</v>
      </c>
      <c r="E288" s="55">
        <f t="shared" si="632"/>
        <v>0</v>
      </c>
      <c r="F288" s="55">
        <f t="shared" si="632"/>
        <v>0</v>
      </c>
      <c r="G288" s="55">
        <f t="shared" si="632"/>
        <v>0</v>
      </c>
      <c r="H288" s="55">
        <f t="shared" si="632"/>
        <v>0</v>
      </c>
      <c r="I288" s="55">
        <f t="shared" si="632"/>
        <v>0</v>
      </c>
      <c r="J288" s="55">
        <f t="shared" si="632"/>
        <v>0</v>
      </c>
      <c r="K288" s="55">
        <f t="shared" si="632"/>
        <v>0</v>
      </c>
      <c r="L288" s="55">
        <f t="shared" si="632"/>
        <v>0</v>
      </c>
      <c r="M288" s="55">
        <f t="shared" si="632"/>
        <v>0</v>
      </c>
      <c r="N288" s="55">
        <f t="shared" si="632"/>
        <v>0</v>
      </c>
      <c r="O288" s="55">
        <f t="shared" si="632"/>
        <v>0</v>
      </c>
      <c r="P288" s="55">
        <f t="shared" si="632"/>
        <v>0</v>
      </c>
      <c r="Q288" s="55">
        <f t="shared" si="632"/>
        <v>0</v>
      </c>
      <c r="R288" s="55">
        <f t="shared" si="632"/>
        <v>0</v>
      </c>
      <c r="S288" s="55">
        <f t="shared" si="632"/>
        <v>0</v>
      </c>
      <c r="T288" s="55">
        <f t="shared" si="632"/>
        <v>0</v>
      </c>
      <c r="U288" s="55">
        <f t="shared" si="632"/>
        <v>0</v>
      </c>
      <c r="V288" s="55">
        <f t="shared" si="632"/>
        <v>0</v>
      </c>
      <c r="W288" s="55">
        <f t="shared" si="632"/>
        <v>0</v>
      </c>
      <c r="X288" s="55">
        <f t="shared" si="632"/>
        <v>4.7677443561874432E-3</v>
      </c>
      <c r="Y288" s="55">
        <f t="shared" si="632"/>
        <v>0</v>
      </c>
      <c r="Z288" s="55">
        <f t="shared" si="632"/>
        <v>4.7455212422268332E-3</v>
      </c>
      <c r="AA288" s="55">
        <f t="shared" si="632"/>
        <v>0</v>
      </c>
      <c r="AB288" s="55">
        <f t="shared" si="632"/>
        <v>0</v>
      </c>
      <c r="AC288" s="55">
        <f t="shared" si="632"/>
        <v>0</v>
      </c>
      <c r="AD288" s="55">
        <f t="shared" si="632"/>
        <v>0</v>
      </c>
      <c r="AE288" s="55">
        <f t="shared" si="632"/>
        <v>0</v>
      </c>
      <c r="AF288" s="55">
        <f t="shared" si="632"/>
        <v>0</v>
      </c>
      <c r="AG288" s="55">
        <f t="shared" si="632"/>
        <v>0</v>
      </c>
      <c r="AH288" s="55">
        <f t="shared" ref="AH288:BM288" si="633">IFERROR(AH127*(AH449/$EN449),"")</f>
        <v>0</v>
      </c>
      <c r="AI288" s="55">
        <f t="shared" si="633"/>
        <v>0</v>
      </c>
      <c r="AJ288" s="55">
        <f t="shared" si="633"/>
        <v>-1.5293229268961548E-2</v>
      </c>
      <c r="AK288" s="55">
        <f t="shared" si="633"/>
        <v>0</v>
      </c>
      <c r="AL288" s="55">
        <f t="shared" si="633"/>
        <v>0</v>
      </c>
      <c r="AM288" s="55">
        <f t="shared" si="633"/>
        <v>0</v>
      </c>
      <c r="AN288" s="55">
        <f t="shared" si="633"/>
        <v>0</v>
      </c>
      <c r="AO288" s="55">
        <f t="shared" si="633"/>
        <v>0</v>
      </c>
      <c r="AP288" s="55">
        <f t="shared" si="633"/>
        <v>0</v>
      </c>
      <c r="AQ288" s="55">
        <f t="shared" si="633"/>
        <v>0</v>
      </c>
      <c r="AR288" s="55">
        <f t="shared" si="633"/>
        <v>0</v>
      </c>
      <c r="AS288" s="55">
        <f t="shared" si="633"/>
        <v>0</v>
      </c>
      <c r="AT288" s="55">
        <f t="shared" si="633"/>
        <v>0</v>
      </c>
      <c r="AU288" s="55">
        <f t="shared" si="633"/>
        <v>0</v>
      </c>
      <c r="AV288" s="55">
        <f t="shared" si="633"/>
        <v>0</v>
      </c>
      <c r="AW288" s="55">
        <f t="shared" si="633"/>
        <v>0</v>
      </c>
      <c r="AX288" s="55">
        <f t="shared" si="633"/>
        <v>0</v>
      </c>
      <c r="AY288" s="55">
        <f t="shared" si="633"/>
        <v>0</v>
      </c>
      <c r="AZ288" s="55">
        <f t="shared" si="633"/>
        <v>0</v>
      </c>
      <c r="BA288" s="55">
        <f t="shared" si="633"/>
        <v>0</v>
      </c>
      <c r="BB288" s="55">
        <f t="shared" si="633"/>
        <v>0</v>
      </c>
      <c r="BC288" s="55">
        <f t="shared" si="633"/>
        <v>0</v>
      </c>
      <c r="BD288" s="55">
        <f t="shared" si="633"/>
        <v>0</v>
      </c>
      <c r="BE288" s="55">
        <f t="shared" si="633"/>
        <v>0</v>
      </c>
      <c r="BF288" s="55">
        <f t="shared" si="633"/>
        <v>8.1720081127326892E-3</v>
      </c>
      <c r="BG288" s="55">
        <f t="shared" si="633"/>
        <v>2.6725612981711401E-3</v>
      </c>
      <c r="BH288" s="55">
        <f t="shared" si="633"/>
        <v>0</v>
      </c>
      <c r="BI288" s="55">
        <f t="shared" si="633"/>
        <v>0</v>
      </c>
      <c r="BJ288" s="55">
        <f t="shared" si="633"/>
        <v>0</v>
      </c>
      <c r="BK288" s="55">
        <f t="shared" si="633"/>
        <v>0</v>
      </c>
      <c r="BL288" s="55">
        <f t="shared" si="633"/>
        <v>0</v>
      </c>
      <c r="BM288" s="55">
        <f t="shared" si="633"/>
        <v>0</v>
      </c>
      <c r="BN288" s="55">
        <f t="shared" ref="BN288:CS288" si="634">IFERROR(BN127*(BN449/$EN449),"")</f>
        <v>0</v>
      </c>
      <c r="BO288" s="55">
        <f t="shared" si="634"/>
        <v>0</v>
      </c>
      <c r="BP288" s="55">
        <f t="shared" si="634"/>
        <v>0</v>
      </c>
      <c r="BQ288" s="55">
        <f t="shared" si="634"/>
        <v>0</v>
      </c>
      <c r="BR288" s="55">
        <f t="shared" si="634"/>
        <v>0</v>
      </c>
      <c r="BS288" s="55">
        <f t="shared" si="634"/>
        <v>0</v>
      </c>
      <c r="BT288" s="55">
        <f t="shared" si="634"/>
        <v>0</v>
      </c>
      <c r="BU288" s="55">
        <f t="shared" si="634"/>
        <v>0</v>
      </c>
      <c r="BV288" s="55">
        <f t="shared" si="634"/>
        <v>0</v>
      </c>
      <c r="BW288" s="55">
        <f t="shared" si="634"/>
        <v>0</v>
      </c>
      <c r="BX288" s="55">
        <f t="shared" si="634"/>
        <v>0</v>
      </c>
      <c r="BY288" s="55">
        <f t="shared" si="634"/>
        <v>0</v>
      </c>
      <c r="BZ288" s="55">
        <f t="shared" si="634"/>
        <v>0</v>
      </c>
      <c r="CA288" s="55">
        <f t="shared" si="634"/>
        <v>0</v>
      </c>
      <c r="CB288" s="55">
        <f t="shared" si="634"/>
        <v>0</v>
      </c>
      <c r="CC288" s="55">
        <f t="shared" si="634"/>
        <v>0</v>
      </c>
      <c r="CD288" s="55">
        <f t="shared" si="634"/>
        <v>0</v>
      </c>
      <c r="CE288" s="55">
        <f t="shared" si="634"/>
        <v>0</v>
      </c>
      <c r="CF288" s="55">
        <f t="shared" si="634"/>
        <v>0</v>
      </c>
      <c r="CG288" s="55">
        <f t="shared" si="634"/>
        <v>9.2723809697727935E-2</v>
      </c>
      <c r="CH288" s="55">
        <f t="shared" si="634"/>
        <v>0</v>
      </c>
      <c r="CI288" s="55">
        <f t="shared" si="634"/>
        <v>-3.695434629468186E-3</v>
      </c>
      <c r="CJ288" s="55">
        <f t="shared" si="634"/>
        <v>0</v>
      </c>
      <c r="CK288" s="55">
        <f t="shared" si="634"/>
        <v>-1.2710928583138E-2</v>
      </c>
      <c r="CL288" s="55">
        <f t="shared" si="634"/>
        <v>0</v>
      </c>
      <c r="CM288" s="55">
        <f t="shared" si="634"/>
        <v>-4.107824919251395E-3</v>
      </c>
      <c r="CN288" s="55">
        <f t="shared" si="634"/>
        <v>0</v>
      </c>
      <c r="CO288" s="55">
        <f t="shared" si="634"/>
        <v>0</v>
      </c>
      <c r="CP288" s="55">
        <f t="shared" si="634"/>
        <v>0</v>
      </c>
      <c r="CQ288" s="55">
        <f t="shared" si="634"/>
        <v>0</v>
      </c>
      <c r="CR288" s="55">
        <f t="shared" si="634"/>
        <v>0</v>
      </c>
      <c r="CS288" s="55">
        <f t="shared" si="634"/>
        <v>0</v>
      </c>
      <c r="CT288" s="55">
        <f t="shared" ref="CT288:EB288" si="635">IFERROR(CT127*(CT449/$EN449),"")</f>
        <v>0</v>
      </c>
      <c r="CU288" s="55">
        <f t="shared" si="635"/>
        <v>0</v>
      </c>
      <c r="CV288" s="55">
        <f t="shared" si="635"/>
        <v>0</v>
      </c>
      <c r="CW288" s="55">
        <f t="shared" si="635"/>
        <v>0</v>
      </c>
      <c r="CX288" s="55">
        <f t="shared" si="635"/>
        <v>0</v>
      </c>
      <c r="CY288" s="55">
        <f t="shared" si="635"/>
        <v>0</v>
      </c>
      <c r="CZ288" s="55">
        <f t="shared" si="635"/>
        <v>0</v>
      </c>
      <c r="DA288" s="55">
        <f t="shared" si="635"/>
        <v>0</v>
      </c>
      <c r="DB288" s="55">
        <f t="shared" si="635"/>
        <v>0</v>
      </c>
      <c r="DC288" s="55">
        <f t="shared" si="635"/>
        <v>0</v>
      </c>
      <c r="DD288" s="55">
        <f t="shared" si="635"/>
        <v>0</v>
      </c>
      <c r="DE288" s="55">
        <f t="shared" si="635"/>
        <v>0</v>
      </c>
      <c r="DF288" s="55">
        <f t="shared" si="635"/>
        <v>0</v>
      </c>
      <c r="DG288" s="55">
        <f t="shared" si="635"/>
        <v>0</v>
      </c>
      <c r="DH288" s="55">
        <f t="shared" si="635"/>
        <v>-7.9619770714674514E-4</v>
      </c>
      <c r="DI288" s="55">
        <f t="shared" si="635"/>
        <v>0</v>
      </c>
      <c r="DJ288" s="55">
        <f t="shared" si="635"/>
        <v>-3.1513453559778972E-3</v>
      </c>
      <c r="DK288" s="55">
        <f t="shared" si="635"/>
        <v>0</v>
      </c>
      <c r="DL288" s="55">
        <f t="shared" si="635"/>
        <v>0</v>
      </c>
      <c r="DM288" s="55">
        <f t="shared" si="635"/>
        <v>9.5066065326165124E-3</v>
      </c>
      <c r="DN288" s="55">
        <f t="shared" si="635"/>
        <v>-8.5325601824719766E-3</v>
      </c>
      <c r="DO288" s="55">
        <f t="shared" si="635"/>
        <v>5.1692321840552974E-4</v>
      </c>
      <c r="DP288" s="55">
        <f t="shared" si="635"/>
        <v>0</v>
      </c>
      <c r="DQ288" s="55">
        <f t="shared" si="635"/>
        <v>1.1110450405384197E-4</v>
      </c>
      <c r="DR288" s="55">
        <f t="shared" si="635"/>
        <v>-1.4656292008721611E-3</v>
      </c>
      <c r="DS288" s="55">
        <f t="shared" si="635"/>
        <v>0</v>
      </c>
      <c r="DT288" s="55">
        <f t="shared" si="635"/>
        <v>-1.3090671287948764E-3</v>
      </c>
      <c r="DU288" s="55">
        <f t="shared" si="635"/>
        <v>0</v>
      </c>
      <c r="DV288" s="55">
        <f t="shared" si="635"/>
        <v>0</v>
      </c>
      <c r="DW288" s="55">
        <f t="shared" si="635"/>
        <v>0</v>
      </c>
      <c r="DX288" s="55">
        <f t="shared" si="635"/>
        <v>0</v>
      </c>
      <c r="DY288" s="55">
        <f t="shared" si="635"/>
        <v>0</v>
      </c>
      <c r="DZ288" s="55">
        <f t="shared" si="635"/>
        <v>0</v>
      </c>
      <c r="EA288" s="55">
        <f t="shared" si="635"/>
        <v>0</v>
      </c>
      <c r="EB288" s="55">
        <f t="shared" si="635"/>
        <v>0</v>
      </c>
      <c r="EC288" s="55">
        <f t="shared" ref="EC288:EM288" si="636">IFERROR(EC127*(EC449/$EN449),"")</f>
        <v>0</v>
      </c>
      <c r="ED288" s="55">
        <f t="shared" si="636"/>
        <v>0</v>
      </c>
      <c r="EE288" s="55">
        <f t="shared" si="636"/>
        <v>0</v>
      </c>
      <c r="EF288" s="55">
        <f t="shared" si="636"/>
        <v>0</v>
      </c>
      <c r="EG288" s="55">
        <f t="shared" si="636"/>
        <v>0</v>
      </c>
      <c r="EH288" s="55">
        <f t="shared" si="636"/>
        <v>0</v>
      </c>
      <c r="EI288" s="55">
        <f t="shared" si="636"/>
        <v>0</v>
      </c>
      <c r="EJ288" s="55">
        <f t="shared" si="636"/>
        <v>-9.1899841431567503E-3</v>
      </c>
      <c r="EK288" s="55">
        <f t="shared" si="636"/>
        <v>0</v>
      </c>
      <c r="EL288" s="55">
        <f t="shared" si="636"/>
        <v>0</v>
      </c>
      <c r="EM288" s="55">
        <f t="shared" si="636"/>
        <v>0</v>
      </c>
      <c r="EN288" s="72">
        <f t="shared" si="336"/>
        <v>5.1677557016138367E-2</v>
      </c>
    </row>
    <row r="289" spans="1:144" x14ac:dyDescent="0.15">
      <c r="A289" s="71">
        <v>43677</v>
      </c>
      <c r="B289" s="55">
        <f t="shared" ref="B289:AG289" si="637">IFERROR(B128*(B450/$EN450),"")</f>
        <v>0</v>
      </c>
      <c r="C289" s="55">
        <f t="shared" si="637"/>
        <v>0</v>
      </c>
      <c r="D289" s="55">
        <f t="shared" si="637"/>
        <v>7.4197233384347579E-4</v>
      </c>
      <c r="E289" s="55">
        <f t="shared" si="637"/>
        <v>0</v>
      </c>
      <c r="F289" s="55">
        <f t="shared" si="637"/>
        <v>0</v>
      </c>
      <c r="G289" s="55">
        <f t="shared" si="637"/>
        <v>0</v>
      </c>
      <c r="H289" s="55">
        <f t="shared" si="637"/>
        <v>0</v>
      </c>
      <c r="I289" s="55">
        <f t="shared" si="637"/>
        <v>-4.7025769544204159E-3</v>
      </c>
      <c r="J289" s="55">
        <f t="shared" si="637"/>
        <v>0</v>
      </c>
      <c r="K289" s="55">
        <f t="shared" si="637"/>
        <v>0</v>
      </c>
      <c r="L289" s="55">
        <f t="shared" si="637"/>
        <v>0</v>
      </c>
      <c r="M289" s="55">
        <f t="shared" si="637"/>
        <v>0</v>
      </c>
      <c r="N289" s="55">
        <f t="shared" si="637"/>
        <v>0</v>
      </c>
      <c r="O289" s="55">
        <f t="shared" si="637"/>
        <v>0</v>
      </c>
      <c r="P289" s="55">
        <f t="shared" si="637"/>
        <v>0</v>
      </c>
      <c r="Q289" s="55">
        <f t="shared" si="637"/>
        <v>0</v>
      </c>
      <c r="R289" s="55">
        <f t="shared" si="637"/>
        <v>0</v>
      </c>
      <c r="S289" s="55">
        <f t="shared" si="637"/>
        <v>0</v>
      </c>
      <c r="T289" s="55">
        <f t="shared" si="637"/>
        <v>0</v>
      </c>
      <c r="U289" s="55">
        <f t="shared" si="637"/>
        <v>0</v>
      </c>
      <c r="V289" s="55">
        <f t="shared" si="637"/>
        <v>0</v>
      </c>
      <c r="W289" s="55">
        <f t="shared" si="637"/>
        <v>0</v>
      </c>
      <c r="X289" s="55">
        <f t="shared" si="637"/>
        <v>-3.0908986953315505E-3</v>
      </c>
      <c r="Y289" s="55">
        <f t="shared" si="637"/>
        <v>0</v>
      </c>
      <c r="Z289" s="55">
        <f t="shared" si="637"/>
        <v>-1.874412008972237E-3</v>
      </c>
      <c r="AA289" s="55">
        <f t="shared" si="637"/>
        <v>0</v>
      </c>
      <c r="AB289" s="55">
        <f t="shared" si="637"/>
        <v>0</v>
      </c>
      <c r="AC289" s="55">
        <f t="shared" si="637"/>
        <v>0</v>
      </c>
      <c r="AD289" s="55">
        <f t="shared" si="637"/>
        <v>0</v>
      </c>
      <c r="AE289" s="55">
        <f t="shared" si="637"/>
        <v>0</v>
      </c>
      <c r="AF289" s="55">
        <f t="shared" si="637"/>
        <v>0</v>
      </c>
      <c r="AG289" s="55">
        <f t="shared" si="637"/>
        <v>0</v>
      </c>
      <c r="AH289" s="55">
        <f t="shared" ref="AH289:BM289" si="638">IFERROR(AH128*(AH450/$EN450),"")</f>
        <v>0</v>
      </c>
      <c r="AI289" s="55">
        <f t="shared" si="638"/>
        <v>0</v>
      </c>
      <c r="AJ289" s="55">
        <f t="shared" si="638"/>
        <v>-1.8092292164787232E-2</v>
      </c>
      <c r="AK289" s="55">
        <f t="shared" si="638"/>
        <v>0</v>
      </c>
      <c r="AL289" s="55">
        <f t="shared" si="638"/>
        <v>0</v>
      </c>
      <c r="AM289" s="55">
        <f t="shared" si="638"/>
        <v>0</v>
      </c>
      <c r="AN289" s="55">
        <f t="shared" si="638"/>
        <v>0</v>
      </c>
      <c r="AO289" s="55">
        <f t="shared" si="638"/>
        <v>0</v>
      </c>
      <c r="AP289" s="55">
        <f t="shared" si="638"/>
        <v>0</v>
      </c>
      <c r="AQ289" s="55">
        <f t="shared" si="638"/>
        <v>0</v>
      </c>
      <c r="AR289" s="55">
        <f t="shared" si="638"/>
        <v>0</v>
      </c>
      <c r="AS289" s="55">
        <f t="shared" si="638"/>
        <v>0</v>
      </c>
      <c r="AT289" s="55">
        <f t="shared" si="638"/>
        <v>0</v>
      </c>
      <c r="AU289" s="55">
        <f t="shared" si="638"/>
        <v>0</v>
      </c>
      <c r="AV289" s="55">
        <f t="shared" si="638"/>
        <v>0</v>
      </c>
      <c r="AW289" s="55">
        <f t="shared" si="638"/>
        <v>0</v>
      </c>
      <c r="AX289" s="55">
        <f t="shared" si="638"/>
        <v>0</v>
      </c>
      <c r="AY289" s="55">
        <f t="shared" si="638"/>
        <v>0</v>
      </c>
      <c r="AZ289" s="55">
        <f t="shared" si="638"/>
        <v>0</v>
      </c>
      <c r="BA289" s="55">
        <f t="shared" si="638"/>
        <v>0</v>
      </c>
      <c r="BB289" s="55">
        <f t="shared" si="638"/>
        <v>0</v>
      </c>
      <c r="BC289" s="55">
        <f t="shared" si="638"/>
        <v>0</v>
      </c>
      <c r="BD289" s="55">
        <f t="shared" si="638"/>
        <v>0</v>
      </c>
      <c r="BE289" s="55">
        <f t="shared" si="638"/>
        <v>0</v>
      </c>
      <c r="BF289" s="55">
        <f t="shared" si="638"/>
        <v>-3.418218837402601E-3</v>
      </c>
      <c r="BG289" s="55">
        <f t="shared" si="638"/>
        <v>1.2431770407437283E-3</v>
      </c>
      <c r="BH289" s="55">
        <f t="shared" si="638"/>
        <v>0</v>
      </c>
      <c r="BI289" s="55">
        <f t="shared" si="638"/>
        <v>0</v>
      </c>
      <c r="BJ289" s="55">
        <f t="shared" si="638"/>
        <v>0</v>
      </c>
      <c r="BK289" s="55">
        <f t="shared" si="638"/>
        <v>0</v>
      </c>
      <c r="BL289" s="55">
        <f t="shared" si="638"/>
        <v>0</v>
      </c>
      <c r="BM289" s="55">
        <f t="shared" si="638"/>
        <v>0</v>
      </c>
      <c r="BN289" s="55">
        <f t="shared" ref="BN289:CS289" si="639">IFERROR(BN128*(BN450/$EN450),"")</f>
        <v>0</v>
      </c>
      <c r="BO289" s="55">
        <f t="shared" si="639"/>
        <v>0</v>
      </c>
      <c r="BP289" s="55">
        <f t="shared" si="639"/>
        <v>0</v>
      </c>
      <c r="BQ289" s="55">
        <f t="shared" si="639"/>
        <v>0</v>
      </c>
      <c r="BR289" s="55">
        <f t="shared" si="639"/>
        <v>0</v>
      </c>
      <c r="BS289" s="55">
        <f t="shared" si="639"/>
        <v>0</v>
      </c>
      <c r="BT289" s="55">
        <f t="shared" si="639"/>
        <v>0</v>
      </c>
      <c r="BU289" s="55">
        <f t="shared" si="639"/>
        <v>0</v>
      </c>
      <c r="BV289" s="55">
        <f t="shared" si="639"/>
        <v>0</v>
      </c>
      <c r="BW289" s="55">
        <f t="shared" si="639"/>
        <v>0</v>
      </c>
      <c r="BX289" s="55">
        <f t="shared" si="639"/>
        <v>0</v>
      </c>
      <c r="BY289" s="55">
        <f t="shared" si="639"/>
        <v>0</v>
      </c>
      <c r="BZ289" s="55">
        <f t="shared" si="639"/>
        <v>0</v>
      </c>
      <c r="CA289" s="55">
        <f t="shared" si="639"/>
        <v>0</v>
      </c>
      <c r="CB289" s="55">
        <f t="shared" si="639"/>
        <v>0</v>
      </c>
      <c r="CC289" s="55">
        <f t="shared" si="639"/>
        <v>0</v>
      </c>
      <c r="CD289" s="55">
        <f t="shared" si="639"/>
        <v>0</v>
      </c>
      <c r="CE289" s="55">
        <f t="shared" si="639"/>
        <v>0</v>
      </c>
      <c r="CF289" s="55">
        <f t="shared" si="639"/>
        <v>0</v>
      </c>
      <c r="CG289" s="55">
        <f t="shared" si="639"/>
        <v>3.17069521648864E-2</v>
      </c>
      <c r="CH289" s="55">
        <f t="shared" si="639"/>
        <v>0</v>
      </c>
      <c r="CI289" s="55">
        <f t="shared" si="639"/>
        <v>-8.6588909596860466E-3</v>
      </c>
      <c r="CJ289" s="55">
        <f t="shared" si="639"/>
        <v>0</v>
      </c>
      <c r="CK289" s="55">
        <f t="shared" si="639"/>
        <v>-1.3045062603328956E-2</v>
      </c>
      <c r="CL289" s="55">
        <f t="shared" si="639"/>
        <v>0</v>
      </c>
      <c r="CM289" s="55">
        <f t="shared" si="639"/>
        <v>-2.4295073607536561E-3</v>
      </c>
      <c r="CN289" s="55">
        <f t="shared" si="639"/>
        <v>0</v>
      </c>
      <c r="CO289" s="55">
        <f t="shared" si="639"/>
        <v>0</v>
      </c>
      <c r="CP289" s="55">
        <f t="shared" si="639"/>
        <v>0</v>
      </c>
      <c r="CQ289" s="55">
        <f t="shared" si="639"/>
        <v>0</v>
      </c>
      <c r="CR289" s="55">
        <f t="shared" si="639"/>
        <v>0</v>
      </c>
      <c r="CS289" s="55">
        <f t="shared" si="639"/>
        <v>0</v>
      </c>
      <c r="CT289" s="55">
        <f t="shared" ref="CT289:EB289" si="640">IFERROR(CT128*(CT450/$EN450),"")</f>
        <v>0</v>
      </c>
      <c r="CU289" s="55">
        <f t="shared" si="640"/>
        <v>0</v>
      </c>
      <c r="CV289" s="55">
        <f t="shared" si="640"/>
        <v>0</v>
      </c>
      <c r="CW289" s="55">
        <f t="shared" si="640"/>
        <v>0</v>
      </c>
      <c r="CX289" s="55">
        <f t="shared" si="640"/>
        <v>0</v>
      </c>
      <c r="CY289" s="55">
        <f t="shared" si="640"/>
        <v>0</v>
      </c>
      <c r="CZ289" s="55">
        <f t="shared" si="640"/>
        <v>0</v>
      </c>
      <c r="DA289" s="55">
        <f t="shared" si="640"/>
        <v>0</v>
      </c>
      <c r="DB289" s="55">
        <f t="shared" si="640"/>
        <v>0</v>
      </c>
      <c r="DC289" s="55">
        <f t="shared" si="640"/>
        <v>0</v>
      </c>
      <c r="DD289" s="55">
        <f t="shared" si="640"/>
        <v>0</v>
      </c>
      <c r="DE289" s="55">
        <f t="shared" si="640"/>
        <v>0</v>
      </c>
      <c r="DF289" s="55">
        <f t="shared" si="640"/>
        <v>0</v>
      </c>
      <c r="DG289" s="55">
        <f t="shared" si="640"/>
        <v>0</v>
      </c>
      <c r="DH289" s="55">
        <f t="shared" si="640"/>
        <v>-5.3212185934532036E-4</v>
      </c>
      <c r="DI289" s="55">
        <f t="shared" si="640"/>
        <v>0</v>
      </c>
      <c r="DJ289" s="55">
        <f t="shared" si="640"/>
        <v>-7.8585423679181157E-3</v>
      </c>
      <c r="DK289" s="55">
        <f t="shared" si="640"/>
        <v>0</v>
      </c>
      <c r="DL289" s="55">
        <f t="shared" si="640"/>
        <v>0</v>
      </c>
      <c r="DM289" s="55">
        <f t="shared" si="640"/>
        <v>-2.3568399822709307E-3</v>
      </c>
      <c r="DN289" s="55">
        <f t="shared" si="640"/>
        <v>-5.8301779602079841E-3</v>
      </c>
      <c r="DO289" s="55">
        <f t="shared" si="640"/>
        <v>0</v>
      </c>
      <c r="DP289" s="55">
        <f t="shared" si="640"/>
        <v>0</v>
      </c>
      <c r="DQ289" s="55">
        <f t="shared" si="640"/>
        <v>-5.5410751841529935E-3</v>
      </c>
      <c r="DR289" s="55">
        <f t="shared" si="640"/>
        <v>-2.5396334971786532E-3</v>
      </c>
      <c r="DS289" s="55">
        <f t="shared" si="640"/>
        <v>9.9506368917577482E-5</v>
      </c>
      <c r="DT289" s="55">
        <f t="shared" si="640"/>
        <v>-3.7421102663831502E-3</v>
      </c>
      <c r="DU289" s="55">
        <f t="shared" si="640"/>
        <v>0</v>
      </c>
      <c r="DV289" s="55">
        <f t="shared" si="640"/>
        <v>0</v>
      </c>
      <c r="DW289" s="55">
        <f t="shared" si="640"/>
        <v>0</v>
      </c>
      <c r="DX289" s="55">
        <f t="shared" si="640"/>
        <v>0</v>
      </c>
      <c r="DY289" s="55">
        <f t="shared" si="640"/>
        <v>0</v>
      </c>
      <c r="DZ289" s="55">
        <f t="shared" si="640"/>
        <v>0</v>
      </c>
      <c r="EA289" s="55">
        <f t="shared" si="640"/>
        <v>0</v>
      </c>
      <c r="EB289" s="55">
        <f t="shared" si="640"/>
        <v>0</v>
      </c>
      <c r="EC289" s="55">
        <f t="shared" ref="EC289:EM289" si="641">IFERROR(EC128*(EC450/$EN450),"")</f>
        <v>0</v>
      </c>
      <c r="ED289" s="55">
        <f t="shared" si="641"/>
        <v>0</v>
      </c>
      <c r="EE289" s="55">
        <f t="shared" si="641"/>
        <v>0</v>
      </c>
      <c r="EF289" s="55">
        <f t="shared" si="641"/>
        <v>0</v>
      </c>
      <c r="EG289" s="55">
        <f t="shared" si="641"/>
        <v>0</v>
      </c>
      <c r="EH289" s="55">
        <f t="shared" si="641"/>
        <v>0</v>
      </c>
      <c r="EI289" s="55">
        <f t="shared" si="641"/>
        <v>0</v>
      </c>
      <c r="EJ289" s="55">
        <f t="shared" si="641"/>
        <v>-8.410092408688356E-4</v>
      </c>
      <c r="EK289" s="55">
        <f t="shared" si="641"/>
        <v>0</v>
      </c>
      <c r="EL289" s="55">
        <f t="shared" si="641"/>
        <v>0</v>
      </c>
      <c r="EM289" s="55">
        <f t="shared" si="641"/>
        <v>0</v>
      </c>
      <c r="EN289" s="72">
        <f t="shared" si="336"/>
        <v>-5.0761762034617491E-2</v>
      </c>
    </row>
    <row r="290" spans="1:144" x14ac:dyDescent="0.15">
      <c r="A290" s="71">
        <v>43707</v>
      </c>
      <c r="B290" s="55">
        <f t="shared" ref="B290:AG290" si="642">IFERROR(B129*(B451/$EN451),"")</f>
        <v>0</v>
      </c>
      <c r="C290" s="55">
        <f t="shared" si="642"/>
        <v>0</v>
      </c>
      <c r="D290" s="55">
        <f t="shared" si="642"/>
        <v>-5.3061364957859968E-3</v>
      </c>
      <c r="E290" s="55">
        <f t="shared" si="642"/>
        <v>0</v>
      </c>
      <c r="F290" s="55">
        <f t="shared" si="642"/>
        <v>0</v>
      </c>
      <c r="G290" s="55">
        <f t="shared" si="642"/>
        <v>0</v>
      </c>
      <c r="H290" s="55">
        <f t="shared" si="642"/>
        <v>0</v>
      </c>
      <c r="I290" s="55">
        <f t="shared" si="642"/>
        <v>-1.4248382560756173E-2</v>
      </c>
      <c r="J290" s="55">
        <f t="shared" si="642"/>
        <v>0</v>
      </c>
      <c r="K290" s="55">
        <f t="shared" si="642"/>
        <v>0</v>
      </c>
      <c r="L290" s="55">
        <f t="shared" si="642"/>
        <v>0</v>
      </c>
      <c r="M290" s="55">
        <f t="shared" si="642"/>
        <v>0</v>
      </c>
      <c r="N290" s="55">
        <f t="shared" si="642"/>
        <v>0</v>
      </c>
      <c r="O290" s="55">
        <f t="shared" si="642"/>
        <v>0</v>
      </c>
      <c r="P290" s="55">
        <f t="shared" si="642"/>
        <v>0</v>
      </c>
      <c r="Q290" s="55">
        <f t="shared" si="642"/>
        <v>0</v>
      </c>
      <c r="R290" s="55">
        <f t="shared" si="642"/>
        <v>0</v>
      </c>
      <c r="S290" s="55">
        <f t="shared" si="642"/>
        <v>0</v>
      </c>
      <c r="T290" s="55">
        <f t="shared" si="642"/>
        <v>0</v>
      </c>
      <c r="U290" s="55">
        <f t="shared" si="642"/>
        <v>0</v>
      </c>
      <c r="V290" s="55">
        <f t="shared" si="642"/>
        <v>0</v>
      </c>
      <c r="W290" s="55">
        <f t="shared" si="642"/>
        <v>0</v>
      </c>
      <c r="X290" s="55">
        <f t="shared" si="642"/>
        <v>0</v>
      </c>
      <c r="Y290" s="55">
        <f t="shared" si="642"/>
        <v>0</v>
      </c>
      <c r="Z290" s="55">
        <f t="shared" si="642"/>
        <v>0</v>
      </c>
      <c r="AA290" s="55">
        <f t="shared" si="642"/>
        <v>0</v>
      </c>
      <c r="AB290" s="55">
        <f t="shared" si="642"/>
        <v>0</v>
      </c>
      <c r="AC290" s="55">
        <f t="shared" si="642"/>
        <v>0</v>
      </c>
      <c r="AD290" s="55">
        <f t="shared" si="642"/>
        <v>0</v>
      </c>
      <c r="AE290" s="55">
        <f t="shared" si="642"/>
        <v>0</v>
      </c>
      <c r="AF290" s="55">
        <f t="shared" si="642"/>
        <v>0</v>
      </c>
      <c r="AG290" s="55">
        <f t="shared" si="642"/>
        <v>0</v>
      </c>
      <c r="AH290" s="55">
        <f t="shared" ref="AH290:BM290" si="643">IFERROR(AH129*(AH451/$EN451),"")</f>
        <v>0</v>
      </c>
      <c r="AI290" s="55">
        <f t="shared" si="643"/>
        <v>0</v>
      </c>
      <c r="AJ290" s="55">
        <f t="shared" si="643"/>
        <v>-5.6357781417524615E-3</v>
      </c>
      <c r="AK290" s="55">
        <f t="shared" si="643"/>
        <v>0</v>
      </c>
      <c r="AL290" s="55">
        <f t="shared" si="643"/>
        <v>0</v>
      </c>
      <c r="AM290" s="55">
        <f t="shared" si="643"/>
        <v>0</v>
      </c>
      <c r="AN290" s="55">
        <f t="shared" si="643"/>
        <v>0</v>
      </c>
      <c r="AO290" s="55">
        <f t="shared" si="643"/>
        <v>0</v>
      </c>
      <c r="AP290" s="55">
        <f t="shared" si="643"/>
        <v>0</v>
      </c>
      <c r="AQ290" s="55">
        <f t="shared" si="643"/>
        <v>0</v>
      </c>
      <c r="AR290" s="55">
        <f t="shared" si="643"/>
        <v>0</v>
      </c>
      <c r="AS290" s="55">
        <f t="shared" si="643"/>
        <v>0</v>
      </c>
      <c r="AT290" s="55">
        <f t="shared" si="643"/>
        <v>0</v>
      </c>
      <c r="AU290" s="55">
        <f t="shared" si="643"/>
        <v>0</v>
      </c>
      <c r="AV290" s="55">
        <f t="shared" si="643"/>
        <v>0</v>
      </c>
      <c r="AW290" s="55">
        <f t="shared" si="643"/>
        <v>0</v>
      </c>
      <c r="AX290" s="55">
        <f t="shared" si="643"/>
        <v>0</v>
      </c>
      <c r="AY290" s="55">
        <f t="shared" si="643"/>
        <v>0</v>
      </c>
      <c r="AZ290" s="55">
        <f t="shared" si="643"/>
        <v>0</v>
      </c>
      <c r="BA290" s="55">
        <f t="shared" si="643"/>
        <v>0</v>
      </c>
      <c r="BB290" s="55">
        <f t="shared" si="643"/>
        <v>0</v>
      </c>
      <c r="BC290" s="55">
        <f t="shared" si="643"/>
        <v>0</v>
      </c>
      <c r="BD290" s="55">
        <f t="shared" si="643"/>
        <v>0</v>
      </c>
      <c r="BE290" s="55">
        <f t="shared" si="643"/>
        <v>0</v>
      </c>
      <c r="BF290" s="55">
        <f t="shared" si="643"/>
        <v>-1.7202362955926775E-3</v>
      </c>
      <c r="BG290" s="55">
        <f t="shared" si="643"/>
        <v>-3.5891590393844272E-4</v>
      </c>
      <c r="BH290" s="55">
        <f t="shared" si="643"/>
        <v>0</v>
      </c>
      <c r="BI290" s="55">
        <f t="shared" si="643"/>
        <v>0</v>
      </c>
      <c r="BJ290" s="55">
        <f t="shared" si="643"/>
        <v>0</v>
      </c>
      <c r="BK290" s="55">
        <f t="shared" si="643"/>
        <v>0</v>
      </c>
      <c r="BL290" s="55">
        <f t="shared" si="643"/>
        <v>0</v>
      </c>
      <c r="BM290" s="55">
        <f t="shared" si="643"/>
        <v>0</v>
      </c>
      <c r="BN290" s="55">
        <f t="shared" ref="BN290:CS290" si="644">IFERROR(BN129*(BN451/$EN451),"")</f>
        <v>0</v>
      </c>
      <c r="BO290" s="55">
        <f t="shared" si="644"/>
        <v>0</v>
      </c>
      <c r="BP290" s="55">
        <f t="shared" si="644"/>
        <v>0</v>
      </c>
      <c r="BQ290" s="55">
        <f t="shared" si="644"/>
        <v>0</v>
      </c>
      <c r="BR290" s="55">
        <f t="shared" si="644"/>
        <v>0</v>
      </c>
      <c r="BS290" s="55">
        <f t="shared" si="644"/>
        <v>0</v>
      </c>
      <c r="BT290" s="55">
        <f t="shared" si="644"/>
        <v>0</v>
      </c>
      <c r="BU290" s="55">
        <f t="shared" si="644"/>
        <v>0</v>
      </c>
      <c r="BV290" s="55">
        <f t="shared" si="644"/>
        <v>0</v>
      </c>
      <c r="BW290" s="55">
        <f t="shared" si="644"/>
        <v>0</v>
      </c>
      <c r="BX290" s="55">
        <f t="shared" si="644"/>
        <v>0</v>
      </c>
      <c r="BY290" s="55">
        <f t="shared" si="644"/>
        <v>0</v>
      </c>
      <c r="BZ290" s="55">
        <f t="shared" si="644"/>
        <v>0</v>
      </c>
      <c r="CA290" s="55">
        <f t="shared" si="644"/>
        <v>0</v>
      </c>
      <c r="CB290" s="55">
        <f t="shared" si="644"/>
        <v>0</v>
      </c>
      <c r="CC290" s="55">
        <f t="shared" si="644"/>
        <v>0</v>
      </c>
      <c r="CD290" s="55">
        <f t="shared" si="644"/>
        <v>0</v>
      </c>
      <c r="CE290" s="55">
        <f t="shared" si="644"/>
        <v>0</v>
      </c>
      <c r="CF290" s="55">
        <f t="shared" si="644"/>
        <v>0</v>
      </c>
      <c r="CG290" s="55">
        <f t="shared" si="644"/>
        <v>3.7012753998456861E-2</v>
      </c>
      <c r="CH290" s="55">
        <f t="shared" si="644"/>
        <v>0</v>
      </c>
      <c r="CI290" s="55">
        <f t="shared" si="644"/>
        <v>-5.4443778554860113E-3</v>
      </c>
      <c r="CJ290" s="55">
        <f t="shared" si="644"/>
        <v>0</v>
      </c>
      <c r="CK290" s="55">
        <f t="shared" si="644"/>
        <v>-1.3465027707938748E-3</v>
      </c>
      <c r="CL290" s="55">
        <f t="shared" si="644"/>
        <v>0</v>
      </c>
      <c r="CM290" s="55">
        <f t="shared" si="644"/>
        <v>-1.187968911806693E-2</v>
      </c>
      <c r="CN290" s="55">
        <f t="shared" si="644"/>
        <v>0</v>
      </c>
      <c r="CO290" s="55">
        <f t="shared" si="644"/>
        <v>0</v>
      </c>
      <c r="CP290" s="55">
        <f t="shared" si="644"/>
        <v>0</v>
      </c>
      <c r="CQ290" s="55">
        <f t="shared" si="644"/>
        <v>0</v>
      </c>
      <c r="CR290" s="55">
        <f t="shared" si="644"/>
        <v>0</v>
      </c>
      <c r="CS290" s="55">
        <f t="shared" si="644"/>
        <v>0</v>
      </c>
      <c r="CT290" s="55">
        <f t="shared" ref="CT290:EB290" si="645">IFERROR(CT129*(CT451/$EN451),"")</f>
        <v>0</v>
      </c>
      <c r="CU290" s="55">
        <f t="shared" si="645"/>
        <v>0</v>
      </c>
      <c r="CV290" s="55">
        <f t="shared" si="645"/>
        <v>0</v>
      </c>
      <c r="CW290" s="55">
        <f t="shared" si="645"/>
        <v>0</v>
      </c>
      <c r="CX290" s="55">
        <f t="shared" si="645"/>
        <v>0</v>
      </c>
      <c r="CY290" s="55">
        <f t="shared" si="645"/>
        <v>0</v>
      </c>
      <c r="CZ290" s="55">
        <f t="shared" si="645"/>
        <v>0</v>
      </c>
      <c r="DA290" s="55">
        <f t="shared" si="645"/>
        <v>0</v>
      </c>
      <c r="DB290" s="55">
        <f t="shared" si="645"/>
        <v>0</v>
      </c>
      <c r="DC290" s="55">
        <f t="shared" si="645"/>
        <v>0</v>
      </c>
      <c r="DD290" s="55">
        <f t="shared" si="645"/>
        <v>0</v>
      </c>
      <c r="DE290" s="55">
        <f t="shared" si="645"/>
        <v>0</v>
      </c>
      <c r="DF290" s="55">
        <f t="shared" si="645"/>
        <v>0</v>
      </c>
      <c r="DG290" s="55">
        <f t="shared" si="645"/>
        <v>0</v>
      </c>
      <c r="DH290" s="55">
        <f t="shared" si="645"/>
        <v>-2.7904410223222816E-4</v>
      </c>
      <c r="DI290" s="55">
        <f t="shared" si="645"/>
        <v>0</v>
      </c>
      <c r="DJ290" s="55">
        <f t="shared" si="645"/>
        <v>-2.0687202850632525E-2</v>
      </c>
      <c r="DK290" s="55">
        <f t="shared" si="645"/>
        <v>0</v>
      </c>
      <c r="DL290" s="55">
        <f t="shared" si="645"/>
        <v>0</v>
      </c>
      <c r="DM290" s="55">
        <f t="shared" si="645"/>
        <v>0</v>
      </c>
      <c r="DN290" s="55">
        <f t="shared" si="645"/>
        <v>-1.361434494003156E-2</v>
      </c>
      <c r="DO290" s="55">
        <f t="shared" si="645"/>
        <v>0</v>
      </c>
      <c r="DP290" s="55">
        <f t="shared" si="645"/>
        <v>-5.2320945024518324E-3</v>
      </c>
      <c r="DQ290" s="55">
        <f t="shared" si="645"/>
        <v>2.7658685646404606E-3</v>
      </c>
      <c r="DR290" s="55">
        <f t="shared" si="645"/>
        <v>-1.7595672319954229E-3</v>
      </c>
      <c r="DS290" s="55">
        <f t="shared" si="645"/>
        <v>-1.5603412844241106E-2</v>
      </c>
      <c r="DT290" s="55">
        <f t="shared" si="645"/>
        <v>2.2518255317050067E-3</v>
      </c>
      <c r="DU290" s="55">
        <f t="shared" si="645"/>
        <v>0</v>
      </c>
      <c r="DV290" s="55">
        <f t="shared" si="645"/>
        <v>0</v>
      </c>
      <c r="DW290" s="55">
        <f t="shared" si="645"/>
        <v>0</v>
      </c>
      <c r="DX290" s="55">
        <f t="shared" si="645"/>
        <v>0</v>
      </c>
      <c r="DY290" s="55">
        <f t="shared" si="645"/>
        <v>0</v>
      </c>
      <c r="DZ290" s="55">
        <f t="shared" si="645"/>
        <v>0</v>
      </c>
      <c r="EA290" s="55">
        <f t="shared" si="645"/>
        <v>0</v>
      </c>
      <c r="EB290" s="55">
        <f t="shared" si="645"/>
        <v>0</v>
      </c>
      <c r="EC290" s="55">
        <f t="shared" ref="EC290:EM290" si="646">IFERROR(EC129*(EC451/$EN451),"")</f>
        <v>0</v>
      </c>
      <c r="ED290" s="55">
        <f t="shared" si="646"/>
        <v>0</v>
      </c>
      <c r="EE290" s="55">
        <f t="shared" si="646"/>
        <v>0</v>
      </c>
      <c r="EF290" s="55">
        <f t="shared" si="646"/>
        <v>0</v>
      </c>
      <c r="EG290" s="55">
        <f t="shared" si="646"/>
        <v>0</v>
      </c>
      <c r="EH290" s="55">
        <f t="shared" si="646"/>
        <v>0</v>
      </c>
      <c r="EI290" s="55">
        <f t="shared" si="646"/>
        <v>0</v>
      </c>
      <c r="EJ290" s="55">
        <f t="shared" si="646"/>
        <v>-2.9577136894165432E-3</v>
      </c>
      <c r="EK290" s="55">
        <f t="shared" si="646"/>
        <v>-2.2151253266799792E-3</v>
      </c>
      <c r="EL290" s="55">
        <f t="shared" si="646"/>
        <v>0</v>
      </c>
      <c r="EM290" s="55">
        <f t="shared" si="646"/>
        <v>0</v>
      </c>
      <c r="EN290" s="72">
        <f t="shared" si="336"/>
        <v>-6.6258076535051433E-2</v>
      </c>
    </row>
    <row r="291" spans="1:144" x14ac:dyDescent="0.15">
      <c r="A291" s="71">
        <v>43738</v>
      </c>
      <c r="B291" s="55">
        <f t="shared" ref="B291:AG291" si="647">IFERROR(B130*(B452/$EN452),"")</f>
        <v>0</v>
      </c>
      <c r="C291" s="55">
        <f t="shared" si="647"/>
        <v>0</v>
      </c>
      <c r="D291" s="55">
        <f t="shared" si="647"/>
        <v>7.7010051388129059E-5</v>
      </c>
      <c r="E291" s="55">
        <f t="shared" si="647"/>
        <v>0</v>
      </c>
      <c r="F291" s="55">
        <f t="shared" si="647"/>
        <v>0</v>
      </c>
      <c r="G291" s="55">
        <f t="shared" si="647"/>
        <v>0</v>
      </c>
      <c r="H291" s="55">
        <f t="shared" si="647"/>
        <v>0</v>
      </c>
      <c r="I291" s="55">
        <f t="shared" si="647"/>
        <v>-2.0320720754560219E-3</v>
      </c>
      <c r="J291" s="55">
        <f t="shared" si="647"/>
        <v>0</v>
      </c>
      <c r="K291" s="55">
        <f t="shared" si="647"/>
        <v>0</v>
      </c>
      <c r="L291" s="55">
        <f t="shared" si="647"/>
        <v>0</v>
      </c>
      <c r="M291" s="55">
        <f t="shared" si="647"/>
        <v>0</v>
      </c>
      <c r="N291" s="55">
        <f t="shared" si="647"/>
        <v>0</v>
      </c>
      <c r="O291" s="55">
        <f t="shared" si="647"/>
        <v>0</v>
      </c>
      <c r="P291" s="55">
        <f t="shared" si="647"/>
        <v>0</v>
      </c>
      <c r="Q291" s="55">
        <f t="shared" si="647"/>
        <v>0</v>
      </c>
      <c r="R291" s="55">
        <f t="shared" si="647"/>
        <v>0</v>
      </c>
      <c r="S291" s="55">
        <f t="shared" si="647"/>
        <v>0</v>
      </c>
      <c r="T291" s="55">
        <f t="shared" si="647"/>
        <v>0</v>
      </c>
      <c r="U291" s="55">
        <f t="shared" si="647"/>
        <v>0</v>
      </c>
      <c r="V291" s="55">
        <f t="shared" si="647"/>
        <v>0</v>
      </c>
      <c r="W291" s="55">
        <f t="shared" si="647"/>
        <v>0</v>
      </c>
      <c r="X291" s="55">
        <f t="shared" si="647"/>
        <v>0</v>
      </c>
      <c r="Y291" s="55">
        <f t="shared" si="647"/>
        <v>0</v>
      </c>
      <c r="Z291" s="55">
        <f t="shared" si="647"/>
        <v>0</v>
      </c>
      <c r="AA291" s="55">
        <f t="shared" si="647"/>
        <v>0</v>
      </c>
      <c r="AB291" s="55">
        <f t="shared" si="647"/>
        <v>0</v>
      </c>
      <c r="AC291" s="55">
        <f t="shared" si="647"/>
        <v>0</v>
      </c>
      <c r="AD291" s="55">
        <f t="shared" si="647"/>
        <v>0</v>
      </c>
      <c r="AE291" s="55">
        <f t="shared" si="647"/>
        <v>0</v>
      </c>
      <c r="AF291" s="55">
        <f t="shared" si="647"/>
        <v>0</v>
      </c>
      <c r="AG291" s="55">
        <f t="shared" si="647"/>
        <v>0</v>
      </c>
      <c r="AH291" s="55">
        <f t="shared" ref="AH291:BM291" si="648">IFERROR(AH130*(AH452/$EN452),"")</f>
        <v>0</v>
      </c>
      <c r="AI291" s="55">
        <f t="shared" si="648"/>
        <v>0</v>
      </c>
      <c r="AJ291" s="55">
        <f t="shared" si="648"/>
        <v>-1.6773860163269466E-3</v>
      </c>
      <c r="AK291" s="55">
        <f t="shared" si="648"/>
        <v>0</v>
      </c>
      <c r="AL291" s="55">
        <f t="shared" si="648"/>
        <v>0</v>
      </c>
      <c r="AM291" s="55">
        <f t="shared" si="648"/>
        <v>0</v>
      </c>
      <c r="AN291" s="55">
        <f t="shared" si="648"/>
        <v>0</v>
      </c>
      <c r="AO291" s="55">
        <f t="shared" si="648"/>
        <v>0</v>
      </c>
      <c r="AP291" s="55">
        <f t="shared" si="648"/>
        <v>0</v>
      </c>
      <c r="AQ291" s="55">
        <f t="shared" si="648"/>
        <v>0</v>
      </c>
      <c r="AR291" s="55">
        <f t="shared" si="648"/>
        <v>0</v>
      </c>
      <c r="AS291" s="55">
        <f t="shared" si="648"/>
        <v>0</v>
      </c>
      <c r="AT291" s="55">
        <f t="shared" si="648"/>
        <v>0</v>
      </c>
      <c r="AU291" s="55">
        <f t="shared" si="648"/>
        <v>0</v>
      </c>
      <c r="AV291" s="55">
        <f t="shared" si="648"/>
        <v>0</v>
      </c>
      <c r="AW291" s="55">
        <f t="shared" si="648"/>
        <v>0</v>
      </c>
      <c r="AX291" s="55">
        <f t="shared" si="648"/>
        <v>0</v>
      </c>
      <c r="AY291" s="55">
        <f t="shared" si="648"/>
        <v>0</v>
      </c>
      <c r="AZ291" s="55">
        <f t="shared" si="648"/>
        <v>0</v>
      </c>
      <c r="BA291" s="55">
        <f t="shared" si="648"/>
        <v>0</v>
      </c>
      <c r="BB291" s="55">
        <f t="shared" si="648"/>
        <v>0</v>
      </c>
      <c r="BC291" s="55">
        <f t="shared" si="648"/>
        <v>0</v>
      </c>
      <c r="BD291" s="55">
        <f t="shared" si="648"/>
        <v>0</v>
      </c>
      <c r="BE291" s="55">
        <f t="shared" si="648"/>
        <v>0</v>
      </c>
      <c r="BF291" s="55">
        <f t="shared" si="648"/>
        <v>-2.1173476171386825E-3</v>
      </c>
      <c r="BG291" s="55">
        <f t="shared" si="648"/>
        <v>1.0194144046804809E-3</v>
      </c>
      <c r="BH291" s="55">
        <f t="shared" si="648"/>
        <v>0</v>
      </c>
      <c r="BI291" s="55">
        <f t="shared" si="648"/>
        <v>0</v>
      </c>
      <c r="BJ291" s="55">
        <f t="shared" si="648"/>
        <v>0</v>
      </c>
      <c r="BK291" s="55">
        <f t="shared" si="648"/>
        <v>0</v>
      </c>
      <c r="BL291" s="55">
        <f t="shared" si="648"/>
        <v>0</v>
      </c>
      <c r="BM291" s="55">
        <f t="shared" si="648"/>
        <v>0</v>
      </c>
      <c r="BN291" s="55">
        <f t="shared" ref="BN291:CS291" si="649">IFERROR(BN130*(BN452/$EN452),"")</f>
        <v>0</v>
      </c>
      <c r="BO291" s="55">
        <f t="shared" si="649"/>
        <v>0</v>
      </c>
      <c r="BP291" s="55">
        <f t="shared" si="649"/>
        <v>0</v>
      </c>
      <c r="BQ291" s="55">
        <f t="shared" si="649"/>
        <v>0</v>
      </c>
      <c r="BR291" s="55">
        <f t="shared" si="649"/>
        <v>0</v>
      </c>
      <c r="BS291" s="55">
        <f t="shared" si="649"/>
        <v>0</v>
      </c>
      <c r="BT291" s="55">
        <f t="shared" si="649"/>
        <v>0</v>
      </c>
      <c r="BU291" s="55">
        <f t="shared" si="649"/>
        <v>0</v>
      </c>
      <c r="BV291" s="55">
        <f t="shared" si="649"/>
        <v>0</v>
      </c>
      <c r="BW291" s="55">
        <f t="shared" si="649"/>
        <v>0</v>
      </c>
      <c r="BX291" s="55">
        <f t="shared" si="649"/>
        <v>0</v>
      </c>
      <c r="BY291" s="55">
        <f t="shared" si="649"/>
        <v>0</v>
      </c>
      <c r="BZ291" s="55">
        <f t="shared" si="649"/>
        <v>0</v>
      </c>
      <c r="CA291" s="55">
        <f t="shared" si="649"/>
        <v>0</v>
      </c>
      <c r="CB291" s="55">
        <f t="shared" si="649"/>
        <v>0</v>
      </c>
      <c r="CC291" s="55">
        <f t="shared" si="649"/>
        <v>0</v>
      </c>
      <c r="CD291" s="55">
        <f t="shared" si="649"/>
        <v>0</v>
      </c>
      <c r="CE291" s="55">
        <f t="shared" si="649"/>
        <v>0</v>
      </c>
      <c r="CF291" s="55">
        <f t="shared" si="649"/>
        <v>0</v>
      </c>
      <c r="CG291" s="55">
        <f t="shared" si="649"/>
        <v>-2.024088913769238E-2</v>
      </c>
      <c r="CH291" s="55">
        <f t="shared" si="649"/>
        <v>2.9155638820646682E-3</v>
      </c>
      <c r="CI291" s="55">
        <f t="shared" si="649"/>
        <v>2.8432222537951228E-3</v>
      </c>
      <c r="CJ291" s="55">
        <f t="shared" si="649"/>
        <v>0</v>
      </c>
      <c r="CK291" s="55">
        <f t="shared" si="649"/>
        <v>-1.0298545977516426E-2</v>
      </c>
      <c r="CL291" s="55">
        <f t="shared" si="649"/>
        <v>0</v>
      </c>
      <c r="CM291" s="55">
        <f t="shared" si="649"/>
        <v>4.4749080568644338E-3</v>
      </c>
      <c r="CN291" s="55">
        <f t="shared" si="649"/>
        <v>0</v>
      </c>
      <c r="CO291" s="55">
        <f t="shared" si="649"/>
        <v>0</v>
      </c>
      <c r="CP291" s="55">
        <f t="shared" si="649"/>
        <v>0</v>
      </c>
      <c r="CQ291" s="55">
        <f t="shared" si="649"/>
        <v>0</v>
      </c>
      <c r="CR291" s="55">
        <f t="shared" si="649"/>
        <v>0</v>
      </c>
      <c r="CS291" s="55">
        <f t="shared" si="649"/>
        <v>0</v>
      </c>
      <c r="CT291" s="55">
        <f t="shared" ref="CT291:EB291" si="650">IFERROR(CT130*(CT452/$EN452),"")</f>
        <v>0</v>
      </c>
      <c r="CU291" s="55">
        <f t="shared" si="650"/>
        <v>0</v>
      </c>
      <c r="CV291" s="55">
        <f t="shared" si="650"/>
        <v>0</v>
      </c>
      <c r="CW291" s="55">
        <f t="shared" si="650"/>
        <v>0</v>
      </c>
      <c r="CX291" s="55">
        <f t="shared" si="650"/>
        <v>0</v>
      </c>
      <c r="CY291" s="55">
        <f t="shared" si="650"/>
        <v>0</v>
      </c>
      <c r="CZ291" s="55">
        <f t="shared" si="650"/>
        <v>0</v>
      </c>
      <c r="DA291" s="55">
        <f t="shared" si="650"/>
        <v>0</v>
      </c>
      <c r="DB291" s="55">
        <f t="shared" si="650"/>
        <v>0</v>
      </c>
      <c r="DC291" s="55">
        <f t="shared" si="650"/>
        <v>0</v>
      </c>
      <c r="DD291" s="55">
        <f t="shared" si="650"/>
        <v>0</v>
      </c>
      <c r="DE291" s="55">
        <f t="shared" si="650"/>
        <v>0</v>
      </c>
      <c r="DF291" s="55">
        <f t="shared" si="650"/>
        <v>0</v>
      </c>
      <c r="DG291" s="55">
        <f t="shared" si="650"/>
        <v>0</v>
      </c>
      <c r="DH291" s="55">
        <f t="shared" si="650"/>
        <v>-5.1626041326918501E-5</v>
      </c>
      <c r="DI291" s="55">
        <f t="shared" si="650"/>
        <v>0</v>
      </c>
      <c r="DJ291" s="55">
        <f t="shared" si="650"/>
        <v>-7.803783260025181E-3</v>
      </c>
      <c r="DK291" s="55">
        <f t="shared" si="650"/>
        <v>0</v>
      </c>
      <c r="DL291" s="55">
        <f t="shared" si="650"/>
        <v>0</v>
      </c>
      <c r="DM291" s="55">
        <f t="shared" si="650"/>
        <v>0</v>
      </c>
      <c r="DN291" s="55">
        <f t="shared" si="650"/>
        <v>9.9883416076331829E-3</v>
      </c>
      <c r="DO291" s="55">
        <f t="shared" si="650"/>
        <v>0</v>
      </c>
      <c r="DP291" s="55">
        <f t="shared" si="650"/>
        <v>1.4815187197796096E-4</v>
      </c>
      <c r="DQ291" s="55">
        <f t="shared" si="650"/>
        <v>-2.8165541072496083E-3</v>
      </c>
      <c r="DR291" s="55">
        <f t="shared" si="650"/>
        <v>-3.3444938547237632E-3</v>
      </c>
      <c r="DS291" s="55">
        <f t="shared" si="650"/>
        <v>1.1455727706947964E-2</v>
      </c>
      <c r="DT291" s="55">
        <f t="shared" si="650"/>
        <v>-4.9480878525091693E-4</v>
      </c>
      <c r="DU291" s="55">
        <f t="shared" si="650"/>
        <v>0</v>
      </c>
      <c r="DV291" s="55">
        <f t="shared" si="650"/>
        <v>0</v>
      </c>
      <c r="DW291" s="55">
        <f t="shared" si="650"/>
        <v>0</v>
      </c>
      <c r="DX291" s="55">
        <f t="shared" si="650"/>
        <v>0</v>
      </c>
      <c r="DY291" s="55">
        <f t="shared" si="650"/>
        <v>0</v>
      </c>
      <c r="DZ291" s="55">
        <f t="shared" si="650"/>
        <v>0</v>
      </c>
      <c r="EA291" s="55">
        <f t="shared" si="650"/>
        <v>0</v>
      </c>
      <c r="EB291" s="55">
        <f t="shared" si="650"/>
        <v>0</v>
      </c>
      <c r="EC291" s="55">
        <f t="shared" ref="EC291:EM291" si="651">IFERROR(EC130*(EC452/$EN452),"")</f>
        <v>0</v>
      </c>
      <c r="ED291" s="55">
        <f t="shared" si="651"/>
        <v>0</v>
      </c>
      <c r="EE291" s="55">
        <f t="shared" si="651"/>
        <v>0</v>
      </c>
      <c r="EF291" s="55">
        <f t="shared" si="651"/>
        <v>0</v>
      </c>
      <c r="EG291" s="55">
        <f t="shared" si="651"/>
        <v>0</v>
      </c>
      <c r="EH291" s="55">
        <f t="shared" si="651"/>
        <v>0</v>
      </c>
      <c r="EI291" s="55">
        <f t="shared" si="651"/>
        <v>0</v>
      </c>
      <c r="EJ291" s="55">
        <f t="shared" si="651"/>
        <v>-2.5913738052782851E-3</v>
      </c>
      <c r="EK291" s="55">
        <f t="shared" si="651"/>
        <v>5.380449349749255E-4</v>
      </c>
      <c r="EL291" s="55">
        <f t="shared" si="651"/>
        <v>0</v>
      </c>
      <c r="EM291" s="55">
        <f t="shared" si="651"/>
        <v>0</v>
      </c>
      <c r="EN291" s="72">
        <f t="shared" si="336"/>
        <v>-2.0008495907658262E-2</v>
      </c>
    </row>
    <row r="292" spans="1:144" x14ac:dyDescent="0.15">
      <c r="A292" s="71">
        <v>43769</v>
      </c>
      <c r="B292" s="55">
        <f t="shared" ref="B292:AG292" si="652">IFERROR(B131*(B453/$EN453),"")</f>
        <v>0</v>
      </c>
      <c r="C292" s="55">
        <f t="shared" si="652"/>
        <v>0</v>
      </c>
      <c r="D292" s="55">
        <f t="shared" si="652"/>
        <v>-7.3707799140721444E-3</v>
      </c>
      <c r="E292" s="55">
        <f t="shared" si="652"/>
        <v>0</v>
      </c>
      <c r="F292" s="55">
        <f t="shared" si="652"/>
        <v>0</v>
      </c>
      <c r="G292" s="55">
        <f t="shared" si="652"/>
        <v>0</v>
      </c>
      <c r="H292" s="55">
        <f t="shared" si="652"/>
        <v>0</v>
      </c>
      <c r="I292" s="55">
        <f t="shared" si="652"/>
        <v>-8.6203215549361285E-3</v>
      </c>
      <c r="J292" s="55">
        <f t="shared" si="652"/>
        <v>0</v>
      </c>
      <c r="K292" s="55">
        <f t="shared" si="652"/>
        <v>0</v>
      </c>
      <c r="L292" s="55">
        <f t="shared" si="652"/>
        <v>0</v>
      </c>
      <c r="M292" s="55">
        <f t="shared" si="652"/>
        <v>0</v>
      </c>
      <c r="N292" s="55">
        <f t="shared" si="652"/>
        <v>0</v>
      </c>
      <c r="O292" s="55">
        <f t="shared" si="652"/>
        <v>0</v>
      </c>
      <c r="P292" s="55">
        <f t="shared" si="652"/>
        <v>0</v>
      </c>
      <c r="Q292" s="55">
        <f t="shared" si="652"/>
        <v>0</v>
      </c>
      <c r="R292" s="55">
        <f t="shared" si="652"/>
        <v>0</v>
      </c>
      <c r="S292" s="55">
        <f t="shared" si="652"/>
        <v>0</v>
      </c>
      <c r="T292" s="55">
        <f t="shared" si="652"/>
        <v>0</v>
      </c>
      <c r="U292" s="55">
        <f t="shared" si="652"/>
        <v>0</v>
      </c>
      <c r="V292" s="55">
        <f t="shared" si="652"/>
        <v>3.3033170041580392E-5</v>
      </c>
      <c r="W292" s="55">
        <f t="shared" si="652"/>
        <v>0</v>
      </c>
      <c r="X292" s="55">
        <f t="shared" si="652"/>
        <v>0</v>
      </c>
      <c r="Y292" s="55">
        <f t="shared" si="652"/>
        <v>0</v>
      </c>
      <c r="Z292" s="55">
        <f t="shared" si="652"/>
        <v>0</v>
      </c>
      <c r="AA292" s="55">
        <f t="shared" si="652"/>
        <v>0</v>
      </c>
      <c r="AB292" s="55">
        <f t="shared" si="652"/>
        <v>0</v>
      </c>
      <c r="AC292" s="55">
        <f t="shared" si="652"/>
        <v>0</v>
      </c>
      <c r="AD292" s="55">
        <f t="shared" si="652"/>
        <v>0</v>
      </c>
      <c r="AE292" s="55">
        <f t="shared" si="652"/>
        <v>0</v>
      </c>
      <c r="AF292" s="55">
        <f t="shared" si="652"/>
        <v>0</v>
      </c>
      <c r="AG292" s="55">
        <f t="shared" si="652"/>
        <v>0</v>
      </c>
      <c r="AH292" s="55">
        <f t="shared" ref="AH292:BM292" si="653">IFERROR(AH131*(AH453/$EN453),"")</f>
        <v>0</v>
      </c>
      <c r="AI292" s="55">
        <f t="shared" si="653"/>
        <v>0</v>
      </c>
      <c r="AJ292" s="55">
        <f t="shared" si="653"/>
        <v>5.5306048615294222E-3</v>
      </c>
      <c r="AK292" s="55">
        <f t="shared" si="653"/>
        <v>0</v>
      </c>
      <c r="AL292" s="55">
        <f t="shared" si="653"/>
        <v>0</v>
      </c>
      <c r="AM292" s="55">
        <f t="shared" si="653"/>
        <v>3.0797817207217596E-5</v>
      </c>
      <c r="AN292" s="55">
        <f t="shared" si="653"/>
        <v>0</v>
      </c>
      <c r="AO292" s="55">
        <f t="shared" si="653"/>
        <v>0</v>
      </c>
      <c r="AP292" s="55">
        <f t="shared" si="653"/>
        <v>0</v>
      </c>
      <c r="AQ292" s="55">
        <f t="shared" si="653"/>
        <v>0</v>
      </c>
      <c r="AR292" s="55">
        <f t="shared" si="653"/>
        <v>0</v>
      </c>
      <c r="AS292" s="55">
        <f t="shared" si="653"/>
        <v>0</v>
      </c>
      <c r="AT292" s="55">
        <f t="shared" si="653"/>
        <v>0</v>
      </c>
      <c r="AU292" s="55">
        <f t="shared" si="653"/>
        <v>0</v>
      </c>
      <c r="AV292" s="55">
        <f t="shared" si="653"/>
        <v>0</v>
      </c>
      <c r="AW292" s="55">
        <f t="shared" si="653"/>
        <v>0</v>
      </c>
      <c r="AX292" s="55">
        <f t="shared" si="653"/>
        <v>0</v>
      </c>
      <c r="AY292" s="55">
        <f t="shared" si="653"/>
        <v>0</v>
      </c>
      <c r="AZ292" s="55">
        <f t="shared" si="653"/>
        <v>0</v>
      </c>
      <c r="BA292" s="55">
        <f t="shared" si="653"/>
        <v>0</v>
      </c>
      <c r="BB292" s="55">
        <f t="shared" si="653"/>
        <v>0</v>
      </c>
      <c r="BC292" s="55">
        <f t="shared" si="653"/>
        <v>0</v>
      </c>
      <c r="BD292" s="55">
        <f t="shared" si="653"/>
        <v>-9.5648088229592052E-5</v>
      </c>
      <c r="BE292" s="55">
        <f t="shared" si="653"/>
        <v>0</v>
      </c>
      <c r="BF292" s="55">
        <f t="shared" si="653"/>
        <v>-1.1215139012857695E-3</v>
      </c>
      <c r="BG292" s="55">
        <f t="shared" si="653"/>
        <v>-3.5651688293740778E-4</v>
      </c>
      <c r="BH292" s="55">
        <f t="shared" si="653"/>
        <v>0</v>
      </c>
      <c r="BI292" s="55">
        <f t="shared" si="653"/>
        <v>0</v>
      </c>
      <c r="BJ292" s="55">
        <f t="shared" si="653"/>
        <v>0</v>
      </c>
      <c r="BK292" s="55">
        <f t="shared" si="653"/>
        <v>0</v>
      </c>
      <c r="BL292" s="55">
        <f t="shared" si="653"/>
        <v>0</v>
      </c>
      <c r="BM292" s="55">
        <f t="shared" si="653"/>
        <v>0</v>
      </c>
      <c r="BN292" s="55">
        <f t="shared" ref="BN292:CS292" si="654">IFERROR(BN131*(BN453/$EN453),"")</f>
        <v>0</v>
      </c>
      <c r="BO292" s="55">
        <f t="shared" si="654"/>
        <v>0</v>
      </c>
      <c r="BP292" s="55">
        <f t="shared" si="654"/>
        <v>0</v>
      </c>
      <c r="BQ292" s="55">
        <f t="shared" si="654"/>
        <v>0</v>
      </c>
      <c r="BR292" s="55">
        <f t="shared" si="654"/>
        <v>0</v>
      </c>
      <c r="BS292" s="55">
        <f t="shared" si="654"/>
        <v>0</v>
      </c>
      <c r="BT292" s="55">
        <f t="shared" si="654"/>
        <v>0</v>
      </c>
      <c r="BU292" s="55">
        <f t="shared" si="654"/>
        <v>0</v>
      </c>
      <c r="BV292" s="55">
        <f t="shared" si="654"/>
        <v>0</v>
      </c>
      <c r="BW292" s="55">
        <f t="shared" si="654"/>
        <v>0</v>
      </c>
      <c r="BX292" s="55">
        <f t="shared" si="654"/>
        <v>0</v>
      </c>
      <c r="BY292" s="55">
        <f t="shared" si="654"/>
        <v>0</v>
      </c>
      <c r="BZ292" s="55">
        <f t="shared" si="654"/>
        <v>0</v>
      </c>
      <c r="CA292" s="55">
        <f t="shared" si="654"/>
        <v>0</v>
      </c>
      <c r="CB292" s="55">
        <f t="shared" si="654"/>
        <v>0</v>
      </c>
      <c r="CC292" s="55">
        <f t="shared" si="654"/>
        <v>0</v>
      </c>
      <c r="CD292" s="55">
        <f t="shared" si="654"/>
        <v>0</v>
      </c>
      <c r="CE292" s="55">
        <f t="shared" si="654"/>
        <v>0</v>
      </c>
      <c r="CF292" s="55">
        <f t="shared" si="654"/>
        <v>0</v>
      </c>
      <c r="CG292" s="55">
        <f t="shared" si="654"/>
        <v>-3.31397064489693E-3</v>
      </c>
      <c r="CH292" s="55">
        <f t="shared" si="654"/>
        <v>-9.4003517279186433E-3</v>
      </c>
      <c r="CI292" s="55">
        <f t="shared" si="654"/>
        <v>-4.6489423337288296E-4</v>
      </c>
      <c r="CJ292" s="55">
        <f t="shared" si="654"/>
        <v>0</v>
      </c>
      <c r="CK292" s="55">
        <f t="shared" si="654"/>
        <v>-4.4103066772085558E-3</v>
      </c>
      <c r="CL292" s="55">
        <f t="shared" si="654"/>
        <v>0</v>
      </c>
      <c r="CM292" s="55">
        <f t="shared" si="654"/>
        <v>-6.4841755131016792E-3</v>
      </c>
      <c r="CN292" s="55">
        <f t="shared" si="654"/>
        <v>0</v>
      </c>
      <c r="CO292" s="55">
        <f t="shared" si="654"/>
        <v>0</v>
      </c>
      <c r="CP292" s="55">
        <f t="shared" si="654"/>
        <v>0</v>
      </c>
      <c r="CQ292" s="55">
        <f t="shared" si="654"/>
        <v>0</v>
      </c>
      <c r="CR292" s="55">
        <f t="shared" si="654"/>
        <v>0</v>
      </c>
      <c r="CS292" s="55">
        <f t="shared" si="654"/>
        <v>0</v>
      </c>
      <c r="CT292" s="55">
        <f t="shared" ref="CT292:EB292" si="655">IFERROR(CT131*(CT453/$EN453),"")</f>
        <v>0</v>
      </c>
      <c r="CU292" s="55">
        <f t="shared" si="655"/>
        <v>0</v>
      </c>
      <c r="CV292" s="55">
        <f t="shared" si="655"/>
        <v>0</v>
      </c>
      <c r="CW292" s="55">
        <f t="shared" si="655"/>
        <v>0</v>
      </c>
      <c r="CX292" s="55">
        <f t="shared" si="655"/>
        <v>0</v>
      </c>
      <c r="CY292" s="55">
        <f t="shared" si="655"/>
        <v>0</v>
      </c>
      <c r="CZ292" s="55">
        <f t="shared" si="655"/>
        <v>0</v>
      </c>
      <c r="DA292" s="55">
        <f t="shared" si="655"/>
        <v>0</v>
      </c>
      <c r="DB292" s="55">
        <f t="shared" si="655"/>
        <v>0</v>
      </c>
      <c r="DC292" s="55">
        <f t="shared" si="655"/>
        <v>0</v>
      </c>
      <c r="DD292" s="55">
        <f t="shared" si="655"/>
        <v>0</v>
      </c>
      <c r="DE292" s="55">
        <f t="shared" si="655"/>
        <v>0</v>
      </c>
      <c r="DF292" s="55">
        <f t="shared" si="655"/>
        <v>0</v>
      </c>
      <c r="DG292" s="55">
        <f t="shared" si="655"/>
        <v>0</v>
      </c>
      <c r="DH292" s="55">
        <f t="shared" si="655"/>
        <v>-6.1432936356990491E-4</v>
      </c>
      <c r="DI292" s="55">
        <f t="shared" si="655"/>
        <v>0</v>
      </c>
      <c r="DJ292" s="55">
        <f t="shared" si="655"/>
        <v>-1.8153141244736153E-2</v>
      </c>
      <c r="DK292" s="55">
        <f t="shared" si="655"/>
        <v>0</v>
      </c>
      <c r="DL292" s="55">
        <f t="shared" si="655"/>
        <v>0</v>
      </c>
      <c r="DM292" s="55">
        <f t="shared" si="655"/>
        <v>0</v>
      </c>
      <c r="DN292" s="55">
        <f t="shared" si="655"/>
        <v>-8.9330273541250119E-3</v>
      </c>
      <c r="DO292" s="55">
        <f t="shared" si="655"/>
        <v>0</v>
      </c>
      <c r="DP292" s="55">
        <f t="shared" si="655"/>
        <v>1.4140882637163417E-3</v>
      </c>
      <c r="DQ292" s="55">
        <f t="shared" si="655"/>
        <v>-3.3400711421148429E-3</v>
      </c>
      <c r="DR292" s="55">
        <f t="shared" si="655"/>
        <v>1.8150567523836723E-3</v>
      </c>
      <c r="DS292" s="55">
        <f t="shared" si="655"/>
        <v>-5.999003045839231E-3</v>
      </c>
      <c r="DT292" s="55">
        <f t="shared" si="655"/>
        <v>-3.082681792305472E-3</v>
      </c>
      <c r="DU292" s="55">
        <f t="shared" si="655"/>
        <v>0</v>
      </c>
      <c r="DV292" s="55">
        <f t="shared" si="655"/>
        <v>0</v>
      </c>
      <c r="DW292" s="55">
        <f t="shared" si="655"/>
        <v>0</v>
      </c>
      <c r="DX292" s="55">
        <f t="shared" si="655"/>
        <v>0</v>
      </c>
      <c r="DY292" s="55">
        <f t="shared" si="655"/>
        <v>0</v>
      </c>
      <c r="DZ292" s="55">
        <f t="shared" si="655"/>
        <v>0</v>
      </c>
      <c r="EA292" s="55">
        <f t="shared" si="655"/>
        <v>0</v>
      </c>
      <c r="EB292" s="55">
        <f t="shared" si="655"/>
        <v>0</v>
      </c>
      <c r="EC292" s="55">
        <f t="shared" ref="EC292:EM292" si="656">IFERROR(EC131*(EC453/$EN453),"")</f>
        <v>0</v>
      </c>
      <c r="ED292" s="55">
        <f t="shared" si="656"/>
        <v>0</v>
      </c>
      <c r="EE292" s="55">
        <f t="shared" si="656"/>
        <v>0</v>
      </c>
      <c r="EF292" s="55">
        <f t="shared" si="656"/>
        <v>0</v>
      </c>
      <c r="EG292" s="55">
        <f t="shared" si="656"/>
        <v>0</v>
      </c>
      <c r="EH292" s="55">
        <f t="shared" si="656"/>
        <v>0</v>
      </c>
      <c r="EI292" s="55">
        <f t="shared" si="656"/>
        <v>0</v>
      </c>
      <c r="EJ292" s="55">
        <f t="shared" si="656"/>
        <v>-1.6665183831550689E-3</v>
      </c>
      <c r="EK292" s="55">
        <f t="shared" si="656"/>
        <v>-2.4111951685396756E-4</v>
      </c>
      <c r="EL292" s="55">
        <f t="shared" si="656"/>
        <v>0</v>
      </c>
      <c r="EM292" s="55">
        <f t="shared" si="656"/>
        <v>0</v>
      </c>
      <c r="EN292" s="72">
        <f t="shared" ref="EN292:EN318" si="657">IFERROR(SUM(B292:EM292),"")</f>
        <v>-7.4844790115781171E-2</v>
      </c>
    </row>
    <row r="293" spans="1:144" x14ac:dyDescent="0.15">
      <c r="A293" s="71">
        <v>43798</v>
      </c>
      <c r="B293" s="55">
        <f t="shared" ref="B293:AG293" si="658">IFERROR(B132*(B454/$EN454),"")</f>
        <v>0</v>
      </c>
      <c r="C293" s="55">
        <f t="shared" si="658"/>
        <v>0</v>
      </c>
      <c r="D293" s="55">
        <f t="shared" si="658"/>
        <v>-2.5641423804804368E-3</v>
      </c>
      <c r="E293" s="55">
        <f t="shared" si="658"/>
        <v>0</v>
      </c>
      <c r="F293" s="55">
        <f t="shared" si="658"/>
        <v>0</v>
      </c>
      <c r="G293" s="55">
        <f t="shared" si="658"/>
        <v>0</v>
      </c>
      <c r="H293" s="55">
        <f t="shared" si="658"/>
        <v>0</v>
      </c>
      <c r="I293" s="55">
        <f t="shared" si="658"/>
        <v>-1.4879627318302828E-2</v>
      </c>
      <c r="J293" s="55">
        <f t="shared" si="658"/>
        <v>0</v>
      </c>
      <c r="K293" s="55">
        <f t="shared" si="658"/>
        <v>0</v>
      </c>
      <c r="L293" s="55">
        <f t="shared" si="658"/>
        <v>0</v>
      </c>
      <c r="M293" s="55">
        <f t="shared" si="658"/>
        <v>0</v>
      </c>
      <c r="N293" s="55">
        <f t="shared" si="658"/>
        <v>0</v>
      </c>
      <c r="O293" s="55">
        <f t="shared" si="658"/>
        <v>0</v>
      </c>
      <c r="P293" s="55">
        <f t="shared" si="658"/>
        <v>0</v>
      </c>
      <c r="Q293" s="55">
        <f t="shared" si="658"/>
        <v>0</v>
      </c>
      <c r="R293" s="55">
        <f t="shared" si="658"/>
        <v>0</v>
      </c>
      <c r="S293" s="55">
        <f t="shared" si="658"/>
        <v>0</v>
      </c>
      <c r="T293" s="55">
        <f t="shared" si="658"/>
        <v>0</v>
      </c>
      <c r="U293" s="55">
        <f t="shared" si="658"/>
        <v>0</v>
      </c>
      <c r="V293" s="55">
        <f t="shared" si="658"/>
        <v>-4.116880107350564E-3</v>
      </c>
      <c r="W293" s="55">
        <f t="shared" si="658"/>
        <v>0</v>
      </c>
      <c r="X293" s="55">
        <f t="shared" si="658"/>
        <v>0</v>
      </c>
      <c r="Y293" s="55">
        <f t="shared" si="658"/>
        <v>0</v>
      </c>
      <c r="Z293" s="55">
        <f t="shared" si="658"/>
        <v>0</v>
      </c>
      <c r="AA293" s="55">
        <f t="shared" si="658"/>
        <v>0</v>
      </c>
      <c r="AB293" s="55">
        <f t="shared" si="658"/>
        <v>0</v>
      </c>
      <c r="AC293" s="55">
        <f t="shared" si="658"/>
        <v>0</v>
      </c>
      <c r="AD293" s="55">
        <f t="shared" si="658"/>
        <v>0</v>
      </c>
      <c r="AE293" s="55">
        <f t="shared" si="658"/>
        <v>0</v>
      </c>
      <c r="AF293" s="55">
        <f t="shared" si="658"/>
        <v>0</v>
      </c>
      <c r="AG293" s="55">
        <f t="shared" si="658"/>
        <v>0</v>
      </c>
      <c r="AH293" s="55">
        <f t="shared" ref="AH293:BM293" si="659">IFERROR(AH132*(AH454/$EN454),"")</f>
        <v>0</v>
      </c>
      <c r="AI293" s="55">
        <f t="shared" si="659"/>
        <v>0</v>
      </c>
      <c r="AJ293" s="55">
        <f t="shared" si="659"/>
        <v>-9.3063677439296066E-3</v>
      </c>
      <c r="AK293" s="55">
        <f t="shared" si="659"/>
        <v>0</v>
      </c>
      <c r="AL293" s="55">
        <f t="shared" si="659"/>
        <v>0</v>
      </c>
      <c r="AM293" s="55">
        <f t="shared" si="659"/>
        <v>-6.724568523779001E-5</v>
      </c>
      <c r="AN293" s="55">
        <f t="shared" si="659"/>
        <v>0</v>
      </c>
      <c r="AO293" s="55">
        <f t="shared" si="659"/>
        <v>0</v>
      </c>
      <c r="AP293" s="55">
        <f t="shared" si="659"/>
        <v>0</v>
      </c>
      <c r="AQ293" s="55">
        <f t="shared" si="659"/>
        <v>0</v>
      </c>
      <c r="AR293" s="55">
        <f t="shared" si="659"/>
        <v>0</v>
      </c>
      <c r="AS293" s="55">
        <f t="shared" si="659"/>
        <v>0</v>
      </c>
      <c r="AT293" s="55">
        <f t="shared" si="659"/>
        <v>0</v>
      </c>
      <c r="AU293" s="55">
        <f t="shared" si="659"/>
        <v>0</v>
      </c>
      <c r="AV293" s="55">
        <f t="shared" si="659"/>
        <v>0</v>
      </c>
      <c r="AW293" s="55">
        <f t="shared" si="659"/>
        <v>0</v>
      </c>
      <c r="AX293" s="55">
        <f t="shared" si="659"/>
        <v>0</v>
      </c>
      <c r="AY293" s="55">
        <f t="shared" si="659"/>
        <v>0</v>
      </c>
      <c r="AZ293" s="55">
        <f t="shared" si="659"/>
        <v>0</v>
      </c>
      <c r="BA293" s="55">
        <f t="shared" si="659"/>
        <v>0</v>
      </c>
      <c r="BB293" s="55">
        <f t="shared" si="659"/>
        <v>0</v>
      </c>
      <c r="BC293" s="55">
        <f t="shared" si="659"/>
        <v>0</v>
      </c>
      <c r="BD293" s="55">
        <f t="shared" si="659"/>
        <v>1.5207126949019058E-3</v>
      </c>
      <c r="BE293" s="55">
        <f t="shared" si="659"/>
        <v>0</v>
      </c>
      <c r="BF293" s="55">
        <f t="shared" si="659"/>
        <v>3.6915817201124599E-3</v>
      </c>
      <c r="BG293" s="55">
        <f t="shared" si="659"/>
        <v>-6.786507395998108E-4</v>
      </c>
      <c r="BH293" s="55">
        <f t="shared" si="659"/>
        <v>0</v>
      </c>
      <c r="BI293" s="55">
        <f t="shared" si="659"/>
        <v>0</v>
      </c>
      <c r="BJ293" s="55">
        <f t="shared" si="659"/>
        <v>0</v>
      </c>
      <c r="BK293" s="55">
        <f t="shared" si="659"/>
        <v>0</v>
      </c>
      <c r="BL293" s="55">
        <f t="shared" si="659"/>
        <v>0</v>
      </c>
      <c r="BM293" s="55">
        <f t="shared" si="659"/>
        <v>0</v>
      </c>
      <c r="BN293" s="55">
        <f t="shared" ref="BN293:CS293" si="660">IFERROR(BN132*(BN454/$EN454),"")</f>
        <v>0</v>
      </c>
      <c r="BO293" s="55">
        <f t="shared" si="660"/>
        <v>0</v>
      </c>
      <c r="BP293" s="55">
        <f t="shared" si="660"/>
        <v>0</v>
      </c>
      <c r="BQ293" s="55">
        <f t="shared" si="660"/>
        <v>0</v>
      </c>
      <c r="BR293" s="55">
        <f t="shared" si="660"/>
        <v>0</v>
      </c>
      <c r="BS293" s="55">
        <f t="shared" si="660"/>
        <v>0</v>
      </c>
      <c r="BT293" s="55">
        <f t="shared" si="660"/>
        <v>0</v>
      </c>
      <c r="BU293" s="55">
        <f t="shared" si="660"/>
        <v>0</v>
      </c>
      <c r="BV293" s="55">
        <f t="shared" si="660"/>
        <v>0</v>
      </c>
      <c r="BW293" s="55">
        <f t="shared" si="660"/>
        <v>0</v>
      </c>
      <c r="BX293" s="55">
        <f t="shared" si="660"/>
        <v>0</v>
      </c>
      <c r="BY293" s="55">
        <f t="shared" si="660"/>
        <v>0</v>
      </c>
      <c r="BZ293" s="55">
        <f t="shared" si="660"/>
        <v>0</v>
      </c>
      <c r="CA293" s="55">
        <f t="shared" si="660"/>
        <v>0</v>
      </c>
      <c r="CB293" s="55">
        <f t="shared" si="660"/>
        <v>0</v>
      </c>
      <c r="CC293" s="55">
        <f t="shared" si="660"/>
        <v>0</v>
      </c>
      <c r="CD293" s="55">
        <f t="shared" si="660"/>
        <v>0</v>
      </c>
      <c r="CE293" s="55">
        <f t="shared" si="660"/>
        <v>0</v>
      </c>
      <c r="CF293" s="55">
        <f t="shared" si="660"/>
        <v>0</v>
      </c>
      <c r="CG293" s="55">
        <f t="shared" si="660"/>
        <v>3.4860159838399428E-2</v>
      </c>
      <c r="CH293" s="55">
        <f t="shared" si="660"/>
        <v>-1.9586132549374274E-2</v>
      </c>
      <c r="CI293" s="55">
        <f t="shared" si="660"/>
        <v>2.0082793889208612E-3</v>
      </c>
      <c r="CJ293" s="55">
        <f t="shared" si="660"/>
        <v>0</v>
      </c>
      <c r="CK293" s="55">
        <f t="shared" si="660"/>
        <v>0</v>
      </c>
      <c r="CL293" s="55">
        <f t="shared" si="660"/>
        <v>0</v>
      </c>
      <c r="CM293" s="55">
        <f t="shared" si="660"/>
        <v>-5.5631368968814343E-3</v>
      </c>
      <c r="CN293" s="55">
        <f t="shared" si="660"/>
        <v>0</v>
      </c>
      <c r="CO293" s="55">
        <f t="shared" si="660"/>
        <v>0</v>
      </c>
      <c r="CP293" s="55">
        <f t="shared" si="660"/>
        <v>0</v>
      </c>
      <c r="CQ293" s="55">
        <f t="shared" si="660"/>
        <v>0</v>
      </c>
      <c r="CR293" s="55">
        <f t="shared" si="660"/>
        <v>0</v>
      </c>
      <c r="CS293" s="55">
        <f t="shared" si="660"/>
        <v>0</v>
      </c>
      <c r="CT293" s="55">
        <f t="shared" ref="CT293:EB293" si="661">IFERROR(CT132*(CT454/$EN454),"")</f>
        <v>0</v>
      </c>
      <c r="CU293" s="55">
        <f t="shared" si="661"/>
        <v>0</v>
      </c>
      <c r="CV293" s="55">
        <f t="shared" si="661"/>
        <v>0</v>
      </c>
      <c r="CW293" s="55">
        <f t="shared" si="661"/>
        <v>0</v>
      </c>
      <c r="CX293" s="55">
        <f t="shared" si="661"/>
        <v>0</v>
      </c>
      <c r="CY293" s="55">
        <f t="shared" si="661"/>
        <v>0</v>
      </c>
      <c r="CZ293" s="55">
        <f t="shared" si="661"/>
        <v>0</v>
      </c>
      <c r="DA293" s="55">
        <f t="shared" si="661"/>
        <v>0</v>
      </c>
      <c r="DB293" s="55">
        <f t="shared" si="661"/>
        <v>0</v>
      </c>
      <c r="DC293" s="55">
        <f t="shared" si="661"/>
        <v>0</v>
      </c>
      <c r="DD293" s="55">
        <f t="shared" si="661"/>
        <v>0</v>
      </c>
      <c r="DE293" s="55">
        <f t="shared" si="661"/>
        <v>0</v>
      </c>
      <c r="DF293" s="55">
        <f t="shared" si="661"/>
        <v>0</v>
      </c>
      <c r="DG293" s="55">
        <f t="shared" si="661"/>
        <v>0</v>
      </c>
      <c r="DH293" s="55">
        <f t="shared" si="661"/>
        <v>-3.5682411633295412E-4</v>
      </c>
      <c r="DI293" s="55">
        <f t="shared" si="661"/>
        <v>0</v>
      </c>
      <c r="DJ293" s="55">
        <f t="shared" si="661"/>
        <v>0</v>
      </c>
      <c r="DK293" s="55">
        <f t="shared" si="661"/>
        <v>0</v>
      </c>
      <c r="DL293" s="55">
        <f t="shared" si="661"/>
        <v>0</v>
      </c>
      <c r="DM293" s="55">
        <f t="shared" si="661"/>
        <v>0</v>
      </c>
      <c r="DN293" s="55">
        <f t="shared" si="661"/>
        <v>0</v>
      </c>
      <c r="DO293" s="55">
        <f t="shared" si="661"/>
        <v>0</v>
      </c>
      <c r="DP293" s="55">
        <f t="shared" si="661"/>
        <v>9.738250804247722E-4</v>
      </c>
      <c r="DQ293" s="55">
        <f t="shared" si="661"/>
        <v>1.0824237081289679E-2</v>
      </c>
      <c r="DR293" s="55">
        <f t="shared" si="661"/>
        <v>-6.1224844434072017E-4</v>
      </c>
      <c r="DS293" s="55">
        <f t="shared" si="661"/>
        <v>-6.728756638574163E-3</v>
      </c>
      <c r="DT293" s="55">
        <f t="shared" si="661"/>
        <v>3.7951349371638342E-4</v>
      </c>
      <c r="DU293" s="55">
        <f t="shared" si="661"/>
        <v>0</v>
      </c>
      <c r="DV293" s="55">
        <f t="shared" si="661"/>
        <v>0</v>
      </c>
      <c r="DW293" s="55">
        <f t="shared" si="661"/>
        <v>0</v>
      </c>
      <c r="DX293" s="55">
        <f t="shared" si="661"/>
        <v>4.9554159240709891E-4</v>
      </c>
      <c r="DY293" s="55">
        <f t="shared" si="661"/>
        <v>0</v>
      </c>
      <c r="DZ293" s="55">
        <f t="shared" si="661"/>
        <v>0</v>
      </c>
      <c r="EA293" s="55">
        <f t="shared" si="661"/>
        <v>0</v>
      </c>
      <c r="EB293" s="55">
        <f t="shared" si="661"/>
        <v>0</v>
      </c>
      <c r="EC293" s="55">
        <f t="shared" ref="EC293:EM293" si="662">IFERROR(EC132*(EC454/$EN454),"")</f>
        <v>0</v>
      </c>
      <c r="ED293" s="55">
        <f t="shared" si="662"/>
        <v>0</v>
      </c>
      <c r="EE293" s="55">
        <f t="shared" si="662"/>
        <v>0</v>
      </c>
      <c r="EF293" s="55">
        <f t="shared" si="662"/>
        <v>0</v>
      </c>
      <c r="EG293" s="55">
        <f t="shared" si="662"/>
        <v>0</v>
      </c>
      <c r="EH293" s="55">
        <f t="shared" si="662"/>
        <v>0</v>
      </c>
      <c r="EI293" s="55">
        <f t="shared" si="662"/>
        <v>0</v>
      </c>
      <c r="EJ293" s="55">
        <f t="shared" si="662"/>
        <v>-1.0960699477056947E-2</v>
      </c>
      <c r="EK293" s="55">
        <f t="shared" si="662"/>
        <v>2.2350804587696214E-4</v>
      </c>
      <c r="EL293" s="55">
        <f t="shared" si="662"/>
        <v>0</v>
      </c>
      <c r="EM293" s="55">
        <f t="shared" si="662"/>
        <v>0</v>
      </c>
      <c r="EN293" s="72">
        <f t="shared" si="657"/>
        <v>-2.0443353161411982E-2</v>
      </c>
    </row>
    <row r="294" spans="1:144" x14ac:dyDescent="0.15">
      <c r="A294" s="71">
        <v>43830</v>
      </c>
      <c r="B294" s="55">
        <f t="shared" ref="B294:AG294" si="663">IFERROR(B133*(B455/$EN455),"")</f>
        <v>0</v>
      </c>
      <c r="C294" s="55">
        <f t="shared" si="663"/>
        <v>0</v>
      </c>
      <c r="D294" s="55">
        <f t="shared" si="663"/>
        <v>9.6286828536506653E-3</v>
      </c>
      <c r="E294" s="55">
        <f t="shared" si="663"/>
        <v>0</v>
      </c>
      <c r="F294" s="55">
        <f t="shared" si="663"/>
        <v>0</v>
      </c>
      <c r="G294" s="55">
        <f t="shared" si="663"/>
        <v>0</v>
      </c>
      <c r="H294" s="55">
        <f t="shared" si="663"/>
        <v>0</v>
      </c>
      <c r="I294" s="55">
        <f t="shared" si="663"/>
        <v>1.6143175504421719E-2</v>
      </c>
      <c r="J294" s="55">
        <f t="shared" si="663"/>
        <v>0</v>
      </c>
      <c r="K294" s="55">
        <f t="shared" si="663"/>
        <v>0</v>
      </c>
      <c r="L294" s="55">
        <f t="shared" si="663"/>
        <v>0</v>
      </c>
      <c r="M294" s="55">
        <f t="shared" si="663"/>
        <v>0</v>
      </c>
      <c r="N294" s="55">
        <f t="shared" si="663"/>
        <v>0</v>
      </c>
      <c r="O294" s="55">
        <f t="shared" si="663"/>
        <v>0</v>
      </c>
      <c r="P294" s="55">
        <f t="shared" si="663"/>
        <v>0</v>
      </c>
      <c r="Q294" s="55">
        <f t="shared" si="663"/>
        <v>0</v>
      </c>
      <c r="R294" s="55">
        <f t="shared" si="663"/>
        <v>0</v>
      </c>
      <c r="S294" s="55">
        <f t="shared" si="663"/>
        <v>0</v>
      </c>
      <c r="T294" s="55">
        <f t="shared" si="663"/>
        <v>0</v>
      </c>
      <c r="U294" s="55">
        <f t="shared" si="663"/>
        <v>0</v>
      </c>
      <c r="V294" s="55">
        <f t="shared" si="663"/>
        <v>8.1335127348518468E-3</v>
      </c>
      <c r="W294" s="55">
        <f t="shared" si="663"/>
        <v>0</v>
      </c>
      <c r="X294" s="55">
        <f t="shared" si="663"/>
        <v>0</v>
      </c>
      <c r="Y294" s="55">
        <f t="shared" si="663"/>
        <v>0</v>
      </c>
      <c r="Z294" s="55">
        <f t="shared" si="663"/>
        <v>0</v>
      </c>
      <c r="AA294" s="55">
        <f t="shared" si="663"/>
        <v>0</v>
      </c>
      <c r="AB294" s="55">
        <f t="shared" si="663"/>
        <v>0</v>
      </c>
      <c r="AC294" s="55">
        <f t="shared" si="663"/>
        <v>0</v>
      </c>
      <c r="AD294" s="55">
        <f t="shared" si="663"/>
        <v>0</v>
      </c>
      <c r="AE294" s="55">
        <f t="shared" si="663"/>
        <v>0</v>
      </c>
      <c r="AF294" s="55">
        <f t="shared" si="663"/>
        <v>0</v>
      </c>
      <c r="AG294" s="55">
        <f t="shared" si="663"/>
        <v>0</v>
      </c>
      <c r="AH294" s="55">
        <f t="shared" ref="AH294:BM294" si="664">IFERROR(AH133*(AH455/$EN455),"")</f>
        <v>0</v>
      </c>
      <c r="AI294" s="55">
        <f t="shared" si="664"/>
        <v>0</v>
      </c>
      <c r="AJ294" s="55">
        <f t="shared" si="664"/>
        <v>0</v>
      </c>
      <c r="AK294" s="55">
        <f t="shared" si="664"/>
        <v>0</v>
      </c>
      <c r="AL294" s="55">
        <f t="shared" si="664"/>
        <v>0</v>
      </c>
      <c r="AM294" s="55">
        <f t="shared" si="664"/>
        <v>-2.6610328114916853E-3</v>
      </c>
      <c r="AN294" s="55">
        <f t="shared" si="664"/>
        <v>0</v>
      </c>
      <c r="AO294" s="55">
        <f t="shared" si="664"/>
        <v>0</v>
      </c>
      <c r="AP294" s="55">
        <f t="shared" si="664"/>
        <v>0</v>
      </c>
      <c r="AQ294" s="55">
        <f t="shared" si="664"/>
        <v>0</v>
      </c>
      <c r="AR294" s="55">
        <f t="shared" si="664"/>
        <v>0</v>
      </c>
      <c r="AS294" s="55">
        <f t="shared" si="664"/>
        <v>0</v>
      </c>
      <c r="AT294" s="55">
        <f t="shared" si="664"/>
        <v>0</v>
      </c>
      <c r="AU294" s="55">
        <f t="shared" si="664"/>
        <v>0</v>
      </c>
      <c r="AV294" s="55">
        <f t="shared" si="664"/>
        <v>0</v>
      </c>
      <c r="AW294" s="55">
        <f t="shared" si="664"/>
        <v>0</v>
      </c>
      <c r="AX294" s="55">
        <f t="shared" si="664"/>
        <v>0</v>
      </c>
      <c r="AY294" s="55">
        <f t="shared" si="664"/>
        <v>0</v>
      </c>
      <c r="AZ294" s="55">
        <f t="shared" si="664"/>
        <v>0</v>
      </c>
      <c r="BA294" s="55">
        <f t="shared" si="664"/>
        <v>0</v>
      </c>
      <c r="BB294" s="55">
        <f t="shared" si="664"/>
        <v>0</v>
      </c>
      <c r="BC294" s="55">
        <f t="shared" si="664"/>
        <v>0</v>
      </c>
      <c r="BD294" s="55">
        <f t="shared" si="664"/>
        <v>1.0306227188994092E-2</v>
      </c>
      <c r="BE294" s="55">
        <f t="shared" si="664"/>
        <v>0</v>
      </c>
      <c r="BF294" s="55">
        <f t="shared" si="664"/>
        <v>9.521879122674292E-4</v>
      </c>
      <c r="BG294" s="55">
        <f t="shared" si="664"/>
        <v>-1.1479846523965505E-3</v>
      </c>
      <c r="BH294" s="55">
        <f t="shared" si="664"/>
        <v>0</v>
      </c>
      <c r="BI294" s="55">
        <f t="shared" si="664"/>
        <v>0</v>
      </c>
      <c r="BJ294" s="55">
        <f t="shared" si="664"/>
        <v>0</v>
      </c>
      <c r="BK294" s="55">
        <f t="shared" si="664"/>
        <v>0</v>
      </c>
      <c r="BL294" s="55">
        <f t="shared" si="664"/>
        <v>0</v>
      </c>
      <c r="BM294" s="55">
        <f t="shared" si="664"/>
        <v>0</v>
      </c>
      <c r="BN294" s="55">
        <f t="shared" ref="BN294:CS294" si="665">IFERROR(BN133*(BN455/$EN455),"")</f>
        <v>0</v>
      </c>
      <c r="BO294" s="55">
        <f t="shared" si="665"/>
        <v>0</v>
      </c>
      <c r="BP294" s="55">
        <f t="shared" si="665"/>
        <v>0</v>
      </c>
      <c r="BQ294" s="55">
        <f t="shared" si="665"/>
        <v>0</v>
      </c>
      <c r="BR294" s="55">
        <f t="shared" si="665"/>
        <v>0</v>
      </c>
      <c r="BS294" s="55">
        <f t="shared" si="665"/>
        <v>0</v>
      </c>
      <c r="BT294" s="55">
        <f t="shared" si="665"/>
        <v>0</v>
      </c>
      <c r="BU294" s="55">
        <f t="shared" si="665"/>
        <v>0</v>
      </c>
      <c r="BV294" s="55">
        <f t="shared" si="665"/>
        <v>0</v>
      </c>
      <c r="BW294" s="55">
        <f t="shared" si="665"/>
        <v>0</v>
      </c>
      <c r="BX294" s="55">
        <f t="shared" si="665"/>
        <v>0</v>
      </c>
      <c r="BY294" s="55">
        <f t="shared" si="665"/>
        <v>0</v>
      </c>
      <c r="BZ294" s="55">
        <f t="shared" si="665"/>
        <v>0</v>
      </c>
      <c r="CA294" s="55">
        <f t="shared" si="665"/>
        <v>0</v>
      </c>
      <c r="CB294" s="55">
        <f t="shared" si="665"/>
        <v>0</v>
      </c>
      <c r="CC294" s="55">
        <f t="shared" si="665"/>
        <v>0</v>
      </c>
      <c r="CD294" s="55">
        <f t="shared" si="665"/>
        <v>0</v>
      </c>
      <c r="CE294" s="55">
        <f t="shared" si="665"/>
        <v>0</v>
      </c>
      <c r="CF294" s="55">
        <f t="shared" si="665"/>
        <v>0</v>
      </c>
      <c r="CG294" s="55">
        <f t="shared" si="665"/>
        <v>-3.2009335303846982E-2</v>
      </c>
      <c r="CH294" s="55">
        <f t="shared" si="665"/>
        <v>5.244886018280305E-2</v>
      </c>
      <c r="CI294" s="55">
        <f t="shared" si="665"/>
        <v>1.0279803053387182E-2</v>
      </c>
      <c r="CJ294" s="55">
        <f t="shared" si="665"/>
        <v>0</v>
      </c>
      <c r="CK294" s="55">
        <f t="shared" si="665"/>
        <v>0</v>
      </c>
      <c r="CL294" s="55">
        <f t="shared" si="665"/>
        <v>0</v>
      </c>
      <c r="CM294" s="55">
        <f t="shared" si="665"/>
        <v>2.2509618382970417E-3</v>
      </c>
      <c r="CN294" s="55">
        <f t="shared" si="665"/>
        <v>1.4512371888222785E-4</v>
      </c>
      <c r="CO294" s="55">
        <f t="shared" si="665"/>
        <v>0</v>
      </c>
      <c r="CP294" s="55">
        <f t="shared" si="665"/>
        <v>0</v>
      </c>
      <c r="CQ294" s="55">
        <f t="shared" si="665"/>
        <v>0</v>
      </c>
      <c r="CR294" s="55">
        <f t="shared" si="665"/>
        <v>0</v>
      </c>
      <c r="CS294" s="55">
        <f t="shared" si="665"/>
        <v>0</v>
      </c>
      <c r="CT294" s="55">
        <f t="shared" ref="CT294:EB294" si="666">IFERROR(CT133*(CT455/$EN455),"")</f>
        <v>0</v>
      </c>
      <c r="CU294" s="55">
        <f t="shared" si="666"/>
        <v>0</v>
      </c>
      <c r="CV294" s="55">
        <f t="shared" si="666"/>
        <v>0</v>
      </c>
      <c r="CW294" s="55">
        <f t="shared" si="666"/>
        <v>0</v>
      </c>
      <c r="CX294" s="55">
        <f t="shared" si="666"/>
        <v>0</v>
      </c>
      <c r="CY294" s="55">
        <f t="shared" si="666"/>
        <v>0</v>
      </c>
      <c r="CZ294" s="55">
        <f t="shared" si="666"/>
        <v>0</v>
      </c>
      <c r="DA294" s="55">
        <f t="shared" si="666"/>
        <v>0</v>
      </c>
      <c r="DB294" s="55">
        <f t="shared" si="666"/>
        <v>0</v>
      </c>
      <c r="DC294" s="55">
        <f t="shared" si="666"/>
        <v>0</v>
      </c>
      <c r="DD294" s="55">
        <f t="shared" si="666"/>
        <v>0</v>
      </c>
      <c r="DE294" s="55">
        <f t="shared" si="666"/>
        <v>0</v>
      </c>
      <c r="DF294" s="55">
        <f t="shared" si="666"/>
        <v>0</v>
      </c>
      <c r="DG294" s="55">
        <f t="shared" si="666"/>
        <v>0</v>
      </c>
      <c r="DH294" s="55">
        <f t="shared" si="666"/>
        <v>-1.8114323662268695E-4</v>
      </c>
      <c r="DI294" s="55">
        <f t="shared" si="666"/>
        <v>0</v>
      </c>
      <c r="DJ294" s="55">
        <f t="shared" si="666"/>
        <v>0</v>
      </c>
      <c r="DK294" s="55">
        <f t="shared" si="666"/>
        <v>0</v>
      </c>
      <c r="DL294" s="55">
        <f t="shared" si="666"/>
        <v>0</v>
      </c>
      <c r="DM294" s="55">
        <f t="shared" si="666"/>
        <v>0</v>
      </c>
      <c r="DN294" s="55">
        <f t="shared" si="666"/>
        <v>0</v>
      </c>
      <c r="DO294" s="55">
        <f t="shared" si="666"/>
        <v>0</v>
      </c>
      <c r="DP294" s="55">
        <f t="shared" si="666"/>
        <v>3.6564893411202186E-3</v>
      </c>
      <c r="DQ294" s="55">
        <f t="shared" si="666"/>
        <v>0</v>
      </c>
      <c r="DR294" s="55">
        <f t="shared" si="666"/>
        <v>0</v>
      </c>
      <c r="DS294" s="55">
        <f t="shared" si="666"/>
        <v>1.3365502332635278E-3</v>
      </c>
      <c r="DT294" s="55">
        <f t="shared" si="666"/>
        <v>4.7692057299854674E-3</v>
      </c>
      <c r="DU294" s="55">
        <f t="shared" si="666"/>
        <v>0</v>
      </c>
      <c r="DV294" s="55">
        <f t="shared" si="666"/>
        <v>0</v>
      </c>
      <c r="DW294" s="55">
        <f t="shared" si="666"/>
        <v>0</v>
      </c>
      <c r="DX294" s="55">
        <f t="shared" si="666"/>
        <v>9.3321106333850695E-3</v>
      </c>
      <c r="DY294" s="55">
        <f t="shared" si="666"/>
        <v>0</v>
      </c>
      <c r="DZ294" s="55">
        <f t="shared" si="666"/>
        <v>0</v>
      </c>
      <c r="EA294" s="55">
        <f t="shared" si="666"/>
        <v>0</v>
      </c>
      <c r="EB294" s="55">
        <f t="shared" si="666"/>
        <v>0</v>
      </c>
      <c r="EC294" s="55">
        <f t="shared" ref="EC294:EM294" si="667">IFERROR(EC133*(EC455/$EN455),"")</f>
        <v>0</v>
      </c>
      <c r="ED294" s="55">
        <f t="shared" si="667"/>
        <v>0</v>
      </c>
      <c r="EE294" s="55">
        <f t="shared" si="667"/>
        <v>0</v>
      </c>
      <c r="EF294" s="55">
        <f t="shared" si="667"/>
        <v>0</v>
      </c>
      <c r="EG294" s="55">
        <f t="shared" si="667"/>
        <v>0</v>
      </c>
      <c r="EH294" s="55">
        <f t="shared" si="667"/>
        <v>0</v>
      </c>
      <c r="EI294" s="55">
        <f t="shared" si="667"/>
        <v>0</v>
      </c>
      <c r="EJ294" s="55">
        <f t="shared" si="667"/>
        <v>3.4930377228775525E-2</v>
      </c>
      <c r="EK294" s="55">
        <f t="shared" si="667"/>
        <v>-6.9596127529931507E-4</v>
      </c>
      <c r="EL294" s="55">
        <f t="shared" si="667"/>
        <v>0</v>
      </c>
      <c r="EM294" s="55">
        <f t="shared" si="667"/>
        <v>0</v>
      </c>
      <c r="EN294" s="72">
        <f t="shared" si="657"/>
        <v>0.12761781087442786</v>
      </c>
    </row>
    <row r="295" spans="1:144" x14ac:dyDescent="0.15">
      <c r="A295" s="71">
        <v>43861</v>
      </c>
      <c r="B295" s="55">
        <f t="shared" ref="B295:AG295" si="668">IFERROR(B134*(B456/$EN456),"")</f>
        <v>0</v>
      </c>
      <c r="C295" s="55">
        <f t="shared" si="668"/>
        <v>0</v>
      </c>
      <c r="D295" s="55">
        <f t="shared" si="668"/>
        <v>2.7118150150636103E-3</v>
      </c>
      <c r="E295" s="55">
        <f t="shared" si="668"/>
        <v>0</v>
      </c>
      <c r="F295" s="55">
        <f t="shared" si="668"/>
        <v>0</v>
      </c>
      <c r="G295" s="55">
        <f t="shared" si="668"/>
        <v>0</v>
      </c>
      <c r="H295" s="55">
        <f t="shared" si="668"/>
        <v>0</v>
      </c>
      <c r="I295" s="55">
        <f t="shared" si="668"/>
        <v>1.7608799485696587E-3</v>
      </c>
      <c r="J295" s="55">
        <f t="shared" si="668"/>
        <v>0</v>
      </c>
      <c r="K295" s="55">
        <f t="shared" si="668"/>
        <v>3.6506615334771635E-4</v>
      </c>
      <c r="L295" s="55">
        <f t="shared" si="668"/>
        <v>0</v>
      </c>
      <c r="M295" s="55">
        <f t="shared" si="668"/>
        <v>0</v>
      </c>
      <c r="N295" s="55">
        <f t="shared" si="668"/>
        <v>0</v>
      </c>
      <c r="O295" s="55">
        <f t="shared" si="668"/>
        <v>0</v>
      </c>
      <c r="P295" s="55">
        <f t="shared" si="668"/>
        <v>0</v>
      </c>
      <c r="Q295" s="55">
        <f t="shared" si="668"/>
        <v>0</v>
      </c>
      <c r="R295" s="55">
        <f t="shared" si="668"/>
        <v>0</v>
      </c>
      <c r="S295" s="55">
        <f t="shared" si="668"/>
        <v>0</v>
      </c>
      <c r="T295" s="55">
        <f t="shared" si="668"/>
        <v>0</v>
      </c>
      <c r="U295" s="55">
        <f t="shared" si="668"/>
        <v>0</v>
      </c>
      <c r="V295" s="55">
        <f t="shared" si="668"/>
        <v>6.9448184944106003E-3</v>
      </c>
      <c r="W295" s="55">
        <f t="shared" si="668"/>
        <v>0</v>
      </c>
      <c r="X295" s="55">
        <f t="shared" si="668"/>
        <v>0</v>
      </c>
      <c r="Y295" s="55">
        <f t="shared" si="668"/>
        <v>0</v>
      </c>
      <c r="Z295" s="55">
        <f t="shared" si="668"/>
        <v>0</v>
      </c>
      <c r="AA295" s="55">
        <f t="shared" si="668"/>
        <v>0</v>
      </c>
      <c r="AB295" s="55">
        <f t="shared" si="668"/>
        <v>0</v>
      </c>
      <c r="AC295" s="55">
        <f t="shared" si="668"/>
        <v>0</v>
      </c>
      <c r="AD295" s="55">
        <f t="shared" si="668"/>
        <v>0</v>
      </c>
      <c r="AE295" s="55">
        <f t="shared" si="668"/>
        <v>0</v>
      </c>
      <c r="AF295" s="55">
        <f t="shared" si="668"/>
        <v>0</v>
      </c>
      <c r="AG295" s="55">
        <f t="shared" si="668"/>
        <v>0</v>
      </c>
      <c r="AH295" s="55">
        <f t="shared" ref="AH295:BM295" si="669">IFERROR(AH134*(AH456/$EN456),"")</f>
        <v>0</v>
      </c>
      <c r="AI295" s="55">
        <f t="shared" si="669"/>
        <v>0</v>
      </c>
      <c r="AJ295" s="55">
        <f t="shared" si="669"/>
        <v>0</v>
      </c>
      <c r="AK295" s="55">
        <f t="shared" si="669"/>
        <v>0</v>
      </c>
      <c r="AL295" s="55">
        <f t="shared" si="669"/>
        <v>0</v>
      </c>
      <c r="AM295" s="55">
        <f t="shared" si="669"/>
        <v>-2.9172638361469656E-4</v>
      </c>
      <c r="AN295" s="55">
        <f t="shared" si="669"/>
        <v>0</v>
      </c>
      <c r="AO295" s="55">
        <f t="shared" si="669"/>
        <v>0</v>
      </c>
      <c r="AP295" s="55">
        <f t="shared" si="669"/>
        <v>0</v>
      </c>
      <c r="AQ295" s="55">
        <f t="shared" si="669"/>
        <v>0</v>
      </c>
      <c r="AR295" s="55">
        <f t="shared" si="669"/>
        <v>0</v>
      </c>
      <c r="AS295" s="55">
        <f t="shared" si="669"/>
        <v>0</v>
      </c>
      <c r="AT295" s="55">
        <f t="shared" si="669"/>
        <v>0</v>
      </c>
      <c r="AU295" s="55">
        <f t="shared" si="669"/>
        <v>0</v>
      </c>
      <c r="AV295" s="55">
        <f t="shared" si="669"/>
        <v>0</v>
      </c>
      <c r="AW295" s="55">
        <f t="shared" si="669"/>
        <v>0</v>
      </c>
      <c r="AX295" s="55">
        <f t="shared" si="669"/>
        <v>0</v>
      </c>
      <c r="AY295" s="55">
        <f t="shared" si="669"/>
        <v>0</v>
      </c>
      <c r="AZ295" s="55">
        <f t="shared" si="669"/>
        <v>0</v>
      </c>
      <c r="BA295" s="55">
        <f t="shared" si="669"/>
        <v>0</v>
      </c>
      <c r="BB295" s="55">
        <f t="shared" si="669"/>
        <v>0</v>
      </c>
      <c r="BC295" s="55">
        <f t="shared" si="669"/>
        <v>0</v>
      </c>
      <c r="BD295" s="55">
        <f t="shared" si="669"/>
        <v>-9.7359480732056407E-4</v>
      </c>
      <c r="BE295" s="55">
        <f t="shared" si="669"/>
        <v>0</v>
      </c>
      <c r="BF295" s="55">
        <f t="shared" si="669"/>
        <v>-2.3510127533171181E-4</v>
      </c>
      <c r="BG295" s="55">
        <f t="shared" si="669"/>
        <v>8.5180453025663472E-5</v>
      </c>
      <c r="BH295" s="55">
        <f t="shared" si="669"/>
        <v>0</v>
      </c>
      <c r="BI295" s="55">
        <f t="shared" si="669"/>
        <v>0</v>
      </c>
      <c r="BJ295" s="55">
        <f t="shared" si="669"/>
        <v>9.5710817327752899E-5</v>
      </c>
      <c r="BK295" s="55">
        <f t="shared" si="669"/>
        <v>0</v>
      </c>
      <c r="BL295" s="55">
        <f t="shared" si="669"/>
        <v>0</v>
      </c>
      <c r="BM295" s="55">
        <f t="shared" si="669"/>
        <v>0</v>
      </c>
      <c r="BN295" s="55">
        <f t="shared" ref="BN295:CS295" si="670">IFERROR(BN134*(BN456/$EN456),"")</f>
        <v>0</v>
      </c>
      <c r="BO295" s="55">
        <f t="shared" si="670"/>
        <v>0</v>
      </c>
      <c r="BP295" s="55">
        <f t="shared" si="670"/>
        <v>0</v>
      </c>
      <c r="BQ295" s="55">
        <f t="shared" si="670"/>
        <v>0</v>
      </c>
      <c r="BR295" s="55">
        <f t="shared" si="670"/>
        <v>0</v>
      </c>
      <c r="BS295" s="55">
        <f t="shared" si="670"/>
        <v>0</v>
      </c>
      <c r="BT295" s="55">
        <f t="shared" si="670"/>
        <v>0</v>
      </c>
      <c r="BU295" s="55">
        <f t="shared" si="670"/>
        <v>0</v>
      </c>
      <c r="BV295" s="55">
        <f t="shared" si="670"/>
        <v>0</v>
      </c>
      <c r="BW295" s="55">
        <f t="shared" si="670"/>
        <v>0</v>
      </c>
      <c r="BX295" s="55">
        <f t="shared" si="670"/>
        <v>0</v>
      </c>
      <c r="BY295" s="55">
        <f t="shared" si="670"/>
        <v>0</v>
      </c>
      <c r="BZ295" s="55">
        <f t="shared" si="670"/>
        <v>0</v>
      </c>
      <c r="CA295" s="55">
        <f t="shared" si="670"/>
        <v>0</v>
      </c>
      <c r="CB295" s="55">
        <f t="shared" si="670"/>
        <v>0</v>
      </c>
      <c r="CC295" s="55">
        <f t="shared" si="670"/>
        <v>0</v>
      </c>
      <c r="CD295" s="55">
        <f t="shared" si="670"/>
        <v>0</v>
      </c>
      <c r="CE295" s="55">
        <f t="shared" si="670"/>
        <v>0</v>
      </c>
      <c r="CF295" s="55">
        <f t="shared" si="670"/>
        <v>0</v>
      </c>
      <c r="CG295" s="55">
        <f t="shared" si="670"/>
        <v>8.5161831832300847E-2</v>
      </c>
      <c r="CH295" s="55">
        <f t="shared" si="670"/>
        <v>3.7431932633685758E-2</v>
      </c>
      <c r="CI295" s="55">
        <f t="shared" si="670"/>
        <v>-1.9395186690182812E-3</v>
      </c>
      <c r="CJ295" s="55">
        <f t="shared" si="670"/>
        <v>0</v>
      </c>
      <c r="CK295" s="55">
        <f t="shared" si="670"/>
        <v>0</v>
      </c>
      <c r="CL295" s="55">
        <f t="shared" si="670"/>
        <v>0</v>
      </c>
      <c r="CM295" s="55">
        <f t="shared" si="670"/>
        <v>3.2361143959808254E-3</v>
      </c>
      <c r="CN295" s="55">
        <f t="shared" si="670"/>
        <v>2.2998667395360863E-2</v>
      </c>
      <c r="CO295" s="55">
        <f t="shared" si="670"/>
        <v>1.1112689284360284E-2</v>
      </c>
      <c r="CP295" s="55">
        <f t="shared" si="670"/>
        <v>0</v>
      </c>
      <c r="CQ295" s="55">
        <f t="shared" si="670"/>
        <v>0</v>
      </c>
      <c r="CR295" s="55">
        <f t="shared" si="670"/>
        <v>0</v>
      </c>
      <c r="CS295" s="55">
        <f t="shared" si="670"/>
        <v>0</v>
      </c>
      <c r="CT295" s="55">
        <f t="shared" ref="CT295:EB295" si="671">IFERROR(CT134*(CT456/$EN456),"")</f>
        <v>0</v>
      </c>
      <c r="CU295" s="55">
        <f t="shared" si="671"/>
        <v>0</v>
      </c>
      <c r="CV295" s="55">
        <f t="shared" si="671"/>
        <v>0</v>
      </c>
      <c r="CW295" s="55">
        <f t="shared" si="671"/>
        <v>0</v>
      </c>
      <c r="CX295" s="55">
        <f t="shared" si="671"/>
        <v>0</v>
      </c>
      <c r="CY295" s="55">
        <f t="shared" si="671"/>
        <v>0</v>
      </c>
      <c r="CZ295" s="55">
        <f t="shared" si="671"/>
        <v>0</v>
      </c>
      <c r="DA295" s="55">
        <f t="shared" si="671"/>
        <v>0</v>
      </c>
      <c r="DB295" s="55">
        <f t="shared" si="671"/>
        <v>0</v>
      </c>
      <c r="DC295" s="55">
        <f t="shared" si="671"/>
        <v>0</v>
      </c>
      <c r="DD295" s="55">
        <f t="shared" si="671"/>
        <v>0</v>
      </c>
      <c r="DE295" s="55">
        <f t="shared" si="671"/>
        <v>0</v>
      </c>
      <c r="DF295" s="55">
        <f t="shared" si="671"/>
        <v>0</v>
      </c>
      <c r="DG295" s="55">
        <f t="shared" si="671"/>
        <v>0</v>
      </c>
      <c r="DH295" s="55">
        <f t="shared" si="671"/>
        <v>1.1108946362253574E-3</v>
      </c>
      <c r="DI295" s="55">
        <f t="shared" si="671"/>
        <v>0</v>
      </c>
      <c r="DJ295" s="55">
        <f t="shared" si="671"/>
        <v>0</v>
      </c>
      <c r="DK295" s="55">
        <f t="shared" si="671"/>
        <v>0</v>
      </c>
      <c r="DL295" s="55">
        <f t="shared" si="671"/>
        <v>0</v>
      </c>
      <c r="DM295" s="55">
        <f t="shared" si="671"/>
        <v>0</v>
      </c>
      <c r="DN295" s="55">
        <f t="shared" si="671"/>
        <v>0</v>
      </c>
      <c r="DO295" s="55">
        <f t="shared" si="671"/>
        <v>0</v>
      </c>
      <c r="DP295" s="55">
        <f t="shared" si="671"/>
        <v>-2.3429529692387634E-5</v>
      </c>
      <c r="DQ295" s="55">
        <f t="shared" si="671"/>
        <v>0</v>
      </c>
      <c r="DR295" s="55">
        <f t="shared" si="671"/>
        <v>0</v>
      </c>
      <c r="DS295" s="55">
        <f t="shared" si="671"/>
        <v>-8.5763121873021791E-5</v>
      </c>
      <c r="DT295" s="55">
        <f t="shared" si="671"/>
        <v>-5.3619227391825328E-3</v>
      </c>
      <c r="DU295" s="55">
        <f t="shared" si="671"/>
        <v>0</v>
      </c>
      <c r="DV295" s="55">
        <f t="shared" si="671"/>
        <v>0</v>
      </c>
      <c r="DW295" s="55">
        <f t="shared" si="671"/>
        <v>0</v>
      </c>
      <c r="DX295" s="55">
        <f t="shared" si="671"/>
        <v>-7.9184498712379898E-5</v>
      </c>
      <c r="DY295" s="55">
        <f t="shared" si="671"/>
        <v>0</v>
      </c>
      <c r="DZ295" s="55">
        <f t="shared" si="671"/>
        <v>0</v>
      </c>
      <c r="EA295" s="55">
        <f t="shared" si="671"/>
        <v>0</v>
      </c>
      <c r="EB295" s="55">
        <f t="shared" si="671"/>
        <v>0</v>
      </c>
      <c r="EC295" s="55">
        <f t="shared" ref="EC295:EM295" si="672">IFERROR(EC134*(EC456/$EN456),"")</f>
        <v>0</v>
      </c>
      <c r="ED295" s="55">
        <f t="shared" si="672"/>
        <v>0</v>
      </c>
      <c r="EE295" s="55">
        <f t="shared" si="672"/>
        <v>0</v>
      </c>
      <c r="EF295" s="55">
        <f t="shared" si="672"/>
        <v>0</v>
      </c>
      <c r="EG295" s="55">
        <f t="shared" si="672"/>
        <v>0</v>
      </c>
      <c r="EH295" s="55">
        <f t="shared" si="672"/>
        <v>0</v>
      </c>
      <c r="EI295" s="55">
        <f t="shared" si="672"/>
        <v>0</v>
      </c>
      <c r="EJ295" s="55">
        <f t="shared" si="672"/>
        <v>3.666871195691433E-4</v>
      </c>
      <c r="EK295" s="55">
        <f t="shared" si="672"/>
        <v>-1.3235219822615933E-4</v>
      </c>
      <c r="EL295" s="55">
        <f t="shared" si="672"/>
        <v>0</v>
      </c>
      <c r="EM295" s="55">
        <f t="shared" si="672"/>
        <v>0</v>
      </c>
      <c r="EN295" s="72">
        <f t="shared" si="657"/>
        <v>0.16425969495625631</v>
      </c>
    </row>
    <row r="296" spans="1:144" x14ac:dyDescent="0.15">
      <c r="A296" s="71">
        <v>43889</v>
      </c>
      <c r="B296" s="55">
        <f t="shared" ref="B296:AG296" si="673">IFERROR(B135*(B457/$EN457),"")</f>
        <v>0</v>
      </c>
      <c r="C296" s="55">
        <f t="shared" si="673"/>
        <v>0</v>
      </c>
      <c r="D296" s="55">
        <f t="shared" si="673"/>
        <v>-5.7770801900929817E-3</v>
      </c>
      <c r="E296" s="55">
        <f t="shared" si="673"/>
        <v>0</v>
      </c>
      <c r="F296" s="55">
        <f t="shared" si="673"/>
        <v>0</v>
      </c>
      <c r="G296" s="55">
        <f t="shared" si="673"/>
        <v>0</v>
      </c>
      <c r="H296" s="55">
        <f t="shared" si="673"/>
        <v>0</v>
      </c>
      <c r="I296" s="55">
        <f t="shared" si="673"/>
        <v>-1.0541109207043526E-2</v>
      </c>
      <c r="J296" s="55">
        <f t="shared" si="673"/>
        <v>0</v>
      </c>
      <c r="K296" s="55">
        <f t="shared" si="673"/>
        <v>-2.1122310245320721E-3</v>
      </c>
      <c r="L296" s="55">
        <f t="shared" si="673"/>
        <v>0</v>
      </c>
      <c r="M296" s="55">
        <f t="shared" si="673"/>
        <v>0</v>
      </c>
      <c r="N296" s="55">
        <f t="shared" si="673"/>
        <v>0</v>
      </c>
      <c r="O296" s="55">
        <f t="shared" si="673"/>
        <v>0</v>
      </c>
      <c r="P296" s="55">
        <f t="shared" si="673"/>
        <v>0</v>
      </c>
      <c r="Q296" s="55">
        <f t="shared" si="673"/>
        <v>0</v>
      </c>
      <c r="R296" s="55">
        <f t="shared" si="673"/>
        <v>0</v>
      </c>
      <c r="S296" s="55">
        <f t="shared" si="673"/>
        <v>0</v>
      </c>
      <c r="T296" s="55">
        <f t="shared" si="673"/>
        <v>0</v>
      </c>
      <c r="U296" s="55">
        <f t="shared" si="673"/>
        <v>0</v>
      </c>
      <c r="V296" s="55">
        <f t="shared" si="673"/>
        <v>6.8798000075745531E-3</v>
      </c>
      <c r="W296" s="55">
        <f t="shared" si="673"/>
        <v>0</v>
      </c>
      <c r="X296" s="55">
        <f t="shared" si="673"/>
        <v>0</v>
      </c>
      <c r="Y296" s="55">
        <f t="shared" si="673"/>
        <v>0</v>
      </c>
      <c r="Z296" s="55">
        <f t="shared" si="673"/>
        <v>0</v>
      </c>
      <c r="AA296" s="55">
        <f t="shared" si="673"/>
        <v>0</v>
      </c>
      <c r="AB296" s="55">
        <f t="shared" si="673"/>
        <v>0</v>
      </c>
      <c r="AC296" s="55">
        <f t="shared" si="673"/>
        <v>7.8972735643907644E-4</v>
      </c>
      <c r="AD296" s="55">
        <f t="shared" si="673"/>
        <v>0</v>
      </c>
      <c r="AE296" s="55">
        <f t="shared" si="673"/>
        <v>0</v>
      </c>
      <c r="AF296" s="55">
        <f t="shared" si="673"/>
        <v>0</v>
      </c>
      <c r="AG296" s="55">
        <f t="shared" si="673"/>
        <v>0</v>
      </c>
      <c r="AH296" s="55">
        <f t="shared" ref="AH296:BM296" si="674">IFERROR(AH135*(AH457/$EN457),"")</f>
        <v>0</v>
      </c>
      <c r="AI296" s="55">
        <f t="shared" si="674"/>
        <v>0</v>
      </c>
      <c r="AJ296" s="55">
        <f t="shared" si="674"/>
        <v>0</v>
      </c>
      <c r="AK296" s="55">
        <f t="shared" si="674"/>
        <v>0</v>
      </c>
      <c r="AL296" s="55">
        <f t="shared" si="674"/>
        <v>0</v>
      </c>
      <c r="AM296" s="55">
        <f t="shared" si="674"/>
        <v>-4.0084959474677776E-4</v>
      </c>
      <c r="AN296" s="55">
        <f t="shared" si="674"/>
        <v>0</v>
      </c>
      <c r="AO296" s="55">
        <f t="shared" si="674"/>
        <v>0</v>
      </c>
      <c r="AP296" s="55">
        <f t="shared" si="674"/>
        <v>0</v>
      </c>
      <c r="AQ296" s="55">
        <f t="shared" si="674"/>
        <v>0</v>
      </c>
      <c r="AR296" s="55">
        <f t="shared" si="674"/>
        <v>-3.1738077408388079E-4</v>
      </c>
      <c r="AS296" s="55">
        <f t="shared" si="674"/>
        <v>0</v>
      </c>
      <c r="AT296" s="55">
        <f t="shared" si="674"/>
        <v>0</v>
      </c>
      <c r="AU296" s="55">
        <f t="shared" si="674"/>
        <v>0</v>
      </c>
      <c r="AV296" s="55">
        <f t="shared" si="674"/>
        <v>0</v>
      </c>
      <c r="AW296" s="55">
        <f t="shared" si="674"/>
        <v>0</v>
      </c>
      <c r="AX296" s="55">
        <f t="shared" si="674"/>
        <v>0</v>
      </c>
      <c r="AY296" s="55">
        <f t="shared" si="674"/>
        <v>0</v>
      </c>
      <c r="AZ296" s="55">
        <f t="shared" si="674"/>
        <v>0</v>
      </c>
      <c r="BA296" s="55">
        <f t="shared" si="674"/>
        <v>0</v>
      </c>
      <c r="BB296" s="55">
        <f t="shared" si="674"/>
        <v>0</v>
      </c>
      <c r="BC296" s="55">
        <f t="shared" si="674"/>
        <v>0</v>
      </c>
      <c r="BD296" s="55">
        <f t="shared" si="674"/>
        <v>-3.0264155295742879E-4</v>
      </c>
      <c r="BE296" s="55">
        <f t="shared" si="674"/>
        <v>0</v>
      </c>
      <c r="BF296" s="55">
        <f t="shared" si="674"/>
        <v>-3.9725257240049474E-4</v>
      </c>
      <c r="BG296" s="55">
        <f t="shared" si="674"/>
        <v>4.0139424106680168E-4</v>
      </c>
      <c r="BH296" s="55">
        <f t="shared" si="674"/>
        <v>0</v>
      </c>
      <c r="BI296" s="55">
        <f t="shared" si="674"/>
        <v>0</v>
      </c>
      <c r="BJ296" s="55">
        <f t="shared" si="674"/>
        <v>-6.1483066498470101E-4</v>
      </c>
      <c r="BK296" s="55">
        <f t="shared" si="674"/>
        <v>0</v>
      </c>
      <c r="BL296" s="55">
        <f t="shared" si="674"/>
        <v>0</v>
      </c>
      <c r="BM296" s="55">
        <f t="shared" si="674"/>
        <v>0</v>
      </c>
      <c r="BN296" s="55">
        <f t="shared" ref="BN296:CS296" si="675">IFERROR(BN135*(BN457/$EN457),"")</f>
        <v>0</v>
      </c>
      <c r="BO296" s="55">
        <f t="shared" si="675"/>
        <v>0</v>
      </c>
      <c r="BP296" s="55">
        <f t="shared" si="675"/>
        <v>0</v>
      </c>
      <c r="BQ296" s="55">
        <f t="shared" si="675"/>
        <v>0</v>
      </c>
      <c r="BR296" s="55">
        <f t="shared" si="675"/>
        <v>0</v>
      </c>
      <c r="BS296" s="55">
        <f t="shared" si="675"/>
        <v>0</v>
      </c>
      <c r="BT296" s="55">
        <f t="shared" si="675"/>
        <v>0</v>
      </c>
      <c r="BU296" s="55">
        <f t="shared" si="675"/>
        <v>0</v>
      </c>
      <c r="BV296" s="55">
        <f t="shared" si="675"/>
        <v>0</v>
      </c>
      <c r="BW296" s="55">
        <f t="shared" si="675"/>
        <v>0</v>
      </c>
      <c r="BX296" s="55">
        <f t="shared" si="675"/>
        <v>0</v>
      </c>
      <c r="BY296" s="55">
        <f t="shared" si="675"/>
        <v>0</v>
      </c>
      <c r="BZ296" s="55">
        <f t="shared" si="675"/>
        <v>0</v>
      </c>
      <c r="CA296" s="55">
        <f t="shared" si="675"/>
        <v>0</v>
      </c>
      <c r="CB296" s="55">
        <f t="shared" si="675"/>
        <v>0</v>
      </c>
      <c r="CC296" s="55">
        <f t="shared" si="675"/>
        <v>0</v>
      </c>
      <c r="CD296" s="55">
        <f t="shared" si="675"/>
        <v>0</v>
      </c>
      <c r="CE296" s="55">
        <f t="shared" si="675"/>
        <v>0</v>
      </c>
      <c r="CF296" s="55">
        <f t="shared" si="675"/>
        <v>0</v>
      </c>
      <c r="CG296" s="55">
        <f t="shared" si="675"/>
        <v>3.6192988927180375E-3</v>
      </c>
      <c r="CH296" s="55">
        <f t="shared" si="675"/>
        <v>3.1926790407953938E-2</v>
      </c>
      <c r="CI296" s="55">
        <f t="shared" si="675"/>
        <v>2.5875588216203215E-3</v>
      </c>
      <c r="CJ296" s="55">
        <f t="shared" si="675"/>
        <v>0</v>
      </c>
      <c r="CK296" s="55">
        <f t="shared" si="675"/>
        <v>0</v>
      </c>
      <c r="CL296" s="55">
        <f t="shared" si="675"/>
        <v>0</v>
      </c>
      <c r="CM296" s="55">
        <f t="shared" si="675"/>
        <v>-4.7332862110853052E-3</v>
      </c>
      <c r="CN296" s="55">
        <f t="shared" si="675"/>
        <v>5.1309052296361086E-3</v>
      </c>
      <c r="CO296" s="55">
        <f t="shared" si="675"/>
        <v>-4.1899506101751817E-3</v>
      </c>
      <c r="CP296" s="55">
        <f t="shared" si="675"/>
        <v>0</v>
      </c>
      <c r="CQ296" s="55">
        <f t="shared" si="675"/>
        <v>0</v>
      </c>
      <c r="CR296" s="55">
        <f t="shared" si="675"/>
        <v>0</v>
      </c>
      <c r="CS296" s="55">
        <f t="shared" si="675"/>
        <v>0</v>
      </c>
      <c r="CT296" s="55">
        <f t="shared" ref="CT296:EB296" si="676">IFERROR(CT135*(CT457/$EN457),"")</f>
        <v>0</v>
      </c>
      <c r="CU296" s="55">
        <f t="shared" si="676"/>
        <v>0</v>
      </c>
      <c r="CV296" s="55">
        <f t="shared" si="676"/>
        <v>0</v>
      </c>
      <c r="CW296" s="55">
        <f t="shared" si="676"/>
        <v>0</v>
      </c>
      <c r="CX296" s="55">
        <f t="shared" si="676"/>
        <v>0</v>
      </c>
      <c r="CY296" s="55">
        <f t="shared" si="676"/>
        <v>0</v>
      </c>
      <c r="CZ296" s="55">
        <f t="shared" si="676"/>
        <v>0</v>
      </c>
      <c r="DA296" s="55">
        <f t="shared" si="676"/>
        <v>0</v>
      </c>
      <c r="DB296" s="55">
        <f t="shared" si="676"/>
        <v>0</v>
      </c>
      <c r="DC296" s="55">
        <f t="shared" si="676"/>
        <v>0</v>
      </c>
      <c r="DD296" s="55">
        <f t="shared" si="676"/>
        <v>0</v>
      </c>
      <c r="DE296" s="55">
        <f t="shared" si="676"/>
        <v>0</v>
      </c>
      <c r="DF296" s="55">
        <f t="shared" si="676"/>
        <v>0</v>
      </c>
      <c r="DG296" s="55">
        <f t="shared" si="676"/>
        <v>0</v>
      </c>
      <c r="DH296" s="55">
        <f t="shared" si="676"/>
        <v>-1.7074976192290578E-4</v>
      </c>
      <c r="DI296" s="55">
        <f t="shared" si="676"/>
        <v>0</v>
      </c>
      <c r="DJ296" s="55">
        <f t="shared" si="676"/>
        <v>0</v>
      </c>
      <c r="DK296" s="55">
        <f t="shared" si="676"/>
        <v>0</v>
      </c>
      <c r="DL296" s="55">
        <f t="shared" si="676"/>
        <v>0</v>
      </c>
      <c r="DM296" s="55">
        <f t="shared" si="676"/>
        <v>0</v>
      </c>
      <c r="DN296" s="55">
        <f t="shared" si="676"/>
        <v>0</v>
      </c>
      <c r="DO296" s="55">
        <f t="shared" si="676"/>
        <v>0</v>
      </c>
      <c r="DP296" s="55">
        <f t="shared" si="676"/>
        <v>-1.7020231007811484E-4</v>
      </c>
      <c r="DQ296" s="55">
        <f t="shared" si="676"/>
        <v>0</v>
      </c>
      <c r="DR296" s="55">
        <f t="shared" si="676"/>
        <v>0</v>
      </c>
      <c r="DS296" s="55">
        <f t="shared" si="676"/>
        <v>-1.1629198102040765E-3</v>
      </c>
      <c r="DT296" s="55">
        <f t="shared" si="676"/>
        <v>-1.0322952343372483E-3</v>
      </c>
      <c r="DU296" s="55">
        <f t="shared" si="676"/>
        <v>0</v>
      </c>
      <c r="DV296" s="55">
        <f t="shared" si="676"/>
        <v>0</v>
      </c>
      <c r="DW296" s="55">
        <f t="shared" si="676"/>
        <v>0</v>
      </c>
      <c r="DX296" s="55">
        <f t="shared" si="676"/>
        <v>-5.6823307851098612E-5</v>
      </c>
      <c r="DY296" s="55">
        <f t="shared" si="676"/>
        <v>0</v>
      </c>
      <c r="DZ296" s="55">
        <f t="shared" si="676"/>
        <v>0</v>
      </c>
      <c r="EA296" s="55">
        <f t="shared" si="676"/>
        <v>0</v>
      </c>
      <c r="EB296" s="55">
        <f t="shared" si="676"/>
        <v>0</v>
      </c>
      <c r="EC296" s="55">
        <f t="shared" ref="EC296:EM296" si="677">IFERROR(EC135*(EC457/$EN457),"")</f>
        <v>0</v>
      </c>
      <c r="ED296" s="55">
        <f t="shared" si="677"/>
        <v>0</v>
      </c>
      <c r="EE296" s="55">
        <f t="shared" si="677"/>
        <v>0</v>
      </c>
      <c r="EF296" s="55">
        <f t="shared" si="677"/>
        <v>0</v>
      </c>
      <c r="EG296" s="55">
        <f t="shared" si="677"/>
        <v>0</v>
      </c>
      <c r="EH296" s="55">
        <f t="shared" si="677"/>
        <v>0</v>
      </c>
      <c r="EI296" s="55">
        <f t="shared" si="677"/>
        <v>0</v>
      </c>
      <c r="EJ296" s="55">
        <f t="shared" si="677"/>
        <v>-8.8787229715493673E-3</v>
      </c>
      <c r="EK296" s="55">
        <f t="shared" si="677"/>
        <v>-4.0585105242047116E-4</v>
      </c>
      <c r="EL296" s="55">
        <f t="shared" si="677"/>
        <v>0</v>
      </c>
      <c r="EM296" s="55">
        <f t="shared" si="677"/>
        <v>0</v>
      </c>
      <c r="EN296" s="72">
        <f t="shared" si="657"/>
        <v>1.0071298106543206E-2</v>
      </c>
    </row>
    <row r="297" spans="1:144" x14ac:dyDescent="0.15">
      <c r="A297" s="71">
        <v>43921</v>
      </c>
      <c r="B297" s="55">
        <f t="shared" ref="B297:AG297" si="678">IFERROR(B136*(B458/$EN458),"")</f>
        <v>0</v>
      </c>
      <c r="C297" s="55">
        <f t="shared" si="678"/>
        <v>0</v>
      </c>
      <c r="D297" s="55">
        <f t="shared" si="678"/>
        <v>0</v>
      </c>
      <c r="E297" s="55">
        <f t="shared" si="678"/>
        <v>0</v>
      </c>
      <c r="F297" s="55">
        <f t="shared" si="678"/>
        <v>0</v>
      </c>
      <c r="G297" s="55">
        <f t="shared" si="678"/>
        <v>0</v>
      </c>
      <c r="H297" s="55">
        <f t="shared" si="678"/>
        <v>0</v>
      </c>
      <c r="I297" s="55">
        <f t="shared" si="678"/>
        <v>2.8570749521623176E-3</v>
      </c>
      <c r="J297" s="55">
        <f t="shared" si="678"/>
        <v>0</v>
      </c>
      <c r="K297" s="55">
        <f t="shared" si="678"/>
        <v>-8.1439367237736131E-3</v>
      </c>
      <c r="L297" s="55">
        <f t="shared" si="678"/>
        <v>0</v>
      </c>
      <c r="M297" s="55">
        <f t="shared" si="678"/>
        <v>0</v>
      </c>
      <c r="N297" s="55">
        <f t="shared" si="678"/>
        <v>0</v>
      </c>
      <c r="O297" s="55">
        <f t="shared" si="678"/>
        <v>0</v>
      </c>
      <c r="P297" s="55">
        <f t="shared" si="678"/>
        <v>0</v>
      </c>
      <c r="Q297" s="55">
        <f t="shared" si="678"/>
        <v>0</v>
      </c>
      <c r="R297" s="55">
        <f t="shared" si="678"/>
        <v>0</v>
      </c>
      <c r="S297" s="55">
        <f t="shared" si="678"/>
        <v>0</v>
      </c>
      <c r="T297" s="55">
        <f t="shared" si="678"/>
        <v>0</v>
      </c>
      <c r="U297" s="55">
        <f t="shared" si="678"/>
        <v>0</v>
      </c>
      <c r="V297" s="55">
        <f t="shared" si="678"/>
        <v>-3.0762450786878196E-4</v>
      </c>
      <c r="W297" s="55">
        <f t="shared" si="678"/>
        <v>0</v>
      </c>
      <c r="X297" s="55">
        <f t="shared" si="678"/>
        <v>0</v>
      </c>
      <c r="Y297" s="55">
        <f t="shared" si="678"/>
        <v>0</v>
      </c>
      <c r="Z297" s="55">
        <f t="shared" si="678"/>
        <v>0</v>
      </c>
      <c r="AA297" s="55">
        <f t="shared" si="678"/>
        <v>0</v>
      </c>
      <c r="AB297" s="55">
        <f t="shared" si="678"/>
        <v>0</v>
      </c>
      <c r="AC297" s="55">
        <f t="shared" si="678"/>
        <v>-8.1240877746887735E-3</v>
      </c>
      <c r="AD297" s="55">
        <f t="shared" si="678"/>
        <v>0</v>
      </c>
      <c r="AE297" s="55">
        <f t="shared" si="678"/>
        <v>0</v>
      </c>
      <c r="AF297" s="55">
        <f t="shared" si="678"/>
        <v>0</v>
      </c>
      <c r="AG297" s="55">
        <f t="shared" si="678"/>
        <v>0</v>
      </c>
      <c r="AH297" s="55">
        <f t="shared" ref="AH297:BM297" si="679">IFERROR(AH136*(AH458/$EN458),"")</f>
        <v>0</v>
      </c>
      <c r="AI297" s="55">
        <f t="shared" si="679"/>
        <v>0</v>
      </c>
      <c r="AJ297" s="55">
        <f t="shared" si="679"/>
        <v>0</v>
      </c>
      <c r="AK297" s="55">
        <f t="shared" si="679"/>
        <v>0</v>
      </c>
      <c r="AL297" s="55">
        <f t="shared" si="679"/>
        <v>0</v>
      </c>
      <c r="AM297" s="55">
        <f t="shared" si="679"/>
        <v>-1.1498560442864266E-3</v>
      </c>
      <c r="AN297" s="55">
        <f t="shared" si="679"/>
        <v>0</v>
      </c>
      <c r="AO297" s="55">
        <f t="shared" si="679"/>
        <v>0</v>
      </c>
      <c r="AP297" s="55">
        <f t="shared" si="679"/>
        <v>0</v>
      </c>
      <c r="AQ297" s="55">
        <f t="shared" si="679"/>
        <v>0</v>
      </c>
      <c r="AR297" s="55">
        <f t="shared" si="679"/>
        <v>-5.2705534528895183E-3</v>
      </c>
      <c r="AS297" s="55">
        <f t="shared" si="679"/>
        <v>0</v>
      </c>
      <c r="AT297" s="55">
        <f t="shared" si="679"/>
        <v>0</v>
      </c>
      <c r="AU297" s="55">
        <f t="shared" si="679"/>
        <v>0</v>
      </c>
      <c r="AV297" s="55">
        <f t="shared" si="679"/>
        <v>0</v>
      </c>
      <c r="AW297" s="55">
        <f t="shared" si="679"/>
        <v>0</v>
      </c>
      <c r="AX297" s="55">
        <f t="shared" si="679"/>
        <v>0</v>
      </c>
      <c r="AY297" s="55">
        <f t="shared" si="679"/>
        <v>0</v>
      </c>
      <c r="AZ297" s="55">
        <f t="shared" si="679"/>
        <v>0</v>
      </c>
      <c r="BA297" s="55">
        <f t="shared" si="679"/>
        <v>0</v>
      </c>
      <c r="BB297" s="55">
        <f t="shared" si="679"/>
        <v>0</v>
      </c>
      <c r="BC297" s="55">
        <f t="shared" si="679"/>
        <v>0</v>
      </c>
      <c r="BD297" s="55">
        <f t="shared" si="679"/>
        <v>-1.8580196339159926E-2</v>
      </c>
      <c r="BE297" s="55">
        <f t="shared" si="679"/>
        <v>0</v>
      </c>
      <c r="BF297" s="55">
        <f t="shared" si="679"/>
        <v>-2.0694322980363551E-3</v>
      </c>
      <c r="BG297" s="55">
        <f t="shared" si="679"/>
        <v>0</v>
      </c>
      <c r="BH297" s="55">
        <f t="shared" si="679"/>
        <v>0</v>
      </c>
      <c r="BI297" s="55">
        <f t="shared" si="679"/>
        <v>0</v>
      </c>
      <c r="BJ297" s="55">
        <f t="shared" si="679"/>
        <v>-2.8441540205281176E-3</v>
      </c>
      <c r="BK297" s="55">
        <f t="shared" si="679"/>
        <v>0</v>
      </c>
      <c r="BL297" s="55">
        <f t="shared" si="679"/>
        <v>0</v>
      </c>
      <c r="BM297" s="55">
        <f t="shared" si="679"/>
        <v>0</v>
      </c>
      <c r="BN297" s="55">
        <f t="shared" ref="BN297:CS297" si="680">IFERROR(BN136*(BN458/$EN458),"")</f>
        <v>0</v>
      </c>
      <c r="BO297" s="55">
        <f t="shared" si="680"/>
        <v>0</v>
      </c>
      <c r="BP297" s="55">
        <f t="shared" si="680"/>
        <v>0</v>
      </c>
      <c r="BQ297" s="55">
        <f t="shared" si="680"/>
        <v>0</v>
      </c>
      <c r="BR297" s="55">
        <f t="shared" si="680"/>
        <v>-1.1793415625901393E-2</v>
      </c>
      <c r="BS297" s="55">
        <f t="shared" si="680"/>
        <v>0</v>
      </c>
      <c r="BT297" s="55">
        <f t="shared" si="680"/>
        <v>0</v>
      </c>
      <c r="BU297" s="55">
        <f t="shared" si="680"/>
        <v>0</v>
      </c>
      <c r="BV297" s="55">
        <f t="shared" si="680"/>
        <v>0</v>
      </c>
      <c r="BW297" s="55">
        <f t="shared" si="680"/>
        <v>0</v>
      </c>
      <c r="BX297" s="55">
        <f t="shared" si="680"/>
        <v>0</v>
      </c>
      <c r="BY297" s="55">
        <f t="shared" si="680"/>
        <v>0</v>
      </c>
      <c r="BZ297" s="55">
        <f t="shared" si="680"/>
        <v>0</v>
      </c>
      <c r="CA297" s="55">
        <f t="shared" si="680"/>
        <v>0</v>
      </c>
      <c r="CB297" s="55">
        <f t="shared" si="680"/>
        <v>0</v>
      </c>
      <c r="CC297" s="55">
        <f t="shared" si="680"/>
        <v>0</v>
      </c>
      <c r="CD297" s="55">
        <f t="shared" si="680"/>
        <v>0</v>
      </c>
      <c r="CE297" s="55">
        <f t="shared" si="680"/>
        <v>0</v>
      </c>
      <c r="CF297" s="55">
        <f t="shared" si="680"/>
        <v>0</v>
      </c>
      <c r="CG297" s="55">
        <f t="shared" si="680"/>
        <v>8.5373559404070803E-3</v>
      </c>
      <c r="CH297" s="55">
        <f t="shared" si="680"/>
        <v>-3.06540852791044E-2</v>
      </c>
      <c r="CI297" s="55">
        <f t="shared" si="680"/>
        <v>-7.6051919961749401E-3</v>
      </c>
      <c r="CJ297" s="55">
        <f t="shared" si="680"/>
        <v>0</v>
      </c>
      <c r="CK297" s="55">
        <f t="shared" si="680"/>
        <v>0</v>
      </c>
      <c r="CL297" s="55">
        <f t="shared" si="680"/>
        <v>-1.757521923463038E-3</v>
      </c>
      <c r="CM297" s="55">
        <f t="shared" si="680"/>
        <v>0</v>
      </c>
      <c r="CN297" s="55">
        <f t="shared" si="680"/>
        <v>-1.2650330691240214E-2</v>
      </c>
      <c r="CO297" s="55">
        <f t="shared" si="680"/>
        <v>-2.3700952008059131E-2</v>
      </c>
      <c r="CP297" s="55">
        <f t="shared" si="680"/>
        <v>0</v>
      </c>
      <c r="CQ297" s="55">
        <f t="shared" si="680"/>
        <v>0</v>
      </c>
      <c r="CR297" s="55">
        <f t="shared" si="680"/>
        <v>0</v>
      </c>
      <c r="CS297" s="55">
        <f t="shared" si="680"/>
        <v>0</v>
      </c>
      <c r="CT297" s="55">
        <f t="shared" ref="CT297:EB297" si="681">IFERROR(CT136*(CT458/$EN458),"")</f>
        <v>0</v>
      </c>
      <c r="CU297" s="55">
        <f t="shared" si="681"/>
        <v>0</v>
      </c>
      <c r="CV297" s="55">
        <f t="shared" si="681"/>
        <v>0</v>
      </c>
      <c r="CW297" s="55">
        <f t="shared" si="681"/>
        <v>0</v>
      </c>
      <c r="CX297" s="55">
        <f t="shared" si="681"/>
        <v>0</v>
      </c>
      <c r="CY297" s="55">
        <f t="shared" si="681"/>
        <v>0</v>
      </c>
      <c r="CZ297" s="55">
        <f t="shared" si="681"/>
        <v>0</v>
      </c>
      <c r="DA297" s="55">
        <f t="shared" si="681"/>
        <v>0</v>
      </c>
      <c r="DB297" s="55">
        <f t="shared" si="681"/>
        <v>0</v>
      </c>
      <c r="DC297" s="55">
        <f t="shared" si="681"/>
        <v>0</v>
      </c>
      <c r="DD297" s="55">
        <f t="shared" si="681"/>
        <v>0</v>
      </c>
      <c r="DE297" s="55">
        <f t="shared" si="681"/>
        <v>0</v>
      </c>
      <c r="DF297" s="55">
        <f t="shared" si="681"/>
        <v>0</v>
      </c>
      <c r="DG297" s="55">
        <f t="shared" si="681"/>
        <v>0</v>
      </c>
      <c r="DH297" s="55">
        <f t="shared" si="681"/>
        <v>-9.2111391812870131E-4</v>
      </c>
      <c r="DI297" s="55">
        <f t="shared" si="681"/>
        <v>0</v>
      </c>
      <c r="DJ297" s="55">
        <f t="shared" si="681"/>
        <v>0</v>
      </c>
      <c r="DK297" s="55">
        <f t="shared" si="681"/>
        <v>0</v>
      </c>
      <c r="DL297" s="55">
        <f t="shared" si="681"/>
        <v>0</v>
      </c>
      <c r="DM297" s="55">
        <f t="shared" si="681"/>
        <v>0</v>
      </c>
      <c r="DN297" s="55">
        <f t="shared" si="681"/>
        <v>0</v>
      </c>
      <c r="DO297" s="55">
        <f t="shared" si="681"/>
        <v>0</v>
      </c>
      <c r="DP297" s="55">
        <f t="shared" si="681"/>
        <v>-3.47645091275673E-4</v>
      </c>
      <c r="DQ297" s="55">
        <f t="shared" si="681"/>
        <v>0</v>
      </c>
      <c r="DR297" s="55">
        <f t="shared" si="681"/>
        <v>0</v>
      </c>
      <c r="DS297" s="55">
        <f t="shared" si="681"/>
        <v>-6.6705931842191528E-3</v>
      </c>
      <c r="DT297" s="55">
        <f t="shared" si="681"/>
        <v>-2.4721748888252128E-3</v>
      </c>
      <c r="DU297" s="55">
        <f t="shared" si="681"/>
        <v>0</v>
      </c>
      <c r="DV297" s="55">
        <f t="shared" si="681"/>
        <v>0</v>
      </c>
      <c r="DW297" s="55">
        <f t="shared" si="681"/>
        <v>0</v>
      </c>
      <c r="DX297" s="55">
        <f t="shared" si="681"/>
        <v>-1.6389224655686602E-4</v>
      </c>
      <c r="DY297" s="55">
        <f t="shared" si="681"/>
        <v>0</v>
      </c>
      <c r="DZ297" s="55">
        <f t="shared" si="681"/>
        <v>0</v>
      </c>
      <c r="EA297" s="55">
        <f t="shared" si="681"/>
        <v>0</v>
      </c>
      <c r="EB297" s="55">
        <f t="shared" si="681"/>
        <v>0</v>
      </c>
      <c r="EC297" s="55">
        <f t="shared" ref="EC297:EM297" si="682">IFERROR(EC136*(EC458/$EN458),"")</f>
        <v>0</v>
      </c>
      <c r="ED297" s="55">
        <f t="shared" si="682"/>
        <v>0</v>
      </c>
      <c r="EE297" s="55">
        <f t="shared" si="682"/>
        <v>0</v>
      </c>
      <c r="EF297" s="55">
        <f t="shared" si="682"/>
        <v>0</v>
      </c>
      <c r="EG297" s="55">
        <f t="shared" si="682"/>
        <v>0</v>
      </c>
      <c r="EH297" s="55">
        <f t="shared" si="682"/>
        <v>0</v>
      </c>
      <c r="EI297" s="55">
        <f t="shared" si="682"/>
        <v>0</v>
      </c>
      <c r="EJ297" s="55">
        <f t="shared" si="682"/>
        <v>0</v>
      </c>
      <c r="EK297" s="55">
        <f t="shared" si="682"/>
        <v>-1.4719509505134001E-3</v>
      </c>
      <c r="EL297" s="55">
        <f t="shared" si="682"/>
        <v>0</v>
      </c>
      <c r="EM297" s="55">
        <f t="shared" si="682"/>
        <v>0</v>
      </c>
      <c r="EN297" s="72">
        <f t="shared" si="657"/>
        <v>-0.13530427807212422</v>
      </c>
    </row>
    <row r="298" spans="1:144" x14ac:dyDescent="0.15">
      <c r="A298" s="71">
        <v>43951</v>
      </c>
      <c r="B298" s="55">
        <f t="shared" ref="B298:AG298" si="683">IFERROR(B137*(B459/$EN459),"")</f>
        <v>0</v>
      </c>
      <c r="C298" s="55">
        <f t="shared" si="683"/>
        <v>0</v>
      </c>
      <c r="D298" s="55">
        <f t="shared" si="683"/>
        <v>0</v>
      </c>
      <c r="E298" s="55">
        <f t="shared" si="683"/>
        <v>0</v>
      </c>
      <c r="F298" s="55">
        <f t="shared" si="683"/>
        <v>0</v>
      </c>
      <c r="G298" s="55">
        <f t="shared" si="683"/>
        <v>0</v>
      </c>
      <c r="H298" s="55">
        <f t="shared" si="683"/>
        <v>0</v>
      </c>
      <c r="I298" s="55">
        <f t="shared" si="683"/>
        <v>-1.0426973564236998E-2</v>
      </c>
      <c r="J298" s="55">
        <f t="shared" si="683"/>
        <v>0</v>
      </c>
      <c r="K298" s="55">
        <f t="shared" si="683"/>
        <v>3.5244787379354993E-3</v>
      </c>
      <c r="L298" s="55">
        <f t="shared" si="683"/>
        <v>0</v>
      </c>
      <c r="M298" s="55">
        <f t="shared" si="683"/>
        <v>0</v>
      </c>
      <c r="N298" s="55">
        <f t="shared" si="683"/>
        <v>0</v>
      </c>
      <c r="O298" s="55">
        <f t="shared" si="683"/>
        <v>0</v>
      </c>
      <c r="P298" s="55">
        <f t="shared" si="683"/>
        <v>0</v>
      </c>
      <c r="Q298" s="55">
        <f t="shared" si="683"/>
        <v>0</v>
      </c>
      <c r="R298" s="55">
        <f t="shared" si="683"/>
        <v>0</v>
      </c>
      <c r="S298" s="55">
        <f t="shared" si="683"/>
        <v>0</v>
      </c>
      <c r="T298" s="55">
        <f t="shared" si="683"/>
        <v>0</v>
      </c>
      <c r="U298" s="55">
        <f t="shared" si="683"/>
        <v>0</v>
      </c>
      <c r="V298" s="55">
        <f t="shared" si="683"/>
        <v>-4.9282329816563637E-4</v>
      </c>
      <c r="W298" s="55">
        <f t="shared" si="683"/>
        <v>0</v>
      </c>
      <c r="X298" s="55">
        <f t="shared" si="683"/>
        <v>0</v>
      </c>
      <c r="Y298" s="55">
        <f t="shared" si="683"/>
        <v>0</v>
      </c>
      <c r="Z298" s="55">
        <f t="shared" si="683"/>
        <v>0</v>
      </c>
      <c r="AA298" s="55">
        <f t="shared" si="683"/>
        <v>0</v>
      </c>
      <c r="AB298" s="55">
        <f t="shared" si="683"/>
        <v>0</v>
      </c>
      <c r="AC298" s="55">
        <f t="shared" si="683"/>
        <v>-3.3433208231772818E-5</v>
      </c>
      <c r="AD298" s="55">
        <f t="shared" si="683"/>
        <v>0</v>
      </c>
      <c r="AE298" s="55">
        <f t="shared" si="683"/>
        <v>0</v>
      </c>
      <c r="AF298" s="55">
        <f t="shared" si="683"/>
        <v>0</v>
      </c>
      <c r="AG298" s="55">
        <f t="shared" si="683"/>
        <v>0</v>
      </c>
      <c r="AH298" s="55">
        <f t="shared" ref="AH298:BM298" si="684">IFERROR(AH137*(AH459/$EN459),"")</f>
        <v>0</v>
      </c>
      <c r="AI298" s="55">
        <f t="shared" si="684"/>
        <v>0</v>
      </c>
      <c r="AJ298" s="55">
        <f t="shared" si="684"/>
        <v>0</v>
      </c>
      <c r="AK298" s="55">
        <f t="shared" si="684"/>
        <v>0</v>
      </c>
      <c r="AL298" s="55">
        <f t="shared" si="684"/>
        <v>0</v>
      </c>
      <c r="AM298" s="55">
        <f t="shared" si="684"/>
        <v>-9.4530834433844942E-4</v>
      </c>
      <c r="AN298" s="55">
        <f t="shared" si="684"/>
        <v>0</v>
      </c>
      <c r="AO298" s="55">
        <f t="shared" si="684"/>
        <v>0</v>
      </c>
      <c r="AP298" s="55">
        <f t="shared" si="684"/>
        <v>0</v>
      </c>
      <c r="AQ298" s="55">
        <f t="shared" si="684"/>
        <v>0</v>
      </c>
      <c r="AR298" s="55">
        <f t="shared" si="684"/>
        <v>-3.8857020610299988E-3</v>
      </c>
      <c r="AS298" s="55">
        <f t="shared" si="684"/>
        <v>0</v>
      </c>
      <c r="AT298" s="55">
        <f t="shared" si="684"/>
        <v>0</v>
      </c>
      <c r="AU298" s="55">
        <f t="shared" si="684"/>
        <v>0</v>
      </c>
      <c r="AV298" s="55">
        <f t="shared" si="684"/>
        <v>0</v>
      </c>
      <c r="AW298" s="55">
        <f t="shared" si="684"/>
        <v>0</v>
      </c>
      <c r="AX298" s="55">
        <f t="shared" si="684"/>
        <v>0</v>
      </c>
      <c r="AY298" s="55">
        <f t="shared" si="684"/>
        <v>0</v>
      </c>
      <c r="AZ298" s="55">
        <f t="shared" si="684"/>
        <v>0</v>
      </c>
      <c r="BA298" s="55">
        <f t="shared" si="684"/>
        <v>0</v>
      </c>
      <c r="BB298" s="55">
        <f t="shared" si="684"/>
        <v>0</v>
      </c>
      <c r="BC298" s="55">
        <f t="shared" si="684"/>
        <v>0</v>
      </c>
      <c r="BD298" s="55">
        <f t="shared" si="684"/>
        <v>1.4281195717465344E-2</v>
      </c>
      <c r="BE298" s="55">
        <f t="shared" si="684"/>
        <v>0</v>
      </c>
      <c r="BF298" s="55">
        <f t="shared" si="684"/>
        <v>3.979474661277323E-3</v>
      </c>
      <c r="BG298" s="55">
        <f t="shared" si="684"/>
        <v>0</v>
      </c>
      <c r="BH298" s="55">
        <f t="shared" si="684"/>
        <v>0</v>
      </c>
      <c r="BI298" s="55">
        <f t="shared" si="684"/>
        <v>0</v>
      </c>
      <c r="BJ298" s="55">
        <f t="shared" si="684"/>
        <v>1.2658768007645269E-3</v>
      </c>
      <c r="BK298" s="55">
        <f t="shared" si="684"/>
        <v>0</v>
      </c>
      <c r="BL298" s="55">
        <f t="shared" si="684"/>
        <v>0</v>
      </c>
      <c r="BM298" s="55">
        <f t="shared" si="684"/>
        <v>0</v>
      </c>
      <c r="BN298" s="55">
        <f t="shared" ref="BN298:CS298" si="685">IFERROR(BN137*(BN459/$EN459),"")</f>
        <v>0</v>
      </c>
      <c r="BO298" s="55">
        <f t="shared" si="685"/>
        <v>0</v>
      </c>
      <c r="BP298" s="55">
        <f t="shared" si="685"/>
        <v>0</v>
      </c>
      <c r="BQ298" s="55">
        <f t="shared" si="685"/>
        <v>0</v>
      </c>
      <c r="BR298" s="55">
        <f t="shared" si="685"/>
        <v>2.9384351005321701E-2</v>
      </c>
      <c r="BS298" s="55">
        <f t="shared" si="685"/>
        <v>0</v>
      </c>
      <c r="BT298" s="55">
        <f t="shared" si="685"/>
        <v>0</v>
      </c>
      <c r="BU298" s="55">
        <f t="shared" si="685"/>
        <v>0</v>
      </c>
      <c r="BV298" s="55">
        <f t="shared" si="685"/>
        <v>0</v>
      </c>
      <c r="BW298" s="55">
        <f t="shared" si="685"/>
        <v>0</v>
      </c>
      <c r="BX298" s="55">
        <f t="shared" si="685"/>
        <v>0</v>
      </c>
      <c r="BY298" s="55">
        <f t="shared" si="685"/>
        <v>0</v>
      </c>
      <c r="BZ298" s="55">
        <f t="shared" si="685"/>
        <v>0</v>
      </c>
      <c r="CA298" s="55">
        <f t="shared" si="685"/>
        <v>0</v>
      </c>
      <c r="CB298" s="55">
        <f t="shared" si="685"/>
        <v>0</v>
      </c>
      <c r="CC298" s="55">
        <f t="shared" si="685"/>
        <v>0</v>
      </c>
      <c r="CD298" s="55">
        <f t="shared" si="685"/>
        <v>0</v>
      </c>
      <c r="CE298" s="55">
        <f t="shared" si="685"/>
        <v>0</v>
      </c>
      <c r="CF298" s="55">
        <f t="shared" si="685"/>
        <v>0</v>
      </c>
      <c r="CG298" s="55">
        <f t="shared" si="685"/>
        <v>4.5151728044760607E-2</v>
      </c>
      <c r="CH298" s="55">
        <f t="shared" si="685"/>
        <v>1.4637036136936782E-2</v>
      </c>
      <c r="CI298" s="55">
        <f t="shared" si="685"/>
        <v>7.9139812745579047E-3</v>
      </c>
      <c r="CJ298" s="55">
        <f t="shared" si="685"/>
        <v>0</v>
      </c>
      <c r="CK298" s="55">
        <f t="shared" si="685"/>
        <v>0</v>
      </c>
      <c r="CL298" s="55">
        <f t="shared" si="685"/>
        <v>-4.3011677310354317E-3</v>
      </c>
      <c r="CM298" s="55">
        <f t="shared" si="685"/>
        <v>0</v>
      </c>
      <c r="CN298" s="55">
        <f t="shared" si="685"/>
        <v>-6.2476386149594113E-3</v>
      </c>
      <c r="CO298" s="55">
        <f t="shared" si="685"/>
        <v>1.9798519595205892E-2</v>
      </c>
      <c r="CP298" s="55">
        <f t="shared" si="685"/>
        <v>0</v>
      </c>
      <c r="CQ298" s="55">
        <f t="shared" si="685"/>
        <v>0</v>
      </c>
      <c r="CR298" s="55">
        <f t="shared" si="685"/>
        <v>0</v>
      </c>
      <c r="CS298" s="55">
        <f t="shared" si="685"/>
        <v>0</v>
      </c>
      <c r="CT298" s="55">
        <f t="shared" ref="CT298:EB298" si="686">IFERROR(CT137*(CT459/$EN459),"")</f>
        <v>0</v>
      </c>
      <c r="CU298" s="55">
        <f t="shared" si="686"/>
        <v>0</v>
      </c>
      <c r="CV298" s="55">
        <f t="shared" si="686"/>
        <v>0</v>
      </c>
      <c r="CW298" s="55">
        <f t="shared" si="686"/>
        <v>0</v>
      </c>
      <c r="CX298" s="55">
        <f t="shared" si="686"/>
        <v>0</v>
      </c>
      <c r="CY298" s="55">
        <f t="shared" si="686"/>
        <v>0</v>
      </c>
      <c r="CZ298" s="55">
        <f t="shared" si="686"/>
        <v>0</v>
      </c>
      <c r="DA298" s="55">
        <f t="shared" si="686"/>
        <v>0</v>
      </c>
      <c r="DB298" s="55">
        <f t="shared" si="686"/>
        <v>0</v>
      </c>
      <c r="DC298" s="55">
        <f t="shared" si="686"/>
        <v>0</v>
      </c>
      <c r="DD298" s="55">
        <f t="shared" si="686"/>
        <v>0</v>
      </c>
      <c r="DE298" s="55">
        <f t="shared" si="686"/>
        <v>0</v>
      </c>
      <c r="DF298" s="55">
        <f t="shared" si="686"/>
        <v>0</v>
      </c>
      <c r="DG298" s="55">
        <f t="shared" si="686"/>
        <v>0</v>
      </c>
      <c r="DH298" s="55">
        <f t="shared" si="686"/>
        <v>2.430059447176728E-3</v>
      </c>
      <c r="DI298" s="55">
        <f t="shared" si="686"/>
        <v>0</v>
      </c>
      <c r="DJ298" s="55">
        <f t="shared" si="686"/>
        <v>0</v>
      </c>
      <c r="DK298" s="55">
        <f t="shared" si="686"/>
        <v>0</v>
      </c>
      <c r="DL298" s="55">
        <f t="shared" si="686"/>
        <v>0</v>
      </c>
      <c r="DM298" s="55">
        <f t="shared" si="686"/>
        <v>0</v>
      </c>
      <c r="DN298" s="55">
        <f t="shared" si="686"/>
        <v>0</v>
      </c>
      <c r="DO298" s="55">
        <f t="shared" si="686"/>
        <v>0</v>
      </c>
      <c r="DP298" s="55">
        <f t="shared" si="686"/>
        <v>1.2740374236956521E-3</v>
      </c>
      <c r="DQ298" s="55">
        <f t="shared" si="686"/>
        <v>0</v>
      </c>
      <c r="DR298" s="55">
        <f t="shared" si="686"/>
        <v>0</v>
      </c>
      <c r="DS298" s="55">
        <f t="shared" si="686"/>
        <v>1.9762786231323584E-3</v>
      </c>
      <c r="DT298" s="55">
        <f t="shared" si="686"/>
        <v>2.8349449877746635E-3</v>
      </c>
      <c r="DU298" s="55">
        <f t="shared" si="686"/>
        <v>0</v>
      </c>
      <c r="DV298" s="55">
        <f t="shared" si="686"/>
        <v>1.6106366502043266E-4</v>
      </c>
      <c r="DW298" s="55">
        <f t="shared" si="686"/>
        <v>0</v>
      </c>
      <c r="DX298" s="55">
        <f t="shared" si="686"/>
        <v>2.9822773805500392E-3</v>
      </c>
      <c r="DY298" s="55">
        <f t="shared" si="686"/>
        <v>0</v>
      </c>
      <c r="DZ298" s="55">
        <f t="shared" si="686"/>
        <v>0</v>
      </c>
      <c r="EA298" s="55">
        <f t="shared" si="686"/>
        <v>0</v>
      </c>
      <c r="EB298" s="55">
        <f t="shared" si="686"/>
        <v>0</v>
      </c>
      <c r="EC298" s="55">
        <f t="shared" ref="EC298:EM298" si="687">IFERROR(EC137*(EC459/$EN459),"")</f>
        <v>0</v>
      </c>
      <c r="ED298" s="55">
        <f t="shared" si="687"/>
        <v>0</v>
      </c>
      <c r="EE298" s="55">
        <f t="shared" si="687"/>
        <v>0</v>
      </c>
      <c r="EF298" s="55">
        <f t="shared" si="687"/>
        <v>0</v>
      </c>
      <c r="EG298" s="55">
        <f t="shared" si="687"/>
        <v>0</v>
      </c>
      <c r="EH298" s="55">
        <f t="shared" si="687"/>
        <v>0</v>
      </c>
      <c r="EI298" s="55">
        <f t="shared" si="687"/>
        <v>0</v>
      </c>
      <c r="EJ298" s="55">
        <f t="shared" si="687"/>
        <v>0</v>
      </c>
      <c r="EK298" s="55">
        <f t="shared" si="687"/>
        <v>-2.1847633674174616E-3</v>
      </c>
      <c r="EL298" s="55">
        <f t="shared" si="687"/>
        <v>0</v>
      </c>
      <c r="EM298" s="55">
        <f t="shared" si="687"/>
        <v>0</v>
      </c>
      <c r="EN298" s="72">
        <f t="shared" si="657"/>
        <v>0.12307749331216028</v>
      </c>
    </row>
    <row r="299" spans="1:144" x14ac:dyDescent="0.15">
      <c r="A299" s="71">
        <v>43980</v>
      </c>
      <c r="B299" s="55">
        <f t="shared" ref="B299:AG299" si="688">IFERROR(B138*(B460/$EN460),"")</f>
        <v>0</v>
      </c>
      <c r="C299" s="55">
        <f t="shared" si="688"/>
        <v>0</v>
      </c>
      <c r="D299" s="55">
        <f t="shared" si="688"/>
        <v>0</v>
      </c>
      <c r="E299" s="55">
        <f t="shared" si="688"/>
        <v>0</v>
      </c>
      <c r="F299" s="55">
        <f t="shared" si="688"/>
        <v>0</v>
      </c>
      <c r="G299" s="55">
        <f t="shared" si="688"/>
        <v>0</v>
      </c>
      <c r="H299" s="55">
        <f t="shared" si="688"/>
        <v>0</v>
      </c>
      <c r="I299" s="55">
        <f t="shared" si="688"/>
        <v>1.4441955788517607E-3</v>
      </c>
      <c r="J299" s="55">
        <f t="shared" si="688"/>
        <v>0</v>
      </c>
      <c r="K299" s="55">
        <f t="shared" si="688"/>
        <v>3.6480230169552517E-3</v>
      </c>
      <c r="L299" s="55">
        <f t="shared" si="688"/>
        <v>0</v>
      </c>
      <c r="M299" s="55">
        <f t="shared" si="688"/>
        <v>0</v>
      </c>
      <c r="N299" s="55">
        <f t="shared" si="688"/>
        <v>0</v>
      </c>
      <c r="O299" s="55">
        <f t="shared" si="688"/>
        <v>0</v>
      </c>
      <c r="P299" s="55">
        <f t="shared" si="688"/>
        <v>0</v>
      </c>
      <c r="Q299" s="55">
        <f t="shared" si="688"/>
        <v>0</v>
      </c>
      <c r="R299" s="55">
        <f t="shared" si="688"/>
        <v>0</v>
      </c>
      <c r="S299" s="55">
        <f t="shared" si="688"/>
        <v>0</v>
      </c>
      <c r="T299" s="55">
        <f t="shared" si="688"/>
        <v>0</v>
      </c>
      <c r="U299" s="55">
        <f t="shared" si="688"/>
        <v>0</v>
      </c>
      <c r="V299" s="55">
        <f t="shared" si="688"/>
        <v>7.2490985883184552E-4</v>
      </c>
      <c r="W299" s="55">
        <f t="shared" si="688"/>
        <v>0</v>
      </c>
      <c r="X299" s="55">
        <f t="shared" si="688"/>
        <v>0</v>
      </c>
      <c r="Y299" s="55">
        <f t="shared" si="688"/>
        <v>0</v>
      </c>
      <c r="Z299" s="55">
        <f t="shared" si="688"/>
        <v>0</v>
      </c>
      <c r="AA299" s="55">
        <f t="shared" si="688"/>
        <v>0</v>
      </c>
      <c r="AB299" s="55">
        <f t="shared" si="688"/>
        <v>0</v>
      </c>
      <c r="AC299" s="55">
        <f t="shared" si="688"/>
        <v>-5.5428278266540424E-5</v>
      </c>
      <c r="AD299" s="55">
        <f t="shared" si="688"/>
        <v>0</v>
      </c>
      <c r="AE299" s="55">
        <f t="shared" si="688"/>
        <v>0</v>
      </c>
      <c r="AF299" s="55">
        <f t="shared" si="688"/>
        <v>0</v>
      </c>
      <c r="AG299" s="55">
        <f t="shared" si="688"/>
        <v>0</v>
      </c>
      <c r="AH299" s="55">
        <f t="shared" ref="AH299:BM299" si="689">IFERROR(AH138*(AH460/$EN460),"")</f>
        <v>0</v>
      </c>
      <c r="AI299" s="55">
        <f t="shared" si="689"/>
        <v>0</v>
      </c>
      <c r="AJ299" s="55">
        <f t="shared" si="689"/>
        <v>0</v>
      </c>
      <c r="AK299" s="55">
        <f t="shared" si="689"/>
        <v>0</v>
      </c>
      <c r="AL299" s="55">
        <f t="shared" si="689"/>
        <v>0</v>
      </c>
      <c r="AM299" s="55">
        <f t="shared" si="689"/>
        <v>-3.84733694128597E-4</v>
      </c>
      <c r="AN299" s="55">
        <f t="shared" si="689"/>
        <v>0</v>
      </c>
      <c r="AO299" s="55">
        <f t="shared" si="689"/>
        <v>7.0678281950145987E-5</v>
      </c>
      <c r="AP299" s="55">
        <f t="shared" si="689"/>
        <v>1.1853404758265153E-2</v>
      </c>
      <c r="AQ299" s="55">
        <f t="shared" si="689"/>
        <v>0</v>
      </c>
      <c r="AR299" s="55">
        <f t="shared" si="689"/>
        <v>-2.1787544039312177E-3</v>
      </c>
      <c r="AS299" s="55">
        <f t="shared" si="689"/>
        <v>8.4730428519182138E-2</v>
      </c>
      <c r="AT299" s="55">
        <f t="shared" si="689"/>
        <v>0</v>
      </c>
      <c r="AU299" s="55">
        <f t="shared" si="689"/>
        <v>0</v>
      </c>
      <c r="AV299" s="55">
        <f t="shared" si="689"/>
        <v>0</v>
      </c>
      <c r="AW299" s="55">
        <f t="shared" si="689"/>
        <v>0</v>
      </c>
      <c r="AX299" s="55">
        <f t="shared" si="689"/>
        <v>0</v>
      </c>
      <c r="AY299" s="55">
        <f t="shared" si="689"/>
        <v>0</v>
      </c>
      <c r="AZ299" s="55">
        <f t="shared" si="689"/>
        <v>0</v>
      </c>
      <c r="BA299" s="55">
        <f t="shared" si="689"/>
        <v>0</v>
      </c>
      <c r="BB299" s="55">
        <f t="shared" si="689"/>
        <v>0</v>
      </c>
      <c r="BC299" s="55">
        <f t="shared" si="689"/>
        <v>0</v>
      </c>
      <c r="BD299" s="55">
        <f t="shared" si="689"/>
        <v>1.6756503840189376E-3</v>
      </c>
      <c r="BE299" s="55">
        <f t="shared" si="689"/>
        <v>0</v>
      </c>
      <c r="BF299" s="55">
        <f t="shared" si="689"/>
        <v>5.8167410198413773E-4</v>
      </c>
      <c r="BG299" s="55">
        <f t="shared" si="689"/>
        <v>0</v>
      </c>
      <c r="BH299" s="55">
        <f t="shared" si="689"/>
        <v>0</v>
      </c>
      <c r="BI299" s="55">
        <f t="shared" si="689"/>
        <v>0</v>
      </c>
      <c r="BJ299" s="55">
        <f t="shared" si="689"/>
        <v>2.7157587730194032E-3</v>
      </c>
      <c r="BK299" s="55">
        <f t="shared" si="689"/>
        <v>0</v>
      </c>
      <c r="BL299" s="55">
        <f t="shared" si="689"/>
        <v>0</v>
      </c>
      <c r="BM299" s="55">
        <f t="shared" si="689"/>
        <v>0</v>
      </c>
      <c r="BN299" s="55">
        <f t="shared" ref="BN299:CS299" si="690">IFERROR(BN138*(BN460/$EN460),"")</f>
        <v>0</v>
      </c>
      <c r="BO299" s="55">
        <f t="shared" si="690"/>
        <v>0</v>
      </c>
      <c r="BP299" s="55">
        <f t="shared" si="690"/>
        <v>0</v>
      </c>
      <c r="BQ299" s="55">
        <f t="shared" si="690"/>
        <v>0</v>
      </c>
      <c r="BR299" s="55">
        <f t="shared" si="690"/>
        <v>4.3854033416091592E-2</v>
      </c>
      <c r="BS299" s="55">
        <f t="shared" si="690"/>
        <v>0</v>
      </c>
      <c r="BT299" s="55">
        <f t="shared" si="690"/>
        <v>0</v>
      </c>
      <c r="BU299" s="55">
        <f t="shared" si="690"/>
        <v>0</v>
      </c>
      <c r="BV299" s="55">
        <f t="shared" si="690"/>
        <v>0</v>
      </c>
      <c r="BW299" s="55">
        <f t="shared" si="690"/>
        <v>0</v>
      </c>
      <c r="BX299" s="55">
        <f t="shared" si="690"/>
        <v>0</v>
      </c>
      <c r="BY299" s="55">
        <f t="shared" si="690"/>
        <v>0</v>
      </c>
      <c r="BZ299" s="55">
        <f t="shared" si="690"/>
        <v>0</v>
      </c>
      <c r="CA299" s="55">
        <f t="shared" si="690"/>
        <v>0</v>
      </c>
      <c r="CB299" s="55">
        <f t="shared" si="690"/>
        <v>0</v>
      </c>
      <c r="CC299" s="55">
        <f t="shared" si="690"/>
        <v>0</v>
      </c>
      <c r="CD299" s="55">
        <f t="shared" si="690"/>
        <v>0</v>
      </c>
      <c r="CE299" s="55">
        <f t="shared" si="690"/>
        <v>0</v>
      </c>
      <c r="CF299" s="55">
        <f t="shared" si="690"/>
        <v>0</v>
      </c>
      <c r="CG299" s="55">
        <f t="shared" si="690"/>
        <v>-1.36229582437639E-3</v>
      </c>
      <c r="CH299" s="55">
        <f t="shared" si="690"/>
        <v>-2.0759722735428829E-3</v>
      </c>
      <c r="CI299" s="55">
        <f t="shared" si="690"/>
        <v>-1.2530939925552154E-3</v>
      </c>
      <c r="CJ299" s="55">
        <f t="shared" si="690"/>
        <v>0</v>
      </c>
      <c r="CK299" s="55">
        <f t="shared" si="690"/>
        <v>0</v>
      </c>
      <c r="CL299" s="55">
        <f t="shared" si="690"/>
        <v>-4.2851706930877769E-4</v>
      </c>
      <c r="CM299" s="55">
        <f t="shared" si="690"/>
        <v>0</v>
      </c>
      <c r="CN299" s="55">
        <f t="shared" si="690"/>
        <v>3.2058969239407422E-3</v>
      </c>
      <c r="CO299" s="55">
        <f t="shared" si="690"/>
        <v>1.4769136978329489E-2</v>
      </c>
      <c r="CP299" s="55">
        <f t="shared" si="690"/>
        <v>0</v>
      </c>
      <c r="CQ299" s="55">
        <f t="shared" si="690"/>
        <v>0</v>
      </c>
      <c r="CR299" s="55">
        <f t="shared" si="690"/>
        <v>2.5652456318278629E-5</v>
      </c>
      <c r="CS299" s="55">
        <f t="shared" si="690"/>
        <v>0</v>
      </c>
      <c r="CT299" s="55">
        <f t="shared" ref="CT299:EB299" si="691">IFERROR(CT138*(CT460/$EN460),"")</f>
        <v>0</v>
      </c>
      <c r="CU299" s="55">
        <f t="shared" si="691"/>
        <v>0</v>
      </c>
      <c r="CV299" s="55">
        <f t="shared" si="691"/>
        <v>0</v>
      </c>
      <c r="CW299" s="55">
        <f t="shared" si="691"/>
        <v>0</v>
      </c>
      <c r="CX299" s="55">
        <f t="shared" si="691"/>
        <v>0</v>
      </c>
      <c r="CY299" s="55">
        <f t="shared" si="691"/>
        <v>0</v>
      </c>
      <c r="CZ299" s="55">
        <f t="shared" si="691"/>
        <v>0</v>
      </c>
      <c r="DA299" s="55">
        <f t="shared" si="691"/>
        <v>0</v>
      </c>
      <c r="DB299" s="55">
        <f t="shared" si="691"/>
        <v>0</v>
      </c>
      <c r="DC299" s="55">
        <f t="shared" si="691"/>
        <v>0</v>
      </c>
      <c r="DD299" s="55">
        <f t="shared" si="691"/>
        <v>0</v>
      </c>
      <c r="DE299" s="55">
        <f t="shared" si="691"/>
        <v>0</v>
      </c>
      <c r="DF299" s="55">
        <f t="shared" si="691"/>
        <v>0</v>
      </c>
      <c r="DG299" s="55">
        <f t="shared" si="691"/>
        <v>0</v>
      </c>
      <c r="DH299" s="55">
        <f t="shared" si="691"/>
        <v>-1.2185082825037279E-4</v>
      </c>
      <c r="DI299" s="55">
        <f t="shared" si="691"/>
        <v>0</v>
      </c>
      <c r="DJ299" s="55">
        <f t="shared" si="691"/>
        <v>0</v>
      </c>
      <c r="DK299" s="55">
        <f t="shared" si="691"/>
        <v>0</v>
      </c>
      <c r="DL299" s="55">
        <f t="shared" si="691"/>
        <v>0</v>
      </c>
      <c r="DM299" s="55">
        <f t="shared" si="691"/>
        <v>0</v>
      </c>
      <c r="DN299" s="55">
        <f t="shared" si="691"/>
        <v>0</v>
      </c>
      <c r="DO299" s="55">
        <f t="shared" si="691"/>
        <v>0</v>
      </c>
      <c r="DP299" s="55">
        <f t="shared" si="691"/>
        <v>-4.6603265367415057E-4</v>
      </c>
      <c r="DQ299" s="55">
        <f t="shared" si="691"/>
        <v>0</v>
      </c>
      <c r="DR299" s="55">
        <f t="shared" si="691"/>
        <v>0</v>
      </c>
      <c r="DS299" s="55">
        <f t="shared" si="691"/>
        <v>6.4159512610254916E-3</v>
      </c>
      <c r="DT299" s="55">
        <f t="shared" si="691"/>
        <v>0</v>
      </c>
      <c r="DU299" s="55">
        <f t="shared" si="691"/>
        <v>0</v>
      </c>
      <c r="DV299" s="55">
        <f t="shared" si="691"/>
        <v>-2.3125107652891223E-3</v>
      </c>
      <c r="DW299" s="55">
        <f t="shared" si="691"/>
        <v>0</v>
      </c>
      <c r="DX299" s="55">
        <f t="shared" si="691"/>
        <v>4.9087535546456966E-3</v>
      </c>
      <c r="DY299" s="55">
        <f t="shared" si="691"/>
        <v>0</v>
      </c>
      <c r="DZ299" s="55">
        <f t="shared" si="691"/>
        <v>0</v>
      </c>
      <c r="EA299" s="55">
        <f t="shared" si="691"/>
        <v>0</v>
      </c>
      <c r="EB299" s="55">
        <f t="shared" si="691"/>
        <v>0</v>
      </c>
      <c r="EC299" s="55">
        <f t="shared" ref="EC299:EM299" si="692">IFERROR(EC138*(EC460/$EN460),"")</f>
        <v>0</v>
      </c>
      <c r="ED299" s="55">
        <f t="shared" si="692"/>
        <v>0</v>
      </c>
      <c r="EE299" s="55">
        <f t="shared" si="692"/>
        <v>0</v>
      </c>
      <c r="EF299" s="55">
        <f t="shared" si="692"/>
        <v>0</v>
      </c>
      <c r="EG299" s="55">
        <f t="shared" si="692"/>
        <v>0</v>
      </c>
      <c r="EH299" s="55">
        <f t="shared" si="692"/>
        <v>0</v>
      </c>
      <c r="EI299" s="55">
        <f t="shared" si="692"/>
        <v>0</v>
      </c>
      <c r="EJ299" s="55">
        <f t="shared" si="692"/>
        <v>0</v>
      </c>
      <c r="EK299" s="55">
        <f t="shared" si="692"/>
        <v>0</v>
      </c>
      <c r="EL299" s="55">
        <f t="shared" si="692"/>
        <v>-2.2668134159134828E-3</v>
      </c>
      <c r="EM299" s="55">
        <f t="shared" si="692"/>
        <v>0</v>
      </c>
      <c r="EN299" s="72">
        <f t="shared" si="657"/>
        <v>0.16771814466417331</v>
      </c>
    </row>
    <row r="300" spans="1:144" x14ac:dyDescent="0.15">
      <c r="A300" s="71">
        <v>44012</v>
      </c>
      <c r="B300" s="55">
        <f t="shared" ref="B300:AG300" si="693">IFERROR(B139*(B461/$EN461),"")</f>
        <v>0</v>
      </c>
      <c r="C300" s="55">
        <f t="shared" si="693"/>
        <v>0</v>
      </c>
      <c r="D300" s="55">
        <f t="shared" si="693"/>
        <v>0</v>
      </c>
      <c r="E300" s="55">
        <f t="shared" si="693"/>
        <v>0</v>
      </c>
      <c r="F300" s="55">
        <f t="shared" si="693"/>
        <v>0</v>
      </c>
      <c r="G300" s="55">
        <f t="shared" si="693"/>
        <v>0</v>
      </c>
      <c r="H300" s="55">
        <f t="shared" si="693"/>
        <v>0</v>
      </c>
      <c r="I300" s="55">
        <f t="shared" si="693"/>
        <v>3.0972462956316348E-2</v>
      </c>
      <c r="J300" s="55">
        <f t="shared" si="693"/>
        <v>0</v>
      </c>
      <c r="K300" s="55">
        <f t="shared" si="693"/>
        <v>3.3225888734348423E-3</v>
      </c>
      <c r="L300" s="55">
        <f t="shared" si="693"/>
        <v>0</v>
      </c>
      <c r="M300" s="55">
        <f t="shared" si="693"/>
        <v>0</v>
      </c>
      <c r="N300" s="55">
        <f t="shared" si="693"/>
        <v>0</v>
      </c>
      <c r="O300" s="55">
        <f t="shared" si="693"/>
        <v>0</v>
      </c>
      <c r="P300" s="55">
        <f t="shared" si="693"/>
        <v>0</v>
      </c>
      <c r="Q300" s="55">
        <f t="shared" si="693"/>
        <v>0</v>
      </c>
      <c r="R300" s="55">
        <f t="shared" si="693"/>
        <v>0</v>
      </c>
      <c r="S300" s="55">
        <f t="shared" si="693"/>
        <v>0</v>
      </c>
      <c r="T300" s="55">
        <f t="shared" si="693"/>
        <v>0</v>
      </c>
      <c r="U300" s="55">
        <f t="shared" si="693"/>
        <v>0</v>
      </c>
      <c r="V300" s="55">
        <f t="shared" si="693"/>
        <v>-2.1558943274995927E-4</v>
      </c>
      <c r="W300" s="55">
        <f t="shared" si="693"/>
        <v>0</v>
      </c>
      <c r="X300" s="55">
        <f t="shared" si="693"/>
        <v>0</v>
      </c>
      <c r="Y300" s="55">
        <f t="shared" si="693"/>
        <v>0</v>
      </c>
      <c r="Z300" s="55">
        <f t="shared" si="693"/>
        <v>0</v>
      </c>
      <c r="AA300" s="55">
        <f t="shared" si="693"/>
        <v>0</v>
      </c>
      <c r="AB300" s="55">
        <f t="shared" si="693"/>
        <v>0</v>
      </c>
      <c r="AC300" s="55">
        <f t="shared" si="693"/>
        <v>-4.7654011111411421E-3</v>
      </c>
      <c r="AD300" s="55">
        <f t="shared" si="693"/>
        <v>0</v>
      </c>
      <c r="AE300" s="55">
        <f t="shared" si="693"/>
        <v>0</v>
      </c>
      <c r="AF300" s="55">
        <f t="shared" si="693"/>
        <v>0</v>
      </c>
      <c r="AG300" s="55">
        <f t="shared" si="693"/>
        <v>0</v>
      </c>
      <c r="AH300" s="55">
        <f t="shared" ref="AH300:BM300" si="694">IFERROR(AH139*(AH461/$EN461),"")</f>
        <v>0</v>
      </c>
      <c r="AI300" s="55">
        <f t="shared" si="694"/>
        <v>0</v>
      </c>
      <c r="AJ300" s="55">
        <f t="shared" si="694"/>
        <v>0</v>
      </c>
      <c r="AK300" s="55">
        <f t="shared" si="694"/>
        <v>0</v>
      </c>
      <c r="AL300" s="55">
        <f t="shared" si="694"/>
        <v>0</v>
      </c>
      <c r="AM300" s="55">
        <f t="shared" si="694"/>
        <v>-6.3018969185670189E-3</v>
      </c>
      <c r="AN300" s="55">
        <f t="shared" si="694"/>
        <v>1.1117940583028182E-3</v>
      </c>
      <c r="AO300" s="55">
        <f t="shared" si="694"/>
        <v>1.8149807707561617E-2</v>
      </c>
      <c r="AP300" s="55">
        <f t="shared" si="694"/>
        <v>-2.1978582814327078E-2</v>
      </c>
      <c r="AQ300" s="55">
        <f t="shared" si="694"/>
        <v>0</v>
      </c>
      <c r="AR300" s="55">
        <f t="shared" si="694"/>
        <v>5.2402012472795119E-3</v>
      </c>
      <c r="AS300" s="55">
        <f t="shared" si="694"/>
        <v>0.15759331285225925</v>
      </c>
      <c r="AT300" s="55">
        <f t="shared" si="694"/>
        <v>0</v>
      </c>
      <c r="AU300" s="55">
        <f t="shared" si="694"/>
        <v>0</v>
      </c>
      <c r="AV300" s="55">
        <f t="shared" si="694"/>
        <v>0</v>
      </c>
      <c r="AW300" s="55">
        <f t="shared" si="694"/>
        <v>0</v>
      </c>
      <c r="AX300" s="55">
        <f t="shared" si="694"/>
        <v>0</v>
      </c>
      <c r="AY300" s="55">
        <f t="shared" si="694"/>
        <v>0</v>
      </c>
      <c r="AZ300" s="55">
        <f t="shared" si="694"/>
        <v>0</v>
      </c>
      <c r="BA300" s="55">
        <f t="shared" si="694"/>
        <v>0</v>
      </c>
      <c r="BB300" s="55">
        <f t="shared" si="694"/>
        <v>0</v>
      </c>
      <c r="BC300" s="55">
        <f t="shared" si="694"/>
        <v>0</v>
      </c>
      <c r="BD300" s="55">
        <f t="shared" si="694"/>
        <v>-3.2060440553876297E-3</v>
      </c>
      <c r="BE300" s="55">
        <f t="shared" si="694"/>
        <v>0</v>
      </c>
      <c r="BF300" s="55">
        <f t="shared" si="694"/>
        <v>0</v>
      </c>
      <c r="BG300" s="55">
        <f t="shared" si="694"/>
        <v>0</v>
      </c>
      <c r="BH300" s="55">
        <f t="shared" si="694"/>
        <v>0</v>
      </c>
      <c r="BI300" s="55">
        <f t="shared" si="694"/>
        <v>0</v>
      </c>
      <c r="BJ300" s="55">
        <f t="shared" si="694"/>
        <v>-1.0661521924638684E-2</v>
      </c>
      <c r="BK300" s="55">
        <f t="shared" si="694"/>
        <v>0</v>
      </c>
      <c r="BL300" s="55">
        <f t="shared" si="694"/>
        <v>0</v>
      </c>
      <c r="BM300" s="55">
        <f t="shared" si="694"/>
        <v>0</v>
      </c>
      <c r="BN300" s="55">
        <f t="shared" ref="BN300:CS300" si="695">IFERROR(BN139*(BN461/$EN461),"")</f>
        <v>0</v>
      </c>
      <c r="BO300" s="55">
        <f t="shared" si="695"/>
        <v>0</v>
      </c>
      <c r="BP300" s="55">
        <f t="shared" si="695"/>
        <v>0</v>
      </c>
      <c r="BQ300" s="55">
        <f t="shared" si="695"/>
        <v>0</v>
      </c>
      <c r="BR300" s="55">
        <f t="shared" si="695"/>
        <v>-1.0963844969436859E-2</v>
      </c>
      <c r="BS300" s="55">
        <f t="shared" si="695"/>
        <v>0</v>
      </c>
      <c r="BT300" s="55">
        <f t="shared" si="695"/>
        <v>0</v>
      </c>
      <c r="BU300" s="55">
        <f t="shared" si="695"/>
        <v>0</v>
      </c>
      <c r="BV300" s="55">
        <f t="shared" si="695"/>
        <v>0</v>
      </c>
      <c r="BW300" s="55">
        <f t="shared" si="695"/>
        <v>0</v>
      </c>
      <c r="BX300" s="55">
        <f t="shared" si="695"/>
        <v>0</v>
      </c>
      <c r="BY300" s="55">
        <f t="shared" si="695"/>
        <v>0</v>
      </c>
      <c r="BZ300" s="55">
        <f t="shared" si="695"/>
        <v>0</v>
      </c>
      <c r="CA300" s="55">
        <f t="shared" si="695"/>
        <v>0</v>
      </c>
      <c r="CB300" s="55">
        <f t="shared" si="695"/>
        <v>0</v>
      </c>
      <c r="CC300" s="55">
        <f t="shared" si="695"/>
        <v>0</v>
      </c>
      <c r="CD300" s="55">
        <f t="shared" si="695"/>
        <v>0</v>
      </c>
      <c r="CE300" s="55">
        <f t="shared" si="695"/>
        <v>0</v>
      </c>
      <c r="CF300" s="55">
        <f t="shared" si="695"/>
        <v>0</v>
      </c>
      <c r="CG300" s="55">
        <f t="shared" si="695"/>
        <v>0</v>
      </c>
      <c r="CH300" s="55">
        <f t="shared" si="695"/>
        <v>-4.1529241998606199E-3</v>
      </c>
      <c r="CI300" s="55">
        <f t="shared" si="695"/>
        <v>0</v>
      </c>
      <c r="CJ300" s="55">
        <f t="shared" si="695"/>
        <v>0</v>
      </c>
      <c r="CK300" s="55">
        <f t="shared" si="695"/>
        <v>0</v>
      </c>
      <c r="CL300" s="55">
        <f t="shared" si="695"/>
        <v>7.9719658101961317E-3</v>
      </c>
      <c r="CM300" s="55">
        <f t="shared" si="695"/>
        <v>0</v>
      </c>
      <c r="CN300" s="55">
        <f t="shared" si="695"/>
        <v>2.4631242608312672E-2</v>
      </c>
      <c r="CO300" s="55">
        <f t="shared" si="695"/>
        <v>7.6385895056799453E-3</v>
      </c>
      <c r="CP300" s="55">
        <f t="shared" si="695"/>
        <v>0</v>
      </c>
      <c r="CQ300" s="55">
        <f t="shared" si="695"/>
        <v>0</v>
      </c>
      <c r="CR300" s="55">
        <f t="shared" si="695"/>
        <v>-8.2567588096933361E-3</v>
      </c>
      <c r="CS300" s="55">
        <f t="shared" si="695"/>
        <v>0</v>
      </c>
      <c r="CT300" s="55">
        <f t="shared" ref="CT300:EB300" si="696">IFERROR(CT139*(CT461/$EN461),"")</f>
        <v>0</v>
      </c>
      <c r="CU300" s="55">
        <f t="shared" si="696"/>
        <v>0</v>
      </c>
      <c r="CV300" s="55">
        <f t="shared" si="696"/>
        <v>0</v>
      </c>
      <c r="CW300" s="55">
        <f t="shared" si="696"/>
        <v>0</v>
      </c>
      <c r="CX300" s="55">
        <f t="shared" si="696"/>
        <v>0</v>
      </c>
      <c r="CY300" s="55">
        <f t="shared" si="696"/>
        <v>0</v>
      </c>
      <c r="CZ300" s="55">
        <f t="shared" si="696"/>
        <v>0</v>
      </c>
      <c r="DA300" s="55">
        <f t="shared" si="696"/>
        <v>0</v>
      </c>
      <c r="DB300" s="55">
        <f t="shared" si="696"/>
        <v>0</v>
      </c>
      <c r="DC300" s="55">
        <f t="shared" si="696"/>
        <v>0</v>
      </c>
      <c r="DD300" s="55">
        <f t="shared" si="696"/>
        <v>0</v>
      </c>
      <c r="DE300" s="55">
        <f t="shared" si="696"/>
        <v>0</v>
      </c>
      <c r="DF300" s="55">
        <f t="shared" si="696"/>
        <v>0</v>
      </c>
      <c r="DG300" s="55">
        <f t="shared" si="696"/>
        <v>0</v>
      </c>
      <c r="DH300" s="55">
        <f t="shared" si="696"/>
        <v>0</v>
      </c>
      <c r="DI300" s="55">
        <f t="shared" si="696"/>
        <v>0</v>
      </c>
      <c r="DJ300" s="55">
        <f t="shared" si="696"/>
        <v>0</v>
      </c>
      <c r="DK300" s="55">
        <f t="shared" si="696"/>
        <v>0</v>
      </c>
      <c r="DL300" s="55">
        <f t="shared" si="696"/>
        <v>0</v>
      </c>
      <c r="DM300" s="55">
        <f t="shared" si="696"/>
        <v>0</v>
      </c>
      <c r="DN300" s="55">
        <f t="shared" si="696"/>
        <v>0</v>
      </c>
      <c r="DO300" s="55">
        <f t="shared" si="696"/>
        <v>0</v>
      </c>
      <c r="DP300" s="55">
        <f t="shared" si="696"/>
        <v>5.092922923525218E-4</v>
      </c>
      <c r="DQ300" s="55">
        <f t="shared" si="696"/>
        <v>0</v>
      </c>
      <c r="DR300" s="55">
        <f t="shared" si="696"/>
        <v>0</v>
      </c>
      <c r="DS300" s="55">
        <f t="shared" si="696"/>
        <v>-3.463323443169403E-3</v>
      </c>
      <c r="DT300" s="55">
        <f t="shared" si="696"/>
        <v>0</v>
      </c>
      <c r="DU300" s="55">
        <f t="shared" si="696"/>
        <v>0</v>
      </c>
      <c r="DV300" s="55">
        <f t="shared" si="696"/>
        <v>-1.0958769364309449E-3</v>
      </c>
      <c r="DW300" s="55">
        <f t="shared" si="696"/>
        <v>0</v>
      </c>
      <c r="DX300" s="55">
        <f t="shared" si="696"/>
        <v>-1.0501004416039797E-3</v>
      </c>
      <c r="DY300" s="55">
        <f t="shared" si="696"/>
        <v>0</v>
      </c>
      <c r="DZ300" s="55">
        <f t="shared" si="696"/>
        <v>0</v>
      </c>
      <c r="EA300" s="55">
        <f t="shared" si="696"/>
        <v>0</v>
      </c>
      <c r="EB300" s="55">
        <f t="shared" si="696"/>
        <v>0</v>
      </c>
      <c r="EC300" s="55">
        <f t="shared" ref="EC300:EM300" si="697">IFERROR(EC139*(EC461/$EN461),"")</f>
        <v>0</v>
      </c>
      <c r="ED300" s="55">
        <f t="shared" si="697"/>
        <v>0</v>
      </c>
      <c r="EE300" s="55">
        <f t="shared" si="697"/>
        <v>0</v>
      </c>
      <c r="EF300" s="55">
        <f t="shared" si="697"/>
        <v>0</v>
      </c>
      <c r="EG300" s="55">
        <f t="shared" si="697"/>
        <v>0</v>
      </c>
      <c r="EH300" s="55">
        <f t="shared" si="697"/>
        <v>0</v>
      </c>
      <c r="EI300" s="55">
        <f t="shared" si="697"/>
        <v>0</v>
      </c>
      <c r="EJ300" s="55">
        <f t="shared" si="697"/>
        <v>0</v>
      </c>
      <c r="EK300" s="55">
        <f t="shared" si="697"/>
        <v>0</v>
      </c>
      <c r="EL300" s="55">
        <f t="shared" si="697"/>
        <v>-9.3698334673583197E-3</v>
      </c>
      <c r="EM300" s="55">
        <f t="shared" si="697"/>
        <v>0</v>
      </c>
      <c r="EN300" s="72">
        <f t="shared" si="657"/>
        <v>0.17165955938733066</v>
      </c>
    </row>
    <row r="301" spans="1:144" x14ac:dyDescent="0.15">
      <c r="A301" s="71">
        <v>44043</v>
      </c>
      <c r="B301" s="55">
        <f t="shared" ref="B301:AG301" si="698">IFERROR(B140*(B462/$EN462),"")</f>
        <v>0</v>
      </c>
      <c r="C301" s="55">
        <f t="shared" si="698"/>
        <v>0</v>
      </c>
      <c r="D301" s="55">
        <f t="shared" si="698"/>
        <v>0</v>
      </c>
      <c r="E301" s="55">
        <f t="shared" si="698"/>
        <v>0</v>
      </c>
      <c r="F301" s="55">
        <f t="shared" si="698"/>
        <v>0</v>
      </c>
      <c r="G301" s="55">
        <f t="shared" si="698"/>
        <v>0</v>
      </c>
      <c r="H301" s="55">
        <f t="shared" si="698"/>
        <v>0</v>
      </c>
      <c r="I301" s="55">
        <f t="shared" si="698"/>
        <v>-6.705881351166774E-3</v>
      </c>
      <c r="J301" s="55">
        <f t="shared" si="698"/>
        <v>0</v>
      </c>
      <c r="K301" s="55">
        <f t="shared" si="698"/>
        <v>-3.7275790447350904E-4</v>
      </c>
      <c r="L301" s="55">
        <f t="shared" si="698"/>
        <v>0</v>
      </c>
      <c r="M301" s="55">
        <f t="shared" si="698"/>
        <v>0</v>
      </c>
      <c r="N301" s="55">
        <f t="shared" si="698"/>
        <v>0</v>
      </c>
      <c r="O301" s="55">
        <f t="shared" si="698"/>
        <v>0</v>
      </c>
      <c r="P301" s="55">
        <f t="shared" si="698"/>
        <v>0</v>
      </c>
      <c r="Q301" s="55">
        <f t="shared" si="698"/>
        <v>0</v>
      </c>
      <c r="R301" s="55">
        <f t="shared" si="698"/>
        <v>0</v>
      </c>
      <c r="S301" s="55">
        <f t="shared" si="698"/>
        <v>0</v>
      </c>
      <c r="T301" s="55">
        <f t="shared" si="698"/>
        <v>0</v>
      </c>
      <c r="U301" s="55">
        <f t="shared" si="698"/>
        <v>0</v>
      </c>
      <c r="V301" s="55">
        <f t="shared" si="698"/>
        <v>7.4961509328976819E-3</v>
      </c>
      <c r="W301" s="55">
        <f t="shared" si="698"/>
        <v>0</v>
      </c>
      <c r="X301" s="55">
        <f t="shared" si="698"/>
        <v>0</v>
      </c>
      <c r="Y301" s="55">
        <f t="shared" si="698"/>
        <v>0</v>
      </c>
      <c r="Z301" s="55">
        <f t="shared" si="698"/>
        <v>0</v>
      </c>
      <c r="AA301" s="55">
        <f t="shared" si="698"/>
        <v>0</v>
      </c>
      <c r="AB301" s="55">
        <f t="shared" si="698"/>
        <v>-7.0854847392482826E-5</v>
      </c>
      <c r="AC301" s="55">
        <f t="shared" si="698"/>
        <v>-9.267859837332798E-4</v>
      </c>
      <c r="AD301" s="55">
        <f t="shared" si="698"/>
        <v>-1.3931882798917913E-4</v>
      </c>
      <c r="AE301" s="55">
        <f t="shared" si="698"/>
        <v>0</v>
      </c>
      <c r="AF301" s="55">
        <f t="shared" si="698"/>
        <v>0</v>
      </c>
      <c r="AG301" s="55">
        <f t="shared" si="698"/>
        <v>0</v>
      </c>
      <c r="AH301" s="55">
        <f t="shared" ref="AH301:BM301" si="699">IFERROR(AH140*(AH462/$EN462),"")</f>
        <v>0</v>
      </c>
      <c r="AI301" s="55">
        <f t="shared" si="699"/>
        <v>0</v>
      </c>
      <c r="AJ301" s="55">
        <f t="shared" si="699"/>
        <v>0</v>
      </c>
      <c r="AK301" s="55">
        <f t="shared" si="699"/>
        <v>0</v>
      </c>
      <c r="AL301" s="55">
        <f t="shared" si="699"/>
        <v>0</v>
      </c>
      <c r="AM301" s="55">
        <f t="shared" si="699"/>
        <v>1.4513350607034806E-3</v>
      </c>
      <c r="AN301" s="55">
        <f t="shared" si="699"/>
        <v>-2.9346909453170766E-3</v>
      </c>
      <c r="AO301" s="55">
        <f t="shared" si="699"/>
        <v>3.9046752992926972E-3</v>
      </c>
      <c r="AP301" s="55">
        <f t="shared" si="699"/>
        <v>2.864800342504336E-2</v>
      </c>
      <c r="AQ301" s="55">
        <f t="shared" si="699"/>
        <v>0</v>
      </c>
      <c r="AR301" s="55">
        <f t="shared" si="699"/>
        <v>-1.4507212764311157E-3</v>
      </c>
      <c r="AS301" s="55">
        <f t="shared" si="699"/>
        <v>-5.3010921930672139E-2</v>
      </c>
      <c r="AT301" s="55">
        <f t="shared" si="699"/>
        <v>0</v>
      </c>
      <c r="AU301" s="55">
        <f t="shared" si="699"/>
        <v>0</v>
      </c>
      <c r="AV301" s="55">
        <f t="shared" si="699"/>
        <v>0</v>
      </c>
      <c r="AW301" s="55">
        <f t="shared" si="699"/>
        <v>0</v>
      </c>
      <c r="AX301" s="55">
        <f t="shared" si="699"/>
        <v>0</v>
      </c>
      <c r="AY301" s="55">
        <f t="shared" si="699"/>
        <v>0</v>
      </c>
      <c r="AZ301" s="55">
        <f t="shared" si="699"/>
        <v>0</v>
      </c>
      <c r="BA301" s="55">
        <f t="shared" si="699"/>
        <v>0</v>
      </c>
      <c r="BB301" s="55">
        <f t="shared" si="699"/>
        <v>0</v>
      </c>
      <c r="BC301" s="55">
        <f t="shared" si="699"/>
        <v>0</v>
      </c>
      <c r="BD301" s="55">
        <f t="shared" si="699"/>
        <v>-8.8896760318866435E-3</v>
      </c>
      <c r="BE301" s="55">
        <f t="shared" si="699"/>
        <v>0</v>
      </c>
      <c r="BF301" s="55">
        <f t="shared" si="699"/>
        <v>0</v>
      </c>
      <c r="BG301" s="55">
        <f t="shared" si="699"/>
        <v>0</v>
      </c>
      <c r="BH301" s="55">
        <f t="shared" si="699"/>
        <v>0</v>
      </c>
      <c r="BI301" s="55">
        <f t="shared" si="699"/>
        <v>0</v>
      </c>
      <c r="BJ301" s="55">
        <f t="shared" si="699"/>
        <v>6.9269926528316402E-3</v>
      </c>
      <c r="BK301" s="55">
        <f t="shared" si="699"/>
        <v>0</v>
      </c>
      <c r="BL301" s="55">
        <f t="shared" si="699"/>
        <v>0</v>
      </c>
      <c r="BM301" s="55">
        <f t="shared" si="699"/>
        <v>0</v>
      </c>
      <c r="BN301" s="55">
        <f t="shared" ref="BN301:CS301" si="700">IFERROR(BN140*(BN462/$EN462),"")</f>
        <v>0</v>
      </c>
      <c r="BO301" s="55">
        <f t="shared" si="700"/>
        <v>0</v>
      </c>
      <c r="BP301" s="55">
        <f t="shared" si="700"/>
        <v>0</v>
      </c>
      <c r="BQ301" s="55">
        <f t="shared" si="700"/>
        <v>0</v>
      </c>
      <c r="BR301" s="55">
        <f t="shared" si="700"/>
        <v>1.9137292936678441E-4</v>
      </c>
      <c r="BS301" s="55">
        <f t="shared" si="700"/>
        <v>0</v>
      </c>
      <c r="BT301" s="55">
        <f t="shared" si="700"/>
        <v>0</v>
      </c>
      <c r="BU301" s="55">
        <f t="shared" si="700"/>
        <v>0</v>
      </c>
      <c r="BV301" s="55">
        <f t="shared" si="700"/>
        <v>0</v>
      </c>
      <c r="BW301" s="55">
        <f t="shared" si="700"/>
        <v>0</v>
      </c>
      <c r="BX301" s="55">
        <f t="shared" si="700"/>
        <v>0</v>
      </c>
      <c r="BY301" s="55">
        <f t="shared" si="700"/>
        <v>0</v>
      </c>
      <c r="BZ301" s="55">
        <f t="shared" si="700"/>
        <v>0</v>
      </c>
      <c r="CA301" s="55">
        <f t="shared" si="700"/>
        <v>0</v>
      </c>
      <c r="CB301" s="55">
        <f t="shared" si="700"/>
        <v>0</v>
      </c>
      <c r="CC301" s="55">
        <f t="shared" si="700"/>
        <v>0</v>
      </c>
      <c r="CD301" s="55">
        <f t="shared" si="700"/>
        <v>0</v>
      </c>
      <c r="CE301" s="55">
        <f t="shared" si="700"/>
        <v>0</v>
      </c>
      <c r="CF301" s="55">
        <f t="shared" si="700"/>
        <v>0</v>
      </c>
      <c r="CG301" s="55">
        <f t="shared" si="700"/>
        <v>0</v>
      </c>
      <c r="CH301" s="55">
        <f t="shared" si="700"/>
        <v>3.0956047926461644E-2</v>
      </c>
      <c r="CI301" s="55">
        <f t="shared" si="700"/>
        <v>0</v>
      </c>
      <c r="CJ301" s="55">
        <f t="shared" si="700"/>
        <v>0</v>
      </c>
      <c r="CK301" s="55">
        <f t="shared" si="700"/>
        <v>0</v>
      </c>
      <c r="CL301" s="55">
        <f t="shared" si="700"/>
        <v>1.7771532597034973E-3</v>
      </c>
      <c r="CM301" s="55">
        <f t="shared" si="700"/>
        <v>0</v>
      </c>
      <c r="CN301" s="55">
        <f t="shared" si="700"/>
        <v>-4.5458317547953193E-3</v>
      </c>
      <c r="CO301" s="55">
        <f t="shared" si="700"/>
        <v>6.6506201323932434E-3</v>
      </c>
      <c r="CP301" s="55">
        <f t="shared" si="700"/>
        <v>0</v>
      </c>
      <c r="CQ301" s="55">
        <f t="shared" si="700"/>
        <v>-1.5419178850580456E-3</v>
      </c>
      <c r="CR301" s="55">
        <f t="shared" si="700"/>
        <v>-4.7479920936794907E-3</v>
      </c>
      <c r="CS301" s="55">
        <f t="shared" si="700"/>
        <v>0</v>
      </c>
      <c r="CT301" s="55">
        <f t="shared" ref="CT301:EB301" si="701">IFERROR(CT140*(CT462/$EN462),"")</f>
        <v>0</v>
      </c>
      <c r="CU301" s="55">
        <f t="shared" si="701"/>
        <v>0</v>
      </c>
      <c r="CV301" s="55">
        <f t="shared" si="701"/>
        <v>0</v>
      </c>
      <c r="CW301" s="55">
        <f t="shared" si="701"/>
        <v>0</v>
      </c>
      <c r="CX301" s="55">
        <f t="shared" si="701"/>
        <v>0</v>
      </c>
      <c r="CY301" s="55">
        <f t="shared" si="701"/>
        <v>0</v>
      </c>
      <c r="CZ301" s="55">
        <f t="shared" si="701"/>
        <v>0</v>
      </c>
      <c r="DA301" s="55">
        <f t="shared" si="701"/>
        <v>0</v>
      </c>
      <c r="DB301" s="55">
        <f t="shared" si="701"/>
        <v>0</v>
      </c>
      <c r="DC301" s="55">
        <f t="shared" si="701"/>
        <v>0</v>
      </c>
      <c r="DD301" s="55">
        <f t="shared" si="701"/>
        <v>0</v>
      </c>
      <c r="DE301" s="55">
        <f t="shared" si="701"/>
        <v>0</v>
      </c>
      <c r="DF301" s="55">
        <f t="shared" si="701"/>
        <v>0</v>
      </c>
      <c r="DG301" s="55">
        <f t="shared" si="701"/>
        <v>0</v>
      </c>
      <c r="DH301" s="55">
        <f t="shared" si="701"/>
        <v>0</v>
      </c>
      <c r="DI301" s="55">
        <f t="shared" si="701"/>
        <v>0</v>
      </c>
      <c r="DJ301" s="55">
        <f t="shared" si="701"/>
        <v>0</v>
      </c>
      <c r="DK301" s="55">
        <f t="shared" si="701"/>
        <v>0</v>
      </c>
      <c r="DL301" s="55">
        <f t="shared" si="701"/>
        <v>0</v>
      </c>
      <c r="DM301" s="55">
        <f t="shared" si="701"/>
        <v>0</v>
      </c>
      <c r="DN301" s="55">
        <f t="shared" si="701"/>
        <v>0</v>
      </c>
      <c r="DO301" s="55">
        <f t="shared" si="701"/>
        <v>0</v>
      </c>
      <c r="DP301" s="55">
        <f t="shared" si="701"/>
        <v>-1.2433286014768129E-3</v>
      </c>
      <c r="DQ301" s="55">
        <f t="shared" si="701"/>
        <v>0</v>
      </c>
      <c r="DR301" s="55">
        <f t="shared" si="701"/>
        <v>0</v>
      </c>
      <c r="DS301" s="55">
        <f t="shared" si="701"/>
        <v>-8.7170772003877643E-4</v>
      </c>
      <c r="DT301" s="55">
        <f t="shared" si="701"/>
        <v>0</v>
      </c>
      <c r="DU301" s="55">
        <f t="shared" si="701"/>
        <v>0</v>
      </c>
      <c r="DV301" s="55">
        <f t="shared" si="701"/>
        <v>-3.4293565024768311E-4</v>
      </c>
      <c r="DW301" s="55">
        <f t="shared" si="701"/>
        <v>0</v>
      </c>
      <c r="DX301" s="55">
        <f t="shared" si="701"/>
        <v>-1.203643241991741E-3</v>
      </c>
      <c r="DY301" s="55">
        <f t="shared" si="701"/>
        <v>0</v>
      </c>
      <c r="DZ301" s="55">
        <f t="shared" si="701"/>
        <v>0</v>
      </c>
      <c r="EA301" s="55">
        <f t="shared" si="701"/>
        <v>0</v>
      </c>
      <c r="EB301" s="55">
        <f t="shared" si="701"/>
        <v>0</v>
      </c>
      <c r="EC301" s="55">
        <f t="shared" ref="EC301:EM301" si="702">IFERROR(EC140*(EC462/$EN462),"")</f>
        <v>0</v>
      </c>
      <c r="ED301" s="55">
        <f t="shared" si="702"/>
        <v>0</v>
      </c>
      <c r="EE301" s="55">
        <f t="shared" si="702"/>
        <v>0</v>
      </c>
      <c r="EF301" s="55">
        <f t="shared" si="702"/>
        <v>0</v>
      </c>
      <c r="EG301" s="55">
        <f t="shared" si="702"/>
        <v>0</v>
      </c>
      <c r="EH301" s="55">
        <f t="shared" si="702"/>
        <v>0</v>
      </c>
      <c r="EI301" s="55">
        <f t="shared" si="702"/>
        <v>0</v>
      </c>
      <c r="EJ301" s="55">
        <f t="shared" si="702"/>
        <v>0</v>
      </c>
      <c r="EK301" s="55">
        <f t="shared" si="702"/>
        <v>0</v>
      </c>
      <c r="EL301" s="55">
        <f t="shared" si="702"/>
        <v>3.1448163548461433E-3</v>
      </c>
      <c r="EM301" s="55">
        <f t="shared" si="702"/>
        <v>0</v>
      </c>
      <c r="EN301" s="72">
        <f t="shared" si="657"/>
        <v>2.1482019271900988E-3</v>
      </c>
    </row>
    <row r="302" spans="1:144" x14ac:dyDescent="0.15">
      <c r="A302" s="71">
        <v>44074</v>
      </c>
      <c r="B302" s="55">
        <f t="shared" ref="B302:AG302" si="703">IFERROR(B141*(B463/$EN463),"")</f>
        <v>0</v>
      </c>
      <c r="C302" s="55">
        <f t="shared" si="703"/>
        <v>0</v>
      </c>
      <c r="D302" s="55">
        <f t="shared" si="703"/>
        <v>0</v>
      </c>
      <c r="E302" s="55">
        <f t="shared" si="703"/>
        <v>0</v>
      </c>
      <c r="F302" s="55">
        <f t="shared" si="703"/>
        <v>0</v>
      </c>
      <c r="G302" s="55">
        <f t="shared" si="703"/>
        <v>0</v>
      </c>
      <c r="H302" s="55">
        <f t="shared" si="703"/>
        <v>0</v>
      </c>
      <c r="I302" s="55">
        <f t="shared" si="703"/>
        <v>0</v>
      </c>
      <c r="J302" s="55">
        <f t="shared" si="703"/>
        <v>0</v>
      </c>
      <c r="K302" s="55">
        <f t="shared" si="703"/>
        <v>1.7301617598238193E-3</v>
      </c>
      <c r="L302" s="55">
        <f t="shared" si="703"/>
        <v>0</v>
      </c>
      <c r="M302" s="55">
        <f t="shared" si="703"/>
        <v>0</v>
      </c>
      <c r="N302" s="55">
        <f t="shared" si="703"/>
        <v>0</v>
      </c>
      <c r="O302" s="55">
        <f t="shared" si="703"/>
        <v>0</v>
      </c>
      <c r="P302" s="55">
        <f t="shared" si="703"/>
        <v>0</v>
      </c>
      <c r="Q302" s="55">
        <f t="shared" si="703"/>
        <v>0</v>
      </c>
      <c r="R302" s="55">
        <f t="shared" si="703"/>
        <v>0</v>
      </c>
      <c r="S302" s="55">
        <f t="shared" si="703"/>
        <v>0</v>
      </c>
      <c r="T302" s="55">
        <f t="shared" si="703"/>
        <v>0</v>
      </c>
      <c r="U302" s="55">
        <f t="shared" si="703"/>
        <v>0</v>
      </c>
      <c r="V302" s="55">
        <f t="shared" si="703"/>
        <v>3.3009333137989168E-3</v>
      </c>
      <c r="W302" s="55">
        <f t="shared" si="703"/>
        <v>0</v>
      </c>
      <c r="X302" s="55">
        <f t="shared" si="703"/>
        <v>0</v>
      </c>
      <c r="Y302" s="55">
        <f t="shared" si="703"/>
        <v>0</v>
      </c>
      <c r="Z302" s="55">
        <f t="shared" si="703"/>
        <v>0</v>
      </c>
      <c r="AA302" s="55">
        <f t="shared" si="703"/>
        <v>0</v>
      </c>
      <c r="AB302" s="55">
        <f t="shared" si="703"/>
        <v>-3.3608829907966291E-3</v>
      </c>
      <c r="AC302" s="55">
        <f t="shared" si="703"/>
        <v>3.3136051244224839E-3</v>
      </c>
      <c r="AD302" s="55">
        <f t="shared" si="703"/>
        <v>-1.3972929161368504E-2</v>
      </c>
      <c r="AE302" s="55">
        <f t="shared" si="703"/>
        <v>0</v>
      </c>
      <c r="AF302" s="55">
        <f t="shared" si="703"/>
        <v>0</v>
      </c>
      <c r="AG302" s="55">
        <f t="shared" si="703"/>
        <v>0</v>
      </c>
      <c r="AH302" s="55">
        <f t="shared" ref="AH302:BM302" si="704">IFERROR(AH141*(AH463/$EN463),"")</f>
        <v>0</v>
      </c>
      <c r="AI302" s="55">
        <f t="shared" si="704"/>
        <v>0</v>
      </c>
      <c r="AJ302" s="55">
        <f t="shared" si="704"/>
        <v>0</v>
      </c>
      <c r="AK302" s="55">
        <f t="shared" si="704"/>
        <v>0</v>
      </c>
      <c r="AL302" s="55">
        <f t="shared" si="704"/>
        <v>0</v>
      </c>
      <c r="AM302" s="55">
        <f t="shared" si="704"/>
        <v>5.8388356423279726E-3</v>
      </c>
      <c r="AN302" s="55">
        <f t="shared" si="704"/>
        <v>-1.068590710590305E-3</v>
      </c>
      <c r="AO302" s="55">
        <f t="shared" si="704"/>
        <v>9.4245281318984624E-3</v>
      </c>
      <c r="AP302" s="55">
        <f t="shared" si="704"/>
        <v>-2.4387228282313232E-2</v>
      </c>
      <c r="AQ302" s="55">
        <f t="shared" si="704"/>
        <v>0</v>
      </c>
      <c r="AR302" s="55">
        <f t="shared" si="704"/>
        <v>1.9413141171607093E-3</v>
      </c>
      <c r="AS302" s="55">
        <f t="shared" si="704"/>
        <v>3.5369429354620049E-2</v>
      </c>
      <c r="AT302" s="55">
        <f t="shared" si="704"/>
        <v>0</v>
      </c>
      <c r="AU302" s="55">
        <f t="shared" si="704"/>
        <v>0</v>
      </c>
      <c r="AV302" s="55">
        <f t="shared" si="704"/>
        <v>0</v>
      </c>
      <c r="AW302" s="55">
        <f t="shared" si="704"/>
        <v>0</v>
      </c>
      <c r="AX302" s="55">
        <f t="shared" si="704"/>
        <v>0</v>
      </c>
      <c r="AY302" s="55">
        <f t="shared" si="704"/>
        <v>0</v>
      </c>
      <c r="AZ302" s="55">
        <f t="shared" si="704"/>
        <v>0</v>
      </c>
      <c r="BA302" s="55">
        <f t="shared" si="704"/>
        <v>0</v>
      </c>
      <c r="BB302" s="55">
        <f t="shared" si="704"/>
        <v>0</v>
      </c>
      <c r="BC302" s="55">
        <f t="shared" si="704"/>
        <v>0</v>
      </c>
      <c r="BD302" s="55">
        <f t="shared" si="704"/>
        <v>2.6017915737391688E-2</v>
      </c>
      <c r="BE302" s="55">
        <f t="shared" si="704"/>
        <v>0</v>
      </c>
      <c r="BF302" s="55">
        <f t="shared" si="704"/>
        <v>0</v>
      </c>
      <c r="BG302" s="55">
        <f t="shared" si="704"/>
        <v>0</v>
      </c>
      <c r="BH302" s="55">
        <f t="shared" si="704"/>
        <v>0</v>
      </c>
      <c r="BI302" s="55">
        <f t="shared" si="704"/>
        <v>0</v>
      </c>
      <c r="BJ302" s="55">
        <f t="shared" si="704"/>
        <v>-7.4341101334081633E-4</v>
      </c>
      <c r="BK302" s="55">
        <f t="shared" si="704"/>
        <v>0</v>
      </c>
      <c r="BL302" s="55">
        <f t="shared" si="704"/>
        <v>0</v>
      </c>
      <c r="BM302" s="55">
        <f t="shared" si="704"/>
        <v>0</v>
      </c>
      <c r="BN302" s="55">
        <f t="shared" ref="BN302:CS302" si="705">IFERROR(BN141*(BN463/$EN463),"")</f>
        <v>0</v>
      </c>
      <c r="BO302" s="55">
        <f t="shared" si="705"/>
        <v>0</v>
      </c>
      <c r="BP302" s="55">
        <f t="shared" si="705"/>
        <v>0</v>
      </c>
      <c r="BQ302" s="55">
        <f t="shared" si="705"/>
        <v>0</v>
      </c>
      <c r="BR302" s="55">
        <f t="shared" si="705"/>
        <v>3.3874896914384495E-3</v>
      </c>
      <c r="BS302" s="55">
        <f t="shared" si="705"/>
        <v>0</v>
      </c>
      <c r="BT302" s="55">
        <f t="shared" si="705"/>
        <v>0</v>
      </c>
      <c r="BU302" s="55">
        <f t="shared" si="705"/>
        <v>0</v>
      </c>
      <c r="BV302" s="55">
        <f t="shared" si="705"/>
        <v>0</v>
      </c>
      <c r="BW302" s="55">
        <f t="shared" si="705"/>
        <v>0</v>
      </c>
      <c r="BX302" s="55">
        <f t="shared" si="705"/>
        <v>0</v>
      </c>
      <c r="BY302" s="55">
        <f t="shared" si="705"/>
        <v>0</v>
      </c>
      <c r="BZ302" s="55">
        <f t="shared" si="705"/>
        <v>0</v>
      </c>
      <c r="CA302" s="55">
        <f t="shared" si="705"/>
        <v>0</v>
      </c>
      <c r="CB302" s="55">
        <f t="shared" si="705"/>
        <v>0</v>
      </c>
      <c r="CC302" s="55">
        <f t="shared" si="705"/>
        <v>0</v>
      </c>
      <c r="CD302" s="55">
        <f t="shared" si="705"/>
        <v>0</v>
      </c>
      <c r="CE302" s="55">
        <f t="shared" si="705"/>
        <v>0</v>
      </c>
      <c r="CF302" s="55">
        <f t="shared" si="705"/>
        <v>0</v>
      </c>
      <c r="CG302" s="55">
        <f t="shared" si="705"/>
        <v>0</v>
      </c>
      <c r="CH302" s="55">
        <f t="shared" si="705"/>
        <v>-1.7265988341456286E-2</v>
      </c>
      <c r="CI302" s="55">
        <f t="shared" si="705"/>
        <v>0</v>
      </c>
      <c r="CJ302" s="55">
        <f t="shared" si="705"/>
        <v>0</v>
      </c>
      <c r="CK302" s="55">
        <f t="shared" si="705"/>
        <v>0</v>
      </c>
      <c r="CL302" s="55">
        <f t="shared" si="705"/>
        <v>1.1061116077309544E-3</v>
      </c>
      <c r="CM302" s="55">
        <f t="shared" si="705"/>
        <v>0</v>
      </c>
      <c r="CN302" s="55">
        <f t="shared" si="705"/>
        <v>6.4016157922398217E-3</v>
      </c>
      <c r="CO302" s="55">
        <f t="shared" si="705"/>
        <v>1.1779102207635983E-2</v>
      </c>
      <c r="CP302" s="55">
        <f t="shared" si="705"/>
        <v>1.9339724452272021E-2</v>
      </c>
      <c r="CQ302" s="55">
        <f t="shared" si="705"/>
        <v>2.5487062944173598E-2</v>
      </c>
      <c r="CR302" s="55">
        <f t="shared" si="705"/>
        <v>5.379842880121409E-3</v>
      </c>
      <c r="CS302" s="55">
        <f t="shared" si="705"/>
        <v>0</v>
      </c>
      <c r="CT302" s="55">
        <f t="shared" ref="CT302:EB302" si="706">IFERROR(CT141*(CT463/$EN463),"")</f>
        <v>0</v>
      </c>
      <c r="CU302" s="55">
        <f t="shared" si="706"/>
        <v>0</v>
      </c>
      <c r="CV302" s="55">
        <f t="shared" si="706"/>
        <v>0</v>
      </c>
      <c r="CW302" s="55">
        <f t="shared" si="706"/>
        <v>0</v>
      </c>
      <c r="CX302" s="55">
        <f t="shared" si="706"/>
        <v>0</v>
      </c>
      <c r="CY302" s="55">
        <f t="shared" si="706"/>
        <v>0</v>
      </c>
      <c r="CZ302" s="55">
        <f t="shared" si="706"/>
        <v>0</v>
      </c>
      <c r="DA302" s="55">
        <f t="shared" si="706"/>
        <v>0</v>
      </c>
      <c r="DB302" s="55">
        <f t="shared" si="706"/>
        <v>0</v>
      </c>
      <c r="DC302" s="55">
        <f t="shared" si="706"/>
        <v>0</v>
      </c>
      <c r="DD302" s="55">
        <f t="shared" si="706"/>
        <v>0</v>
      </c>
      <c r="DE302" s="55">
        <f t="shared" si="706"/>
        <v>0</v>
      </c>
      <c r="DF302" s="55">
        <f t="shared" si="706"/>
        <v>0</v>
      </c>
      <c r="DG302" s="55">
        <f t="shared" si="706"/>
        <v>0</v>
      </c>
      <c r="DH302" s="55">
        <f t="shared" si="706"/>
        <v>0</v>
      </c>
      <c r="DI302" s="55">
        <f t="shared" si="706"/>
        <v>0</v>
      </c>
      <c r="DJ302" s="55">
        <f t="shared" si="706"/>
        <v>0</v>
      </c>
      <c r="DK302" s="55">
        <f t="shared" si="706"/>
        <v>0</v>
      </c>
      <c r="DL302" s="55">
        <f t="shared" si="706"/>
        <v>0</v>
      </c>
      <c r="DM302" s="55">
        <f t="shared" si="706"/>
        <v>0</v>
      </c>
      <c r="DN302" s="55">
        <f t="shared" si="706"/>
        <v>0</v>
      </c>
      <c r="DO302" s="55">
        <f t="shared" si="706"/>
        <v>0</v>
      </c>
      <c r="DP302" s="55">
        <f t="shared" si="706"/>
        <v>0</v>
      </c>
      <c r="DQ302" s="55">
        <f t="shared" si="706"/>
        <v>0</v>
      </c>
      <c r="DR302" s="55">
        <f t="shared" si="706"/>
        <v>0</v>
      </c>
      <c r="DS302" s="55">
        <f t="shared" si="706"/>
        <v>0</v>
      </c>
      <c r="DT302" s="55">
        <f t="shared" si="706"/>
        <v>0</v>
      </c>
      <c r="DU302" s="55">
        <f t="shared" si="706"/>
        <v>0</v>
      </c>
      <c r="DV302" s="55">
        <f t="shared" si="706"/>
        <v>1.530537847064962E-3</v>
      </c>
      <c r="DW302" s="55">
        <f t="shared" si="706"/>
        <v>0</v>
      </c>
      <c r="DX302" s="55">
        <f t="shared" si="706"/>
        <v>8.7012735094490479E-3</v>
      </c>
      <c r="DY302" s="55">
        <f t="shared" si="706"/>
        <v>0</v>
      </c>
      <c r="DZ302" s="55">
        <f t="shared" si="706"/>
        <v>0</v>
      </c>
      <c r="EA302" s="55">
        <f t="shared" si="706"/>
        <v>0</v>
      </c>
      <c r="EB302" s="55">
        <f t="shared" si="706"/>
        <v>0</v>
      </c>
      <c r="EC302" s="55">
        <f t="shared" ref="EC302:EM302" si="707">IFERROR(EC141*(EC463/$EN463),"")</f>
        <v>0</v>
      </c>
      <c r="ED302" s="55">
        <f t="shared" si="707"/>
        <v>0</v>
      </c>
      <c r="EE302" s="55">
        <f t="shared" si="707"/>
        <v>0</v>
      </c>
      <c r="EF302" s="55">
        <f t="shared" si="707"/>
        <v>0</v>
      </c>
      <c r="EG302" s="55">
        <f t="shared" si="707"/>
        <v>0</v>
      </c>
      <c r="EH302" s="55">
        <f t="shared" si="707"/>
        <v>0</v>
      </c>
      <c r="EI302" s="55">
        <f t="shared" si="707"/>
        <v>0</v>
      </c>
      <c r="EJ302" s="55">
        <f t="shared" si="707"/>
        <v>0</v>
      </c>
      <c r="EK302" s="55">
        <f t="shared" si="707"/>
        <v>0</v>
      </c>
      <c r="EL302" s="55">
        <f t="shared" si="707"/>
        <v>-3.7496370619835196E-3</v>
      </c>
      <c r="EM302" s="55">
        <f t="shared" si="707"/>
        <v>0</v>
      </c>
      <c r="EN302" s="72">
        <f t="shared" si="657"/>
        <v>0.10550081655172105</v>
      </c>
    </row>
    <row r="303" spans="1:144" x14ac:dyDescent="0.15">
      <c r="A303" s="71">
        <v>44104</v>
      </c>
      <c r="B303" s="55">
        <f t="shared" ref="B303:AG303" si="708">IFERROR(B142*(B464/$EN464),"")</f>
        <v>0</v>
      </c>
      <c r="C303" s="55">
        <f t="shared" si="708"/>
        <v>0</v>
      </c>
      <c r="D303" s="55">
        <f t="shared" si="708"/>
        <v>0</v>
      </c>
      <c r="E303" s="55">
        <f t="shared" si="708"/>
        <v>0</v>
      </c>
      <c r="F303" s="55">
        <f t="shared" si="708"/>
        <v>0</v>
      </c>
      <c r="G303" s="55">
        <f t="shared" si="708"/>
        <v>0</v>
      </c>
      <c r="H303" s="55">
        <f t="shared" si="708"/>
        <v>0</v>
      </c>
      <c r="I303" s="55">
        <f t="shared" si="708"/>
        <v>0</v>
      </c>
      <c r="J303" s="55">
        <f t="shared" si="708"/>
        <v>0</v>
      </c>
      <c r="K303" s="55">
        <f t="shared" si="708"/>
        <v>-6.9947876217444477E-4</v>
      </c>
      <c r="L303" s="55">
        <f t="shared" si="708"/>
        <v>0</v>
      </c>
      <c r="M303" s="55">
        <f t="shared" si="708"/>
        <v>1.1963083599597073E-2</v>
      </c>
      <c r="N303" s="55">
        <f t="shared" si="708"/>
        <v>0</v>
      </c>
      <c r="O303" s="55">
        <f t="shared" si="708"/>
        <v>0</v>
      </c>
      <c r="P303" s="55">
        <f t="shared" si="708"/>
        <v>0</v>
      </c>
      <c r="Q303" s="55">
        <f t="shared" si="708"/>
        <v>2.8491655873437677E-2</v>
      </c>
      <c r="R303" s="55">
        <f t="shared" si="708"/>
        <v>0</v>
      </c>
      <c r="S303" s="55">
        <f t="shared" si="708"/>
        <v>0</v>
      </c>
      <c r="T303" s="55">
        <f t="shared" si="708"/>
        <v>0</v>
      </c>
      <c r="U303" s="55">
        <f t="shared" si="708"/>
        <v>0</v>
      </c>
      <c r="V303" s="55">
        <f t="shared" si="708"/>
        <v>6.4310831630162279E-4</v>
      </c>
      <c r="W303" s="55">
        <f t="shared" si="708"/>
        <v>0</v>
      </c>
      <c r="X303" s="55">
        <f t="shared" si="708"/>
        <v>0</v>
      </c>
      <c r="Y303" s="55">
        <f t="shared" si="708"/>
        <v>0</v>
      </c>
      <c r="Z303" s="55">
        <f t="shared" si="708"/>
        <v>0</v>
      </c>
      <c r="AA303" s="55">
        <f t="shared" si="708"/>
        <v>0</v>
      </c>
      <c r="AB303" s="55">
        <f t="shared" si="708"/>
        <v>-1.3804411507103827E-2</v>
      </c>
      <c r="AC303" s="55">
        <f t="shared" si="708"/>
        <v>8.0061103853994999E-4</v>
      </c>
      <c r="AD303" s="55">
        <f t="shared" si="708"/>
        <v>-1.5470302706946171E-3</v>
      </c>
      <c r="AE303" s="55">
        <f t="shared" si="708"/>
        <v>0</v>
      </c>
      <c r="AF303" s="55">
        <f t="shared" si="708"/>
        <v>0</v>
      </c>
      <c r="AG303" s="55">
        <f t="shared" si="708"/>
        <v>0</v>
      </c>
      <c r="AH303" s="55">
        <f t="shared" ref="AH303:BM303" si="709">IFERROR(AH142*(AH464/$EN464),"")</f>
        <v>0</v>
      </c>
      <c r="AI303" s="55">
        <f t="shared" si="709"/>
        <v>0</v>
      </c>
      <c r="AJ303" s="55">
        <f t="shared" si="709"/>
        <v>0</v>
      </c>
      <c r="AK303" s="55">
        <f t="shared" si="709"/>
        <v>0</v>
      </c>
      <c r="AL303" s="55">
        <f t="shared" si="709"/>
        <v>0</v>
      </c>
      <c r="AM303" s="55">
        <f t="shared" si="709"/>
        <v>1.7751930339183015E-3</v>
      </c>
      <c r="AN303" s="55">
        <f t="shared" si="709"/>
        <v>-1.4257248850502232E-3</v>
      </c>
      <c r="AO303" s="55">
        <f t="shared" si="709"/>
        <v>3.4798369954140524E-3</v>
      </c>
      <c r="AP303" s="55">
        <f t="shared" si="709"/>
        <v>8.8612345274978813E-3</v>
      </c>
      <c r="AQ303" s="55">
        <f t="shared" si="709"/>
        <v>0</v>
      </c>
      <c r="AR303" s="55">
        <f t="shared" si="709"/>
        <v>5.9775391428294104E-4</v>
      </c>
      <c r="AS303" s="55">
        <f t="shared" si="709"/>
        <v>-3.1326573143996714E-2</v>
      </c>
      <c r="AT303" s="55">
        <f t="shared" si="709"/>
        <v>0</v>
      </c>
      <c r="AU303" s="55">
        <f t="shared" si="709"/>
        <v>0</v>
      </c>
      <c r="AV303" s="55">
        <f t="shared" si="709"/>
        <v>0</v>
      </c>
      <c r="AW303" s="55">
        <f t="shared" si="709"/>
        <v>-1.1485764712109346E-2</v>
      </c>
      <c r="AX303" s="55">
        <f t="shared" si="709"/>
        <v>0</v>
      </c>
      <c r="AY303" s="55">
        <f t="shared" si="709"/>
        <v>0</v>
      </c>
      <c r="AZ303" s="55">
        <f t="shared" si="709"/>
        <v>0</v>
      </c>
      <c r="BA303" s="55">
        <f t="shared" si="709"/>
        <v>0</v>
      </c>
      <c r="BB303" s="55">
        <f t="shared" si="709"/>
        <v>0</v>
      </c>
      <c r="BC303" s="55">
        <f t="shared" si="709"/>
        <v>0</v>
      </c>
      <c r="BD303" s="55">
        <f t="shared" si="709"/>
        <v>-3.3368744994919145E-3</v>
      </c>
      <c r="BE303" s="55">
        <f t="shared" si="709"/>
        <v>0</v>
      </c>
      <c r="BF303" s="55">
        <f t="shared" si="709"/>
        <v>0</v>
      </c>
      <c r="BG303" s="55">
        <f t="shared" si="709"/>
        <v>0</v>
      </c>
      <c r="BH303" s="55">
        <f t="shared" si="709"/>
        <v>0</v>
      </c>
      <c r="BI303" s="55">
        <f t="shared" si="709"/>
        <v>0</v>
      </c>
      <c r="BJ303" s="55">
        <f t="shared" si="709"/>
        <v>1.0944818339688749E-3</v>
      </c>
      <c r="BK303" s="55">
        <f t="shared" si="709"/>
        <v>0</v>
      </c>
      <c r="BL303" s="55">
        <f t="shared" si="709"/>
        <v>0</v>
      </c>
      <c r="BM303" s="55">
        <f t="shared" si="709"/>
        <v>2.2611336376974829E-2</v>
      </c>
      <c r="BN303" s="55">
        <f t="shared" ref="BN303:CS303" si="710">IFERROR(BN142*(BN464/$EN464),"")</f>
        <v>0</v>
      </c>
      <c r="BO303" s="55">
        <f t="shared" si="710"/>
        <v>0</v>
      </c>
      <c r="BP303" s="55">
        <f t="shared" si="710"/>
        <v>0</v>
      </c>
      <c r="BQ303" s="55">
        <f t="shared" si="710"/>
        <v>0</v>
      </c>
      <c r="BR303" s="55">
        <f t="shared" si="710"/>
        <v>2.4229417417483749E-2</v>
      </c>
      <c r="BS303" s="55">
        <f t="shared" si="710"/>
        <v>0</v>
      </c>
      <c r="BT303" s="55">
        <f t="shared" si="710"/>
        <v>0</v>
      </c>
      <c r="BU303" s="55">
        <f t="shared" si="710"/>
        <v>0</v>
      </c>
      <c r="BV303" s="55">
        <f t="shared" si="710"/>
        <v>0</v>
      </c>
      <c r="BW303" s="55">
        <f t="shared" si="710"/>
        <v>-1.4029284290664656E-3</v>
      </c>
      <c r="BX303" s="55">
        <f t="shared" si="710"/>
        <v>0</v>
      </c>
      <c r="BY303" s="55">
        <f t="shared" si="710"/>
        <v>0</v>
      </c>
      <c r="BZ303" s="55">
        <f t="shared" si="710"/>
        <v>1.1062908304318601E-5</v>
      </c>
      <c r="CA303" s="55">
        <f t="shared" si="710"/>
        <v>0</v>
      </c>
      <c r="CB303" s="55">
        <f t="shared" si="710"/>
        <v>0</v>
      </c>
      <c r="CC303" s="55">
        <f t="shared" si="710"/>
        <v>0</v>
      </c>
      <c r="CD303" s="55">
        <f t="shared" si="710"/>
        <v>0</v>
      </c>
      <c r="CE303" s="55">
        <f t="shared" si="710"/>
        <v>0</v>
      </c>
      <c r="CF303" s="55">
        <f t="shared" si="710"/>
        <v>-1.6888289727858967E-4</v>
      </c>
      <c r="CG303" s="55">
        <f t="shared" si="710"/>
        <v>0</v>
      </c>
      <c r="CH303" s="55">
        <f t="shared" si="710"/>
        <v>4.0552108577579359E-3</v>
      </c>
      <c r="CI303" s="55">
        <f t="shared" si="710"/>
        <v>0</v>
      </c>
      <c r="CJ303" s="55">
        <f t="shared" si="710"/>
        <v>2.1116936929663053E-4</v>
      </c>
      <c r="CK303" s="55">
        <f t="shared" si="710"/>
        <v>0</v>
      </c>
      <c r="CL303" s="55">
        <f t="shared" si="710"/>
        <v>-6.5445719267518342E-4</v>
      </c>
      <c r="CM303" s="55">
        <f t="shared" si="710"/>
        <v>0</v>
      </c>
      <c r="CN303" s="55">
        <f t="shared" si="710"/>
        <v>-9.9010633123134914E-4</v>
      </c>
      <c r="CO303" s="55">
        <f t="shared" si="710"/>
        <v>4.2477680605702492E-3</v>
      </c>
      <c r="CP303" s="55">
        <f t="shared" si="710"/>
        <v>-1.6474521823617719E-3</v>
      </c>
      <c r="CQ303" s="55">
        <f t="shared" si="710"/>
        <v>-1.0643524308855726E-3</v>
      </c>
      <c r="CR303" s="55">
        <f t="shared" si="710"/>
        <v>9.2096914438997079E-4</v>
      </c>
      <c r="CS303" s="55">
        <f t="shared" si="710"/>
        <v>0</v>
      </c>
      <c r="CT303" s="55">
        <f t="shared" ref="CT303:EB303" si="711">IFERROR(CT142*(CT464/$EN464),"")</f>
        <v>0</v>
      </c>
      <c r="CU303" s="55">
        <f t="shared" si="711"/>
        <v>0</v>
      </c>
      <c r="CV303" s="55">
        <f t="shared" si="711"/>
        <v>0</v>
      </c>
      <c r="CW303" s="55">
        <f t="shared" si="711"/>
        <v>0</v>
      </c>
      <c r="CX303" s="55">
        <f t="shared" si="711"/>
        <v>0</v>
      </c>
      <c r="CY303" s="55">
        <f t="shared" si="711"/>
        <v>0</v>
      </c>
      <c r="CZ303" s="55">
        <f t="shared" si="711"/>
        <v>0</v>
      </c>
      <c r="DA303" s="55">
        <f t="shared" si="711"/>
        <v>0</v>
      </c>
      <c r="DB303" s="55">
        <f t="shared" si="711"/>
        <v>0</v>
      </c>
      <c r="DC303" s="55">
        <f t="shared" si="711"/>
        <v>0</v>
      </c>
      <c r="DD303" s="55">
        <f t="shared" si="711"/>
        <v>0</v>
      </c>
      <c r="DE303" s="55">
        <f t="shared" si="711"/>
        <v>0</v>
      </c>
      <c r="DF303" s="55">
        <f t="shared" si="711"/>
        <v>0</v>
      </c>
      <c r="DG303" s="55">
        <f t="shared" si="711"/>
        <v>0</v>
      </c>
      <c r="DH303" s="55">
        <f t="shared" si="711"/>
        <v>0</v>
      </c>
      <c r="DI303" s="55">
        <f t="shared" si="711"/>
        <v>0</v>
      </c>
      <c r="DJ303" s="55">
        <f t="shared" si="711"/>
        <v>0</v>
      </c>
      <c r="DK303" s="55">
        <f t="shared" si="711"/>
        <v>0</v>
      </c>
      <c r="DL303" s="55">
        <f t="shared" si="711"/>
        <v>0</v>
      </c>
      <c r="DM303" s="55">
        <f t="shared" si="711"/>
        <v>0</v>
      </c>
      <c r="DN303" s="55">
        <f t="shared" si="711"/>
        <v>0</v>
      </c>
      <c r="DO303" s="55">
        <f t="shared" si="711"/>
        <v>0</v>
      </c>
      <c r="DP303" s="55">
        <f t="shared" si="711"/>
        <v>0</v>
      </c>
      <c r="DQ303" s="55">
        <f t="shared" si="711"/>
        <v>0</v>
      </c>
      <c r="DR303" s="55">
        <f t="shared" si="711"/>
        <v>0</v>
      </c>
      <c r="DS303" s="55">
        <f t="shared" si="711"/>
        <v>0</v>
      </c>
      <c r="DT303" s="55">
        <f t="shared" si="711"/>
        <v>0</v>
      </c>
      <c r="DU303" s="55">
        <f t="shared" si="711"/>
        <v>0</v>
      </c>
      <c r="DV303" s="55">
        <f t="shared" si="711"/>
        <v>-9.8023420735247522E-4</v>
      </c>
      <c r="DW303" s="55">
        <f t="shared" si="711"/>
        <v>0</v>
      </c>
      <c r="DX303" s="55">
        <f t="shared" si="711"/>
        <v>4.0220121934863434E-4</v>
      </c>
      <c r="DY303" s="55">
        <f t="shared" si="711"/>
        <v>0</v>
      </c>
      <c r="DZ303" s="55">
        <f t="shared" si="711"/>
        <v>0</v>
      </c>
      <c r="EA303" s="55">
        <f t="shared" si="711"/>
        <v>0</v>
      </c>
      <c r="EB303" s="55">
        <f t="shared" si="711"/>
        <v>0</v>
      </c>
      <c r="EC303" s="55">
        <f t="shared" ref="EC303:EM303" si="712">IFERROR(EC142*(EC464/$EN464),"")</f>
        <v>0</v>
      </c>
      <c r="ED303" s="55">
        <f t="shared" si="712"/>
        <v>0</v>
      </c>
      <c r="EE303" s="55">
        <f t="shared" si="712"/>
        <v>0</v>
      </c>
      <c r="EF303" s="55">
        <f t="shared" si="712"/>
        <v>0</v>
      </c>
      <c r="EG303" s="55">
        <f t="shared" si="712"/>
        <v>0</v>
      </c>
      <c r="EH303" s="55">
        <f t="shared" si="712"/>
        <v>0</v>
      </c>
      <c r="EI303" s="55">
        <f t="shared" si="712"/>
        <v>0</v>
      </c>
      <c r="EJ303" s="55">
        <f t="shared" si="712"/>
        <v>0</v>
      </c>
      <c r="EK303" s="55">
        <f t="shared" si="712"/>
        <v>0</v>
      </c>
      <c r="EL303" s="55">
        <f t="shared" si="712"/>
        <v>-1.4123054233190007E-3</v>
      </c>
      <c r="EM303" s="55">
        <f t="shared" si="712"/>
        <v>0</v>
      </c>
      <c r="EN303" s="72">
        <f t="shared" si="657"/>
        <v>4.2449517612293181E-2</v>
      </c>
    </row>
    <row r="304" spans="1:144" x14ac:dyDescent="0.15">
      <c r="A304" s="71">
        <v>44134</v>
      </c>
      <c r="B304" s="55">
        <f t="shared" ref="B304:AG304" si="713">IFERROR(B143*(B465/$EN465),"")</f>
        <v>0</v>
      </c>
      <c r="C304" s="55">
        <f t="shared" si="713"/>
        <v>0</v>
      </c>
      <c r="D304" s="55">
        <f t="shared" si="713"/>
        <v>0</v>
      </c>
      <c r="E304" s="55">
        <f t="shared" si="713"/>
        <v>0</v>
      </c>
      <c r="F304" s="55">
        <f t="shared" si="713"/>
        <v>0</v>
      </c>
      <c r="G304" s="55">
        <f t="shared" si="713"/>
        <v>0</v>
      </c>
      <c r="H304" s="55">
        <f t="shared" si="713"/>
        <v>0</v>
      </c>
      <c r="I304" s="55">
        <f t="shared" si="713"/>
        <v>0</v>
      </c>
      <c r="J304" s="55">
        <f t="shared" si="713"/>
        <v>0</v>
      </c>
      <c r="K304" s="55">
        <f t="shared" si="713"/>
        <v>-2.8204051014450108E-4</v>
      </c>
      <c r="L304" s="55">
        <f t="shared" si="713"/>
        <v>0</v>
      </c>
      <c r="M304" s="55">
        <f t="shared" si="713"/>
        <v>-8.3009004589113811E-3</v>
      </c>
      <c r="N304" s="55">
        <f t="shared" si="713"/>
        <v>0</v>
      </c>
      <c r="O304" s="55">
        <f t="shared" si="713"/>
        <v>0</v>
      </c>
      <c r="P304" s="55">
        <f t="shared" si="713"/>
        <v>0</v>
      </c>
      <c r="Q304" s="55">
        <f t="shared" si="713"/>
        <v>-2.461162698299664E-2</v>
      </c>
      <c r="R304" s="55">
        <f t="shared" si="713"/>
        <v>0</v>
      </c>
      <c r="S304" s="55">
        <f t="shared" si="713"/>
        <v>0</v>
      </c>
      <c r="T304" s="55">
        <f t="shared" si="713"/>
        <v>0</v>
      </c>
      <c r="U304" s="55">
        <f t="shared" si="713"/>
        <v>0</v>
      </c>
      <c r="V304" s="55">
        <f t="shared" si="713"/>
        <v>5.5477825079534001E-3</v>
      </c>
      <c r="W304" s="55">
        <f t="shared" si="713"/>
        <v>0</v>
      </c>
      <c r="X304" s="55">
        <f t="shared" si="713"/>
        <v>0</v>
      </c>
      <c r="Y304" s="55">
        <f t="shared" si="713"/>
        <v>0</v>
      </c>
      <c r="Z304" s="55">
        <f t="shared" si="713"/>
        <v>0</v>
      </c>
      <c r="AA304" s="55">
        <f t="shared" si="713"/>
        <v>0</v>
      </c>
      <c r="AB304" s="55">
        <f t="shared" si="713"/>
        <v>6.2503132618957104E-3</v>
      </c>
      <c r="AC304" s="55">
        <f t="shared" si="713"/>
        <v>1.6247258880391899E-4</v>
      </c>
      <c r="AD304" s="55">
        <f t="shared" si="713"/>
        <v>-8.7955996920655154E-3</v>
      </c>
      <c r="AE304" s="55">
        <f t="shared" si="713"/>
        <v>0</v>
      </c>
      <c r="AF304" s="55">
        <f t="shared" si="713"/>
        <v>0</v>
      </c>
      <c r="AG304" s="55">
        <f t="shared" si="713"/>
        <v>0</v>
      </c>
      <c r="AH304" s="55">
        <f t="shared" ref="AH304:BM304" si="714">IFERROR(AH143*(AH465/$EN465),"")</f>
        <v>0</v>
      </c>
      <c r="AI304" s="55">
        <f t="shared" si="714"/>
        <v>0</v>
      </c>
      <c r="AJ304" s="55">
        <f t="shared" si="714"/>
        <v>0</v>
      </c>
      <c r="AK304" s="55">
        <f t="shared" si="714"/>
        <v>0</v>
      </c>
      <c r="AL304" s="55">
        <f t="shared" si="714"/>
        <v>0</v>
      </c>
      <c r="AM304" s="55">
        <f t="shared" si="714"/>
        <v>-8.1056819167903268E-4</v>
      </c>
      <c r="AN304" s="55">
        <f t="shared" si="714"/>
        <v>-7.3169670237006954E-4</v>
      </c>
      <c r="AO304" s="55">
        <f t="shared" si="714"/>
        <v>3.5295648431391062E-4</v>
      </c>
      <c r="AP304" s="55">
        <f t="shared" si="714"/>
        <v>-9.7777688439786049E-3</v>
      </c>
      <c r="AQ304" s="55">
        <f t="shared" si="714"/>
        <v>0</v>
      </c>
      <c r="AR304" s="55">
        <f t="shared" si="714"/>
        <v>-3.240511801563439E-4</v>
      </c>
      <c r="AS304" s="55">
        <f t="shared" si="714"/>
        <v>-6.2383321927259872E-3</v>
      </c>
      <c r="AT304" s="55">
        <f t="shared" si="714"/>
        <v>0</v>
      </c>
      <c r="AU304" s="55">
        <f t="shared" si="714"/>
        <v>0</v>
      </c>
      <c r="AV304" s="55">
        <f t="shared" si="714"/>
        <v>0</v>
      </c>
      <c r="AW304" s="55">
        <f t="shared" si="714"/>
        <v>-2.8073934424126722E-2</v>
      </c>
      <c r="AX304" s="55">
        <f t="shared" si="714"/>
        <v>-4.8251294241045363E-3</v>
      </c>
      <c r="AY304" s="55">
        <f t="shared" si="714"/>
        <v>0</v>
      </c>
      <c r="AZ304" s="55">
        <f t="shared" si="714"/>
        <v>0</v>
      </c>
      <c r="BA304" s="55">
        <f t="shared" si="714"/>
        <v>0</v>
      </c>
      <c r="BB304" s="55">
        <f t="shared" si="714"/>
        <v>0</v>
      </c>
      <c r="BC304" s="55">
        <f t="shared" si="714"/>
        <v>0</v>
      </c>
      <c r="BD304" s="55">
        <f t="shared" si="714"/>
        <v>-3.339310483891023E-3</v>
      </c>
      <c r="BE304" s="55">
        <f t="shared" si="714"/>
        <v>-5.6690937714558732E-6</v>
      </c>
      <c r="BF304" s="55">
        <f t="shared" si="714"/>
        <v>0</v>
      </c>
      <c r="BG304" s="55">
        <f t="shared" si="714"/>
        <v>0</v>
      </c>
      <c r="BH304" s="55">
        <f t="shared" si="714"/>
        <v>0</v>
      </c>
      <c r="BI304" s="55">
        <f t="shared" si="714"/>
        <v>0</v>
      </c>
      <c r="BJ304" s="55">
        <f t="shared" si="714"/>
        <v>-3.2008769427384143E-3</v>
      </c>
      <c r="BK304" s="55">
        <f t="shared" si="714"/>
        <v>0</v>
      </c>
      <c r="BL304" s="55">
        <f t="shared" si="714"/>
        <v>0</v>
      </c>
      <c r="BM304" s="55">
        <f t="shared" si="714"/>
        <v>-4.9848507559739984E-2</v>
      </c>
      <c r="BN304" s="55">
        <f t="shared" ref="BN304:CS304" si="715">IFERROR(BN143*(BN465/$EN465),"")</f>
        <v>0</v>
      </c>
      <c r="BO304" s="55">
        <f t="shared" si="715"/>
        <v>0</v>
      </c>
      <c r="BP304" s="55">
        <f t="shared" si="715"/>
        <v>0</v>
      </c>
      <c r="BQ304" s="55">
        <f t="shared" si="715"/>
        <v>0</v>
      </c>
      <c r="BR304" s="55">
        <f t="shared" si="715"/>
        <v>-1.3609389185070552E-2</v>
      </c>
      <c r="BS304" s="55">
        <f t="shared" si="715"/>
        <v>0</v>
      </c>
      <c r="BT304" s="55">
        <f t="shared" si="715"/>
        <v>0</v>
      </c>
      <c r="BU304" s="55">
        <f t="shared" si="715"/>
        <v>0</v>
      </c>
      <c r="BV304" s="55">
        <f t="shared" si="715"/>
        <v>0</v>
      </c>
      <c r="BW304" s="55">
        <f t="shared" si="715"/>
        <v>-3.643988431913458E-3</v>
      </c>
      <c r="BX304" s="55">
        <f t="shared" si="715"/>
        <v>0</v>
      </c>
      <c r="BY304" s="55">
        <f t="shared" si="715"/>
        <v>0</v>
      </c>
      <c r="BZ304" s="55">
        <f t="shared" si="715"/>
        <v>-1.376167826323103E-3</v>
      </c>
      <c r="CA304" s="55">
        <f t="shared" si="715"/>
        <v>0</v>
      </c>
      <c r="CB304" s="55">
        <f t="shared" si="715"/>
        <v>0</v>
      </c>
      <c r="CC304" s="55">
        <f t="shared" si="715"/>
        <v>0</v>
      </c>
      <c r="CD304" s="55">
        <f t="shared" si="715"/>
        <v>0</v>
      </c>
      <c r="CE304" s="55">
        <f t="shared" si="715"/>
        <v>0</v>
      </c>
      <c r="CF304" s="55">
        <f t="shared" si="715"/>
        <v>-1.6038698075741286E-4</v>
      </c>
      <c r="CG304" s="55">
        <f t="shared" si="715"/>
        <v>0</v>
      </c>
      <c r="CH304" s="55">
        <f t="shared" si="715"/>
        <v>0</v>
      </c>
      <c r="CI304" s="55">
        <f t="shared" si="715"/>
        <v>0</v>
      </c>
      <c r="CJ304" s="55">
        <f t="shared" si="715"/>
        <v>1.6184286406004228E-3</v>
      </c>
      <c r="CK304" s="55">
        <f t="shared" si="715"/>
        <v>0</v>
      </c>
      <c r="CL304" s="55">
        <f t="shared" si="715"/>
        <v>-2.6734005218201015E-4</v>
      </c>
      <c r="CM304" s="55">
        <f t="shared" si="715"/>
        <v>0</v>
      </c>
      <c r="CN304" s="55">
        <f t="shared" si="715"/>
        <v>-2.1999128023909341E-3</v>
      </c>
      <c r="CO304" s="55">
        <f t="shared" si="715"/>
        <v>1.1282759166631143E-3</v>
      </c>
      <c r="CP304" s="55">
        <f t="shared" si="715"/>
        <v>-8.3789579092802338E-3</v>
      </c>
      <c r="CQ304" s="55">
        <f t="shared" si="715"/>
        <v>-2.1397471340708039E-3</v>
      </c>
      <c r="CR304" s="55">
        <f t="shared" si="715"/>
        <v>-3.7643257895265942E-4</v>
      </c>
      <c r="CS304" s="55">
        <f t="shared" si="715"/>
        <v>0</v>
      </c>
      <c r="CT304" s="55">
        <f t="shared" ref="CT304:EB304" si="716">IFERROR(CT143*(CT465/$EN465),"")</f>
        <v>0</v>
      </c>
      <c r="CU304" s="55">
        <f t="shared" si="716"/>
        <v>0</v>
      </c>
      <c r="CV304" s="55">
        <f t="shared" si="716"/>
        <v>0</v>
      </c>
      <c r="CW304" s="55">
        <f t="shared" si="716"/>
        <v>0</v>
      </c>
      <c r="CX304" s="55">
        <f t="shared" si="716"/>
        <v>0</v>
      </c>
      <c r="CY304" s="55">
        <f t="shared" si="716"/>
        <v>0</v>
      </c>
      <c r="CZ304" s="55">
        <f t="shared" si="716"/>
        <v>0</v>
      </c>
      <c r="DA304" s="55">
        <f t="shared" si="716"/>
        <v>0</v>
      </c>
      <c r="DB304" s="55">
        <f t="shared" si="716"/>
        <v>0</v>
      </c>
      <c r="DC304" s="55">
        <f t="shared" si="716"/>
        <v>0</v>
      </c>
      <c r="DD304" s="55">
        <f t="shared" si="716"/>
        <v>0</v>
      </c>
      <c r="DE304" s="55">
        <f t="shared" si="716"/>
        <v>0</v>
      </c>
      <c r="DF304" s="55">
        <f t="shared" si="716"/>
        <v>0</v>
      </c>
      <c r="DG304" s="55">
        <f t="shared" si="716"/>
        <v>0</v>
      </c>
      <c r="DH304" s="55">
        <f t="shared" si="716"/>
        <v>0</v>
      </c>
      <c r="DI304" s="55">
        <f t="shared" si="716"/>
        <v>0</v>
      </c>
      <c r="DJ304" s="55">
        <f t="shared" si="716"/>
        <v>0</v>
      </c>
      <c r="DK304" s="55">
        <f t="shared" si="716"/>
        <v>0</v>
      </c>
      <c r="DL304" s="55">
        <f t="shared" si="716"/>
        <v>0</v>
      </c>
      <c r="DM304" s="55">
        <f t="shared" si="716"/>
        <v>0</v>
      </c>
      <c r="DN304" s="55">
        <f t="shared" si="716"/>
        <v>0</v>
      </c>
      <c r="DO304" s="55">
        <f t="shared" si="716"/>
        <v>0</v>
      </c>
      <c r="DP304" s="55">
        <f t="shared" si="716"/>
        <v>0</v>
      </c>
      <c r="DQ304" s="55">
        <f t="shared" si="716"/>
        <v>0</v>
      </c>
      <c r="DR304" s="55">
        <f t="shared" si="716"/>
        <v>0</v>
      </c>
      <c r="DS304" s="55">
        <f t="shared" si="716"/>
        <v>0</v>
      </c>
      <c r="DT304" s="55">
        <f t="shared" si="716"/>
        <v>0</v>
      </c>
      <c r="DU304" s="55">
        <f t="shared" si="716"/>
        <v>0</v>
      </c>
      <c r="DV304" s="55">
        <f t="shared" si="716"/>
        <v>2.1271873157894055E-4</v>
      </c>
      <c r="DW304" s="55">
        <f t="shared" si="716"/>
        <v>0</v>
      </c>
      <c r="DX304" s="55">
        <f t="shared" si="716"/>
        <v>2.4906405890576474E-3</v>
      </c>
      <c r="DY304" s="55">
        <f t="shared" si="716"/>
        <v>0</v>
      </c>
      <c r="DZ304" s="55">
        <f t="shared" si="716"/>
        <v>-1.2502275307238198E-4</v>
      </c>
      <c r="EA304" s="55">
        <f t="shared" si="716"/>
        <v>-3.998672924562246E-6</v>
      </c>
      <c r="EB304" s="55">
        <f t="shared" si="716"/>
        <v>0</v>
      </c>
      <c r="EC304" s="55">
        <f t="shared" ref="EC304:EM304" si="717">IFERROR(EC143*(EC465/$EN465),"")</f>
        <v>0</v>
      </c>
      <c r="ED304" s="55">
        <f t="shared" si="717"/>
        <v>0</v>
      </c>
      <c r="EE304" s="55">
        <f t="shared" si="717"/>
        <v>0</v>
      </c>
      <c r="EF304" s="55">
        <f t="shared" si="717"/>
        <v>0</v>
      </c>
      <c r="EG304" s="55">
        <f t="shared" si="717"/>
        <v>0</v>
      </c>
      <c r="EH304" s="55">
        <f t="shared" si="717"/>
        <v>0</v>
      </c>
      <c r="EI304" s="55">
        <f t="shared" si="717"/>
        <v>0</v>
      </c>
      <c r="EJ304" s="55">
        <f t="shared" si="717"/>
        <v>0</v>
      </c>
      <c r="EK304" s="55">
        <f t="shared" si="717"/>
        <v>0</v>
      </c>
      <c r="EL304" s="55">
        <f t="shared" si="717"/>
        <v>6.9244254695660588E-5</v>
      </c>
      <c r="EM304" s="55">
        <f t="shared" si="717"/>
        <v>-4.4889038497241372E-3</v>
      </c>
      <c r="EN304" s="72">
        <f t="shared" si="657"/>
        <v>-0.16810342788449975</v>
      </c>
    </row>
    <row r="305" spans="1:144" x14ac:dyDescent="0.15">
      <c r="A305" s="71">
        <v>44165</v>
      </c>
      <c r="B305" s="55">
        <f t="shared" ref="B305:AG305" si="718">IFERROR(B144*(B466/$EN466),"")</f>
        <v>0</v>
      </c>
      <c r="C305" s="55">
        <f t="shared" si="718"/>
        <v>1.9925744101921994E-2</v>
      </c>
      <c r="D305" s="55">
        <f t="shared" si="718"/>
        <v>0</v>
      </c>
      <c r="E305" s="55">
        <f t="shared" si="718"/>
        <v>0</v>
      </c>
      <c r="F305" s="55">
        <f t="shared" si="718"/>
        <v>0</v>
      </c>
      <c r="G305" s="55">
        <f t="shared" si="718"/>
        <v>0</v>
      </c>
      <c r="H305" s="55">
        <f t="shared" si="718"/>
        <v>0</v>
      </c>
      <c r="I305" s="55">
        <f t="shared" si="718"/>
        <v>0</v>
      </c>
      <c r="J305" s="55">
        <f t="shared" si="718"/>
        <v>0</v>
      </c>
      <c r="K305" s="55">
        <f t="shared" si="718"/>
        <v>1.5536583712246162E-3</v>
      </c>
      <c r="L305" s="55">
        <f t="shared" si="718"/>
        <v>0</v>
      </c>
      <c r="M305" s="55">
        <f t="shared" si="718"/>
        <v>-2.6326382025539078E-3</v>
      </c>
      <c r="N305" s="55">
        <f t="shared" si="718"/>
        <v>0</v>
      </c>
      <c r="O305" s="55">
        <f t="shared" si="718"/>
        <v>0</v>
      </c>
      <c r="P305" s="55">
        <f t="shared" si="718"/>
        <v>6.3537037728180379E-4</v>
      </c>
      <c r="Q305" s="55">
        <f t="shared" si="718"/>
        <v>3.452862242900101E-2</v>
      </c>
      <c r="R305" s="55">
        <f t="shared" si="718"/>
        <v>0</v>
      </c>
      <c r="S305" s="55">
        <f t="shared" si="718"/>
        <v>0</v>
      </c>
      <c r="T305" s="55">
        <f t="shared" si="718"/>
        <v>0</v>
      </c>
      <c r="U305" s="55">
        <f t="shared" si="718"/>
        <v>0</v>
      </c>
      <c r="V305" s="55">
        <f t="shared" si="718"/>
        <v>0</v>
      </c>
      <c r="W305" s="55">
        <f t="shared" si="718"/>
        <v>0</v>
      </c>
      <c r="X305" s="55">
        <f t="shared" si="718"/>
        <v>0</v>
      </c>
      <c r="Y305" s="55">
        <f t="shared" si="718"/>
        <v>4.9693502111972298E-3</v>
      </c>
      <c r="Z305" s="55">
        <f t="shared" si="718"/>
        <v>0</v>
      </c>
      <c r="AA305" s="55">
        <f t="shared" si="718"/>
        <v>0</v>
      </c>
      <c r="AB305" s="55">
        <f t="shared" si="718"/>
        <v>1.5825830529063681E-2</v>
      </c>
      <c r="AC305" s="55">
        <f t="shared" si="718"/>
        <v>5.3768877512920896E-3</v>
      </c>
      <c r="AD305" s="55">
        <f t="shared" si="718"/>
        <v>3.672286298166059E-3</v>
      </c>
      <c r="AE305" s="55">
        <f t="shared" si="718"/>
        <v>0</v>
      </c>
      <c r="AF305" s="55">
        <f t="shared" si="718"/>
        <v>0</v>
      </c>
      <c r="AG305" s="55">
        <f t="shared" si="718"/>
        <v>0</v>
      </c>
      <c r="AH305" s="55">
        <f t="shared" ref="AH305:BM305" si="719">IFERROR(AH144*(AH466/$EN466),"")</f>
        <v>0</v>
      </c>
      <c r="AI305" s="55">
        <f t="shared" si="719"/>
        <v>0</v>
      </c>
      <c r="AJ305" s="55">
        <f t="shared" si="719"/>
        <v>0</v>
      </c>
      <c r="AK305" s="55">
        <f t="shared" si="719"/>
        <v>0</v>
      </c>
      <c r="AL305" s="55">
        <f t="shared" si="719"/>
        <v>0</v>
      </c>
      <c r="AM305" s="55">
        <f t="shared" si="719"/>
        <v>0</v>
      </c>
      <c r="AN305" s="55">
        <f t="shared" si="719"/>
        <v>-5.7859603759888929E-4</v>
      </c>
      <c r="AO305" s="55">
        <f t="shared" si="719"/>
        <v>1.2727635967228915E-3</v>
      </c>
      <c r="AP305" s="55">
        <f t="shared" si="719"/>
        <v>-1.5548915441371478E-3</v>
      </c>
      <c r="AQ305" s="55">
        <f t="shared" si="719"/>
        <v>8.6341788483924821E-4</v>
      </c>
      <c r="AR305" s="55">
        <f t="shared" si="719"/>
        <v>1.0609599710159011E-3</v>
      </c>
      <c r="AS305" s="55">
        <f t="shared" si="719"/>
        <v>5.2791460863876455E-3</v>
      </c>
      <c r="AT305" s="55">
        <f t="shared" si="719"/>
        <v>0</v>
      </c>
      <c r="AU305" s="55">
        <f t="shared" si="719"/>
        <v>0</v>
      </c>
      <c r="AV305" s="55">
        <f t="shared" si="719"/>
        <v>0</v>
      </c>
      <c r="AW305" s="55">
        <f t="shared" si="719"/>
        <v>-3.7607881011736777E-3</v>
      </c>
      <c r="AX305" s="55">
        <f t="shared" si="719"/>
        <v>1.9433112857901735E-2</v>
      </c>
      <c r="AY305" s="55">
        <f t="shared" si="719"/>
        <v>0</v>
      </c>
      <c r="AZ305" s="55">
        <f t="shared" si="719"/>
        <v>0</v>
      </c>
      <c r="BA305" s="55">
        <f t="shared" si="719"/>
        <v>0</v>
      </c>
      <c r="BB305" s="55">
        <f t="shared" si="719"/>
        <v>0</v>
      </c>
      <c r="BC305" s="55">
        <f t="shared" si="719"/>
        <v>0</v>
      </c>
      <c r="BD305" s="55">
        <f t="shared" si="719"/>
        <v>0</v>
      </c>
      <c r="BE305" s="55">
        <f t="shared" si="719"/>
        <v>-2.4290931027631901E-3</v>
      </c>
      <c r="BF305" s="55">
        <f t="shared" si="719"/>
        <v>0</v>
      </c>
      <c r="BG305" s="55">
        <f t="shared" si="719"/>
        <v>0</v>
      </c>
      <c r="BH305" s="55">
        <f t="shared" si="719"/>
        <v>0</v>
      </c>
      <c r="BI305" s="55">
        <f t="shared" si="719"/>
        <v>0</v>
      </c>
      <c r="BJ305" s="55">
        <f t="shared" si="719"/>
        <v>-2.7750375708041927E-3</v>
      </c>
      <c r="BK305" s="55">
        <f t="shared" si="719"/>
        <v>1.6102898304330854E-3</v>
      </c>
      <c r="BL305" s="55">
        <f t="shared" si="719"/>
        <v>1.6693251746310814E-2</v>
      </c>
      <c r="BM305" s="55">
        <f t="shared" si="719"/>
        <v>3.8518982040757219E-3</v>
      </c>
      <c r="BN305" s="55">
        <f t="shared" ref="BN305:CS305" si="720">IFERROR(BN144*(BN466/$EN466),"")</f>
        <v>0</v>
      </c>
      <c r="BO305" s="55">
        <f t="shared" si="720"/>
        <v>1.5485820194898496E-3</v>
      </c>
      <c r="BP305" s="55">
        <f t="shared" si="720"/>
        <v>5.4961861666115424E-3</v>
      </c>
      <c r="BQ305" s="55">
        <f t="shared" si="720"/>
        <v>5.6245101965527525E-3</v>
      </c>
      <c r="BR305" s="55">
        <f t="shared" si="720"/>
        <v>1.2795881869119802E-2</v>
      </c>
      <c r="BS305" s="55">
        <f t="shared" si="720"/>
        <v>1.5256400612527056E-4</v>
      </c>
      <c r="BT305" s="55">
        <f t="shared" si="720"/>
        <v>0</v>
      </c>
      <c r="BU305" s="55">
        <f t="shared" si="720"/>
        <v>6.9613546385527752E-3</v>
      </c>
      <c r="BV305" s="55">
        <f t="shared" si="720"/>
        <v>0</v>
      </c>
      <c r="BW305" s="55">
        <f t="shared" si="720"/>
        <v>4.1827582098102889E-3</v>
      </c>
      <c r="BX305" s="55">
        <f t="shared" si="720"/>
        <v>0</v>
      </c>
      <c r="BY305" s="55">
        <f t="shared" si="720"/>
        <v>0</v>
      </c>
      <c r="BZ305" s="55">
        <f t="shared" si="720"/>
        <v>1.0829793380612994E-3</v>
      </c>
      <c r="CA305" s="55">
        <f t="shared" si="720"/>
        <v>0</v>
      </c>
      <c r="CB305" s="55">
        <f t="shared" si="720"/>
        <v>0</v>
      </c>
      <c r="CC305" s="55">
        <f t="shared" si="720"/>
        <v>0</v>
      </c>
      <c r="CD305" s="55">
        <f t="shared" si="720"/>
        <v>0</v>
      </c>
      <c r="CE305" s="55">
        <f t="shared" si="720"/>
        <v>1.8586254376440239E-3</v>
      </c>
      <c r="CF305" s="55">
        <f t="shared" si="720"/>
        <v>3.2397781753677208E-3</v>
      </c>
      <c r="CG305" s="55">
        <f t="shared" si="720"/>
        <v>0</v>
      </c>
      <c r="CH305" s="55">
        <f t="shared" si="720"/>
        <v>0</v>
      </c>
      <c r="CI305" s="55">
        <f t="shared" si="720"/>
        <v>0</v>
      </c>
      <c r="CJ305" s="55">
        <f t="shared" si="720"/>
        <v>1.2612229385499716E-4</v>
      </c>
      <c r="CK305" s="55">
        <f t="shared" si="720"/>
        <v>0</v>
      </c>
      <c r="CL305" s="55">
        <f t="shared" si="720"/>
        <v>8.2075833982297498E-4</v>
      </c>
      <c r="CM305" s="55">
        <f t="shared" si="720"/>
        <v>0</v>
      </c>
      <c r="CN305" s="55">
        <f t="shared" si="720"/>
        <v>8.0009312194168347E-3</v>
      </c>
      <c r="CO305" s="55">
        <f t="shared" si="720"/>
        <v>2.7803804324346153E-3</v>
      </c>
      <c r="CP305" s="55">
        <f t="shared" si="720"/>
        <v>5.7182170934732849E-3</v>
      </c>
      <c r="CQ305" s="55">
        <f t="shared" si="720"/>
        <v>6.0479964287892835E-3</v>
      </c>
      <c r="CR305" s="55">
        <f t="shared" si="720"/>
        <v>1.9978922888539265E-4</v>
      </c>
      <c r="CS305" s="55">
        <f t="shared" si="720"/>
        <v>0</v>
      </c>
      <c r="CT305" s="55">
        <f t="shared" ref="CT305:EB305" si="721">IFERROR(CT144*(CT466/$EN466),"")</f>
        <v>0</v>
      </c>
      <c r="CU305" s="55">
        <f t="shared" si="721"/>
        <v>0</v>
      </c>
      <c r="CV305" s="55">
        <f t="shared" si="721"/>
        <v>0</v>
      </c>
      <c r="CW305" s="55">
        <f t="shared" si="721"/>
        <v>0</v>
      </c>
      <c r="CX305" s="55">
        <f t="shared" si="721"/>
        <v>0</v>
      </c>
      <c r="CY305" s="55">
        <f t="shared" si="721"/>
        <v>0</v>
      </c>
      <c r="CZ305" s="55">
        <f t="shared" si="721"/>
        <v>0</v>
      </c>
      <c r="DA305" s="55">
        <f t="shared" si="721"/>
        <v>0</v>
      </c>
      <c r="DB305" s="55">
        <f t="shared" si="721"/>
        <v>0</v>
      </c>
      <c r="DC305" s="55">
        <f t="shared" si="721"/>
        <v>0</v>
      </c>
      <c r="DD305" s="55">
        <f t="shared" si="721"/>
        <v>0</v>
      </c>
      <c r="DE305" s="55">
        <f t="shared" si="721"/>
        <v>0</v>
      </c>
      <c r="DF305" s="55">
        <f t="shared" si="721"/>
        <v>0</v>
      </c>
      <c r="DG305" s="55">
        <f t="shared" si="721"/>
        <v>0</v>
      </c>
      <c r="DH305" s="55">
        <f t="shared" si="721"/>
        <v>0</v>
      </c>
      <c r="DI305" s="55">
        <f t="shared" si="721"/>
        <v>0</v>
      </c>
      <c r="DJ305" s="55">
        <f t="shared" si="721"/>
        <v>0</v>
      </c>
      <c r="DK305" s="55">
        <f t="shared" si="721"/>
        <v>0</v>
      </c>
      <c r="DL305" s="55">
        <f t="shared" si="721"/>
        <v>0</v>
      </c>
      <c r="DM305" s="55">
        <f t="shared" si="721"/>
        <v>0</v>
      </c>
      <c r="DN305" s="55">
        <f t="shared" si="721"/>
        <v>0</v>
      </c>
      <c r="DO305" s="55">
        <f t="shared" si="721"/>
        <v>0</v>
      </c>
      <c r="DP305" s="55">
        <f t="shared" si="721"/>
        <v>0</v>
      </c>
      <c r="DQ305" s="55">
        <f t="shared" si="721"/>
        <v>0</v>
      </c>
      <c r="DR305" s="55">
        <f t="shared" si="721"/>
        <v>0</v>
      </c>
      <c r="DS305" s="55">
        <f t="shared" si="721"/>
        <v>0</v>
      </c>
      <c r="DT305" s="55">
        <f t="shared" si="721"/>
        <v>0</v>
      </c>
      <c r="DU305" s="55">
        <f t="shared" si="721"/>
        <v>1.6693251750827542E-2</v>
      </c>
      <c r="DV305" s="55">
        <f t="shared" si="721"/>
        <v>2.2291560406637071E-3</v>
      </c>
      <c r="DW305" s="55">
        <f t="shared" si="721"/>
        <v>0</v>
      </c>
      <c r="DX305" s="55">
        <f t="shared" si="721"/>
        <v>1.0379254871003998E-3</v>
      </c>
      <c r="DY305" s="55">
        <f t="shared" si="721"/>
        <v>2.0976112941877123E-2</v>
      </c>
      <c r="DZ305" s="55">
        <f t="shared" si="721"/>
        <v>2.2633628525117011E-3</v>
      </c>
      <c r="EA305" s="55">
        <f t="shared" si="721"/>
        <v>-9.7629308145035637E-4</v>
      </c>
      <c r="EB305" s="55">
        <f t="shared" si="721"/>
        <v>0</v>
      </c>
      <c r="EC305" s="55">
        <f t="shared" ref="EC305:EM305" si="722">IFERROR(EC144*(EC466/$EN466),"")</f>
        <v>0</v>
      </c>
      <c r="ED305" s="55">
        <f t="shared" si="722"/>
        <v>0</v>
      </c>
      <c r="EE305" s="55">
        <f t="shared" si="722"/>
        <v>0</v>
      </c>
      <c r="EF305" s="55">
        <f t="shared" si="722"/>
        <v>0</v>
      </c>
      <c r="EG305" s="55">
        <f t="shared" si="722"/>
        <v>0</v>
      </c>
      <c r="EH305" s="55">
        <f t="shared" si="722"/>
        <v>0</v>
      </c>
      <c r="EI305" s="55">
        <f t="shared" si="722"/>
        <v>0</v>
      </c>
      <c r="EJ305" s="55">
        <f t="shared" si="722"/>
        <v>0</v>
      </c>
      <c r="EK305" s="55">
        <f t="shared" si="722"/>
        <v>0</v>
      </c>
      <c r="EL305" s="55">
        <f t="shared" si="722"/>
        <v>7.5121239580071503E-4</v>
      </c>
      <c r="EM305" s="55">
        <f t="shared" si="722"/>
        <v>-4.8188633512491552E-3</v>
      </c>
      <c r="EN305" s="72">
        <f t="shared" si="657"/>
        <v>0.22761482581789894</v>
      </c>
    </row>
    <row r="306" spans="1:144" x14ac:dyDescent="0.15">
      <c r="A306" s="71">
        <v>44196</v>
      </c>
      <c r="B306" s="55">
        <f t="shared" ref="B306:AG306" si="723">IFERROR(B145*(B467/$EN467),"")</f>
        <v>0</v>
      </c>
      <c r="C306" s="55">
        <f t="shared" si="723"/>
        <v>1.3022385739340657E-2</v>
      </c>
      <c r="D306" s="55">
        <f t="shared" si="723"/>
        <v>0</v>
      </c>
      <c r="E306" s="55">
        <f t="shared" si="723"/>
        <v>0</v>
      </c>
      <c r="F306" s="55">
        <f t="shared" si="723"/>
        <v>0</v>
      </c>
      <c r="G306" s="55">
        <f t="shared" si="723"/>
        <v>0</v>
      </c>
      <c r="H306" s="55">
        <f t="shared" si="723"/>
        <v>0</v>
      </c>
      <c r="I306" s="55">
        <f t="shared" si="723"/>
        <v>0</v>
      </c>
      <c r="J306" s="55">
        <f t="shared" si="723"/>
        <v>0</v>
      </c>
      <c r="K306" s="55">
        <f t="shared" si="723"/>
        <v>5.7675283743438381E-4</v>
      </c>
      <c r="L306" s="55">
        <f t="shared" si="723"/>
        <v>0</v>
      </c>
      <c r="M306" s="55">
        <f t="shared" si="723"/>
        <v>9.1971836625180312E-3</v>
      </c>
      <c r="N306" s="55">
        <f t="shared" si="723"/>
        <v>0</v>
      </c>
      <c r="O306" s="55">
        <f t="shared" si="723"/>
        <v>0</v>
      </c>
      <c r="P306" s="55">
        <f t="shared" si="723"/>
        <v>2.5827737226050578E-3</v>
      </c>
      <c r="Q306" s="55">
        <f t="shared" si="723"/>
        <v>-5.5806534095344945E-3</v>
      </c>
      <c r="R306" s="55">
        <f t="shared" si="723"/>
        <v>0</v>
      </c>
      <c r="S306" s="55">
        <f t="shared" si="723"/>
        <v>0</v>
      </c>
      <c r="T306" s="55">
        <f t="shared" si="723"/>
        <v>0</v>
      </c>
      <c r="U306" s="55">
        <f t="shared" si="723"/>
        <v>0</v>
      </c>
      <c r="V306" s="55">
        <f t="shared" si="723"/>
        <v>0</v>
      </c>
      <c r="W306" s="55">
        <f t="shared" si="723"/>
        <v>0</v>
      </c>
      <c r="X306" s="55">
        <f t="shared" si="723"/>
        <v>0</v>
      </c>
      <c r="Y306" s="55">
        <f t="shared" si="723"/>
        <v>2.9174424442407927E-3</v>
      </c>
      <c r="Z306" s="55">
        <f t="shared" si="723"/>
        <v>0</v>
      </c>
      <c r="AA306" s="55">
        <f t="shared" si="723"/>
        <v>0</v>
      </c>
      <c r="AB306" s="55">
        <f t="shared" si="723"/>
        <v>3.5396353399859233E-3</v>
      </c>
      <c r="AC306" s="55">
        <f t="shared" si="723"/>
        <v>1.8237617879533019E-3</v>
      </c>
      <c r="AD306" s="55">
        <f t="shared" si="723"/>
        <v>3.1401855841660588E-2</v>
      </c>
      <c r="AE306" s="55">
        <f t="shared" si="723"/>
        <v>0</v>
      </c>
      <c r="AF306" s="55">
        <f t="shared" si="723"/>
        <v>0</v>
      </c>
      <c r="AG306" s="55">
        <f t="shared" si="723"/>
        <v>0</v>
      </c>
      <c r="AH306" s="55">
        <f t="shared" ref="AH306:BM306" si="724">IFERROR(AH145*(AH467/$EN467),"")</f>
        <v>0</v>
      </c>
      <c r="AI306" s="55">
        <f t="shared" si="724"/>
        <v>0</v>
      </c>
      <c r="AJ306" s="55">
        <f t="shared" si="724"/>
        <v>0</v>
      </c>
      <c r="AK306" s="55">
        <f t="shared" si="724"/>
        <v>0</v>
      </c>
      <c r="AL306" s="55">
        <f t="shared" si="724"/>
        <v>0</v>
      </c>
      <c r="AM306" s="55">
        <f t="shared" si="724"/>
        <v>0</v>
      </c>
      <c r="AN306" s="55">
        <f t="shared" si="724"/>
        <v>-2.9986640097127743E-4</v>
      </c>
      <c r="AO306" s="55">
        <f t="shared" si="724"/>
        <v>2.8840010934856417E-3</v>
      </c>
      <c r="AP306" s="55">
        <f t="shared" si="724"/>
        <v>1.7058856628279355E-4</v>
      </c>
      <c r="AQ306" s="55">
        <f t="shared" si="724"/>
        <v>3.8369765067212031E-4</v>
      </c>
      <c r="AR306" s="55">
        <f t="shared" si="724"/>
        <v>5.7155983710587617E-4</v>
      </c>
      <c r="AS306" s="55">
        <f t="shared" si="724"/>
        <v>-9.0022951669884565E-3</v>
      </c>
      <c r="AT306" s="55">
        <f t="shared" si="724"/>
        <v>0</v>
      </c>
      <c r="AU306" s="55">
        <f t="shared" si="724"/>
        <v>4.779276003880022E-3</v>
      </c>
      <c r="AV306" s="55">
        <f t="shared" si="724"/>
        <v>0</v>
      </c>
      <c r="AW306" s="55">
        <f t="shared" si="724"/>
        <v>8.9430416643938183E-3</v>
      </c>
      <c r="AX306" s="55">
        <f t="shared" si="724"/>
        <v>7.9555342228103988E-3</v>
      </c>
      <c r="AY306" s="55">
        <f t="shared" si="724"/>
        <v>0</v>
      </c>
      <c r="AZ306" s="55">
        <f t="shared" si="724"/>
        <v>0</v>
      </c>
      <c r="BA306" s="55">
        <f t="shared" si="724"/>
        <v>0</v>
      </c>
      <c r="BB306" s="55">
        <f t="shared" si="724"/>
        <v>0</v>
      </c>
      <c r="BC306" s="55">
        <f t="shared" si="724"/>
        <v>0</v>
      </c>
      <c r="BD306" s="55">
        <f t="shared" si="724"/>
        <v>0</v>
      </c>
      <c r="BE306" s="55">
        <f t="shared" si="724"/>
        <v>-9.164750733555512E-6</v>
      </c>
      <c r="BF306" s="55">
        <f t="shared" si="724"/>
        <v>0</v>
      </c>
      <c r="BG306" s="55">
        <f t="shared" si="724"/>
        <v>0</v>
      </c>
      <c r="BH306" s="55">
        <f t="shared" si="724"/>
        <v>1.426648440116309E-3</v>
      </c>
      <c r="BI306" s="55">
        <f t="shared" si="724"/>
        <v>0</v>
      </c>
      <c r="BJ306" s="55">
        <f t="shared" si="724"/>
        <v>3.1638627434220851E-3</v>
      </c>
      <c r="BK306" s="55">
        <f t="shared" si="724"/>
        <v>-1.6497414835208448E-3</v>
      </c>
      <c r="BL306" s="55">
        <f t="shared" si="724"/>
        <v>4.5723043849996026E-3</v>
      </c>
      <c r="BM306" s="55">
        <f t="shared" si="724"/>
        <v>-8.7303824436458927E-3</v>
      </c>
      <c r="BN306" s="55">
        <f t="shared" ref="BN306:CS306" si="725">IFERROR(BN145*(BN467/$EN467),"")</f>
        <v>3.1315699187860848E-3</v>
      </c>
      <c r="BO306" s="55">
        <f t="shared" si="725"/>
        <v>2.2706514477753947E-3</v>
      </c>
      <c r="BP306" s="55">
        <f t="shared" si="725"/>
        <v>5.4381491950524306E-3</v>
      </c>
      <c r="BQ306" s="55">
        <f t="shared" si="725"/>
        <v>9.9995172934353588E-4</v>
      </c>
      <c r="BR306" s="55">
        <f t="shared" si="725"/>
        <v>-2.2931497668077648E-3</v>
      </c>
      <c r="BS306" s="55">
        <f t="shared" si="725"/>
        <v>-1.8285865245168721E-3</v>
      </c>
      <c r="BT306" s="55">
        <f t="shared" si="725"/>
        <v>2.5268751317378421E-2</v>
      </c>
      <c r="BU306" s="55">
        <f t="shared" si="725"/>
        <v>9.3471785883181939E-3</v>
      </c>
      <c r="BV306" s="55">
        <f t="shared" si="725"/>
        <v>0</v>
      </c>
      <c r="BW306" s="55">
        <f t="shared" si="725"/>
        <v>4.8530419058034737E-3</v>
      </c>
      <c r="BX306" s="55">
        <f t="shared" si="725"/>
        <v>0</v>
      </c>
      <c r="BY306" s="55">
        <f t="shared" si="725"/>
        <v>0</v>
      </c>
      <c r="BZ306" s="55">
        <f t="shared" si="725"/>
        <v>2.6536285698074051E-3</v>
      </c>
      <c r="CA306" s="55">
        <f t="shared" si="725"/>
        <v>0</v>
      </c>
      <c r="CB306" s="55">
        <f t="shared" si="725"/>
        <v>6.8414069355924719E-3</v>
      </c>
      <c r="CC306" s="55">
        <f t="shared" si="725"/>
        <v>0</v>
      </c>
      <c r="CD306" s="55">
        <f t="shared" si="725"/>
        <v>3.5759997654945704E-2</v>
      </c>
      <c r="CE306" s="55">
        <f t="shared" si="725"/>
        <v>9.2351995313746729E-3</v>
      </c>
      <c r="CF306" s="55">
        <f t="shared" si="725"/>
        <v>1.1796306064572925E-3</v>
      </c>
      <c r="CG306" s="55">
        <f t="shared" si="725"/>
        <v>0</v>
      </c>
      <c r="CH306" s="55">
        <f t="shared" si="725"/>
        <v>0</v>
      </c>
      <c r="CI306" s="55">
        <f t="shared" si="725"/>
        <v>0</v>
      </c>
      <c r="CJ306" s="55">
        <f t="shared" si="725"/>
        <v>3.5247104933508275E-3</v>
      </c>
      <c r="CK306" s="55">
        <f t="shared" si="725"/>
        <v>0</v>
      </c>
      <c r="CL306" s="55">
        <f t="shared" si="725"/>
        <v>1.0570531161686811E-3</v>
      </c>
      <c r="CM306" s="55">
        <f t="shared" si="725"/>
        <v>0</v>
      </c>
      <c r="CN306" s="55">
        <f t="shared" si="725"/>
        <v>-8.6466529661505807E-4</v>
      </c>
      <c r="CO306" s="55">
        <f t="shared" si="725"/>
        <v>-5.753509934999718E-5</v>
      </c>
      <c r="CP306" s="55">
        <f t="shared" si="725"/>
        <v>6.3668277515784265E-3</v>
      </c>
      <c r="CQ306" s="55">
        <f t="shared" si="725"/>
        <v>2.373657940002427E-3</v>
      </c>
      <c r="CR306" s="55">
        <f t="shared" si="725"/>
        <v>3.9929759042267483E-3</v>
      </c>
      <c r="CS306" s="55">
        <f t="shared" si="725"/>
        <v>0</v>
      </c>
      <c r="CT306" s="55">
        <f t="shared" ref="CT306:EB306" si="726">IFERROR(CT145*(CT467/$EN467),"")</f>
        <v>0</v>
      </c>
      <c r="CU306" s="55">
        <f t="shared" si="726"/>
        <v>0</v>
      </c>
      <c r="CV306" s="55">
        <f t="shared" si="726"/>
        <v>0</v>
      </c>
      <c r="CW306" s="55">
        <f t="shared" si="726"/>
        <v>0</v>
      </c>
      <c r="CX306" s="55">
        <f t="shared" si="726"/>
        <v>0</v>
      </c>
      <c r="CY306" s="55">
        <f t="shared" si="726"/>
        <v>0</v>
      </c>
      <c r="CZ306" s="55">
        <f t="shared" si="726"/>
        <v>0</v>
      </c>
      <c r="DA306" s="55">
        <f t="shared" si="726"/>
        <v>0</v>
      </c>
      <c r="DB306" s="55">
        <f t="shared" si="726"/>
        <v>0</v>
      </c>
      <c r="DC306" s="55">
        <f t="shared" si="726"/>
        <v>0</v>
      </c>
      <c r="DD306" s="55">
        <f t="shared" si="726"/>
        <v>0</v>
      </c>
      <c r="DE306" s="55">
        <f t="shared" si="726"/>
        <v>0</v>
      </c>
      <c r="DF306" s="55">
        <f t="shared" si="726"/>
        <v>0</v>
      </c>
      <c r="DG306" s="55">
        <f t="shared" si="726"/>
        <v>0</v>
      </c>
      <c r="DH306" s="55">
        <f t="shared" si="726"/>
        <v>0</v>
      </c>
      <c r="DI306" s="55">
        <f t="shared" si="726"/>
        <v>0</v>
      </c>
      <c r="DJ306" s="55">
        <f t="shared" si="726"/>
        <v>0</v>
      </c>
      <c r="DK306" s="55">
        <f t="shared" si="726"/>
        <v>0</v>
      </c>
      <c r="DL306" s="55">
        <f t="shared" si="726"/>
        <v>0</v>
      </c>
      <c r="DM306" s="55">
        <f t="shared" si="726"/>
        <v>0</v>
      </c>
      <c r="DN306" s="55">
        <f t="shared" si="726"/>
        <v>0</v>
      </c>
      <c r="DO306" s="55">
        <f t="shared" si="726"/>
        <v>0</v>
      </c>
      <c r="DP306" s="55">
        <f t="shared" si="726"/>
        <v>0</v>
      </c>
      <c r="DQ306" s="55">
        <f t="shared" si="726"/>
        <v>0</v>
      </c>
      <c r="DR306" s="55">
        <f t="shared" si="726"/>
        <v>0</v>
      </c>
      <c r="DS306" s="55">
        <f t="shared" si="726"/>
        <v>0</v>
      </c>
      <c r="DT306" s="55">
        <f t="shared" si="726"/>
        <v>0</v>
      </c>
      <c r="DU306" s="55">
        <f t="shared" si="726"/>
        <v>4.5723043925529304E-3</v>
      </c>
      <c r="DV306" s="55">
        <f t="shared" si="726"/>
        <v>-1.4413563835100377E-4</v>
      </c>
      <c r="DW306" s="55">
        <f t="shared" si="726"/>
        <v>0</v>
      </c>
      <c r="DX306" s="55">
        <f t="shared" si="726"/>
        <v>0</v>
      </c>
      <c r="DY306" s="55">
        <f t="shared" si="726"/>
        <v>-3.9790522096304896E-4</v>
      </c>
      <c r="DZ306" s="55">
        <f t="shared" si="726"/>
        <v>-8.2926438807422295E-4</v>
      </c>
      <c r="EA306" s="55">
        <f t="shared" si="726"/>
        <v>-2.6217916315189594E-4</v>
      </c>
      <c r="EB306" s="55">
        <f t="shared" si="726"/>
        <v>0</v>
      </c>
      <c r="EC306" s="55">
        <f t="shared" ref="EC306:EM306" si="727">IFERROR(EC145*(EC467/$EN467),"")</f>
        <v>0</v>
      </c>
      <c r="ED306" s="55">
        <f t="shared" si="727"/>
        <v>0</v>
      </c>
      <c r="EE306" s="55">
        <f t="shared" si="727"/>
        <v>0</v>
      </c>
      <c r="EF306" s="55">
        <f t="shared" si="727"/>
        <v>0</v>
      </c>
      <c r="EG306" s="55">
        <f t="shared" si="727"/>
        <v>0</v>
      </c>
      <c r="EH306" s="55">
        <f t="shared" si="727"/>
        <v>0</v>
      </c>
      <c r="EI306" s="55">
        <f t="shared" si="727"/>
        <v>0</v>
      </c>
      <c r="EJ306" s="55">
        <f t="shared" si="727"/>
        <v>0</v>
      </c>
      <c r="EK306" s="55">
        <f t="shared" si="727"/>
        <v>0</v>
      </c>
      <c r="EL306" s="55">
        <f t="shared" si="727"/>
        <v>-1.1477269088046094E-3</v>
      </c>
      <c r="EM306" s="55">
        <f t="shared" si="727"/>
        <v>-8.1033055739711929E-4</v>
      </c>
      <c r="EN306" s="72">
        <f t="shared" si="657"/>
        <v>0.19487141076199643</v>
      </c>
    </row>
    <row r="307" spans="1:144" x14ac:dyDescent="0.15">
      <c r="A307" s="71">
        <v>44225</v>
      </c>
      <c r="B307" s="55">
        <f t="shared" ref="B307:AG307" si="728">IFERROR(B146*(B468/$EN468),"")</f>
        <v>0</v>
      </c>
      <c r="C307" s="55">
        <f t="shared" si="728"/>
        <v>1.6457166587792154E-2</v>
      </c>
      <c r="D307" s="55">
        <f t="shared" si="728"/>
        <v>0</v>
      </c>
      <c r="E307" s="55">
        <f t="shared" si="728"/>
        <v>0</v>
      </c>
      <c r="F307" s="55">
        <f t="shared" si="728"/>
        <v>0</v>
      </c>
      <c r="G307" s="55">
        <f t="shared" si="728"/>
        <v>0</v>
      </c>
      <c r="H307" s="55">
        <f t="shared" si="728"/>
        <v>0</v>
      </c>
      <c r="I307" s="55">
        <f t="shared" si="728"/>
        <v>0</v>
      </c>
      <c r="J307" s="55">
        <f t="shared" si="728"/>
        <v>0</v>
      </c>
      <c r="K307" s="55">
        <f t="shared" si="728"/>
        <v>-2.422326172220465E-4</v>
      </c>
      <c r="L307" s="55">
        <f t="shared" si="728"/>
        <v>0</v>
      </c>
      <c r="M307" s="55">
        <f t="shared" si="728"/>
        <v>2.004133393193323E-4</v>
      </c>
      <c r="N307" s="55">
        <f t="shared" si="728"/>
        <v>0</v>
      </c>
      <c r="O307" s="55">
        <f t="shared" si="728"/>
        <v>0</v>
      </c>
      <c r="P307" s="55">
        <f t="shared" si="728"/>
        <v>2.8731626469456512E-4</v>
      </c>
      <c r="Q307" s="55">
        <f t="shared" si="728"/>
        <v>7.4323064345443186E-3</v>
      </c>
      <c r="R307" s="55">
        <f t="shared" si="728"/>
        <v>0</v>
      </c>
      <c r="S307" s="55">
        <f t="shared" si="728"/>
        <v>0</v>
      </c>
      <c r="T307" s="55">
        <f t="shared" si="728"/>
        <v>0</v>
      </c>
      <c r="U307" s="55">
        <f t="shared" si="728"/>
        <v>0</v>
      </c>
      <c r="V307" s="55">
        <f t="shared" si="728"/>
        <v>0</v>
      </c>
      <c r="W307" s="55">
        <f t="shared" si="728"/>
        <v>-7.5179106085186242E-4</v>
      </c>
      <c r="X307" s="55">
        <f t="shared" si="728"/>
        <v>0</v>
      </c>
      <c r="Y307" s="55">
        <f t="shared" si="728"/>
        <v>5.3166644319415713E-4</v>
      </c>
      <c r="Z307" s="55">
        <f t="shared" si="728"/>
        <v>0</v>
      </c>
      <c r="AA307" s="55">
        <f t="shared" si="728"/>
        <v>0</v>
      </c>
      <c r="AB307" s="55">
        <f t="shared" si="728"/>
        <v>-1.0051064620856601E-3</v>
      </c>
      <c r="AC307" s="55">
        <f t="shared" si="728"/>
        <v>3.3236873750075614E-4</v>
      </c>
      <c r="AD307" s="55">
        <f t="shared" si="728"/>
        <v>-1.016822445083419E-3</v>
      </c>
      <c r="AE307" s="55">
        <f t="shared" si="728"/>
        <v>0</v>
      </c>
      <c r="AF307" s="55">
        <f t="shared" si="728"/>
        <v>0</v>
      </c>
      <c r="AG307" s="55">
        <f t="shared" si="728"/>
        <v>0</v>
      </c>
      <c r="AH307" s="55">
        <f t="shared" ref="AH307:BM307" si="729">IFERROR(AH146*(AH468/$EN468),"")</f>
        <v>0</v>
      </c>
      <c r="AI307" s="55">
        <f t="shared" si="729"/>
        <v>0</v>
      </c>
      <c r="AJ307" s="55">
        <f t="shared" si="729"/>
        <v>0</v>
      </c>
      <c r="AK307" s="55">
        <f t="shared" si="729"/>
        <v>0</v>
      </c>
      <c r="AL307" s="55">
        <f t="shared" si="729"/>
        <v>0</v>
      </c>
      <c r="AM307" s="55">
        <f t="shared" si="729"/>
        <v>0</v>
      </c>
      <c r="AN307" s="55">
        <f t="shared" si="729"/>
        <v>1.6542110379460971E-3</v>
      </c>
      <c r="AO307" s="55">
        <f t="shared" si="729"/>
        <v>4.3436606298056282E-4</v>
      </c>
      <c r="AP307" s="55">
        <f t="shared" si="729"/>
        <v>-3.2645824592869039E-3</v>
      </c>
      <c r="AQ307" s="55">
        <f t="shared" si="729"/>
        <v>-4.3093587466722116E-4</v>
      </c>
      <c r="AR307" s="55">
        <f t="shared" si="729"/>
        <v>-4.6852936953675181E-4</v>
      </c>
      <c r="AS307" s="55">
        <f t="shared" si="729"/>
        <v>1.7628550126617407E-2</v>
      </c>
      <c r="AT307" s="55">
        <f t="shared" si="729"/>
        <v>0</v>
      </c>
      <c r="AU307" s="55">
        <f t="shared" si="729"/>
        <v>3.5682032431774671E-3</v>
      </c>
      <c r="AV307" s="55">
        <f t="shared" si="729"/>
        <v>0</v>
      </c>
      <c r="AW307" s="55">
        <f t="shared" si="729"/>
        <v>-7.1239079500601252E-5</v>
      </c>
      <c r="AX307" s="55">
        <f t="shared" si="729"/>
        <v>-1.443618125016448E-3</v>
      </c>
      <c r="AY307" s="55">
        <f t="shared" si="729"/>
        <v>-7.6248703531863577E-4</v>
      </c>
      <c r="AZ307" s="55">
        <f t="shared" si="729"/>
        <v>0</v>
      </c>
      <c r="BA307" s="55">
        <f t="shared" si="729"/>
        <v>0</v>
      </c>
      <c r="BB307" s="55">
        <f t="shared" si="729"/>
        <v>0</v>
      </c>
      <c r="BC307" s="55">
        <f t="shared" si="729"/>
        <v>0</v>
      </c>
      <c r="BD307" s="55">
        <f t="shared" si="729"/>
        <v>0</v>
      </c>
      <c r="BE307" s="55">
        <f t="shared" si="729"/>
        <v>6.1119295350040503E-4</v>
      </c>
      <c r="BF307" s="55">
        <f t="shared" si="729"/>
        <v>0</v>
      </c>
      <c r="BG307" s="55">
        <f t="shared" si="729"/>
        <v>0</v>
      </c>
      <c r="BH307" s="55">
        <f t="shared" si="729"/>
        <v>1.3215977456023138E-4</v>
      </c>
      <c r="BI307" s="55">
        <f t="shared" si="729"/>
        <v>3.730989759671266E-5</v>
      </c>
      <c r="BJ307" s="55">
        <f t="shared" si="729"/>
        <v>3.1223934151633167E-3</v>
      </c>
      <c r="BK307" s="55">
        <f t="shared" si="729"/>
        <v>0</v>
      </c>
      <c r="BL307" s="55">
        <f t="shared" si="729"/>
        <v>-3.4604129433786208E-3</v>
      </c>
      <c r="BM307" s="55">
        <f t="shared" si="729"/>
        <v>3.6991714971332419E-4</v>
      </c>
      <c r="BN307" s="55">
        <f t="shared" ref="BN307:CS307" si="730">IFERROR(BN146*(BN468/$EN468),"")</f>
        <v>-2.0872681838451888E-3</v>
      </c>
      <c r="BO307" s="55">
        <f t="shared" si="730"/>
        <v>1.2819975392708797E-3</v>
      </c>
      <c r="BP307" s="55">
        <f t="shared" si="730"/>
        <v>5.2378215858468399E-3</v>
      </c>
      <c r="BQ307" s="55">
        <f t="shared" si="730"/>
        <v>1.4400482245982315E-3</v>
      </c>
      <c r="BR307" s="55">
        <f t="shared" si="730"/>
        <v>3.2326475038216063E-3</v>
      </c>
      <c r="BS307" s="55">
        <f t="shared" si="730"/>
        <v>4.5279113935735185E-4</v>
      </c>
      <c r="BT307" s="55">
        <f t="shared" si="730"/>
        <v>4.2175953281587211E-4</v>
      </c>
      <c r="BU307" s="55">
        <f t="shared" si="730"/>
        <v>-2.6105984220555403E-3</v>
      </c>
      <c r="BV307" s="55">
        <f t="shared" si="730"/>
        <v>0</v>
      </c>
      <c r="BW307" s="55">
        <f t="shared" si="730"/>
        <v>-4.753017923752074E-3</v>
      </c>
      <c r="BX307" s="55">
        <f t="shared" si="730"/>
        <v>0</v>
      </c>
      <c r="BY307" s="55">
        <f t="shared" si="730"/>
        <v>0</v>
      </c>
      <c r="BZ307" s="55">
        <f t="shared" si="730"/>
        <v>1.4915976460843482E-3</v>
      </c>
      <c r="CA307" s="55">
        <f t="shared" si="730"/>
        <v>0</v>
      </c>
      <c r="CB307" s="55">
        <f t="shared" si="730"/>
        <v>-5.5270588980310233E-3</v>
      </c>
      <c r="CC307" s="55">
        <f t="shared" si="730"/>
        <v>0</v>
      </c>
      <c r="CD307" s="55">
        <f t="shared" si="730"/>
        <v>-9.4303714149953574E-3</v>
      </c>
      <c r="CE307" s="55">
        <f t="shared" si="730"/>
        <v>8.1557062334856444E-3</v>
      </c>
      <c r="CF307" s="55">
        <f t="shared" si="730"/>
        <v>-1.4589999965939709E-3</v>
      </c>
      <c r="CG307" s="55">
        <f t="shared" si="730"/>
        <v>0</v>
      </c>
      <c r="CH307" s="55">
        <f t="shared" si="730"/>
        <v>0</v>
      </c>
      <c r="CI307" s="55">
        <f t="shared" si="730"/>
        <v>0</v>
      </c>
      <c r="CJ307" s="55">
        <f t="shared" si="730"/>
        <v>-6.7355166982874194E-4</v>
      </c>
      <c r="CK307" s="55">
        <f t="shared" si="730"/>
        <v>0</v>
      </c>
      <c r="CL307" s="55">
        <f t="shared" si="730"/>
        <v>2.7861755716645224E-4</v>
      </c>
      <c r="CM307" s="55">
        <f t="shared" si="730"/>
        <v>0</v>
      </c>
      <c r="CN307" s="55">
        <f t="shared" si="730"/>
        <v>0</v>
      </c>
      <c r="CO307" s="55">
        <f t="shared" si="730"/>
        <v>2.6837614493923816E-3</v>
      </c>
      <c r="CP307" s="55">
        <f t="shared" si="730"/>
        <v>-6.8808957651772897E-4</v>
      </c>
      <c r="CQ307" s="55">
        <f t="shared" si="730"/>
        <v>1.6383106951204558E-3</v>
      </c>
      <c r="CR307" s="55">
        <f t="shared" si="730"/>
        <v>4.8180721294947918E-4</v>
      </c>
      <c r="CS307" s="55">
        <f t="shared" si="730"/>
        <v>0</v>
      </c>
      <c r="CT307" s="55">
        <f t="shared" ref="CT307:EB307" si="731">IFERROR(CT146*(CT468/$EN468),"")</f>
        <v>0</v>
      </c>
      <c r="CU307" s="55">
        <f t="shared" si="731"/>
        <v>0</v>
      </c>
      <c r="CV307" s="55">
        <f t="shared" si="731"/>
        <v>0</v>
      </c>
      <c r="CW307" s="55">
        <f t="shared" si="731"/>
        <v>0</v>
      </c>
      <c r="CX307" s="55">
        <f t="shared" si="731"/>
        <v>0</v>
      </c>
      <c r="CY307" s="55">
        <f t="shared" si="731"/>
        <v>0</v>
      </c>
      <c r="CZ307" s="55">
        <f t="shared" si="731"/>
        <v>0</v>
      </c>
      <c r="DA307" s="55">
        <f t="shared" si="731"/>
        <v>0</v>
      </c>
      <c r="DB307" s="55">
        <f t="shared" si="731"/>
        <v>0</v>
      </c>
      <c r="DC307" s="55">
        <f t="shared" si="731"/>
        <v>0</v>
      </c>
      <c r="DD307" s="55">
        <f t="shared" si="731"/>
        <v>0</v>
      </c>
      <c r="DE307" s="55">
        <f t="shared" si="731"/>
        <v>0</v>
      </c>
      <c r="DF307" s="55">
        <f t="shared" si="731"/>
        <v>0</v>
      </c>
      <c r="DG307" s="55">
        <f t="shared" si="731"/>
        <v>0</v>
      </c>
      <c r="DH307" s="55">
        <f t="shared" si="731"/>
        <v>0</v>
      </c>
      <c r="DI307" s="55">
        <f t="shared" si="731"/>
        <v>0</v>
      </c>
      <c r="DJ307" s="55">
        <f t="shared" si="731"/>
        <v>0</v>
      </c>
      <c r="DK307" s="55">
        <f t="shared" si="731"/>
        <v>0</v>
      </c>
      <c r="DL307" s="55">
        <f t="shared" si="731"/>
        <v>0</v>
      </c>
      <c r="DM307" s="55">
        <f t="shared" si="731"/>
        <v>0</v>
      </c>
      <c r="DN307" s="55">
        <f t="shared" si="731"/>
        <v>0</v>
      </c>
      <c r="DO307" s="55">
        <f t="shared" si="731"/>
        <v>0</v>
      </c>
      <c r="DP307" s="55">
        <f t="shared" si="731"/>
        <v>0</v>
      </c>
      <c r="DQ307" s="55">
        <f t="shared" si="731"/>
        <v>0</v>
      </c>
      <c r="DR307" s="55">
        <f t="shared" si="731"/>
        <v>0</v>
      </c>
      <c r="DS307" s="55">
        <f t="shared" si="731"/>
        <v>0</v>
      </c>
      <c r="DT307" s="55">
        <f t="shared" si="731"/>
        <v>0</v>
      </c>
      <c r="DU307" s="55">
        <f t="shared" si="731"/>
        <v>-3.46041294162025E-3</v>
      </c>
      <c r="DV307" s="55">
        <f>IFERROR(DV146*(DV468/$EN468),"")</f>
        <v>1.8515274931626033E-4</v>
      </c>
      <c r="DW307" s="55">
        <f t="shared" si="731"/>
        <v>0</v>
      </c>
      <c r="DX307" s="55">
        <f t="shared" si="731"/>
        <v>0</v>
      </c>
      <c r="DY307" s="55">
        <f t="shared" si="731"/>
        <v>-2.3989177500138952E-3</v>
      </c>
      <c r="DZ307" s="55">
        <f t="shared" si="731"/>
        <v>-3.6549009922453965E-3</v>
      </c>
      <c r="EA307" s="55">
        <f t="shared" si="731"/>
        <v>-1.1184485221497256E-3</v>
      </c>
      <c r="EB307" s="55">
        <f t="shared" si="731"/>
        <v>0</v>
      </c>
      <c r="EC307" s="55">
        <f t="shared" ref="EC307:EM307" si="732">IFERROR(EC146*(EC468/$EN468),"")</f>
        <v>0</v>
      </c>
      <c r="ED307" s="55">
        <f t="shared" si="732"/>
        <v>0</v>
      </c>
      <c r="EE307" s="55">
        <f t="shared" si="732"/>
        <v>0</v>
      </c>
      <c r="EF307" s="55">
        <f t="shared" si="732"/>
        <v>0</v>
      </c>
      <c r="EG307" s="55">
        <f t="shared" si="732"/>
        <v>0</v>
      </c>
      <c r="EH307" s="55">
        <f t="shared" si="732"/>
        <v>0</v>
      </c>
      <c r="EI307" s="55">
        <f t="shared" si="732"/>
        <v>0</v>
      </c>
      <c r="EJ307" s="55">
        <f t="shared" si="732"/>
        <v>0</v>
      </c>
      <c r="EK307" s="55">
        <f t="shared" si="732"/>
        <v>0</v>
      </c>
      <c r="EL307" s="55">
        <f t="shared" si="732"/>
        <v>3.9333854576222042E-3</v>
      </c>
      <c r="EM307" s="55">
        <f t="shared" si="732"/>
        <v>-1.7867943860071841E-3</v>
      </c>
      <c r="EN307" s="72">
        <f t="shared" si="657"/>
        <v>3.1148757845544557E-2</v>
      </c>
    </row>
    <row r="308" spans="1:144" x14ac:dyDescent="0.15">
      <c r="A308" s="71">
        <v>44253</v>
      </c>
      <c r="B308" s="55">
        <f t="shared" ref="B308:AG308" si="733">IFERROR(B147*(B469/$EN469),"")</f>
        <v>0</v>
      </c>
      <c r="C308" s="55">
        <f t="shared" si="733"/>
        <v>6.0498301469637424E-3</v>
      </c>
      <c r="D308" s="55">
        <f t="shared" si="733"/>
        <v>0</v>
      </c>
      <c r="E308" s="55">
        <f t="shared" si="733"/>
        <v>0</v>
      </c>
      <c r="F308" s="55">
        <f t="shared" si="733"/>
        <v>0</v>
      </c>
      <c r="G308" s="55">
        <f t="shared" si="733"/>
        <v>0</v>
      </c>
      <c r="H308" s="55">
        <f t="shared" si="733"/>
        <v>0</v>
      </c>
      <c r="I308" s="55">
        <f t="shared" si="733"/>
        <v>0</v>
      </c>
      <c r="J308" s="55">
        <f t="shared" si="733"/>
        <v>0</v>
      </c>
      <c r="K308" s="55">
        <f t="shared" si="733"/>
        <v>0</v>
      </c>
      <c r="L308" s="55">
        <f t="shared" si="733"/>
        <v>0</v>
      </c>
      <c r="M308" s="55">
        <f t="shared" si="733"/>
        <v>-2.3793997878192E-3</v>
      </c>
      <c r="N308" s="55">
        <f t="shared" si="733"/>
        <v>0</v>
      </c>
      <c r="O308" s="55">
        <f t="shared" si="733"/>
        <v>0</v>
      </c>
      <c r="P308" s="55">
        <f t="shared" si="733"/>
        <v>1.531325234272983E-3</v>
      </c>
      <c r="Q308" s="55">
        <f t="shared" si="733"/>
        <v>-6.5479534721239567E-3</v>
      </c>
      <c r="R308" s="55">
        <f t="shared" si="733"/>
        <v>0</v>
      </c>
      <c r="S308" s="55">
        <f t="shared" si="733"/>
        <v>0</v>
      </c>
      <c r="T308" s="55">
        <f t="shared" si="733"/>
        <v>0</v>
      </c>
      <c r="U308" s="55">
        <f t="shared" si="733"/>
        <v>0</v>
      </c>
      <c r="V308" s="55">
        <f t="shared" si="733"/>
        <v>0</v>
      </c>
      <c r="W308" s="55">
        <f t="shared" si="733"/>
        <v>-1.7994358624578016E-3</v>
      </c>
      <c r="X308" s="55">
        <f t="shared" si="733"/>
        <v>0</v>
      </c>
      <c r="Y308" s="55">
        <f t="shared" si="733"/>
        <v>-3.4695483387575156E-4</v>
      </c>
      <c r="Z308" s="55">
        <f t="shared" si="733"/>
        <v>0</v>
      </c>
      <c r="AA308" s="55">
        <f t="shared" si="733"/>
        <v>0</v>
      </c>
      <c r="AB308" s="55">
        <f t="shared" si="733"/>
        <v>-1.3783148013917978E-3</v>
      </c>
      <c r="AC308" s="55">
        <f t="shared" si="733"/>
        <v>1.4913688717563805E-3</v>
      </c>
      <c r="AD308" s="55">
        <f t="shared" si="733"/>
        <v>-2.6099462741757322E-3</v>
      </c>
      <c r="AE308" s="55">
        <f t="shared" si="733"/>
        <v>0</v>
      </c>
      <c r="AF308" s="55">
        <f t="shared" si="733"/>
        <v>0</v>
      </c>
      <c r="AG308" s="55">
        <f t="shared" si="733"/>
        <v>0</v>
      </c>
      <c r="AH308" s="55">
        <f t="shared" ref="AH308:BM308" si="734">IFERROR(AH147*(AH469/$EN469),"")</f>
        <v>0</v>
      </c>
      <c r="AI308" s="55">
        <f t="shared" si="734"/>
        <v>0</v>
      </c>
      <c r="AJ308" s="55">
        <f t="shared" si="734"/>
        <v>0</v>
      </c>
      <c r="AK308" s="55">
        <f t="shared" si="734"/>
        <v>0</v>
      </c>
      <c r="AL308" s="55">
        <f t="shared" si="734"/>
        <v>0</v>
      </c>
      <c r="AM308" s="55">
        <f t="shared" si="734"/>
        <v>0</v>
      </c>
      <c r="AN308" s="55">
        <f t="shared" si="734"/>
        <v>-3.7974386811991101E-5</v>
      </c>
      <c r="AO308" s="55">
        <f t="shared" si="734"/>
        <v>5.9482166917997623E-4</v>
      </c>
      <c r="AP308" s="55">
        <f t="shared" si="734"/>
        <v>5.0780654391251265E-4</v>
      </c>
      <c r="AQ308" s="55">
        <f t="shared" si="734"/>
        <v>8.1011609609940973E-4</v>
      </c>
      <c r="AR308" s="55">
        <f t="shared" si="734"/>
        <v>3.3085059866757866E-4</v>
      </c>
      <c r="AS308" s="55">
        <f t="shared" si="734"/>
        <v>-7.1986304821504169E-3</v>
      </c>
      <c r="AT308" s="55">
        <f t="shared" si="734"/>
        <v>0</v>
      </c>
      <c r="AU308" s="55">
        <f t="shared" si="734"/>
        <v>-2.6779302029262884E-3</v>
      </c>
      <c r="AV308" s="55">
        <f t="shared" si="734"/>
        <v>0</v>
      </c>
      <c r="AW308" s="55">
        <f t="shared" si="734"/>
        <v>-6.0166682077420182E-3</v>
      </c>
      <c r="AX308" s="55">
        <f t="shared" si="734"/>
        <v>6.6168428345487326E-3</v>
      </c>
      <c r="AY308" s="55">
        <f t="shared" si="734"/>
        <v>-1.280305637441831E-4</v>
      </c>
      <c r="AZ308" s="55">
        <f t="shared" si="734"/>
        <v>0</v>
      </c>
      <c r="BA308" s="55">
        <f t="shared" si="734"/>
        <v>0</v>
      </c>
      <c r="BB308" s="55">
        <f t="shared" si="734"/>
        <v>0</v>
      </c>
      <c r="BC308" s="55">
        <f t="shared" si="734"/>
        <v>0</v>
      </c>
      <c r="BD308" s="55">
        <f t="shared" si="734"/>
        <v>0</v>
      </c>
      <c r="BE308" s="55">
        <f t="shared" si="734"/>
        <v>6.9239026730157115E-4</v>
      </c>
      <c r="BF308" s="55">
        <f t="shared" si="734"/>
        <v>0</v>
      </c>
      <c r="BG308" s="55">
        <f t="shared" si="734"/>
        <v>0</v>
      </c>
      <c r="BH308" s="55">
        <f t="shared" si="734"/>
        <v>-5.308443544736729E-4</v>
      </c>
      <c r="BI308" s="55">
        <f t="shared" si="734"/>
        <v>-2.2759245301487204E-3</v>
      </c>
      <c r="BJ308" s="55">
        <f t="shared" si="734"/>
        <v>0</v>
      </c>
      <c r="BK308" s="55">
        <f t="shared" si="734"/>
        <v>2.7212587331478149E-3</v>
      </c>
      <c r="BL308" s="55">
        <f t="shared" si="734"/>
        <v>-4.8938526507894195E-3</v>
      </c>
      <c r="BM308" s="55">
        <f t="shared" si="734"/>
        <v>-4.0784531224764423E-3</v>
      </c>
      <c r="BN308" s="55">
        <f t="shared" ref="BN308:CS308" si="735">IFERROR(BN147*(BN469/$EN469),"")</f>
        <v>-4.341996344426109E-3</v>
      </c>
      <c r="BO308" s="55">
        <f t="shared" si="735"/>
        <v>-3.3511502058337648E-3</v>
      </c>
      <c r="BP308" s="55">
        <f t="shared" si="735"/>
        <v>-1.9177825942146925E-3</v>
      </c>
      <c r="BQ308" s="55">
        <f t="shared" si="735"/>
        <v>-2.2248234476343882E-3</v>
      </c>
      <c r="BR308" s="55">
        <f t="shared" si="735"/>
        <v>2.6504194920701487E-3</v>
      </c>
      <c r="BS308" s="55">
        <f t="shared" si="735"/>
        <v>3.4171388754406693E-5</v>
      </c>
      <c r="BT308" s="55">
        <f t="shared" si="735"/>
        <v>4.0713412418900176E-3</v>
      </c>
      <c r="BU308" s="55">
        <f t="shared" si="735"/>
        <v>-3.2044756777550127E-3</v>
      </c>
      <c r="BV308" s="55">
        <f t="shared" si="735"/>
        <v>-7.2036382881775973E-3</v>
      </c>
      <c r="BW308" s="55">
        <f t="shared" si="735"/>
        <v>-1.336297541610305E-3</v>
      </c>
      <c r="BX308" s="55">
        <f t="shared" si="735"/>
        <v>0</v>
      </c>
      <c r="BY308" s="55">
        <f t="shared" si="735"/>
        <v>0</v>
      </c>
      <c r="BZ308" s="55">
        <f t="shared" si="735"/>
        <v>-1.339566076784774E-5</v>
      </c>
      <c r="CA308" s="55">
        <f t="shared" si="735"/>
        <v>-3.4654923792603997E-3</v>
      </c>
      <c r="CB308" s="55">
        <f t="shared" si="735"/>
        <v>-5.1595164453390506E-3</v>
      </c>
      <c r="CC308" s="55">
        <f t="shared" si="735"/>
        <v>-1.0277283906818388E-3</v>
      </c>
      <c r="CD308" s="55">
        <f t="shared" si="735"/>
        <v>-1.7734290878624513E-2</v>
      </c>
      <c r="CE308" s="55">
        <f t="shared" si="735"/>
        <v>-1.0065737396697169E-3</v>
      </c>
      <c r="CF308" s="55">
        <f t="shared" si="735"/>
        <v>1.1248296773111652E-3</v>
      </c>
      <c r="CG308" s="55">
        <f t="shared" si="735"/>
        <v>0</v>
      </c>
      <c r="CH308" s="55">
        <f t="shared" si="735"/>
        <v>0</v>
      </c>
      <c r="CI308" s="55">
        <f t="shared" si="735"/>
        <v>0</v>
      </c>
      <c r="CJ308" s="55">
        <f t="shared" si="735"/>
        <v>-9.9329984903058651E-4</v>
      </c>
      <c r="CK308" s="55">
        <f t="shared" si="735"/>
        <v>0</v>
      </c>
      <c r="CL308" s="55">
        <f t="shared" si="735"/>
        <v>-3.7007257667872625E-4</v>
      </c>
      <c r="CM308" s="55">
        <f t="shared" si="735"/>
        <v>0</v>
      </c>
      <c r="CN308" s="55">
        <f t="shared" si="735"/>
        <v>0</v>
      </c>
      <c r="CO308" s="55">
        <f t="shared" si="735"/>
        <v>0</v>
      </c>
      <c r="CP308" s="55">
        <f t="shared" si="735"/>
        <v>-4.4348467759328736E-3</v>
      </c>
      <c r="CQ308" s="55">
        <f t="shared" si="735"/>
        <v>1.6522090928117953E-3</v>
      </c>
      <c r="CR308" s="55">
        <f t="shared" si="735"/>
        <v>1.5676761129191524E-3</v>
      </c>
      <c r="CS308" s="55">
        <f t="shared" si="735"/>
        <v>0</v>
      </c>
      <c r="CT308" s="55">
        <f t="shared" ref="CT308:EB308" si="736">IFERROR(CT147*(CT469/$EN469),"")</f>
        <v>0</v>
      </c>
      <c r="CU308" s="55">
        <f t="shared" si="736"/>
        <v>0</v>
      </c>
      <c r="CV308" s="55">
        <f t="shared" si="736"/>
        <v>0</v>
      </c>
      <c r="CW308" s="55">
        <f t="shared" si="736"/>
        <v>0</v>
      </c>
      <c r="CX308" s="55">
        <f t="shared" si="736"/>
        <v>0</v>
      </c>
      <c r="CY308" s="55">
        <f t="shared" si="736"/>
        <v>0</v>
      </c>
      <c r="CZ308" s="55">
        <f t="shared" si="736"/>
        <v>0</v>
      </c>
      <c r="DA308" s="55">
        <f t="shared" si="736"/>
        <v>0</v>
      </c>
      <c r="DB308" s="55">
        <f t="shared" si="736"/>
        <v>0</v>
      </c>
      <c r="DC308" s="55">
        <f t="shared" si="736"/>
        <v>0</v>
      </c>
      <c r="DD308" s="55">
        <f t="shared" si="736"/>
        <v>0</v>
      </c>
      <c r="DE308" s="55">
        <f t="shared" si="736"/>
        <v>0</v>
      </c>
      <c r="DF308" s="55">
        <f t="shared" si="736"/>
        <v>0</v>
      </c>
      <c r="DG308" s="55">
        <f t="shared" si="736"/>
        <v>0</v>
      </c>
      <c r="DH308" s="55">
        <f t="shared" si="736"/>
        <v>0</v>
      </c>
      <c r="DI308" s="55">
        <f t="shared" si="736"/>
        <v>0</v>
      </c>
      <c r="DJ308" s="55">
        <f t="shared" si="736"/>
        <v>0</v>
      </c>
      <c r="DK308" s="55">
        <f t="shared" si="736"/>
        <v>0</v>
      </c>
      <c r="DL308" s="55">
        <f t="shared" si="736"/>
        <v>0</v>
      </c>
      <c r="DM308" s="55">
        <f t="shared" si="736"/>
        <v>0</v>
      </c>
      <c r="DN308" s="55">
        <f t="shared" si="736"/>
        <v>0</v>
      </c>
      <c r="DO308" s="55">
        <f t="shared" si="736"/>
        <v>0</v>
      </c>
      <c r="DP308" s="55">
        <f t="shared" si="736"/>
        <v>0</v>
      </c>
      <c r="DQ308" s="55">
        <f t="shared" si="736"/>
        <v>0</v>
      </c>
      <c r="DR308" s="55">
        <f t="shared" si="736"/>
        <v>0</v>
      </c>
      <c r="DS308" s="55">
        <f t="shared" si="736"/>
        <v>0</v>
      </c>
      <c r="DT308" s="55">
        <f t="shared" si="736"/>
        <v>0</v>
      </c>
      <c r="DU308" s="55">
        <f t="shared" si="736"/>
        <v>-4.8938526462667742E-3</v>
      </c>
      <c r="DV308" s="55">
        <f t="shared" si="736"/>
        <v>1.7621311528274647E-4</v>
      </c>
      <c r="DW308" s="55">
        <f t="shared" si="736"/>
        <v>0</v>
      </c>
      <c r="DX308" s="55">
        <f t="shared" si="736"/>
        <v>0</v>
      </c>
      <c r="DY308" s="55">
        <f t="shared" si="736"/>
        <v>-4.9672784069390167E-3</v>
      </c>
      <c r="DZ308" s="55">
        <f t="shared" si="736"/>
        <v>-2.4402400301145661E-4</v>
      </c>
      <c r="EA308" s="55">
        <f t="shared" si="736"/>
        <v>6.8880352525964123E-6</v>
      </c>
      <c r="EB308" s="55">
        <f t="shared" si="736"/>
        <v>0</v>
      </c>
      <c r="EC308" s="55">
        <f t="shared" ref="EC308:EM308" si="737">IFERROR(EC147*(EC469/$EN469),"")</f>
        <v>0</v>
      </c>
      <c r="ED308" s="55">
        <f t="shared" si="737"/>
        <v>0</v>
      </c>
      <c r="EE308" s="55">
        <f t="shared" si="737"/>
        <v>0</v>
      </c>
      <c r="EF308" s="55">
        <f t="shared" si="737"/>
        <v>0</v>
      </c>
      <c r="EG308" s="55">
        <f t="shared" si="737"/>
        <v>0</v>
      </c>
      <c r="EH308" s="55">
        <f t="shared" si="737"/>
        <v>0</v>
      </c>
      <c r="EI308" s="55">
        <f t="shared" si="737"/>
        <v>0</v>
      </c>
      <c r="EJ308" s="55">
        <f t="shared" si="737"/>
        <v>0</v>
      </c>
      <c r="EK308" s="55">
        <f t="shared" si="737"/>
        <v>0</v>
      </c>
      <c r="EL308" s="55">
        <f t="shared" si="737"/>
        <v>-5.8763822920481412E-4</v>
      </c>
      <c r="EM308" s="55">
        <f t="shared" si="737"/>
        <v>2.2626748868202849E-3</v>
      </c>
      <c r="EN308" s="72">
        <f t="shared" si="657"/>
        <v>-7.6485453575203852E-2</v>
      </c>
    </row>
    <row r="309" spans="1:144" x14ac:dyDescent="0.15">
      <c r="A309" s="71">
        <v>44286</v>
      </c>
      <c r="B309" s="55">
        <f t="shared" ref="B309:AG309" si="738">IFERROR(B148*(B470/$EN470),"")</f>
        <v>0</v>
      </c>
      <c r="C309" s="55">
        <f t="shared" si="738"/>
        <v>-1.6260915938859047E-2</v>
      </c>
      <c r="D309" s="55">
        <f t="shared" si="738"/>
        <v>0</v>
      </c>
      <c r="E309" s="55">
        <f t="shared" si="738"/>
        <v>0</v>
      </c>
      <c r="F309" s="55">
        <f t="shared" si="738"/>
        <v>0</v>
      </c>
      <c r="G309" s="55">
        <f t="shared" si="738"/>
        <v>0</v>
      </c>
      <c r="H309" s="55">
        <f t="shared" si="738"/>
        <v>0</v>
      </c>
      <c r="I309" s="55">
        <f t="shared" si="738"/>
        <v>0</v>
      </c>
      <c r="J309" s="55">
        <f t="shared" si="738"/>
        <v>-1.5081892659740278E-3</v>
      </c>
      <c r="K309" s="55">
        <f t="shared" si="738"/>
        <v>0</v>
      </c>
      <c r="L309" s="55">
        <f t="shared" si="738"/>
        <v>0</v>
      </c>
      <c r="M309" s="55">
        <f t="shared" si="738"/>
        <v>-4.1904975827709092E-4</v>
      </c>
      <c r="N309" s="55">
        <f t="shared" si="738"/>
        <v>0</v>
      </c>
      <c r="O309" s="55">
        <f t="shared" si="738"/>
        <v>0</v>
      </c>
      <c r="P309" s="55">
        <f t="shared" si="738"/>
        <v>-1.0216227723675877E-4</v>
      </c>
      <c r="Q309" s="55">
        <f t="shared" si="738"/>
        <v>-1.0790165560230641E-2</v>
      </c>
      <c r="R309" s="55">
        <f t="shared" si="738"/>
        <v>0</v>
      </c>
      <c r="S309" s="55">
        <f t="shared" si="738"/>
        <v>0</v>
      </c>
      <c r="T309" s="55">
        <f t="shared" si="738"/>
        <v>0</v>
      </c>
      <c r="U309" s="55">
        <f t="shared" si="738"/>
        <v>0</v>
      </c>
      <c r="V309" s="55">
        <f t="shared" si="738"/>
        <v>0</v>
      </c>
      <c r="W309" s="55">
        <f t="shared" si="738"/>
        <v>1.2408506076153679E-3</v>
      </c>
      <c r="X309" s="55">
        <f t="shared" si="738"/>
        <v>0</v>
      </c>
      <c r="Y309" s="55">
        <f t="shared" si="738"/>
        <v>-5.0317827653846353E-4</v>
      </c>
      <c r="Z309" s="55">
        <f t="shared" si="738"/>
        <v>0</v>
      </c>
      <c r="AA309" s="55">
        <f t="shared" si="738"/>
        <v>-7.9998420024210025E-4</v>
      </c>
      <c r="AB309" s="55">
        <f t="shared" si="738"/>
        <v>7.5348630649413621E-4</v>
      </c>
      <c r="AC309" s="55">
        <f t="shared" si="738"/>
        <v>0</v>
      </c>
      <c r="AD309" s="55">
        <f t="shared" si="738"/>
        <v>-7.363442063702829E-3</v>
      </c>
      <c r="AE309" s="55">
        <f t="shared" si="738"/>
        <v>0</v>
      </c>
      <c r="AF309" s="55">
        <f t="shared" si="738"/>
        <v>0</v>
      </c>
      <c r="AG309" s="55">
        <f t="shared" si="738"/>
        <v>0</v>
      </c>
      <c r="AH309" s="55">
        <f t="shared" ref="AH309:BM309" si="739">IFERROR(AH148*(AH470/$EN470),"")</f>
        <v>0</v>
      </c>
      <c r="AI309" s="55">
        <f t="shared" si="739"/>
        <v>0</v>
      </c>
      <c r="AJ309" s="55">
        <f t="shared" si="739"/>
        <v>0</v>
      </c>
      <c r="AK309" s="55">
        <f t="shared" si="739"/>
        <v>0</v>
      </c>
      <c r="AL309" s="55">
        <f t="shared" si="739"/>
        <v>0</v>
      </c>
      <c r="AM309" s="55">
        <f t="shared" si="739"/>
        <v>0</v>
      </c>
      <c r="AN309" s="55">
        <f t="shared" si="739"/>
        <v>2.0687331013560699E-3</v>
      </c>
      <c r="AO309" s="55">
        <f t="shared" si="739"/>
        <v>-7.9709665936396497E-4</v>
      </c>
      <c r="AP309" s="55">
        <f t="shared" si="739"/>
        <v>-1.2112945010002908E-2</v>
      </c>
      <c r="AQ309" s="55">
        <f t="shared" si="739"/>
        <v>1.5402821115810476E-4</v>
      </c>
      <c r="AR309" s="55">
        <f t="shared" si="739"/>
        <v>0</v>
      </c>
      <c r="AS309" s="55">
        <f t="shared" si="739"/>
        <v>-7.5651419578752601E-3</v>
      </c>
      <c r="AT309" s="55">
        <f t="shared" si="739"/>
        <v>0</v>
      </c>
      <c r="AU309" s="55">
        <f t="shared" si="739"/>
        <v>-1.0332074009266096E-3</v>
      </c>
      <c r="AV309" s="55">
        <f t="shared" si="739"/>
        <v>0</v>
      </c>
      <c r="AW309" s="55">
        <f t="shared" si="739"/>
        <v>-1.1823199045805952E-2</v>
      </c>
      <c r="AX309" s="55">
        <f t="shared" si="739"/>
        <v>-2.1199746423438358E-3</v>
      </c>
      <c r="AY309" s="55">
        <f t="shared" si="739"/>
        <v>2.4389507980461492E-4</v>
      </c>
      <c r="AZ309" s="55">
        <f t="shared" si="739"/>
        <v>0</v>
      </c>
      <c r="BA309" s="55">
        <f t="shared" si="739"/>
        <v>0</v>
      </c>
      <c r="BB309" s="55">
        <f t="shared" si="739"/>
        <v>0</v>
      </c>
      <c r="BC309" s="55">
        <f t="shared" si="739"/>
        <v>0</v>
      </c>
      <c r="BD309" s="55">
        <f t="shared" si="739"/>
        <v>0</v>
      </c>
      <c r="BE309" s="55">
        <f t="shared" si="739"/>
        <v>1.1007077086138068E-3</v>
      </c>
      <c r="BF309" s="55">
        <f t="shared" si="739"/>
        <v>0</v>
      </c>
      <c r="BG309" s="55">
        <f t="shared" si="739"/>
        <v>0</v>
      </c>
      <c r="BH309" s="55">
        <f t="shared" si="739"/>
        <v>-3.0100362747397788E-4</v>
      </c>
      <c r="BI309" s="55">
        <f t="shared" si="739"/>
        <v>-5.778104483095955E-4</v>
      </c>
      <c r="BJ309" s="55">
        <f t="shared" si="739"/>
        <v>0</v>
      </c>
      <c r="BK309" s="55">
        <f t="shared" si="739"/>
        <v>-1.2124132684918666E-3</v>
      </c>
      <c r="BL309" s="55">
        <f t="shared" si="739"/>
        <v>-5.0638005174822457E-3</v>
      </c>
      <c r="BM309" s="55">
        <f t="shared" si="739"/>
        <v>-1.3065532475796659E-2</v>
      </c>
      <c r="BN309" s="55">
        <f t="shared" ref="BN309:CS309" si="740">IFERROR(BN148*(BN470/$EN470),"")</f>
        <v>-5.8435254779556035E-3</v>
      </c>
      <c r="BO309" s="55">
        <f t="shared" si="740"/>
        <v>2.316991659430538E-3</v>
      </c>
      <c r="BP309" s="55">
        <f t="shared" si="740"/>
        <v>-3.8021255026888805E-3</v>
      </c>
      <c r="BQ309" s="55">
        <f t="shared" si="740"/>
        <v>-4.4117877754862745E-3</v>
      </c>
      <c r="BR309" s="55">
        <f t="shared" si="740"/>
        <v>-6.134302088213753E-5</v>
      </c>
      <c r="BS309" s="55">
        <f t="shared" si="740"/>
        <v>1.1153190309249219E-3</v>
      </c>
      <c r="BT309" s="55">
        <f t="shared" si="740"/>
        <v>-1.32286332089752E-2</v>
      </c>
      <c r="BU309" s="55">
        <f t="shared" si="740"/>
        <v>-4.5221601876215926E-3</v>
      </c>
      <c r="BV309" s="55">
        <f t="shared" si="740"/>
        <v>-4.9601978069050605E-3</v>
      </c>
      <c r="BW309" s="55">
        <f t="shared" si="740"/>
        <v>5.3311411985671082E-3</v>
      </c>
      <c r="BX309" s="55">
        <f t="shared" si="740"/>
        <v>0</v>
      </c>
      <c r="BY309" s="55">
        <f t="shared" si="740"/>
        <v>-3.6190155714510819E-3</v>
      </c>
      <c r="BZ309" s="55">
        <f t="shared" si="740"/>
        <v>-1.2520382329085818E-3</v>
      </c>
      <c r="CA309" s="55">
        <f t="shared" si="740"/>
        <v>-6.796583017089932E-3</v>
      </c>
      <c r="CB309" s="55">
        <f t="shared" si="740"/>
        <v>1.2964886755834188E-3</v>
      </c>
      <c r="CC309" s="55">
        <f t="shared" si="740"/>
        <v>-2.6835350958876692E-3</v>
      </c>
      <c r="CD309" s="55">
        <f t="shared" si="740"/>
        <v>-1.0392182645368932E-2</v>
      </c>
      <c r="CE309" s="55">
        <f t="shared" si="740"/>
        <v>-9.5260197218381524E-5</v>
      </c>
      <c r="CF309" s="55">
        <f t="shared" si="740"/>
        <v>-5.8224670743612977E-4</v>
      </c>
      <c r="CG309" s="55">
        <f t="shared" si="740"/>
        <v>0</v>
      </c>
      <c r="CH309" s="55">
        <f t="shared" si="740"/>
        <v>0</v>
      </c>
      <c r="CI309" s="55">
        <f t="shared" si="740"/>
        <v>0</v>
      </c>
      <c r="CJ309" s="55">
        <f t="shared" si="740"/>
        <v>-1.2738808350033679E-3</v>
      </c>
      <c r="CK309" s="55">
        <f t="shared" si="740"/>
        <v>0</v>
      </c>
      <c r="CL309" s="55">
        <f t="shared" si="740"/>
        <v>-3.3658254051517356E-4</v>
      </c>
      <c r="CM309" s="55">
        <f t="shared" si="740"/>
        <v>0</v>
      </c>
      <c r="CN309" s="55">
        <f t="shared" si="740"/>
        <v>0</v>
      </c>
      <c r="CO309" s="55">
        <f t="shared" si="740"/>
        <v>0</v>
      </c>
      <c r="CP309" s="55">
        <f t="shared" si="740"/>
        <v>-2.9992711290009757E-3</v>
      </c>
      <c r="CQ309" s="55">
        <f t="shared" si="740"/>
        <v>-4.2756076801760763E-4</v>
      </c>
      <c r="CR309" s="55">
        <f t="shared" si="740"/>
        <v>1.8924653676793065E-4</v>
      </c>
      <c r="CS309" s="55">
        <f t="shared" si="740"/>
        <v>0</v>
      </c>
      <c r="CT309" s="55">
        <f t="shared" ref="CT309:EB309" si="741">IFERROR(CT148*(CT470/$EN470),"")</f>
        <v>0</v>
      </c>
      <c r="CU309" s="55">
        <f t="shared" si="741"/>
        <v>0</v>
      </c>
      <c r="CV309" s="55">
        <f t="shared" si="741"/>
        <v>0</v>
      </c>
      <c r="CW309" s="55">
        <f t="shared" si="741"/>
        <v>0</v>
      </c>
      <c r="CX309" s="55">
        <f t="shared" si="741"/>
        <v>0</v>
      </c>
      <c r="CY309" s="55">
        <f t="shared" si="741"/>
        <v>0</v>
      </c>
      <c r="CZ309" s="55">
        <f t="shared" si="741"/>
        <v>0</v>
      </c>
      <c r="DA309" s="55">
        <f t="shared" si="741"/>
        <v>0</v>
      </c>
      <c r="DB309" s="55">
        <f t="shared" si="741"/>
        <v>0</v>
      </c>
      <c r="DC309" s="55">
        <f t="shared" si="741"/>
        <v>0</v>
      </c>
      <c r="DD309" s="55">
        <f t="shared" si="741"/>
        <v>0</v>
      </c>
      <c r="DE309" s="55">
        <f t="shared" si="741"/>
        <v>0</v>
      </c>
      <c r="DF309" s="55">
        <f t="shared" si="741"/>
        <v>0</v>
      </c>
      <c r="DG309" s="55">
        <f t="shared" si="741"/>
        <v>0</v>
      </c>
      <c r="DH309" s="55">
        <f t="shared" si="741"/>
        <v>0</v>
      </c>
      <c r="DI309" s="55">
        <f t="shared" si="741"/>
        <v>0</v>
      </c>
      <c r="DJ309" s="55">
        <f t="shared" si="741"/>
        <v>0</v>
      </c>
      <c r="DK309" s="55">
        <f t="shared" si="741"/>
        <v>0</v>
      </c>
      <c r="DL309" s="55">
        <f t="shared" si="741"/>
        <v>0</v>
      </c>
      <c r="DM309" s="55">
        <f t="shared" si="741"/>
        <v>0</v>
      </c>
      <c r="DN309" s="55">
        <f t="shared" si="741"/>
        <v>0</v>
      </c>
      <c r="DO309" s="55">
        <f t="shared" si="741"/>
        <v>0</v>
      </c>
      <c r="DP309" s="55">
        <f t="shared" si="741"/>
        <v>0</v>
      </c>
      <c r="DQ309" s="55">
        <f t="shared" si="741"/>
        <v>0</v>
      </c>
      <c r="DR309" s="55">
        <f t="shared" si="741"/>
        <v>0</v>
      </c>
      <c r="DS309" s="55">
        <f t="shared" si="741"/>
        <v>0</v>
      </c>
      <c r="DT309" s="55">
        <f t="shared" si="741"/>
        <v>0</v>
      </c>
      <c r="DU309" s="55">
        <f t="shared" si="741"/>
        <v>-5.0638005184294749E-3</v>
      </c>
      <c r="DV309" s="55">
        <f t="shared" si="741"/>
        <v>-2.1483171348949499E-4</v>
      </c>
      <c r="DW309" s="55">
        <f t="shared" si="741"/>
        <v>0</v>
      </c>
      <c r="DX309" s="55">
        <f t="shared" si="741"/>
        <v>0</v>
      </c>
      <c r="DY309" s="55">
        <f t="shared" si="741"/>
        <v>-1.3049112592969476E-3</v>
      </c>
      <c r="DZ309" s="55">
        <f t="shared" si="741"/>
        <v>1.7220186896665045E-4</v>
      </c>
      <c r="EA309" s="55">
        <f t="shared" si="741"/>
        <v>-2.4140370130533079E-4</v>
      </c>
      <c r="EB309" s="55">
        <f t="shared" si="741"/>
        <v>0</v>
      </c>
      <c r="EC309" s="55">
        <f t="shared" ref="EC309:EM309" si="742">IFERROR(EC148*(EC470/$EN470),"")</f>
        <v>0</v>
      </c>
      <c r="ED309" s="55">
        <f t="shared" si="742"/>
        <v>0</v>
      </c>
      <c r="EE309" s="55">
        <f t="shared" si="742"/>
        <v>0</v>
      </c>
      <c r="EF309" s="55">
        <f t="shared" si="742"/>
        <v>0</v>
      </c>
      <c r="EG309" s="55">
        <f t="shared" si="742"/>
        <v>0</v>
      </c>
      <c r="EH309" s="55">
        <f t="shared" si="742"/>
        <v>0</v>
      </c>
      <c r="EI309" s="55">
        <f t="shared" si="742"/>
        <v>0</v>
      </c>
      <c r="EJ309" s="55">
        <f t="shared" si="742"/>
        <v>0</v>
      </c>
      <c r="EK309" s="55">
        <f t="shared" si="742"/>
        <v>0</v>
      </c>
      <c r="EL309" s="55">
        <f t="shared" si="742"/>
        <v>1.7930829964263994E-3</v>
      </c>
      <c r="EM309" s="55">
        <f t="shared" si="742"/>
        <v>-5.6511847827153041E-3</v>
      </c>
      <c r="EN309" s="72">
        <f t="shared" si="657"/>
        <v>-0.15540710110887387</v>
      </c>
    </row>
    <row r="310" spans="1:144" x14ac:dyDescent="0.15">
      <c r="A310" s="71">
        <v>44316</v>
      </c>
      <c r="B310" s="55">
        <f t="shared" ref="B310:AG310" si="743">IFERROR(B149*(B471/$EN471),"")</f>
        <v>0</v>
      </c>
      <c r="C310" s="55">
        <f t="shared" si="743"/>
        <v>-3.1323353546831821E-3</v>
      </c>
      <c r="D310" s="55">
        <f t="shared" si="743"/>
        <v>0</v>
      </c>
      <c r="E310" s="55">
        <f t="shared" si="743"/>
        <v>0</v>
      </c>
      <c r="F310" s="55">
        <f t="shared" si="743"/>
        <v>0</v>
      </c>
      <c r="G310" s="55">
        <f t="shared" si="743"/>
        <v>0</v>
      </c>
      <c r="H310" s="55">
        <f t="shared" si="743"/>
        <v>0</v>
      </c>
      <c r="I310" s="55">
        <f t="shared" si="743"/>
        <v>0</v>
      </c>
      <c r="J310" s="55">
        <f t="shared" si="743"/>
        <v>7.5593511503018037E-4</v>
      </c>
      <c r="K310" s="55">
        <f t="shared" si="743"/>
        <v>0</v>
      </c>
      <c r="L310" s="55">
        <f t="shared" si="743"/>
        <v>0</v>
      </c>
      <c r="M310" s="55">
        <f t="shared" si="743"/>
        <v>-1.42703074746275E-3</v>
      </c>
      <c r="N310" s="55">
        <f t="shared" si="743"/>
        <v>0</v>
      </c>
      <c r="O310" s="55">
        <f t="shared" si="743"/>
        <v>0</v>
      </c>
      <c r="P310" s="55">
        <f t="shared" si="743"/>
        <v>-1.6794800634249154E-3</v>
      </c>
      <c r="Q310" s="55">
        <f t="shared" si="743"/>
        <v>-4.1800607284623566E-3</v>
      </c>
      <c r="R310" s="55">
        <f t="shared" si="743"/>
        <v>0</v>
      </c>
      <c r="S310" s="55">
        <f t="shared" si="743"/>
        <v>0</v>
      </c>
      <c r="T310" s="55">
        <f t="shared" si="743"/>
        <v>0</v>
      </c>
      <c r="U310" s="55">
        <f t="shared" si="743"/>
        <v>0</v>
      </c>
      <c r="V310" s="55">
        <f t="shared" si="743"/>
        <v>0</v>
      </c>
      <c r="W310" s="55">
        <f t="shared" si="743"/>
        <v>1.5497311366215003E-3</v>
      </c>
      <c r="X310" s="55">
        <f t="shared" si="743"/>
        <v>0</v>
      </c>
      <c r="Y310" s="55">
        <f t="shared" si="743"/>
        <v>-2.2206489419265415E-3</v>
      </c>
      <c r="Z310" s="55">
        <f t="shared" si="743"/>
        <v>0</v>
      </c>
      <c r="AA310" s="55">
        <f t="shared" si="743"/>
        <v>2.0963403624633726E-3</v>
      </c>
      <c r="AB310" s="55">
        <f t="shared" si="743"/>
        <v>-3.7419743215257621E-3</v>
      </c>
      <c r="AC310" s="55">
        <f t="shared" si="743"/>
        <v>0</v>
      </c>
      <c r="AD310" s="55">
        <f t="shared" si="743"/>
        <v>8.1654182297046136E-3</v>
      </c>
      <c r="AE310" s="55">
        <f t="shared" si="743"/>
        <v>0</v>
      </c>
      <c r="AF310" s="55">
        <f t="shared" si="743"/>
        <v>0</v>
      </c>
      <c r="AG310" s="55">
        <f t="shared" si="743"/>
        <v>0</v>
      </c>
      <c r="AH310" s="55">
        <f t="shared" ref="AH310:BM310" si="744">IFERROR(AH149*(AH471/$EN471),"")</f>
        <v>0</v>
      </c>
      <c r="AI310" s="55">
        <f t="shared" si="744"/>
        <v>0</v>
      </c>
      <c r="AJ310" s="55">
        <f t="shared" si="744"/>
        <v>0</v>
      </c>
      <c r="AK310" s="55">
        <f t="shared" si="744"/>
        <v>0</v>
      </c>
      <c r="AL310" s="55">
        <f t="shared" si="744"/>
        <v>3.5340818613782216E-4</v>
      </c>
      <c r="AM310" s="55">
        <f t="shared" si="744"/>
        <v>0</v>
      </c>
      <c r="AN310" s="55">
        <f t="shared" si="744"/>
        <v>-3.051537559534716E-4</v>
      </c>
      <c r="AO310" s="55">
        <f t="shared" si="744"/>
        <v>1.0629057325343642E-3</v>
      </c>
      <c r="AP310" s="55">
        <f t="shared" si="744"/>
        <v>6.6510512208037444E-5</v>
      </c>
      <c r="AQ310" s="55">
        <f t="shared" si="744"/>
        <v>-5.3536179525516515E-4</v>
      </c>
      <c r="AR310" s="55">
        <f t="shared" si="744"/>
        <v>0</v>
      </c>
      <c r="AS310" s="55">
        <f t="shared" si="744"/>
        <v>-5.2126275201427267E-3</v>
      </c>
      <c r="AT310" s="55">
        <f t="shared" si="744"/>
        <v>0</v>
      </c>
      <c r="AU310" s="55">
        <f t="shared" si="744"/>
        <v>-6.9256144373075013E-4</v>
      </c>
      <c r="AV310" s="55">
        <f t="shared" si="744"/>
        <v>0</v>
      </c>
      <c r="AW310" s="55">
        <f t="shared" si="744"/>
        <v>1.7514673342112562E-2</v>
      </c>
      <c r="AX310" s="55">
        <f t="shared" si="744"/>
        <v>-2.3117051661320043E-3</v>
      </c>
      <c r="AY310" s="55">
        <f t="shared" si="744"/>
        <v>3.9575569538392706E-4</v>
      </c>
      <c r="AZ310" s="55">
        <f t="shared" si="744"/>
        <v>1.3920941447528657E-3</v>
      </c>
      <c r="BA310" s="55">
        <f t="shared" si="744"/>
        <v>0</v>
      </c>
      <c r="BB310" s="55">
        <f t="shared" si="744"/>
        <v>0</v>
      </c>
      <c r="BC310" s="55">
        <f t="shared" si="744"/>
        <v>3.8258367735877277E-3</v>
      </c>
      <c r="BD310" s="55">
        <f t="shared" si="744"/>
        <v>0</v>
      </c>
      <c r="BE310" s="55">
        <f t="shared" si="744"/>
        <v>1.0346845247585152E-3</v>
      </c>
      <c r="BF310" s="55">
        <f t="shared" si="744"/>
        <v>0</v>
      </c>
      <c r="BG310" s="55">
        <f t="shared" si="744"/>
        <v>0</v>
      </c>
      <c r="BH310" s="55">
        <f t="shared" si="744"/>
        <v>-6.0501666577436738E-4</v>
      </c>
      <c r="BI310" s="55">
        <f t="shared" si="744"/>
        <v>-2.5886056707614823E-3</v>
      </c>
      <c r="BJ310" s="55">
        <f t="shared" si="744"/>
        <v>0</v>
      </c>
      <c r="BK310" s="55">
        <f t="shared" si="744"/>
        <v>-1.3846387601106695E-4</v>
      </c>
      <c r="BL310" s="55">
        <f t="shared" si="744"/>
        <v>5.0344211564323142E-4</v>
      </c>
      <c r="BM310" s="55">
        <f t="shared" si="744"/>
        <v>-9.5812591602597945E-4</v>
      </c>
      <c r="BN310" s="55">
        <f t="shared" ref="BN310:CS310" si="745">IFERROR(BN149*(BN471/$EN471),"")</f>
        <v>1.7634649904699532E-3</v>
      </c>
      <c r="BO310" s="55">
        <f t="shared" si="745"/>
        <v>-1.2414392139329617E-4</v>
      </c>
      <c r="BP310" s="55">
        <f t="shared" si="745"/>
        <v>-1.1612835845114121E-3</v>
      </c>
      <c r="BQ310" s="55">
        <f t="shared" si="745"/>
        <v>-3.3055649861048609E-4</v>
      </c>
      <c r="BR310" s="55">
        <f t="shared" si="745"/>
        <v>0</v>
      </c>
      <c r="BS310" s="55">
        <f t="shared" si="745"/>
        <v>8.6398096012309765E-4</v>
      </c>
      <c r="BT310" s="55">
        <f t="shared" si="745"/>
        <v>8.1140153953998279E-3</v>
      </c>
      <c r="BU310" s="55">
        <f t="shared" si="745"/>
        <v>-2.8759789826081983E-3</v>
      </c>
      <c r="BV310" s="55">
        <f t="shared" si="745"/>
        <v>-1.8363183413284627E-3</v>
      </c>
      <c r="BW310" s="55">
        <f t="shared" si="745"/>
        <v>1.4202572753143697E-3</v>
      </c>
      <c r="BX310" s="55">
        <f t="shared" si="745"/>
        <v>-3.3168833889005432E-4</v>
      </c>
      <c r="BY310" s="55">
        <f t="shared" si="745"/>
        <v>-5.5036542319654722E-3</v>
      </c>
      <c r="BZ310" s="55">
        <f t="shared" si="745"/>
        <v>7.0148942770379016E-4</v>
      </c>
      <c r="CA310" s="55">
        <f t="shared" si="745"/>
        <v>3.4425756890700148E-3</v>
      </c>
      <c r="CB310" s="55">
        <f t="shared" si="745"/>
        <v>5.9377112998313525E-4</v>
      </c>
      <c r="CC310" s="55">
        <f t="shared" si="745"/>
        <v>-2.6273555153882799E-3</v>
      </c>
      <c r="CD310" s="55">
        <f t="shared" si="745"/>
        <v>1.5430781396259719E-2</v>
      </c>
      <c r="CE310" s="55">
        <f t="shared" si="745"/>
        <v>-2.9641053565561864E-3</v>
      </c>
      <c r="CF310" s="55">
        <f t="shared" si="745"/>
        <v>3.5372932213291415E-4</v>
      </c>
      <c r="CG310" s="55">
        <f t="shared" si="745"/>
        <v>0</v>
      </c>
      <c r="CH310" s="55">
        <f t="shared" si="745"/>
        <v>0</v>
      </c>
      <c r="CI310" s="55">
        <f t="shared" si="745"/>
        <v>0</v>
      </c>
      <c r="CJ310" s="55">
        <f t="shared" si="745"/>
        <v>2.4454544824341047E-4</v>
      </c>
      <c r="CK310" s="55">
        <f t="shared" si="745"/>
        <v>0</v>
      </c>
      <c r="CL310" s="55">
        <f t="shared" si="745"/>
        <v>0</v>
      </c>
      <c r="CM310" s="55">
        <f t="shared" si="745"/>
        <v>0</v>
      </c>
      <c r="CN310" s="55">
        <f t="shared" si="745"/>
        <v>0</v>
      </c>
      <c r="CO310" s="55">
        <f t="shared" si="745"/>
        <v>0</v>
      </c>
      <c r="CP310" s="55">
        <f t="shared" si="745"/>
        <v>2.6714222002066595E-3</v>
      </c>
      <c r="CQ310" s="55">
        <f t="shared" si="745"/>
        <v>3.9729001297716046E-3</v>
      </c>
      <c r="CR310" s="55">
        <f t="shared" si="745"/>
        <v>3.9135672385607619E-4</v>
      </c>
      <c r="CS310" s="55">
        <f t="shared" si="745"/>
        <v>0</v>
      </c>
      <c r="CT310" s="55">
        <f t="shared" ref="CT310:EB310" si="746">IFERROR(CT149*(CT471/$EN471),"")</f>
        <v>0</v>
      </c>
      <c r="CU310" s="55">
        <f t="shared" si="746"/>
        <v>0</v>
      </c>
      <c r="CV310" s="55">
        <f t="shared" si="746"/>
        <v>0</v>
      </c>
      <c r="CW310" s="55">
        <f t="shared" si="746"/>
        <v>0</v>
      </c>
      <c r="CX310" s="55">
        <f t="shared" si="746"/>
        <v>0</v>
      </c>
      <c r="CY310" s="55">
        <f t="shared" si="746"/>
        <v>0</v>
      </c>
      <c r="CZ310" s="55">
        <f t="shared" si="746"/>
        <v>0</v>
      </c>
      <c r="DA310" s="55">
        <f t="shared" si="746"/>
        <v>0</v>
      </c>
      <c r="DB310" s="55">
        <f t="shared" si="746"/>
        <v>0</v>
      </c>
      <c r="DC310" s="55">
        <f t="shared" si="746"/>
        <v>0</v>
      </c>
      <c r="DD310" s="55">
        <f t="shared" si="746"/>
        <v>0</v>
      </c>
      <c r="DE310" s="55">
        <f t="shared" si="746"/>
        <v>0</v>
      </c>
      <c r="DF310" s="55">
        <f t="shared" si="746"/>
        <v>0</v>
      </c>
      <c r="DG310" s="55">
        <f t="shared" si="746"/>
        <v>0</v>
      </c>
      <c r="DH310" s="55">
        <f t="shared" si="746"/>
        <v>0</v>
      </c>
      <c r="DI310" s="55">
        <f t="shared" si="746"/>
        <v>0</v>
      </c>
      <c r="DJ310" s="55">
        <f t="shared" si="746"/>
        <v>0</v>
      </c>
      <c r="DK310" s="55">
        <f t="shared" si="746"/>
        <v>0</v>
      </c>
      <c r="DL310" s="55">
        <f t="shared" si="746"/>
        <v>0</v>
      </c>
      <c r="DM310" s="55">
        <f t="shared" si="746"/>
        <v>0</v>
      </c>
      <c r="DN310" s="55">
        <f t="shared" si="746"/>
        <v>0</v>
      </c>
      <c r="DO310" s="55">
        <f t="shared" si="746"/>
        <v>0</v>
      </c>
      <c r="DP310" s="55">
        <f t="shared" si="746"/>
        <v>0</v>
      </c>
      <c r="DQ310" s="55">
        <f t="shared" si="746"/>
        <v>0</v>
      </c>
      <c r="DR310" s="55">
        <f t="shared" si="746"/>
        <v>0</v>
      </c>
      <c r="DS310" s="55">
        <f t="shared" si="746"/>
        <v>0</v>
      </c>
      <c r="DT310" s="55">
        <f t="shared" si="746"/>
        <v>0</v>
      </c>
      <c r="DU310" s="55">
        <f t="shared" si="746"/>
        <v>5.0344210923756094E-4</v>
      </c>
      <c r="DV310" s="55">
        <f t="shared" si="746"/>
        <v>-1.4917122474445118E-4</v>
      </c>
      <c r="DW310" s="55">
        <f t="shared" si="746"/>
        <v>0</v>
      </c>
      <c r="DX310" s="55">
        <f t="shared" si="746"/>
        <v>0</v>
      </c>
      <c r="DY310" s="55">
        <f t="shared" si="746"/>
        <v>2.0969950101102845E-3</v>
      </c>
      <c r="DZ310" s="55">
        <f t="shared" si="746"/>
        <v>1.2187343337760785E-4</v>
      </c>
      <c r="EA310" s="55">
        <f t="shared" si="746"/>
        <v>-5.6209719176707792E-4</v>
      </c>
      <c r="EB310" s="55">
        <f t="shared" si="746"/>
        <v>0</v>
      </c>
      <c r="EC310" s="55">
        <f t="shared" ref="EC310:EM310" si="747">IFERROR(EC149*(EC471/$EN471),"")</f>
        <v>0</v>
      </c>
      <c r="ED310" s="55">
        <f t="shared" si="747"/>
        <v>0</v>
      </c>
      <c r="EE310" s="55">
        <f t="shared" si="747"/>
        <v>0</v>
      </c>
      <c r="EF310" s="55">
        <f t="shared" si="747"/>
        <v>0</v>
      </c>
      <c r="EG310" s="55">
        <f t="shared" si="747"/>
        <v>0</v>
      </c>
      <c r="EH310" s="55">
        <f t="shared" si="747"/>
        <v>0</v>
      </c>
      <c r="EI310" s="55">
        <f t="shared" si="747"/>
        <v>0</v>
      </c>
      <c r="EJ310" s="55">
        <f t="shared" si="747"/>
        <v>0</v>
      </c>
      <c r="EK310" s="55">
        <f t="shared" si="747"/>
        <v>0</v>
      </c>
      <c r="EL310" s="55">
        <f t="shared" si="747"/>
        <v>-1.6815860250852458E-3</v>
      </c>
      <c r="EM310" s="55">
        <f t="shared" si="747"/>
        <v>6.4406508988177919E-3</v>
      </c>
      <c r="EN310" s="72">
        <f t="shared" si="657"/>
        <v>3.7966896230895393E-2</v>
      </c>
    </row>
    <row r="311" spans="1:144" x14ac:dyDescent="0.15">
      <c r="A311" s="71">
        <v>44344</v>
      </c>
      <c r="B311" s="55">
        <f t="shared" ref="B311:AG311" si="748">IFERROR(B150*(B472/$EN472),"")</f>
        <v>0</v>
      </c>
      <c r="C311" s="55">
        <f t="shared" si="748"/>
        <v>-1.1090280597887672E-3</v>
      </c>
      <c r="D311" s="55">
        <f t="shared" si="748"/>
        <v>0</v>
      </c>
      <c r="E311" s="55">
        <f t="shared" si="748"/>
        <v>0</v>
      </c>
      <c r="F311" s="55">
        <f t="shared" si="748"/>
        <v>0</v>
      </c>
      <c r="G311" s="55">
        <f t="shared" si="748"/>
        <v>0</v>
      </c>
      <c r="H311" s="55">
        <f t="shared" si="748"/>
        <v>0</v>
      </c>
      <c r="I311" s="55">
        <f t="shared" si="748"/>
        <v>0</v>
      </c>
      <c r="J311" s="55">
        <f t="shared" si="748"/>
        <v>-3.2251844093798192E-4</v>
      </c>
      <c r="K311" s="55">
        <f t="shared" si="748"/>
        <v>0</v>
      </c>
      <c r="L311" s="55">
        <f t="shared" si="748"/>
        <v>0</v>
      </c>
      <c r="M311" s="55">
        <f t="shared" si="748"/>
        <v>3.0288555353020137E-3</v>
      </c>
      <c r="N311" s="55">
        <f t="shared" si="748"/>
        <v>0</v>
      </c>
      <c r="O311" s="55">
        <f t="shared" si="748"/>
        <v>0</v>
      </c>
      <c r="P311" s="55">
        <f t="shared" si="748"/>
        <v>1.8110865945591937E-3</v>
      </c>
      <c r="Q311" s="55">
        <f t="shared" si="748"/>
        <v>-2.4939686321251305E-5</v>
      </c>
      <c r="R311" s="55">
        <f t="shared" si="748"/>
        <v>0</v>
      </c>
      <c r="S311" s="55">
        <f t="shared" si="748"/>
        <v>4.4340888334525249E-5</v>
      </c>
      <c r="T311" s="55">
        <f t="shared" si="748"/>
        <v>0</v>
      </c>
      <c r="U311" s="55">
        <f t="shared" si="748"/>
        <v>1.2027373584368034E-3</v>
      </c>
      <c r="V311" s="55">
        <f t="shared" si="748"/>
        <v>0</v>
      </c>
      <c r="W311" s="55">
        <f t="shared" si="748"/>
        <v>2.4213286136380782E-3</v>
      </c>
      <c r="X311" s="55">
        <f t="shared" si="748"/>
        <v>0</v>
      </c>
      <c r="Y311" s="55">
        <f t="shared" si="748"/>
        <v>3.3767115354090488E-3</v>
      </c>
      <c r="Z311" s="55">
        <f t="shared" si="748"/>
        <v>0</v>
      </c>
      <c r="AA311" s="55">
        <f t="shared" si="748"/>
        <v>-1.3517665101404025E-3</v>
      </c>
      <c r="AB311" s="55">
        <f t="shared" si="748"/>
        <v>-1.253822717542882E-3</v>
      </c>
      <c r="AC311" s="55">
        <f t="shared" si="748"/>
        <v>0</v>
      </c>
      <c r="AD311" s="55">
        <f t="shared" si="748"/>
        <v>8.1263163244663333E-4</v>
      </c>
      <c r="AE311" s="55">
        <f t="shared" si="748"/>
        <v>0</v>
      </c>
      <c r="AF311" s="55">
        <f t="shared" si="748"/>
        <v>0</v>
      </c>
      <c r="AG311" s="55">
        <f t="shared" si="748"/>
        <v>0</v>
      </c>
      <c r="AH311" s="55">
        <f t="shared" ref="AH311:BM311" si="749">IFERROR(AH150*(AH472/$EN472),"")</f>
        <v>0</v>
      </c>
      <c r="AI311" s="55">
        <f t="shared" si="749"/>
        <v>0</v>
      </c>
      <c r="AJ311" s="55">
        <f t="shared" si="749"/>
        <v>0</v>
      </c>
      <c r="AK311" s="55">
        <f t="shared" si="749"/>
        <v>0</v>
      </c>
      <c r="AL311" s="55">
        <f t="shared" si="749"/>
        <v>-1.5387396781497687E-3</v>
      </c>
      <c r="AM311" s="55">
        <f t="shared" si="749"/>
        <v>0</v>
      </c>
      <c r="AN311" s="55">
        <f t="shared" si="749"/>
        <v>-1.7075433012410824E-4</v>
      </c>
      <c r="AO311" s="55">
        <f t="shared" si="749"/>
        <v>-1.1663251446363119E-4</v>
      </c>
      <c r="AP311" s="55">
        <f t="shared" si="749"/>
        <v>3.1603158222365301E-3</v>
      </c>
      <c r="AQ311" s="55">
        <f t="shared" si="749"/>
        <v>-6.3009674541331009E-4</v>
      </c>
      <c r="AR311" s="55">
        <f t="shared" si="749"/>
        <v>0</v>
      </c>
      <c r="AS311" s="55">
        <f t="shared" si="749"/>
        <v>8.5436986369325993E-3</v>
      </c>
      <c r="AT311" s="55">
        <f t="shared" si="749"/>
        <v>3.4397782174480414E-5</v>
      </c>
      <c r="AU311" s="55">
        <f t="shared" si="749"/>
        <v>1.6515187899430036E-3</v>
      </c>
      <c r="AV311" s="55">
        <f t="shared" si="749"/>
        <v>0</v>
      </c>
      <c r="AW311" s="55">
        <f t="shared" si="749"/>
        <v>6.5671726864874594E-3</v>
      </c>
      <c r="AX311" s="55">
        <f t="shared" si="749"/>
        <v>-8.5725273584722709E-4</v>
      </c>
      <c r="AY311" s="55">
        <f t="shared" si="749"/>
        <v>1.4139472044436075E-3</v>
      </c>
      <c r="AZ311" s="55">
        <f t="shared" si="749"/>
        <v>4.2100623072968196E-3</v>
      </c>
      <c r="BA311" s="55">
        <f t="shared" si="749"/>
        <v>5.1676872788433117E-4</v>
      </c>
      <c r="BB311" s="55">
        <f t="shared" si="749"/>
        <v>-1.1817355229500831E-5</v>
      </c>
      <c r="BC311" s="55">
        <f t="shared" si="749"/>
        <v>6.4333576729485589E-4</v>
      </c>
      <c r="BD311" s="55">
        <f t="shared" si="749"/>
        <v>0</v>
      </c>
      <c r="BE311" s="55">
        <f t="shared" si="749"/>
        <v>-2.3607912452910997E-4</v>
      </c>
      <c r="BF311" s="55">
        <f t="shared" si="749"/>
        <v>0</v>
      </c>
      <c r="BG311" s="55">
        <f t="shared" si="749"/>
        <v>0</v>
      </c>
      <c r="BH311" s="55">
        <f t="shared" si="749"/>
        <v>1.109146356252154E-3</v>
      </c>
      <c r="BI311" s="55">
        <f t="shared" si="749"/>
        <v>-2.9106635238300947E-3</v>
      </c>
      <c r="BJ311" s="55">
        <f t="shared" si="749"/>
        <v>0</v>
      </c>
      <c r="BK311" s="55">
        <f t="shared" si="749"/>
        <v>1.0874816091687954E-3</v>
      </c>
      <c r="BL311" s="55">
        <f t="shared" si="749"/>
        <v>-2.1129354288082139E-4</v>
      </c>
      <c r="BM311" s="55">
        <f t="shared" si="749"/>
        <v>3.0527423194270963E-4</v>
      </c>
      <c r="BN311" s="55">
        <f t="shared" ref="BN311:CS311" si="750">IFERROR(BN150*(BN472/$EN472),"")</f>
        <v>-1.1021316800258892E-2</v>
      </c>
      <c r="BO311" s="55">
        <f t="shared" si="750"/>
        <v>-7.6107177686929089E-5</v>
      </c>
      <c r="BP311" s="55">
        <f t="shared" si="750"/>
        <v>-4.5528737976110908E-4</v>
      </c>
      <c r="BQ311" s="55">
        <f t="shared" si="750"/>
        <v>-1.3551784752702154E-3</v>
      </c>
      <c r="BR311" s="55">
        <f t="shared" si="750"/>
        <v>0</v>
      </c>
      <c r="BS311" s="55">
        <f t="shared" si="750"/>
        <v>-3.9453540776704791E-5</v>
      </c>
      <c r="BT311" s="55">
        <f t="shared" si="750"/>
        <v>-7.8306102199582825E-3</v>
      </c>
      <c r="BU311" s="55">
        <f t="shared" si="750"/>
        <v>1.6278148927105214E-4</v>
      </c>
      <c r="BV311" s="55">
        <f t="shared" si="750"/>
        <v>-1.27173395204236E-3</v>
      </c>
      <c r="BW311" s="55">
        <f t="shared" si="750"/>
        <v>-2.5691878218418311E-4</v>
      </c>
      <c r="BX311" s="55">
        <f t="shared" si="750"/>
        <v>-2.1680988087846058E-4</v>
      </c>
      <c r="BY311" s="55">
        <f t="shared" si="750"/>
        <v>-3.6573372940804944E-3</v>
      </c>
      <c r="BZ311" s="55">
        <f t="shared" si="750"/>
        <v>-1.3319420461800405E-3</v>
      </c>
      <c r="CA311" s="55">
        <f t="shared" si="750"/>
        <v>6.4512369319019074E-4</v>
      </c>
      <c r="CB311" s="55">
        <f t="shared" si="750"/>
        <v>1.7112209616808416E-3</v>
      </c>
      <c r="CC311" s="55">
        <f t="shared" si="750"/>
        <v>1.3732351431662123E-4</v>
      </c>
      <c r="CD311" s="55">
        <f t="shared" si="750"/>
        <v>-1.0679205956930874E-2</v>
      </c>
      <c r="CE311" s="55">
        <f t="shared" si="750"/>
        <v>-1.1303118286964463E-3</v>
      </c>
      <c r="CF311" s="55">
        <f t="shared" si="750"/>
        <v>-5.4388765871526761E-4</v>
      </c>
      <c r="CG311" s="55">
        <f t="shared" si="750"/>
        <v>0</v>
      </c>
      <c r="CH311" s="55">
        <f t="shared" si="750"/>
        <v>0</v>
      </c>
      <c r="CI311" s="55">
        <f t="shared" si="750"/>
        <v>0</v>
      </c>
      <c r="CJ311" s="55">
        <f t="shared" si="750"/>
        <v>-1.3912547278949741E-3</v>
      </c>
      <c r="CK311" s="55">
        <f t="shared" si="750"/>
        <v>0</v>
      </c>
      <c r="CL311" s="55">
        <f t="shared" si="750"/>
        <v>0</v>
      </c>
      <c r="CM311" s="55">
        <f t="shared" si="750"/>
        <v>0</v>
      </c>
      <c r="CN311" s="55">
        <f t="shared" si="750"/>
        <v>0</v>
      </c>
      <c r="CO311" s="55">
        <f t="shared" si="750"/>
        <v>0</v>
      </c>
      <c r="CP311" s="55">
        <f t="shared" si="750"/>
        <v>-3.5922860739575099E-3</v>
      </c>
      <c r="CQ311" s="55">
        <f t="shared" si="750"/>
        <v>-4.270239157894113E-3</v>
      </c>
      <c r="CR311" s="55">
        <f t="shared" si="750"/>
        <v>-2.2267187490215693E-4</v>
      </c>
      <c r="CS311" s="55">
        <f t="shared" si="750"/>
        <v>0</v>
      </c>
      <c r="CT311" s="55">
        <f t="shared" ref="CT311:EB311" si="751">IFERROR(CT150*(CT472/$EN472),"")</f>
        <v>0</v>
      </c>
      <c r="CU311" s="55">
        <f t="shared" si="751"/>
        <v>0</v>
      </c>
      <c r="CV311" s="55">
        <f t="shared" si="751"/>
        <v>0</v>
      </c>
      <c r="CW311" s="55">
        <f t="shared" si="751"/>
        <v>0</v>
      </c>
      <c r="CX311" s="55">
        <f t="shared" si="751"/>
        <v>0</v>
      </c>
      <c r="CY311" s="55">
        <f t="shared" si="751"/>
        <v>0</v>
      </c>
      <c r="CZ311" s="55">
        <f t="shared" si="751"/>
        <v>0</v>
      </c>
      <c r="DA311" s="55">
        <f t="shared" si="751"/>
        <v>0</v>
      </c>
      <c r="DB311" s="55">
        <f t="shared" si="751"/>
        <v>0</v>
      </c>
      <c r="DC311" s="55">
        <f t="shared" si="751"/>
        <v>0</v>
      </c>
      <c r="DD311" s="55">
        <f t="shared" si="751"/>
        <v>0</v>
      </c>
      <c r="DE311" s="55">
        <f t="shared" si="751"/>
        <v>0</v>
      </c>
      <c r="DF311" s="55">
        <f t="shared" si="751"/>
        <v>0</v>
      </c>
      <c r="DG311" s="55">
        <f t="shared" si="751"/>
        <v>0</v>
      </c>
      <c r="DH311" s="55">
        <f t="shared" si="751"/>
        <v>0</v>
      </c>
      <c r="DI311" s="55">
        <f t="shared" si="751"/>
        <v>0</v>
      </c>
      <c r="DJ311" s="55">
        <f t="shared" si="751"/>
        <v>0</v>
      </c>
      <c r="DK311" s="55">
        <f t="shared" si="751"/>
        <v>0</v>
      </c>
      <c r="DL311" s="55">
        <f t="shared" si="751"/>
        <v>0</v>
      </c>
      <c r="DM311" s="55">
        <f t="shared" si="751"/>
        <v>0</v>
      </c>
      <c r="DN311" s="55">
        <f t="shared" si="751"/>
        <v>0</v>
      </c>
      <c r="DO311" s="55">
        <f t="shared" si="751"/>
        <v>0</v>
      </c>
      <c r="DP311" s="55">
        <f t="shared" si="751"/>
        <v>0</v>
      </c>
      <c r="DQ311" s="55">
        <f t="shared" si="751"/>
        <v>0</v>
      </c>
      <c r="DR311" s="55">
        <f t="shared" si="751"/>
        <v>0</v>
      </c>
      <c r="DS311" s="55">
        <f t="shared" si="751"/>
        <v>0</v>
      </c>
      <c r="DT311" s="55">
        <f t="shared" si="751"/>
        <v>0</v>
      </c>
      <c r="DU311" s="55">
        <f t="shared" si="751"/>
        <v>-2.1129353758319959E-4</v>
      </c>
      <c r="DV311" s="55">
        <f t="shared" si="751"/>
        <v>0</v>
      </c>
      <c r="DW311" s="55">
        <f t="shared" si="751"/>
        <v>0</v>
      </c>
      <c r="DX311" s="55">
        <f t="shared" si="751"/>
        <v>0</v>
      </c>
      <c r="DY311" s="55">
        <f t="shared" si="751"/>
        <v>-2.29771859999556E-3</v>
      </c>
      <c r="DZ311" s="55">
        <f t="shared" si="751"/>
        <v>-1.4371903948633131E-3</v>
      </c>
      <c r="EA311" s="55">
        <f t="shared" si="751"/>
        <v>7.2791949068945505E-5</v>
      </c>
      <c r="EB311" s="55">
        <f t="shared" si="751"/>
        <v>-9.5779617016673077E-4</v>
      </c>
      <c r="EC311" s="55">
        <f t="shared" ref="EC311:EM311" si="752">IFERROR(EC150*(EC472/$EN472),"")</f>
        <v>0</v>
      </c>
      <c r="ED311" s="55">
        <f t="shared" si="752"/>
        <v>0</v>
      </c>
      <c r="EE311" s="55">
        <f t="shared" si="752"/>
        <v>0</v>
      </c>
      <c r="EF311" s="55">
        <f t="shared" si="752"/>
        <v>0</v>
      </c>
      <c r="EG311" s="55">
        <f t="shared" si="752"/>
        <v>0</v>
      </c>
      <c r="EH311" s="55">
        <f t="shared" si="752"/>
        <v>0</v>
      </c>
      <c r="EI311" s="55">
        <f t="shared" si="752"/>
        <v>0</v>
      </c>
      <c r="EJ311" s="55">
        <f t="shared" si="752"/>
        <v>0</v>
      </c>
      <c r="EK311" s="55">
        <f t="shared" si="752"/>
        <v>0</v>
      </c>
      <c r="EL311" s="55">
        <f t="shared" si="752"/>
        <v>-4.1231981035417533E-4</v>
      </c>
      <c r="EM311" s="55">
        <f t="shared" si="752"/>
        <v>-5.7182951028513871E-3</v>
      </c>
      <c r="EN311" s="72">
        <f t="shared" si="657"/>
        <v>-2.6452517721370951E-2</v>
      </c>
    </row>
    <row r="312" spans="1:144" x14ac:dyDescent="0.15">
      <c r="A312" s="71">
        <v>44377</v>
      </c>
      <c r="B312" s="55">
        <f t="shared" ref="B312:AG312" si="753">IFERROR(B151*(B473/$EN473),"")</f>
        <v>0</v>
      </c>
      <c r="C312" s="55">
        <f t="shared" si="753"/>
        <v>1.0703591482811506E-2</v>
      </c>
      <c r="D312" s="55">
        <f t="shared" si="753"/>
        <v>0</v>
      </c>
      <c r="E312" s="55">
        <f t="shared" si="753"/>
        <v>0</v>
      </c>
      <c r="F312" s="55">
        <f t="shared" si="753"/>
        <v>0</v>
      </c>
      <c r="G312" s="55">
        <f t="shared" si="753"/>
        <v>0</v>
      </c>
      <c r="H312" s="55">
        <f t="shared" si="753"/>
        <v>4.980874161029052E-5</v>
      </c>
      <c r="I312" s="55">
        <f t="shared" si="753"/>
        <v>0</v>
      </c>
      <c r="J312" s="55">
        <f t="shared" si="753"/>
        <v>-2.0602716175034428E-5</v>
      </c>
      <c r="K312" s="55">
        <f t="shared" si="753"/>
        <v>0</v>
      </c>
      <c r="L312" s="55">
        <f t="shared" si="753"/>
        <v>0</v>
      </c>
      <c r="M312" s="55">
        <f t="shared" si="753"/>
        <v>1.2546076341147182E-4</v>
      </c>
      <c r="N312" s="55">
        <f t="shared" si="753"/>
        <v>0</v>
      </c>
      <c r="O312" s="55">
        <f t="shared" si="753"/>
        <v>0</v>
      </c>
      <c r="P312" s="55">
        <f t="shared" si="753"/>
        <v>8.6040510076068133E-4</v>
      </c>
      <c r="Q312" s="55">
        <f t="shared" si="753"/>
        <v>3.0369623409692401E-3</v>
      </c>
      <c r="R312" s="55">
        <f t="shared" si="753"/>
        <v>0</v>
      </c>
      <c r="S312" s="55">
        <f t="shared" si="753"/>
        <v>1.2029571979505434E-4</v>
      </c>
      <c r="T312" s="55">
        <f t="shared" si="753"/>
        <v>0</v>
      </c>
      <c r="U312" s="55">
        <f t="shared" si="753"/>
        <v>1.697487523288978E-4</v>
      </c>
      <c r="V312" s="55">
        <f t="shared" si="753"/>
        <v>0</v>
      </c>
      <c r="W312" s="55">
        <f t="shared" si="753"/>
        <v>-1.5990591321033169E-3</v>
      </c>
      <c r="X312" s="55">
        <f t="shared" si="753"/>
        <v>0</v>
      </c>
      <c r="Y312" s="55">
        <f t="shared" si="753"/>
        <v>-7.4715732679788826E-4</v>
      </c>
      <c r="Z312" s="55">
        <f t="shared" si="753"/>
        <v>0</v>
      </c>
      <c r="AA312" s="55">
        <f t="shared" si="753"/>
        <v>-2.7903982997135603E-3</v>
      </c>
      <c r="AB312" s="55">
        <f t="shared" si="753"/>
        <v>5.767035658229096E-4</v>
      </c>
      <c r="AC312" s="55">
        <f t="shared" si="753"/>
        <v>0</v>
      </c>
      <c r="AD312" s="55">
        <f t="shared" si="753"/>
        <v>4.010449111808135E-5</v>
      </c>
      <c r="AE312" s="55">
        <f t="shared" si="753"/>
        <v>0</v>
      </c>
      <c r="AF312" s="55">
        <f t="shared" si="753"/>
        <v>0</v>
      </c>
      <c r="AG312" s="55">
        <f t="shared" si="753"/>
        <v>0</v>
      </c>
      <c r="AH312" s="55">
        <f t="shared" ref="AH312:BM312" si="754">IFERROR(AH151*(AH473/$EN473),"")</f>
        <v>0</v>
      </c>
      <c r="AI312" s="55">
        <f t="shared" si="754"/>
        <v>0</v>
      </c>
      <c r="AJ312" s="55">
        <f t="shared" si="754"/>
        <v>0</v>
      </c>
      <c r="AK312" s="55">
        <f t="shared" si="754"/>
        <v>0</v>
      </c>
      <c r="AL312" s="55">
        <f t="shared" si="754"/>
        <v>-1.764395502918647E-3</v>
      </c>
      <c r="AM312" s="55">
        <f t="shared" si="754"/>
        <v>0</v>
      </c>
      <c r="AN312" s="55">
        <f t="shared" si="754"/>
        <v>1.2516127375838328E-4</v>
      </c>
      <c r="AO312" s="55">
        <f t="shared" si="754"/>
        <v>0</v>
      </c>
      <c r="AP312" s="55">
        <f t="shared" si="754"/>
        <v>0</v>
      </c>
      <c r="AQ312" s="55">
        <f t="shared" si="754"/>
        <v>-1.8629622613542735E-4</v>
      </c>
      <c r="AR312" s="55">
        <f t="shared" si="754"/>
        <v>0</v>
      </c>
      <c r="AS312" s="55">
        <f t="shared" si="754"/>
        <v>0</v>
      </c>
      <c r="AT312" s="55">
        <f t="shared" si="754"/>
        <v>-1.5899581237381584E-3</v>
      </c>
      <c r="AU312" s="55">
        <f t="shared" si="754"/>
        <v>-2.5801705950779883E-3</v>
      </c>
      <c r="AV312" s="55">
        <f t="shared" si="754"/>
        <v>0</v>
      </c>
      <c r="AW312" s="55">
        <f t="shared" si="754"/>
        <v>6.4831982500686454E-3</v>
      </c>
      <c r="AX312" s="55">
        <f t="shared" si="754"/>
        <v>4.3083565490857319E-3</v>
      </c>
      <c r="AY312" s="55">
        <f t="shared" si="754"/>
        <v>-1.890880257207337E-3</v>
      </c>
      <c r="AZ312" s="55">
        <f t="shared" si="754"/>
        <v>3.4395539186434557E-3</v>
      </c>
      <c r="BA312" s="55">
        <f t="shared" si="754"/>
        <v>1.6823912317744391E-3</v>
      </c>
      <c r="BB312" s="55">
        <f t="shared" si="754"/>
        <v>1.116202304574591E-3</v>
      </c>
      <c r="BC312" s="55">
        <f t="shared" si="754"/>
        <v>5.1804451179231356E-4</v>
      </c>
      <c r="BD312" s="55">
        <f t="shared" si="754"/>
        <v>0</v>
      </c>
      <c r="BE312" s="55">
        <f t="shared" si="754"/>
        <v>3.6797527496779326E-4</v>
      </c>
      <c r="BF312" s="55">
        <f t="shared" si="754"/>
        <v>0</v>
      </c>
      <c r="BG312" s="55">
        <f t="shared" si="754"/>
        <v>0</v>
      </c>
      <c r="BH312" s="55">
        <f t="shared" si="754"/>
        <v>-1.197643286979443E-4</v>
      </c>
      <c r="BI312" s="55">
        <f t="shared" si="754"/>
        <v>-2.1168884589295059E-3</v>
      </c>
      <c r="BJ312" s="55">
        <f t="shared" si="754"/>
        <v>0</v>
      </c>
      <c r="BK312" s="55">
        <f t="shared" si="754"/>
        <v>-8.7941944217718668E-4</v>
      </c>
      <c r="BL312" s="55">
        <f t="shared" si="754"/>
        <v>-5.8842255413418365E-4</v>
      </c>
      <c r="BM312" s="55">
        <f t="shared" si="754"/>
        <v>4.5273949480773802E-3</v>
      </c>
      <c r="BN312" s="55">
        <f t="shared" ref="BN312:CS312" si="755">IFERROR(BN151*(BN473/$EN473),"")</f>
        <v>6.7509355962143752E-3</v>
      </c>
      <c r="BO312" s="55">
        <f t="shared" si="755"/>
        <v>3.2950945051782917E-4</v>
      </c>
      <c r="BP312" s="55">
        <f t="shared" si="755"/>
        <v>-1.7989891065620309E-3</v>
      </c>
      <c r="BQ312" s="55">
        <f t="shared" si="755"/>
        <v>3.5523067833322084E-3</v>
      </c>
      <c r="BR312" s="55">
        <f t="shared" si="755"/>
        <v>0</v>
      </c>
      <c r="BS312" s="55">
        <f t="shared" si="755"/>
        <v>-1.798043257332269E-3</v>
      </c>
      <c r="BT312" s="55">
        <f t="shared" si="755"/>
        <v>-1.016240229836388E-2</v>
      </c>
      <c r="BU312" s="55">
        <f t="shared" si="755"/>
        <v>2.405818516591174E-3</v>
      </c>
      <c r="BV312" s="55">
        <f t="shared" si="755"/>
        <v>1.4854798985335991E-2</v>
      </c>
      <c r="BW312" s="55">
        <f t="shared" si="755"/>
        <v>-2.3609967495694566E-3</v>
      </c>
      <c r="BX312" s="55">
        <f t="shared" si="755"/>
        <v>7.8934154590896467E-4</v>
      </c>
      <c r="BY312" s="55">
        <f t="shared" si="755"/>
        <v>1.719306120785892E-2</v>
      </c>
      <c r="BZ312" s="55">
        <f t="shared" si="755"/>
        <v>1.108457349172617E-3</v>
      </c>
      <c r="CA312" s="55">
        <f t="shared" si="755"/>
        <v>-3.9123092555568093E-3</v>
      </c>
      <c r="CB312" s="55">
        <f t="shared" si="755"/>
        <v>-7.6720694836313324E-4</v>
      </c>
      <c r="CC312" s="55">
        <f t="shared" si="755"/>
        <v>1.2841764138069229E-3</v>
      </c>
      <c r="CD312" s="55">
        <f t="shared" si="755"/>
        <v>3.7110722248390321E-2</v>
      </c>
      <c r="CE312" s="55">
        <f t="shared" si="755"/>
        <v>1.1628969090386894E-3</v>
      </c>
      <c r="CF312" s="55">
        <f t="shared" si="755"/>
        <v>5.5293478934765857E-3</v>
      </c>
      <c r="CG312" s="55">
        <f t="shared" si="755"/>
        <v>0</v>
      </c>
      <c r="CH312" s="55">
        <f t="shared" si="755"/>
        <v>0</v>
      </c>
      <c r="CI312" s="55">
        <f t="shared" si="755"/>
        <v>0</v>
      </c>
      <c r="CJ312" s="55">
        <f t="shared" si="755"/>
        <v>1.4561027523179821E-3</v>
      </c>
      <c r="CK312" s="55">
        <f t="shared" si="755"/>
        <v>0</v>
      </c>
      <c r="CL312" s="55">
        <f t="shared" si="755"/>
        <v>0</v>
      </c>
      <c r="CM312" s="55">
        <f t="shared" si="755"/>
        <v>0</v>
      </c>
      <c r="CN312" s="55">
        <f t="shared" si="755"/>
        <v>0</v>
      </c>
      <c r="CO312" s="55">
        <f t="shared" si="755"/>
        <v>0</v>
      </c>
      <c r="CP312" s="55">
        <f t="shared" si="755"/>
        <v>1.2917468208273224E-3</v>
      </c>
      <c r="CQ312" s="55">
        <f t="shared" si="755"/>
        <v>-1.1543784645225417E-3</v>
      </c>
      <c r="CR312" s="55">
        <f t="shared" si="755"/>
        <v>0</v>
      </c>
      <c r="CS312" s="55">
        <f t="shared" si="755"/>
        <v>0</v>
      </c>
      <c r="CT312" s="55">
        <f t="shared" ref="CT312:EB312" si="756">IFERROR(CT151*(CT473/$EN473),"")</f>
        <v>0</v>
      </c>
      <c r="CU312" s="55">
        <f t="shared" si="756"/>
        <v>0</v>
      </c>
      <c r="CV312" s="55">
        <f t="shared" si="756"/>
        <v>0</v>
      </c>
      <c r="CW312" s="55">
        <f t="shared" si="756"/>
        <v>0</v>
      </c>
      <c r="CX312" s="55">
        <f t="shared" si="756"/>
        <v>0</v>
      </c>
      <c r="CY312" s="55">
        <f t="shared" si="756"/>
        <v>0</v>
      </c>
      <c r="CZ312" s="55">
        <f t="shared" si="756"/>
        <v>0</v>
      </c>
      <c r="DA312" s="55">
        <f t="shared" si="756"/>
        <v>0</v>
      </c>
      <c r="DB312" s="55">
        <f t="shared" si="756"/>
        <v>0</v>
      </c>
      <c r="DC312" s="55">
        <f t="shared" si="756"/>
        <v>0</v>
      </c>
      <c r="DD312" s="55">
        <f t="shared" si="756"/>
        <v>0</v>
      </c>
      <c r="DE312" s="55">
        <f t="shared" si="756"/>
        <v>0</v>
      </c>
      <c r="DF312" s="55">
        <f t="shared" si="756"/>
        <v>0</v>
      </c>
      <c r="DG312" s="55">
        <f t="shared" si="756"/>
        <v>0</v>
      </c>
      <c r="DH312" s="55">
        <f t="shared" si="756"/>
        <v>0</v>
      </c>
      <c r="DI312" s="55">
        <f t="shared" si="756"/>
        <v>0</v>
      </c>
      <c r="DJ312" s="55">
        <f t="shared" si="756"/>
        <v>0</v>
      </c>
      <c r="DK312" s="55">
        <f t="shared" si="756"/>
        <v>0</v>
      </c>
      <c r="DL312" s="55">
        <f t="shared" si="756"/>
        <v>0</v>
      </c>
      <c r="DM312" s="55">
        <f t="shared" si="756"/>
        <v>0</v>
      </c>
      <c r="DN312" s="55">
        <f t="shared" si="756"/>
        <v>0</v>
      </c>
      <c r="DO312" s="55">
        <f t="shared" si="756"/>
        <v>0</v>
      </c>
      <c r="DP312" s="55">
        <f t="shared" si="756"/>
        <v>0</v>
      </c>
      <c r="DQ312" s="55">
        <f t="shared" si="756"/>
        <v>0</v>
      </c>
      <c r="DR312" s="55">
        <f t="shared" si="756"/>
        <v>0</v>
      </c>
      <c r="DS312" s="55">
        <f t="shared" si="756"/>
        <v>0</v>
      </c>
      <c r="DT312" s="55">
        <f t="shared" si="756"/>
        <v>0</v>
      </c>
      <c r="DU312" s="55">
        <f t="shared" si="756"/>
        <v>-5.8842255340744976E-4</v>
      </c>
      <c r="DV312" s="55">
        <f t="shared" si="756"/>
        <v>0</v>
      </c>
      <c r="DW312" s="55">
        <f t="shared" si="756"/>
        <v>4.6562294941012257E-3</v>
      </c>
      <c r="DX312" s="55">
        <f t="shared" si="756"/>
        <v>0</v>
      </c>
      <c r="DY312" s="55">
        <f t="shared" si="756"/>
        <v>-6.9110692637321764E-4</v>
      </c>
      <c r="DZ312" s="55">
        <f t="shared" si="756"/>
        <v>1.1966694000514861E-3</v>
      </c>
      <c r="EA312" s="55">
        <f t="shared" si="756"/>
        <v>-7.3683483204247725E-5</v>
      </c>
      <c r="EB312" s="55">
        <f t="shared" si="756"/>
        <v>1.401937544094884E-3</v>
      </c>
      <c r="EC312" s="55">
        <f t="shared" ref="EC312:EM312" si="757">IFERROR(EC151*(EC473/$EN473),"")</f>
        <v>0</v>
      </c>
      <c r="ED312" s="55">
        <f t="shared" si="757"/>
        <v>0</v>
      </c>
      <c r="EE312" s="55">
        <f t="shared" si="757"/>
        <v>0</v>
      </c>
      <c r="EF312" s="55">
        <f t="shared" si="757"/>
        <v>0</v>
      </c>
      <c r="EG312" s="55">
        <f t="shared" si="757"/>
        <v>0</v>
      </c>
      <c r="EH312" s="55">
        <f t="shared" si="757"/>
        <v>0</v>
      </c>
      <c r="EI312" s="55">
        <f t="shared" si="757"/>
        <v>0</v>
      </c>
      <c r="EJ312" s="55">
        <f t="shared" si="757"/>
        <v>0</v>
      </c>
      <c r="EK312" s="55">
        <f t="shared" si="757"/>
        <v>0</v>
      </c>
      <c r="EL312" s="55">
        <f t="shared" si="757"/>
        <v>0</v>
      </c>
      <c r="EM312" s="55">
        <f t="shared" si="757"/>
        <v>-1.3147298092786586E-3</v>
      </c>
      <c r="EN312" s="72">
        <f t="shared" si="657"/>
        <v>9.8829736316068506E-2</v>
      </c>
    </row>
    <row r="313" spans="1:144" x14ac:dyDescent="0.15">
      <c r="A313" s="71">
        <v>44407</v>
      </c>
      <c r="B313" s="55">
        <f t="shared" ref="B313:AG313" si="758">IFERROR(B152*(B474/$EN474),"")</f>
        <v>0</v>
      </c>
      <c r="C313" s="55">
        <f t="shared" si="758"/>
        <v>-1.3348254253441201E-2</v>
      </c>
      <c r="D313" s="55">
        <f t="shared" si="758"/>
        <v>0</v>
      </c>
      <c r="E313" s="55">
        <f t="shared" si="758"/>
        <v>0</v>
      </c>
      <c r="F313" s="55">
        <f t="shared" si="758"/>
        <v>1.2867349950838062E-5</v>
      </c>
      <c r="G313" s="55">
        <f t="shared" si="758"/>
        <v>0</v>
      </c>
      <c r="H313" s="55">
        <f t="shared" si="758"/>
        <v>-3.831542429227472E-3</v>
      </c>
      <c r="I313" s="55">
        <f t="shared" si="758"/>
        <v>0</v>
      </c>
      <c r="J313" s="55">
        <f t="shared" si="758"/>
        <v>-6.7360961479819958E-4</v>
      </c>
      <c r="K313" s="55">
        <f t="shared" si="758"/>
        <v>0</v>
      </c>
      <c r="L313" s="55">
        <f t="shared" si="758"/>
        <v>0</v>
      </c>
      <c r="M313" s="55">
        <f t="shared" si="758"/>
        <v>-1.2501978671821548E-3</v>
      </c>
      <c r="N313" s="55">
        <f t="shared" si="758"/>
        <v>0</v>
      </c>
      <c r="O313" s="55">
        <f t="shared" si="758"/>
        <v>0</v>
      </c>
      <c r="P313" s="55">
        <f t="shared" si="758"/>
        <v>-2.7429085157557449E-4</v>
      </c>
      <c r="Q313" s="55">
        <f t="shared" si="758"/>
        <v>-1.1149038341959402E-2</v>
      </c>
      <c r="R313" s="55">
        <f t="shared" si="758"/>
        <v>-7.90865491181776E-5</v>
      </c>
      <c r="S313" s="55">
        <f t="shared" si="758"/>
        <v>-1.7670718724352404E-3</v>
      </c>
      <c r="T313" s="55">
        <f t="shared" si="758"/>
        <v>0</v>
      </c>
      <c r="U313" s="55">
        <f t="shared" si="758"/>
        <v>-5.5255277586872484E-4</v>
      </c>
      <c r="V313" s="55">
        <f t="shared" si="758"/>
        <v>0</v>
      </c>
      <c r="W313" s="55">
        <f t="shared" si="758"/>
        <v>-1.8274424271555174E-3</v>
      </c>
      <c r="X313" s="55">
        <f t="shared" si="758"/>
        <v>0</v>
      </c>
      <c r="Y313" s="55">
        <f t="shared" si="758"/>
        <v>-8.7579842310700712E-4</v>
      </c>
      <c r="Z313" s="55">
        <f t="shared" si="758"/>
        <v>0</v>
      </c>
      <c r="AA313" s="55">
        <f t="shared" si="758"/>
        <v>-1.8833240600315809E-3</v>
      </c>
      <c r="AB313" s="55">
        <f t="shared" si="758"/>
        <v>-2.9624055229112256E-3</v>
      </c>
      <c r="AC313" s="55">
        <f t="shared" si="758"/>
        <v>0</v>
      </c>
      <c r="AD313" s="55">
        <f t="shared" si="758"/>
        <v>1.006447798962888E-3</v>
      </c>
      <c r="AE313" s="55">
        <f t="shared" si="758"/>
        <v>0</v>
      </c>
      <c r="AF313" s="55">
        <f t="shared" si="758"/>
        <v>0</v>
      </c>
      <c r="AG313" s="55">
        <f t="shared" si="758"/>
        <v>0</v>
      </c>
      <c r="AH313" s="55">
        <f t="shared" ref="AH313:BM313" si="759">IFERROR(AH152*(AH474/$EN474),"")</f>
        <v>0</v>
      </c>
      <c r="AI313" s="55">
        <f t="shared" si="759"/>
        <v>0</v>
      </c>
      <c r="AJ313" s="55">
        <f t="shared" si="759"/>
        <v>0</v>
      </c>
      <c r="AK313" s="55">
        <f t="shared" si="759"/>
        <v>0</v>
      </c>
      <c r="AL313" s="55">
        <f t="shared" si="759"/>
        <v>1.1308222877507916E-3</v>
      </c>
      <c r="AM313" s="55">
        <f t="shared" si="759"/>
        <v>0</v>
      </c>
      <c r="AN313" s="55">
        <f t="shared" si="759"/>
        <v>0</v>
      </c>
      <c r="AO313" s="55">
        <f t="shared" si="759"/>
        <v>0</v>
      </c>
      <c r="AP313" s="55">
        <f t="shared" si="759"/>
        <v>0</v>
      </c>
      <c r="AQ313" s="55">
        <f t="shared" si="759"/>
        <v>4.1940973554016288E-4</v>
      </c>
      <c r="AR313" s="55">
        <f t="shared" si="759"/>
        <v>0</v>
      </c>
      <c r="AS313" s="55">
        <f t="shared" si="759"/>
        <v>0</v>
      </c>
      <c r="AT313" s="55">
        <f t="shared" si="759"/>
        <v>-7.1996414286724746E-4</v>
      </c>
      <c r="AU313" s="55">
        <f t="shared" si="759"/>
        <v>-2.8529054188019404E-3</v>
      </c>
      <c r="AV313" s="55">
        <f t="shared" si="759"/>
        <v>-8.2610204406540922E-6</v>
      </c>
      <c r="AW313" s="55">
        <f t="shared" si="759"/>
        <v>-7.7217761791627511E-3</v>
      </c>
      <c r="AX313" s="55">
        <f t="shared" si="759"/>
        <v>2.8041460363299238E-4</v>
      </c>
      <c r="AY313" s="55">
        <f t="shared" si="759"/>
        <v>-3.88988232505139E-4</v>
      </c>
      <c r="AZ313" s="55">
        <f t="shared" si="759"/>
        <v>8.5429098413581891E-4</v>
      </c>
      <c r="BA313" s="55">
        <f t="shared" si="759"/>
        <v>9.8487693049214729E-4</v>
      </c>
      <c r="BB313" s="55">
        <f t="shared" si="759"/>
        <v>-1.4900150604157234E-4</v>
      </c>
      <c r="BC313" s="55">
        <f t="shared" si="759"/>
        <v>-5.476831556293511E-3</v>
      </c>
      <c r="BD313" s="55">
        <f t="shared" si="759"/>
        <v>0</v>
      </c>
      <c r="BE313" s="55">
        <f t="shared" si="759"/>
        <v>-5.1624878964744451E-4</v>
      </c>
      <c r="BF313" s="55">
        <f t="shared" si="759"/>
        <v>0</v>
      </c>
      <c r="BG313" s="55">
        <f t="shared" si="759"/>
        <v>0</v>
      </c>
      <c r="BH313" s="55">
        <f t="shared" si="759"/>
        <v>-7.1774752689210961E-4</v>
      </c>
      <c r="BI313" s="55">
        <f t="shared" si="759"/>
        <v>-4.6959144601250655E-3</v>
      </c>
      <c r="BJ313" s="55">
        <f t="shared" si="759"/>
        <v>0</v>
      </c>
      <c r="BK313" s="55">
        <f t="shared" si="759"/>
        <v>-1.0056379217641499E-5</v>
      </c>
      <c r="BL313" s="55">
        <f t="shared" si="759"/>
        <v>-1.9397176273883788E-3</v>
      </c>
      <c r="BM313" s="55">
        <f t="shared" si="759"/>
        <v>-6.8957940853351957E-3</v>
      </c>
      <c r="BN313" s="55">
        <f t="shared" ref="BN313:CS313" si="760">IFERROR(BN152*(BN474/$EN474),"")</f>
        <v>-5.048367926635702E-3</v>
      </c>
      <c r="BO313" s="55">
        <f t="shared" si="760"/>
        <v>-7.5237326345998958E-4</v>
      </c>
      <c r="BP313" s="55">
        <f t="shared" si="760"/>
        <v>-2.9819925108556917E-3</v>
      </c>
      <c r="BQ313" s="55">
        <f t="shared" si="760"/>
        <v>-2.5032578174665164E-3</v>
      </c>
      <c r="BR313" s="55">
        <f t="shared" si="760"/>
        <v>0</v>
      </c>
      <c r="BS313" s="55">
        <f t="shared" si="760"/>
        <v>-1.3868693275840161E-3</v>
      </c>
      <c r="BT313" s="55">
        <f t="shared" si="760"/>
        <v>-6.1565043571850664E-3</v>
      </c>
      <c r="BU313" s="55">
        <f t="shared" si="760"/>
        <v>-1.856922920167666E-3</v>
      </c>
      <c r="BV313" s="55">
        <f t="shared" si="760"/>
        <v>-1.0969354511767792E-2</v>
      </c>
      <c r="BW313" s="55">
        <f t="shared" si="760"/>
        <v>-1.5185057176371956E-3</v>
      </c>
      <c r="BX313" s="55">
        <f t="shared" si="760"/>
        <v>-2.6167550205114191E-3</v>
      </c>
      <c r="BY313" s="55">
        <f t="shared" si="760"/>
        <v>-3.5755508533208834E-3</v>
      </c>
      <c r="BZ313" s="55">
        <f t="shared" si="760"/>
        <v>-1.0264606422687643E-3</v>
      </c>
      <c r="CA313" s="55">
        <f t="shared" si="760"/>
        <v>-3.7616957012719765E-3</v>
      </c>
      <c r="CB313" s="55">
        <f t="shared" si="760"/>
        <v>-1.9214134100743183E-3</v>
      </c>
      <c r="CC313" s="55">
        <f t="shared" si="760"/>
        <v>-2.6153053512336321E-3</v>
      </c>
      <c r="CD313" s="55">
        <f t="shared" si="760"/>
        <v>-1.9419081054353714E-2</v>
      </c>
      <c r="CE313" s="55">
        <f t="shared" si="760"/>
        <v>-2.9639296598233354E-3</v>
      </c>
      <c r="CF313" s="55">
        <f t="shared" si="760"/>
        <v>-2.1911616629251342E-4</v>
      </c>
      <c r="CG313" s="55">
        <f t="shared" si="760"/>
        <v>0</v>
      </c>
      <c r="CH313" s="55">
        <f t="shared" si="760"/>
        <v>0</v>
      </c>
      <c r="CI313" s="55">
        <f t="shared" si="760"/>
        <v>0</v>
      </c>
      <c r="CJ313" s="55">
        <f t="shared" si="760"/>
        <v>5.5278421053773553E-4</v>
      </c>
      <c r="CK313" s="55">
        <f t="shared" si="760"/>
        <v>0</v>
      </c>
      <c r="CL313" s="55">
        <f t="shared" si="760"/>
        <v>0</v>
      </c>
      <c r="CM313" s="55">
        <f t="shared" si="760"/>
        <v>0</v>
      </c>
      <c r="CN313" s="55">
        <f t="shared" si="760"/>
        <v>0</v>
      </c>
      <c r="CO313" s="55">
        <f t="shared" si="760"/>
        <v>0</v>
      </c>
      <c r="CP313" s="55">
        <f t="shared" si="760"/>
        <v>-3.0719379302617633E-3</v>
      </c>
      <c r="CQ313" s="55">
        <f t="shared" si="760"/>
        <v>8.1485411576181599E-4</v>
      </c>
      <c r="CR313" s="55">
        <f t="shared" si="760"/>
        <v>0</v>
      </c>
      <c r="CS313" s="55">
        <f t="shared" si="760"/>
        <v>0</v>
      </c>
      <c r="CT313" s="55">
        <f t="shared" ref="CT313:EB313" si="761">IFERROR(CT152*(CT474/$EN474),"")</f>
        <v>0</v>
      </c>
      <c r="CU313" s="55">
        <f t="shared" si="761"/>
        <v>0</v>
      </c>
      <c r="CV313" s="55">
        <f t="shared" si="761"/>
        <v>0</v>
      </c>
      <c r="CW313" s="55">
        <f t="shared" si="761"/>
        <v>0</v>
      </c>
      <c r="CX313" s="55">
        <f t="shared" si="761"/>
        <v>0</v>
      </c>
      <c r="CY313" s="55">
        <f t="shared" si="761"/>
        <v>0</v>
      </c>
      <c r="CZ313" s="55">
        <f t="shared" si="761"/>
        <v>0</v>
      </c>
      <c r="DA313" s="55">
        <f t="shared" si="761"/>
        <v>0</v>
      </c>
      <c r="DB313" s="55">
        <f t="shared" si="761"/>
        <v>0</v>
      </c>
      <c r="DC313" s="55">
        <f t="shared" si="761"/>
        <v>0</v>
      </c>
      <c r="DD313" s="55">
        <f t="shared" si="761"/>
        <v>0</v>
      </c>
      <c r="DE313" s="55">
        <f t="shared" si="761"/>
        <v>0</v>
      </c>
      <c r="DF313" s="55">
        <f t="shared" si="761"/>
        <v>0</v>
      </c>
      <c r="DG313" s="55">
        <f t="shared" si="761"/>
        <v>0</v>
      </c>
      <c r="DH313" s="55">
        <f t="shared" si="761"/>
        <v>0</v>
      </c>
      <c r="DI313" s="55">
        <f t="shared" si="761"/>
        <v>0</v>
      </c>
      <c r="DJ313" s="55">
        <f t="shared" si="761"/>
        <v>0</v>
      </c>
      <c r="DK313" s="55">
        <f t="shared" si="761"/>
        <v>0</v>
      </c>
      <c r="DL313" s="55">
        <f t="shared" si="761"/>
        <v>0</v>
      </c>
      <c r="DM313" s="55">
        <f t="shared" si="761"/>
        <v>0</v>
      </c>
      <c r="DN313" s="55">
        <f t="shared" si="761"/>
        <v>0</v>
      </c>
      <c r="DO313" s="55">
        <f t="shared" si="761"/>
        <v>0</v>
      </c>
      <c r="DP313" s="55">
        <f t="shared" si="761"/>
        <v>0</v>
      </c>
      <c r="DQ313" s="55">
        <f t="shared" si="761"/>
        <v>0</v>
      </c>
      <c r="DR313" s="55">
        <f t="shared" si="761"/>
        <v>0</v>
      </c>
      <c r="DS313" s="55">
        <f t="shared" si="761"/>
        <v>0</v>
      </c>
      <c r="DT313" s="55">
        <f t="shared" si="761"/>
        <v>0</v>
      </c>
      <c r="DU313" s="55">
        <f t="shared" si="761"/>
        <v>-1.9397176210578929E-3</v>
      </c>
      <c r="DV313" s="55">
        <f t="shared" si="761"/>
        <v>0</v>
      </c>
      <c r="DW313" s="55">
        <f t="shared" si="761"/>
        <v>-5.688818914400492E-3</v>
      </c>
      <c r="DX313" s="55">
        <f t="shared" si="761"/>
        <v>0</v>
      </c>
      <c r="DY313" s="55">
        <f t="shared" si="761"/>
        <v>-2.2864591866732201E-3</v>
      </c>
      <c r="DZ313" s="55">
        <f t="shared" si="761"/>
        <v>-2.005448139013967E-3</v>
      </c>
      <c r="EA313" s="55">
        <f t="shared" si="761"/>
        <v>-9.3243756359486028E-4</v>
      </c>
      <c r="EB313" s="55">
        <f t="shared" si="761"/>
        <v>-3.4081690800637113E-3</v>
      </c>
      <c r="EC313" s="55">
        <f t="shared" ref="EC313:EM313" si="762">IFERROR(EC152*(EC474/$EN474),"")</f>
        <v>-1.7923132490431232E-3</v>
      </c>
      <c r="ED313" s="55">
        <f t="shared" si="762"/>
        <v>0</v>
      </c>
      <c r="EE313" s="55">
        <f t="shared" si="762"/>
        <v>0</v>
      </c>
      <c r="EF313" s="55">
        <f t="shared" si="762"/>
        <v>0</v>
      </c>
      <c r="EG313" s="55">
        <f t="shared" si="762"/>
        <v>0</v>
      </c>
      <c r="EH313" s="55">
        <f t="shared" si="762"/>
        <v>0</v>
      </c>
      <c r="EI313" s="55">
        <f t="shared" si="762"/>
        <v>0</v>
      </c>
      <c r="EJ313" s="55">
        <f t="shared" si="762"/>
        <v>0</v>
      </c>
      <c r="EK313" s="55">
        <f t="shared" si="762"/>
        <v>0</v>
      </c>
      <c r="EL313" s="55">
        <f t="shared" si="762"/>
        <v>0</v>
      </c>
      <c r="EM313" s="55">
        <f t="shared" si="762"/>
        <v>-4.8555190733260171E-3</v>
      </c>
      <c r="EN313" s="72">
        <f t="shared" si="657"/>
        <v>-0.16378533086611016</v>
      </c>
    </row>
    <row r="314" spans="1:144" x14ac:dyDescent="0.15">
      <c r="A314" s="71">
        <v>44439</v>
      </c>
      <c r="B314" s="55">
        <f t="shared" ref="B314:AG314" si="763">IFERROR(B153*(B475/$EN475),"")</f>
        <v>0</v>
      </c>
      <c r="C314" s="55">
        <f t="shared" si="763"/>
        <v>-6.5786701723120457E-3</v>
      </c>
      <c r="D314" s="55">
        <f t="shared" si="763"/>
        <v>0</v>
      </c>
      <c r="E314" s="55">
        <f t="shared" si="763"/>
        <v>-1.2514816939656676E-4</v>
      </c>
      <c r="F314" s="55">
        <f t="shared" si="763"/>
        <v>-7.9104071144834318E-4</v>
      </c>
      <c r="G314" s="55">
        <f t="shared" si="763"/>
        <v>0</v>
      </c>
      <c r="H314" s="55">
        <f t="shared" si="763"/>
        <v>3.1674925827764209E-3</v>
      </c>
      <c r="I314" s="55">
        <f t="shared" si="763"/>
        <v>0</v>
      </c>
      <c r="J314" s="55">
        <f t="shared" si="763"/>
        <v>-1.0536629227239688E-3</v>
      </c>
      <c r="K314" s="55">
        <f t="shared" si="763"/>
        <v>0</v>
      </c>
      <c r="L314" s="55">
        <f t="shared" si="763"/>
        <v>0</v>
      </c>
      <c r="M314" s="55">
        <f t="shared" si="763"/>
        <v>1.204366969660693E-3</v>
      </c>
      <c r="N314" s="55">
        <f t="shared" si="763"/>
        <v>0</v>
      </c>
      <c r="O314" s="55">
        <f t="shared" si="763"/>
        <v>0</v>
      </c>
      <c r="P314" s="55">
        <f t="shared" si="763"/>
        <v>5.4898771810066944E-4</v>
      </c>
      <c r="Q314" s="55">
        <f t="shared" si="763"/>
        <v>1.4729156693007554E-3</v>
      </c>
      <c r="R314" s="55">
        <f t="shared" si="763"/>
        <v>1.8053070843505703E-3</v>
      </c>
      <c r="S314" s="55">
        <f t="shared" si="763"/>
        <v>-1.8921697755356677E-4</v>
      </c>
      <c r="T314" s="55">
        <f t="shared" si="763"/>
        <v>0</v>
      </c>
      <c r="U314" s="55">
        <f t="shared" si="763"/>
        <v>1.636418053833833E-3</v>
      </c>
      <c r="V314" s="55">
        <f t="shared" si="763"/>
        <v>0</v>
      </c>
      <c r="W314" s="55">
        <f t="shared" si="763"/>
        <v>3.0270721918718652E-3</v>
      </c>
      <c r="X314" s="55">
        <f t="shared" si="763"/>
        <v>0</v>
      </c>
      <c r="Y314" s="55">
        <f t="shared" si="763"/>
        <v>-1.1411441046421087E-3</v>
      </c>
      <c r="Z314" s="55">
        <f t="shared" si="763"/>
        <v>0</v>
      </c>
      <c r="AA314" s="55">
        <f t="shared" si="763"/>
        <v>-1.8952617479350694E-3</v>
      </c>
      <c r="AB314" s="55">
        <f t="shared" si="763"/>
        <v>0</v>
      </c>
      <c r="AC314" s="55">
        <f t="shared" si="763"/>
        <v>0</v>
      </c>
      <c r="AD314" s="55">
        <f t="shared" si="763"/>
        <v>0</v>
      </c>
      <c r="AE314" s="55">
        <f t="shared" si="763"/>
        <v>0</v>
      </c>
      <c r="AF314" s="55">
        <f t="shared" si="763"/>
        <v>0</v>
      </c>
      <c r="AG314" s="55">
        <f t="shared" si="763"/>
        <v>0</v>
      </c>
      <c r="AH314" s="55">
        <f t="shared" ref="AH314:BM314" si="764">IFERROR(AH153*(AH475/$EN475),"")</f>
        <v>0</v>
      </c>
      <c r="AI314" s="55">
        <f t="shared" si="764"/>
        <v>0</v>
      </c>
      <c r="AJ314" s="55">
        <f t="shared" si="764"/>
        <v>0</v>
      </c>
      <c r="AK314" s="55">
        <f t="shared" si="764"/>
        <v>0</v>
      </c>
      <c r="AL314" s="55">
        <f t="shared" si="764"/>
        <v>1.3360400863593293E-4</v>
      </c>
      <c r="AM314" s="55">
        <f t="shared" si="764"/>
        <v>0</v>
      </c>
      <c r="AN314" s="55">
        <f t="shared" si="764"/>
        <v>0</v>
      </c>
      <c r="AO314" s="55">
        <f t="shared" si="764"/>
        <v>0</v>
      </c>
      <c r="AP314" s="55">
        <f t="shared" si="764"/>
        <v>0</v>
      </c>
      <c r="AQ314" s="55">
        <f t="shared" si="764"/>
        <v>-3.0480020482140884E-4</v>
      </c>
      <c r="AR314" s="55">
        <f t="shared" si="764"/>
        <v>0</v>
      </c>
      <c r="AS314" s="55">
        <f t="shared" si="764"/>
        <v>0</v>
      </c>
      <c r="AT314" s="55">
        <f t="shared" si="764"/>
        <v>-6.5429639862712042E-4</v>
      </c>
      <c r="AU314" s="55">
        <f t="shared" si="764"/>
        <v>-4.1780895328806167E-5</v>
      </c>
      <c r="AV314" s="55">
        <f t="shared" si="764"/>
        <v>-4.2942706479949137E-4</v>
      </c>
      <c r="AW314" s="55">
        <f t="shared" si="764"/>
        <v>-1.3456516554308103E-2</v>
      </c>
      <c r="AX314" s="55">
        <f t="shared" si="764"/>
        <v>-1.54709646201758E-3</v>
      </c>
      <c r="AY314" s="55">
        <f t="shared" si="764"/>
        <v>3.9001998017350103E-4</v>
      </c>
      <c r="AZ314" s="55">
        <f t="shared" si="764"/>
        <v>9.261308658876876E-3</v>
      </c>
      <c r="BA314" s="55">
        <f t="shared" si="764"/>
        <v>-8.3141245731942833E-4</v>
      </c>
      <c r="BB314" s="55">
        <f t="shared" si="764"/>
        <v>1.2345834721143091E-3</v>
      </c>
      <c r="BC314" s="55">
        <f t="shared" si="764"/>
        <v>-6.2204209334382546E-3</v>
      </c>
      <c r="BD314" s="55">
        <f t="shared" si="764"/>
        <v>0</v>
      </c>
      <c r="BE314" s="55">
        <f t="shared" si="764"/>
        <v>-4.9820050942750601E-4</v>
      </c>
      <c r="BF314" s="55">
        <f t="shared" si="764"/>
        <v>0</v>
      </c>
      <c r="BG314" s="55">
        <f t="shared" si="764"/>
        <v>0</v>
      </c>
      <c r="BH314" s="55">
        <f t="shared" si="764"/>
        <v>-1.1319050517308669E-4</v>
      </c>
      <c r="BI314" s="55">
        <f t="shared" si="764"/>
        <v>-1.2944650152826461E-3</v>
      </c>
      <c r="BJ314" s="55">
        <f t="shared" si="764"/>
        <v>0</v>
      </c>
      <c r="BK314" s="55">
        <f t="shared" si="764"/>
        <v>-4.6316529322773238E-4</v>
      </c>
      <c r="BL314" s="55">
        <f t="shared" si="764"/>
        <v>-4.7330566566828195E-3</v>
      </c>
      <c r="BM314" s="55">
        <f t="shared" si="764"/>
        <v>-3.9044604475878338E-3</v>
      </c>
      <c r="BN314" s="55">
        <f t="shared" ref="BN314:CS314" si="765">IFERROR(BN153*(BN475/$EN475),"")</f>
        <v>-2.1223269030928912E-3</v>
      </c>
      <c r="BO314" s="55">
        <f t="shared" si="765"/>
        <v>1.7328528840220619E-3</v>
      </c>
      <c r="BP314" s="55">
        <f t="shared" si="765"/>
        <v>-1.127347258829075E-3</v>
      </c>
      <c r="BQ314" s="55">
        <f t="shared" si="765"/>
        <v>-1.6437990450836695E-3</v>
      </c>
      <c r="BR314" s="55">
        <f t="shared" si="765"/>
        <v>0</v>
      </c>
      <c r="BS314" s="55">
        <f t="shared" si="765"/>
        <v>3.7192150925261123E-3</v>
      </c>
      <c r="BT314" s="55">
        <f t="shared" si="765"/>
        <v>-6.1634421835013355E-3</v>
      </c>
      <c r="BU314" s="55">
        <f t="shared" si="765"/>
        <v>-3.1221924720786656E-4</v>
      </c>
      <c r="BV314" s="55">
        <f t="shared" si="765"/>
        <v>-3.838186468682139E-3</v>
      </c>
      <c r="BW314" s="55">
        <f t="shared" si="765"/>
        <v>-1.8754224469540708E-3</v>
      </c>
      <c r="BX314" s="55">
        <f t="shared" si="765"/>
        <v>1.1235381877563577E-3</v>
      </c>
      <c r="BY314" s="55">
        <f t="shared" si="765"/>
        <v>3.2964196086947952E-3</v>
      </c>
      <c r="BZ314" s="55">
        <f t="shared" si="765"/>
        <v>7.6705755897752575E-4</v>
      </c>
      <c r="CA314" s="55">
        <f t="shared" si="765"/>
        <v>-1.901281489999252E-3</v>
      </c>
      <c r="CB314" s="55">
        <f t="shared" si="765"/>
        <v>-7.6777782848217596E-4</v>
      </c>
      <c r="CC314" s="55">
        <f t="shared" si="765"/>
        <v>1.9343812731627329E-3</v>
      </c>
      <c r="CD314" s="55">
        <f t="shared" si="765"/>
        <v>3.2900941315684323E-3</v>
      </c>
      <c r="CE314" s="55">
        <f t="shared" si="765"/>
        <v>1.6071564696538507E-3</v>
      </c>
      <c r="CF314" s="55">
        <f t="shared" si="765"/>
        <v>1.7244920465260061E-3</v>
      </c>
      <c r="CG314" s="55">
        <f t="shared" si="765"/>
        <v>0</v>
      </c>
      <c r="CH314" s="55">
        <f t="shared" si="765"/>
        <v>0</v>
      </c>
      <c r="CI314" s="55">
        <f t="shared" si="765"/>
        <v>0</v>
      </c>
      <c r="CJ314" s="55">
        <f t="shared" si="765"/>
        <v>-2.1931873813196339E-3</v>
      </c>
      <c r="CK314" s="55">
        <f t="shared" si="765"/>
        <v>0</v>
      </c>
      <c r="CL314" s="55">
        <f t="shared" si="765"/>
        <v>0</v>
      </c>
      <c r="CM314" s="55">
        <f t="shared" si="765"/>
        <v>0</v>
      </c>
      <c r="CN314" s="55">
        <f t="shared" si="765"/>
        <v>0</v>
      </c>
      <c r="CO314" s="55">
        <f t="shared" si="765"/>
        <v>0</v>
      </c>
      <c r="CP314" s="55">
        <f t="shared" si="765"/>
        <v>-2.3116543578572293E-3</v>
      </c>
      <c r="CQ314" s="55">
        <f t="shared" si="765"/>
        <v>0</v>
      </c>
      <c r="CR314" s="55">
        <f t="shared" si="765"/>
        <v>0</v>
      </c>
      <c r="CS314" s="55">
        <f t="shared" si="765"/>
        <v>0</v>
      </c>
      <c r="CT314" s="55">
        <f t="shared" ref="CT314:EB314" si="766">IFERROR(CT153*(CT475/$EN475),"")</f>
        <v>0</v>
      </c>
      <c r="CU314" s="55">
        <f t="shared" si="766"/>
        <v>0</v>
      </c>
      <c r="CV314" s="55">
        <f t="shared" si="766"/>
        <v>0</v>
      </c>
      <c r="CW314" s="55">
        <f t="shared" si="766"/>
        <v>0</v>
      </c>
      <c r="CX314" s="55">
        <f t="shared" si="766"/>
        <v>0</v>
      </c>
      <c r="CY314" s="55">
        <f t="shared" si="766"/>
        <v>0</v>
      </c>
      <c r="CZ314" s="55">
        <f t="shared" si="766"/>
        <v>0</v>
      </c>
      <c r="DA314" s="55">
        <f t="shared" si="766"/>
        <v>0</v>
      </c>
      <c r="DB314" s="55">
        <f t="shared" si="766"/>
        <v>0</v>
      </c>
      <c r="DC314" s="55">
        <f t="shared" si="766"/>
        <v>0</v>
      </c>
      <c r="DD314" s="55">
        <f t="shared" si="766"/>
        <v>0</v>
      </c>
      <c r="DE314" s="55">
        <f t="shared" si="766"/>
        <v>0</v>
      </c>
      <c r="DF314" s="55">
        <f t="shared" si="766"/>
        <v>0</v>
      </c>
      <c r="DG314" s="55">
        <f t="shared" si="766"/>
        <v>0</v>
      </c>
      <c r="DH314" s="55">
        <f t="shared" si="766"/>
        <v>0</v>
      </c>
      <c r="DI314" s="55">
        <f t="shared" si="766"/>
        <v>0</v>
      </c>
      <c r="DJ314" s="55">
        <f t="shared" si="766"/>
        <v>0</v>
      </c>
      <c r="DK314" s="55">
        <f t="shared" si="766"/>
        <v>0</v>
      </c>
      <c r="DL314" s="55">
        <f t="shared" si="766"/>
        <v>0</v>
      </c>
      <c r="DM314" s="55">
        <f t="shared" si="766"/>
        <v>0</v>
      </c>
      <c r="DN314" s="55">
        <f t="shared" si="766"/>
        <v>0</v>
      </c>
      <c r="DO314" s="55">
        <f t="shared" si="766"/>
        <v>0</v>
      </c>
      <c r="DP314" s="55">
        <f t="shared" si="766"/>
        <v>0</v>
      </c>
      <c r="DQ314" s="55">
        <f t="shared" si="766"/>
        <v>0</v>
      </c>
      <c r="DR314" s="55">
        <f t="shared" si="766"/>
        <v>0</v>
      </c>
      <c r="DS314" s="55">
        <f t="shared" si="766"/>
        <v>0</v>
      </c>
      <c r="DT314" s="55">
        <f t="shared" si="766"/>
        <v>0</v>
      </c>
      <c r="DU314" s="55">
        <f t="shared" si="766"/>
        <v>-4.7330566535199797E-3</v>
      </c>
      <c r="DV314" s="55">
        <f t="shared" si="766"/>
        <v>0</v>
      </c>
      <c r="DW314" s="55">
        <f t="shared" si="766"/>
        <v>-2.9846207560358377E-4</v>
      </c>
      <c r="DX314" s="55">
        <f t="shared" si="766"/>
        <v>0</v>
      </c>
      <c r="DY314" s="55">
        <f t="shared" si="766"/>
        <v>2.0982728036447983E-2</v>
      </c>
      <c r="DZ314" s="55">
        <f t="shared" si="766"/>
        <v>-7.8584543538618931E-4</v>
      </c>
      <c r="EA314" s="55">
        <f t="shared" si="766"/>
        <v>-3.053651289293457E-4</v>
      </c>
      <c r="EB314" s="55">
        <f t="shared" si="766"/>
        <v>2.9100429214838375E-4</v>
      </c>
      <c r="EC314" s="55">
        <f t="shared" ref="EC314:EM314" si="767">IFERROR(EC153*(EC475/$EN475),"")</f>
        <v>2.0659508010103131E-4</v>
      </c>
      <c r="ED314" s="55">
        <f t="shared" si="767"/>
        <v>0</v>
      </c>
      <c r="EE314" s="55">
        <f t="shared" si="767"/>
        <v>0</v>
      </c>
      <c r="EF314" s="55">
        <f t="shared" si="767"/>
        <v>0</v>
      </c>
      <c r="EG314" s="55">
        <f t="shared" si="767"/>
        <v>0</v>
      </c>
      <c r="EH314" s="55">
        <f t="shared" si="767"/>
        <v>0</v>
      </c>
      <c r="EI314" s="55">
        <f t="shared" si="767"/>
        <v>0</v>
      </c>
      <c r="EJ314" s="55">
        <f t="shared" si="767"/>
        <v>0</v>
      </c>
      <c r="EK314" s="55">
        <f t="shared" si="767"/>
        <v>0</v>
      </c>
      <c r="EL314" s="55">
        <f t="shared" si="767"/>
        <v>0</v>
      </c>
      <c r="EM314" s="55">
        <f t="shared" si="767"/>
        <v>-1.0870220671038535E-2</v>
      </c>
      <c r="EN314" s="72">
        <f t="shared" si="657"/>
        <v>-2.2958417728259756E-2</v>
      </c>
    </row>
    <row r="315" spans="1:144" x14ac:dyDescent="0.15">
      <c r="A315" s="71">
        <v>44469</v>
      </c>
      <c r="B315" s="55">
        <f t="shared" ref="B315:AG315" si="768">IFERROR(B154*(B476/$EN476),"")</f>
        <v>0</v>
      </c>
      <c r="C315" s="55">
        <f t="shared" si="768"/>
        <v>-6.7317530765245515E-3</v>
      </c>
      <c r="D315" s="55">
        <f t="shared" si="768"/>
        <v>0</v>
      </c>
      <c r="E315" s="55">
        <f t="shared" si="768"/>
        <v>-2.3340055549195312E-4</v>
      </c>
      <c r="F315" s="55">
        <f t="shared" si="768"/>
        <v>-3.2832920216370486E-4</v>
      </c>
      <c r="G315" s="55">
        <f t="shared" si="768"/>
        <v>0</v>
      </c>
      <c r="H315" s="55">
        <f t="shared" si="768"/>
        <v>-1.7178367833311479E-3</v>
      </c>
      <c r="I315" s="55">
        <f t="shared" si="768"/>
        <v>0</v>
      </c>
      <c r="J315" s="55">
        <f t="shared" si="768"/>
        <v>-1.3634428086998541E-3</v>
      </c>
      <c r="K315" s="55">
        <f t="shared" si="768"/>
        <v>0</v>
      </c>
      <c r="L315" s="55">
        <f t="shared" si="768"/>
        <v>0</v>
      </c>
      <c r="M315" s="55">
        <f t="shared" si="768"/>
        <v>-2.1481677808949341E-3</v>
      </c>
      <c r="N315" s="55">
        <f t="shared" si="768"/>
        <v>0</v>
      </c>
      <c r="O315" s="55">
        <f t="shared" si="768"/>
        <v>0</v>
      </c>
      <c r="P315" s="55">
        <f t="shared" si="768"/>
        <v>-8.1342941672603406E-4</v>
      </c>
      <c r="Q315" s="55">
        <f t="shared" si="768"/>
        <v>5.8280937501962136E-3</v>
      </c>
      <c r="R315" s="55">
        <f t="shared" si="768"/>
        <v>-8.0752042515170057E-4</v>
      </c>
      <c r="S315" s="55">
        <f t="shared" si="768"/>
        <v>-6.9678609050057168E-4</v>
      </c>
      <c r="T315" s="55">
        <f t="shared" si="768"/>
        <v>0</v>
      </c>
      <c r="U315" s="55">
        <f t="shared" si="768"/>
        <v>-5.2836727201208751E-4</v>
      </c>
      <c r="V315" s="55">
        <f t="shared" si="768"/>
        <v>0</v>
      </c>
      <c r="W315" s="55">
        <f t="shared" si="768"/>
        <v>-8.7426567122897978E-4</v>
      </c>
      <c r="X315" s="55">
        <f t="shared" si="768"/>
        <v>0</v>
      </c>
      <c r="Y315" s="55">
        <f t="shared" si="768"/>
        <v>5.9300742058634429E-4</v>
      </c>
      <c r="Z315" s="55">
        <f t="shared" si="768"/>
        <v>0</v>
      </c>
      <c r="AA315" s="55">
        <f t="shared" si="768"/>
        <v>-1.3039066595027502E-3</v>
      </c>
      <c r="AB315" s="55">
        <f t="shared" si="768"/>
        <v>0</v>
      </c>
      <c r="AC315" s="55">
        <f t="shared" si="768"/>
        <v>0</v>
      </c>
      <c r="AD315" s="55">
        <f t="shared" si="768"/>
        <v>0</v>
      </c>
      <c r="AE315" s="55">
        <f t="shared" si="768"/>
        <v>0</v>
      </c>
      <c r="AF315" s="55">
        <f t="shared" si="768"/>
        <v>0</v>
      </c>
      <c r="AG315" s="55">
        <f t="shared" si="768"/>
        <v>0</v>
      </c>
      <c r="AH315" s="55">
        <f t="shared" ref="AH315:BM315" si="769">IFERROR(AH154*(AH476/$EN476),"")</f>
        <v>0</v>
      </c>
      <c r="AI315" s="55">
        <f t="shared" si="769"/>
        <v>0</v>
      </c>
      <c r="AJ315" s="55">
        <f t="shared" si="769"/>
        <v>0</v>
      </c>
      <c r="AK315" s="55">
        <f t="shared" si="769"/>
        <v>0</v>
      </c>
      <c r="AL315" s="55">
        <f t="shared" si="769"/>
        <v>-1.6186039375590926E-3</v>
      </c>
      <c r="AM315" s="55">
        <f t="shared" si="769"/>
        <v>0</v>
      </c>
      <c r="AN315" s="55">
        <f t="shared" si="769"/>
        <v>0</v>
      </c>
      <c r="AO315" s="55">
        <f t="shared" si="769"/>
        <v>0</v>
      </c>
      <c r="AP315" s="55">
        <f t="shared" si="769"/>
        <v>0</v>
      </c>
      <c r="AQ315" s="55">
        <f t="shared" si="769"/>
        <v>-5.7535296470562398E-4</v>
      </c>
      <c r="AR315" s="55">
        <f t="shared" si="769"/>
        <v>0</v>
      </c>
      <c r="AS315" s="55">
        <f t="shared" si="769"/>
        <v>0</v>
      </c>
      <c r="AT315" s="55">
        <f t="shared" si="769"/>
        <v>-8.4651693928533165E-4</v>
      </c>
      <c r="AU315" s="55">
        <f t="shared" si="769"/>
        <v>-4.8164909139288828E-4</v>
      </c>
      <c r="AV315" s="55">
        <f t="shared" si="769"/>
        <v>1.1730436162191112E-3</v>
      </c>
      <c r="AW315" s="55">
        <f t="shared" si="769"/>
        <v>-3.3019158012793943E-3</v>
      </c>
      <c r="AX315" s="55">
        <f t="shared" si="769"/>
        <v>-5.8126709178848881E-4</v>
      </c>
      <c r="AY315" s="55">
        <f t="shared" si="769"/>
        <v>4.4519154860664031E-4</v>
      </c>
      <c r="AZ315" s="55">
        <f t="shared" si="769"/>
        <v>2.0448052318868857E-4</v>
      </c>
      <c r="BA315" s="55">
        <f t="shared" si="769"/>
        <v>-1.1213279425776727E-3</v>
      </c>
      <c r="BB315" s="55">
        <f t="shared" si="769"/>
        <v>-3.2001265903979273E-3</v>
      </c>
      <c r="BC315" s="55">
        <f t="shared" si="769"/>
        <v>1.5571689733814848E-3</v>
      </c>
      <c r="BD315" s="55">
        <f t="shared" si="769"/>
        <v>0</v>
      </c>
      <c r="BE315" s="55">
        <f t="shared" si="769"/>
        <v>-1.8537777752951519E-4</v>
      </c>
      <c r="BF315" s="55">
        <f t="shared" si="769"/>
        <v>0</v>
      </c>
      <c r="BG315" s="55">
        <f t="shared" si="769"/>
        <v>0</v>
      </c>
      <c r="BH315" s="55">
        <f t="shared" si="769"/>
        <v>-3.4211679262036312E-4</v>
      </c>
      <c r="BI315" s="55">
        <f t="shared" si="769"/>
        <v>4.6027335244725907E-3</v>
      </c>
      <c r="BJ315" s="55">
        <f t="shared" si="769"/>
        <v>0</v>
      </c>
      <c r="BK315" s="55">
        <f t="shared" si="769"/>
        <v>-8.8521243599822366E-4</v>
      </c>
      <c r="BL315" s="55">
        <f t="shared" si="769"/>
        <v>2.5478619110946951E-4</v>
      </c>
      <c r="BM315" s="55">
        <f t="shared" si="769"/>
        <v>-2.1481401937631546E-3</v>
      </c>
      <c r="BN315" s="55">
        <f t="shared" ref="BN315:CS315" si="770">IFERROR(BN154*(BN476/$EN476),"")</f>
        <v>-2.1120396931235078E-3</v>
      </c>
      <c r="BO315" s="55">
        <f t="shared" si="770"/>
        <v>2.3836270757711738E-3</v>
      </c>
      <c r="BP315" s="55">
        <f t="shared" si="770"/>
        <v>-1.9996026116153396E-3</v>
      </c>
      <c r="BQ315" s="55">
        <f t="shared" si="770"/>
        <v>9.7993761083587034E-4</v>
      </c>
      <c r="BR315" s="55">
        <f t="shared" si="770"/>
        <v>0</v>
      </c>
      <c r="BS315" s="55">
        <f t="shared" si="770"/>
        <v>-3.5590207884686991E-4</v>
      </c>
      <c r="BT315" s="55">
        <f t="shared" si="770"/>
        <v>-2.2623997749724729E-3</v>
      </c>
      <c r="BU315" s="55">
        <f t="shared" si="770"/>
        <v>-1.1546631431977642E-3</v>
      </c>
      <c r="BV315" s="55">
        <f t="shared" si="770"/>
        <v>-2.0179283967229999E-3</v>
      </c>
      <c r="BW315" s="55">
        <f t="shared" si="770"/>
        <v>-1.1965516093998746E-4</v>
      </c>
      <c r="BX315" s="55">
        <f t="shared" si="770"/>
        <v>2.3087502352263974E-3</v>
      </c>
      <c r="BY315" s="55">
        <f t="shared" si="770"/>
        <v>-2.8413652844408838E-3</v>
      </c>
      <c r="BZ315" s="55">
        <f t="shared" si="770"/>
        <v>-8.870246310169321E-4</v>
      </c>
      <c r="CA315" s="55">
        <f t="shared" si="770"/>
        <v>2.642870289178477E-3</v>
      </c>
      <c r="CB315" s="55">
        <f t="shared" si="770"/>
        <v>-8.653201408262434E-4</v>
      </c>
      <c r="CC315" s="55">
        <f t="shared" si="770"/>
        <v>-3.1172416718754183E-3</v>
      </c>
      <c r="CD315" s="55">
        <f t="shared" si="770"/>
        <v>-7.3166483793103273E-3</v>
      </c>
      <c r="CE315" s="55">
        <f t="shared" si="770"/>
        <v>-1.5554447946880701E-3</v>
      </c>
      <c r="CF315" s="55">
        <f t="shared" si="770"/>
        <v>-4.1845479713035376E-4</v>
      </c>
      <c r="CG315" s="55">
        <f t="shared" si="770"/>
        <v>0</v>
      </c>
      <c r="CH315" s="55">
        <f t="shared" si="770"/>
        <v>0</v>
      </c>
      <c r="CI315" s="55">
        <f t="shared" si="770"/>
        <v>0</v>
      </c>
      <c r="CJ315" s="55">
        <f t="shared" si="770"/>
        <v>1.7544927044500431E-3</v>
      </c>
      <c r="CK315" s="55">
        <f t="shared" si="770"/>
        <v>0</v>
      </c>
      <c r="CL315" s="55">
        <f t="shared" si="770"/>
        <v>0</v>
      </c>
      <c r="CM315" s="55">
        <f t="shared" si="770"/>
        <v>0</v>
      </c>
      <c r="CN315" s="55">
        <f t="shared" si="770"/>
        <v>0</v>
      </c>
      <c r="CO315" s="55">
        <f t="shared" si="770"/>
        <v>0</v>
      </c>
      <c r="CP315" s="55">
        <f t="shared" si="770"/>
        <v>0</v>
      </c>
      <c r="CQ315" s="55">
        <f t="shared" si="770"/>
        <v>0</v>
      </c>
      <c r="CR315" s="55">
        <f t="shared" si="770"/>
        <v>0</v>
      </c>
      <c r="CS315" s="55">
        <f t="shared" si="770"/>
        <v>0</v>
      </c>
      <c r="CT315" s="55">
        <f t="shared" ref="CT315:EB315" si="771">IFERROR(CT154*(CT476/$EN476),"")</f>
        <v>0</v>
      </c>
      <c r="CU315" s="55">
        <f t="shared" si="771"/>
        <v>0</v>
      </c>
      <c r="CV315" s="55">
        <f t="shared" si="771"/>
        <v>0</v>
      </c>
      <c r="CW315" s="55">
        <f t="shared" si="771"/>
        <v>0</v>
      </c>
      <c r="CX315" s="55">
        <f t="shared" si="771"/>
        <v>0</v>
      </c>
      <c r="CY315" s="55">
        <f t="shared" si="771"/>
        <v>0</v>
      </c>
      <c r="CZ315" s="55">
        <f t="shared" si="771"/>
        <v>0</v>
      </c>
      <c r="DA315" s="55">
        <f t="shared" si="771"/>
        <v>0</v>
      </c>
      <c r="DB315" s="55">
        <f t="shared" si="771"/>
        <v>0</v>
      </c>
      <c r="DC315" s="55">
        <f t="shared" si="771"/>
        <v>0</v>
      </c>
      <c r="DD315" s="55">
        <f t="shared" si="771"/>
        <v>0</v>
      </c>
      <c r="DE315" s="55">
        <f t="shared" si="771"/>
        <v>0</v>
      </c>
      <c r="DF315" s="55">
        <f t="shared" si="771"/>
        <v>0</v>
      </c>
      <c r="DG315" s="55">
        <f t="shared" si="771"/>
        <v>0</v>
      </c>
      <c r="DH315" s="55">
        <f t="shared" si="771"/>
        <v>0</v>
      </c>
      <c r="DI315" s="55">
        <f t="shared" si="771"/>
        <v>0</v>
      </c>
      <c r="DJ315" s="55">
        <f t="shared" si="771"/>
        <v>0</v>
      </c>
      <c r="DK315" s="55">
        <f t="shared" si="771"/>
        <v>0</v>
      </c>
      <c r="DL315" s="55">
        <f t="shared" si="771"/>
        <v>0</v>
      </c>
      <c r="DM315" s="55">
        <f t="shared" si="771"/>
        <v>0</v>
      </c>
      <c r="DN315" s="55">
        <f t="shared" si="771"/>
        <v>0</v>
      </c>
      <c r="DO315" s="55">
        <f t="shared" si="771"/>
        <v>0</v>
      </c>
      <c r="DP315" s="55">
        <f t="shared" si="771"/>
        <v>0</v>
      </c>
      <c r="DQ315" s="55">
        <f t="shared" si="771"/>
        <v>0</v>
      </c>
      <c r="DR315" s="55">
        <f t="shared" si="771"/>
        <v>0</v>
      </c>
      <c r="DS315" s="55">
        <f t="shared" si="771"/>
        <v>0</v>
      </c>
      <c r="DT315" s="55">
        <f t="shared" si="771"/>
        <v>0</v>
      </c>
      <c r="DU315" s="55">
        <f t="shared" si="771"/>
        <v>2.5478618380220854E-4</v>
      </c>
      <c r="DV315" s="55">
        <f t="shared" si="771"/>
        <v>0</v>
      </c>
      <c r="DW315" s="55">
        <f t="shared" si="771"/>
        <v>-1.5169873344052383E-3</v>
      </c>
      <c r="DX315" s="55">
        <f t="shared" si="771"/>
        <v>0</v>
      </c>
      <c r="DY315" s="55">
        <f t="shared" si="771"/>
        <v>-4.7058293959980849E-3</v>
      </c>
      <c r="DZ315" s="55">
        <f t="shared" si="771"/>
        <v>1.587298907388074E-3</v>
      </c>
      <c r="EA315" s="55">
        <f t="shared" si="771"/>
        <v>-4.0340732411523541E-4</v>
      </c>
      <c r="EB315" s="55">
        <f t="shared" si="771"/>
        <v>6.566354278911467E-4</v>
      </c>
      <c r="EC315" s="55">
        <f t="shared" ref="EC315:EM315" si="772">IFERROR(EC154*(EC476/$EN476),"")</f>
        <v>1.8994940957938397E-4</v>
      </c>
      <c r="ED315" s="55">
        <f t="shared" si="772"/>
        <v>0</v>
      </c>
      <c r="EE315" s="55">
        <f t="shared" si="772"/>
        <v>0</v>
      </c>
      <c r="EF315" s="55">
        <f t="shared" si="772"/>
        <v>0</v>
      </c>
      <c r="EG315" s="55">
        <f t="shared" si="772"/>
        <v>0</v>
      </c>
      <c r="EH315" s="55">
        <f t="shared" si="772"/>
        <v>0</v>
      </c>
      <c r="EI315" s="55">
        <f t="shared" si="772"/>
        <v>0</v>
      </c>
      <c r="EJ315" s="55">
        <f t="shared" si="772"/>
        <v>0</v>
      </c>
      <c r="EK315" s="55">
        <f t="shared" si="772"/>
        <v>0</v>
      </c>
      <c r="EL315" s="55">
        <f t="shared" si="772"/>
        <v>0</v>
      </c>
      <c r="EM315" s="55">
        <f t="shared" si="772"/>
        <v>-4.4655754851821569E-3</v>
      </c>
      <c r="EN315" s="72">
        <f t="shared" si="657"/>
        <v>-4.35334500076505E-2</v>
      </c>
    </row>
    <row r="316" spans="1:144" x14ac:dyDescent="0.15">
      <c r="A316" s="71">
        <v>44498</v>
      </c>
      <c r="B316" s="55">
        <f t="shared" ref="B316:AG316" si="773">IFERROR(B155*(B477/$EN477),"")</f>
        <v>0</v>
      </c>
      <c r="C316" s="55">
        <f t="shared" si="773"/>
        <v>6.9019443574387758E-3</v>
      </c>
      <c r="D316" s="55">
        <f t="shared" si="773"/>
        <v>0</v>
      </c>
      <c r="E316" s="55">
        <f t="shared" si="773"/>
        <v>-9.0756279240998333E-4</v>
      </c>
      <c r="F316" s="55">
        <f t="shared" si="773"/>
        <v>-5.0573286782657258E-5</v>
      </c>
      <c r="G316" s="55">
        <f t="shared" si="773"/>
        <v>0</v>
      </c>
      <c r="H316" s="55">
        <f t="shared" si="773"/>
        <v>-1.8843638825506532E-3</v>
      </c>
      <c r="I316" s="55">
        <f t="shared" si="773"/>
        <v>0</v>
      </c>
      <c r="J316" s="55">
        <f t="shared" si="773"/>
        <v>-6.2720589463117571E-4</v>
      </c>
      <c r="K316" s="55">
        <f t="shared" si="773"/>
        <v>0</v>
      </c>
      <c r="L316" s="55">
        <f t="shared" si="773"/>
        <v>0</v>
      </c>
      <c r="M316" s="55">
        <f t="shared" si="773"/>
        <v>0</v>
      </c>
      <c r="N316" s="55">
        <f t="shared" si="773"/>
        <v>0</v>
      </c>
      <c r="O316" s="55">
        <f t="shared" si="773"/>
        <v>0</v>
      </c>
      <c r="P316" s="55">
        <f t="shared" si="773"/>
        <v>1.6296654738895626E-3</v>
      </c>
      <c r="Q316" s="55">
        <f t="shared" si="773"/>
        <v>0</v>
      </c>
      <c r="R316" s="55">
        <f t="shared" si="773"/>
        <v>-1.0400391710424731E-3</v>
      </c>
      <c r="S316" s="55">
        <f t="shared" si="773"/>
        <v>2.3901700042360391E-3</v>
      </c>
      <c r="T316" s="55">
        <f t="shared" si="773"/>
        <v>0</v>
      </c>
      <c r="U316" s="55">
        <f t="shared" si="773"/>
        <v>8.3043166107961593E-4</v>
      </c>
      <c r="V316" s="55">
        <f t="shared" si="773"/>
        <v>0</v>
      </c>
      <c r="W316" s="55">
        <f t="shared" si="773"/>
        <v>2.1244418909516344E-3</v>
      </c>
      <c r="X316" s="55">
        <f t="shared" si="773"/>
        <v>0</v>
      </c>
      <c r="Y316" s="55">
        <f t="shared" si="773"/>
        <v>-2.0998838055175727E-3</v>
      </c>
      <c r="Z316" s="55">
        <f t="shared" si="773"/>
        <v>0</v>
      </c>
      <c r="AA316" s="55">
        <f t="shared" si="773"/>
        <v>-5.1693354006198614E-4</v>
      </c>
      <c r="AB316" s="55">
        <f t="shared" si="773"/>
        <v>0</v>
      </c>
      <c r="AC316" s="55">
        <f t="shared" si="773"/>
        <v>0</v>
      </c>
      <c r="AD316" s="55">
        <f t="shared" si="773"/>
        <v>0</v>
      </c>
      <c r="AE316" s="55">
        <f t="shared" si="773"/>
        <v>0</v>
      </c>
      <c r="AF316" s="55">
        <f t="shared" si="773"/>
        <v>0</v>
      </c>
      <c r="AG316" s="55">
        <f t="shared" si="773"/>
        <v>0</v>
      </c>
      <c r="AH316" s="55">
        <f t="shared" ref="AH316:BM316" si="774">IFERROR(AH155*(AH477/$EN477),"")</f>
        <v>0</v>
      </c>
      <c r="AI316" s="55">
        <f t="shared" si="774"/>
        <v>0</v>
      </c>
      <c r="AJ316" s="55">
        <f t="shared" si="774"/>
        <v>0</v>
      </c>
      <c r="AK316" s="55">
        <f t="shared" si="774"/>
        <v>0</v>
      </c>
      <c r="AL316" s="55">
        <f t="shared" si="774"/>
        <v>4.4969885656001991E-4</v>
      </c>
      <c r="AM316" s="55">
        <f t="shared" si="774"/>
        <v>0</v>
      </c>
      <c r="AN316" s="55">
        <f t="shared" si="774"/>
        <v>0</v>
      </c>
      <c r="AO316" s="55">
        <f t="shared" si="774"/>
        <v>0</v>
      </c>
      <c r="AP316" s="55">
        <f t="shared" si="774"/>
        <v>0</v>
      </c>
      <c r="AQ316" s="55">
        <f t="shared" si="774"/>
        <v>-2.3786273247413973E-4</v>
      </c>
      <c r="AR316" s="55">
        <f t="shared" si="774"/>
        <v>0</v>
      </c>
      <c r="AS316" s="55">
        <f t="shared" si="774"/>
        <v>0</v>
      </c>
      <c r="AT316" s="55">
        <f t="shared" si="774"/>
        <v>-7.7713363891829246E-4</v>
      </c>
      <c r="AU316" s="55">
        <f t="shared" si="774"/>
        <v>4.7212191038260257E-4</v>
      </c>
      <c r="AV316" s="55">
        <f t="shared" si="774"/>
        <v>-3.2314003362402389E-4</v>
      </c>
      <c r="AW316" s="55">
        <f t="shared" si="774"/>
        <v>0</v>
      </c>
      <c r="AX316" s="55">
        <f t="shared" si="774"/>
        <v>8.9774000665697538E-4</v>
      </c>
      <c r="AY316" s="55">
        <f t="shared" si="774"/>
        <v>-5.4988039838446668E-4</v>
      </c>
      <c r="AZ316" s="55">
        <f t="shared" si="774"/>
        <v>1.4324303635561266E-3</v>
      </c>
      <c r="BA316" s="55">
        <f t="shared" si="774"/>
        <v>-3.1617445938658508E-3</v>
      </c>
      <c r="BB316" s="55">
        <f t="shared" si="774"/>
        <v>3.006123147255384E-3</v>
      </c>
      <c r="BC316" s="55">
        <f t="shared" si="774"/>
        <v>4.4701833077436109E-3</v>
      </c>
      <c r="BD316" s="55">
        <f t="shared" si="774"/>
        <v>0</v>
      </c>
      <c r="BE316" s="55">
        <f t="shared" si="774"/>
        <v>-1.753423686026395E-4</v>
      </c>
      <c r="BF316" s="55">
        <f t="shared" si="774"/>
        <v>0</v>
      </c>
      <c r="BG316" s="55">
        <f t="shared" si="774"/>
        <v>0</v>
      </c>
      <c r="BH316" s="55">
        <f t="shared" si="774"/>
        <v>2.1867418058121238E-5</v>
      </c>
      <c r="BI316" s="55">
        <f t="shared" si="774"/>
        <v>3.2873745223152488E-3</v>
      </c>
      <c r="BJ316" s="55">
        <f t="shared" si="774"/>
        <v>0</v>
      </c>
      <c r="BK316" s="55">
        <f t="shared" si="774"/>
        <v>-9.3283189947035276E-4</v>
      </c>
      <c r="BL316" s="55">
        <f t="shared" si="774"/>
        <v>-2.3443023905480405E-3</v>
      </c>
      <c r="BM316" s="55">
        <f t="shared" si="774"/>
        <v>0</v>
      </c>
      <c r="BN316" s="55">
        <f t="shared" ref="BN316:CS316" si="775">IFERROR(BN155*(BN477/$EN477),"")</f>
        <v>-1.9560986001756443E-3</v>
      </c>
      <c r="BO316" s="55">
        <f t="shared" si="775"/>
        <v>3.5941520088159664E-3</v>
      </c>
      <c r="BP316" s="55">
        <f t="shared" si="775"/>
        <v>-4.5224246535881767E-4</v>
      </c>
      <c r="BQ316" s="55">
        <f t="shared" si="775"/>
        <v>7.7473735529554597E-4</v>
      </c>
      <c r="BR316" s="55">
        <f t="shared" si="775"/>
        <v>0</v>
      </c>
      <c r="BS316" s="55">
        <f t="shared" si="775"/>
        <v>-9.4964909298715465E-4</v>
      </c>
      <c r="BT316" s="55">
        <f t="shared" si="775"/>
        <v>-2.1603161678955488E-2</v>
      </c>
      <c r="BU316" s="55">
        <f t="shared" si="775"/>
        <v>-1.6610628265730099E-3</v>
      </c>
      <c r="BV316" s="55">
        <f t="shared" si="775"/>
        <v>1.0813217284274682E-2</v>
      </c>
      <c r="BW316" s="55">
        <f t="shared" si="775"/>
        <v>0</v>
      </c>
      <c r="BX316" s="55">
        <f t="shared" si="775"/>
        <v>-1.1401660453716595E-3</v>
      </c>
      <c r="BY316" s="55">
        <f t="shared" si="775"/>
        <v>9.6194596882164039E-4</v>
      </c>
      <c r="BZ316" s="55">
        <f t="shared" si="775"/>
        <v>0</v>
      </c>
      <c r="CA316" s="55">
        <f t="shared" si="775"/>
        <v>7.1062180257998268E-3</v>
      </c>
      <c r="CB316" s="55">
        <f t="shared" si="775"/>
        <v>-5.6120567647580382E-4</v>
      </c>
      <c r="CC316" s="55">
        <f t="shared" si="775"/>
        <v>-4.5469830894642824E-4</v>
      </c>
      <c r="CD316" s="55">
        <f t="shared" si="775"/>
        <v>9.6310849983234908E-4</v>
      </c>
      <c r="CE316" s="55">
        <f t="shared" si="775"/>
        <v>-1.1264399568304715E-3</v>
      </c>
      <c r="CF316" s="55">
        <f t="shared" si="775"/>
        <v>0</v>
      </c>
      <c r="CG316" s="55">
        <f t="shared" si="775"/>
        <v>0</v>
      </c>
      <c r="CH316" s="55">
        <f t="shared" si="775"/>
        <v>0</v>
      </c>
      <c r="CI316" s="55">
        <f t="shared" si="775"/>
        <v>0</v>
      </c>
      <c r="CJ316" s="55">
        <f t="shared" si="775"/>
        <v>0</v>
      </c>
      <c r="CK316" s="55">
        <f t="shared" si="775"/>
        <v>0</v>
      </c>
      <c r="CL316" s="55">
        <f t="shared" si="775"/>
        <v>0</v>
      </c>
      <c r="CM316" s="55">
        <f t="shared" si="775"/>
        <v>0</v>
      </c>
      <c r="CN316" s="55">
        <f t="shared" si="775"/>
        <v>0</v>
      </c>
      <c r="CO316" s="55">
        <f t="shared" si="775"/>
        <v>0</v>
      </c>
      <c r="CP316" s="55">
        <f t="shared" si="775"/>
        <v>0</v>
      </c>
      <c r="CQ316" s="55">
        <f t="shared" si="775"/>
        <v>0</v>
      </c>
      <c r="CR316" s="55">
        <f t="shared" si="775"/>
        <v>0</v>
      </c>
      <c r="CS316" s="55">
        <f t="shared" si="775"/>
        <v>0</v>
      </c>
      <c r="CT316" s="55">
        <f t="shared" ref="CT316:EB316" si="776">IFERROR(CT155*(CT477/$EN477),"")</f>
        <v>0</v>
      </c>
      <c r="CU316" s="55">
        <f t="shared" si="776"/>
        <v>0</v>
      </c>
      <c r="CV316" s="55">
        <f t="shared" si="776"/>
        <v>0</v>
      </c>
      <c r="CW316" s="55">
        <f t="shared" si="776"/>
        <v>0</v>
      </c>
      <c r="CX316" s="55">
        <f t="shared" si="776"/>
        <v>0</v>
      </c>
      <c r="CY316" s="55">
        <f t="shared" si="776"/>
        <v>0</v>
      </c>
      <c r="CZ316" s="55">
        <f t="shared" si="776"/>
        <v>0</v>
      </c>
      <c r="DA316" s="55">
        <f t="shared" si="776"/>
        <v>0</v>
      </c>
      <c r="DB316" s="55">
        <f t="shared" si="776"/>
        <v>0</v>
      </c>
      <c r="DC316" s="55">
        <f t="shared" si="776"/>
        <v>0</v>
      </c>
      <c r="DD316" s="55">
        <f t="shared" si="776"/>
        <v>0</v>
      </c>
      <c r="DE316" s="55">
        <f t="shared" si="776"/>
        <v>0</v>
      </c>
      <c r="DF316" s="55">
        <f t="shared" si="776"/>
        <v>0</v>
      </c>
      <c r="DG316" s="55">
        <f t="shared" si="776"/>
        <v>0</v>
      </c>
      <c r="DH316" s="55">
        <f t="shared" si="776"/>
        <v>0</v>
      </c>
      <c r="DI316" s="55">
        <f t="shared" si="776"/>
        <v>0</v>
      </c>
      <c r="DJ316" s="55">
        <f t="shared" si="776"/>
        <v>0</v>
      </c>
      <c r="DK316" s="55">
        <f t="shared" si="776"/>
        <v>0</v>
      </c>
      <c r="DL316" s="55">
        <f t="shared" si="776"/>
        <v>0</v>
      </c>
      <c r="DM316" s="55">
        <f t="shared" si="776"/>
        <v>0</v>
      </c>
      <c r="DN316" s="55">
        <f t="shared" si="776"/>
        <v>0</v>
      </c>
      <c r="DO316" s="55">
        <f t="shared" si="776"/>
        <v>0</v>
      </c>
      <c r="DP316" s="55">
        <f t="shared" si="776"/>
        <v>0</v>
      </c>
      <c r="DQ316" s="55">
        <f t="shared" si="776"/>
        <v>0</v>
      </c>
      <c r="DR316" s="55">
        <f t="shared" si="776"/>
        <v>0</v>
      </c>
      <c r="DS316" s="55">
        <f t="shared" si="776"/>
        <v>0</v>
      </c>
      <c r="DT316" s="55">
        <f t="shared" si="776"/>
        <v>0</v>
      </c>
      <c r="DU316" s="55">
        <f t="shared" si="776"/>
        <v>-2.3443023971380038E-3</v>
      </c>
      <c r="DV316" s="55">
        <f t="shared" si="776"/>
        <v>0</v>
      </c>
      <c r="DW316" s="55">
        <f t="shared" si="776"/>
        <v>6.5776584535233559E-4</v>
      </c>
      <c r="DX316" s="55">
        <f t="shared" si="776"/>
        <v>0</v>
      </c>
      <c r="DY316" s="55">
        <f t="shared" si="776"/>
        <v>-8.4838643541052764E-4</v>
      </c>
      <c r="DZ316" s="55">
        <f t="shared" si="776"/>
        <v>3.4318330354522145E-3</v>
      </c>
      <c r="EA316" s="55">
        <f t="shared" si="776"/>
        <v>4.0636057707658219E-4</v>
      </c>
      <c r="EB316" s="55">
        <f t="shared" si="776"/>
        <v>-2.9594683970355705E-3</v>
      </c>
      <c r="EC316" s="55">
        <f t="shared" ref="EC316:EM316" si="777">IFERROR(EC155*(EC477/$EN477),"")</f>
        <v>1.4846339324700095E-4</v>
      </c>
      <c r="ED316" s="55">
        <f t="shared" si="777"/>
        <v>0</v>
      </c>
      <c r="EE316" s="55">
        <f t="shared" si="777"/>
        <v>0</v>
      </c>
      <c r="EF316" s="55">
        <f t="shared" si="777"/>
        <v>0</v>
      </c>
      <c r="EG316" s="55">
        <f t="shared" si="777"/>
        <v>0</v>
      </c>
      <c r="EH316" s="55">
        <f t="shared" si="777"/>
        <v>0</v>
      </c>
      <c r="EI316" s="55">
        <f t="shared" si="777"/>
        <v>0</v>
      </c>
      <c r="EJ316" s="55">
        <f t="shared" si="777"/>
        <v>0</v>
      </c>
      <c r="EK316" s="55">
        <f t="shared" si="777"/>
        <v>0</v>
      </c>
      <c r="EL316" s="55">
        <f t="shared" si="777"/>
        <v>0</v>
      </c>
      <c r="EM316" s="55">
        <f t="shared" si="777"/>
        <v>-8.7569030042252663E-4</v>
      </c>
      <c r="EN316" s="72">
        <f t="shared" si="657"/>
        <v>4.2106223035264451E-3</v>
      </c>
    </row>
    <row r="317" spans="1:144" x14ac:dyDescent="0.15">
      <c r="A317" s="71">
        <v>44530</v>
      </c>
      <c r="B317" s="55">
        <f t="shared" ref="B317:AG317" si="778">IFERROR(B156*(B478/$EN478),"")</f>
        <v>0</v>
      </c>
      <c r="C317" s="55">
        <f t="shared" si="778"/>
        <v>-9.1308483789168341E-3</v>
      </c>
      <c r="D317" s="55">
        <f t="shared" si="778"/>
        <v>0</v>
      </c>
      <c r="E317" s="55">
        <f t="shared" si="778"/>
        <v>1.0330093917999706E-3</v>
      </c>
      <c r="F317" s="55">
        <f t="shared" si="778"/>
        <v>1.4344463758650839E-3</v>
      </c>
      <c r="G317" s="55">
        <f t="shared" si="778"/>
        <v>0</v>
      </c>
      <c r="H317" s="55">
        <f t="shared" si="778"/>
        <v>-5.8524074874666027E-4</v>
      </c>
      <c r="I317" s="55">
        <f t="shared" si="778"/>
        <v>0</v>
      </c>
      <c r="J317" s="55">
        <f t="shared" si="778"/>
        <v>2.8223280132849212E-3</v>
      </c>
      <c r="K317" s="55">
        <f t="shared" si="778"/>
        <v>0</v>
      </c>
      <c r="L317" s="55">
        <f t="shared" si="778"/>
        <v>0</v>
      </c>
      <c r="M317" s="55">
        <f t="shared" si="778"/>
        <v>0</v>
      </c>
      <c r="N317" s="55">
        <f t="shared" si="778"/>
        <v>0</v>
      </c>
      <c r="O317" s="55">
        <f t="shared" si="778"/>
        <v>0</v>
      </c>
      <c r="P317" s="55">
        <f t="shared" si="778"/>
        <v>4.4325512655034089E-6</v>
      </c>
      <c r="Q317" s="55">
        <f t="shared" si="778"/>
        <v>0</v>
      </c>
      <c r="R317" s="55">
        <f t="shared" si="778"/>
        <v>9.9119736647366227E-4</v>
      </c>
      <c r="S317" s="55">
        <f t="shared" si="778"/>
        <v>-1.3707650681509286E-3</v>
      </c>
      <c r="T317" s="55">
        <f t="shared" si="778"/>
        <v>0</v>
      </c>
      <c r="U317" s="55">
        <f t="shared" si="778"/>
        <v>-2.2793379043293282E-3</v>
      </c>
      <c r="V317" s="55">
        <f t="shared" si="778"/>
        <v>0</v>
      </c>
      <c r="W317" s="55">
        <f t="shared" si="778"/>
        <v>-5.5504592660713997E-4</v>
      </c>
      <c r="X317" s="55">
        <f t="shared" si="778"/>
        <v>0</v>
      </c>
      <c r="Y317" s="55">
        <f t="shared" si="778"/>
        <v>0</v>
      </c>
      <c r="Z317" s="55">
        <f t="shared" si="778"/>
        <v>0</v>
      </c>
      <c r="AA317" s="55">
        <f t="shared" si="778"/>
        <v>-2.4967852870091171E-3</v>
      </c>
      <c r="AB317" s="55">
        <f t="shared" si="778"/>
        <v>0</v>
      </c>
      <c r="AC317" s="55">
        <f t="shared" si="778"/>
        <v>0</v>
      </c>
      <c r="AD317" s="55">
        <f t="shared" si="778"/>
        <v>0</v>
      </c>
      <c r="AE317" s="55">
        <f t="shared" si="778"/>
        <v>0</v>
      </c>
      <c r="AF317" s="55">
        <f t="shared" si="778"/>
        <v>0</v>
      </c>
      <c r="AG317" s="55">
        <f t="shared" si="778"/>
        <v>0</v>
      </c>
      <c r="AH317" s="55">
        <f t="shared" ref="AH317:BM317" si="779">IFERROR(AH156*(AH478/$EN478),"")</f>
        <v>0</v>
      </c>
      <c r="AI317" s="55">
        <f t="shared" si="779"/>
        <v>0</v>
      </c>
      <c r="AJ317" s="55">
        <f t="shared" si="779"/>
        <v>0</v>
      </c>
      <c r="AK317" s="55">
        <f t="shared" si="779"/>
        <v>0</v>
      </c>
      <c r="AL317" s="55">
        <f t="shared" si="779"/>
        <v>-1.789205484307446E-3</v>
      </c>
      <c r="AM317" s="55">
        <f t="shared" si="779"/>
        <v>0</v>
      </c>
      <c r="AN317" s="55">
        <f t="shared" si="779"/>
        <v>0</v>
      </c>
      <c r="AO317" s="55">
        <f t="shared" si="779"/>
        <v>0</v>
      </c>
      <c r="AP317" s="55">
        <f t="shared" si="779"/>
        <v>0</v>
      </c>
      <c r="AQ317" s="55">
        <f t="shared" si="779"/>
        <v>-9.8840786728289498E-4</v>
      </c>
      <c r="AR317" s="55">
        <f t="shared" si="779"/>
        <v>0</v>
      </c>
      <c r="AS317" s="55">
        <f t="shared" si="779"/>
        <v>0</v>
      </c>
      <c r="AT317" s="55">
        <f t="shared" si="779"/>
        <v>-2.7890520090057278E-3</v>
      </c>
      <c r="AU317" s="55">
        <f t="shared" si="779"/>
        <v>-2.3780140931953294E-3</v>
      </c>
      <c r="AV317" s="55">
        <f t="shared" si="779"/>
        <v>-3.040299296266918E-4</v>
      </c>
      <c r="AW317" s="55">
        <f t="shared" si="779"/>
        <v>0</v>
      </c>
      <c r="AX317" s="55">
        <f t="shared" si="779"/>
        <v>0</v>
      </c>
      <c r="AY317" s="55">
        <f t="shared" si="779"/>
        <v>-1.6779215378507308E-4</v>
      </c>
      <c r="AZ317" s="55">
        <f t="shared" si="779"/>
        <v>-1.4774739797740321E-3</v>
      </c>
      <c r="BA317" s="55">
        <f t="shared" si="779"/>
        <v>-1.113395574131067E-3</v>
      </c>
      <c r="BB317" s="55">
        <f t="shared" si="779"/>
        <v>-2.0460428294220658E-3</v>
      </c>
      <c r="BC317" s="55">
        <f t="shared" si="779"/>
        <v>-8.818085447099798E-3</v>
      </c>
      <c r="BD317" s="55">
        <f t="shared" si="779"/>
        <v>0</v>
      </c>
      <c r="BE317" s="55">
        <f t="shared" si="779"/>
        <v>0</v>
      </c>
      <c r="BF317" s="55">
        <f t="shared" si="779"/>
        <v>0</v>
      </c>
      <c r="BG317" s="55">
        <f t="shared" si="779"/>
        <v>0</v>
      </c>
      <c r="BH317" s="55">
        <f t="shared" si="779"/>
        <v>1.8344172630469493E-3</v>
      </c>
      <c r="BI317" s="55">
        <f t="shared" si="779"/>
        <v>-7.0091324272699169E-3</v>
      </c>
      <c r="BJ317" s="55">
        <f t="shared" si="779"/>
        <v>0</v>
      </c>
      <c r="BK317" s="55">
        <f t="shared" si="779"/>
        <v>-1.8704253744733139E-3</v>
      </c>
      <c r="BL317" s="55">
        <f t="shared" si="779"/>
        <v>-1.8052213848724363E-3</v>
      </c>
      <c r="BM317" s="55">
        <f t="shared" si="779"/>
        <v>0</v>
      </c>
      <c r="BN317" s="55">
        <f t="shared" ref="BN317:CS317" si="780">IFERROR(BN156*(BN478/$EN478),"")</f>
        <v>-6.8378726541058685E-3</v>
      </c>
      <c r="BO317" s="55">
        <f t="shared" si="780"/>
        <v>-2.3593039792397701E-3</v>
      </c>
      <c r="BP317" s="55">
        <f t="shared" si="780"/>
        <v>-1.3127589311645704E-3</v>
      </c>
      <c r="BQ317" s="55">
        <f t="shared" si="780"/>
        <v>9.6368768793117354E-3</v>
      </c>
      <c r="BR317" s="55">
        <f t="shared" si="780"/>
        <v>0</v>
      </c>
      <c r="BS317" s="55">
        <f t="shared" si="780"/>
        <v>-3.400653504858404E-4</v>
      </c>
      <c r="BT317" s="55">
        <f t="shared" si="780"/>
        <v>-1.5985920873670983E-2</v>
      </c>
      <c r="BU317" s="55">
        <f t="shared" si="780"/>
        <v>-2.7973869185090633E-3</v>
      </c>
      <c r="BV317" s="55">
        <f t="shared" si="780"/>
        <v>1.4605272348663127E-3</v>
      </c>
      <c r="BW317" s="55">
        <f t="shared" si="780"/>
        <v>0</v>
      </c>
      <c r="BX317" s="55">
        <f t="shared" si="780"/>
        <v>-9.9225923932793367E-4</v>
      </c>
      <c r="BY317" s="55">
        <f t="shared" si="780"/>
        <v>-3.3511857106402836E-3</v>
      </c>
      <c r="BZ317" s="55">
        <f t="shared" si="780"/>
        <v>0</v>
      </c>
      <c r="CA317" s="55">
        <f t="shared" si="780"/>
        <v>-1.2942556305583096E-2</v>
      </c>
      <c r="CB317" s="55">
        <f t="shared" si="780"/>
        <v>3.7298894599024836E-4</v>
      </c>
      <c r="CC317" s="55">
        <f t="shared" si="780"/>
        <v>6.134812799079614E-3</v>
      </c>
      <c r="CD317" s="55">
        <f t="shared" si="780"/>
        <v>-2.3749043562265683E-2</v>
      </c>
      <c r="CE317" s="55">
        <f t="shared" si="780"/>
        <v>-1.2146531823840488E-3</v>
      </c>
      <c r="CF317" s="55">
        <f t="shared" si="780"/>
        <v>0</v>
      </c>
      <c r="CG317" s="55">
        <f t="shared" si="780"/>
        <v>0</v>
      </c>
      <c r="CH317" s="55">
        <f t="shared" si="780"/>
        <v>0</v>
      </c>
      <c r="CI317" s="55">
        <f t="shared" si="780"/>
        <v>0</v>
      </c>
      <c r="CJ317" s="55">
        <f t="shared" si="780"/>
        <v>0</v>
      </c>
      <c r="CK317" s="55">
        <f t="shared" si="780"/>
        <v>0</v>
      </c>
      <c r="CL317" s="55">
        <f t="shared" si="780"/>
        <v>0</v>
      </c>
      <c r="CM317" s="55">
        <f t="shared" si="780"/>
        <v>0</v>
      </c>
      <c r="CN317" s="55">
        <f t="shared" si="780"/>
        <v>0</v>
      </c>
      <c r="CO317" s="55">
        <f t="shared" si="780"/>
        <v>0</v>
      </c>
      <c r="CP317" s="55">
        <f t="shared" si="780"/>
        <v>0</v>
      </c>
      <c r="CQ317" s="55">
        <f t="shared" si="780"/>
        <v>0</v>
      </c>
      <c r="CR317" s="55">
        <f t="shared" si="780"/>
        <v>0</v>
      </c>
      <c r="CS317" s="55">
        <f t="shared" si="780"/>
        <v>0</v>
      </c>
      <c r="CT317" s="55">
        <f t="shared" ref="CT317:EB317" si="781">IFERROR(CT156*(CT478/$EN478),"")</f>
        <v>0</v>
      </c>
      <c r="CU317" s="55">
        <f t="shared" si="781"/>
        <v>0</v>
      </c>
      <c r="CV317" s="55">
        <f t="shared" si="781"/>
        <v>0</v>
      </c>
      <c r="CW317" s="55">
        <f t="shared" si="781"/>
        <v>0</v>
      </c>
      <c r="CX317" s="55">
        <f t="shared" si="781"/>
        <v>0</v>
      </c>
      <c r="CY317" s="55">
        <f t="shared" si="781"/>
        <v>0</v>
      </c>
      <c r="CZ317" s="55">
        <f t="shared" si="781"/>
        <v>0</v>
      </c>
      <c r="DA317" s="55">
        <f t="shared" si="781"/>
        <v>0</v>
      </c>
      <c r="DB317" s="55">
        <f t="shared" si="781"/>
        <v>0</v>
      </c>
      <c r="DC317" s="55">
        <f t="shared" si="781"/>
        <v>0</v>
      </c>
      <c r="DD317" s="55">
        <f t="shared" si="781"/>
        <v>0</v>
      </c>
      <c r="DE317" s="55">
        <f t="shared" si="781"/>
        <v>0</v>
      </c>
      <c r="DF317" s="55">
        <f t="shared" si="781"/>
        <v>0</v>
      </c>
      <c r="DG317" s="55">
        <f t="shared" si="781"/>
        <v>0</v>
      </c>
      <c r="DH317" s="55">
        <f t="shared" si="781"/>
        <v>0</v>
      </c>
      <c r="DI317" s="55">
        <f t="shared" si="781"/>
        <v>0</v>
      </c>
      <c r="DJ317" s="55">
        <f t="shared" si="781"/>
        <v>0</v>
      </c>
      <c r="DK317" s="55">
        <f t="shared" si="781"/>
        <v>0</v>
      </c>
      <c r="DL317" s="55">
        <f t="shared" si="781"/>
        <v>0</v>
      </c>
      <c r="DM317" s="55">
        <f t="shared" si="781"/>
        <v>0</v>
      </c>
      <c r="DN317" s="55">
        <f t="shared" si="781"/>
        <v>0</v>
      </c>
      <c r="DO317" s="55">
        <f t="shared" si="781"/>
        <v>0</v>
      </c>
      <c r="DP317" s="55">
        <f t="shared" si="781"/>
        <v>0</v>
      </c>
      <c r="DQ317" s="55">
        <f t="shared" si="781"/>
        <v>0</v>
      </c>
      <c r="DR317" s="55">
        <f t="shared" si="781"/>
        <v>0</v>
      </c>
      <c r="DS317" s="55">
        <f t="shared" si="781"/>
        <v>0</v>
      </c>
      <c r="DT317" s="55">
        <f t="shared" si="781"/>
        <v>0</v>
      </c>
      <c r="DU317" s="55">
        <f t="shared" si="781"/>
        <v>-1.8052213797345722E-3</v>
      </c>
      <c r="DV317" s="55">
        <f t="shared" si="781"/>
        <v>0</v>
      </c>
      <c r="DW317" s="55">
        <f t="shared" si="781"/>
        <v>8.6581804857180798E-5</v>
      </c>
      <c r="DX317" s="55">
        <f t="shared" si="781"/>
        <v>0</v>
      </c>
      <c r="DY317" s="55">
        <f t="shared" si="781"/>
        <v>-8.3312167022615482E-3</v>
      </c>
      <c r="DZ317" s="55">
        <f t="shared" si="781"/>
        <v>0</v>
      </c>
      <c r="EA317" s="55">
        <f t="shared" si="781"/>
        <v>0</v>
      </c>
      <c r="EB317" s="55">
        <f t="shared" si="781"/>
        <v>-8.5240707008655669E-3</v>
      </c>
      <c r="EC317" s="55">
        <f t="shared" ref="EC317:EM317" si="782">IFERROR(EC156*(EC478/$EN478),"")</f>
        <v>-3.2446141435968833E-3</v>
      </c>
      <c r="ED317" s="55">
        <f t="shared" si="782"/>
        <v>0</v>
      </c>
      <c r="EE317" s="55">
        <f t="shared" si="782"/>
        <v>0</v>
      </c>
      <c r="EF317" s="55">
        <f t="shared" si="782"/>
        <v>0</v>
      </c>
      <c r="EG317" s="55">
        <f t="shared" si="782"/>
        <v>0</v>
      </c>
      <c r="EH317" s="55">
        <f t="shared" si="782"/>
        <v>0</v>
      </c>
      <c r="EI317" s="55">
        <f t="shared" si="782"/>
        <v>0</v>
      </c>
      <c r="EJ317" s="55">
        <f t="shared" si="782"/>
        <v>0</v>
      </c>
      <c r="EK317" s="55">
        <f t="shared" si="782"/>
        <v>0</v>
      </c>
      <c r="EL317" s="55">
        <f t="shared" si="782"/>
        <v>0</v>
      </c>
      <c r="EM317" s="55">
        <f t="shared" si="782"/>
        <v>0</v>
      </c>
      <c r="EN317" s="72">
        <f t="shared" si="657"/>
        <v>-0.11695081287600034</v>
      </c>
    </row>
    <row r="318" spans="1:144" ht="15" thickBot="1" x14ac:dyDescent="0.2">
      <c r="A318" s="73">
        <v>44561</v>
      </c>
      <c r="B318" s="60">
        <f t="shared" ref="B318:AG318" si="783">IFERROR(B157*(B479/$EN479),"")</f>
        <v>0</v>
      </c>
      <c r="C318" s="60">
        <f t="shared" si="783"/>
        <v>0</v>
      </c>
      <c r="D318" s="60">
        <f t="shared" si="783"/>
        <v>0</v>
      </c>
      <c r="E318" s="60">
        <f t="shared" si="783"/>
        <v>-8.7200576975602858E-4</v>
      </c>
      <c r="F318" s="60">
        <f t="shared" si="783"/>
        <v>-1.8738988864367961E-3</v>
      </c>
      <c r="G318" s="60">
        <f t="shared" si="783"/>
        <v>0</v>
      </c>
      <c r="H318" s="60">
        <f t="shared" si="783"/>
        <v>-4.5111365737074893E-3</v>
      </c>
      <c r="I318" s="60">
        <f t="shared" si="783"/>
        <v>0</v>
      </c>
      <c r="J318" s="60">
        <f t="shared" si="783"/>
        <v>-1.1966024173927961E-3</v>
      </c>
      <c r="K318" s="60">
        <f t="shared" si="783"/>
        <v>0</v>
      </c>
      <c r="L318" s="60">
        <f t="shared" si="783"/>
        <v>0</v>
      </c>
      <c r="M318" s="60">
        <f t="shared" si="783"/>
        <v>0</v>
      </c>
      <c r="N318" s="60">
        <f t="shared" si="783"/>
        <v>0</v>
      </c>
      <c r="O318" s="60">
        <f t="shared" si="783"/>
        <v>0</v>
      </c>
      <c r="P318" s="60">
        <f t="shared" si="783"/>
        <v>0</v>
      </c>
      <c r="Q318" s="60">
        <f t="shared" si="783"/>
        <v>0</v>
      </c>
      <c r="R318" s="60">
        <f t="shared" si="783"/>
        <v>-2.2961263540710215E-3</v>
      </c>
      <c r="S318" s="60">
        <f t="shared" si="783"/>
        <v>-1.9557510650128054E-3</v>
      </c>
      <c r="T318" s="60">
        <f t="shared" si="783"/>
        <v>0</v>
      </c>
      <c r="U318" s="60">
        <f t="shared" si="783"/>
        <v>1.7040037526939633E-3</v>
      </c>
      <c r="V318" s="60">
        <f t="shared" si="783"/>
        <v>0</v>
      </c>
      <c r="W318" s="60">
        <f t="shared" si="783"/>
        <v>-2.1818033220799083E-3</v>
      </c>
      <c r="X318" s="60">
        <f t="shared" si="783"/>
        <v>0</v>
      </c>
      <c r="Y318" s="60">
        <f t="shared" si="783"/>
        <v>0</v>
      </c>
      <c r="Z318" s="60">
        <f t="shared" si="783"/>
        <v>0</v>
      </c>
      <c r="AA318" s="60">
        <f t="shared" si="783"/>
        <v>-7.3217064062102832E-4</v>
      </c>
      <c r="AB318" s="60">
        <f t="shared" si="783"/>
        <v>0</v>
      </c>
      <c r="AC318" s="60">
        <f t="shared" si="783"/>
        <v>0</v>
      </c>
      <c r="AD318" s="60">
        <f t="shared" si="783"/>
        <v>0</v>
      </c>
      <c r="AE318" s="60">
        <f t="shared" si="783"/>
        <v>0</v>
      </c>
      <c r="AF318" s="60">
        <f t="shared" si="783"/>
        <v>0</v>
      </c>
      <c r="AG318" s="60">
        <f t="shared" si="783"/>
        <v>0</v>
      </c>
      <c r="AH318" s="60">
        <f t="shared" ref="AH318:BM318" si="784">IFERROR(AH157*(AH479/$EN479),"")</f>
        <v>0</v>
      </c>
      <c r="AI318" s="60">
        <f t="shared" si="784"/>
        <v>0</v>
      </c>
      <c r="AJ318" s="60">
        <f t="shared" si="784"/>
        <v>0</v>
      </c>
      <c r="AK318" s="60">
        <f t="shared" si="784"/>
        <v>0</v>
      </c>
      <c r="AL318" s="60">
        <f t="shared" si="784"/>
        <v>-1.9907341322402861E-3</v>
      </c>
      <c r="AM318" s="60">
        <f t="shared" si="784"/>
        <v>0</v>
      </c>
      <c r="AN318" s="60">
        <f t="shared" si="784"/>
        <v>0</v>
      </c>
      <c r="AO318" s="60">
        <f t="shared" si="784"/>
        <v>0</v>
      </c>
      <c r="AP318" s="60">
        <f t="shared" si="784"/>
        <v>0</v>
      </c>
      <c r="AQ318" s="60">
        <f t="shared" si="784"/>
        <v>0</v>
      </c>
      <c r="AR318" s="60">
        <f t="shared" si="784"/>
        <v>0</v>
      </c>
      <c r="AS318" s="60">
        <f t="shared" si="784"/>
        <v>0</v>
      </c>
      <c r="AT318" s="60">
        <f t="shared" si="784"/>
        <v>1.3940084919297543E-3</v>
      </c>
      <c r="AU318" s="60">
        <f t="shared" si="784"/>
        <v>0</v>
      </c>
      <c r="AV318" s="60">
        <f t="shared" si="784"/>
        <v>-7.9152159170319187E-4</v>
      </c>
      <c r="AW318" s="60">
        <f t="shared" si="784"/>
        <v>0</v>
      </c>
      <c r="AX318" s="60">
        <f t="shared" si="784"/>
        <v>0</v>
      </c>
      <c r="AY318" s="60">
        <f t="shared" si="784"/>
        <v>-5.3703517132276017E-4</v>
      </c>
      <c r="AZ318" s="60">
        <f t="shared" si="784"/>
        <v>-2.482874427199141E-3</v>
      </c>
      <c r="BA318" s="60">
        <f t="shared" si="784"/>
        <v>-1.8536785139030981E-3</v>
      </c>
      <c r="BB318" s="60">
        <f t="shared" si="784"/>
        <v>-5.0659848252758465E-4</v>
      </c>
      <c r="BC318" s="60">
        <f t="shared" si="784"/>
        <v>-4.4012367933132946E-3</v>
      </c>
      <c r="BD318" s="60">
        <f t="shared" si="784"/>
        <v>0</v>
      </c>
      <c r="BE318" s="60">
        <f t="shared" si="784"/>
        <v>0</v>
      </c>
      <c r="BF318" s="60">
        <f t="shared" si="784"/>
        <v>0</v>
      </c>
      <c r="BG318" s="60">
        <f t="shared" si="784"/>
        <v>0</v>
      </c>
      <c r="BH318" s="60">
        <f t="shared" si="784"/>
        <v>-1.6557400510956197E-3</v>
      </c>
      <c r="BI318" s="60">
        <f t="shared" si="784"/>
        <v>-3.9372727203154795E-3</v>
      </c>
      <c r="BJ318" s="60">
        <f t="shared" si="784"/>
        <v>0</v>
      </c>
      <c r="BK318" s="60">
        <f t="shared" si="784"/>
        <v>0</v>
      </c>
      <c r="BL318" s="60">
        <f t="shared" si="784"/>
        <v>0</v>
      </c>
      <c r="BM318" s="60">
        <f t="shared" si="784"/>
        <v>0</v>
      </c>
      <c r="BN318" s="60">
        <f t="shared" ref="BN318:CS318" si="785">IFERROR(BN157*(BN479/$EN479),"")</f>
        <v>-1.194501382723185E-2</v>
      </c>
      <c r="BO318" s="60">
        <f t="shared" si="785"/>
        <v>0</v>
      </c>
      <c r="BP318" s="60">
        <f t="shared" si="785"/>
        <v>0</v>
      </c>
      <c r="BQ318" s="60">
        <f t="shared" si="785"/>
        <v>0</v>
      </c>
      <c r="BR318" s="60">
        <f t="shared" si="785"/>
        <v>0</v>
      </c>
      <c r="BS318" s="60">
        <f t="shared" si="785"/>
        <v>0</v>
      </c>
      <c r="BT318" s="60">
        <f t="shared" si="785"/>
        <v>7.8127122270145195E-3</v>
      </c>
      <c r="BU318" s="60">
        <f t="shared" si="785"/>
        <v>0</v>
      </c>
      <c r="BV318" s="60">
        <f t="shared" si="785"/>
        <v>-1.6519189659262318E-2</v>
      </c>
      <c r="BW318" s="60">
        <f t="shared" si="785"/>
        <v>0</v>
      </c>
      <c r="BX318" s="60">
        <f t="shared" si="785"/>
        <v>8.3776531718143289E-5</v>
      </c>
      <c r="BY318" s="60">
        <f t="shared" si="785"/>
        <v>-8.2376114614620514E-3</v>
      </c>
      <c r="BZ318" s="60">
        <f t="shared" si="785"/>
        <v>0</v>
      </c>
      <c r="CA318" s="60">
        <f t="shared" si="785"/>
        <v>-8.3749272750721551E-3</v>
      </c>
      <c r="CB318" s="60">
        <f t="shared" si="785"/>
        <v>-4.7407768786386535E-3</v>
      </c>
      <c r="CC318" s="60">
        <f t="shared" si="785"/>
        <v>-6.9563189379774227E-3</v>
      </c>
      <c r="CD318" s="60">
        <f t="shared" si="785"/>
        <v>-2.3356048264569572E-2</v>
      </c>
      <c r="CE318" s="60">
        <f t="shared" si="785"/>
        <v>0</v>
      </c>
      <c r="CF318" s="60">
        <f t="shared" si="785"/>
        <v>0</v>
      </c>
      <c r="CG318" s="60">
        <f t="shared" si="785"/>
        <v>0</v>
      </c>
      <c r="CH318" s="60">
        <f t="shared" si="785"/>
        <v>0</v>
      </c>
      <c r="CI318" s="60">
        <f t="shared" si="785"/>
        <v>0</v>
      </c>
      <c r="CJ318" s="60">
        <f t="shared" si="785"/>
        <v>0</v>
      </c>
      <c r="CK318" s="60">
        <f t="shared" si="785"/>
        <v>0</v>
      </c>
      <c r="CL318" s="60">
        <f t="shared" si="785"/>
        <v>0</v>
      </c>
      <c r="CM318" s="60">
        <f t="shared" si="785"/>
        <v>0</v>
      </c>
      <c r="CN318" s="60">
        <f t="shared" si="785"/>
        <v>0</v>
      </c>
      <c r="CO318" s="60">
        <f t="shared" si="785"/>
        <v>0</v>
      </c>
      <c r="CP318" s="60">
        <f t="shared" si="785"/>
        <v>0</v>
      </c>
      <c r="CQ318" s="60">
        <f t="shared" si="785"/>
        <v>0</v>
      </c>
      <c r="CR318" s="60">
        <f t="shared" si="785"/>
        <v>0</v>
      </c>
      <c r="CS318" s="60">
        <f t="shared" si="785"/>
        <v>0</v>
      </c>
      <c r="CT318" s="60">
        <f t="shared" ref="CT318:EB318" si="786">IFERROR(CT157*(CT479/$EN479),"")</f>
        <v>0</v>
      </c>
      <c r="CU318" s="60">
        <f t="shared" si="786"/>
        <v>0</v>
      </c>
      <c r="CV318" s="60">
        <f t="shared" si="786"/>
        <v>0</v>
      </c>
      <c r="CW318" s="60">
        <f t="shared" si="786"/>
        <v>0</v>
      </c>
      <c r="CX318" s="60">
        <f t="shared" si="786"/>
        <v>0</v>
      </c>
      <c r="CY318" s="60">
        <f t="shared" si="786"/>
        <v>0</v>
      </c>
      <c r="CZ318" s="60">
        <f t="shared" si="786"/>
        <v>0</v>
      </c>
      <c r="DA318" s="60">
        <f t="shared" si="786"/>
        <v>0</v>
      </c>
      <c r="DB318" s="60">
        <f t="shared" si="786"/>
        <v>0</v>
      </c>
      <c r="DC318" s="60">
        <f t="shared" si="786"/>
        <v>0</v>
      </c>
      <c r="DD318" s="60">
        <f t="shared" si="786"/>
        <v>0</v>
      </c>
      <c r="DE318" s="60">
        <f t="shared" si="786"/>
        <v>0</v>
      </c>
      <c r="DF318" s="60">
        <f t="shared" si="786"/>
        <v>0</v>
      </c>
      <c r="DG318" s="60">
        <f t="shared" si="786"/>
        <v>0</v>
      </c>
      <c r="DH318" s="60">
        <f t="shared" si="786"/>
        <v>0</v>
      </c>
      <c r="DI318" s="60">
        <f t="shared" si="786"/>
        <v>0</v>
      </c>
      <c r="DJ318" s="60">
        <f t="shared" si="786"/>
        <v>0</v>
      </c>
      <c r="DK318" s="60">
        <f t="shared" si="786"/>
        <v>0</v>
      </c>
      <c r="DL318" s="60">
        <f t="shared" si="786"/>
        <v>0</v>
      </c>
      <c r="DM318" s="60">
        <f t="shared" si="786"/>
        <v>0</v>
      </c>
      <c r="DN318" s="60">
        <f t="shared" si="786"/>
        <v>0</v>
      </c>
      <c r="DO318" s="60">
        <f t="shared" si="786"/>
        <v>0</v>
      </c>
      <c r="DP318" s="60">
        <f t="shared" si="786"/>
        <v>0</v>
      </c>
      <c r="DQ318" s="60">
        <f t="shared" si="786"/>
        <v>0</v>
      </c>
      <c r="DR318" s="60">
        <f t="shared" si="786"/>
        <v>0</v>
      </c>
      <c r="DS318" s="60">
        <f t="shared" si="786"/>
        <v>0</v>
      </c>
      <c r="DT318" s="60">
        <f t="shared" si="786"/>
        <v>0</v>
      </c>
      <c r="DU318" s="60">
        <f t="shared" si="786"/>
        <v>0</v>
      </c>
      <c r="DV318" s="60">
        <f t="shared" si="786"/>
        <v>0</v>
      </c>
      <c r="DW318" s="60">
        <f t="shared" si="786"/>
        <v>-1.0842863579985259E-2</v>
      </c>
      <c r="DX318" s="60">
        <f t="shared" si="786"/>
        <v>0</v>
      </c>
      <c r="DY318" s="60">
        <f t="shared" si="786"/>
        <v>0</v>
      </c>
      <c r="DZ318" s="60">
        <f t="shared" si="786"/>
        <v>0</v>
      </c>
      <c r="EA318" s="60">
        <f t="shared" si="786"/>
        <v>0</v>
      </c>
      <c r="EB318" s="60">
        <f t="shared" si="786"/>
        <v>-4.5502367936977386E-3</v>
      </c>
      <c r="EC318" s="60">
        <f t="shared" ref="EC318:EM318" si="787">IFERROR(EC157*(EC479/$EN479),"")</f>
        <v>-4.7038734051547734E-3</v>
      </c>
      <c r="ED318" s="60">
        <f t="shared" si="787"/>
        <v>0</v>
      </c>
      <c r="EE318" s="60">
        <f t="shared" si="787"/>
        <v>0</v>
      </c>
      <c r="EF318" s="60">
        <f t="shared" si="787"/>
        <v>0</v>
      </c>
      <c r="EG318" s="60">
        <f t="shared" si="787"/>
        <v>0</v>
      </c>
      <c r="EH318" s="60">
        <f t="shared" si="787"/>
        <v>0</v>
      </c>
      <c r="EI318" s="60">
        <f t="shared" si="787"/>
        <v>0</v>
      </c>
      <c r="EJ318" s="60">
        <f t="shared" si="787"/>
        <v>0</v>
      </c>
      <c r="EK318" s="60">
        <f t="shared" si="787"/>
        <v>0</v>
      </c>
      <c r="EL318" s="60">
        <f t="shared" si="787"/>
        <v>0</v>
      </c>
      <c r="EM318" s="60">
        <f t="shared" si="787"/>
        <v>0</v>
      </c>
      <c r="EN318" s="72">
        <f t="shared" si="657"/>
        <v>-0.12300854599239372</v>
      </c>
    </row>
    <row r="319" spans="1:144" ht="15" thickTop="1" x14ac:dyDescent="0.15">
      <c r="A319" s="63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</row>
    <row r="320" spans="1:144" x14ac:dyDescent="0.15">
      <c r="A320" s="63"/>
      <c r="B320" s="133" t="s">
        <v>802</v>
      </c>
      <c r="C320" s="134"/>
      <c r="D320" s="13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</row>
    <row r="321" spans="1:148" x14ac:dyDescent="0.15">
      <c r="B321" s="134"/>
      <c r="C321" s="134"/>
      <c r="D321" s="134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  <c r="CU321" s="55"/>
      <c r="CV321" s="55"/>
      <c r="CW321" s="55"/>
      <c r="CX321" s="55"/>
      <c r="CY321" s="55"/>
      <c r="CZ321" s="55"/>
      <c r="DA321" s="55"/>
      <c r="DB321" s="55"/>
      <c r="DC321" s="55"/>
      <c r="DD321" s="55"/>
      <c r="DE321" s="55"/>
      <c r="DF321" s="55"/>
      <c r="DG321" s="55"/>
      <c r="DH321" s="55"/>
      <c r="DI321" s="55"/>
      <c r="DJ321" s="55"/>
      <c r="DK321" s="55"/>
      <c r="DL321" s="55"/>
      <c r="DM321" s="55"/>
      <c r="DN321" s="55"/>
      <c r="DO321" s="55"/>
      <c r="DP321" s="55"/>
      <c r="DQ321" s="55"/>
      <c r="DR321" s="55"/>
      <c r="DS321" s="55"/>
      <c r="DT321" s="55"/>
      <c r="DU321" s="55"/>
      <c r="DV321" s="55"/>
      <c r="DW321" s="55"/>
      <c r="DX321" s="55"/>
      <c r="DY321" s="55"/>
      <c r="DZ321" s="55"/>
      <c r="EA321" s="55"/>
      <c r="EB321" s="55"/>
      <c r="EC321" s="55"/>
      <c r="ED321" s="55"/>
      <c r="EE321" s="55"/>
      <c r="EF321" s="55"/>
      <c r="EG321" s="55"/>
      <c r="EH321" s="55"/>
      <c r="EI321" s="55"/>
      <c r="EJ321" s="55"/>
      <c r="EK321" s="55"/>
      <c r="EL321" s="55"/>
      <c r="EM321" s="55"/>
      <c r="EN321" s="55"/>
    </row>
    <row r="322" spans="1:148" x14ac:dyDescent="0.15"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  <c r="CR322" s="55"/>
      <c r="CS322" s="55"/>
      <c r="CT322" s="55"/>
      <c r="CU322" s="55"/>
      <c r="CV322" s="55"/>
      <c r="CW322" s="55"/>
      <c r="CX322" s="55"/>
      <c r="CY322" s="55"/>
      <c r="CZ322" s="55"/>
      <c r="DA322" s="55"/>
      <c r="DB322" s="55"/>
      <c r="DC322" s="55"/>
      <c r="DD322" s="55"/>
      <c r="DE322" s="55"/>
      <c r="DF322" s="55"/>
      <c r="DG322" s="55"/>
      <c r="DH322" s="55"/>
      <c r="DI322" s="55"/>
      <c r="DJ322" s="55"/>
      <c r="DK322" s="55"/>
      <c r="DL322" s="55"/>
      <c r="DM322" s="55"/>
      <c r="DN322" s="55"/>
      <c r="DO322" s="55"/>
      <c r="DP322" s="55"/>
      <c r="DQ322" s="55"/>
      <c r="DR322" s="55"/>
      <c r="DS322" s="55"/>
      <c r="DT322" s="55"/>
      <c r="DU322" s="55"/>
      <c r="DV322" s="55"/>
      <c r="DW322" s="55"/>
      <c r="DX322" s="55"/>
      <c r="DY322" s="55"/>
      <c r="DZ322" s="55"/>
      <c r="EA322" s="55"/>
      <c r="EB322" s="55"/>
      <c r="EC322" s="55"/>
      <c r="ED322" s="55"/>
      <c r="EE322" s="55"/>
      <c r="EF322" s="55"/>
      <c r="EG322" s="55"/>
      <c r="EH322" s="55"/>
      <c r="EI322" s="55"/>
      <c r="EJ322" s="55"/>
      <c r="EK322" s="55"/>
      <c r="EL322" s="55"/>
      <c r="EM322" s="55"/>
      <c r="EN322" s="55"/>
    </row>
    <row r="323" spans="1:148" x14ac:dyDescent="0.15">
      <c r="A323" s="67" t="s">
        <v>796</v>
      </c>
      <c r="B323" s="50" t="s">
        <v>586</v>
      </c>
      <c r="C323" s="50" t="s">
        <v>587</v>
      </c>
      <c r="D323" s="51" t="s">
        <v>15</v>
      </c>
      <c r="E323" s="51" t="s">
        <v>588</v>
      </c>
      <c r="F323" s="51" t="s">
        <v>589</v>
      </c>
      <c r="G323" s="51" t="s">
        <v>590</v>
      </c>
      <c r="H323" s="51" t="s">
        <v>591</v>
      </c>
      <c r="I323" s="51" t="s">
        <v>592</v>
      </c>
      <c r="J323" s="51" t="s">
        <v>593</v>
      </c>
      <c r="K323" s="51" t="s">
        <v>594</v>
      </c>
      <c r="L323" s="51" t="s">
        <v>595</v>
      </c>
      <c r="M323" s="51" t="s">
        <v>596</v>
      </c>
      <c r="N323" s="51" t="s">
        <v>597</v>
      </c>
      <c r="O323" s="51" t="s">
        <v>598</v>
      </c>
      <c r="P323" s="51" t="s">
        <v>599</v>
      </c>
      <c r="Q323" s="51" t="s">
        <v>600</v>
      </c>
      <c r="R323" s="51" t="s">
        <v>601</v>
      </c>
      <c r="S323" s="51" t="s">
        <v>602</v>
      </c>
      <c r="T323" s="51" t="s">
        <v>603</v>
      </c>
      <c r="U323" s="51" t="s">
        <v>604</v>
      </c>
      <c r="V323" s="51" t="s">
        <v>605</v>
      </c>
      <c r="W323" s="51" t="s">
        <v>606</v>
      </c>
      <c r="X323" s="51" t="s">
        <v>607</v>
      </c>
      <c r="Y323" s="51" t="s">
        <v>608</v>
      </c>
      <c r="Z323" s="51" t="s">
        <v>609</v>
      </c>
      <c r="AA323" s="51" t="s">
        <v>610</v>
      </c>
      <c r="AB323" s="51" t="s">
        <v>611</v>
      </c>
      <c r="AC323" s="51" t="s">
        <v>612</v>
      </c>
      <c r="AD323" s="51" t="s">
        <v>613</v>
      </c>
      <c r="AE323" s="51" t="s">
        <v>614</v>
      </c>
      <c r="AF323" s="51" t="s">
        <v>615</v>
      </c>
      <c r="AG323" s="51" t="s">
        <v>616</v>
      </c>
      <c r="AH323" s="51" t="s">
        <v>617</v>
      </c>
      <c r="AI323" s="51" t="s">
        <v>618</v>
      </c>
      <c r="AJ323" s="51" t="s">
        <v>619</v>
      </c>
      <c r="AK323" s="51" t="s">
        <v>620</v>
      </c>
      <c r="AL323" s="51" t="s">
        <v>621</v>
      </c>
      <c r="AM323" s="51" t="s">
        <v>622</v>
      </c>
      <c r="AN323" s="51" t="s">
        <v>623</v>
      </c>
      <c r="AO323" s="51" t="s">
        <v>624</v>
      </c>
      <c r="AP323" s="51" t="s">
        <v>625</v>
      </c>
      <c r="AQ323" s="51" t="s">
        <v>626</v>
      </c>
      <c r="AR323" s="51" t="s">
        <v>627</v>
      </c>
      <c r="AS323" s="51" t="s">
        <v>628</v>
      </c>
      <c r="AT323" s="51" t="s">
        <v>629</v>
      </c>
      <c r="AU323" s="51" t="s">
        <v>630</v>
      </c>
      <c r="AV323" s="51" t="s">
        <v>631</v>
      </c>
      <c r="AW323" s="51" t="s">
        <v>632</v>
      </c>
      <c r="AX323" s="51" t="s">
        <v>633</v>
      </c>
      <c r="AY323" s="51" t="s">
        <v>634</v>
      </c>
      <c r="AZ323" s="51" t="s">
        <v>635</v>
      </c>
      <c r="BA323" s="51" t="s">
        <v>636</v>
      </c>
      <c r="BB323" s="51" t="s">
        <v>637</v>
      </c>
      <c r="BC323" s="51" t="s">
        <v>638</v>
      </c>
      <c r="BD323" s="51" t="s">
        <v>639</v>
      </c>
      <c r="BE323" s="51" t="s">
        <v>640</v>
      </c>
      <c r="BF323" s="51" t="s">
        <v>641</v>
      </c>
      <c r="BG323" s="51" t="s">
        <v>642</v>
      </c>
      <c r="BH323" s="51" t="s">
        <v>643</v>
      </c>
      <c r="BI323" s="51" t="s">
        <v>644</v>
      </c>
      <c r="BJ323" s="51" t="s">
        <v>645</v>
      </c>
      <c r="BK323" s="51" t="s">
        <v>646</v>
      </c>
      <c r="BL323" s="51" t="s">
        <v>647</v>
      </c>
      <c r="BM323" s="51" t="s">
        <v>648</v>
      </c>
      <c r="BN323" s="51" t="s">
        <v>649</v>
      </c>
      <c r="BO323" s="51" t="s">
        <v>650</v>
      </c>
      <c r="BP323" s="51" t="s">
        <v>651</v>
      </c>
      <c r="BQ323" s="51" t="s">
        <v>652</v>
      </c>
      <c r="BR323" s="51" t="s">
        <v>653</v>
      </c>
      <c r="BS323" s="51" t="s">
        <v>654</v>
      </c>
      <c r="BT323" s="51" t="s">
        <v>655</v>
      </c>
      <c r="BU323" s="51" t="s">
        <v>656</v>
      </c>
      <c r="BV323" s="51" t="s">
        <v>657</v>
      </c>
      <c r="BW323" s="51" t="s">
        <v>658</v>
      </c>
      <c r="BX323" s="51" t="s">
        <v>659</v>
      </c>
      <c r="BY323" s="51" t="s">
        <v>660</v>
      </c>
      <c r="BZ323" s="51" t="s">
        <v>661</v>
      </c>
      <c r="CA323" s="51" t="s">
        <v>662</v>
      </c>
      <c r="CB323" s="51" t="s">
        <v>663</v>
      </c>
      <c r="CC323" s="51" t="s">
        <v>664</v>
      </c>
      <c r="CD323" s="51" t="s">
        <v>665</v>
      </c>
      <c r="CE323" s="51" t="s">
        <v>666</v>
      </c>
      <c r="CF323" s="51" t="s">
        <v>667</v>
      </c>
      <c r="CG323" s="51" t="s">
        <v>668</v>
      </c>
      <c r="CH323" s="51" t="s">
        <v>669</v>
      </c>
      <c r="CI323" s="51" t="s">
        <v>670</v>
      </c>
      <c r="CJ323" s="51" t="s">
        <v>671</v>
      </c>
      <c r="CK323" s="51" t="s">
        <v>672</v>
      </c>
      <c r="CL323" s="51" t="s">
        <v>673</v>
      </c>
      <c r="CM323" s="51" t="s">
        <v>674</v>
      </c>
      <c r="CN323" s="51" t="s">
        <v>675</v>
      </c>
      <c r="CO323" s="51" t="s">
        <v>676</v>
      </c>
      <c r="CP323" s="51" t="s">
        <v>677</v>
      </c>
      <c r="CQ323" s="51" t="s">
        <v>678</v>
      </c>
      <c r="CR323" s="51" t="s">
        <v>679</v>
      </c>
      <c r="CS323" s="51" t="s">
        <v>680</v>
      </c>
      <c r="CT323" s="51" t="s">
        <v>681</v>
      </c>
      <c r="CU323" s="51" t="s">
        <v>682</v>
      </c>
      <c r="CV323" s="51" t="s">
        <v>683</v>
      </c>
      <c r="CW323" s="51" t="s">
        <v>684</v>
      </c>
      <c r="CX323" s="52" t="s">
        <v>685</v>
      </c>
      <c r="CY323" s="52" t="s">
        <v>686</v>
      </c>
      <c r="CZ323" s="52" t="s">
        <v>687</v>
      </c>
      <c r="DA323" s="52" t="s">
        <v>688</v>
      </c>
      <c r="DB323" s="52" t="s">
        <v>689</v>
      </c>
      <c r="DC323" s="52" t="s">
        <v>690</v>
      </c>
      <c r="DD323" s="52" t="s">
        <v>691</v>
      </c>
      <c r="DE323" s="52" t="s">
        <v>692</v>
      </c>
      <c r="DF323" s="52" t="s">
        <v>693</v>
      </c>
      <c r="DG323" s="52" t="s">
        <v>694</v>
      </c>
      <c r="DH323" s="52" t="s">
        <v>695</v>
      </c>
      <c r="DI323" s="52" t="s">
        <v>696</v>
      </c>
      <c r="DJ323" s="52" t="s">
        <v>697</v>
      </c>
      <c r="DK323" s="52" t="s">
        <v>698</v>
      </c>
      <c r="DL323" s="52" t="s">
        <v>699</v>
      </c>
      <c r="DM323" s="52" t="s">
        <v>700</v>
      </c>
      <c r="DN323" s="52" t="s">
        <v>701</v>
      </c>
      <c r="DO323" s="52" t="s">
        <v>702</v>
      </c>
      <c r="DP323" s="52" t="s">
        <v>703</v>
      </c>
      <c r="DQ323" s="52" t="s">
        <v>704</v>
      </c>
      <c r="DR323" s="52" t="s">
        <v>705</v>
      </c>
      <c r="DS323" s="52" t="s">
        <v>706</v>
      </c>
      <c r="DT323" s="52" t="s">
        <v>707</v>
      </c>
      <c r="DU323" s="52" t="s">
        <v>647</v>
      </c>
      <c r="DV323" s="52" t="s">
        <v>708</v>
      </c>
      <c r="DW323" s="52" t="s">
        <v>709</v>
      </c>
      <c r="DX323" s="52" t="s">
        <v>710</v>
      </c>
      <c r="DY323" s="52" t="s">
        <v>711</v>
      </c>
      <c r="DZ323" s="52" t="s">
        <v>712</v>
      </c>
      <c r="EA323" s="52" t="s">
        <v>727</v>
      </c>
      <c r="EB323" s="52" t="s">
        <v>714</v>
      </c>
      <c r="EC323" s="52" t="s">
        <v>715</v>
      </c>
      <c r="ED323" s="52" t="s">
        <v>716</v>
      </c>
      <c r="EE323" s="52" t="s">
        <v>717</v>
      </c>
      <c r="EF323" s="52" t="s">
        <v>718</v>
      </c>
      <c r="EG323" s="52" t="s">
        <v>719</v>
      </c>
      <c r="EH323" s="52" t="s">
        <v>720</v>
      </c>
      <c r="EI323" s="52" t="s">
        <v>721</v>
      </c>
      <c r="EJ323" s="52" t="s">
        <v>722</v>
      </c>
      <c r="EK323" s="52" t="s">
        <v>723</v>
      </c>
      <c r="EL323" s="52" t="s">
        <v>724</v>
      </c>
      <c r="EM323" s="52" t="s">
        <v>725</v>
      </c>
      <c r="EN323" s="51" t="s">
        <v>799</v>
      </c>
    </row>
    <row r="324" spans="1:148" x14ac:dyDescent="0.15">
      <c r="A324" s="71">
        <v>39843</v>
      </c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  <c r="DF324" s="74"/>
      <c r="DG324" s="74"/>
      <c r="DH324" s="74"/>
      <c r="DI324" s="74"/>
      <c r="DJ324" s="74"/>
      <c r="DK324" s="74"/>
      <c r="DL324" s="74"/>
      <c r="DM324" s="74"/>
      <c r="DN324" s="74"/>
      <c r="DO324" s="74"/>
      <c r="DP324" s="74"/>
      <c r="DQ324" s="74"/>
      <c r="DR324" s="74"/>
      <c r="DS324" s="74"/>
      <c r="DT324" s="74"/>
      <c r="DU324" s="74"/>
      <c r="DV324" s="74"/>
      <c r="DW324" s="74"/>
      <c r="DX324" s="74"/>
      <c r="DY324" s="74"/>
      <c r="DZ324" s="74"/>
      <c r="EA324" s="74"/>
      <c r="EB324" s="74"/>
      <c r="EC324" s="74"/>
      <c r="ED324" s="74"/>
      <c r="EE324" s="74"/>
      <c r="EF324" s="74"/>
      <c r="EG324" s="74"/>
      <c r="EH324" s="74"/>
      <c r="EI324" s="74"/>
      <c r="EJ324" s="74"/>
      <c r="EK324" s="74"/>
      <c r="EL324" s="74"/>
      <c r="EM324" s="74"/>
      <c r="EN324" s="72">
        <f t="shared" ref="EN324:EN355" si="788">SUM(B324:EM324)</f>
        <v>0</v>
      </c>
      <c r="EP324" s="57"/>
      <c r="EQ324" s="57"/>
      <c r="ER324" s="57"/>
    </row>
    <row r="325" spans="1:148" x14ac:dyDescent="0.15">
      <c r="A325" s="71">
        <v>39871</v>
      </c>
      <c r="B325" s="74" t="s">
        <v>6</v>
      </c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  <c r="CB325" s="74"/>
      <c r="CC325" s="74"/>
      <c r="CD325" s="74"/>
      <c r="CE325" s="74"/>
      <c r="CF325" s="74"/>
      <c r="CG325" s="74"/>
      <c r="CH325" s="74"/>
      <c r="CI325" s="74"/>
      <c r="CJ325" s="74"/>
      <c r="CK325" s="74"/>
      <c r="CL325" s="74"/>
      <c r="CM325" s="74"/>
      <c r="CN325" s="74"/>
      <c r="CO325" s="74"/>
      <c r="CP325" s="74"/>
      <c r="CQ325" s="74"/>
      <c r="CR325" s="74"/>
      <c r="CS325" s="74"/>
      <c r="CT325" s="74"/>
      <c r="CU325" s="74"/>
      <c r="CV325" s="74"/>
      <c r="CW325" s="74"/>
      <c r="CX325" s="74"/>
      <c r="CY325" s="74"/>
      <c r="CZ325" s="74"/>
      <c r="DA325" s="74"/>
      <c r="DB325" s="74"/>
      <c r="DC325" s="74"/>
      <c r="DD325" s="74"/>
      <c r="DE325" s="74"/>
      <c r="DF325" s="74"/>
      <c r="DG325" s="74"/>
      <c r="DH325" s="74"/>
      <c r="DI325" s="74"/>
      <c r="DJ325" s="74"/>
      <c r="DK325" s="74"/>
      <c r="DL325" s="74"/>
      <c r="DM325" s="74"/>
      <c r="DN325" s="74"/>
      <c r="DO325" s="74"/>
      <c r="DP325" s="74"/>
      <c r="DQ325" s="74"/>
      <c r="DR325" s="74"/>
      <c r="DS325" s="74"/>
      <c r="DT325" s="74"/>
      <c r="DU325" s="74"/>
      <c r="DV325" s="74"/>
      <c r="DW325" s="74"/>
      <c r="DX325" s="74"/>
      <c r="DY325" s="74"/>
      <c r="DZ325" s="74"/>
      <c r="EA325" s="74"/>
      <c r="EB325" s="74"/>
      <c r="EC325" s="74"/>
      <c r="ED325" s="74"/>
      <c r="EE325" s="74"/>
      <c r="EF325" s="74"/>
      <c r="EG325" s="74"/>
      <c r="EH325" s="74"/>
      <c r="EI325" s="74"/>
      <c r="EJ325" s="74"/>
      <c r="EK325" s="74"/>
      <c r="EL325" s="74"/>
      <c r="EM325" s="74"/>
      <c r="EN325" s="72">
        <f t="shared" si="788"/>
        <v>0</v>
      </c>
      <c r="EP325" s="57"/>
      <c r="EQ325" s="57"/>
      <c r="ER325" s="57"/>
    </row>
    <row r="326" spans="1:148" x14ac:dyDescent="0.15">
      <c r="A326" s="71">
        <v>39903</v>
      </c>
      <c r="B326" s="74" t="s">
        <v>6</v>
      </c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  <c r="BJ326" s="74"/>
      <c r="BK326" s="74"/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  <c r="BZ326" s="74"/>
      <c r="CA326" s="74"/>
      <c r="CB326" s="74"/>
      <c r="CC326" s="74"/>
      <c r="CD326" s="74"/>
      <c r="CE326" s="74"/>
      <c r="CF326" s="74"/>
      <c r="CG326" s="74"/>
      <c r="CH326" s="74"/>
      <c r="CI326" s="74"/>
      <c r="CJ326" s="74"/>
      <c r="CK326" s="74"/>
      <c r="CL326" s="74"/>
      <c r="CM326" s="74"/>
      <c r="CN326" s="74"/>
      <c r="CO326" s="74"/>
      <c r="CP326" s="74"/>
      <c r="CQ326" s="74"/>
      <c r="CR326" s="74"/>
      <c r="CS326" s="74"/>
      <c r="CT326" s="74"/>
      <c r="CU326" s="74"/>
      <c r="CV326" s="74"/>
      <c r="CW326" s="74"/>
      <c r="CX326" s="74"/>
      <c r="CY326" s="74"/>
      <c r="CZ326" s="74"/>
      <c r="DA326" s="74"/>
      <c r="DB326" s="74"/>
      <c r="DC326" s="74"/>
      <c r="DD326" s="74"/>
      <c r="DE326" s="74"/>
      <c r="DF326" s="74"/>
      <c r="DG326" s="74"/>
      <c r="DH326" s="74"/>
      <c r="DI326" s="74"/>
      <c r="DJ326" s="74"/>
      <c r="DK326" s="74"/>
      <c r="DL326" s="74"/>
      <c r="DM326" s="74"/>
      <c r="DN326" s="74"/>
      <c r="DO326" s="74"/>
      <c r="DP326" s="74"/>
      <c r="DQ326" s="74"/>
      <c r="DR326" s="74"/>
      <c r="DS326" s="74"/>
      <c r="DT326" s="74"/>
      <c r="DU326" s="74"/>
      <c r="DV326" s="74"/>
      <c r="DW326" s="74"/>
      <c r="DX326" s="74"/>
      <c r="DY326" s="74"/>
      <c r="DZ326" s="74"/>
      <c r="EA326" s="74"/>
      <c r="EB326" s="74"/>
      <c r="EC326" s="74"/>
      <c r="ED326" s="74"/>
      <c r="EE326" s="74"/>
      <c r="EF326" s="74"/>
      <c r="EG326" s="74"/>
      <c r="EH326" s="74"/>
      <c r="EI326" s="74"/>
      <c r="EJ326" s="74"/>
      <c r="EK326" s="74"/>
      <c r="EL326" s="74"/>
      <c r="EM326" s="74"/>
      <c r="EN326" s="72">
        <f t="shared" si="788"/>
        <v>0</v>
      </c>
      <c r="EP326" s="57"/>
      <c r="EQ326" s="57"/>
      <c r="ER326" s="57"/>
    </row>
    <row r="327" spans="1:148" x14ac:dyDescent="0.15">
      <c r="A327" s="71">
        <v>39933</v>
      </c>
      <c r="B327" s="74" t="s">
        <v>6</v>
      </c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  <c r="EK327" s="74"/>
      <c r="EL327" s="74"/>
      <c r="EM327" s="74"/>
      <c r="EN327" s="72">
        <f t="shared" si="788"/>
        <v>0</v>
      </c>
      <c r="EP327" s="57"/>
      <c r="EQ327" s="57"/>
      <c r="ER327" s="57"/>
    </row>
    <row r="328" spans="1:148" x14ac:dyDescent="0.15">
      <c r="A328" s="71">
        <v>39962</v>
      </c>
      <c r="B328" s="74" t="s">
        <v>6</v>
      </c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2">
        <f t="shared" si="788"/>
        <v>0</v>
      </c>
      <c r="EP328" s="57"/>
      <c r="EQ328" s="57"/>
      <c r="ER328" s="57"/>
    </row>
    <row r="329" spans="1:148" x14ac:dyDescent="0.15">
      <c r="A329" s="71">
        <v>39994</v>
      </c>
      <c r="B329" s="74" t="s">
        <v>6</v>
      </c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2">
        <f t="shared" si="788"/>
        <v>0</v>
      </c>
      <c r="EP329" s="57"/>
      <c r="EQ329" s="57"/>
      <c r="ER329" s="57"/>
    </row>
    <row r="330" spans="1:148" x14ac:dyDescent="0.15">
      <c r="A330" s="71">
        <v>40025</v>
      </c>
      <c r="B330" s="74" t="s">
        <v>6</v>
      </c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2">
        <f t="shared" si="788"/>
        <v>0</v>
      </c>
      <c r="EP330" s="57"/>
      <c r="EQ330" s="57"/>
      <c r="ER330" s="57"/>
    </row>
    <row r="331" spans="1:148" x14ac:dyDescent="0.15">
      <c r="A331" s="71">
        <v>40056</v>
      </c>
      <c r="B331" s="74" t="s">
        <v>6</v>
      </c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>
        <v>481120.00370025635</v>
      </c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2">
        <f t="shared" si="788"/>
        <v>481120.00370025635</v>
      </c>
      <c r="EP331" s="57"/>
      <c r="EQ331" s="57"/>
      <c r="ER331" s="57"/>
    </row>
    <row r="332" spans="1:148" x14ac:dyDescent="0.15">
      <c r="A332" s="71">
        <v>40086</v>
      </c>
      <c r="B332" s="74" t="s">
        <v>6</v>
      </c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>
        <v>481120.00370025635</v>
      </c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2">
        <f t="shared" si="788"/>
        <v>481120.00370025635</v>
      </c>
      <c r="EP332" s="57"/>
      <c r="EQ332" s="57"/>
      <c r="ER332" s="57"/>
    </row>
    <row r="333" spans="1:148" x14ac:dyDescent="0.15">
      <c r="A333" s="71">
        <v>40116</v>
      </c>
      <c r="B333" s="74" t="s">
        <v>6</v>
      </c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>
        <v>481120.00370025635</v>
      </c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2">
        <f t="shared" si="788"/>
        <v>481120.00370025635</v>
      </c>
      <c r="EP333" s="57"/>
      <c r="EQ333" s="57"/>
      <c r="ER333" s="57"/>
    </row>
    <row r="334" spans="1:148" x14ac:dyDescent="0.15">
      <c r="A334" s="71">
        <v>40147</v>
      </c>
      <c r="B334" s="74" t="s">
        <v>6</v>
      </c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>
        <v>481120.00370025635</v>
      </c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  <c r="DF334" s="74"/>
      <c r="DG334" s="74"/>
      <c r="DH334" s="74"/>
      <c r="DI334" s="74"/>
      <c r="DJ334" s="74"/>
      <c r="DK334" s="74"/>
      <c r="DL334" s="74"/>
      <c r="DM334" s="74"/>
      <c r="DN334" s="74"/>
      <c r="DO334" s="74"/>
      <c r="DP334" s="74"/>
      <c r="DQ334" s="74"/>
      <c r="DR334" s="74"/>
      <c r="DS334" s="74"/>
      <c r="DT334" s="74"/>
      <c r="DU334" s="74"/>
      <c r="DV334" s="74"/>
      <c r="DW334" s="74"/>
      <c r="DX334" s="74"/>
      <c r="DY334" s="74"/>
      <c r="DZ334" s="74"/>
      <c r="EA334" s="74"/>
      <c r="EB334" s="74"/>
      <c r="EC334" s="74"/>
      <c r="ED334" s="74"/>
      <c r="EE334" s="74"/>
      <c r="EF334" s="74"/>
      <c r="EG334" s="74"/>
      <c r="EH334" s="74"/>
      <c r="EI334" s="74"/>
      <c r="EJ334" s="74"/>
      <c r="EK334" s="74"/>
      <c r="EL334" s="74"/>
      <c r="EM334" s="74"/>
      <c r="EN334" s="72">
        <f t="shared" si="788"/>
        <v>481120.00370025635</v>
      </c>
      <c r="EP334" s="57"/>
      <c r="EQ334" s="57"/>
      <c r="ER334" s="57"/>
    </row>
    <row r="335" spans="1:148" x14ac:dyDescent="0.15">
      <c r="A335" s="71">
        <v>40178</v>
      </c>
      <c r="B335" s="74" t="s">
        <v>6</v>
      </c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>
        <v>481120.00370025635</v>
      </c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/>
      <c r="BI335" s="74"/>
      <c r="BJ335" s="74"/>
      <c r="BK335" s="74"/>
      <c r="BL335" s="74"/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74"/>
      <c r="CA335" s="74"/>
      <c r="CB335" s="74"/>
      <c r="CC335" s="74"/>
      <c r="CD335" s="74"/>
      <c r="CE335" s="74"/>
      <c r="CF335" s="74"/>
      <c r="CG335" s="74"/>
      <c r="CH335" s="74"/>
      <c r="CI335" s="74"/>
      <c r="CJ335" s="74"/>
      <c r="CK335" s="74"/>
      <c r="CL335" s="74"/>
      <c r="CM335" s="74"/>
      <c r="CN335" s="74"/>
      <c r="CO335" s="74"/>
      <c r="CP335" s="74"/>
      <c r="CQ335" s="74"/>
      <c r="CR335" s="74"/>
      <c r="CS335" s="74"/>
      <c r="CT335" s="74"/>
      <c r="CU335" s="74"/>
      <c r="CV335" s="74"/>
      <c r="CW335" s="74"/>
      <c r="CX335" s="74"/>
      <c r="CY335" s="74"/>
      <c r="CZ335" s="74"/>
      <c r="DA335" s="74"/>
      <c r="DB335" s="74"/>
      <c r="DC335" s="74"/>
      <c r="DD335" s="74"/>
      <c r="DE335" s="74"/>
      <c r="DF335" s="74"/>
      <c r="DG335" s="74"/>
      <c r="DH335" s="74"/>
      <c r="DI335" s="74"/>
      <c r="DJ335" s="74"/>
      <c r="DK335" s="74"/>
      <c r="DL335" s="74"/>
      <c r="DM335" s="74"/>
      <c r="DN335" s="74"/>
      <c r="DO335" s="74"/>
      <c r="DP335" s="74"/>
      <c r="DQ335" s="74"/>
      <c r="DR335" s="74"/>
      <c r="DS335" s="74"/>
      <c r="DT335" s="74"/>
      <c r="DU335" s="74"/>
      <c r="DV335" s="74"/>
      <c r="DW335" s="74"/>
      <c r="DX335" s="74"/>
      <c r="DY335" s="74"/>
      <c r="DZ335" s="74"/>
      <c r="EA335" s="74"/>
      <c r="EB335" s="74"/>
      <c r="EC335" s="74"/>
      <c r="ED335" s="74"/>
      <c r="EE335" s="74"/>
      <c r="EF335" s="74"/>
      <c r="EG335" s="74"/>
      <c r="EH335" s="74"/>
      <c r="EI335" s="74"/>
      <c r="EJ335" s="74"/>
      <c r="EK335" s="74"/>
      <c r="EL335" s="74"/>
      <c r="EM335" s="74"/>
      <c r="EN335" s="72">
        <f t="shared" si="788"/>
        <v>481120.00370025635</v>
      </c>
      <c r="EP335" s="57"/>
      <c r="EQ335" s="57"/>
      <c r="ER335" s="57"/>
    </row>
    <row r="336" spans="1:148" x14ac:dyDescent="0.15">
      <c r="A336" s="71">
        <v>40207</v>
      </c>
      <c r="B336" s="74" t="s">
        <v>6</v>
      </c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>
        <v>481120.00370025635</v>
      </c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74"/>
      <c r="CA336" s="74"/>
      <c r="CB336" s="74"/>
      <c r="CC336" s="74"/>
      <c r="CD336" s="74"/>
      <c r="CE336" s="74"/>
      <c r="CF336" s="74"/>
      <c r="CG336" s="74"/>
      <c r="CH336" s="74"/>
      <c r="CI336" s="74"/>
      <c r="CJ336" s="74"/>
      <c r="CK336" s="74"/>
      <c r="CL336" s="74"/>
      <c r="CM336" s="74"/>
      <c r="CN336" s="74"/>
      <c r="CO336" s="74"/>
      <c r="CP336" s="74"/>
      <c r="CQ336" s="74"/>
      <c r="CR336" s="74"/>
      <c r="CS336" s="74"/>
      <c r="CT336" s="74"/>
      <c r="CU336" s="74"/>
      <c r="CV336" s="74"/>
      <c r="CW336" s="74"/>
      <c r="CX336" s="74"/>
      <c r="CY336" s="74"/>
      <c r="CZ336" s="74"/>
      <c r="DA336" s="74"/>
      <c r="DB336" s="74"/>
      <c r="DC336" s="74"/>
      <c r="DD336" s="74"/>
      <c r="DE336" s="74"/>
      <c r="DF336" s="74"/>
      <c r="DG336" s="74"/>
      <c r="DH336" s="74"/>
      <c r="DI336" s="74"/>
      <c r="DJ336" s="74"/>
      <c r="DK336" s="74"/>
      <c r="DL336" s="74"/>
      <c r="DM336" s="74"/>
      <c r="DN336" s="74"/>
      <c r="DO336" s="74"/>
      <c r="DP336" s="74"/>
      <c r="DQ336" s="74"/>
      <c r="DR336" s="74"/>
      <c r="DS336" s="74"/>
      <c r="DT336" s="74"/>
      <c r="DU336" s="74"/>
      <c r="DV336" s="74"/>
      <c r="DW336" s="74"/>
      <c r="DX336" s="74"/>
      <c r="DY336" s="74"/>
      <c r="DZ336" s="74"/>
      <c r="EA336" s="74"/>
      <c r="EB336" s="74"/>
      <c r="EC336" s="74"/>
      <c r="ED336" s="74"/>
      <c r="EE336" s="74"/>
      <c r="EF336" s="74"/>
      <c r="EG336" s="74"/>
      <c r="EH336" s="74"/>
      <c r="EI336" s="74"/>
      <c r="EJ336" s="74"/>
      <c r="EK336" s="74"/>
      <c r="EL336" s="74"/>
      <c r="EM336" s="74"/>
      <c r="EN336" s="72">
        <f t="shared" si="788"/>
        <v>481120.00370025635</v>
      </c>
      <c r="EP336" s="57"/>
      <c r="EQ336" s="57"/>
      <c r="ER336" s="57"/>
    </row>
    <row r="337" spans="1:148" x14ac:dyDescent="0.15">
      <c r="A337" s="71">
        <v>40235</v>
      </c>
      <c r="B337" s="74" t="s">
        <v>6</v>
      </c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>
        <v>481120.00370025635</v>
      </c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/>
      <c r="BI337" s="74"/>
      <c r="BJ337" s="74"/>
      <c r="BK337" s="74"/>
      <c r="BL337" s="74"/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74"/>
      <c r="CA337" s="74"/>
      <c r="CB337" s="74"/>
      <c r="CC337" s="74"/>
      <c r="CD337" s="74"/>
      <c r="CE337" s="74"/>
      <c r="CF337" s="74"/>
      <c r="CG337" s="74"/>
      <c r="CH337" s="74"/>
      <c r="CI337" s="74"/>
      <c r="CJ337" s="74"/>
      <c r="CK337" s="74"/>
      <c r="CL337" s="74"/>
      <c r="CM337" s="74"/>
      <c r="CN337" s="74"/>
      <c r="CO337" s="74"/>
      <c r="CP337" s="74"/>
      <c r="CQ337" s="74"/>
      <c r="CR337" s="74"/>
      <c r="CS337" s="74"/>
      <c r="CT337" s="74"/>
      <c r="CU337" s="74"/>
      <c r="CV337" s="74"/>
      <c r="CW337" s="74"/>
      <c r="CX337" s="74"/>
      <c r="CY337" s="74"/>
      <c r="CZ337" s="74"/>
      <c r="DA337" s="74"/>
      <c r="DB337" s="74"/>
      <c r="DC337" s="74"/>
      <c r="DD337" s="74"/>
      <c r="DE337" s="74"/>
      <c r="DF337" s="74"/>
      <c r="DG337" s="74"/>
      <c r="DH337" s="74"/>
      <c r="DI337" s="74"/>
      <c r="DJ337" s="74"/>
      <c r="DK337" s="74"/>
      <c r="DL337" s="74"/>
      <c r="DM337" s="74"/>
      <c r="DN337" s="74"/>
      <c r="DO337" s="74"/>
      <c r="DP337" s="74"/>
      <c r="DQ337" s="74"/>
      <c r="DR337" s="74"/>
      <c r="DS337" s="74"/>
      <c r="DT337" s="74"/>
      <c r="DU337" s="74"/>
      <c r="DV337" s="74"/>
      <c r="DW337" s="74"/>
      <c r="DX337" s="74"/>
      <c r="DY337" s="74"/>
      <c r="DZ337" s="74"/>
      <c r="EA337" s="74"/>
      <c r="EB337" s="74"/>
      <c r="EC337" s="74"/>
      <c r="ED337" s="74"/>
      <c r="EE337" s="74"/>
      <c r="EF337" s="74"/>
      <c r="EG337" s="74"/>
      <c r="EH337" s="74"/>
      <c r="EI337" s="74"/>
      <c r="EJ337" s="74"/>
      <c r="EK337" s="74"/>
      <c r="EL337" s="74"/>
      <c r="EM337" s="74"/>
      <c r="EN337" s="72">
        <f t="shared" si="788"/>
        <v>481120.00370025635</v>
      </c>
      <c r="EP337" s="57"/>
      <c r="EQ337" s="57"/>
      <c r="ER337" s="57"/>
    </row>
    <row r="338" spans="1:148" x14ac:dyDescent="0.15">
      <c r="A338" s="71">
        <v>40268</v>
      </c>
      <c r="B338" s="74" t="s">
        <v>6</v>
      </c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>
        <v>481120.00370025635</v>
      </c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/>
      <c r="BJ338" s="74"/>
      <c r="BK338" s="74"/>
      <c r="BL338" s="74"/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74"/>
      <c r="CA338" s="74"/>
      <c r="CB338" s="74"/>
      <c r="CC338" s="74"/>
      <c r="CD338" s="74"/>
      <c r="CE338" s="74"/>
      <c r="CF338" s="74"/>
      <c r="CG338" s="74"/>
      <c r="CH338" s="74"/>
      <c r="CI338" s="74"/>
      <c r="CJ338" s="74"/>
      <c r="CK338" s="74"/>
      <c r="CL338" s="74"/>
      <c r="CM338" s="74"/>
      <c r="CN338" s="74"/>
      <c r="CO338" s="74"/>
      <c r="CP338" s="74"/>
      <c r="CQ338" s="74"/>
      <c r="CR338" s="74"/>
      <c r="CS338" s="74"/>
      <c r="CT338" s="74"/>
      <c r="CU338" s="74"/>
      <c r="CV338" s="74"/>
      <c r="CW338" s="74"/>
      <c r="CX338" s="74"/>
      <c r="CY338" s="74"/>
      <c r="CZ338" s="74"/>
      <c r="DA338" s="74"/>
      <c r="DB338" s="74"/>
      <c r="DC338" s="74"/>
      <c r="DD338" s="74"/>
      <c r="DE338" s="74"/>
      <c r="DF338" s="74"/>
      <c r="DG338" s="74"/>
      <c r="DH338" s="74"/>
      <c r="DI338" s="74"/>
      <c r="DJ338" s="74"/>
      <c r="DK338" s="74"/>
      <c r="DL338" s="74"/>
      <c r="DM338" s="74"/>
      <c r="DN338" s="74"/>
      <c r="DO338" s="74"/>
      <c r="DP338" s="74"/>
      <c r="DQ338" s="74"/>
      <c r="DR338" s="74"/>
      <c r="DS338" s="74"/>
      <c r="DT338" s="74"/>
      <c r="DU338" s="74"/>
      <c r="DV338" s="74"/>
      <c r="DW338" s="74"/>
      <c r="DX338" s="74"/>
      <c r="DY338" s="74"/>
      <c r="DZ338" s="74"/>
      <c r="EA338" s="74"/>
      <c r="EB338" s="74"/>
      <c r="EC338" s="74"/>
      <c r="ED338" s="74"/>
      <c r="EE338" s="74"/>
      <c r="EF338" s="74"/>
      <c r="EG338" s="74"/>
      <c r="EH338" s="74"/>
      <c r="EI338" s="74"/>
      <c r="EJ338" s="74"/>
      <c r="EK338" s="74"/>
      <c r="EL338" s="74"/>
      <c r="EM338" s="74"/>
      <c r="EN338" s="72">
        <f>SUM(B338:EM338)</f>
        <v>481120.00370025635</v>
      </c>
      <c r="EP338" s="57"/>
      <c r="EQ338" s="57"/>
      <c r="ER338" s="57"/>
    </row>
    <row r="339" spans="1:148" x14ac:dyDescent="0.15">
      <c r="A339" s="71">
        <v>40298</v>
      </c>
      <c r="B339" s="74" t="s">
        <v>6</v>
      </c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>
        <v>481120.00370025635</v>
      </c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/>
      <c r="BJ339" s="74"/>
      <c r="BK339" s="74"/>
      <c r="BL339" s="74"/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74"/>
      <c r="CA339" s="74"/>
      <c r="CB339" s="74"/>
      <c r="CC339" s="74"/>
      <c r="CD339" s="74"/>
      <c r="CE339" s="74"/>
      <c r="CF339" s="74"/>
      <c r="CG339" s="74"/>
      <c r="CH339" s="74"/>
      <c r="CI339" s="74"/>
      <c r="CJ339" s="74"/>
      <c r="CK339" s="74"/>
      <c r="CL339" s="74"/>
      <c r="CM339" s="74"/>
      <c r="CN339" s="74"/>
      <c r="CO339" s="74"/>
      <c r="CP339" s="74"/>
      <c r="CQ339" s="74"/>
      <c r="CR339" s="74"/>
      <c r="CS339" s="74"/>
      <c r="CT339" s="74"/>
      <c r="CU339" s="74"/>
      <c r="CV339" s="74"/>
      <c r="CW339" s="74"/>
      <c r="CX339" s="74"/>
      <c r="CY339" s="74"/>
      <c r="CZ339" s="74"/>
      <c r="DA339" s="74"/>
      <c r="DB339" s="74"/>
      <c r="DC339" s="74"/>
      <c r="DD339" s="74"/>
      <c r="DE339" s="74"/>
      <c r="DF339" s="74"/>
      <c r="DG339" s="74"/>
      <c r="DH339" s="74"/>
      <c r="DI339" s="74"/>
      <c r="DJ339" s="74"/>
      <c r="DK339" s="74"/>
      <c r="DL339" s="74"/>
      <c r="DM339" s="74"/>
      <c r="DN339" s="74"/>
      <c r="DO339" s="74"/>
      <c r="DP339" s="74"/>
      <c r="DQ339" s="74"/>
      <c r="DR339" s="74"/>
      <c r="DS339" s="74"/>
      <c r="DT339" s="74"/>
      <c r="DU339" s="74"/>
      <c r="DV339" s="74"/>
      <c r="DW339" s="74"/>
      <c r="DX339" s="74"/>
      <c r="DY339" s="74"/>
      <c r="DZ339" s="74"/>
      <c r="EA339" s="74"/>
      <c r="EB339" s="74"/>
      <c r="EC339" s="74"/>
      <c r="ED339" s="74"/>
      <c r="EE339" s="74"/>
      <c r="EF339" s="74"/>
      <c r="EG339" s="74"/>
      <c r="EH339" s="74"/>
      <c r="EI339" s="74"/>
      <c r="EJ339" s="74"/>
      <c r="EK339" s="74"/>
      <c r="EL339" s="74"/>
      <c r="EM339" s="74"/>
      <c r="EN339" s="72">
        <f t="shared" si="788"/>
        <v>481120.00370025635</v>
      </c>
      <c r="EP339" s="57"/>
      <c r="EQ339" s="57"/>
      <c r="ER339" s="57"/>
    </row>
    <row r="340" spans="1:148" x14ac:dyDescent="0.15">
      <c r="A340" s="71">
        <v>40326</v>
      </c>
      <c r="B340" s="74" t="s">
        <v>6</v>
      </c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>
        <v>481120.00370025635</v>
      </c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/>
      <c r="BJ340" s="74"/>
      <c r="BK340" s="74"/>
      <c r="BL340" s="74"/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74"/>
      <c r="CA340" s="74"/>
      <c r="CB340" s="74"/>
      <c r="CC340" s="74"/>
      <c r="CD340" s="74"/>
      <c r="CE340" s="74"/>
      <c r="CF340" s="74"/>
      <c r="CG340" s="74"/>
      <c r="CH340" s="74"/>
      <c r="CI340" s="74"/>
      <c r="CJ340" s="74"/>
      <c r="CK340" s="74"/>
      <c r="CL340" s="74"/>
      <c r="CM340" s="74"/>
      <c r="CN340" s="74"/>
      <c r="CO340" s="74"/>
      <c r="CP340" s="74"/>
      <c r="CQ340" s="74"/>
      <c r="CR340" s="74"/>
      <c r="CS340" s="74"/>
      <c r="CT340" s="74"/>
      <c r="CU340" s="74"/>
      <c r="CV340" s="74"/>
      <c r="CW340" s="74"/>
      <c r="CX340" s="74"/>
      <c r="CY340" s="74"/>
      <c r="CZ340" s="74"/>
      <c r="DA340" s="74"/>
      <c r="DB340" s="74"/>
      <c r="DC340" s="74"/>
      <c r="DD340" s="74"/>
      <c r="DE340" s="74"/>
      <c r="DF340" s="74"/>
      <c r="DG340" s="74"/>
      <c r="DH340" s="74"/>
      <c r="DI340" s="74"/>
      <c r="DJ340" s="74"/>
      <c r="DK340" s="74"/>
      <c r="DL340" s="74"/>
      <c r="DM340" s="74"/>
      <c r="DN340" s="74"/>
      <c r="DO340" s="74"/>
      <c r="DP340" s="74"/>
      <c r="DQ340" s="74"/>
      <c r="DR340" s="74"/>
      <c r="DS340" s="74"/>
      <c r="DT340" s="74"/>
      <c r="DU340" s="74"/>
      <c r="DV340" s="74"/>
      <c r="DW340" s="74"/>
      <c r="DX340" s="74"/>
      <c r="DY340" s="74"/>
      <c r="DZ340" s="74"/>
      <c r="EA340" s="74"/>
      <c r="EB340" s="74"/>
      <c r="EC340" s="74"/>
      <c r="ED340" s="74"/>
      <c r="EE340" s="74"/>
      <c r="EF340" s="74"/>
      <c r="EG340" s="74"/>
      <c r="EH340" s="74"/>
      <c r="EI340" s="74"/>
      <c r="EJ340" s="74"/>
      <c r="EK340" s="74"/>
      <c r="EL340" s="74"/>
      <c r="EM340" s="74"/>
      <c r="EN340" s="72">
        <f t="shared" si="788"/>
        <v>481120.00370025635</v>
      </c>
      <c r="EP340" s="57"/>
      <c r="EQ340" s="57"/>
      <c r="ER340" s="57"/>
    </row>
    <row r="341" spans="1:148" x14ac:dyDescent="0.15">
      <c r="A341" s="71">
        <v>40359</v>
      </c>
      <c r="B341" s="74" t="s">
        <v>6</v>
      </c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>
        <v>481120.00370025635</v>
      </c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  <c r="BH341" s="74"/>
      <c r="BI341" s="74"/>
      <c r="BJ341" s="74"/>
      <c r="BK341" s="74"/>
      <c r="BL341" s="74"/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74"/>
      <c r="CA341" s="74"/>
      <c r="CB341" s="74"/>
      <c r="CC341" s="74"/>
      <c r="CD341" s="74"/>
      <c r="CE341" s="74"/>
      <c r="CF341" s="74"/>
      <c r="CG341" s="74"/>
      <c r="CH341" s="74"/>
      <c r="CI341" s="74"/>
      <c r="CJ341" s="74"/>
      <c r="CK341" s="74"/>
      <c r="CL341" s="74"/>
      <c r="CM341" s="74"/>
      <c r="CN341" s="74"/>
      <c r="CO341" s="74"/>
      <c r="CP341" s="74"/>
      <c r="CQ341" s="74"/>
      <c r="CR341" s="74"/>
      <c r="CS341" s="74"/>
      <c r="CT341" s="74"/>
      <c r="CU341" s="74"/>
      <c r="CV341" s="74"/>
      <c r="CW341" s="74"/>
      <c r="CX341" s="74"/>
      <c r="CY341" s="74"/>
      <c r="CZ341" s="74"/>
      <c r="DA341" s="74"/>
      <c r="DB341" s="74"/>
      <c r="DC341" s="74"/>
      <c r="DD341" s="74"/>
      <c r="DE341" s="74"/>
      <c r="DF341" s="74"/>
      <c r="DG341" s="74"/>
      <c r="DH341" s="74"/>
      <c r="DI341" s="74"/>
      <c r="DJ341" s="74"/>
      <c r="DK341" s="74"/>
      <c r="DL341" s="74"/>
      <c r="DM341" s="74"/>
      <c r="DN341" s="74"/>
      <c r="DO341" s="74"/>
      <c r="DP341" s="74"/>
      <c r="DQ341" s="74"/>
      <c r="DR341" s="74"/>
      <c r="DS341" s="74"/>
      <c r="DT341" s="74"/>
      <c r="DU341" s="74"/>
      <c r="DV341" s="74"/>
      <c r="DW341" s="74"/>
      <c r="DX341" s="74"/>
      <c r="DY341" s="74"/>
      <c r="DZ341" s="74"/>
      <c r="EA341" s="74"/>
      <c r="EB341" s="74"/>
      <c r="EC341" s="74"/>
      <c r="ED341" s="74"/>
      <c r="EE341" s="74"/>
      <c r="EF341" s="74"/>
      <c r="EG341" s="74"/>
      <c r="EH341" s="74"/>
      <c r="EI341" s="74"/>
      <c r="EJ341" s="74"/>
      <c r="EK341" s="74"/>
      <c r="EL341" s="74"/>
      <c r="EM341" s="74"/>
      <c r="EN341" s="72">
        <f t="shared" si="788"/>
        <v>481120.00370025635</v>
      </c>
      <c r="EP341" s="57"/>
      <c r="EQ341" s="57"/>
      <c r="ER341" s="57"/>
    </row>
    <row r="342" spans="1:148" x14ac:dyDescent="0.15">
      <c r="A342" s="71">
        <v>40389</v>
      </c>
      <c r="B342" s="74" t="s">
        <v>6</v>
      </c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>
        <v>481120.00370025635</v>
      </c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/>
      <c r="BJ342" s="74"/>
      <c r="BK342" s="74"/>
      <c r="BL342" s="74"/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74"/>
      <c r="CA342" s="74"/>
      <c r="CB342" s="74"/>
      <c r="CC342" s="74"/>
      <c r="CD342" s="74"/>
      <c r="CE342" s="74"/>
      <c r="CF342" s="74"/>
      <c r="CG342" s="74"/>
      <c r="CH342" s="74"/>
      <c r="CI342" s="74"/>
      <c r="CJ342" s="74"/>
      <c r="CK342" s="74"/>
      <c r="CL342" s="74"/>
      <c r="CM342" s="74"/>
      <c r="CN342" s="74"/>
      <c r="CO342" s="74"/>
      <c r="CP342" s="74"/>
      <c r="CQ342" s="74"/>
      <c r="CR342" s="74"/>
      <c r="CS342" s="74"/>
      <c r="CT342" s="74"/>
      <c r="CU342" s="74"/>
      <c r="CV342" s="74"/>
      <c r="CW342" s="74"/>
      <c r="CX342" s="74"/>
      <c r="CY342" s="74"/>
      <c r="CZ342" s="74"/>
      <c r="DA342" s="74"/>
      <c r="DB342" s="74"/>
      <c r="DC342" s="74"/>
      <c r="DD342" s="74"/>
      <c r="DE342" s="74"/>
      <c r="DF342" s="74"/>
      <c r="DG342" s="74"/>
      <c r="DH342" s="74"/>
      <c r="DI342" s="74"/>
      <c r="DJ342" s="74"/>
      <c r="DK342" s="74"/>
      <c r="DL342" s="74"/>
      <c r="DM342" s="74"/>
      <c r="DN342" s="74"/>
      <c r="DO342" s="74"/>
      <c r="DP342" s="74"/>
      <c r="DQ342" s="74"/>
      <c r="DR342" s="74"/>
      <c r="DS342" s="74"/>
      <c r="DT342" s="74"/>
      <c r="DU342" s="74"/>
      <c r="DV342" s="74"/>
      <c r="DW342" s="74"/>
      <c r="DX342" s="74"/>
      <c r="DY342" s="74"/>
      <c r="DZ342" s="74"/>
      <c r="EA342" s="74"/>
      <c r="EB342" s="74"/>
      <c r="EC342" s="74"/>
      <c r="ED342" s="74"/>
      <c r="EE342" s="74"/>
      <c r="EF342" s="74"/>
      <c r="EG342" s="74"/>
      <c r="EH342" s="74"/>
      <c r="EI342" s="74"/>
      <c r="EJ342" s="74"/>
      <c r="EK342" s="74"/>
      <c r="EL342" s="74"/>
      <c r="EM342" s="74"/>
      <c r="EN342" s="72">
        <f t="shared" si="788"/>
        <v>481120.00370025635</v>
      </c>
      <c r="EP342" s="57"/>
      <c r="EQ342" s="57"/>
      <c r="ER342" s="57"/>
    </row>
    <row r="343" spans="1:148" x14ac:dyDescent="0.15">
      <c r="A343" s="71">
        <v>40421</v>
      </c>
      <c r="B343" s="74" t="s">
        <v>6</v>
      </c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>
        <v>481120.00370025635</v>
      </c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  <c r="BH343" s="74"/>
      <c r="BI343" s="74"/>
      <c r="BJ343" s="74"/>
      <c r="BK343" s="74"/>
      <c r="BL343" s="74"/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  <c r="BZ343" s="74"/>
      <c r="CA343" s="74"/>
      <c r="CB343" s="74"/>
      <c r="CC343" s="74"/>
      <c r="CD343" s="74"/>
      <c r="CE343" s="74"/>
      <c r="CF343" s="74"/>
      <c r="CG343" s="74"/>
      <c r="CH343" s="74"/>
      <c r="CI343" s="74"/>
      <c r="CJ343" s="74"/>
      <c r="CK343" s="74"/>
      <c r="CL343" s="74"/>
      <c r="CM343" s="74"/>
      <c r="CN343" s="74"/>
      <c r="CO343" s="74"/>
      <c r="CP343" s="74"/>
      <c r="CQ343" s="74"/>
      <c r="CR343" s="74"/>
      <c r="CS343" s="74"/>
      <c r="CT343" s="74"/>
      <c r="CU343" s="74"/>
      <c r="CV343" s="74"/>
      <c r="CW343" s="74"/>
      <c r="CX343" s="74"/>
      <c r="CY343" s="74"/>
      <c r="CZ343" s="74"/>
      <c r="DA343" s="74"/>
      <c r="DB343" s="74"/>
      <c r="DC343" s="74"/>
      <c r="DD343" s="74"/>
      <c r="DE343" s="74"/>
      <c r="DF343" s="74"/>
      <c r="DG343" s="74"/>
      <c r="DH343" s="74"/>
      <c r="DI343" s="74"/>
      <c r="DJ343" s="74"/>
      <c r="DK343" s="74"/>
      <c r="DL343" s="74"/>
      <c r="DM343" s="74"/>
      <c r="DN343" s="74"/>
      <c r="DO343" s="74"/>
      <c r="DP343" s="74"/>
      <c r="DQ343" s="74"/>
      <c r="DR343" s="74"/>
      <c r="DS343" s="74"/>
      <c r="DT343" s="74"/>
      <c r="DU343" s="74"/>
      <c r="DV343" s="74"/>
      <c r="DW343" s="74"/>
      <c r="DX343" s="74"/>
      <c r="DY343" s="74"/>
      <c r="DZ343" s="74"/>
      <c r="EA343" s="74"/>
      <c r="EB343" s="74"/>
      <c r="EC343" s="74"/>
      <c r="ED343" s="74"/>
      <c r="EE343" s="74"/>
      <c r="EF343" s="74"/>
      <c r="EG343" s="74"/>
      <c r="EH343" s="74"/>
      <c r="EI343" s="74"/>
      <c r="EJ343" s="74"/>
      <c r="EK343" s="74"/>
      <c r="EL343" s="74"/>
      <c r="EM343" s="74"/>
      <c r="EN343" s="72">
        <f t="shared" si="788"/>
        <v>481120.00370025635</v>
      </c>
      <c r="EP343" s="57"/>
      <c r="EQ343" s="57"/>
      <c r="ER343" s="57"/>
    </row>
    <row r="344" spans="1:148" x14ac:dyDescent="0.15">
      <c r="A344" s="71">
        <v>40451</v>
      </c>
      <c r="B344" s="74" t="s">
        <v>6</v>
      </c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  <c r="BH344" s="74"/>
      <c r="BI344" s="74"/>
      <c r="BJ344" s="74"/>
      <c r="BK344" s="74"/>
      <c r="BL344" s="74"/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  <c r="BZ344" s="74"/>
      <c r="CA344" s="74"/>
      <c r="CB344" s="74"/>
      <c r="CC344" s="74"/>
      <c r="CD344" s="74"/>
      <c r="CE344" s="74"/>
      <c r="CF344" s="74"/>
      <c r="CG344" s="74"/>
      <c r="CH344" s="74"/>
      <c r="CI344" s="74"/>
      <c r="CJ344" s="74"/>
      <c r="CK344" s="74"/>
      <c r="CL344" s="74"/>
      <c r="CM344" s="74"/>
      <c r="CN344" s="74"/>
      <c r="CO344" s="74"/>
      <c r="CP344" s="74"/>
      <c r="CQ344" s="74"/>
      <c r="CR344" s="74"/>
      <c r="CS344" s="74"/>
      <c r="CT344" s="74"/>
      <c r="CU344" s="74"/>
      <c r="CV344" s="74"/>
      <c r="CW344" s="74"/>
      <c r="CX344" s="74"/>
      <c r="CY344" s="74"/>
      <c r="CZ344" s="74"/>
      <c r="DA344" s="74"/>
      <c r="DB344" s="74"/>
      <c r="DC344" s="74"/>
      <c r="DD344" s="74"/>
      <c r="DE344" s="74"/>
      <c r="DF344" s="74"/>
      <c r="DG344" s="74"/>
      <c r="DH344" s="74"/>
      <c r="DI344" s="74"/>
      <c r="DJ344" s="74"/>
      <c r="DK344" s="74"/>
      <c r="DL344" s="74"/>
      <c r="DM344" s="74"/>
      <c r="DN344" s="74"/>
      <c r="DO344" s="74"/>
      <c r="DP344" s="74"/>
      <c r="DQ344" s="74"/>
      <c r="DR344" s="74"/>
      <c r="DS344" s="74"/>
      <c r="DT344" s="74"/>
      <c r="DU344" s="74"/>
      <c r="DV344" s="74"/>
      <c r="DW344" s="74"/>
      <c r="DX344" s="74"/>
      <c r="DY344" s="74"/>
      <c r="DZ344" s="74"/>
      <c r="EA344" s="74"/>
      <c r="EB344" s="74"/>
      <c r="EC344" s="74"/>
      <c r="ED344" s="74"/>
      <c r="EE344" s="74"/>
      <c r="EF344" s="74"/>
      <c r="EG344" s="74"/>
      <c r="EH344" s="74"/>
      <c r="EI344" s="74"/>
      <c r="EJ344" s="74"/>
      <c r="EK344" s="74"/>
      <c r="EL344" s="74"/>
      <c r="EM344" s="74"/>
      <c r="EN344" s="72">
        <f t="shared" si="788"/>
        <v>0</v>
      </c>
      <c r="EP344" s="57"/>
      <c r="EQ344" s="57"/>
      <c r="ER344" s="57"/>
    </row>
    <row r="345" spans="1:148" x14ac:dyDescent="0.15">
      <c r="A345" s="71">
        <v>40480</v>
      </c>
      <c r="B345" s="74" t="s">
        <v>6</v>
      </c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  <c r="CB345" s="74"/>
      <c r="CC345" s="74"/>
      <c r="CD345" s="74"/>
      <c r="CE345" s="74"/>
      <c r="CF345" s="74"/>
      <c r="CG345" s="74"/>
      <c r="CH345" s="74"/>
      <c r="CI345" s="74"/>
      <c r="CJ345" s="74"/>
      <c r="CK345" s="74"/>
      <c r="CL345" s="74"/>
      <c r="CM345" s="74"/>
      <c r="CN345" s="74"/>
      <c r="CO345" s="74"/>
      <c r="CP345" s="74"/>
      <c r="CQ345" s="74"/>
      <c r="CR345" s="74"/>
      <c r="CS345" s="74"/>
      <c r="CT345" s="74"/>
      <c r="CU345" s="74"/>
      <c r="CV345" s="74"/>
      <c r="CW345" s="74"/>
      <c r="CX345" s="74"/>
      <c r="CY345" s="74"/>
      <c r="CZ345" s="74"/>
      <c r="DA345" s="74"/>
      <c r="DB345" s="74"/>
      <c r="DC345" s="74"/>
      <c r="DD345" s="74"/>
      <c r="DE345" s="74"/>
      <c r="DF345" s="74"/>
      <c r="DG345" s="74"/>
      <c r="DH345" s="74"/>
      <c r="DI345" s="74"/>
      <c r="DJ345" s="74"/>
      <c r="DK345" s="74"/>
      <c r="DL345" s="74"/>
      <c r="DM345" s="74"/>
      <c r="DN345" s="74"/>
      <c r="DO345" s="74"/>
      <c r="DP345" s="74"/>
      <c r="DQ345" s="74"/>
      <c r="DR345" s="74"/>
      <c r="DS345" s="74"/>
      <c r="DT345" s="74"/>
      <c r="DU345" s="74"/>
      <c r="DV345" s="74"/>
      <c r="DW345" s="74"/>
      <c r="DX345" s="74"/>
      <c r="DY345" s="74"/>
      <c r="DZ345" s="74"/>
      <c r="EA345" s="74"/>
      <c r="EB345" s="74"/>
      <c r="EC345" s="74"/>
      <c r="ED345" s="74"/>
      <c r="EE345" s="74"/>
      <c r="EF345" s="74"/>
      <c r="EG345" s="74"/>
      <c r="EH345" s="74"/>
      <c r="EI345" s="74"/>
      <c r="EJ345" s="74"/>
      <c r="EK345" s="74"/>
      <c r="EL345" s="74"/>
      <c r="EM345" s="74"/>
      <c r="EN345" s="72">
        <f t="shared" si="788"/>
        <v>0</v>
      </c>
      <c r="EP345" s="57"/>
      <c r="EQ345" s="57"/>
      <c r="ER345" s="57"/>
    </row>
    <row r="346" spans="1:148" x14ac:dyDescent="0.15">
      <c r="A346" s="71">
        <v>40512</v>
      </c>
      <c r="B346" s="74" t="s">
        <v>6</v>
      </c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  <c r="EK346" s="74"/>
      <c r="EL346" s="74"/>
      <c r="EM346" s="74"/>
      <c r="EN346" s="72">
        <f t="shared" si="788"/>
        <v>0</v>
      </c>
      <c r="EP346" s="57"/>
      <c r="EQ346" s="57"/>
      <c r="ER346" s="57"/>
    </row>
    <row r="347" spans="1:148" x14ac:dyDescent="0.15">
      <c r="A347" s="71">
        <v>40543</v>
      </c>
      <c r="B347" s="74" t="s">
        <v>6</v>
      </c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  <c r="CT347" s="74"/>
      <c r="CU347" s="74"/>
      <c r="CV347" s="74"/>
      <c r="CW347" s="74"/>
      <c r="CX347" s="74"/>
      <c r="CY347" s="74"/>
      <c r="CZ347" s="74"/>
      <c r="DA347" s="74"/>
      <c r="DB347" s="74"/>
      <c r="DC347" s="74"/>
      <c r="DD347" s="74"/>
      <c r="DE347" s="74"/>
      <c r="DF347" s="74"/>
      <c r="DG347" s="74"/>
      <c r="DH347" s="74"/>
      <c r="DI347" s="74"/>
      <c r="DJ347" s="74"/>
      <c r="DK347" s="74"/>
      <c r="DL347" s="74"/>
      <c r="DM347" s="74"/>
      <c r="DN347" s="74"/>
      <c r="DO347" s="74"/>
      <c r="DP347" s="74"/>
      <c r="DQ347" s="74"/>
      <c r="DR347" s="74"/>
      <c r="DS347" s="74"/>
      <c r="DT347" s="74"/>
      <c r="DU347" s="74"/>
      <c r="DV347" s="74"/>
      <c r="DW347" s="74"/>
      <c r="DX347" s="74"/>
      <c r="DY347" s="74"/>
      <c r="DZ347" s="74"/>
      <c r="EA347" s="74"/>
      <c r="EB347" s="74"/>
      <c r="EC347" s="74"/>
      <c r="ED347" s="74"/>
      <c r="EE347" s="74"/>
      <c r="EF347" s="74"/>
      <c r="EG347" s="74"/>
      <c r="EH347" s="74"/>
      <c r="EI347" s="74"/>
      <c r="EJ347" s="74"/>
      <c r="EK347" s="74"/>
      <c r="EL347" s="74"/>
      <c r="EM347" s="74"/>
      <c r="EN347" s="72">
        <f t="shared" si="788"/>
        <v>0</v>
      </c>
      <c r="EP347" s="57"/>
      <c r="EQ347" s="57"/>
      <c r="ER347" s="57"/>
    </row>
    <row r="348" spans="1:148" x14ac:dyDescent="0.15">
      <c r="A348" s="71">
        <v>40574</v>
      </c>
      <c r="B348" s="74" t="s">
        <v>6</v>
      </c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  <c r="BH348" s="74"/>
      <c r="BI348" s="74"/>
      <c r="BJ348" s="74"/>
      <c r="BK348" s="74"/>
      <c r="BL348" s="74"/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  <c r="BZ348" s="74"/>
      <c r="CA348" s="74"/>
      <c r="CB348" s="74"/>
      <c r="CC348" s="74"/>
      <c r="CD348" s="74"/>
      <c r="CE348" s="74"/>
      <c r="CF348" s="74"/>
      <c r="CG348" s="74"/>
      <c r="CH348" s="74"/>
      <c r="CI348" s="74"/>
      <c r="CJ348" s="74"/>
      <c r="CK348" s="74"/>
      <c r="CL348" s="74"/>
      <c r="CM348" s="74"/>
      <c r="CN348" s="74"/>
      <c r="CO348" s="74"/>
      <c r="CP348" s="74"/>
      <c r="CQ348" s="74"/>
      <c r="CR348" s="74"/>
      <c r="CS348" s="74"/>
      <c r="CT348" s="74"/>
      <c r="CU348" s="74"/>
      <c r="CV348" s="74"/>
      <c r="CW348" s="74"/>
      <c r="CX348" s="74"/>
      <c r="CY348" s="74"/>
      <c r="CZ348" s="74"/>
      <c r="DA348" s="74"/>
      <c r="DB348" s="74"/>
      <c r="DC348" s="74"/>
      <c r="DD348" s="74"/>
      <c r="DE348" s="74"/>
      <c r="DF348" s="74"/>
      <c r="DG348" s="74"/>
      <c r="DH348" s="74"/>
      <c r="DI348" s="74"/>
      <c r="DJ348" s="74"/>
      <c r="DK348" s="74"/>
      <c r="DL348" s="74"/>
      <c r="DM348" s="74"/>
      <c r="DN348" s="74"/>
      <c r="DO348" s="74"/>
      <c r="DP348" s="74"/>
      <c r="DQ348" s="74"/>
      <c r="DR348" s="74"/>
      <c r="DS348" s="74"/>
      <c r="DT348" s="74"/>
      <c r="DU348" s="74"/>
      <c r="DV348" s="74"/>
      <c r="DW348" s="74"/>
      <c r="DX348" s="74"/>
      <c r="DY348" s="74"/>
      <c r="DZ348" s="74"/>
      <c r="EA348" s="74"/>
      <c r="EB348" s="74"/>
      <c r="EC348" s="74"/>
      <c r="ED348" s="74"/>
      <c r="EE348" s="74"/>
      <c r="EF348" s="74"/>
      <c r="EG348" s="74"/>
      <c r="EH348" s="74"/>
      <c r="EI348" s="74"/>
      <c r="EJ348" s="74"/>
      <c r="EK348" s="74"/>
      <c r="EL348" s="74"/>
      <c r="EM348" s="74"/>
      <c r="EN348" s="72">
        <f t="shared" si="788"/>
        <v>0</v>
      </c>
      <c r="EP348" s="57"/>
      <c r="EQ348" s="57"/>
      <c r="ER348" s="57"/>
    </row>
    <row r="349" spans="1:148" x14ac:dyDescent="0.15">
      <c r="A349" s="71">
        <v>40602</v>
      </c>
      <c r="B349" s="74" t="s">
        <v>6</v>
      </c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  <c r="BH349" s="74"/>
      <c r="BI349" s="74"/>
      <c r="BJ349" s="74"/>
      <c r="BK349" s="74"/>
      <c r="BL349" s="74"/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74"/>
      <c r="CA349" s="74"/>
      <c r="CB349" s="74"/>
      <c r="CC349" s="74"/>
      <c r="CD349" s="74"/>
      <c r="CE349" s="74"/>
      <c r="CF349" s="74"/>
      <c r="CG349" s="74"/>
      <c r="CH349" s="74"/>
      <c r="CI349" s="74"/>
      <c r="CJ349" s="74"/>
      <c r="CK349" s="74"/>
      <c r="CL349" s="74"/>
      <c r="CM349" s="74"/>
      <c r="CN349" s="74"/>
      <c r="CO349" s="74"/>
      <c r="CP349" s="74"/>
      <c r="CQ349" s="74"/>
      <c r="CR349" s="74"/>
      <c r="CS349" s="74"/>
      <c r="CT349" s="74"/>
      <c r="CU349" s="74"/>
      <c r="CV349" s="74"/>
      <c r="CW349" s="74"/>
      <c r="CX349" s="74"/>
      <c r="CY349" s="74"/>
      <c r="CZ349" s="74"/>
      <c r="DA349" s="74"/>
      <c r="DB349" s="74"/>
      <c r="DC349" s="74"/>
      <c r="DD349" s="74"/>
      <c r="DE349" s="74"/>
      <c r="DF349" s="74"/>
      <c r="DG349" s="74"/>
      <c r="DH349" s="74"/>
      <c r="DI349" s="74"/>
      <c r="DJ349" s="74"/>
      <c r="DK349" s="74"/>
      <c r="DL349" s="74"/>
      <c r="DM349" s="74"/>
      <c r="DN349" s="74"/>
      <c r="DO349" s="74"/>
      <c r="DP349" s="74"/>
      <c r="DQ349" s="74"/>
      <c r="DR349" s="74"/>
      <c r="DS349" s="74"/>
      <c r="DT349" s="74"/>
      <c r="DU349" s="74"/>
      <c r="DV349" s="74"/>
      <c r="DW349" s="74"/>
      <c r="DX349" s="74"/>
      <c r="DY349" s="74"/>
      <c r="DZ349" s="74"/>
      <c r="EA349" s="74"/>
      <c r="EB349" s="74"/>
      <c r="EC349" s="74"/>
      <c r="ED349" s="74"/>
      <c r="EE349" s="74"/>
      <c r="EF349" s="74"/>
      <c r="EG349" s="74"/>
      <c r="EH349" s="74"/>
      <c r="EI349" s="74"/>
      <c r="EJ349" s="74"/>
      <c r="EK349" s="74"/>
      <c r="EL349" s="74"/>
      <c r="EM349" s="74"/>
      <c r="EN349" s="72">
        <f t="shared" si="788"/>
        <v>0</v>
      </c>
      <c r="EP349" s="57"/>
      <c r="EQ349" s="57"/>
      <c r="ER349" s="57"/>
    </row>
    <row r="350" spans="1:148" x14ac:dyDescent="0.15">
      <c r="A350" s="71">
        <v>40633</v>
      </c>
      <c r="B350" s="74" t="s">
        <v>6</v>
      </c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  <c r="EK350" s="74"/>
      <c r="EL350" s="74"/>
      <c r="EM350" s="74"/>
      <c r="EN350" s="72">
        <f t="shared" si="788"/>
        <v>0</v>
      </c>
      <c r="EP350" s="57"/>
      <c r="EQ350" s="57"/>
      <c r="ER350" s="57"/>
    </row>
    <row r="351" spans="1:148" x14ac:dyDescent="0.15">
      <c r="A351" s="71">
        <v>40662</v>
      </c>
      <c r="B351" s="74" t="s">
        <v>6</v>
      </c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2">
        <f t="shared" si="788"/>
        <v>0</v>
      </c>
      <c r="EP351" s="57"/>
      <c r="EQ351" s="57"/>
      <c r="ER351" s="57"/>
    </row>
    <row r="352" spans="1:148" x14ac:dyDescent="0.15">
      <c r="A352" s="71">
        <v>40694</v>
      </c>
      <c r="B352" s="74" t="s">
        <v>6</v>
      </c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2">
        <f t="shared" si="788"/>
        <v>0</v>
      </c>
      <c r="EP352" s="57"/>
      <c r="EQ352" s="57"/>
      <c r="ER352" s="57"/>
    </row>
    <row r="353" spans="1:148" x14ac:dyDescent="0.15">
      <c r="A353" s="71">
        <v>40724</v>
      </c>
      <c r="B353" s="74" t="s">
        <v>6</v>
      </c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2">
        <f t="shared" si="788"/>
        <v>0</v>
      </c>
      <c r="EP353" s="57"/>
      <c r="EQ353" s="57"/>
      <c r="ER353" s="57"/>
    </row>
    <row r="354" spans="1:148" x14ac:dyDescent="0.15">
      <c r="A354" s="71">
        <v>40753</v>
      </c>
      <c r="B354" s="74" t="s">
        <v>6</v>
      </c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2">
        <f t="shared" si="788"/>
        <v>0</v>
      </c>
      <c r="EP354" s="57"/>
      <c r="EQ354" s="57"/>
      <c r="ER354" s="57"/>
    </row>
    <row r="355" spans="1:148" x14ac:dyDescent="0.15">
      <c r="A355" s="71">
        <v>40786</v>
      </c>
      <c r="B355" s="74" t="s">
        <v>6</v>
      </c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2">
        <f t="shared" si="788"/>
        <v>0</v>
      </c>
      <c r="EP355" s="57"/>
      <c r="EQ355" s="57"/>
      <c r="ER355" s="57"/>
    </row>
    <row r="356" spans="1:148" x14ac:dyDescent="0.15">
      <c r="A356" s="71">
        <v>40816</v>
      </c>
      <c r="B356" s="74" t="s">
        <v>6</v>
      </c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2">
        <f t="shared" ref="EN356:EN387" si="789">SUM(B356:EM356)</f>
        <v>0</v>
      </c>
      <c r="EP356" s="57"/>
      <c r="EQ356" s="57"/>
      <c r="ER356" s="57"/>
    </row>
    <row r="357" spans="1:148" x14ac:dyDescent="0.15">
      <c r="A357" s="71">
        <v>40847</v>
      </c>
      <c r="B357" s="74" t="s">
        <v>6</v>
      </c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  <c r="CT357" s="74"/>
      <c r="CU357" s="74"/>
      <c r="CV357" s="74"/>
      <c r="CW357" s="74"/>
      <c r="CX357" s="74"/>
      <c r="CY357" s="74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4"/>
      <c r="DK357" s="74"/>
      <c r="DL357" s="74"/>
      <c r="DM357" s="74"/>
      <c r="DN357" s="74"/>
      <c r="DO357" s="74"/>
      <c r="DP357" s="74"/>
      <c r="DQ357" s="74"/>
      <c r="DR357" s="74"/>
      <c r="DS357" s="74"/>
      <c r="DT357" s="74"/>
      <c r="DU357" s="74"/>
      <c r="DV357" s="74"/>
      <c r="DW357" s="74"/>
      <c r="DX357" s="74"/>
      <c r="DY357" s="74"/>
      <c r="DZ357" s="74"/>
      <c r="EA357" s="74"/>
      <c r="EB357" s="74"/>
      <c r="EC357" s="74"/>
      <c r="ED357" s="74"/>
      <c r="EE357" s="74"/>
      <c r="EF357" s="74"/>
      <c r="EG357" s="74"/>
      <c r="EH357" s="74"/>
      <c r="EI357" s="74"/>
      <c r="EJ357" s="74"/>
      <c r="EK357" s="74"/>
      <c r="EL357" s="74"/>
      <c r="EM357" s="74"/>
      <c r="EN357" s="72">
        <f t="shared" si="789"/>
        <v>0</v>
      </c>
      <c r="EP357" s="57"/>
      <c r="EQ357" s="57"/>
      <c r="ER357" s="57"/>
    </row>
    <row r="358" spans="1:148" x14ac:dyDescent="0.15">
      <c r="A358" s="71">
        <v>40877</v>
      </c>
      <c r="B358" s="74" t="s">
        <v>6</v>
      </c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74"/>
      <c r="AZ358" s="74"/>
      <c r="BA358" s="74"/>
      <c r="BB358" s="74"/>
      <c r="BC358" s="74"/>
      <c r="BD358" s="74"/>
      <c r="BE358" s="74"/>
      <c r="BF358" s="74"/>
      <c r="BG358" s="74"/>
      <c r="BH358" s="74"/>
      <c r="BI358" s="74"/>
      <c r="BJ358" s="74"/>
      <c r="BK358" s="74"/>
      <c r="BL358" s="74"/>
      <c r="BM358" s="74"/>
      <c r="BN358" s="74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  <c r="BY358" s="74"/>
      <c r="BZ358" s="74"/>
      <c r="CA358" s="74"/>
      <c r="CB358" s="74"/>
      <c r="CC358" s="74"/>
      <c r="CD358" s="74"/>
      <c r="CE358" s="74"/>
      <c r="CF358" s="74"/>
      <c r="CG358" s="74"/>
      <c r="CH358" s="74"/>
      <c r="CI358" s="74"/>
      <c r="CJ358" s="74"/>
      <c r="CK358" s="74"/>
      <c r="CL358" s="74"/>
      <c r="CM358" s="74"/>
      <c r="CN358" s="74"/>
      <c r="CO358" s="74"/>
      <c r="CP358" s="74"/>
      <c r="CQ358" s="74"/>
      <c r="CR358" s="74"/>
      <c r="CS358" s="74"/>
      <c r="CT358" s="74"/>
      <c r="CU358" s="74"/>
      <c r="CV358" s="74"/>
      <c r="CW358" s="74"/>
      <c r="CX358" s="74"/>
      <c r="CY358" s="74"/>
      <c r="CZ358" s="74"/>
      <c r="DA358" s="74"/>
      <c r="DB358" s="74"/>
      <c r="DC358" s="74"/>
      <c r="DD358" s="74"/>
      <c r="DE358" s="74"/>
      <c r="DF358" s="74"/>
      <c r="DG358" s="74"/>
      <c r="DH358" s="74"/>
      <c r="DI358" s="74"/>
      <c r="DJ358" s="74"/>
      <c r="DK358" s="74"/>
      <c r="DL358" s="74"/>
      <c r="DM358" s="74"/>
      <c r="DN358" s="74"/>
      <c r="DO358" s="74"/>
      <c r="DP358" s="74"/>
      <c r="DQ358" s="74"/>
      <c r="DR358" s="74"/>
      <c r="DS358" s="74"/>
      <c r="DT358" s="74"/>
      <c r="DU358" s="74"/>
      <c r="DV358" s="74"/>
      <c r="DW358" s="74"/>
      <c r="DX358" s="74"/>
      <c r="DY358" s="74"/>
      <c r="DZ358" s="74"/>
      <c r="EA358" s="74"/>
      <c r="EB358" s="74"/>
      <c r="EC358" s="74"/>
      <c r="ED358" s="74"/>
      <c r="EE358" s="74"/>
      <c r="EF358" s="74"/>
      <c r="EG358" s="74"/>
      <c r="EH358" s="74"/>
      <c r="EI358" s="74"/>
      <c r="EJ358" s="74"/>
      <c r="EK358" s="74"/>
      <c r="EL358" s="74"/>
      <c r="EM358" s="74"/>
      <c r="EN358" s="72">
        <f t="shared" si="789"/>
        <v>0</v>
      </c>
      <c r="EP358" s="57"/>
      <c r="EQ358" s="57"/>
      <c r="ER358" s="57"/>
    </row>
    <row r="359" spans="1:148" x14ac:dyDescent="0.15">
      <c r="A359" s="71">
        <v>40907</v>
      </c>
      <c r="B359" s="74" t="s">
        <v>6</v>
      </c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/>
      <c r="BI359" s="74"/>
      <c r="BJ359" s="74"/>
      <c r="BK359" s="74"/>
      <c r="BL359" s="74"/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  <c r="BY359" s="74"/>
      <c r="BZ359" s="74"/>
      <c r="CA359" s="74"/>
      <c r="CB359" s="74"/>
      <c r="CC359" s="74"/>
      <c r="CD359" s="74"/>
      <c r="CE359" s="74"/>
      <c r="CF359" s="74"/>
      <c r="CG359" s="74"/>
      <c r="CH359" s="74"/>
      <c r="CI359" s="74"/>
      <c r="CJ359" s="74"/>
      <c r="CK359" s="74"/>
      <c r="CL359" s="74"/>
      <c r="CM359" s="74"/>
      <c r="CN359" s="74"/>
      <c r="CO359" s="74"/>
      <c r="CP359" s="74"/>
      <c r="CQ359" s="74"/>
      <c r="CR359" s="74"/>
      <c r="CS359" s="74"/>
      <c r="CT359" s="74"/>
      <c r="CU359" s="74"/>
      <c r="CV359" s="74"/>
      <c r="CW359" s="74"/>
      <c r="CX359" s="74"/>
      <c r="CY359" s="74"/>
      <c r="CZ359" s="74"/>
      <c r="DA359" s="74"/>
      <c r="DB359" s="74"/>
      <c r="DC359" s="74"/>
      <c r="DD359" s="74"/>
      <c r="DE359" s="74"/>
      <c r="DF359" s="74"/>
      <c r="DG359" s="74"/>
      <c r="DH359" s="74"/>
      <c r="DI359" s="74"/>
      <c r="DJ359" s="74"/>
      <c r="DK359" s="74"/>
      <c r="DL359" s="74"/>
      <c r="DM359" s="74"/>
      <c r="DN359" s="74"/>
      <c r="DO359" s="74"/>
      <c r="DP359" s="74"/>
      <c r="DQ359" s="74"/>
      <c r="DR359" s="74"/>
      <c r="DS359" s="74"/>
      <c r="DT359" s="74"/>
      <c r="DU359" s="74"/>
      <c r="DV359" s="74"/>
      <c r="DW359" s="74"/>
      <c r="DX359" s="74"/>
      <c r="DY359" s="74"/>
      <c r="DZ359" s="74"/>
      <c r="EA359" s="74"/>
      <c r="EB359" s="74"/>
      <c r="EC359" s="74"/>
      <c r="ED359" s="74"/>
      <c r="EE359" s="74"/>
      <c r="EF359" s="74"/>
      <c r="EG359" s="74"/>
      <c r="EH359" s="74"/>
      <c r="EI359" s="74"/>
      <c r="EJ359" s="74"/>
      <c r="EK359" s="74"/>
      <c r="EL359" s="74"/>
      <c r="EM359" s="74"/>
      <c r="EN359" s="72">
        <f t="shared" si="789"/>
        <v>0</v>
      </c>
      <c r="EP359" s="57"/>
      <c r="EQ359" s="57"/>
      <c r="ER359" s="57"/>
    </row>
    <row r="360" spans="1:148" x14ac:dyDescent="0.15">
      <c r="A360" s="71">
        <v>40939</v>
      </c>
      <c r="B360" s="74" t="s">
        <v>6</v>
      </c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  <c r="BF360" s="74"/>
      <c r="BG360" s="74"/>
      <c r="BH360" s="74"/>
      <c r="BI360" s="74"/>
      <c r="BJ360" s="74"/>
      <c r="BK360" s="74"/>
      <c r="BL360" s="74"/>
      <c r="BM360" s="74"/>
      <c r="BN360" s="74"/>
      <c r="BO360" s="74"/>
      <c r="BP360" s="74"/>
      <c r="BQ360" s="74"/>
      <c r="BR360" s="74"/>
      <c r="BS360" s="74"/>
      <c r="BT360" s="74"/>
      <c r="BU360" s="74"/>
      <c r="BV360" s="74"/>
      <c r="BW360" s="74"/>
      <c r="BX360" s="74"/>
      <c r="BY360" s="74"/>
      <c r="BZ360" s="74"/>
      <c r="CA360" s="74"/>
      <c r="CB360" s="74"/>
      <c r="CC360" s="74"/>
      <c r="CD360" s="74"/>
      <c r="CE360" s="74"/>
      <c r="CF360" s="74"/>
      <c r="CG360" s="74"/>
      <c r="CH360" s="74"/>
      <c r="CI360" s="74"/>
      <c r="CJ360" s="74"/>
      <c r="CK360" s="74"/>
      <c r="CL360" s="74"/>
      <c r="CM360" s="74"/>
      <c r="CN360" s="74"/>
      <c r="CO360" s="74"/>
      <c r="CP360" s="74"/>
      <c r="CQ360" s="74"/>
      <c r="CR360" s="74"/>
      <c r="CS360" s="74"/>
      <c r="CT360" s="74"/>
      <c r="CU360" s="74"/>
      <c r="CV360" s="74"/>
      <c r="CW360" s="74"/>
      <c r="CX360" s="74"/>
      <c r="CY360" s="74"/>
      <c r="CZ360" s="74"/>
      <c r="DA360" s="74"/>
      <c r="DB360" s="74"/>
      <c r="DC360" s="74"/>
      <c r="DD360" s="74"/>
      <c r="DE360" s="74"/>
      <c r="DF360" s="74"/>
      <c r="DG360" s="74"/>
      <c r="DH360" s="74"/>
      <c r="DI360" s="74"/>
      <c r="DJ360" s="74"/>
      <c r="DK360" s="74"/>
      <c r="DL360" s="74"/>
      <c r="DM360" s="74"/>
      <c r="DN360" s="74"/>
      <c r="DO360" s="74"/>
      <c r="DP360" s="74"/>
      <c r="DQ360" s="74"/>
      <c r="DR360" s="74"/>
      <c r="DS360" s="74"/>
      <c r="DT360" s="74"/>
      <c r="DU360" s="74"/>
      <c r="DV360" s="74"/>
      <c r="DW360" s="74"/>
      <c r="DX360" s="74"/>
      <c r="DY360" s="74"/>
      <c r="DZ360" s="74"/>
      <c r="EA360" s="74"/>
      <c r="EB360" s="74"/>
      <c r="EC360" s="74"/>
      <c r="ED360" s="74"/>
      <c r="EE360" s="74"/>
      <c r="EF360" s="74"/>
      <c r="EG360" s="74"/>
      <c r="EH360" s="74"/>
      <c r="EI360" s="74"/>
      <c r="EJ360" s="74"/>
      <c r="EK360" s="74"/>
      <c r="EL360" s="74"/>
      <c r="EM360" s="74"/>
      <c r="EN360" s="72">
        <f t="shared" si="789"/>
        <v>0</v>
      </c>
      <c r="EP360" s="57"/>
      <c r="EQ360" s="57"/>
      <c r="ER360" s="57"/>
    </row>
    <row r="361" spans="1:148" x14ac:dyDescent="0.15">
      <c r="A361" s="71">
        <v>40968</v>
      </c>
      <c r="B361" s="74" t="s">
        <v>6</v>
      </c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  <c r="AZ361" s="74"/>
      <c r="BA361" s="74"/>
      <c r="BB361" s="74"/>
      <c r="BC361" s="74"/>
      <c r="BD361" s="74"/>
      <c r="BE361" s="74"/>
      <c r="BF361" s="74"/>
      <c r="BG361" s="74"/>
      <c r="BH361" s="74"/>
      <c r="BI361" s="74"/>
      <c r="BJ361" s="74"/>
      <c r="BK361" s="74"/>
      <c r="BL361" s="74"/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  <c r="BY361" s="74"/>
      <c r="BZ361" s="74"/>
      <c r="CA361" s="74"/>
      <c r="CB361" s="74"/>
      <c r="CC361" s="74"/>
      <c r="CD361" s="74"/>
      <c r="CE361" s="74"/>
      <c r="CF361" s="74"/>
      <c r="CG361" s="74"/>
      <c r="CH361" s="74"/>
      <c r="CI361" s="74"/>
      <c r="CJ361" s="74"/>
      <c r="CK361" s="74"/>
      <c r="CL361" s="74"/>
      <c r="CM361" s="74"/>
      <c r="CN361" s="74"/>
      <c r="CO361" s="74"/>
      <c r="CP361" s="74"/>
      <c r="CQ361" s="74"/>
      <c r="CR361" s="74"/>
      <c r="CS361" s="74"/>
      <c r="CT361" s="74"/>
      <c r="CU361" s="74"/>
      <c r="CV361" s="74"/>
      <c r="CW361" s="74"/>
      <c r="CX361" s="74"/>
      <c r="CY361" s="74"/>
      <c r="CZ361" s="74"/>
      <c r="DA361" s="74"/>
      <c r="DB361" s="74"/>
      <c r="DC361" s="74"/>
      <c r="DD361" s="74"/>
      <c r="DE361" s="74"/>
      <c r="DF361" s="74"/>
      <c r="DG361" s="74"/>
      <c r="DH361" s="74"/>
      <c r="DI361" s="74"/>
      <c r="DJ361" s="74"/>
      <c r="DK361" s="74"/>
      <c r="DL361" s="74"/>
      <c r="DM361" s="74"/>
      <c r="DN361" s="74"/>
      <c r="DO361" s="74"/>
      <c r="DP361" s="74"/>
      <c r="DQ361" s="74"/>
      <c r="DR361" s="74"/>
      <c r="DS361" s="74"/>
      <c r="DT361" s="74"/>
      <c r="DU361" s="74"/>
      <c r="DV361" s="74"/>
      <c r="DW361" s="74"/>
      <c r="DX361" s="74"/>
      <c r="DY361" s="74"/>
      <c r="DZ361" s="74"/>
      <c r="EA361" s="74"/>
      <c r="EB361" s="74"/>
      <c r="EC361" s="74"/>
      <c r="ED361" s="74"/>
      <c r="EE361" s="74"/>
      <c r="EF361" s="74"/>
      <c r="EG361" s="74"/>
      <c r="EH361" s="74"/>
      <c r="EI361" s="74"/>
      <c r="EJ361" s="74"/>
      <c r="EK361" s="74"/>
      <c r="EL361" s="74"/>
      <c r="EM361" s="74"/>
      <c r="EN361" s="72">
        <f t="shared" si="789"/>
        <v>0</v>
      </c>
      <c r="EP361" s="57"/>
      <c r="EQ361" s="57"/>
      <c r="ER361" s="57"/>
    </row>
    <row r="362" spans="1:148" x14ac:dyDescent="0.15">
      <c r="A362" s="71">
        <v>40998</v>
      </c>
      <c r="B362" s="74" t="s">
        <v>6</v>
      </c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  <c r="AZ362" s="74"/>
      <c r="BA362" s="74"/>
      <c r="BB362" s="74"/>
      <c r="BC362" s="74"/>
      <c r="BD362" s="74"/>
      <c r="BE362" s="74"/>
      <c r="BF362" s="74"/>
      <c r="BG362" s="74"/>
      <c r="BH362" s="74"/>
      <c r="BI362" s="74"/>
      <c r="BJ362" s="74"/>
      <c r="BK362" s="74"/>
      <c r="BL362" s="74"/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  <c r="BZ362" s="74"/>
      <c r="CA362" s="74"/>
      <c r="CB362" s="74"/>
      <c r="CC362" s="74"/>
      <c r="CD362" s="74"/>
      <c r="CE362" s="74"/>
      <c r="CF362" s="74"/>
      <c r="CG362" s="74"/>
      <c r="CH362" s="74"/>
      <c r="CI362" s="74"/>
      <c r="CJ362" s="74"/>
      <c r="CK362" s="74"/>
      <c r="CL362" s="74"/>
      <c r="CM362" s="74"/>
      <c r="CN362" s="74"/>
      <c r="CO362" s="74"/>
      <c r="CP362" s="74"/>
      <c r="CQ362" s="74"/>
      <c r="CR362" s="74"/>
      <c r="CS362" s="74"/>
      <c r="CT362" s="74"/>
      <c r="CU362" s="74"/>
      <c r="CV362" s="74"/>
      <c r="CW362" s="74"/>
      <c r="CX362" s="74"/>
      <c r="CY362" s="74"/>
      <c r="CZ362" s="74"/>
      <c r="DA362" s="74"/>
      <c r="DB362" s="74"/>
      <c r="DC362" s="74"/>
      <c r="DD362" s="74"/>
      <c r="DE362" s="74"/>
      <c r="DF362" s="74"/>
      <c r="DG362" s="74"/>
      <c r="DH362" s="74"/>
      <c r="DI362" s="74"/>
      <c r="DJ362" s="74"/>
      <c r="DK362" s="74"/>
      <c r="DL362" s="74"/>
      <c r="DM362" s="74"/>
      <c r="DN362" s="74"/>
      <c r="DO362" s="74"/>
      <c r="DP362" s="74"/>
      <c r="DQ362" s="74"/>
      <c r="DR362" s="74"/>
      <c r="DS362" s="74"/>
      <c r="DT362" s="74"/>
      <c r="DU362" s="74"/>
      <c r="DV362" s="74"/>
      <c r="DW362" s="74"/>
      <c r="DX362" s="74"/>
      <c r="DY362" s="74"/>
      <c r="DZ362" s="74"/>
      <c r="EA362" s="74"/>
      <c r="EB362" s="74"/>
      <c r="EC362" s="74"/>
      <c r="ED362" s="74"/>
      <c r="EE362" s="74"/>
      <c r="EF362" s="74"/>
      <c r="EG362" s="74"/>
      <c r="EH362" s="74"/>
      <c r="EI362" s="74"/>
      <c r="EJ362" s="74"/>
      <c r="EK362" s="74"/>
      <c r="EL362" s="74"/>
      <c r="EM362" s="74"/>
      <c r="EN362" s="72">
        <f t="shared" si="789"/>
        <v>0</v>
      </c>
      <c r="EP362" s="57"/>
      <c r="EQ362" s="57"/>
      <c r="ER362" s="57"/>
    </row>
    <row r="363" spans="1:148" x14ac:dyDescent="0.15">
      <c r="A363" s="71">
        <v>41029</v>
      </c>
      <c r="B363" s="74" t="s">
        <v>6</v>
      </c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  <c r="AZ363" s="74"/>
      <c r="BA363" s="74"/>
      <c r="BB363" s="74"/>
      <c r="BC363" s="74"/>
      <c r="BD363" s="74"/>
      <c r="BE363" s="74"/>
      <c r="BF363" s="74"/>
      <c r="BG363" s="74"/>
      <c r="BH363" s="74"/>
      <c r="BI363" s="74"/>
      <c r="BJ363" s="74"/>
      <c r="BK363" s="74"/>
      <c r="BL363" s="74"/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  <c r="BY363" s="74"/>
      <c r="BZ363" s="74"/>
      <c r="CA363" s="74"/>
      <c r="CB363" s="74"/>
      <c r="CC363" s="74"/>
      <c r="CD363" s="74"/>
      <c r="CE363" s="74"/>
      <c r="CF363" s="74"/>
      <c r="CG363" s="74"/>
      <c r="CH363" s="74"/>
      <c r="CI363" s="74"/>
      <c r="CJ363" s="74"/>
      <c r="CK363" s="74"/>
      <c r="CL363" s="74"/>
      <c r="CM363" s="74"/>
      <c r="CN363" s="74"/>
      <c r="CO363" s="74"/>
      <c r="CP363" s="74"/>
      <c r="CQ363" s="74"/>
      <c r="CR363" s="74"/>
      <c r="CS363" s="74"/>
      <c r="CT363" s="74"/>
      <c r="CU363" s="74"/>
      <c r="CV363" s="74"/>
      <c r="CW363" s="74"/>
      <c r="CX363" s="74"/>
      <c r="CY363" s="74"/>
      <c r="CZ363" s="74"/>
      <c r="DA363" s="74"/>
      <c r="DB363" s="74"/>
      <c r="DC363" s="74"/>
      <c r="DD363" s="74"/>
      <c r="DE363" s="74"/>
      <c r="DF363" s="74"/>
      <c r="DG363" s="74"/>
      <c r="DH363" s="74"/>
      <c r="DI363" s="74"/>
      <c r="DJ363" s="74"/>
      <c r="DK363" s="74"/>
      <c r="DL363" s="74"/>
      <c r="DM363" s="74"/>
      <c r="DN363" s="74"/>
      <c r="DO363" s="74"/>
      <c r="DP363" s="74"/>
      <c r="DQ363" s="74"/>
      <c r="DR363" s="74"/>
      <c r="DS363" s="74"/>
      <c r="DT363" s="74"/>
      <c r="DU363" s="74"/>
      <c r="DV363" s="74"/>
      <c r="DW363" s="74"/>
      <c r="DX363" s="74"/>
      <c r="DY363" s="74"/>
      <c r="DZ363" s="74"/>
      <c r="EA363" s="74"/>
      <c r="EB363" s="74"/>
      <c r="EC363" s="74"/>
      <c r="ED363" s="74"/>
      <c r="EE363" s="74"/>
      <c r="EF363" s="74"/>
      <c r="EG363" s="74"/>
      <c r="EH363" s="74"/>
      <c r="EI363" s="74"/>
      <c r="EJ363" s="74"/>
      <c r="EK363" s="74"/>
      <c r="EL363" s="74"/>
      <c r="EM363" s="74"/>
      <c r="EN363" s="72">
        <f t="shared" si="789"/>
        <v>0</v>
      </c>
      <c r="EP363" s="57"/>
      <c r="EQ363" s="57"/>
      <c r="ER363" s="57"/>
    </row>
    <row r="364" spans="1:148" x14ac:dyDescent="0.15">
      <c r="A364" s="71">
        <v>41060</v>
      </c>
      <c r="B364" s="74" t="s">
        <v>6</v>
      </c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  <c r="BG364" s="74"/>
      <c r="BH364" s="74"/>
      <c r="BI364" s="74"/>
      <c r="BJ364" s="74"/>
      <c r="BK364" s="74"/>
      <c r="BL364" s="74"/>
      <c r="BM364" s="74"/>
      <c r="BN364" s="74"/>
      <c r="BO364" s="74"/>
      <c r="BP364" s="74"/>
      <c r="BQ364" s="74"/>
      <c r="BR364" s="74"/>
      <c r="BS364" s="74"/>
      <c r="BT364" s="74"/>
      <c r="BU364" s="74"/>
      <c r="BV364" s="74"/>
      <c r="BW364" s="74"/>
      <c r="BX364" s="74"/>
      <c r="BY364" s="74"/>
      <c r="BZ364" s="74"/>
      <c r="CA364" s="74"/>
      <c r="CB364" s="74"/>
      <c r="CC364" s="74"/>
      <c r="CD364" s="74"/>
      <c r="CE364" s="74"/>
      <c r="CF364" s="74"/>
      <c r="CG364" s="74"/>
      <c r="CH364" s="74"/>
      <c r="CI364" s="74"/>
      <c r="CJ364" s="74"/>
      <c r="CK364" s="74"/>
      <c r="CL364" s="74"/>
      <c r="CM364" s="74"/>
      <c r="CN364" s="74"/>
      <c r="CO364" s="74"/>
      <c r="CP364" s="74"/>
      <c r="CQ364" s="74"/>
      <c r="CR364" s="74"/>
      <c r="CS364" s="74"/>
      <c r="CT364" s="74"/>
      <c r="CU364" s="74"/>
      <c r="CV364" s="74"/>
      <c r="CW364" s="74"/>
      <c r="CX364" s="74"/>
      <c r="CY364" s="74"/>
      <c r="CZ364" s="74"/>
      <c r="DA364" s="74"/>
      <c r="DB364" s="74"/>
      <c r="DC364" s="74"/>
      <c r="DD364" s="74"/>
      <c r="DE364" s="74"/>
      <c r="DF364" s="74"/>
      <c r="DG364" s="74"/>
      <c r="DH364" s="74"/>
      <c r="DI364" s="74"/>
      <c r="DJ364" s="74"/>
      <c r="DK364" s="74"/>
      <c r="DL364" s="74"/>
      <c r="DM364" s="74"/>
      <c r="DN364" s="74"/>
      <c r="DO364" s="74"/>
      <c r="DP364" s="74"/>
      <c r="DQ364" s="74"/>
      <c r="DR364" s="74"/>
      <c r="DS364" s="74"/>
      <c r="DT364" s="74"/>
      <c r="DU364" s="74"/>
      <c r="DV364" s="74"/>
      <c r="DW364" s="74"/>
      <c r="DX364" s="74"/>
      <c r="DY364" s="74"/>
      <c r="DZ364" s="74"/>
      <c r="EA364" s="74"/>
      <c r="EB364" s="74"/>
      <c r="EC364" s="74"/>
      <c r="ED364" s="74"/>
      <c r="EE364" s="74"/>
      <c r="EF364" s="74"/>
      <c r="EG364" s="74"/>
      <c r="EH364" s="74"/>
      <c r="EI364" s="74"/>
      <c r="EJ364" s="74"/>
      <c r="EK364" s="74"/>
      <c r="EL364" s="74"/>
      <c r="EM364" s="74"/>
      <c r="EN364" s="72">
        <f t="shared" si="789"/>
        <v>0</v>
      </c>
      <c r="EP364" s="57"/>
      <c r="EQ364" s="57"/>
      <c r="ER364" s="57"/>
    </row>
    <row r="365" spans="1:148" x14ac:dyDescent="0.15">
      <c r="A365" s="71">
        <v>41089</v>
      </c>
      <c r="B365" s="74" t="s">
        <v>6</v>
      </c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  <c r="BZ365" s="74"/>
      <c r="CA365" s="74"/>
      <c r="CB365" s="74"/>
      <c r="CC365" s="74"/>
      <c r="CD365" s="74"/>
      <c r="CE365" s="74"/>
      <c r="CF365" s="74"/>
      <c r="CG365" s="74"/>
      <c r="CH365" s="74"/>
      <c r="CI365" s="74"/>
      <c r="CJ365" s="74"/>
      <c r="CK365" s="74"/>
      <c r="CL365" s="74"/>
      <c r="CM365" s="74"/>
      <c r="CN365" s="74"/>
      <c r="CO365" s="74"/>
      <c r="CP365" s="74"/>
      <c r="CQ365" s="74"/>
      <c r="CR365" s="74"/>
      <c r="CS365" s="74"/>
      <c r="CT365" s="74"/>
      <c r="CU365" s="74"/>
      <c r="CV365" s="74"/>
      <c r="CW365" s="74"/>
      <c r="CX365" s="74"/>
      <c r="CY365" s="74"/>
      <c r="CZ365" s="74"/>
      <c r="DA365" s="74"/>
      <c r="DB365" s="74"/>
      <c r="DC365" s="74"/>
      <c r="DD365" s="74"/>
      <c r="DE365" s="74"/>
      <c r="DF365" s="74"/>
      <c r="DG365" s="74"/>
      <c r="DH365" s="74"/>
      <c r="DI365" s="74"/>
      <c r="DJ365" s="74"/>
      <c r="DK365" s="74"/>
      <c r="DL365" s="74"/>
      <c r="DM365" s="74"/>
      <c r="DN365" s="74"/>
      <c r="DO365" s="74"/>
      <c r="DP365" s="74"/>
      <c r="DQ365" s="74"/>
      <c r="DR365" s="74"/>
      <c r="DS365" s="74"/>
      <c r="DT365" s="74"/>
      <c r="DU365" s="74"/>
      <c r="DV365" s="74"/>
      <c r="DW365" s="74"/>
      <c r="DX365" s="74"/>
      <c r="DY365" s="74"/>
      <c r="DZ365" s="74"/>
      <c r="EA365" s="74"/>
      <c r="EB365" s="74"/>
      <c r="EC365" s="74"/>
      <c r="ED365" s="74"/>
      <c r="EE365" s="74"/>
      <c r="EF365" s="74"/>
      <c r="EG365" s="74"/>
      <c r="EH365" s="74"/>
      <c r="EI365" s="74"/>
      <c r="EJ365" s="74"/>
      <c r="EK365" s="74"/>
      <c r="EL365" s="74"/>
      <c r="EM365" s="74"/>
      <c r="EN365" s="72">
        <f t="shared" si="789"/>
        <v>0</v>
      </c>
      <c r="EP365" s="57"/>
      <c r="EQ365" s="57"/>
      <c r="ER365" s="57"/>
    </row>
    <row r="366" spans="1:148" x14ac:dyDescent="0.15">
      <c r="A366" s="71">
        <v>41121</v>
      </c>
      <c r="B366" s="74" t="s">
        <v>6</v>
      </c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  <c r="AZ366" s="74"/>
      <c r="BA366" s="74"/>
      <c r="BB366" s="74"/>
      <c r="BC366" s="74"/>
      <c r="BD366" s="74"/>
      <c r="BE366" s="74"/>
      <c r="BF366" s="74"/>
      <c r="BG366" s="74"/>
      <c r="BH366" s="74"/>
      <c r="BI366" s="74"/>
      <c r="BJ366" s="74"/>
      <c r="BK366" s="74"/>
      <c r="BL366" s="74"/>
      <c r="BM366" s="74"/>
      <c r="BN366" s="74"/>
      <c r="BO366" s="74"/>
      <c r="BP366" s="74"/>
      <c r="BQ366" s="74"/>
      <c r="BR366" s="74"/>
      <c r="BS366" s="74"/>
      <c r="BT366" s="74"/>
      <c r="BU366" s="74"/>
      <c r="BV366" s="74"/>
      <c r="BW366" s="74"/>
      <c r="BX366" s="74"/>
      <c r="BY366" s="74"/>
      <c r="BZ366" s="74"/>
      <c r="CA366" s="74"/>
      <c r="CB366" s="74"/>
      <c r="CC366" s="74"/>
      <c r="CD366" s="74"/>
      <c r="CE366" s="74"/>
      <c r="CF366" s="74"/>
      <c r="CG366" s="74"/>
      <c r="CH366" s="74"/>
      <c r="CI366" s="74"/>
      <c r="CJ366" s="74"/>
      <c r="CK366" s="74"/>
      <c r="CL366" s="74"/>
      <c r="CM366" s="74"/>
      <c r="CN366" s="74"/>
      <c r="CO366" s="74"/>
      <c r="CP366" s="74"/>
      <c r="CQ366" s="74"/>
      <c r="CR366" s="74"/>
      <c r="CS366" s="74"/>
      <c r="CT366" s="74"/>
      <c r="CU366" s="74"/>
      <c r="CV366" s="74"/>
      <c r="CW366" s="74"/>
      <c r="CX366" s="74"/>
      <c r="CY366" s="74"/>
      <c r="CZ366" s="74"/>
      <c r="DA366" s="74"/>
      <c r="DB366" s="74"/>
      <c r="DC366" s="74"/>
      <c r="DD366" s="74"/>
      <c r="DE366" s="74"/>
      <c r="DF366" s="74"/>
      <c r="DG366" s="74"/>
      <c r="DH366" s="74"/>
      <c r="DI366" s="74"/>
      <c r="DJ366" s="74"/>
      <c r="DK366" s="74"/>
      <c r="DL366" s="74"/>
      <c r="DM366" s="74"/>
      <c r="DN366" s="74"/>
      <c r="DO366" s="74"/>
      <c r="DP366" s="74"/>
      <c r="DQ366" s="74"/>
      <c r="DR366" s="74"/>
      <c r="DS366" s="74"/>
      <c r="DT366" s="74"/>
      <c r="DU366" s="74"/>
      <c r="DV366" s="74"/>
      <c r="DW366" s="74"/>
      <c r="DX366" s="74"/>
      <c r="DY366" s="74"/>
      <c r="DZ366" s="74"/>
      <c r="EA366" s="74"/>
      <c r="EB366" s="74"/>
      <c r="EC366" s="74"/>
      <c r="ED366" s="74"/>
      <c r="EE366" s="74"/>
      <c r="EF366" s="74"/>
      <c r="EG366" s="74"/>
      <c r="EH366" s="74"/>
      <c r="EI366" s="74"/>
      <c r="EJ366" s="74"/>
      <c r="EK366" s="74"/>
      <c r="EL366" s="74"/>
      <c r="EM366" s="74"/>
      <c r="EN366" s="72">
        <f t="shared" si="789"/>
        <v>0</v>
      </c>
      <c r="EP366" s="57"/>
      <c r="EQ366" s="57"/>
      <c r="ER366" s="57"/>
    </row>
    <row r="367" spans="1:148" x14ac:dyDescent="0.15">
      <c r="A367" s="71">
        <v>41152</v>
      </c>
      <c r="B367" s="74" t="s">
        <v>6</v>
      </c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4"/>
      <c r="AK367" s="74"/>
      <c r="AL367" s="74"/>
      <c r="AM367" s="74"/>
      <c r="AN367" s="74"/>
      <c r="AO367" s="74"/>
      <c r="AP367" s="74"/>
      <c r="AQ367" s="74"/>
      <c r="AR367" s="74"/>
      <c r="AS367" s="74"/>
      <c r="AT367" s="74"/>
      <c r="AU367" s="74"/>
      <c r="AV367" s="74"/>
      <c r="AW367" s="74"/>
      <c r="AX367" s="74"/>
      <c r="AY367" s="74"/>
      <c r="AZ367" s="74"/>
      <c r="BA367" s="74"/>
      <c r="BB367" s="74"/>
      <c r="BC367" s="74"/>
      <c r="BD367" s="74"/>
      <c r="BE367" s="74"/>
      <c r="BF367" s="74"/>
      <c r="BG367" s="74"/>
      <c r="BH367" s="74"/>
      <c r="BI367" s="74"/>
      <c r="BJ367" s="74"/>
      <c r="BK367" s="74"/>
      <c r="BL367" s="74"/>
      <c r="BM367" s="74"/>
      <c r="BN367" s="74"/>
      <c r="BO367" s="74"/>
      <c r="BP367" s="74"/>
      <c r="BQ367" s="74"/>
      <c r="BR367" s="74"/>
      <c r="BS367" s="74"/>
      <c r="BT367" s="74"/>
      <c r="BU367" s="74"/>
      <c r="BV367" s="74"/>
      <c r="BW367" s="74"/>
      <c r="BX367" s="74"/>
      <c r="BY367" s="74"/>
      <c r="BZ367" s="74"/>
      <c r="CA367" s="74"/>
      <c r="CB367" s="74"/>
      <c r="CC367" s="74"/>
      <c r="CD367" s="74"/>
      <c r="CE367" s="74"/>
      <c r="CF367" s="74"/>
      <c r="CG367" s="74"/>
      <c r="CH367" s="74"/>
      <c r="CI367" s="74"/>
      <c r="CJ367" s="74"/>
      <c r="CK367" s="74"/>
      <c r="CL367" s="74"/>
      <c r="CM367" s="74"/>
      <c r="CN367" s="74"/>
      <c r="CO367" s="74"/>
      <c r="CP367" s="74"/>
      <c r="CQ367" s="74"/>
      <c r="CR367" s="74"/>
      <c r="CS367" s="74"/>
      <c r="CT367" s="74"/>
      <c r="CU367" s="74"/>
      <c r="CV367" s="74"/>
      <c r="CW367" s="74"/>
      <c r="CX367" s="74"/>
      <c r="CY367" s="74"/>
      <c r="CZ367" s="74"/>
      <c r="DA367" s="74"/>
      <c r="DB367" s="74"/>
      <c r="DC367" s="74"/>
      <c r="DD367" s="74"/>
      <c r="DE367" s="74"/>
      <c r="DF367" s="74"/>
      <c r="DG367" s="74"/>
      <c r="DH367" s="74"/>
      <c r="DI367" s="74"/>
      <c r="DJ367" s="74"/>
      <c r="DK367" s="74"/>
      <c r="DL367" s="74"/>
      <c r="DM367" s="74"/>
      <c r="DN367" s="74"/>
      <c r="DO367" s="74"/>
      <c r="DP367" s="74"/>
      <c r="DQ367" s="74"/>
      <c r="DR367" s="74"/>
      <c r="DS367" s="74"/>
      <c r="DT367" s="74"/>
      <c r="DU367" s="74"/>
      <c r="DV367" s="74"/>
      <c r="DW367" s="74"/>
      <c r="DX367" s="74"/>
      <c r="DY367" s="74"/>
      <c r="DZ367" s="74"/>
      <c r="EA367" s="74"/>
      <c r="EB367" s="74"/>
      <c r="EC367" s="74"/>
      <c r="ED367" s="74"/>
      <c r="EE367" s="74"/>
      <c r="EF367" s="74"/>
      <c r="EG367" s="74"/>
      <c r="EH367" s="74"/>
      <c r="EI367" s="74"/>
      <c r="EJ367" s="74"/>
      <c r="EK367" s="74"/>
      <c r="EL367" s="74"/>
      <c r="EM367" s="74"/>
      <c r="EN367" s="72">
        <f t="shared" si="789"/>
        <v>0</v>
      </c>
      <c r="EP367" s="57"/>
      <c r="EQ367" s="57"/>
      <c r="ER367" s="57"/>
    </row>
    <row r="368" spans="1:148" x14ac:dyDescent="0.15">
      <c r="A368" s="71">
        <v>41180</v>
      </c>
      <c r="B368" s="74" t="s">
        <v>6</v>
      </c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/>
      <c r="BH368" s="74"/>
      <c r="BI368" s="74"/>
      <c r="BJ368" s="74"/>
      <c r="BK368" s="74"/>
      <c r="BL368" s="74"/>
      <c r="BM368" s="74"/>
      <c r="BN368" s="74"/>
      <c r="BO368" s="74"/>
      <c r="BP368" s="74"/>
      <c r="BQ368" s="74"/>
      <c r="BR368" s="74"/>
      <c r="BS368" s="74"/>
      <c r="BT368" s="74"/>
      <c r="BU368" s="74"/>
      <c r="BV368" s="74"/>
      <c r="BW368" s="74"/>
      <c r="BX368" s="74"/>
      <c r="BY368" s="74"/>
      <c r="BZ368" s="74"/>
      <c r="CA368" s="74"/>
      <c r="CB368" s="74"/>
      <c r="CC368" s="74"/>
      <c r="CD368" s="74"/>
      <c r="CE368" s="74"/>
      <c r="CF368" s="74"/>
      <c r="CG368" s="74"/>
      <c r="CH368" s="74"/>
      <c r="CI368" s="74"/>
      <c r="CJ368" s="74"/>
      <c r="CK368" s="74"/>
      <c r="CL368" s="74"/>
      <c r="CM368" s="74"/>
      <c r="CN368" s="74"/>
      <c r="CO368" s="74"/>
      <c r="CP368" s="74"/>
      <c r="CQ368" s="74"/>
      <c r="CR368" s="74"/>
      <c r="CS368" s="74"/>
      <c r="CT368" s="74"/>
      <c r="CU368" s="74"/>
      <c r="CV368" s="74"/>
      <c r="CW368" s="74"/>
      <c r="CX368" s="74"/>
      <c r="CY368" s="74"/>
      <c r="CZ368" s="74"/>
      <c r="DA368" s="74"/>
      <c r="DB368" s="74"/>
      <c r="DC368" s="74"/>
      <c r="DD368" s="74"/>
      <c r="DE368" s="74"/>
      <c r="DF368" s="74"/>
      <c r="DG368" s="74"/>
      <c r="DH368" s="74"/>
      <c r="DI368" s="74"/>
      <c r="DJ368" s="74"/>
      <c r="DK368" s="74"/>
      <c r="DL368" s="74"/>
      <c r="DM368" s="74"/>
      <c r="DN368" s="74"/>
      <c r="DO368" s="74"/>
      <c r="DP368" s="74"/>
      <c r="DQ368" s="74"/>
      <c r="DR368" s="74"/>
      <c r="DS368" s="74"/>
      <c r="DT368" s="74"/>
      <c r="DU368" s="74"/>
      <c r="DV368" s="74"/>
      <c r="DW368" s="74"/>
      <c r="DX368" s="74"/>
      <c r="DY368" s="74"/>
      <c r="DZ368" s="74"/>
      <c r="EA368" s="74"/>
      <c r="EB368" s="74"/>
      <c r="EC368" s="74"/>
      <c r="ED368" s="74"/>
      <c r="EE368" s="74"/>
      <c r="EF368" s="74"/>
      <c r="EG368" s="74"/>
      <c r="EH368" s="74"/>
      <c r="EI368" s="74"/>
      <c r="EJ368" s="74"/>
      <c r="EK368" s="74"/>
      <c r="EL368" s="74"/>
      <c r="EM368" s="74"/>
      <c r="EN368" s="72">
        <f t="shared" si="789"/>
        <v>0</v>
      </c>
      <c r="EP368" s="57"/>
      <c r="EQ368" s="57"/>
      <c r="ER368" s="57"/>
    </row>
    <row r="369" spans="1:148" x14ac:dyDescent="0.15">
      <c r="A369" s="71">
        <v>41213</v>
      </c>
      <c r="B369" s="74" t="s">
        <v>6</v>
      </c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  <c r="EK369" s="74"/>
      <c r="EL369" s="74"/>
      <c r="EM369" s="74"/>
      <c r="EN369" s="72">
        <f t="shared" si="789"/>
        <v>0</v>
      </c>
      <c r="EP369" s="57"/>
      <c r="EQ369" s="57"/>
      <c r="ER369" s="57"/>
    </row>
    <row r="370" spans="1:148" x14ac:dyDescent="0.15">
      <c r="A370" s="71">
        <v>41243</v>
      </c>
      <c r="B370" s="74" t="s">
        <v>6</v>
      </c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/>
      <c r="CP370" s="74"/>
      <c r="CQ370" s="74"/>
      <c r="CR370" s="74"/>
      <c r="CS370" s="74"/>
      <c r="CT370" s="74"/>
      <c r="CU370" s="74"/>
      <c r="CV370" s="74"/>
      <c r="CW370" s="74"/>
      <c r="CX370" s="74"/>
      <c r="CY370" s="74"/>
      <c r="CZ370" s="74"/>
      <c r="DA370" s="74"/>
      <c r="DB370" s="74"/>
      <c r="DC370" s="74"/>
      <c r="DD370" s="74"/>
      <c r="DE370" s="74"/>
      <c r="DF370" s="74"/>
      <c r="DG370" s="74"/>
      <c r="DH370" s="74"/>
      <c r="DI370" s="74"/>
      <c r="DJ370" s="74"/>
      <c r="DK370" s="74"/>
      <c r="DL370" s="74"/>
      <c r="DM370" s="74"/>
      <c r="DN370" s="74"/>
      <c r="DO370" s="74"/>
      <c r="DP370" s="74"/>
      <c r="DQ370" s="74"/>
      <c r="DR370" s="74"/>
      <c r="DS370" s="74"/>
      <c r="DT370" s="74"/>
      <c r="DU370" s="74"/>
      <c r="DV370" s="74"/>
      <c r="DW370" s="74"/>
      <c r="DX370" s="74"/>
      <c r="DY370" s="74"/>
      <c r="DZ370" s="74"/>
      <c r="EA370" s="74"/>
      <c r="EB370" s="74"/>
      <c r="EC370" s="74"/>
      <c r="ED370" s="74"/>
      <c r="EE370" s="74"/>
      <c r="EF370" s="74"/>
      <c r="EG370" s="74"/>
      <c r="EH370" s="74"/>
      <c r="EI370" s="74"/>
      <c r="EJ370" s="74"/>
      <c r="EK370" s="74"/>
      <c r="EL370" s="74"/>
      <c r="EM370" s="74"/>
      <c r="EN370" s="72">
        <f t="shared" si="789"/>
        <v>0</v>
      </c>
      <c r="EP370" s="57"/>
      <c r="EQ370" s="57"/>
      <c r="ER370" s="57"/>
    </row>
    <row r="371" spans="1:148" x14ac:dyDescent="0.15">
      <c r="A371" s="71">
        <v>41274</v>
      </c>
      <c r="B371" s="74" t="s">
        <v>6</v>
      </c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  <c r="AO371" s="74"/>
      <c r="AP371" s="74"/>
      <c r="AQ371" s="74"/>
      <c r="AR371" s="74"/>
      <c r="AS371" s="74"/>
      <c r="AT371" s="74"/>
      <c r="AU371" s="74"/>
      <c r="AV371" s="74"/>
      <c r="AW371" s="74"/>
      <c r="AX371" s="74"/>
      <c r="AY371" s="74"/>
      <c r="AZ371" s="74"/>
      <c r="BA371" s="74"/>
      <c r="BB371" s="74"/>
      <c r="BC371" s="74"/>
      <c r="BD371" s="74"/>
      <c r="BE371" s="74"/>
      <c r="BF371" s="74"/>
      <c r="BG371" s="74"/>
      <c r="BH371" s="74"/>
      <c r="BI371" s="74"/>
      <c r="BJ371" s="74"/>
      <c r="BK371" s="74"/>
      <c r="BL371" s="74"/>
      <c r="BM371" s="74"/>
      <c r="BN371" s="74"/>
      <c r="BO371" s="74"/>
      <c r="BP371" s="74"/>
      <c r="BQ371" s="74"/>
      <c r="BR371" s="74"/>
      <c r="BS371" s="74"/>
      <c r="BT371" s="74"/>
      <c r="BU371" s="74"/>
      <c r="BV371" s="74"/>
      <c r="BW371" s="74"/>
      <c r="BX371" s="74"/>
      <c r="BY371" s="74"/>
      <c r="BZ371" s="74"/>
      <c r="CA371" s="74"/>
      <c r="CB371" s="74"/>
      <c r="CC371" s="74"/>
      <c r="CD371" s="74"/>
      <c r="CE371" s="74"/>
      <c r="CF371" s="74"/>
      <c r="CG371" s="74"/>
      <c r="CH371" s="74"/>
      <c r="CI371" s="74"/>
      <c r="CJ371" s="74"/>
      <c r="CK371" s="74"/>
      <c r="CL371" s="74"/>
      <c r="CM371" s="74"/>
      <c r="CN371" s="74"/>
      <c r="CO371" s="74"/>
      <c r="CP371" s="74"/>
      <c r="CQ371" s="74"/>
      <c r="CR371" s="74"/>
      <c r="CS371" s="74"/>
      <c r="CT371" s="74"/>
      <c r="CU371" s="74"/>
      <c r="CV371" s="74"/>
      <c r="CW371" s="74"/>
      <c r="CX371" s="74"/>
      <c r="CY371" s="74"/>
      <c r="CZ371" s="74"/>
      <c r="DA371" s="74"/>
      <c r="DB371" s="74"/>
      <c r="DC371" s="74"/>
      <c r="DD371" s="74"/>
      <c r="DE371" s="74"/>
      <c r="DF371" s="74"/>
      <c r="DG371" s="74"/>
      <c r="DH371" s="74"/>
      <c r="DI371" s="74"/>
      <c r="DJ371" s="74"/>
      <c r="DK371" s="74"/>
      <c r="DL371" s="74"/>
      <c r="DM371" s="74"/>
      <c r="DN371" s="74"/>
      <c r="DO371" s="74"/>
      <c r="DP371" s="74"/>
      <c r="DQ371" s="74"/>
      <c r="DR371" s="74"/>
      <c r="DS371" s="74"/>
      <c r="DT371" s="74"/>
      <c r="DU371" s="74"/>
      <c r="DV371" s="74"/>
      <c r="DW371" s="74"/>
      <c r="DX371" s="74"/>
      <c r="DY371" s="74"/>
      <c r="DZ371" s="74"/>
      <c r="EA371" s="74"/>
      <c r="EB371" s="74"/>
      <c r="EC371" s="74"/>
      <c r="ED371" s="74"/>
      <c r="EE371" s="74"/>
      <c r="EF371" s="74"/>
      <c r="EG371" s="74"/>
      <c r="EH371" s="74"/>
      <c r="EI371" s="74"/>
      <c r="EJ371" s="74"/>
      <c r="EK371" s="74"/>
      <c r="EL371" s="74"/>
      <c r="EM371" s="74"/>
      <c r="EN371" s="72">
        <f t="shared" si="789"/>
        <v>0</v>
      </c>
      <c r="EP371" s="57"/>
      <c r="EQ371" s="57"/>
      <c r="ER371" s="57"/>
    </row>
    <row r="372" spans="1:148" x14ac:dyDescent="0.15">
      <c r="A372" s="71">
        <v>41305</v>
      </c>
      <c r="B372" s="74" t="s">
        <v>6</v>
      </c>
      <c r="C372" s="74"/>
      <c r="D372" s="74"/>
      <c r="E372" s="74"/>
      <c r="F372" s="74"/>
      <c r="G372" s="74">
        <v>232546.47911643982</v>
      </c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74"/>
      <c r="AW372" s="74"/>
      <c r="AX372" s="74"/>
      <c r="AY372" s="74"/>
      <c r="AZ372" s="74"/>
      <c r="BA372" s="74"/>
      <c r="BB372" s="74"/>
      <c r="BC372" s="74"/>
      <c r="BD372" s="74"/>
      <c r="BE372" s="74"/>
      <c r="BF372" s="74"/>
      <c r="BG372" s="74"/>
      <c r="BH372" s="74"/>
      <c r="BI372" s="74"/>
      <c r="BJ372" s="74"/>
      <c r="BK372" s="74"/>
      <c r="BL372" s="74"/>
      <c r="BM372" s="74"/>
      <c r="BN372" s="74"/>
      <c r="BO372" s="74"/>
      <c r="BP372" s="74"/>
      <c r="BQ372" s="74"/>
      <c r="BR372" s="74"/>
      <c r="BS372" s="74"/>
      <c r="BT372" s="74"/>
      <c r="BU372" s="74"/>
      <c r="BV372" s="74"/>
      <c r="BW372" s="74"/>
      <c r="BX372" s="74"/>
      <c r="BY372" s="74"/>
      <c r="BZ372" s="74"/>
      <c r="CA372" s="74"/>
      <c r="CB372" s="74"/>
      <c r="CC372" s="74"/>
      <c r="CD372" s="74"/>
      <c r="CE372" s="74"/>
      <c r="CF372" s="74"/>
      <c r="CG372" s="74"/>
      <c r="CH372" s="74"/>
      <c r="CI372" s="74"/>
      <c r="CJ372" s="74"/>
      <c r="CK372" s="74"/>
      <c r="CL372" s="74"/>
      <c r="CM372" s="74"/>
      <c r="CN372" s="74"/>
      <c r="CO372" s="74"/>
      <c r="CP372" s="74"/>
      <c r="CQ372" s="74"/>
      <c r="CR372" s="74"/>
      <c r="CS372" s="74"/>
      <c r="CT372" s="74"/>
      <c r="CU372" s="74"/>
      <c r="CV372" s="74"/>
      <c r="CW372" s="74"/>
      <c r="CX372" s="74"/>
      <c r="CY372" s="74"/>
      <c r="CZ372" s="74"/>
      <c r="DA372" s="74"/>
      <c r="DB372" s="74"/>
      <c r="DC372" s="74"/>
      <c r="DD372" s="74"/>
      <c r="DE372" s="74"/>
      <c r="DF372" s="74"/>
      <c r="DG372" s="74"/>
      <c r="DH372" s="74"/>
      <c r="DI372" s="74"/>
      <c r="DJ372" s="74"/>
      <c r="DK372" s="74"/>
      <c r="DL372" s="74"/>
      <c r="DM372" s="74"/>
      <c r="DN372" s="74"/>
      <c r="DO372" s="74"/>
      <c r="DP372" s="74"/>
      <c r="DQ372" s="74"/>
      <c r="DR372" s="74"/>
      <c r="DS372" s="74"/>
      <c r="DT372" s="74"/>
      <c r="DU372" s="74"/>
      <c r="DV372" s="74"/>
      <c r="DW372" s="74"/>
      <c r="DX372" s="74"/>
      <c r="DY372" s="74"/>
      <c r="DZ372" s="74"/>
      <c r="EA372" s="74"/>
      <c r="EB372" s="74"/>
      <c r="EC372" s="74"/>
      <c r="ED372" s="74"/>
      <c r="EE372" s="74"/>
      <c r="EF372" s="74"/>
      <c r="EG372" s="74"/>
      <c r="EH372" s="74"/>
      <c r="EI372" s="74"/>
      <c r="EJ372" s="74"/>
      <c r="EK372" s="74"/>
      <c r="EL372" s="74"/>
      <c r="EM372" s="74"/>
      <c r="EN372" s="72">
        <f t="shared" si="789"/>
        <v>232546.47911643982</v>
      </c>
      <c r="EP372" s="57"/>
      <c r="EQ372" s="57"/>
      <c r="ER372" s="57"/>
    </row>
    <row r="373" spans="1:148" x14ac:dyDescent="0.15">
      <c r="A373" s="71">
        <v>41333</v>
      </c>
      <c r="B373" s="74" t="s">
        <v>6</v>
      </c>
      <c r="C373" s="74"/>
      <c r="D373" s="74"/>
      <c r="E373" s="74"/>
      <c r="F373" s="74"/>
      <c r="G373" s="74">
        <v>232546.47911643982</v>
      </c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  <c r="EK373" s="74"/>
      <c r="EL373" s="74"/>
      <c r="EM373" s="74"/>
      <c r="EN373" s="72">
        <f t="shared" si="789"/>
        <v>232546.47911643982</v>
      </c>
      <c r="EP373" s="57"/>
      <c r="EQ373" s="57"/>
      <c r="ER373" s="57"/>
    </row>
    <row r="374" spans="1:148" x14ac:dyDescent="0.15">
      <c r="A374" s="71">
        <v>41361</v>
      </c>
      <c r="B374" s="74" t="s">
        <v>6</v>
      </c>
      <c r="C374" s="74"/>
      <c r="D374" s="74"/>
      <c r="E374" s="74"/>
      <c r="F374" s="74"/>
      <c r="G374" s="74">
        <v>232546.47911643982</v>
      </c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2">
        <f t="shared" si="789"/>
        <v>232546.47911643982</v>
      </c>
      <c r="EP374" s="57"/>
      <c r="EQ374" s="57"/>
      <c r="ER374" s="57"/>
    </row>
    <row r="375" spans="1:148" x14ac:dyDescent="0.15">
      <c r="A375" s="71">
        <v>41394</v>
      </c>
      <c r="B375" s="74" t="s">
        <v>6</v>
      </c>
      <c r="C375" s="74"/>
      <c r="D375" s="74"/>
      <c r="E375" s="74"/>
      <c r="F375" s="74"/>
      <c r="G375" s="74">
        <v>232546.47911643982</v>
      </c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2">
        <f t="shared" si="789"/>
        <v>232546.47911643982</v>
      </c>
      <c r="EP375" s="57"/>
      <c r="EQ375" s="57"/>
      <c r="ER375" s="57"/>
    </row>
    <row r="376" spans="1:148" x14ac:dyDescent="0.15">
      <c r="A376" s="71">
        <v>41425</v>
      </c>
      <c r="B376" s="74" t="s">
        <v>6</v>
      </c>
      <c r="C376" s="74"/>
      <c r="D376" s="74"/>
      <c r="E376" s="74"/>
      <c r="F376" s="74"/>
      <c r="G376" s="74">
        <v>232546.47911643982</v>
      </c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2">
        <f t="shared" si="789"/>
        <v>232546.47911643982</v>
      </c>
      <c r="EP376" s="57"/>
      <c r="EQ376" s="57"/>
      <c r="ER376" s="57"/>
    </row>
    <row r="377" spans="1:148" x14ac:dyDescent="0.15">
      <c r="A377" s="71">
        <v>41453</v>
      </c>
      <c r="B377" s="74" t="s">
        <v>6</v>
      </c>
      <c r="C377" s="74"/>
      <c r="D377" s="74"/>
      <c r="E377" s="74"/>
      <c r="F377" s="74"/>
      <c r="G377" s="74">
        <v>232546.47911643982</v>
      </c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2">
        <f t="shared" si="789"/>
        <v>232546.47911643982</v>
      </c>
      <c r="EP377" s="57"/>
      <c r="EQ377" s="57"/>
      <c r="ER377" s="57"/>
    </row>
    <row r="378" spans="1:148" x14ac:dyDescent="0.15">
      <c r="A378" s="71">
        <v>41486</v>
      </c>
      <c r="B378" s="74" t="s">
        <v>6</v>
      </c>
      <c r="C378" s="74"/>
      <c r="D378" s="74"/>
      <c r="E378" s="74"/>
      <c r="F378" s="74"/>
      <c r="G378" s="74">
        <v>232546.47911643982</v>
      </c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>
        <v>37181.023900508902</v>
      </c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2">
        <f t="shared" si="789"/>
        <v>269727.5030169487</v>
      </c>
      <c r="EP378" s="57"/>
      <c r="EQ378" s="57"/>
      <c r="ER378" s="57"/>
    </row>
    <row r="379" spans="1:148" x14ac:dyDescent="0.15">
      <c r="A379" s="71">
        <v>41516</v>
      </c>
      <c r="B379" s="74" t="s">
        <v>6</v>
      </c>
      <c r="C379" s="74"/>
      <c r="D379" s="74"/>
      <c r="E379" s="74"/>
      <c r="F379" s="74"/>
      <c r="G379" s="74">
        <v>232546.47911643982</v>
      </c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>
        <v>37181.023900508902</v>
      </c>
      <c r="AF379" s="74"/>
      <c r="AG379" s="74"/>
      <c r="AH379" s="74"/>
      <c r="AI379" s="74"/>
      <c r="AJ379" s="74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2">
        <f t="shared" si="789"/>
        <v>269727.5030169487</v>
      </c>
      <c r="EP379" s="57"/>
      <c r="EQ379" s="57"/>
      <c r="ER379" s="57"/>
    </row>
    <row r="380" spans="1:148" x14ac:dyDescent="0.15">
      <c r="A380" s="71">
        <v>41547</v>
      </c>
      <c r="B380" s="74" t="s">
        <v>6</v>
      </c>
      <c r="C380" s="74"/>
      <c r="D380" s="74"/>
      <c r="E380" s="74"/>
      <c r="F380" s="74"/>
      <c r="G380" s="74">
        <v>232546.47911643982</v>
      </c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>
        <v>37181.023900508902</v>
      </c>
      <c r="AF380" s="74"/>
      <c r="AG380" s="74"/>
      <c r="AH380" s="74"/>
      <c r="AI380" s="74"/>
      <c r="AJ380" s="74"/>
      <c r="AK380" s="74"/>
      <c r="AL380" s="74"/>
      <c r="AM380" s="74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  <c r="BZ380" s="74"/>
      <c r="CA380" s="74"/>
      <c r="CB380" s="74"/>
      <c r="CC380" s="74"/>
      <c r="CD380" s="74"/>
      <c r="CE380" s="74"/>
      <c r="CF380" s="74"/>
      <c r="CG380" s="74"/>
      <c r="CH380" s="74"/>
      <c r="CI380" s="74"/>
      <c r="CJ380" s="74"/>
      <c r="CK380" s="74"/>
      <c r="CL380" s="74"/>
      <c r="CM380" s="74"/>
      <c r="CN380" s="74"/>
      <c r="CO380" s="74"/>
      <c r="CP380" s="74"/>
      <c r="CQ380" s="74"/>
      <c r="CR380" s="74"/>
      <c r="CS380" s="74"/>
      <c r="CT380" s="74"/>
      <c r="CU380" s="74"/>
      <c r="CV380" s="74"/>
      <c r="CW380" s="74"/>
      <c r="CX380" s="74"/>
      <c r="CY380" s="74"/>
      <c r="CZ380" s="74"/>
      <c r="DA380" s="74"/>
      <c r="DB380" s="74"/>
      <c r="DC380" s="74"/>
      <c r="DD380" s="74"/>
      <c r="DE380" s="74"/>
      <c r="DF380" s="74"/>
      <c r="DG380" s="74"/>
      <c r="DH380" s="74"/>
      <c r="DI380" s="74"/>
      <c r="DJ380" s="74"/>
      <c r="DK380" s="74"/>
      <c r="DL380" s="74"/>
      <c r="DM380" s="74"/>
      <c r="DN380" s="74"/>
      <c r="DO380" s="74"/>
      <c r="DP380" s="74"/>
      <c r="DQ380" s="74"/>
      <c r="DR380" s="74"/>
      <c r="DS380" s="74"/>
      <c r="DT380" s="74"/>
      <c r="DU380" s="74"/>
      <c r="DV380" s="74"/>
      <c r="DW380" s="74"/>
      <c r="DX380" s="74"/>
      <c r="DY380" s="74"/>
      <c r="DZ380" s="74"/>
      <c r="EA380" s="74"/>
      <c r="EB380" s="74"/>
      <c r="EC380" s="74"/>
      <c r="ED380" s="74"/>
      <c r="EE380" s="74"/>
      <c r="EF380" s="74"/>
      <c r="EG380" s="74"/>
      <c r="EH380" s="74"/>
      <c r="EI380" s="74"/>
      <c r="EJ380" s="74"/>
      <c r="EK380" s="74"/>
      <c r="EL380" s="74"/>
      <c r="EM380" s="74"/>
      <c r="EN380" s="72">
        <f t="shared" si="789"/>
        <v>269727.5030169487</v>
      </c>
      <c r="EP380" s="57"/>
      <c r="EQ380" s="57"/>
      <c r="ER380" s="57"/>
    </row>
    <row r="381" spans="1:148" x14ac:dyDescent="0.15">
      <c r="A381" s="71">
        <v>41578</v>
      </c>
      <c r="B381" s="74" t="s">
        <v>6</v>
      </c>
      <c r="C381" s="74"/>
      <c r="D381" s="74"/>
      <c r="E381" s="74"/>
      <c r="F381" s="74"/>
      <c r="G381" s="74">
        <v>232546.47911643982</v>
      </c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>
        <v>37181.023900508902</v>
      </c>
      <c r="AF381" s="74"/>
      <c r="AG381" s="74"/>
      <c r="AH381" s="74"/>
      <c r="AI381" s="74"/>
      <c r="AJ381" s="74"/>
      <c r="AK381" s="74"/>
      <c r="AL381" s="74"/>
      <c r="AM381" s="74"/>
      <c r="AN381" s="74"/>
      <c r="AO381" s="74"/>
      <c r="AP381" s="74"/>
      <c r="AQ381" s="74"/>
      <c r="AR381" s="74"/>
      <c r="AS381" s="74"/>
      <c r="AT381" s="74"/>
      <c r="AU381" s="74"/>
      <c r="AV381" s="74"/>
      <c r="AW381" s="74"/>
      <c r="AX381" s="74"/>
      <c r="AY381" s="74"/>
      <c r="AZ381" s="74"/>
      <c r="BA381" s="74"/>
      <c r="BB381" s="74"/>
      <c r="BC381" s="74"/>
      <c r="BD381" s="74"/>
      <c r="BE381" s="74"/>
      <c r="BF381" s="74"/>
      <c r="BG381" s="74"/>
      <c r="BH381" s="74"/>
      <c r="BI381" s="74"/>
      <c r="BJ381" s="74"/>
      <c r="BK381" s="74"/>
      <c r="BL381" s="74"/>
      <c r="BM381" s="74"/>
      <c r="BN381" s="74"/>
      <c r="BO381" s="74"/>
      <c r="BP381" s="74"/>
      <c r="BQ381" s="74"/>
      <c r="BR381" s="74"/>
      <c r="BS381" s="74"/>
      <c r="BT381" s="74"/>
      <c r="BU381" s="74"/>
      <c r="BV381" s="74"/>
      <c r="BW381" s="74"/>
      <c r="BX381" s="74"/>
      <c r="BY381" s="74"/>
      <c r="BZ381" s="74"/>
      <c r="CA381" s="74"/>
      <c r="CB381" s="74"/>
      <c r="CC381" s="74"/>
      <c r="CD381" s="74"/>
      <c r="CE381" s="74"/>
      <c r="CF381" s="74"/>
      <c r="CG381" s="74"/>
      <c r="CH381" s="74"/>
      <c r="CI381" s="74"/>
      <c r="CJ381" s="74"/>
      <c r="CK381" s="74"/>
      <c r="CL381" s="74"/>
      <c r="CM381" s="74"/>
      <c r="CN381" s="74"/>
      <c r="CO381" s="74"/>
      <c r="CP381" s="74"/>
      <c r="CQ381" s="74"/>
      <c r="CR381" s="74"/>
      <c r="CS381" s="74"/>
      <c r="CT381" s="74"/>
      <c r="CU381" s="74"/>
      <c r="CV381" s="74"/>
      <c r="CW381" s="74"/>
      <c r="CX381" s="74"/>
      <c r="CY381" s="74"/>
      <c r="CZ381" s="74"/>
      <c r="DA381" s="74"/>
      <c r="DB381" s="74"/>
      <c r="DC381" s="74"/>
      <c r="DD381" s="74"/>
      <c r="DE381" s="74"/>
      <c r="DF381" s="74"/>
      <c r="DG381" s="74"/>
      <c r="DH381" s="74"/>
      <c r="DI381" s="74"/>
      <c r="DJ381" s="74"/>
      <c r="DK381" s="74"/>
      <c r="DL381" s="74"/>
      <c r="DM381" s="74"/>
      <c r="DN381" s="74"/>
      <c r="DO381" s="74"/>
      <c r="DP381" s="74"/>
      <c r="DQ381" s="74"/>
      <c r="DR381" s="74"/>
      <c r="DS381" s="74"/>
      <c r="DT381" s="74"/>
      <c r="DU381" s="74"/>
      <c r="DV381" s="74"/>
      <c r="DW381" s="74"/>
      <c r="DX381" s="74"/>
      <c r="DY381" s="74"/>
      <c r="DZ381" s="74"/>
      <c r="EA381" s="74"/>
      <c r="EB381" s="74"/>
      <c r="EC381" s="74"/>
      <c r="ED381" s="74"/>
      <c r="EE381" s="74"/>
      <c r="EF381" s="74"/>
      <c r="EG381" s="74"/>
      <c r="EH381" s="74"/>
      <c r="EI381" s="74"/>
      <c r="EJ381" s="74"/>
      <c r="EK381" s="74"/>
      <c r="EL381" s="74"/>
      <c r="EM381" s="74"/>
      <c r="EN381" s="72">
        <f t="shared" si="789"/>
        <v>269727.5030169487</v>
      </c>
      <c r="EP381" s="57"/>
      <c r="EQ381" s="57"/>
      <c r="ER381" s="57"/>
    </row>
    <row r="382" spans="1:148" x14ac:dyDescent="0.15">
      <c r="A382" s="71">
        <v>41607</v>
      </c>
      <c r="B382" s="74" t="s">
        <v>6</v>
      </c>
      <c r="C382" s="74"/>
      <c r="D382" s="74"/>
      <c r="E382" s="74"/>
      <c r="F382" s="74"/>
      <c r="G382" s="74">
        <v>232546.47911643982</v>
      </c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>
        <v>37181.023900508902</v>
      </c>
      <c r="AF382" s="74"/>
      <c r="AG382" s="74"/>
      <c r="AH382" s="74"/>
      <c r="AI382" s="74"/>
      <c r="AJ382" s="74"/>
      <c r="AK382" s="74"/>
      <c r="AL382" s="74"/>
      <c r="AM382" s="74"/>
      <c r="AN382" s="74"/>
      <c r="AO382" s="74"/>
      <c r="AP382" s="74"/>
      <c r="AQ382" s="74"/>
      <c r="AR382" s="74"/>
      <c r="AS382" s="74"/>
      <c r="AT382" s="74"/>
      <c r="AU382" s="74"/>
      <c r="AV382" s="74"/>
      <c r="AW382" s="74"/>
      <c r="AX382" s="74"/>
      <c r="AY382" s="74"/>
      <c r="AZ382" s="74"/>
      <c r="BA382" s="74"/>
      <c r="BB382" s="74"/>
      <c r="BC382" s="74"/>
      <c r="BD382" s="74"/>
      <c r="BE382" s="74"/>
      <c r="BF382" s="74"/>
      <c r="BG382" s="74"/>
      <c r="BH382" s="74"/>
      <c r="BI382" s="74"/>
      <c r="BJ382" s="74"/>
      <c r="BK382" s="74"/>
      <c r="BL382" s="74"/>
      <c r="BM382" s="74"/>
      <c r="BN382" s="74"/>
      <c r="BO382" s="74"/>
      <c r="BP382" s="74"/>
      <c r="BQ382" s="74"/>
      <c r="BR382" s="74"/>
      <c r="BS382" s="74"/>
      <c r="BT382" s="74"/>
      <c r="BU382" s="74"/>
      <c r="BV382" s="74"/>
      <c r="BW382" s="74"/>
      <c r="BX382" s="74"/>
      <c r="BY382" s="74"/>
      <c r="BZ382" s="74"/>
      <c r="CA382" s="74"/>
      <c r="CB382" s="74"/>
      <c r="CC382" s="74"/>
      <c r="CD382" s="74"/>
      <c r="CE382" s="74"/>
      <c r="CF382" s="74"/>
      <c r="CG382" s="74"/>
      <c r="CH382" s="74"/>
      <c r="CI382" s="74"/>
      <c r="CJ382" s="74"/>
      <c r="CK382" s="74"/>
      <c r="CL382" s="74"/>
      <c r="CM382" s="74"/>
      <c r="CN382" s="74"/>
      <c r="CO382" s="74"/>
      <c r="CP382" s="74"/>
      <c r="CQ382" s="74"/>
      <c r="CR382" s="74"/>
      <c r="CS382" s="74"/>
      <c r="CT382" s="74"/>
      <c r="CU382" s="74"/>
      <c r="CV382" s="74"/>
      <c r="CW382" s="74"/>
      <c r="CX382" s="74"/>
      <c r="CY382" s="74"/>
      <c r="CZ382" s="74"/>
      <c r="DA382" s="74"/>
      <c r="DB382" s="74"/>
      <c r="DC382" s="74"/>
      <c r="DD382" s="74"/>
      <c r="DE382" s="74"/>
      <c r="DF382" s="74"/>
      <c r="DG382" s="74"/>
      <c r="DH382" s="74"/>
      <c r="DI382" s="74"/>
      <c r="DJ382" s="74"/>
      <c r="DK382" s="74"/>
      <c r="DL382" s="74"/>
      <c r="DM382" s="74"/>
      <c r="DN382" s="74"/>
      <c r="DO382" s="74"/>
      <c r="DP382" s="74"/>
      <c r="DQ382" s="74"/>
      <c r="DR382" s="74"/>
      <c r="DS382" s="74"/>
      <c r="DT382" s="74"/>
      <c r="DU382" s="74"/>
      <c r="DV382" s="74"/>
      <c r="DW382" s="74"/>
      <c r="DX382" s="74"/>
      <c r="DY382" s="74"/>
      <c r="DZ382" s="74"/>
      <c r="EA382" s="74"/>
      <c r="EB382" s="74"/>
      <c r="EC382" s="74"/>
      <c r="ED382" s="74"/>
      <c r="EE382" s="74"/>
      <c r="EF382" s="74"/>
      <c r="EG382" s="74"/>
      <c r="EH382" s="74"/>
      <c r="EI382" s="74"/>
      <c r="EJ382" s="74"/>
      <c r="EK382" s="74"/>
      <c r="EL382" s="74"/>
      <c r="EM382" s="74"/>
      <c r="EN382" s="72">
        <f t="shared" si="789"/>
        <v>269727.5030169487</v>
      </c>
      <c r="EP382" s="57"/>
      <c r="EQ382" s="57"/>
      <c r="ER382" s="57"/>
    </row>
    <row r="383" spans="1:148" x14ac:dyDescent="0.15">
      <c r="A383" s="71">
        <v>41639</v>
      </c>
      <c r="B383" s="74" t="s">
        <v>6</v>
      </c>
      <c r="C383" s="74"/>
      <c r="D383" s="74"/>
      <c r="E383" s="74"/>
      <c r="F383" s="74"/>
      <c r="G383" s="74">
        <v>232546.47911643982</v>
      </c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>
        <v>37181.023900508902</v>
      </c>
      <c r="AF383" s="74"/>
      <c r="AG383" s="74"/>
      <c r="AH383" s="74"/>
      <c r="AI383" s="74"/>
      <c r="AJ383" s="74"/>
      <c r="AK383" s="74"/>
      <c r="AL383" s="74"/>
      <c r="AM383" s="74"/>
      <c r="AN383" s="74"/>
      <c r="AO383" s="74"/>
      <c r="AP383" s="74"/>
      <c r="AQ383" s="74"/>
      <c r="AR383" s="74"/>
      <c r="AS383" s="74"/>
      <c r="AT383" s="74"/>
      <c r="AU383" s="74"/>
      <c r="AV383" s="74"/>
      <c r="AW383" s="74"/>
      <c r="AX383" s="74"/>
      <c r="AY383" s="74"/>
      <c r="AZ383" s="74"/>
      <c r="BA383" s="74"/>
      <c r="BB383" s="74"/>
      <c r="BC383" s="74"/>
      <c r="BD383" s="74"/>
      <c r="BE383" s="74"/>
      <c r="BF383" s="74"/>
      <c r="BG383" s="74"/>
      <c r="BH383" s="74"/>
      <c r="BI383" s="74"/>
      <c r="BJ383" s="74"/>
      <c r="BK383" s="74"/>
      <c r="BL383" s="74"/>
      <c r="BM383" s="74"/>
      <c r="BN383" s="74"/>
      <c r="BO383" s="74"/>
      <c r="BP383" s="74"/>
      <c r="BQ383" s="74"/>
      <c r="BR383" s="74"/>
      <c r="BS383" s="74"/>
      <c r="BT383" s="74"/>
      <c r="BU383" s="74"/>
      <c r="BV383" s="74"/>
      <c r="BW383" s="74"/>
      <c r="BX383" s="74"/>
      <c r="BY383" s="74"/>
      <c r="BZ383" s="74"/>
      <c r="CA383" s="74"/>
      <c r="CB383" s="74"/>
      <c r="CC383" s="74"/>
      <c r="CD383" s="74"/>
      <c r="CE383" s="74"/>
      <c r="CF383" s="74"/>
      <c r="CG383" s="74"/>
      <c r="CH383" s="74"/>
      <c r="CI383" s="74"/>
      <c r="CJ383" s="74"/>
      <c r="CK383" s="74"/>
      <c r="CL383" s="74"/>
      <c r="CM383" s="74"/>
      <c r="CN383" s="74"/>
      <c r="CO383" s="74"/>
      <c r="CP383" s="74"/>
      <c r="CQ383" s="74"/>
      <c r="CR383" s="74"/>
      <c r="CS383" s="74"/>
      <c r="CT383" s="74"/>
      <c r="CU383" s="74"/>
      <c r="CV383" s="74"/>
      <c r="CW383" s="74"/>
      <c r="CX383" s="74"/>
      <c r="CY383" s="74"/>
      <c r="CZ383" s="74"/>
      <c r="DA383" s="74"/>
      <c r="DB383" s="74"/>
      <c r="DC383" s="74"/>
      <c r="DD383" s="74"/>
      <c r="DE383" s="74"/>
      <c r="DF383" s="74"/>
      <c r="DG383" s="74"/>
      <c r="DH383" s="74"/>
      <c r="DI383" s="74"/>
      <c r="DJ383" s="74"/>
      <c r="DK383" s="74"/>
      <c r="DL383" s="74"/>
      <c r="DM383" s="74"/>
      <c r="DN383" s="74"/>
      <c r="DO383" s="74"/>
      <c r="DP383" s="74"/>
      <c r="DQ383" s="74"/>
      <c r="DR383" s="74"/>
      <c r="DS383" s="74"/>
      <c r="DT383" s="74"/>
      <c r="DU383" s="74"/>
      <c r="DV383" s="74"/>
      <c r="DW383" s="74"/>
      <c r="DX383" s="74"/>
      <c r="DY383" s="74"/>
      <c r="DZ383" s="74"/>
      <c r="EA383" s="74"/>
      <c r="EB383" s="74"/>
      <c r="EC383" s="74"/>
      <c r="ED383" s="74"/>
      <c r="EE383" s="74"/>
      <c r="EF383" s="74"/>
      <c r="EG383" s="74"/>
      <c r="EH383" s="74"/>
      <c r="EI383" s="74"/>
      <c r="EJ383" s="74"/>
      <c r="EK383" s="74"/>
      <c r="EL383" s="74"/>
      <c r="EM383" s="74"/>
      <c r="EN383" s="72">
        <f t="shared" si="789"/>
        <v>269727.5030169487</v>
      </c>
      <c r="EP383" s="57"/>
      <c r="EQ383" s="57"/>
      <c r="ER383" s="57"/>
    </row>
    <row r="384" spans="1:148" x14ac:dyDescent="0.15">
      <c r="A384" s="71">
        <v>41670</v>
      </c>
      <c r="B384" s="74" t="s">
        <v>6</v>
      </c>
      <c r="C384" s="74"/>
      <c r="D384" s="74"/>
      <c r="E384" s="74"/>
      <c r="F384" s="74"/>
      <c r="G384" s="74">
        <v>232546.47911643982</v>
      </c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>
        <v>37181.023900508902</v>
      </c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  <c r="BQ384" s="74"/>
      <c r="BR384" s="74"/>
      <c r="BS384" s="74"/>
      <c r="BT384" s="74"/>
      <c r="BU384" s="74"/>
      <c r="BV384" s="74"/>
      <c r="BW384" s="74"/>
      <c r="BX384" s="74"/>
      <c r="BY384" s="74"/>
      <c r="BZ384" s="74"/>
      <c r="CA384" s="74"/>
      <c r="CB384" s="74"/>
      <c r="CC384" s="74"/>
      <c r="CD384" s="74"/>
      <c r="CE384" s="74"/>
      <c r="CF384" s="74"/>
      <c r="CG384" s="74"/>
      <c r="CH384" s="74"/>
      <c r="CI384" s="74"/>
      <c r="CJ384" s="74"/>
      <c r="CK384" s="74"/>
      <c r="CL384" s="74"/>
      <c r="CM384" s="74"/>
      <c r="CN384" s="74"/>
      <c r="CO384" s="74"/>
      <c r="CP384" s="74"/>
      <c r="CQ384" s="74"/>
      <c r="CR384" s="74"/>
      <c r="CS384" s="74"/>
      <c r="CT384" s="74"/>
      <c r="CU384" s="74"/>
      <c r="CV384" s="74"/>
      <c r="CW384" s="74"/>
      <c r="CX384" s="74"/>
      <c r="CY384" s="74"/>
      <c r="CZ384" s="74"/>
      <c r="DA384" s="74"/>
      <c r="DB384" s="74"/>
      <c r="DC384" s="74"/>
      <c r="DD384" s="74"/>
      <c r="DE384" s="74"/>
      <c r="DF384" s="74"/>
      <c r="DG384" s="74"/>
      <c r="DH384" s="74"/>
      <c r="DI384" s="74"/>
      <c r="DJ384" s="74"/>
      <c r="DK384" s="74"/>
      <c r="DL384" s="74"/>
      <c r="DM384" s="74"/>
      <c r="DN384" s="74"/>
      <c r="DO384" s="74"/>
      <c r="DP384" s="74"/>
      <c r="DQ384" s="74"/>
      <c r="DR384" s="74"/>
      <c r="DS384" s="74"/>
      <c r="DT384" s="74"/>
      <c r="DU384" s="74"/>
      <c r="DV384" s="74"/>
      <c r="DW384" s="74"/>
      <c r="DX384" s="74"/>
      <c r="DY384" s="74"/>
      <c r="DZ384" s="74"/>
      <c r="EA384" s="74"/>
      <c r="EB384" s="74"/>
      <c r="EC384" s="74"/>
      <c r="ED384" s="74"/>
      <c r="EE384" s="74"/>
      <c r="EF384" s="74"/>
      <c r="EG384" s="74"/>
      <c r="EH384" s="74"/>
      <c r="EI384" s="74"/>
      <c r="EJ384" s="74"/>
      <c r="EK384" s="74"/>
      <c r="EL384" s="74"/>
      <c r="EM384" s="74"/>
      <c r="EN384" s="72">
        <f t="shared" si="789"/>
        <v>269727.5030169487</v>
      </c>
      <c r="EP384" s="57"/>
      <c r="EQ384" s="57"/>
      <c r="ER384" s="57"/>
    </row>
    <row r="385" spans="1:148" x14ac:dyDescent="0.15">
      <c r="A385" s="71">
        <v>41698</v>
      </c>
      <c r="B385" s="74" t="s">
        <v>6</v>
      </c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>
        <v>37181.023900508902</v>
      </c>
      <c r="AF385" s="74"/>
      <c r="AG385" s="74"/>
      <c r="AH385" s="74"/>
      <c r="AI385" s="74"/>
      <c r="AJ385" s="74"/>
      <c r="AK385" s="74"/>
      <c r="AL385" s="74"/>
      <c r="AM385" s="74"/>
      <c r="AN385" s="74"/>
      <c r="AO385" s="74"/>
      <c r="AP385" s="74"/>
      <c r="AQ385" s="74"/>
      <c r="AR385" s="74"/>
      <c r="AS385" s="74"/>
      <c r="AT385" s="74"/>
      <c r="AU385" s="74"/>
      <c r="AV385" s="74"/>
      <c r="AW385" s="74"/>
      <c r="AX385" s="74"/>
      <c r="AY385" s="74"/>
      <c r="AZ385" s="74"/>
      <c r="BA385" s="74"/>
      <c r="BB385" s="74"/>
      <c r="BC385" s="74"/>
      <c r="BD385" s="74"/>
      <c r="BE385" s="74"/>
      <c r="BF385" s="74"/>
      <c r="BG385" s="74"/>
      <c r="BH385" s="74"/>
      <c r="BI385" s="74"/>
      <c r="BJ385" s="74"/>
      <c r="BK385" s="74"/>
      <c r="BL385" s="74"/>
      <c r="BM385" s="74"/>
      <c r="BN385" s="74"/>
      <c r="BO385" s="74"/>
      <c r="BP385" s="74"/>
      <c r="BQ385" s="74"/>
      <c r="BR385" s="74"/>
      <c r="BS385" s="74"/>
      <c r="BT385" s="74"/>
      <c r="BU385" s="74"/>
      <c r="BV385" s="74"/>
      <c r="BW385" s="74"/>
      <c r="BX385" s="74"/>
      <c r="BY385" s="74"/>
      <c r="BZ385" s="74"/>
      <c r="CA385" s="74"/>
      <c r="CB385" s="74"/>
      <c r="CC385" s="74"/>
      <c r="CD385" s="74"/>
      <c r="CE385" s="74"/>
      <c r="CF385" s="74"/>
      <c r="CG385" s="74"/>
      <c r="CH385" s="74"/>
      <c r="CI385" s="74"/>
      <c r="CJ385" s="74"/>
      <c r="CK385" s="74"/>
      <c r="CL385" s="74"/>
      <c r="CM385" s="74"/>
      <c r="CN385" s="74"/>
      <c r="CO385" s="74"/>
      <c r="CP385" s="74"/>
      <c r="CQ385" s="74"/>
      <c r="CR385" s="74"/>
      <c r="CS385" s="74"/>
      <c r="CT385" s="74"/>
      <c r="CU385" s="74"/>
      <c r="CV385" s="74"/>
      <c r="CW385" s="74"/>
      <c r="CX385" s="74"/>
      <c r="CY385" s="74"/>
      <c r="CZ385" s="74"/>
      <c r="DA385" s="74"/>
      <c r="DB385" s="74"/>
      <c r="DC385" s="74"/>
      <c r="DD385" s="74"/>
      <c r="DE385" s="74"/>
      <c r="DF385" s="74"/>
      <c r="DG385" s="74"/>
      <c r="DH385" s="74"/>
      <c r="DI385" s="74"/>
      <c r="DJ385" s="74"/>
      <c r="DK385" s="74"/>
      <c r="DL385" s="74"/>
      <c r="DM385" s="74"/>
      <c r="DN385" s="74"/>
      <c r="DO385" s="74"/>
      <c r="DP385" s="74"/>
      <c r="DQ385" s="74"/>
      <c r="DR385" s="74"/>
      <c r="DS385" s="74"/>
      <c r="DT385" s="74"/>
      <c r="DU385" s="74"/>
      <c r="DV385" s="74"/>
      <c r="DW385" s="74"/>
      <c r="DX385" s="74"/>
      <c r="DY385" s="74"/>
      <c r="DZ385" s="74"/>
      <c r="EA385" s="74"/>
      <c r="EB385" s="74"/>
      <c r="EC385" s="74"/>
      <c r="ED385" s="74"/>
      <c r="EE385" s="74"/>
      <c r="EF385" s="74"/>
      <c r="EG385" s="74"/>
      <c r="EH385" s="74"/>
      <c r="EI385" s="74"/>
      <c r="EJ385" s="74"/>
      <c r="EK385" s="74"/>
      <c r="EL385" s="74"/>
      <c r="EM385" s="74"/>
      <c r="EN385" s="72">
        <f t="shared" si="789"/>
        <v>37181.023900508902</v>
      </c>
      <c r="EP385" s="57"/>
      <c r="EQ385" s="57"/>
      <c r="ER385" s="57"/>
    </row>
    <row r="386" spans="1:148" x14ac:dyDescent="0.15">
      <c r="A386" s="71">
        <v>41729</v>
      </c>
      <c r="B386" s="74" t="s">
        <v>6</v>
      </c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>
        <v>37181.023900508902</v>
      </c>
      <c r="AF386" s="74"/>
      <c r="AG386" s="74"/>
      <c r="AH386" s="74"/>
      <c r="AI386" s="74"/>
      <c r="AJ386" s="74"/>
      <c r="AK386" s="74"/>
      <c r="AL386" s="74"/>
      <c r="AM386" s="74"/>
      <c r="AN386" s="74"/>
      <c r="AO386" s="74"/>
      <c r="AP386" s="74"/>
      <c r="AQ386" s="74"/>
      <c r="AR386" s="74"/>
      <c r="AS386" s="74"/>
      <c r="AT386" s="74"/>
      <c r="AU386" s="74"/>
      <c r="AV386" s="74"/>
      <c r="AW386" s="74"/>
      <c r="AX386" s="74"/>
      <c r="AY386" s="74"/>
      <c r="AZ386" s="74"/>
      <c r="BA386" s="74"/>
      <c r="BB386" s="74"/>
      <c r="BC386" s="74"/>
      <c r="BD386" s="74"/>
      <c r="BE386" s="74"/>
      <c r="BF386" s="74"/>
      <c r="BG386" s="74"/>
      <c r="BH386" s="74"/>
      <c r="BI386" s="74"/>
      <c r="BJ386" s="74"/>
      <c r="BK386" s="74"/>
      <c r="BL386" s="74"/>
      <c r="BM386" s="74"/>
      <c r="BN386" s="74"/>
      <c r="BO386" s="74"/>
      <c r="BP386" s="74"/>
      <c r="BQ386" s="74"/>
      <c r="BR386" s="74"/>
      <c r="BS386" s="74"/>
      <c r="BT386" s="74"/>
      <c r="BU386" s="74"/>
      <c r="BV386" s="74"/>
      <c r="BW386" s="74"/>
      <c r="BX386" s="74"/>
      <c r="BY386" s="74"/>
      <c r="BZ386" s="74"/>
      <c r="CA386" s="74"/>
      <c r="CB386" s="74"/>
      <c r="CC386" s="74"/>
      <c r="CD386" s="74"/>
      <c r="CE386" s="74"/>
      <c r="CF386" s="74"/>
      <c r="CG386" s="74"/>
      <c r="CH386" s="74"/>
      <c r="CI386" s="74"/>
      <c r="CJ386" s="74"/>
      <c r="CK386" s="74"/>
      <c r="CL386" s="74"/>
      <c r="CM386" s="74"/>
      <c r="CN386" s="74"/>
      <c r="CO386" s="74"/>
      <c r="CP386" s="74"/>
      <c r="CQ386" s="74"/>
      <c r="CR386" s="74"/>
      <c r="CS386" s="74"/>
      <c r="CT386" s="74"/>
      <c r="CU386" s="74"/>
      <c r="CV386" s="74"/>
      <c r="CW386" s="74"/>
      <c r="CX386" s="74"/>
      <c r="CY386" s="74"/>
      <c r="CZ386" s="74"/>
      <c r="DA386" s="74"/>
      <c r="DB386" s="74"/>
      <c r="DC386" s="74"/>
      <c r="DD386" s="74"/>
      <c r="DE386" s="74"/>
      <c r="DF386" s="74"/>
      <c r="DG386" s="74"/>
      <c r="DH386" s="74"/>
      <c r="DI386" s="74"/>
      <c r="DJ386" s="74"/>
      <c r="DK386" s="74"/>
      <c r="DL386" s="74"/>
      <c r="DM386" s="74"/>
      <c r="DN386" s="74"/>
      <c r="DO386" s="74"/>
      <c r="DP386" s="74"/>
      <c r="DQ386" s="74"/>
      <c r="DR386" s="74"/>
      <c r="DS386" s="74"/>
      <c r="DT386" s="74"/>
      <c r="DU386" s="74"/>
      <c r="DV386" s="74"/>
      <c r="DW386" s="74"/>
      <c r="DX386" s="74"/>
      <c r="DY386" s="74"/>
      <c r="DZ386" s="74"/>
      <c r="EA386" s="74"/>
      <c r="EB386" s="74"/>
      <c r="EC386" s="74"/>
      <c r="ED386" s="74"/>
      <c r="EE386" s="74"/>
      <c r="EF386" s="74"/>
      <c r="EG386" s="74"/>
      <c r="EH386" s="74"/>
      <c r="EI386" s="74"/>
      <c r="EJ386" s="74"/>
      <c r="EK386" s="74"/>
      <c r="EL386" s="74"/>
      <c r="EM386" s="74"/>
      <c r="EN386" s="72">
        <f t="shared" si="789"/>
        <v>37181.023900508902</v>
      </c>
      <c r="EP386" s="57"/>
      <c r="EQ386" s="57"/>
      <c r="ER386" s="57"/>
    </row>
    <row r="387" spans="1:148" x14ac:dyDescent="0.15">
      <c r="A387" s="71">
        <v>41759</v>
      </c>
      <c r="B387" s="74" t="s">
        <v>6</v>
      </c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>
        <v>37181.023900508902</v>
      </c>
      <c r="AF387" s="74"/>
      <c r="AG387" s="74"/>
      <c r="AH387" s="74"/>
      <c r="AI387" s="74"/>
      <c r="AJ387" s="74"/>
      <c r="AK387" s="74"/>
      <c r="AL387" s="74"/>
      <c r="AM387" s="74"/>
      <c r="AN387" s="74"/>
      <c r="AO387" s="74"/>
      <c r="AP387" s="74"/>
      <c r="AQ387" s="74"/>
      <c r="AR387" s="74"/>
      <c r="AS387" s="74"/>
      <c r="AT387" s="74"/>
      <c r="AU387" s="74"/>
      <c r="AV387" s="74"/>
      <c r="AW387" s="74"/>
      <c r="AX387" s="74"/>
      <c r="AY387" s="74"/>
      <c r="AZ387" s="74"/>
      <c r="BA387" s="74"/>
      <c r="BB387" s="74"/>
      <c r="BC387" s="74"/>
      <c r="BD387" s="74"/>
      <c r="BE387" s="74"/>
      <c r="BF387" s="74"/>
      <c r="BG387" s="74"/>
      <c r="BH387" s="74"/>
      <c r="BI387" s="74"/>
      <c r="BJ387" s="74"/>
      <c r="BK387" s="74"/>
      <c r="BL387" s="74"/>
      <c r="BM387" s="74"/>
      <c r="BN387" s="74"/>
      <c r="BO387" s="74"/>
      <c r="BP387" s="74"/>
      <c r="BQ387" s="74"/>
      <c r="BR387" s="74"/>
      <c r="BS387" s="74"/>
      <c r="BT387" s="74"/>
      <c r="BU387" s="74"/>
      <c r="BV387" s="74"/>
      <c r="BW387" s="74"/>
      <c r="BX387" s="74"/>
      <c r="BY387" s="74"/>
      <c r="BZ387" s="74"/>
      <c r="CA387" s="74"/>
      <c r="CB387" s="74"/>
      <c r="CC387" s="74"/>
      <c r="CD387" s="74"/>
      <c r="CE387" s="74"/>
      <c r="CF387" s="74"/>
      <c r="CG387" s="74"/>
      <c r="CH387" s="74"/>
      <c r="CI387" s="74"/>
      <c r="CJ387" s="74"/>
      <c r="CK387" s="74"/>
      <c r="CL387" s="74"/>
      <c r="CM387" s="74"/>
      <c r="CN387" s="74"/>
      <c r="CO387" s="74"/>
      <c r="CP387" s="74"/>
      <c r="CQ387" s="74"/>
      <c r="CR387" s="74"/>
      <c r="CS387" s="74"/>
      <c r="CT387" s="74"/>
      <c r="CU387" s="74"/>
      <c r="CV387" s="74"/>
      <c r="CW387" s="74"/>
      <c r="CX387" s="74"/>
      <c r="CY387" s="74"/>
      <c r="CZ387" s="74"/>
      <c r="DA387" s="74"/>
      <c r="DB387" s="74"/>
      <c r="DC387" s="74"/>
      <c r="DD387" s="74"/>
      <c r="DE387" s="74"/>
      <c r="DF387" s="74"/>
      <c r="DG387" s="74"/>
      <c r="DH387" s="74"/>
      <c r="DI387" s="74"/>
      <c r="DJ387" s="74"/>
      <c r="DK387" s="74"/>
      <c r="DL387" s="74"/>
      <c r="DM387" s="74"/>
      <c r="DN387" s="74"/>
      <c r="DO387" s="74"/>
      <c r="DP387" s="74"/>
      <c r="DQ387" s="74"/>
      <c r="DR387" s="74"/>
      <c r="DS387" s="74"/>
      <c r="DT387" s="74"/>
      <c r="DU387" s="74"/>
      <c r="DV387" s="74"/>
      <c r="DW387" s="74"/>
      <c r="DX387" s="74"/>
      <c r="DY387" s="74"/>
      <c r="DZ387" s="74"/>
      <c r="EA387" s="74"/>
      <c r="EB387" s="74"/>
      <c r="EC387" s="74"/>
      <c r="ED387" s="74"/>
      <c r="EE387" s="74"/>
      <c r="EF387" s="74"/>
      <c r="EG387" s="74"/>
      <c r="EH387" s="74"/>
      <c r="EI387" s="74"/>
      <c r="EJ387" s="74"/>
      <c r="EK387" s="74"/>
      <c r="EL387" s="74"/>
      <c r="EM387" s="74"/>
      <c r="EN387" s="72">
        <f t="shared" si="789"/>
        <v>37181.023900508902</v>
      </c>
      <c r="EP387" s="57"/>
      <c r="EQ387" s="57"/>
      <c r="ER387" s="57"/>
    </row>
    <row r="388" spans="1:148" x14ac:dyDescent="0.15">
      <c r="A388" s="71">
        <v>41789</v>
      </c>
      <c r="B388" s="74" t="s">
        <v>6</v>
      </c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>
        <v>37181.023900508902</v>
      </c>
      <c r="AF388" s="74"/>
      <c r="AG388" s="74"/>
      <c r="AH388" s="74"/>
      <c r="AI388" s="74"/>
      <c r="AJ388" s="74"/>
      <c r="AK388" s="74"/>
      <c r="AL388" s="74"/>
      <c r="AM388" s="74"/>
      <c r="AN388" s="74"/>
      <c r="AO388" s="74"/>
      <c r="AP388" s="74"/>
      <c r="AQ388" s="74"/>
      <c r="AR388" s="74"/>
      <c r="AS388" s="74"/>
      <c r="AT388" s="74"/>
      <c r="AU388" s="74"/>
      <c r="AV388" s="74"/>
      <c r="AW388" s="74"/>
      <c r="AX388" s="74"/>
      <c r="AY388" s="74"/>
      <c r="AZ388" s="74"/>
      <c r="BA388" s="74"/>
      <c r="BB388" s="74"/>
      <c r="BC388" s="74"/>
      <c r="BD388" s="74"/>
      <c r="BE388" s="74"/>
      <c r="BF388" s="74"/>
      <c r="BG388" s="74"/>
      <c r="BH388" s="74"/>
      <c r="BI388" s="74"/>
      <c r="BJ388" s="74"/>
      <c r="BK388" s="74"/>
      <c r="BL388" s="74"/>
      <c r="BM388" s="74"/>
      <c r="BN388" s="74"/>
      <c r="BO388" s="74"/>
      <c r="BP388" s="74"/>
      <c r="BQ388" s="74"/>
      <c r="BR388" s="74"/>
      <c r="BS388" s="74"/>
      <c r="BT388" s="74"/>
      <c r="BU388" s="74"/>
      <c r="BV388" s="74"/>
      <c r="BW388" s="74"/>
      <c r="BX388" s="74"/>
      <c r="BY388" s="74"/>
      <c r="BZ388" s="74"/>
      <c r="CA388" s="74"/>
      <c r="CB388" s="74"/>
      <c r="CC388" s="74"/>
      <c r="CD388" s="74"/>
      <c r="CE388" s="74"/>
      <c r="CF388" s="74"/>
      <c r="CG388" s="74"/>
      <c r="CH388" s="74"/>
      <c r="CI388" s="74"/>
      <c r="CJ388" s="74"/>
      <c r="CK388" s="74"/>
      <c r="CL388" s="74"/>
      <c r="CM388" s="74"/>
      <c r="CN388" s="74"/>
      <c r="CO388" s="74"/>
      <c r="CP388" s="74"/>
      <c r="CQ388" s="74"/>
      <c r="CR388" s="74"/>
      <c r="CS388" s="74"/>
      <c r="CT388" s="74"/>
      <c r="CU388" s="74"/>
      <c r="CV388" s="74"/>
      <c r="CW388" s="74"/>
      <c r="CX388" s="74"/>
      <c r="CY388" s="74"/>
      <c r="CZ388" s="74"/>
      <c r="DA388" s="74"/>
      <c r="DB388" s="74"/>
      <c r="DC388" s="74"/>
      <c r="DD388" s="74"/>
      <c r="DE388" s="74"/>
      <c r="DF388" s="74"/>
      <c r="DG388" s="74"/>
      <c r="DH388" s="74"/>
      <c r="DI388" s="74"/>
      <c r="DJ388" s="74"/>
      <c r="DK388" s="74"/>
      <c r="DL388" s="74"/>
      <c r="DM388" s="74"/>
      <c r="DN388" s="74"/>
      <c r="DO388" s="74"/>
      <c r="DP388" s="74"/>
      <c r="DQ388" s="74"/>
      <c r="DR388" s="74"/>
      <c r="DS388" s="74"/>
      <c r="DT388" s="74"/>
      <c r="DU388" s="74"/>
      <c r="DV388" s="74"/>
      <c r="DW388" s="74"/>
      <c r="DX388" s="74"/>
      <c r="DY388" s="74"/>
      <c r="DZ388" s="74"/>
      <c r="EA388" s="74"/>
      <c r="EB388" s="74"/>
      <c r="EC388" s="74"/>
      <c r="ED388" s="74"/>
      <c r="EE388" s="74"/>
      <c r="EF388" s="74"/>
      <c r="EG388" s="74"/>
      <c r="EH388" s="74"/>
      <c r="EI388" s="74"/>
      <c r="EJ388" s="74"/>
      <c r="EK388" s="74"/>
      <c r="EL388" s="74"/>
      <c r="EM388" s="74"/>
      <c r="EN388" s="72">
        <f t="shared" ref="EN388:EN419" si="790">SUM(B388:EM388)</f>
        <v>37181.023900508902</v>
      </c>
      <c r="EP388" s="57"/>
      <c r="EQ388" s="57"/>
      <c r="ER388" s="57"/>
    </row>
    <row r="389" spans="1:148" x14ac:dyDescent="0.15">
      <c r="A389" s="71">
        <v>41820</v>
      </c>
      <c r="B389" s="74" t="s">
        <v>6</v>
      </c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>
        <v>37181.023900508902</v>
      </c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  <c r="BG389" s="74"/>
      <c r="BH389" s="74"/>
      <c r="BI389" s="74"/>
      <c r="BJ389" s="74"/>
      <c r="BK389" s="74"/>
      <c r="BL389" s="74"/>
      <c r="BM389" s="74"/>
      <c r="BN389" s="74"/>
      <c r="BO389" s="74"/>
      <c r="BP389" s="74"/>
      <c r="BQ389" s="74"/>
      <c r="BR389" s="74"/>
      <c r="BS389" s="74"/>
      <c r="BT389" s="74"/>
      <c r="BU389" s="74"/>
      <c r="BV389" s="74"/>
      <c r="BW389" s="74"/>
      <c r="BX389" s="74"/>
      <c r="BY389" s="74"/>
      <c r="BZ389" s="74"/>
      <c r="CA389" s="74"/>
      <c r="CB389" s="74"/>
      <c r="CC389" s="74"/>
      <c r="CD389" s="74"/>
      <c r="CE389" s="74"/>
      <c r="CF389" s="74"/>
      <c r="CG389" s="74"/>
      <c r="CH389" s="74"/>
      <c r="CI389" s="74"/>
      <c r="CJ389" s="74"/>
      <c r="CK389" s="74"/>
      <c r="CL389" s="74"/>
      <c r="CM389" s="74"/>
      <c r="CN389" s="74"/>
      <c r="CO389" s="74"/>
      <c r="CP389" s="74"/>
      <c r="CQ389" s="74"/>
      <c r="CR389" s="74"/>
      <c r="CS389" s="74"/>
      <c r="CT389" s="74"/>
      <c r="CU389" s="74"/>
      <c r="CV389" s="74"/>
      <c r="CW389" s="74"/>
      <c r="CX389" s="74"/>
      <c r="CY389" s="74">
        <v>258137.91436767578</v>
      </c>
      <c r="CZ389" s="74"/>
      <c r="DA389" s="74"/>
      <c r="DB389" s="74"/>
      <c r="DC389" s="74"/>
      <c r="DD389" s="74"/>
      <c r="DE389" s="74"/>
      <c r="DF389" s="74"/>
      <c r="DG389" s="74"/>
      <c r="DH389" s="74"/>
      <c r="DI389" s="74"/>
      <c r="DJ389" s="74"/>
      <c r="DK389" s="74"/>
      <c r="DL389" s="74"/>
      <c r="DM389" s="74"/>
      <c r="DN389" s="74"/>
      <c r="DO389" s="74"/>
      <c r="DP389" s="74"/>
      <c r="DQ389" s="74"/>
      <c r="DR389" s="74"/>
      <c r="DS389" s="74"/>
      <c r="DT389" s="74"/>
      <c r="DU389" s="74"/>
      <c r="DV389" s="74"/>
      <c r="DW389" s="74"/>
      <c r="DX389" s="74"/>
      <c r="DY389" s="74"/>
      <c r="DZ389" s="74"/>
      <c r="EA389" s="74"/>
      <c r="EB389" s="74"/>
      <c r="EC389" s="74"/>
      <c r="ED389" s="74"/>
      <c r="EE389" s="74"/>
      <c r="EF389" s="74"/>
      <c r="EG389" s="74"/>
      <c r="EH389" s="74"/>
      <c r="EI389" s="74"/>
      <c r="EJ389" s="74"/>
      <c r="EK389" s="74"/>
      <c r="EL389" s="74"/>
      <c r="EM389" s="74"/>
      <c r="EN389" s="72">
        <f t="shared" si="790"/>
        <v>295318.93826818466</v>
      </c>
      <c r="EP389" s="57"/>
      <c r="EQ389" s="57"/>
      <c r="ER389" s="57"/>
    </row>
    <row r="390" spans="1:148" x14ac:dyDescent="0.15">
      <c r="A390" s="71">
        <v>41851</v>
      </c>
      <c r="B390" s="74" t="s">
        <v>6</v>
      </c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>
        <v>37181.023900508902</v>
      </c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  <c r="BG390" s="74"/>
      <c r="BH390" s="74"/>
      <c r="BI390" s="74"/>
      <c r="BJ390" s="74"/>
      <c r="BK390" s="74"/>
      <c r="BL390" s="74"/>
      <c r="BM390" s="74"/>
      <c r="BN390" s="74"/>
      <c r="BO390" s="74"/>
      <c r="BP390" s="74"/>
      <c r="BQ390" s="74"/>
      <c r="BR390" s="74"/>
      <c r="BS390" s="74"/>
      <c r="BT390" s="74"/>
      <c r="BU390" s="74"/>
      <c r="BV390" s="74"/>
      <c r="BW390" s="74"/>
      <c r="BX390" s="74"/>
      <c r="BY390" s="74"/>
      <c r="BZ390" s="74"/>
      <c r="CA390" s="74"/>
      <c r="CB390" s="74"/>
      <c r="CC390" s="74"/>
      <c r="CD390" s="74"/>
      <c r="CE390" s="74"/>
      <c r="CF390" s="74"/>
      <c r="CG390" s="74"/>
      <c r="CH390" s="74"/>
      <c r="CI390" s="74"/>
      <c r="CJ390" s="74"/>
      <c r="CK390" s="74"/>
      <c r="CL390" s="74"/>
      <c r="CM390" s="74"/>
      <c r="CN390" s="74"/>
      <c r="CO390" s="74"/>
      <c r="CP390" s="74"/>
      <c r="CQ390" s="74"/>
      <c r="CR390" s="74"/>
      <c r="CS390" s="74"/>
      <c r="CT390" s="74"/>
      <c r="CU390" s="74"/>
      <c r="CV390" s="74"/>
      <c r="CW390" s="74"/>
      <c r="CX390" s="74"/>
      <c r="CY390" s="74">
        <v>258137.91436767578</v>
      </c>
      <c r="CZ390" s="74"/>
      <c r="DA390" s="74"/>
      <c r="DB390" s="74"/>
      <c r="DC390" s="74"/>
      <c r="DD390" s="74"/>
      <c r="DE390" s="74"/>
      <c r="DF390" s="74"/>
      <c r="DG390" s="74"/>
      <c r="DH390" s="74"/>
      <c r="DI390" s="74"/>
      <c r="DJ390" s="74"/>
      <c r="DK390" s="74"/>
      <c r="DL390" s="74"/>
      <c r="DM390" s="74"/>
      <c r="DN390" s="74"/>
      <c r="DO390" s="74"/>
      <c r="DP390" s="74"/>
      <c r="DQ390" s="74"/>
      <c r="DR390" s="74"/>
      <c r="DS390" s="74"/>
      <c r="DT390" s="74"/>
      <c r="DU390" s="74"/>
      <c r="DV390" s="74"/>
      <c r="DW390" s="74"/>
      <c r="DX390" s="74"/>
      <c r="DY390" s="74"/>
      <c r="DZ390" s="74"/>
      <c r="EA390" s="74"/>
      <c r="EB390" s="74"/>
      <c r="EC390" s="74"/>
      <c r="ED390" s="74"/>
      <c r="EE390" s="74"/>
      <c r="EF390" s="74"/>
      <c r="EG390" s="74"/>
      <c r="EH390" s="74"/>
      <c r="EI390" s="74"/>
      <c r="EJ390" s="74"/>
      <c r="EK390" s="74"/>
      <c r="EL390" s="74"/>
      <c r="EM390" s="74"/>
      <c r="EN390" s="72">
        <f t="shared" si="790"/>
        <v>295318.93826818466</v>
      </c>
      <c r="EP390" s="57"/>
      <c r="EQ390" s="57"/>
      <c r="ER390" s="57"/>
    </row>
    <row r="391" spans="1:148" x14ac:dyDescent="0.15">
      <c r="A391" s="71">
        <v>41880</v>
      </c>
      <c r="B391" s="74" t="s">
        <v>6</v>
      </c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4"/>
      <c r="AK391" s="74"/>
      <c r="AL391" s="74"/>
      <c r="AM391" s="74"/>
      <c r="AN391" s="74"/>
      <c r="AO391" s="74"/>
      <c r="AP391" s="74"/>
      <c r="AQ391" s="74"/>
      <c r="AR391" s="74"/>
      <c r="AS391" s="74"/>
      <c r="AT391" s="74"/>
      <c r="AU391" s="74"/>
      <c r="AV391" s="74"/>
      <c r="AW391" s="74"/>
      <c r="AX391" s="74"/>
      <c r="AY391" s="74"/>
      <c r="AZ391" s="74"/>
      <c r="BA391" s="74"/>
      <c r="BB391" s="74"/>
      <c r="BC391" s="74"/>
      <c r="BD391" s="74"/>
      <c r="BE391" s="74"/>
      <c r="BF391" s="74"/>
      <c r="BG391" s="74"/>
      <c r="BH391" s="74"/>
      <c r="BI391" s="74"/>
      <c r="BJ391" s="74"/>
      <c r="BK391" s="74"/>
      <c r="BL391" s="74"/>
      <c r="BM391" s="74"/>
      <c r="BN391" s="74"/>
      <c r="BO391" s="74"/>
      <c r="BP391" s="74"/>
      <c r="BQ391" s="74"/>
      <c r="BR391" s="74"/>
      <c r="BS391" s="74"/>
      <c r="BT391" s="74"/>
      <c r="BU391" s="74"/>
      <c r="BV391" s="74"/>
      <c r="BW391" s="74"/>
      <c r="BX391" s="74"/>
      <c r="BY391" s="74"/>
      <c r="BZ391" s="74"/>
      <c r="CA391" s="74"/>
      <c r="CB391" s="74"/>
      <c r="CC391" s="74"/>
      <c r="CD391" s="74"/>
      <c r="CE391" s="74"/>
      <c r="CF391" s="74"/>
      <c r="CG391" s="74"/>
      <c r="CH391" s="74"/>
      <c r="CI391" s="74"/>
      <c r="CJ391" s="74"/>
      <c r="CK391" s="74"/>
      <c r="CL391" s="74"/>
      <c r="CM391" s="74"/>
      <c r="CN391" s="74"/>
      <c r="CO391" s="74"/>
      <c r="CP391" s="74"/>
      <c r="CQ391" s="74"/>
      <c r="CR391" s="74"/>
      <c r="CS391" s="74"/>
      <c r="CT391" s="74"/>
      <c r="CU391" s="74"/>
      <c r="CV391" s="74"/>
      <c r="CW391" s="74"/>
      <c r="CX391" s="74"/>
      <c r="CY391" s="74">
        <v>258137.91436767578</v>
      </c>
      <c r="CZ391" s="74"/>
      <c r="DA391" s="74"/>
      <c r="DB391" s="74"/>
      <c r="DC391" s="74"/>
      <c r="DD391" s="74"/>
      <c r="DE391" s="74"/>
      <c r="DF391" s="74"/>
      <c r="DG391" s="74"/>
      <c r="DH391" s="74"/>
      <c r="DI391" s="74"/>
      <c r="DJ391" s="74"/>
      <c r="DK391" s="74"/>
      <c r="DL391" s="74"/>
      <c r="DM391" s="74"/>
      <c r="DN391" s="74"/>
      <c r="DO391" s="74"/>
      <c r="DP391" s="74"/>
      <c r="DQ391" s="74"/>
      <c r="DR391" s="74"/>
      <c r="DS391" s="74"/>
      <c r="DT391" s="74"/>
      <c r="DU391" s="74"/>
      <c r="DV391" s="74"/>
      <c r="DW391" s="74"/>
      <c r="DX391" s="74"/>
      <c r="DY391" s="74"/>
      <c r="DZ391" s="74"/>
      <c r="EA391" s="74"/>
      <c r="EB391" s="74"/>
      <c r="EC391" s="74"/>
      <c r="ED391" s="74"/>
      <c r="EE391" s="74"/>
      <c r="EF391" s="74"/>
      <c r="EG391" s="74"/>
      <c r="EH391" s="74"/>
      <c r="EI391" s="74"/>
      <c r="EJ391" s="74"/>
      <c r="EK391" s="74"/>
      <c r="EL391" s="74"/>
      <c r="EM391" s="74"/>
      <c r="EN391" s="72">
        <f t="shared" si="790"/>
        <v>258137.91436767578</v>
      </c>
      <c r="EP391" s="57"/>
      <c r="EQ391" s="57"/>
      <c r="ER391" s="57"/>
    </row>
    <row r="392" spans="1:148" x14ac:dyDescent="0.15">
      <c r="A392" s="71">
        <v>41912</v>
      </c>
      <c r="B392" s="74" t="s">
        <v>6</v>
      </c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  <c r="CT392" s="74"/>
      <c r="CU392" s="74"/>
      <c r="CV392" s="74"/>
      <c r="CW392" s="74"/>
      <c r="CX392" s="74"/>
      <c r="CY392" s="74">
        <v>258137.91436767578</v>
      </c>
      <c r="CZ392" s="74">
        <v>187500</v>
      </c>
      <c r="DA392" s="74"/>
      <c r="DB392" s="74"/>
      <c r="DC392" s="74"/>
      <c r="DD392" s="74"/>
      <c r="DE392" s="74"/>
      <c r="DF392" s="74"/>
      <c r="DG392" s="74"/>
      <c r="DH392" s="74"/>
      <c r="DI392" s="74"/>
      <c r="DJ392" s="74"/>
      <c r="DK392" s="74"/>
      <c r="DL392" s="74"/>
      <c r="DM392" s="74"/>
      <c r="DN392" s="74"/>
      <c r="DO392" s="74"/>
      <c r="DP392" s="74"/>
      <c r="DQ392" s="74"/>
      <c r="DR392" s="74"/>
      <c r="DS392" s="74"/>
      <c r="DT392" s="74"/>
      <c r="DU392" s="74"/>
      <c r="DV392" s="74"/>
      <c r="DW392" s="74"/>
      <c r="DX392" s="74"/>
      <c r="DY392" s="74"/>
      <c r="DZ392" s="74"/>
      <c r="EA392" s="74"/>
      <c r="EB392" s="74"/>
      <c r="EC392" s="74"/>
      <c r="ED392" s="74"/>
      <c r="EE392" s="74"/>
      <c r="EF392" s="74"/>
      <c r="EG392" s="74"/>
      <c r="EH392" s="74"/>
      <c r="EI392" s="74"/>
      <c r="EJ392" s="74"/>
      <c r="EK392" s="74"/>
      <c r="EL392" s="74"/>
      <c r="EM392" s="74"/>
      <c r="EN392" s="72">
        <f t="shared" si="790"/>
        <v>445637.91436767578</v>
      </c>
      <c r="EP392" s="57"/>
      <c r="EQ392" s="57"/>
      <c r="ER392" s="57"/>
    </row>
    <row r="393" spans="1:148" x14ac:dyDescent="0.15">
      <c r="A393" s="71">
        <v>41943</v>
      </c>
      <c r="B393" s="74" t="s">
        <v>6</v>
      </c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4"/>
      <c r="AK393" s="74"/>
      <c r="AL393" s="74"/>
      <c r="AM393" s="74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  <c r="AZ393" s="74"/>
      <c r="BA393" s="74"/>
      <c r="BB393" s="74"/>
      <c r="BC393" s="74"/>
      <c r="BD393" s="74"/>
      <c r="BE393" s="74"/>
      <c r="BF393" s="74"/>
      <c r="BG393" s="74"/>
      <c r="BH393" s="74"/>
      <c r="BI393" s="74"/>
      <c r="BJ393" s="74"/>
      <c r="BK393" s="74"/>
      <c r="BL393" s="74"/>
      <c r="BM393" s="74"/>
      <c r="BN393" s="74"/>
      <c r="BO393" s="74"/>
      <c r="BP393" s="74"/>
      <c r="BQ393" s="74"/>
      <c r="BR393" s="74"/>
      <c r="BS393" s="74"/>
      <c r="BT393" s="74"/>
      <c r="BU393" s="74"/>
      <c r="BV393" s="74"/>
      <c r="BW393" s="74"/>
      <c r="BX393" s="74"/>
      <c r="BY393" s="74"/>
      <c r="BZ393" s="74"/>
      <c r="CA393" s="74"/>
      <c r="CB393" s="74"/>
      <c r="CC393" s="74"/>
      <c r="CD393" s="74"/>
      <c r="CE393" s="74"/>
      <c r="CF393" s="74"/>
      <c r="CG393" s="74"/>
      <c r="CH393" s="74"/>
      <c r="CI393" s="74"/>
      <c r="CJ393" s="74"/>
      <c r="CK393" s="74"/>
      <c r="CL393" s="74"/>
      <c r="CM393" s="74"/>
      <c r="CN393" s="74"/>
      <c r="CO393" s="74"/>
      <c r="CP393" s="74"/>
      <c r="CQ393" s="74"/>
      <c r="CR393" s="74"/>
      <c r="CS393" s="74"/>
      <c r="CT393" s="74"/>
      <c r="CU393" s="74"/>
      <c r="CV393" s="74"/>
      <c r="CW393" s="74"/>
      <c r="CX393" s="74"/>
      <c r="CY393" s="74">
        <v>258137.91436767578</v>
      </c>
      <c r="CZ393" s="74">
        <v>187500</v>
      </c>
      <c r="DA393" s="74"/>
      <c r="DB393" s="74"/>
      <c r="DC393" s="74"/>
      <c r="DD393" s="74"/>
      <c r="DE393" s="74"/>
      <c r="DF393" s="74"/>
      <c r="DG393" s="74"/>
      <c r="DH393" s="74"/>
      <c r="DI393" s="74"/>
      <c r="DJ393" s="74"/>
      <c r="DK393" s="74"/>
      <c r="DL393" s="74"/>
      <c r="DM393" s="74"/>
      <c r="DN393" s="74"/>
      <c r="DO393" s="74"/>
      <c r="DP393" s="74"/>
      <c r="DQ393" s="74"/>
      <c r="DR393" s="74"/>
      <c r="DS393" s="74"/>
      <c r="DT393" s="74"/>
      <c r="DU393" s="74"/>
      <c r="DV393" s="74"/>
      <c r="DW393" s="74"/>
      <c r="DX393" s="74"/>
      <c r="DY393" s="74"/>
      <c r="DZ393" s="74"/>
      <c r="EA393" s="74"/>
      <c r="EB393" s="74"/>
      <c r="EC393" s="74"/>
      <c r="ED393" s="74"/>
      <c r="EE393" s="74"/>
      <c r="EF393" s="74"/>
      <c r="EG393" s="74"/>
      <c r="EH393" s="74"/>
      <c r="EI393" s="74"/>
      <c r="EJ393" s="74"/>
      <c r="EK393" s="74"/>
      <c r="EL393" s="74"/>
      <c r="EM393" s="74"/>
      <c r="EN393" s="72">
        <f t="shared" si="790"/>
        <v>445637.91436767578</v>
      </c>
      <c r="EP393" s="57"/>
      <c r="EQ393" s="57"/>
      <c r="ER393" s="57"/>
    </row>
    <row r="394" spans="1:148" x14ac:dyDescent="0.15">
      <c r="A394" s="71">
        <v>41971</v>
      </c>
      <c r="B394" s="74" t="s">
        <v>6</v>
      </c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4"/>
      <c r="AK394" s="74"/>
      <c r="AL394" s="74"/>
      <c r="AM394" s="74"/>
      <c r="AN394" s="74"/>
      <c r="AO394" s="74"/>
      <c r="AP394" s="74"/>
      <c r="AQ394" s="74"/>
      <c r="AR394" s="74"/>
      <c r="AS394" s="74"/>
      <c r="AT394" s="74"/>
      <c r="AU394" s="74"/>
      <c r="AV394" s="74"/>
      <c r="AW394" s="74"/>
      <c r="AX394" s="74"/>
      <c r="AY394" s="74"/>
      <c r="AZ394" s="74"/>
      <c r="BA394" s="74"/>
      <c r="BB394" s="74"/>
      <c r="BC394" s="74"/>
      <c r="BD394" s="74"/>
      <c r="BE394" s="74"/>
      <c r="BF394" s="74"/>
      <c r="BG394" s="74"/>
      <c r="BH394" s="74"/>
      <c r="BI394" s="74"/>
      <c r="BJ394" s="74"/>
      <c r="BK394" s="74"/>
      <c r="BL394" s="74"/>
      <c r="BM394" s="74"/>
      <c r="BN394" s="74"/>
      <c r="BO394" s="74"/>
      <c r="BP394" s="74"/>
      <c r="BQ394" s="74"/>
      <c r="BR394" s="74"/>
      <c r="BS394" s="74"/>
      <c r="BT394" s="74"/>
      <c r="BU394" s="74"/>
      <c r="BV394" s="74"/>
      <c r="BW394" s="74"/>
      <c r="BX394" s="74"/>
      <c r="BY394" s="74"/>
      <c r="BZ394" s="74"/>
      <c r="CA394" s="74"/>
      <c r="CB394" s="74"/>
      <c r="CC394" s="74"/>
      <c r="CD394" s="74"/>
      <c r="CE394" s="74"/>
      <c r="CF394" s="74"/>
      <c r="CG394" s="74"/>
      <c r="CH394" s="74"/>
      <c r="CI394" s="74"/>
      <c r="CJ394" s="74"/>
      <c r="CK394" s="74"/>
      <c r="CL394" s="74"/>
      <c r="CM394" s="74"/>
      <c r="CN394" s="74"/>
      <c r="CO394" s="74"/>
      <c r="CP394" s="74"/>
      <c r="CQ394" s="74"/>
      <c r="CR394" s="74"/>
      <c r="CS394" s="74"/>
      <c r="CT394" s="74"/>
      <c r="CU394" s="74"/>
      <c r="CV394" s="74"/>
      <c r="CW394" s="74"/>
      <c r="CX394" s="74"/>
      <c r="CY394" s="74">
        <v>258137.91436767578</v>
      </c>
      <c r="CZ394" s="74">
        <v>187500</v>
      </c>
      <c r="DA394" s="74"/>
      <c r="DB394" s="74"/>
      <c r="DC394" s="74"/>
      <c r="DD394" s="74"/>
      <c r="DE394" s="74"/>
      <c r="DF394" s="74"/>
      <c r="DG394" s="74"/>
      <c r="DH394" s="74"/>
      <c r="DI394" s="74"/>
      <c r="DJ394" s="74"/>
      <c r="DK394" s="74"/>
      <c r="DL394" s="74"/>
      <c r="DM394" s="74"/>
      <c r="DN394" s="74"/>
      <c r="DO394" s="74"/>
      <c r="DP394" s="74"/>
      <c r="DQ394" s="74"/>
      <c r="DR394" s="74"/>
      <c r="DS394" s="74"/>
      <c r="DT394" s="74"/>
      <c r="DU394" s="74"/>
      <c r="DV394" s="74"/>
      <c r="DW394" s="74"/>
      <c r="DX394" s="74"/>
      <c r="DY394" s="74"/>
      <c r="DZ394" s="74"/>
      <c r="EA394" s="74"/>
      <c r="EB394" s="74"/>
      <c r="EC394" s="74"/>
      <c r="ED394" s="74"/>
      <c r="EE394" s="74"/>
      <c r="EF394" s="74"/>
      <c r="EG394" s="74"/>
      <c r="EH394" s="74"/>
      <c r="EI394" s="74"/>
      <c r="EJ394" s="74"/>
      <c r="EK394" s="74"/>
      <c r="EL394" s="74"/>
      <c r="EM394" s="74"/>
      <c r="EN394" s="72">
        <f t="shared" si="790"/>
        <v>445637.91436767578</v>
      </c>
      <c r="EP394" s="57"/>
      <c r="EQ394" s="57"/>
      <c r="ER394" s="57"/>
    </row>
    <row r="395" spans="1:148" x14ac:dyDescent="0.15">
      <c r="A395" s="71">
        <v>42004</v>
      </c>
      <c r="B395" s="74" t="s">
        <v>6</v>
      </c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4"/>
      <c r="AK395" s="74"/>
      <c r="AL395" s="74"/>
      <c r="AM395" s="74"/>
      <c r="AN395" s="74"/>
      <c r="AO395" s="74"/>
      <c r="AP395" s="74"/>
      <c r="AQ395" s="74"/>
      <c r="AR395" s="74"/>
      <c r="AS395" s="74"/>
      <c r="AT395" s="74"/>
      <c r="AU395" s="74"/>
      <c r="AV395" s="74"/>
      <c r="AW395" s="74"/>
      <c r="AX395" s="74"/>
      <c r="AY395" s="74"/>
      <c r="AZ395" s="74"/>
      <c r="BA395" s="74"/>
      <c r="BB395" s="74"/>
      <c r="BC395" s="74"/>
      <c r="BD395" s="74"/>
      <c r="BE395" s="74"/>
      <c r="BF395" s="74"/>
      <c r="BG395" s="74"/>
      <c r="BH395" s="74"/>
      <c r="BI395" s="74"/>
      <c r="BJ395" s="74"/>
      <c r="BK395" s="74"/>
      <c r="BL395" s="74"/>
      <c r="BM395" s="74"/>
      <c r="BN395" s="74"/>
      <c r="BO395" s="74"/>
      <c r="BP395" s="74"/>
      <c r="BQ395" s="74"/>
      <c r="BR395" s="74"/>
      <c r="BS395" s="74"/>
      <c r="BT395" s="74"/>
      <c r="BU395" s="74"/>
      <c r="BV395" s="74"/>
      <c r="BW395" s="74"/>
      <c r="BX395" s="74"/>
      <c r="BY395" s="74"/>
      <c r="BZ395" s="74"/>
      <c r="CA395" s="74"/>
      <c r="CB395" s="74"/>
      <c r="CC395" s="74"/>
      <c r="CD395" s="74"/>
      <c r="CE395" s="74"/>
      <c r="CF395" s="74"/>
      <c r="CG395" s="74"/>
      <c r="CH395" s="74"/>
      <c r="CI395" s="74"/>
      <c r="CJ395" s="74"/>
      <c r="CK395" s="74"/>
      <c r="CL395" s="74"/>
      <c r="CM395" s="74"/>
      <c r="CN395" s="74"/>
      <c r="CO395" s="74"/>
      <c r="CP395" s="74"/>
      <c r="CQ395" s="74"/>
      <c r="CR395" s="74"/>
      <c r="CS395" s="74"/>
      <c r="CT395" s="74"/>
      <c r="CU395" s="74"/>
      <c r="CV395" s="74"/>
      <c r="CW395" s="74"/>
      <c r="CX395" s="74"/>
      <c r="CY395" s="74">
        <v>258137.91436767578</v>
      </c>
      <c r="CZ395" s="74">
        <v>187500</v>
      </c>
      <c r="DA395" s="74"/>
      <c r="DB395" s="74"/>
      <c r="DC395" s="74"/>
      <c r="DD395" s="74"/>
      <c r="DE395" s="74"/>
      <c r="DF395" s="74"/>
      <c r="DG395" s="74"/>
      <c r="DH395" s="74"/>
      <c r="DI395" s="74"/>
      <c r="DJ395" s="74"/>
      <c r="DK395" s="74"/>
      <c r="DL395" s="74"/>
      <c r="DM395" s="74"/>
      <c r="DN395" s="74"/>
      <c r="DO395" s="74"/>
      <c r="DP395" s="74"/>
      <c r="DQ395" s="74"/>
      <c r="DR395" s="74"/>
      <c r="DS395" s="74"/>
      <c r="DT395" s="74"/>
      <c r="DU395" s="74"/>
      <c r="DV395" s="74"/>
      <c r="DW395" s="74"/>
      <c r="DX395" s="74"/>
      <c r="DY395" s="74"/>
      <c r="DZ395" s="74"/>
      <c r="EA395" s="74"/>
      <c r="EB395" s="74"/>
      <c r="EC395" s="74"/>
      <c r="ED395" s="74">
        <v>399953.09710502619</v>
      </c>
      <c r="EE395" s="74"/>
      <c r="EF395" s="74"/>
      <c r="EG395" s="74"/>
      <c r="EH395" s="74"/>
      <c r="EI395" s="74"/>
      <c r="EJ395" s="74"/>
      <c r="EK395" s="74"/>
      <c r="EL395" s="74"/>
      <c r="EM395" s="74"/>
      <c r="EN395" s="72">
        <f t="shared" si="790"/>
        <v>845591.01147270203</v>
      </c>
      <c r="EP395" s="57"/>
      <c r="EQ395" s="57"/>
      <c r="ER395" s="57"/>
    </row>
    <row r="396" spans="1:148" x14ac:dyDescent="0.15">
      <c r="A396" s="71">
        <v>42034</v>
      </c>
      <c r="B396" s="74" t="s">
        <v>6</v>
      </c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4"/>
      <c r="AK396" s="74"/>
      <c r="AL396" s="74"/>
      <c r="AM396" s="74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  <c r="CS396" s="74"/>
      <c r="CT396" s="74"/>
      <c r="CU396" s="74"/>
      <c r="CV396" s="74"/>
      <c r="CW396" s="74"/>
      <c r="CX396" s="74">
        <v>247716</v>
      </c>
      <c r="CY396" s="74">
        <v>258137.91436767578</v>
      </c>
      <c r="CZ396" s="74">
        <v>187500</v>
      </c>
      <c r="DA396" s="74"/>
      <c r="DB396" s="74"/>
      <c r="DC396" s="74"/>
      <c r="DD396" s="74"/>
      <c r="DE396" s="74"/>
      <c r="DF396" s="74"/>
      <c r="DG396" s="74"/>
      <c r="DH396" s="74"/>
      <c r="DI396" s="74"/>
      <c r="DJ396" s="74"/>
      <c r="DK396" s="74"/>
      <c r="DL396" s="74"/>
      <c r="DM396" s="74"/>
      <c r="DN396" s="74"/>
      <c r="DO396" s="74"/>
      <c r="DP396" s="74"/>
      <c r="DQ396" s="74"/>
      <c r="DR396" s="74"/>
      <c r="DS396" s="74"/>
      <c r="DT396" s="74"/>
      <c r="DU396" s="74"/>
      <c r="DV396" s="74"/>
      <c r="DW396" s="74"/>
      <c r="DX396" s="74"/>
      <c r="DY396" s="74"/>
      <c r="DZ396" s="74"/>
      <c r="EA396" s="74"/>
      <c r="EB396" s="74"/>
      <c r="EC396" s="74"/>
      <c r="ED396" s="74">
        <v>399953.09710502619</v>
      </c>
      <c r="EE396" s="74"/>
      <c r="EF396" s="74"/>
      <c r="EG396" s="74"/>
      <c r="EH396" s="74"/>
      <c r="EI396" s="74"/>
      <c r="EJ396" s="74"/>
      <c r="EK396" s="74"/>
      <c r="EL396" s="74"/>
      <c r="EM396" s="74"/>
      <c r="EN396" s="72">
        <f t="shared" si="790"/>
        <v>1093307.011472702</v>
      </c>
      <c r="EP396" s="57"/>
      <c r="EQ396" s="57"/>
      <c r="ER396" s="57"/>
    </row>
    <row r="397" spans="1:148" x14ac:dyDescent="0.15">
      <c r="A397" s="71">
        <v>42062</v>
      </c>
      <c r="B397" s="74" t="s">
        <v>6</v>
      </c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>
        <v>247716</v>
      </c>
      <c r="CY397" s="74">
        <v>258137.91436767578</v>
      </c>
      <c r="CZ397" s="74">
        <v>187500</v>
      </c>
      <c r="DA397" s="74">
        <v>132632.63957977295</v>
      </c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>
        <v>399953.09710502619</v>
      </c>
      <c r="EE397" s="74"/>
      <c r="EF397" s="74"/>
      <c r="EG397" s="74"/>
      <c r="EH397" s="74"/>
      <c r="EI397" s="74"/>
      <c r="EJ397" s="74"/>
      <c r="EK397" s="74"/>
      <c r="EL397" s="74"/>
      <c r="EM397" s="74"/>
      <c r="EN397" s="72">
        <f t="shared" si="790"/>
        <v>1225939.651052475</v>
      </c>
      <c r="EP397" s="57"/>
      <c r="EQ397" s="57"/>
      <c r="ER397" s="57"/>
    </row>
    <row r="398" spans="1:148" x14ac:dyDescent="0.15">
      <c r="A398" s="71">
        <v>42094</v>
      </c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4"/>
      <c r="AK398" s="74"/>
      <c r="AL398" s="74"/>
      <c r="AM398" s="74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>
        <v>247716</v>
      </c>
      <c r="CY398" s="74">
        <v>258137.91436767578</v>
      </c>
      <c r="CZ398" s="74">
        <v>187500</v>
      </c>
      <c r="DA398" s="74">
        <v>132632.63957977295</v>
      </c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>
        <v>399953.09710502619</v>
      </c>
      <c r="EE398" s="74"/>
      <c r="EF398" s="74"/>
      <c r="EG398" s="74"/>
      <c r="EH398" s="74"/>
      <c r="EI398" s="74"/>
      <c r="EJ398" s="74"/>
      <c r="EK398" s="74"/>
      <c r="EL398" s="74"/>
      <c r="EM398" s="74"/>
      <c r="EN398" s="72">
        <f>SUM(B398:EM398)</f>
        <v>1225939.651052475</v>
      </c>
      <c r="EP398" s="57"/>
      <c r="EQ398" s="57"/>
      <c r="ER398" s="57"/>
    </row>
    <row r="399" spans="1:148" x14ac:dyDescent="0.15">
      <c r="A399" s="71">
        <v>42124</v>
      </c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4"/>
      <c r="AK399" s="74"/>
      <c r="AL399" s="74"/>
      <c r="AM399" s="74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>
        <v>247716</v>
      </c>
      <c r="CY399" s="74">
        <v>258137.91436767578</v>
      </c>
      <c r="CZ399" s="74">
        <v>187500</v>
      </c>
      <c r="DA399" s="74">
        <v>132632.63957977295</v>
      </c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>
        <v>399953.09710502619</v>
      </c>
      <c r="EE399" s="74"/>
      <c r="EF399" s="74"/>
      <c r="EG399" s="74"/>
      <c r="EH399" s="74"/>
      <c r="EI399" s="74"/>
      <c r="EJ399" s="74"/>
      <c r="EK399" s="74"/>
      <c r="EL399" s="74"/>
      <c r="EM399" s="74"/>
      <c r="EN399" s="72">
        <f t="shared" si="790"/>
        <v>1225939.651052475</v>
      </c>
      <c r="EP399" s="57"/>
      <c r="EQ399" s="57"/>
      <c r="ER399" s="57"/>
    </row>
    <row r="400" spans="1:148" x14ac:dyDescent="0.15">
      <c r="A400" s="71">
        <v>42153</v>
      </c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4"/>
      <c r="AK400" s="74"/>
      <c r="AL400" s="74"/>
      <c r="AM400" s="74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>
        <v>247716</v>
      </c>
      <c r="CY400" s="74">
        <v>258137.91436767578</v>
      </c>
      <c r="CZ400" s="74">
        <v>187500</v>
      </c>
      <c r="DA400" s="74">
        <v>132632.63957977295</v>
      </c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>
        <v>399953.09710502619</v>
      </c>
      <c r="EE400" s="74"/>
      <c r="EF400" s="74"/>
      <c r="EG400" s="74"/>
      <c r="EH400" s="74"/>
      <c r="EI400" s="74"/>
      <c r="EJ400" s="74"/>
      <c r="EK400" s="74"/>
      <c r="EL400" s="74"/>
      <c r="EM400" s="74"/>
      <c r="EN400" s="72">
        <f t="shared" si="790"/>
        <v>1225939.651052475</v>
      </c>
      <c r="EP400" s="57"/>
      <c r="EQ400" s="57"/>
      <c r="ER400" s="57"/>
    </row>
    <row r="401" spans="1:148" x14ac:dyDescent="0.15">
      <c r="A401" s="71">
        <v>42185</v>
      </c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>
        <v>263750.00476837158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4"/>
      <c r="AK401" s="74"/>
      <c r="AL401" s="74"/>
      <c r="AM401" s="74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>
        <v>247716</v>
      </c>
      <c r="CY401" s="74">
        <v>258137.91436767578</v>
      </c>
      <c r="CZ401" s="74">
        <v>187500</v>
      </c>
      <c r="DA401" s="74">
        <v>132632.63957977295</v>
      </c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>
        <v>399953.09710502619</v>
      </c>
      <c r="EE401" s="74"/>
      <c r="EF401" s="74"/>
      <c r="EG401" s="74"/>
      <c r="EH401" s="74"/>
      <c r="EI401" s="74"/>
      <c r="EJ401" s="74"/>
      <c r="EK401" s="74"/>
      <c r="EL401" s="74"/>
      <c r="EM401" s="74"/>
      <c r="EN401" s="72">
        <f t="shared" si="790"/>
        <v>1489689.6558208466</v>
      </c>
      <c r="EP401" s="57"/>
      <c r="EQ401" s="57"/>
      <c r="ER401" s="57"/>
    </row>
    <row r="402" spans="1:148" x14ac:dyDescent="0.15">
      <c r="A402" s="71">
        <v>42216</v>
      </c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>
        <v>263750.00476837158</v>
      </c>
      <c r="M402" s="74"/>
      <c r="N402" s="74"/>
      <c r="O402" s="74"/>
      <c r="P402" s="74"/>
      <c r="Q402" s="74"/>
      <c r="R402" s="74"/>
      <c r="S402" s="74"/>
      <c r="T402" s="74">
        <v>331620</v>
      </c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4"/>
      <c r="AK402" s="74"/>
      <c r="AL402" s="74"/>
      <c r="AM402" s="74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>
        <v>247716</v>
      </c>
      <c r="CY402" s="74"/>
      <c r="CZ402" s="74">
        <v>187500</v>
      </c>
      <c r="DA402" s="74">
        <v>132632.63957977295</v>
      </c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>
        <v>399953.09710502619</v>
      </c>
      <c r="EE402" s="74"/>
      <c r="EF402" s="74"/>
      <c r="EG402" s="74"/>
      <c r="EH402" s="74"/>
      <c r="EI402" s="74"/>
      <c r="EJ402" s="74"/>
      <c r="EK402" s="74"/>
      <c r="EL402" s="74"/>
      <c r="EM402" s="74"/>
      <c r="EN402" s="72">
        <f t="shared" si="790"/>
        <v>1563171.7414531708</v>
      </c>
      <c r="EP402" s="57"/>
      <c r="EQ402" s="57"/>
      <c r="ER402" s="57"/>
    </row>
    <row r="403" spans="1:148" x14ac:dyDescent="0.15">
      <c r="A403" s="71">
        <v>42247</v>
      </c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>
        <v>263750.00476837158</v>
      </c>
      <c r="M403" s="74"/>
      <c r="N403" s="74"/>
      <c r="O403" s="74"/>
      <c r="P403" s="74"/>
      <c r="Q403" s="74"/>
      <c r="R403" s="74"/>
      <c r="S403" s="74"/>
      <c r="T403" s="74">
        <v>331620</v>
      </c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  <c r="BG403" s="74"/>
      <c r="BH403" s="74"/>
      <c r="BI403" s="74"/>
      <c r="BJ403" s="74"/>
      <c r="BK403" s="74"/>
      <c r="BL403" s="74"/>
      <c r="BM403" s="74"/>
      <c r="BN403" s="74"/>
      <c r="BO403" s="74"/>
      <c r="BP403" s="74"/>
      <c r="BQ403" s="74"/>
      <c r="BR403" s="74"/>
      <c r="BS403" s="74"/>
      <c r="BT403" s="74"/>
      <c r="BU403" s="74"/>
      <c r="BV403" s="74"/>
      <c r="BW403" s="74"/>
      <c r="BX403" s="74"/>
      <c r="BY403" s="74"/>
      <c r="BZ403" s="74"/>
      <c r="CA403" s="74"/>
      <c r="CB403" s="74"/>
      <c r="CC403" s="74"/>
      <c r="CD403" s="74"/>
      <c r="CE403" s="74"/>
      <c r="CF403" s="74"/>
      <c r="CG403" s="74"/>
      <c r="CH403" s="74"/>
      <c r="CI403" s="74"/>
      <c r="CJ403" s="74"/>
      <c r="CK403" s="74"/>
      <c r="CL403" s="74"/>
      <c r="CM403" s="74"/>
      <c r="CN403" s="74"/>
      <c r="CO403" s="74"/>
      <c r="CP403" s="74"/>
      <c r="CQ403" s="74"/>
      <c r="CR403" s="74"/>
      <c r="CS403" s="74"/>
      <c r="CT403" s="74"/>
      <c r="CU403" s="74"/>
      <c r="CV403" s="74"/>
      <c r="CW403" s="74"/>
      <c r="CX403" s="74">
        <v>247716</v>
      </c>
      <c r="CY403" s="74"/>
      <c r="CZ403" s="74">
        <v>187500</v>
      </c>
      <c r="DA403" s="74">
        <v>132632.63957977295</v>
      </c>
      <c r="DB403" s="74">
        <v>52091.097164154031</v>
      </c>
      <c r="DC403" s="74"/>
      <c r="DD403" s="74"/>
      <c r="DE403" s="74"/>
      <c r="DF403" s="74"/>
      <c r="DG403" s="74"/>
      <c r="DH403" s="74"/>
      <c r="DI403" s="74"/>
      <c r="DJ403" s="74"/>
      <c r="DK403" s="74"/>
      <c r="DL403" s="74"/>
      <c r="DM403" s="74"/>
      <c r="DN403" s="74"/>
      <c r="DO403" s="74"/>
      <c r="DP403" s="74"/>
      <c r="DQ403" s="74"/>
      <c r="DR403" s="74"/>
      <c r="DS403" s="74"/>
      <c r="DT403" s="74"/>
      <c r="DU403" s="74"/>
      <c r="DV403" s="74"/>
      <c r="DW403" s="74"/>
      <c r="DX403" s="74"/>
      <c r="DY403" s="74"/>
      <c r="DZ403" s="74"/>
      <c r="EA403" s="74"/>
      <c r="EB403" s="74"/>
      <c r="EC403" s="74"/>
      <c r="ED403" s="74">
        <v>399953.09710502619</v>
      </c>
      <c r="EE403" s="74"/>
      <c r="EF403" s="74"/>
      <c r="EG403" s="74"/>
      <c r="EH403" s="74"/>
      <c r="EI403" s="74"/>
      <c r="EJ403" s="74"/>
      <c r="EK403" s="74"/>
      <c r="EL403" s="74"/>
      <c r="EM403" s="74"/>
      <c r="EN403" s="72">
        <f t="shared" si="790"/>
        <v>1615262.8386173248</v>
      </c>
      <c r="EP403" s="57"/>
      <c r="EQ403" s="57"/>
      <c r="ER403" s="57"/>
    </row>
    <row r="404" spans="1:148" x14ac:dyDescent="0.15">
      <c r="A404" s="71">
        <v>42277</v>
      </c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>
        <v>263750.00476837158</v>
      </c>
      <c r="M404" s="74"/>
      <c r="N404" s="74"/>
      <c r="O404" s="74"/>
      <c r="P404" s="74"/>
      <c r="Q404" s="74"/>
      <c r="R404" s="74"/>
      <c r="S404" s="74"/>
      <c r="T404" s="74">
        <v>331620</v>
      </c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  <c r="BG404" s="74"/>
      <c r="BH404" s="74"/>
      <c r="BI404" s="74"/>
      <c r="BJ404" s="74"/>
      <c r="BK404" s="74"/>
      <c r="BL404" s="74"/>
      <c r="BM404" s="74"/>
      <c r="BN404" s="74"/>
      <c r="BO404" s="74"/>
      <c r="BP404" s="74"/>
      <c r="BQ404" s="74"/>
      <c r="BR404" s="74"/>
      <c r="BS404" s="74"/>
      <c r="BT404" s="74"/>
      <c r="BU404" s="74"/>
      <c r="BV404" s="74"/>
      <c r="BW404" s="74"/>
      <c r="BX404" s="74"/>
      <c r="BY404" s="74"/>
      <c r="BZ404" s="74"/>
      <c r="CA404" s="74"/>
      <c r="CB404" s="74"/>
      <c r="CC404" s="74"/>
      <c r="CD404" s="74"/>
      <c r="CE404" s="74"/>
      <c r="CF404" s="74"/>
      <c r="CG404" s="74"/>
      <c r="CH404" s="74"/>
      <c r="CI404" s="74"/>
      <c r="CJ404" s="74"/>
      <c r="CK404" s="74"/>
      <c r="CL404" s="74"/>
      <c r="CM404" s="74"/>
      <c r="CN404" s="74"/>
      <c r="CO404" s="74"/>
      <c r="CP404" s="74"/>
      <c r="CQ404" s="74"/>
      <c r="CR404" s="74"/>
      <c r="CS404" s="74"/>
      <c r="CT404" s="74"/>
      <c r="CU404" s="74"/>
      <c r="CV404" s="74"/>
      <c r="CW404" s="74"/>
      <c r="CX404" s="74">
        <v>247716</v>
      </c>
      <c r="CY404" s="74"/>
      <c r="CZ404" s="74">
        <v>187500</v>
      </c>
      <c r="DA404" s="74">
        <v>132632.63957977295</v>
      </c>
      <c r="DB404" s="74">
        <v>52091.097164154031</v>
      </c>
      <c r="DC404" s="74"/>
      <c r="DD404" s="74"/>
      <c r="DE404" s="74"/>
      <c r="DF404" s="74"/>
      <c r="DG404" s="74"/>
      <c r="DH404" s="74"/>
      <c r="DI404" s="74"/>
      <c r="DJ404" s="74"/>
      <c r="DK404" s="74"/>
      <c r="DL404" s="74"/>
      <c r="DM404" s="74"/>
      <c r="DN404" s="74"/>
      <c r="DO404" s="74"/>
      <c r="DP404" s="74"/>
      <c r="DQ404" s="74"/>
      <c r="DR404" s="74"/>
      <c r="DS404" s="74"/>
      <c r="DT404" s="74"/>
      <c r="DU404" s="74"/>
      <c r="DV404" s="74"/>
      <c r="DW404" s="74"/>
      <c r="DX404" s="74"/>
      <c r="DY404" s="74"/>
      <c r="DZ404" s="74"/>
      <c r="EA404" s="74"/>
      <c r="EB404" s="74"/>
      <c r="EC404" s="74"/>
      <c r="ED404" s="74">
        <v>399953.09710502619</v>
      </c>
      <c r="EE404" s="74"/>
      <c r="EF404" s="74"/>
      <c r="EG404" s="74"/>
      <c r="EH404" s="74"/>
      <c r="EI404" s="74"/>
      <c r="EJ404" s="74"/>
      <c r="EK404" s="74"/>
      <c r="EL404" s="74"/>
      <c r="EM404" s="74"/>
      <c r="EN404" s="72">
        <f t="shared" si="790"/>
        <v>1615262.8386173248</v>
      </c>
      <c r="EP404" s="57"/>
      <c r="EQ404" s="57"/>
      <c r="ER404" s="57"/>
    </row>
    <row r="405" spans="1:148" x14ac:dyDescent="0.15">
      <c r="A405" s="71">
        <v>42307</v>
      </c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>
        <v>263750.00476837158</v>
      </c>
      <c r="M405" s="74"/>
      <c r="N405" s="74"/>
      <c r="O405" s="74"/>
      <c r="P405" s="74"/>
      <c r="Q405" s="74"/>
      <c r="R405" s="74"/>
      <c r="S405" s="74"/>
      <c r="T405" s="74">
        <v>331620</v>
      </c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/>
      <c r="BG405" s="74"/>
      <c r="BH405" s="74"/>
      <c r="BI405" s="74"/>
      <c r="BJ405" s="74"/>
      <c r="BK405" s="74"/>
      <c r="BL405" s="74"/>
      <c r="BM405" s="74"/>
      <c r="BN405" s="74"/>
      <c r="BO405" s="74"/>
      <c r="BP405" s="74"/>
      <c r="BQ405" s="74"/>
      <c r="BR405" s="74"/>
      <c r="BS405" s="74"/>
      <c r="BT405" s="74"/>
      <c r="BU405" s="74"/>
      <c r="BV405" s="74"/>
      <c r="BW405" s="74"/>
      <c r="BX405" s="74"/>
      <c r="BY405" s="74"/>
      <c r="BZ405" s="74"/>
      <c r="CA405" s="74"/>
      <c r="CB405" s="74"/>
      <c r="CC405" s="74"/>
      <c r="CD405" s="74"/>
      <c r="CE405" s="74"/>
      <c r="CF405" s="74"/>
      <c r="CG405" s="74"/>
      <c r="CH405" s="74"/>
      <c r="CI405" s="74"/>
      <c r="CJ405" s="74"/>
      <c r="CK405" s="74"/>
      <c r="CL405" s="74"/>
      <c r="CM405" s="74"/>
      <c r="CN405" s="74"/>
      <c r="CO405" s="74"/>
      <c r="CP405" s="74"/>
      <c r="CQ405" s="74"/>
      <c r="CR405" s="74"/>
      <c r="CS405" s="74"/>
      <c r="CT405" s="74"/>
      <c r="CU405" s="74"/>
      <c r="CV405" s="74"/>
      <c r="CW405" s="74"/>
      <c r="CX405" s="74">
        <v>247716</v>
      </c>
      <c r="CY405" s="74"/>
      <c r="CZ405" s="74"/>
      <c r="DA405" s="74">
        <v>132632.63957977295</v>
      </c>
      <c r="DB405" s="74">
        <v>52091.097164154031</v>
      </c>
      <c r="DC405" s="74"/>
      <c r="DD405" s="74"/>
      <c r="DE405" s="74"/>
      <c r="DF405" s="74"/>
      <c r="DG405" s="74"/>
      <c r="DH405" s="74"/>
      <c r="DI405" s="74"/>
      <c r="DJ405" s="74"/>
      <c r="DK405" s="74"/>
      <c r="DL405" s="74"/>
      <c r="DM405" s="74"/>
      <c r="DN405" s="74"/>
      <c r="DO405" s="74"/>
      <c r="DP405" s="74"/>
      <c r="DQ405" s="74"/>
      <c r="DR405" s="74"/>
      <c r="DS405" s="74"/>
      <c r="DT405" s="74"/>
      <c r="DU405" s="74"/>
      <c r="DV405" s="74"/>
      <c r="DW405" s="74"/>
      <c r="DX405" s="74"/>
      <c r="DY405" s="74"/>
      <c r="DZ405" s="74"/>
      <c r="EA405" s="74"/>
      <c r="EB405" s="74"/>
      <c r="EC405" s="74"/>
      <c r="ED405" s="74">
        <v>399953.09710502619</v>
      </c>
      <c r="EE405" s="74"/>
      <c r="EF405" s="74"/>
      <c r="EG405" s="74"/>
      <c r="EH405" s="74"/>
      <c r="EI405" s="74"/>
      <c r="EJ405" s="74"/>
      <c r="EK405" s="74"/>
      <c r="EL405" s="74"/>
      <c r="EM405" s="74"/>
      <c r="EN405" s="72">
        <f t="shared" si="790"/>
        <v>1427762.8386173248</v>
      </c>
      <c r="EP405" s="57"/>
      <c r="EQ405" s="57"/>
      <c r="ER405" s="57"/>
    </row>
    <row r="406" spans="1:148" x14ac:dyDescent="0.15">
      <c r="A406" s="71">
        <v>42338</v>
      </c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>
        <v>263750.00476837158</v>
      </c>
      <c r="M406" s="74"/>
      <c r="N406" s="74"/>
      <c r="O406" s="74"/>
      <c r="P406" s="74"/>
      <c r="Q406" s="74"/>
      <c r="R406" s="74"/>
      <c r="S406" s="74"/>
      <c r="T406" s="74">
        <v>331620</v>
      </c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>
        <v>106192.79919624329</v>
      </c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/>
      <c r="BG406" s="74"/>
      <c r="BH406" s="74"/>
      <c r="BI406" s="74"/>
      <c r="BJ406" s="74"/>
      <c r="BK406" s="74"/>
      <c r="BL406" s="74"/>
      <c r="BM406" s="74"/>
      <c r="BN406" s="74"/>
      <c r="BO406" s="74"/>
      <c r="BP406" s="74"/>
      <c r="BQ406" s="74"/>
      <c r="BR406" s="74"/>
      <c r="BS406" s="74"/>
      <c r="BT406" s="74"/>
      <c r="BU406" s="74"/>
      <c r="BV406" s="74"/>
      <c r="BW406" s="74"/>
      <c r="BX406" s="74"/>
      <c r="BY406" s="74"/>
      <c r="BZ406" s="74"/>
      <c r="CA406" s="74"/>
      <c r="CB406" s="74"/>
      <c r="CC406" s="74"/>
      <c r="CD406" s="74"/>
      <c r="CE406" s="74"/>
      <c r="CF406" s="74"/>
      <c r="CG406" s="74"/>
      <c r="CH406" s="74"/>
      <c r="CI406" s="74"/>
      <c r="CJ406" s="74"/>
      <c r="CK406" s="74"/>
      <c r="CL406" s="74"/>
      <c r="CM406" s="74"/>
      <c r="CN406" s="74"/>
      <c r="CO406" s="74"/>
      <c r="CP406" s="74"/>
      <c r="CQ406" s="74"/>
      <c r="CR406" s="74"/>
      <c r="CS406" s="74"/>
      <c r="CT406" s="74"/>
      <c r="CU406" s="74"/>
      <c r="CV406" s="74"/>
      <c r="CW406" s="74"/>
      <c r="CX406" s="74">
        <v>247716</v>
      </c>
      <c r="CY406" s="74"/>
      <c r="CZ406" s="74"/>
      <c r="DA406" s="74">
        <v>132632.63957977295</v>
      </c>
      <c r="DB406" s="74">
        <v>52091.097164154031</v>
      </c>
      <c r="DC406" s="74"/>
      <c r="DD406" s="74"/>
      <c r="DE406" s="74"/>
      <c r="DF406" s="74"/>
      <c r="DG406" s="74"/>
      <c r="DH406" s="74"/>
      <c r="DI406" s="74"/>
      <c r="DJ406" s="74"/>
      <c r="DK406" s="74"/>
      <c r="DL406" s="74"/>
      <c r="DM406" s="74"/>
      <c r="DN406" s="74"/>
      <c r="DO406" s="74"/>
      <c r="DP406" s="74"/>
      <c r="DQ406" s="74"/>
      <c r="DR406" s="74"/>
      <c r="DS406" s="74"/>
      <c r="DT406" s="74"/>
      <c r="DU406" s="74"/>
      <c r="DV406" s="74"/>
      <c r="DW406" s="74"/>
      <c r="DX406" s="74"/>
      <c r="DY406" s="74"/>
      <c r="DZ406" s="74"/>
      <c r="EA406" s="74"/>
      <c r="EB406" s="74"/>
      <c r="EC406" s="74"/>
      <c r="ED406" s="74">
        <v>399953.09710502619</v>
      </c>
      <c r="EE406" s="74"/>
      <c r="EF406" s="74"/>
      <c r="EG406" s="74"/>
      <c r="EH406" s="74"/>
      <c r="EI406" s="74"/>
      <c r="EJ406" s="74"/>
      <c r="EK406" s="74"/>
      <c r="EL406" s="74"/>
      <c r="EM406" s="74"/>
      <c r="EN406" s="72">
        <f t="shared" si="790"/>
        <v>1533955.6378135681</v>
      </c>
      <c r="EP406" s="57"/>
      <c r="EQ406" s="57"/>
      <c r="ER406" s="57"/>
    </row>
    <row r="407" spans="1:148" x14ac:dyDescent="0.15">
      <c r="A407" s="71">
        <v>42369</v>
      </c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>
        <v>263750.00476837158</v>
      </c>
      <c r="M407" s="74"/>
      <c r="N407" s="74"/>
      <c r="O407" s="74"/>
      <c r="P407" s="74"/>
      <c r="Q407" s="74"/>
      <c r="R407" s="74"/>
      <c r="S407" s="74"/>
      <c r="T407" s="74">
        <v>331620</v>
      </c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>
        <v>106192.79919624329</v>
      </c>
      <c r="AG407" s="74"/>
      <c r="AH407" s="74"/>
      <c r="AI407" s="74"/>
      <c r="AJ407" s="74"/>
      <c r="AK407" s="74"/>
      <c r="AL407" s="74"/>
      <c r="AM407" s="74"/>
      <c r="AN407" s="74"/>
      <c r="AO407" s="74"/>
      <c r="AP407" s="74"/>
      <c r="AQ407" s="74"/>
      <c r="AR407" s="74"/>
      <c r="AS407" s="74"/>
      <c r="AT407" s="74"/>
      <c r="AU407" s="74"/>
      <c r="AV407" s="74"/>
      <c r="AW407" s="74"/>
      <c r="AX407" s="74"/>
      <c r="AY407" s="74"/>
      <c r="AZ407" s="74"/>
      <c r="BA407" s="74"/>
      <c r="BB407" s="74"/>
      <c r="BC407" s="74"/>
      <c r="BD407" s="74"/>
      <c r="BE407" s="74"/>
      <c r="BF407" s="74"/>
      <c r="BG407" s="74"/>
      <c r="BH407" s="74"/>
      <c r="BI407" s="74"/>
      <c r="BJ407" s="74"/>
      <c r="BK407" s="74"/>
      <c r="BL407" s="74"/>
      <c r="BM407" s="74"/>
      <c r="BN407" s="74"/>
      <c r="BO407" s="74"/>
      <c r="BP407" s="74"/>
      <c r="BQ407" s="74"/>
      <c r="BR407" s="74"/>
      <c r="BS407" s="74"/>
      <c r="BT407" s="74"/>
      <c r="BU407" s="74"/>
      <c r="BV407" s="74"/>
      <c r="BW407" s="74"/>
      <c r="BX407" s="74"/>
      <c r="BY407" s="74"/>
      <c r="BZ407" s="74"/>
      <c r="CA407" s="74"/>
      <c r="CB407" s="74"/>
      <c r="CC407" s="74"/>
      <c r="CD407" s="74"/>
      <c r="CE407" s="74"/>
      <c r="CF407" s="74"/>
      <c r="CG407" s="74"/>
      <c r="CH407" s="74"/>
      <c r="CI407" s="74"/>
      <c r="CJ407" s="74"/>
      <c r="CK407" s="74"/>
      <c r="CL407" s="74"/>
      <c r="CM407" s="74"/>
      <c r="CN407" s="74"/>
      <c r="CO407" s="74"/>
      <c r="CP407" s="74"/>
      <c r="CQ407" s="74"/>
      <c r="CR407" s="74"/>
      <c r="CS407" s="74"/>
      <c r="CT407" s="74"/>
      <c r="CU407" s="74"/>
      <c r="CV407" s="74"/>
      <c r="CW407" s="74"/>
      <c r="CX407" s="74">
        <v>247716</v>
      </c>
      <c r="CY407" s="74"/>
      <c r="CZ407" s="74"/>
      <c r="DA407" s="74">
        <v>132632.63957977295</v>
      </c>
      <c r="DB407" s="74">
        <v>52091.097164154031</v>
      </c>
      <c r="DC407" s="74"/>
      <c r="DD407" s="74"/>
      <c r="DE407" s="74"/>
      <c r="DF407" s="74"/>
      <c r="DG407" s="74"/>
      <c r="DH407" s="74"/>
      <c r="DI407" s="74"/>
      <c r="DJ407" s="74"/>
      <c r="DK407" s="74"/>
      <c r="DL407" s="74"/>
      <c r="DM407" s="74"/>
      <c r="DN407" s="74"/>
      <c r="DO407" s="74"/>
      <c r="DP407" s="74"/>
      <c r="DQ407" s="74"/>
      <c r="DR407" s="74"/>
      <c r="DS407" s="74"/>
      <c r="DT407" s="74"/>
      <c r="DU407" s="74"/>
      <c r="DV407" s="74"/>
      <c r="DW407" s="74"/>
      <c r="DX407" s="74"/>
      <c r="DY407" s="74"/>
      <c r="DZ407" s="74"/>
      <c r="EA407" s="74"/>
      <c r="EB407" s="74"/>
      <c r="EC407" s="74"/>
      <c r="ED407" s="74">
        <v>399953.09710502619</v>
      </c>
      <c r="EE407" s="74"/>
      <c r="EF407" s="74"/>
      <c r="EG407" s="74"/>
      <c r="EH407" s="74"/>
      <c r="EI407" s="74"/>
      <c r="EJ407" s="74"/>
      <c r="EK407" s="74"/>
      <c r="EL407" s="74"/>
      <c r="EM407" s="74"/>
      <c r="EN407" s="72">
        <f t="shared" si="790"/>
        <v>1533955.6378135681</v>
      </c>
      <c r="EP407" s="57"/>
      <c r="EQ407" s="57"/>
      <c r="ER407" s="57"/>
    </row>
    <row r="408" spans="1:148" x14ac:dyDescent="0.15">
      <c r="A408" s="71">
        <v>42398</v>
      </c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>
        <v>263750.00476837158</v>
      </c>
      <c r="M408" s="74"/>
      <c r="N408" s="74"/>
      <c r="O408" s="74"/>
      <c r="P408" s="74"/>
      <c r="Q408" s="74"/>
      <c r="R408" s="74"/>
      <c r="S408" s="74"/>
      <c r="T408" s="74">
        <v>331620</v>
      </c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>
        <v>106192.79919624329</v>
      </c>
      <c r="AG408" s="74"/>
      <c r="AH408" s="74"/>
      <c r="AI408" s="74"/>
      <c r="AJ408" s="74"/>
      <c r="AK408" s="74"/>
      <c r="AL408" s="74"/>
      <c r="AM408" s="74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  <c r="AZ408" s="74"/>
      <c r="BA408" s="74"/>
      <c r="BB408" s="74"/>
      <c r="BC408" s="74"/>
      <c r="BD408" s="74"/>
      <c r="BE408" s="74"/>
      <c r="BF408" s="74"/>
      <c r="BG408" s="74"/>
      <c r="BH408" s="74"/>
      <c r="BI408" s="74"/>
      <c r="BJ408" s="74"/>
      <c r="BK408" s="74"/>
      <c r="BL408" s="74"/>
      <c r="BM408" s="74"/>
      <c r="BN408" s="74"/>
      <c r="BO408" s="74"/>
      <c r="BP408" s="74"/>
      <c r="BQ408" s="74"/>
      <c r="BR408" s="74"/>
      <c r="BS408" s="74"/>
      <c r="BT408" s="74"/>
      <c r="BU408" s="74"/>
      <c r="BV408" s="74"/>
      <c r="BW408" s="74"/>
      <c r="BX408" s="74"/>
      <c r="BY408" s="74"/>
      <c r="BZ408" s="74"/>
      <c r="CA408" s="74"/>
      <c r="CB408" s="74"/>
      <c r="CC408" s="74"/>
      <c r="CD408" s="74"/>
      <c r="CE408" s="74"/>
      <c r="CF408" s="74"/>
      <c r="CG408" s="74"/>
      <c r="CH408" s="74"/>
      <c r="CI408" s="74"/>
      <c r="CJ408" s="74"/>
      <c r="CK408" s="74"/>
      <c r="CL408" s="74"/>
      <c r="CM408" s="74"/>
      <c r="CN408" s="74"/>
      <c r="CO408" s="74"/>
      <c r="CP408" s="74"/>
      <c r="CQ408" s="74"/>
      <c r="CR408" s="74"/>
      <c r="CS408" s="74"/>
      <c r="CT408" s="74"/>
      <c r="CU408" s="74"/>
      <c r="CV408" s="74"/>
      <c r="CW408" s="74"/>
      <c r="CX408" s="74">
        <v>247716</v>
      </c>
      <c r="CY408" s="74"/>
      <c r="CZ408" s="74"/>
      <c r="DA408" s="74">
        <v>132632.63957977295</v>
      </c>
      <c r="DB408" s="74">
        <v>52091.097164154031</v>
      </c>
      <c r="DC408" s="74"/>
      <c r="DD408" s="74"/>
      <c r="DE408" s="74"/>
      <c r="DF408" s="74"/>
      <c r="DG408" s="74"/>
      <c r="DH408" s="74"/>
      <c r="DI408" s="74"/>
      <c r="DJ408" s="74"/>
      <c r="DK408" s="74"/>
      <c r="DL408" s="74"/>
      <c r="DM408" s="74"/>
      <c r="DN408" s="74"/>
      <c r="DO408" s="74"/>
      <c r="DP408" s="74"/>
      <c r="DQ408" s="74"/>
      <c r="DR408" s="74"/>
      <c r="DS408" s="74"/>
      <c r="DT408" s="74"/>
      <c r="DU408" s="74"/>
      <c r="DV408" s="74"/>
      <c r="DW408" s="74"/>
      <c r="DX408" s="74"/>
      <c r="DY408" s="74"/>
      <c r="DZ408" s="74"/>
      <c r="EA408" s="74"/>
      <c r="EB408" s="74"/>
      <c r="EC408" s="74"/>
      <c r="ED408" s="74"/>
      <c r="EE408" s="74"/>
      <c r="EF408" s="74"/>
      <c r="EG408" s="74"/>
      <c r="EH408" s="74"/>
      <c r="EI408" s="74"/>
      <c r="EJ408" s="74"/>
      <c r="EK408" s="74"/>
      <c r="EL408" s="74"/>
      <c r="EM408" s="74"/>
      <c r="EN408" s="72">
        <f t="shared" si="790"/>
        <v>1134002.5407085419</v>
      </c>
      <c r="EP408" s="57"/>
      <c r="EQ408" s="57"/>
      <c r="ER408" s="57"/>
    </row>
    <row r="409" spans="1:148" x14ac:dyDescent="0.15">
      <c r="A409" s="71">
        <v>42429</v>
      </c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>
        <v>263750.00476837158</v>
      </c>
      <c r="M409" s="74"/>
      <c r="N409" s="74"/>
      <c r="O409" s="74"/>
      <c r="P409" s="74"/>
      <c r="Q409" s="74"/>
      <c r="R409" s="74"/>
      <c r="S409" s="74"/>
      <c r="T409" s="74">
        <v>331620</v>
      </c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>
        <v>106192.79919624329</v>
      </c>
      <c r="AG409" s="74"/>
      <c r="AH409" s="74"/>
      <c r="AI409" s="74"/>
      <c r="AJ409" s="74"/>
      <c r="AK409" s="74"/>
      <c r="AL409" s="74"/>
      <c r="AM409" s="74"/>
      <c r="AN409" s="74"/>
      <c r="AO409" s="74"/>
      <c r="AP409" s="74"/>
      <c r="AQ409" s="74"/>
      <c r="AR409" s="74"/>
      <c r="AS409" s="74"/>
      <c r="AT409" s="74"/>
      <c r="AU409" s="74"/>
      <c r="AV409" s="74"/>
      <c r="AW409" s="74"/>
      <c r="AX409" s="74"/>
      <c r="AY409" s="74"/>
      <c r="AZ409" s="74"/>
      <c r="BA409" s="74"/>
      <c r="BB409" s="74"/>
      <c r="BC409" s="74"/>
      <c r="BD409" s="74"/>
      <c r="BE409" s="74"/>
      <c r="BF409" s="74"/>
      <c r="BG409" s="74"/>
      <c r="BH409" s="74"/>
      <c r="BI409" s="74"/>
      <c r="BJ409" s="74"/>
      <c r="BK409" s="74"/>
      <c r="BL409" s="74"/>
      <c r="BM409" s="74"/>
      <c r="BN409" s="74"/>
      <c r="BO409" s="74"/>
      <c r="BP409" s="74"/>
      <c r="BQ409" s="74"/>
      <c r="BR409" s="74"/>
      <c r="BS409" s="74"/>
      <c r="BT409" s="74"/>
      <c r="BU409" s="74"/>
      <c r="BV409" s="74"/>
      <c r="BW409" s="74"/>
      <c r="BX409" s="74"/>
      <c r="BY409" s="74"/>
      <c r="BZ409" s="74"/>
      <c r="CA409" s="74"/>
      <c r="CB409" s="74"/>
      <c r="CC409" s="74"/>
      <c r="CD409" s="74"/>
      <c r="CE409" s="74"/>
      <c r="CF409" s="74"/>
      <c r="CG409" s="74"/>
      <c r="CH409" s="74"/>
      <c r="CI409" s="74"/>
      <c r="CJ409" s="74"/>
      <c r="CK409" s="74"/>
      <c r="CL409" s="74"/>
      <c r="CM409" s="74"/>
      <c r="CN409" s="74"/>
      <c r="CO409" s="74"/>
      <c r="CP409" s="74"/>
      <c r="CQ409" s="74"/>
      <c r="CR409" s="74"/>
      <c r="CS409" s="74"/>
      <c r="CT409" s="74"/>
      <c r="CU409" s="74"/>
      <c r="CV409" s="74"/>
      <c r="CW409" s="74"/>
      <c r="CX409" s="74"/>
      <c r="CY409" s="74"/>
      <c r="CZ409" s="74"/>
      <c r="DA409" s="74">
        <v>132632.63957977295</v>
      </c>
      <c r="DB409" s="74">
        <v>52091.097164154031</v>
      </c>
      <c r="DC409" s="74"/>
      <c r="DD409" s="74"/>
      <c r="DE409" s="74"/>
      <c r="DF409" s="74"/>
      <c r="DG409" s="74"/>
      <c r="DH409" s="74"/>
      <c r="DI409" s="74"/>
      <c r="DJ409" s="74"/>
      <c r="DK409" s="74"/>
      <c r="DL409" s="74"/>
      <c r="DM409" s="74"/>
      <c r="DN409" s="74"/>
      <c r="DO409" s="74"/>
      <c r="DP409" s="74"/>
      <c r="DQ409" s="74"/>
      <c r="DR409" s="74"/>
      <c r="DS409" s="74"/>
      <c r="DT409" s="74"/>
      <c r="DU409" s="74"/>
      <c r="DV409" s="74"/>
      <c r="DW409" s="74"/>
      <c r="DX409" s="74"/>
      <c r="DY409" s="74"/>
      <c r="DZ409" s="74"/>
      <c r="EA409" s="74"/>
      <c r="EB409" s="74"/>
      <c r="EC409" s="74"/>
      <c r="ED409" s="74"/>
      <c r="EE409" s="74"/>
      <c r="EF409" s="74"/>
      <c r="EG409" s="74"/>
      <c r="EH409" s="74"/>
      <c r="EI409" s="74"/>
      <c r="EJ409" s="74"/>
      <c r="EK409" s="74"/>
      <c r="EL409" s="74"/>
      <c r="EM409" s="74"/>
      <c r="EN409" s="72">
        <f t="shared" si="790"/>
        <v>886286.54070854187</v>
      </c>
      <c r="EP409" s="57"/>
      <c r="EQ409" s="57"/>
      <c r="ER409" s="57"/>
    </row>
    <row r="410" spans="1:148" x14ac:dyDescent="0.15">
      <c r="A410" s="71">
        <v>42460</v>
      </c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>
        <v>263750.00476837158</v>
      </c>
      <c r="M410" s="74"/>
      <c r="N410" s="74"/>
      <c r="O410" s="74"/>
      <c r="P410" s="74"/>
      <c r="Q410" s="74"/>
      <c r="R410" s="74"/>
      <c r="S410" s="74"/>
      <c r="T410" s="74">
        <v>331620</v>
      </c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>
        <v>106192.79919624329</v>
      </c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  <c r="BG410" s="74"/>
      <c r="BH410" s="74"/>
      <c r="BI410" s="74"/>
      <c r="BJ410" s="74"/>
      <c r="BK410" s="74"/>
      <c r="BL410" s="74"/>
      <c r="BM410" s="74"/>
      <c r="BN410" s="74"/>
      <c r="BO410" s="74"/>
      <c r="BP410" s="74"/>
      <c r="BQ410" s="74"/>
      <c r="BR410" s="74"/>
      <c r="BS410" s="74"/>
      <c r="BT410" s="74"/>
      <c r="BU410" s="74"/>
      <c r="BV410" s="74"/>
      <c r="BW410" s="74"/>
      <c r="BX410" s="74"/>
      <c r="BY410" s="74"/>
      <c r="BZ410" s="74"/>
      <c r="CA410" s="74"/>
      <c r="CB410" s="74"/>
      <c r="CC410" s="74"/>
      <c r="CD410" s="74"/>
      <c r="CE410" s="74"/>
      <c r="CF410" s="74"/>
      <c r="CG410" s="74"/>
      <c r="CH410" s="74"/>
      <c r="CI410" s="74"/>
      <c r="CJ410" s="74"/>
      <c r="CK410" s="74"/>
      <c r="CL410" s="74"/>
      <c r="CM410" s="74"/>
      <c r="CN410" s="74"/>
      <c r="CO410" s="74"/>
      <c r="CP410" s="74"/>
      <c r="CQ410" s="74"/>
      <c r="CR410" s="74"/>
      <c r="CS410" s="74"/>
      <c r="CT410" s="74"/>
      <c r="CU410" s="74"/>
      <c r="CV410" s="74"/>
      <c r="CW410" s="74"/>
      <c r="CX410" s="74"/>
      <c r="CY410" s="74"/>
      <c r="CZ410" s="74"/>
      <c r="DA410" s="74"/>
      <c r="DB410" s="74">
        <v>52091.097164154031</v>
      </c>
      <c r="DC410" s="74"/>
      <c r="DD410" s="74"/>
      <c r="DE410" s="74"/>
      <c r="DF410" s="74"/>
      <c r="DG410" s="74"/>
      <c r="DH410" s="74"/>
      <c r="DI410" s="74"/>
      <c r="DJ410" s="74"/>
      <c r="DK410" s="74"/>
      <c r="DL410" s="74"/>
      <c r="DM410" s="74"/>
      <c r="DN410" s="74"/>
      <c r="DO410" s="74"/>
      <c r="DP410" s="74"/>
      <c r="DQ410" s="74"/>
      <c r="DR410" s="74"/>
      <c r="DS410" s="74"/>
      <c r="DT410" s="74"/>
      <c r="DU410" s="74"/>
      <c r="DV410" s="74"/>
      <c r="DW410" s="74"/>
      <c r="DX410" s="74"/>
      <c r="DY410" s="74"/>
      <c r="DZ410" s="74"/>
      <c r="EA410" s="74"/>
      <c r="EB410" s="74"/>
      <c r="EC410" s="74"/>
      <c r="ED410" s="74"/>
      <c r="EE410" s="74"/>
      <c r="EF410" s="74"/>
      <c r="EG410" s="74"/>
      <c r="EH410" s="74"/>
      <c r="EI410" s="74"/>
      <c r="EJ410" s="74"/>
      <c r="EK410" s="74"/>
      <c r="EL410" s="74"/>
      <c r="EM410" s="74"/>
      <c r="EN410" s="72">
        <f t="shared" si="790"/>
        <v>753653.90112876892</v>
      </c>
      <c r="EP410" s="57"/>
      <c r="EQ410" s="57"/>
      <c r="ER410" s="57"/>
    </row>
    <row r="411" spans="1:148" x14ac:dyDescent="0.15">
      <c r="A411" s="71">
        <v>42489</v>
      </c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>
        <v>263750.00476837158</v>
      </c>
      <c r="M411" s="74"/>
      <c r="N411" s="74"/>
      <c r="O411" s="74"/>
      <c r="P411" s="74"/>
      <c r="Q411" s="74"/>
      <c r="R411" s="74"/>
      <c r="S411" s="74"/>
      <c r="T411" s="74">
        <v>331620</v>
      </c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>
        <v>106192.79919624329</v>
      </c>
      <c r="AG411" s="74"/>
      <c r="AH411" s="74"/>
      <c r="AI411" s="74"/>
      <c r="AJ411" s="74"/>
      <c r="AK411" s="74"/>
      <c r="AL411" s="74"/>
      <c r="AM411" s="74"/>
      <c r="AN411" s="74"/>
      <c r="AO411" s="74"/>
      <c r="AP411" s="74"/>
      <c r="AQ411" s="74"/>
      <c r="AR411" s="74"/>
      <c r="AS411" s="74"/>
      <c r="AT411" s="74"/>
      <c r="AU411" s="74"/>
      <c r="AV411" s="74"/>
      <c r="AW411" s="74"/>
      <c r="AX411" s="74"/>
      <c r="AY411" s="74"/>
      <c r="AZ411" s="74"/>
      <c r="BA411" s="74"/>
      <c r="BB411" s="74"/>
      <c r="BC411" s="74"/>
      <c r="BD411" s="74"/>
      <c r="BE411" s="74"/>
      <c r="BF411" s="74"/>
      <c r="BG411" s="74"/>
      <c r="BH411" s="74"/>
      <c r="BI411" s="74"/>
      <c r="BJ411" s="74"/>
      <c r="BK411" s="74"/>
      <c r="BL411" s="74"/>
      <c r="BM411" s="74"/>
      <c r="BN411" s="74"/>
      <c r="BO411" s="74"/>
      <c r="BP411" s="74"/>
      <c r="BQ411" s="74"/>
      <c r="BR411" s="74"/>
      <c r="BS411" s="74"/>
      <c r="BT411" s="74"/>
      <c r="BU411" s="74"/>
      <c r="BV411" s="74"/>
      <c r="BW411" s="74"/>
      <c r="BX411" s="74"/>
      <c r="BY411" s="74"/>
      <c r="BZ411" s="74"/>
      <c r="CA411" s="74"/>
      <c r="CB411" s="74"/>
      <c r="CC411" s="74"/>
      <c r="CD411" s="74"/>
      <c r="CE411" s="74"/>
      <c r="CF411" s="74"/>
      <c r="CG411" s="74"/>
      <c r="CH411" s="74"/>
      <c r="CI411" s="74"/>
      <c r="CJ411" s="74"/>
      <c r="CK411" s="74"/>
      <c r="CL411" s="74"/>
      <c r="CM411" s="74"/>
      <c r="CN411" s="74"/>
      <c r="CO411" s="74"/>
      <c r="CP411" s="74"/>
      <c r="CQ411" s="74"/>
      <c r="CR411" s="74"/>
      <c r="CS411" s="74"/>
      <c r="CT411" s="74"/>
      <c r="CU411" s="74"/>
      <c r="CV411" s="74"/>
      <c r="CW411" s="74"/>
      <c r="CX411" s="74"/>
      <c r="CY411" s="74"/>
      <c r="CZ411" s="74"/>
      <c r="DA411" s="74"/>
      <c r="DB411" s="74">
        <v>52091.097164154031</v>
      </c>
      <c r="DC411" s="74"/>
      <c r="DD411" s="74"/>
      <c r="DE411" s="74"/>
      <c r="DF411" s="74"/>
      <c r="DG411" s="74"/>
      <c r="DH411" s="74"/>
      <c r="DI411" s="74"/>
      <c r="DJ411" s="74"/>
      <c r="DK411" s="74"/>
      <c r="DL411" s="74"/>
      <c r="DM411" s="74"/>
      <c r="DN411" s="74"/>
      <c r="DO411" s="74"/>
      <c r="DP411" s="74"/>
      <c r="DQ411" s="74"/>
      <c r="DR411" s="74"/>
      <c r="DS411" s="74"/>
      <c r="DT411" s="74"/>
      <c r="DU411" s="74"/>
      <c r="DV411" s="74"/>
      <c r="DW411" s="74"/>
      <c r="DX411" s="74"/>
      <c r="DY411" s="74"/>
      <c r="DZ411" s="74"/>
      <c r="EA411" s="74"/>
      <c r="EB411" s="74"/>
      <c r="EC411" s="74"/>
      <c r="ED411" s="74"/>
      <c r="EE411" s="74"/>
      <c r="EF411" s="74"/>
      <c r="EG411" s="74"/>
      <c r="EH411" s="74"/>
      <c r="EI411" s="74"/>
      <c r="EJ411" s="74"/>
      <c r="EK411" s="74"/>
      <c r="EL411" s="74"/>
      <c r="EM411" s="74"/>
      <c r="EN411" s="72">
        <f t="shared" si="790"/>
        <v>753653.90112876892</v>
      </c>
      <c r="EP411" s="57"/>
      <c r="EQ411" s="57"/>
      <c r="ER411" s="57"/>
    </row>
    <row r="412" spans="1:148" x14ac:dyDescent="0.15">
      <c r="A412" s="71">
        <v>42521</v>
      </c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>
        <v>263750.00476837158</v>
      </c>
      <c r="M412" s="74"/>
      <c r="N412" s="74"/>
      <c r="O412" s="74"/>
      <c r="P412" s="74"/>
      <c r="Q412" s="74"/>
      <c r="R412" s="74"/>
      <c r="S412" s="74"/>
      <c r="T412" s="74">
        <v>331620</v>
      </c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>
        <v>106192.79919624329</v>
      </c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  <c r="BG412" s="74"/>
      <c r="BH412" s="74"/>
      <c r="BI412" s="74"/>
      <c r="BJ412" s="74"/>
      <c r="BK412" s="74"/>
      <c r="BL412" s="74"/>
      <c r="BM412" s="74"/>
      <c r="BN412" s="74"/>
      <c r="BO412" s="74"/>
      <c r="BP412" s="74"/>
      <c r="BQ412" s="74"/>
      <c r="BR412" s="74"/>
      <c r="BS412" s="74"/>
      <c r="BT412" s="74"/>
      <c r="BU412" s="74"/>
      <c r="BV412" s="74"/>
      <c r="BW412" s="74"/>
      <c r="BX412" s="74"/>
      <c r="BY412" s="74"/>
      <c r="BZ412" s="74"/>
      <c r="CA412" s="74"/>
      <c r="CB412" s="74"/>
      <c r="CC412" s="74"/>
      <c r="CD412" s="74"/>
      <c r="CE412" s="74"/>
      <c r="CF412" s="74"/>
      <c r="CG412" s="74"/>
      <c r="CH412" s="74"/>
      <c r="CI412" s="74"/>
      <c r="CJ412" s="74"/>
      <c r="CK412" s="74"/>
      <c r="CL412" s="74"/>
      <c r="CM412" s="74"/>
      <c r="CN412" s="74"/>
      <c r="CO412" s="74"/>
      <c r="CP412" s="74"/>
      <c r="CQ412" s="74"/>
      <c r="CR412" s="74"/>
      <c r="CS412" s="74"/>
      <c r="CT412" s="74">
        <v>622183.43807315826</v>
      </c>
      <c r="CU412" s="74"/>
      <c r="CV412" s="74"/>
      <c r="CW412" s="74"/>
      <c r="CX412" s="74"/>
      <c r="CY412" s="74"/>
      <c r="CZ412" s="74"/>
      <c r="DA412" s="74"/>
      <c r="DB412" s="74">
        <v>52091.097164154031</v>
      </c>
      <c r="DC412" s="74"/>
      <c r="DD412" s="74"/>
      <c r="DE412" s="74"/>
      <c r="DF412" s="74"/>
      <c r="DG412" s="74"/>
      <c r="DH412" s="74"/>
      <c r="DI412" s="74"/>
      <c r="DJ412" s="74"/>
      <c r="DK412" s="74"/>
      <c r="DL412" s="74"/>
      <c r="DM412" s="74"/>
      <c r="DN412" s="74"/>
      <c r="DO412" s="74"/>
      <c r="DP412" s="74"/>
      <c r="DQ412" s="74"/>
      <c r="DR412" s="74"/>
      <c r="DS412" s="74"/>
      <c r="DT412" s="74"/>
      <c r="DU412" s="74"/>
      <c r="DV412" s="74"/>
      <c r="DW412" s="74"/>
      <c r="DX412" s="74"/>
      <c r="DY412" s="74"/>
      <c r="DZ412" s="74"/>
      <c r="EA412" s="74"/>
      <c r="EB412" s="74"/>
      <c r="EC412" s="74"/>
      <c r="ED412" s="74"/>
      <c r="EE412" s="74"/>
      <c r="EF412" s="74"/>
      <c r="EG412" s="74"/>
      <c r="EH412" s="74"/>
      <c r="EI412" s="74"/>
      <c r="EJ412" s="74"/>
      <c r="EK412" s="74"/>
      <c r="EL412" s="74"/>
      <c r="EM412" s="74"/>
      <c r="EN412" s="72">
        <f t="shared" si="790"/>
        <v>1375837.3392019272</v>
      </c>
      <c r="EP412" s="57"/>
      <c r="EQ412" s="57"/>
      <c r="ER412" s="57"/>
    </row>
    <row r="413" spans="1:148" x14ac:dyDescent="0.15">
      <c r="A413" s="71">
        <v>42551</v>
      </c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>
        <v>263750.00476837158</v>
      </c>
      <c r="M413" s="74"/>
      <c r="N413" s="74"/>
      <c r="O413" s="74"/>
      <c r="P413" s="74"/>
      <c r="Q413" s="74"/>
      <c r="R413" s="74"/>
      <c r="S413" s="74"/>
      <c r="T413" s="74">
        <v>331620</v>
      </c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>
        <v>106192.79919624329</v>
      </c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  <c r="BG413" s="74"/>
      <c r="BH413" s="74"/>
      <c r="BI413" s="74"/>
      <c r="BJ413" s="74"/>
      <c r="BK413" s="74"/>
      <c r="BL413" s="74"/>
      <c r="BM413" s="74"/>
      <c r="BN413" s="74"/>
      <c r="BO413" s="74"/>
      <c r="BP413" s="74"/>
      <c r="BQ413" s="74"/>
      <c r="BR413" s="74"/>
      <c r="BS413" s="74"/>
      <c r="BT413" s="74"/>
      <c r="BU413" s="74"/>
      <c r="BV413" s="74"/>
      <c r="BW413" s="74"/>
      <c r="BX413" s="74"/>
      <c r="BY413" s="74"/>
      <c r="BZ413" s="74"/>
      <c r="CA413" s="74"/>
      <c r="CB413" s="74"/>
      <c r="CC413" s="74"/>
      <c r="CD413" s="74"/>
      <c r="CE413" s="74"/>
      <c r="CF413" s="74"/>
      <c r="CG413" s="74"/>
      <c r="CH413" s="74"/>
      <c r="CI413" s="74"/>
      <c r="CJ413" s="74"/>
      <c r="CK413" s="74"/>
      <c r="CL413" s="74"/>
      <c r="CM413" s="74"/>
      <c r="CN413" s="74"/>
      <c r="CO413" s="74"/>
      <c r="CP413" s="74"/>
      <c r="CQ413" s="74"/>
      <c r="CR413" s="74"/>
      <c r="CS413" s="74"/>
      <c r="CT413" s="74">
        <v>622183.43807315826</v>
      </c>
      <c r="CU413" s="74"/>
      <c r="CV413" s="74"/>
      <c r="CW413" s="74"/>
      <c r="CX413" s="74"/>
      <c r="CY413" s="74"/>
      <c r="CZ413" s="74"/>
      <c r="DA413" s="74"/>
      <c r="DB413" s="74">
        <v>52091.097164154031</v>
      </c>
      <c r="DC413" s="74"/>
      <c r="DD413" s="74"/>
      <c r="DE413" s="74"/>
      <c r="DF413" s="74"/>
      <c r="DG413" s="74"/>
      <c r="DH413" s="74"/>
      <c r="DI413" s="74"/>
      <c r="DJ413" s="74"/>
      <c r="DK413" s="74"/>
      <c r="DL413" s="74"/>
      <c r="DM413" s="74"/>
      <c r="DN413" s="74"/>
      <c r="DO413" s="74"/>
      <c r="DP413" s="74"/>
      <c r="DQ413" s="74"/>
      <c r="DR413" s="74"/>
      <c r="DS413" s="74"/>
      <c r="DT413" s="74"/>
      <c r="DU413" s="74"/>
      <c r="DV413" s="74"/>
      <c r="DW413" s="74"/>
      <c r="DX413" s="74"/>
      <c r="DY413" s="74"/>
      <c r="DZ413" s="74"/>
      <c r="EA413" s="74"/>
      <c r="EB413" s="74"/>
      <c r="EC413" s="74"/>
      <c r="ED413" s="74"/>
      <c r="EE413" s="74"/>
      <c r="EF413" s="74"/>
      <c r="EG413" s="74"/>
      <c r="EH413" s="74"/>
      <c r="EI413" s="74"/>
      <c r="EJ413" s="74"/>
      <c r="EK413" s="74"/>
      <c r="EL413" s="74"/>
      <c r="EM413" s="74"/>
      <c r="EN413" s="72">
        <f t="shared" si="790"/>
        <v>1375837.3392019272</v>
      </c>
      <c r="EP413" s="57"/>
      <c r="EQ413" s="57"/>
      <c r="ER413" s="57"/>
    </row>
    <row r="414" spans="1:148" x14ac:dyDescent="0.15">
      <c r="A414" s="71">
        <v>42580</v>
      </c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>
        <v>331620</v>
      </c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>
        <v>106192.79919624329</v>
      </c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  <c r="BG414" s="74"/>
      <c r="BH414" s="74"/>
      <c r="BI414" s="74"/>
      <c r="BJ414" s="74"/>
      <c r="BK414" s="74"/>
      <c r="BL414" s="74"/>
      <c r="BM414" s="74"/>
      <c r="BN414" s="74"/>
      <c r="BO414" s="74"/>
      <c r="BP414" s="74"/>
      <c r="BQ414" s="74"/>
      <c r="BR414" s="74"/>
      <c r="BS414" s="74"/>
      <c r="BT414" s="74"/>
      <c r="BU414" s="74"/>
      <c r="BV414" s="74"/>
      <c r="BW414" s="74"/>
      <c r="BX414" s="74"/>
      <c r="BY414" s="74"/>
      <c r="BZ414" s="74"/>
      <c r="CA414" s="74"/>
      <c r="CB414" s="74"/>
      <c r="CC414" s="74"/>
      <c r="CD414" s="74"/>
      <c r="CE414" s="74"/>
      <c r="CF414" s="74"/>
      <c r="CG414" s="74"/>
      <c r="CH414" s="74"/>
      <c r="CI414" s="74"/>
      <c r="CJ414" s="74"/>
      <c r="CK414" s="74"/>
      <c r="CL414" s="74"/>
      <c r="CM414" s="74"/>
      <c r="CN414" s="74"/>
      <c r="CO414" s="74"/>
      <c r="CP414" s="74"/>
      <c r="CQ414" s="74"/>
      <c r="CR414" s="74"/>
      <c r="CS414" s="74"/>
      <c r="CT414" s="74">
        <v>622183.43807315826</v>
      </c>
      <c r="CU414" s="74"/>
      <c r="CV414" s="74"/>
      <c r="CW414" s="74"/>
      <c r="CX414" s="74"/>
      <c r="CY414" s="74"/>
      <c r="CZ414" s="74"/>
      <c r="DA414" s="74"/>
      <c r="DB414" s="74">
        <v>52091.097164154031</v>
      </c>
      <c r="DC414" s="74">
        <v>304760.61096763611</v>
      </c>
      <c r="DD414" s="74"/>
      <c r="DE414" s="74"/>
      <c r="DF414" s="74"/>
      <c r="DG414" s="74"/>
      <c r="DH414" s="74"/>
      <c r="DI414" s="74"/>
      <c r="DJ414" s="74"/>
      <c r="DK414" s="74"/>
      <c r="DL414" s="74"/>
      <c r="DM414" s="74"/>
      <c r="DN414" s="74"/>
      <c r="DO414" s="74"/>
      <c r="DP414" s="74"/>
      <c r="DQ414" s="74"/>
      <c r="DR414" s="74"/>
      <c r="DS414" s="74"/>
      <c r="DT414" s="74"/>
      <c r="DU414" s="74"/>
      <c r="DV414" s="74"/>
      <c r="DW414" s="74"/>
      <c r="DX414" s="74"/>
      <c r="DY414" s="74"/>
      <c r="DZ414" s="74"/>
      <c r="EA414" s="74"/>
      <c r="EB414" s="74"/>
      <c r="EC414" s="74"/>
      <c r="ED414" s="74"/>
      <c r="EE414" s="74"/>
      <c r="EF414" s="74"/>
      <c r="EG414" s="74"/>
      <c r="EH414" s="74"/>
      <c r="EI414" s="74"/>
      <c r="EJ414" s="74"/>
      <c r="EK414" s="74"/>
      <c r="EL414" s="74"/>
      <c r="EM414" s="74"/>
      <c r="EN414" s="72">
        <f>SUM(B414:EM414)</f>
        <v>1416847.9454011917</v>
      </c>
      <c r="EP414" s="57"/>
      <c r="EQ414" s="57"/>
      <c r="ER414" s="57"/>
    </row>
    <row r="415" spans="1:148" x14ac:dyDescent="0.15">
      <c r="A415" s="71">
        <v>42613</v>
      </c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>
        <v>106192.79919624329</v>
      </c>
      <c r="AG415" s="74"/>
      <c r="AH415" s="74"/>
      <c r="AI415" s="74"/>
      <c r="AJ415" s="74"/>
      <c r="AK415" s="74"/>
      <c r="AL415" s="74"/>
      <c r="AM415" s="74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  <c r="CT415" s="74">
        <v>622183.43807315826</v>
      </c>
      <c r="CU415" s="74"/>
      <c r="CV415" s="74"/>
      <c r="CW415" s="74"/>
      <c r="CX415" s="74"/>
      <c r="CY415" s="74"/>
      <c r="CZ415" s="74"/>
      <c r="DA415" s="74"/>
      <c r="DB415" s="74">
        <v>52091.097164154031</v>
      </c>
      <c r="DC415" s="74">
        <v>304760.61096763611</v>
      </c>
      <c r="DD415" s="74"/>
      <c r="DE415" s="74"/>
      <c r="DF415" s="74"/>
      <c r="DG415" s="74"/>
      <c r="DH415" s="74"/>
      <c r="DI415" s="74"/>
      <c r="DJ415" s="74"/>
      <c r="DK415" s="74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74"/>
      <c r="DY415" s="74"/>
      <c r="DZ415" s="74"/>
      <c r="EA415" s="74"/>
      <c r="EB415" s="74"/>
      <c r="EC415" s="74"/>
      <c r="ED415" s="74"/>
      <c r="EE415" s="74"/>
      <c r="EF415" s="74"/>
      <c r="EG415" s="74"/>
      <c r="EH415" s="74"/>
      <c r="EI415" s="74"/>
      <c r="EJ415" s="74"/>
      <c r="EK415" s="74"/>
      <c r="EL415" s="74"/>
      <c r="EM415" s="74"/>
      <c r="EN415" s="72">
        <f t="shared" si="790"/>
        <v>1085227.9454011917</v>
      </c>
      <c r="EP415" s="57"/>
      <c r="EQ415" s="57"/>
      <c r="ER415" s="57"/>
    </row>
    <row r="416" spans="1:148" x14ac:dyDescent="0.15">
      <c r="A416" s="71">
        <v>42643</v>
      </c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>
        <v>106192.79919624329</v>
      </c>
      <c r="AG416" s="74"/>
      <c r="AH416" s="74">
        <v>787500</v>
      </c>
      <c r="AI416" s="74"/>
      <c r="AJ416" s="74"/>
      <c r="AK416" s="74"/>
      <c r="AL416" s="74"/>
      <c r="AM416" s="74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/>
      <c r="BF416" s="74"/>
      <c r="BG416" s="74"/>
      <c r="BH416" s="74"/>
      <c r="BI416" s="74"/>
      <c r="BJ416" s="74"/>
      <c r="BK416" s="74"/>
      <c r="BL416" s="74"/>
      <c r="BM416" s="74"/>
      <c r="BN416" s="74"/>
      <c r="BO416" s="74"/>
      <c r="BP416" s="74"/>
      <c r="BQ416" s="74"/>
      <c r="BR416" s="74"/>
      <c r="BS416" s="74"/>
      <c r="BT416" s="74"/>
      <c r="BU416" s="74"/>
      <c r="BV416" s="74"/>
      <c r="BW416" s="74"/>
      <c r="BX416" s="74"/>
      <c r="BY416" s="74"/>
      <c r="BZ416" s="74"/>
      <c r="CA416" s="74"/>
      <c r="CB416" s="74"/>
      <c r="CC416" s="74"/>
      <c r="CD416" s="74"/>
      <c r="CE416" s="74"/>
      <c r="CF416" s="74"/>
      <c r="CG416" s="74"/>
      <c r="CH416" s="74"/>
      <c r="CI416" s="74"/>
      <c r="CJ416" s="74"/>
      <c r="CK416" s="74"/>
      <c r="CL416" s="74"/>
      <c r="CM416" s="74"/>
      <c r="CN416" s="74"/>
      <c r="CO416" s="74"/>
      <c r="CP416" s="74"/>
      <c r="CQ416" s="74"/>
      <c r="CR416" s="74"/>
      <c r="CS416" s="74"/>
      <c r="CT416" s="74">
        <v>622183.43807315826</v>
      </c>
      <c r="CU416" s="74"/>
      <c r="CV416" s="74"/>
      <c r="CW416" s="74"/>
      <c r="CX416" s="74"/>
      <c r="CY416" s="74"/>
      <c r="CZ416" s="74"/>
      <c r="DA416" s="74"/>
      <c r="DB416" s="74"/>
      <c r="DC416" s="74">
        <v>304760.61096763611</v>
      </c>
      <c r="DD416" s="74"/>
      <c r="DE416" s="74"/>
      <c r="DF416" s="74"/>
      <c r="DG416" s="74"/>
      <c r="DH416" s="74"/>
      <c r="DI416" s="74"/>
      <c r="DJ416" s="74"/>
      <c r="DK416" s="74"/>
      <c r="DL416" s="74"/>
      <c r="DM416" s="74"/>
      <c r="DN416" s="74"/>
      <c r="DO416" s="74"/>
      <c r="DP416" s="74"/>
      <c r="DQ416" s="74"/>
      <c r="DR416" s="74"/>
      <c r="DS416" s="74"/>
      <c r="DT416" s="74"/>
      <c r="DU416" s="74"/>
      <c r="DV416" s="74"/>
      <c r="DW416" s="74"/>
      <c r="DX416" s="74"/>
      <c r="DY416" s="74"/>
      <c r="DZ416" s="74"/>
      <c r="EA416" s="74"/>
      <c r="EB416" s="74"/>
      <c r="EC416" s="74"/>
      <c r="ED416" s="74"/>
      <c r="EE416" s="74"/>
      <c r="EF416" s="74"/>
      <c r="EG416" s="74"/>
      <c r="EH416" s="74"/>
      <c r="EI416" s="74"/>
      <c r="EJ416" s="74"/>
      <c r="EK416" s="74"/>
      <c r="EL416" s="74"/>
      <c r="EM416" s="74"/>
      <c r="EN416" s="72">
        <f t="shared" si="790"/>
        <v>1820636.8482370377</v>
      </c>
      <c r="EP416" s="57"/>
      <c r="EQ416" s="57"/>
      <c r="ER416" s="57"/>
    </row>
    <row r="417" spans="1:148" x14ac:dyDescent="0.15">
      <c r="A417" s="71">
        <v>42674</v>
      </c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>
        <v>106192.79919624329</v>
      </c>
      <c r="AG417" s="74"/>
      <c r="AH417" s="74">
        <v>787500</v>
      </c>
      <c r="AI417" s="74"/>
      <c r="AJ417" s="74"/>
      <c r="AK417" s="74"/>
      <c r="AL417" s="74"/>
      <c r="AM417" s="74"/>
      <c r="AN417" s="74"/>
      <c r="AO417" s="74"/>
      <c r="AP417" s="74"/>
      <c r="AQ417" s="74"/>
      <c r="AR417" s="74"/>
      <c r="AS417" s="74"/>
      <c r="AT417" s="74"/>
      <c r="AU417" s="74"/>
      <c r="AV417" s="74"/>
      <c r="AW417" s="74"/>
      <c r="AX417" s="74"/>
      <c r="AY417" s="74"/>
      <c r="AZ417" s="74"/>
      <c r="BA417" s="74"/>
      <c r="BB417" s="74"/>
      <c r="BC417" s="74"/>
      <c r="BD417" s="74"/>
      <c r="BE417" s="74"/>
      <c r="BF417" s="74"/>
      <c r="BG417" s="74"/>
      <c r="BH417" s="74"/>
      <c r="BI417" s="74"/>
      <c r="BJ417" s="74"/>
      <c r="BK417" s="74"/>
      <c r="BL417" s="74"/>
      <c r="BM417" s="74"/>
      <c r="BN417" s="74"/>
      <c r="BO417" s="74"/>
      <c r="BP417" s="74"/>
      <c r="BQ417" s="74"/>
      <c r="BR417" s="74"/>
      <c r="BS417" s="74"/>
      <c r="BT417" s="74"/>
      <c r="BU417" s="74"/>
      <c r="BV417" s="74"/>
      <c r="BW417" s="74"/>
      <c r="BX417" s="74"/>
      <c r="BY417" s="74"/>
      <c r="BZ417" s="74"/>
      <c r="CA417" s="74"/>
      <c r="CB417" s="74"/>
      <c r="CC417" s="74"/>
      <c r="CD417" s="74"/>
      <c r="CE417" s="74"/>
      <c r="CF417" s="74"/>
      <c r="CG417" s="74"/>
      <c r="CH417" s="74"/>
      <c r="CI417" s="74"/>
      <c r="CJ417" s="74"/>
      <c r="CK417" s="74"/>
      <c r="CL417" s="74"/>
      <c r="CM417" s="74"/>
      <c r="CN417" s="74"/>
      <c r="CO417" s="74"/>
      <c r="CP417" s="74"/>
      <c r="CQ417" s="74"/>
      <c r="CR417" s="74"/>
      <c r="CS417" s="74">
        <v>427125.01287460327</v>
      </c>
      <c r="CT417" s="74">
        <v>622183.43807315826</v>
      </c>
      <c r="CU417" s="74"/>
      <c r="CV417" s="74"/>
      <c r="CW417" s="74"/>
      <c r="CX417" s="74"/>
      <c r="CY417" s="74"/>
      <c r="CZ417" s="74"/>
      <c r="DA417" s="74"/>
      <c r="DB417" s="74"/>
      <c r="DC417" s="74">
        <v>304760.61096763611</v>
      </c>
      <c r="DD417" s="74"/>
      <c r="DE417" s="74"/>
      <c r="DF417" s="74"/>
      <c r="DG417" s="74"/>
      <c r="DH417" s="74"/>
      <c r="DI417" s="74"/>
      <c r="DJ417" s="74"/>
      <c r="DK417" s="74"/>
      <c r="DL417" s="74"/>
      <c r="DM417" s="74"/>
      <c r="DN417" s="74"/>
      <c r="DO417" s="74"/>
      <c r="DP417" s="74"/>
      <c r="DQ417" s="74"/>
      <c r="DR417" s="74"/>
      <c r="DS417" s="74"/>
      <c r="DT417" s="74"/>
      <c r="DU417" s="74"/>
      <c r="DV417" s="74"/>
      <c r="DW417" s="74"/>
      <c r="DX417" s="74"/>
      <c r="DY417" s="74"/>
      <c r="DZ417" s="74"/>
      <c r="EA417" s="74"/>
      <c r="EB417" s="74"/>
      <c r="EC417" s="74"/>
      <c r="ED417" s="74"/>
      <c r="EE417" s="74"/>
      <c r="EF417" s="74"/>
      <c r="EG417" s="74"/>
      <c r="EH417" s="74"/>
      <c r="EI417" s="74"/>
      <c r="EJ417" s="74"/>
      <c r="EK417" s="74"/>
      <c r="EL417" s="74"/>
      <c r="EM417" s="74"/>
      <c r="EN417" s="72">
        <f t="shared" si="790"/>
        <v>2247761.8611116409</v>
      </c>
      <c r="EP417" s="57"/>
      <c r="EQ417" s="57"/>
      <c r="ER417" s="57"/>
    </row>
    <row r="418" spans="1:148" x14ac:dyDescent="0.15">
      <c r="A418" s="71">
        <v>42704</v>
      </c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>
        <v>106192.79919624329</v>
      </c>
      <c r="AG418" s="74"/>
      <c r="AH418" s="74">
        <v>787500</v>
      </c>
      <c r="AI418" s="74"/>
      <c r="AJ418" s="74"/>
      <c r="AK418" s="74"/>
      <c r="AL418" s="74"/>
      <c r="AM418" s="74"/>
      <c r="AN418" s="74"/>
      <c r="AO418" s="74"/>
      <c r="AP418" s="74"/>
      <c r="AQ418" s="74"/>
      <c r="AR418" s="74"/>
      <c r="AS418" s="74"/>
      <c r="AT418" s="74"/>
      <c r="AU418" s="74"/>
      <c r="AV418" s="74"/>
      <c r="AW418" s="74"/>
      <c r="AX418" s="74"/>
      <c r="AY418" s="74"/>
      <c r="AZ418" s="74"/>
      <c r="BA418" s="74"/>
      <c r="BB418" s="74"/>
      <c r="BC418" s="74"/>
      <c r="BD418" s="74"/>
      <c r="BE418" s="74"/>
      <c r="BF418" s="74"/>
      <c r="BG418" s="74"/>
      <c r="BH418" s="74"/>
      <c r="BI418" s="74"/>
      <c r="BJ418" s="74"/>
      <c r="BK418" s="74"/>
      <c r="BL418" s="74"/>
      <c r="BM418" s="74"/>
      <c r="BN418" s="74"/>
      <c r="BO418" s="74"/>
      <c r="BP418" s="74"/>
      <c r="BQ418" s="74"/>
      <c r="BR418" s="74"/>
      <c r="BS418" s="74"/>
      <c r="BT418" s="74"/>
      <c r="BU418" s="74"/>
      <c r="BV418" s="74"/>
      <c r="BW418" s="74"/>
      <c r="BX418" s="74"/>
      <c r="BY418" s="74"/>
      <c r="BZ418" s="74"/>
      <c r="CA418" s="74"/>
      <c r="CB418" s="74"/>
      <c r="CC418" s="74"/>
      <c r="CD418" s="74"/>
      <c r="CE418" s="74"/>
      <c r="CF418" s="74"/>
      <c r="CG418" s="74"/>
      <c r="CH418" s="74"/>
      <c r="CI418" s="74"/>
      <c r="CJ418" s="74"/>
      <c r="CK418" s="74"/>
      <c r="CL418" s="74"/>
      <c r="CM418" s="74"/>
      <c r="CN418" s="74"/>
      <c r="CO418" s="74"/>
      <c r="CP418" s="74"/>
      <c r="CQ418" s="74"/>
      <c r="CR418" s="74"/>
      <c r="CS418" s="74">
        <v>427125.01287460327</v>
      </c>
      <c r="CT418" s="74">
        <v>622183.43807315826</v>
      </c>
      <c r="CU418" s="74"/>
      <c r="CV418" s="74"/>
      <c r="CW418" s="74"/>
      <c r="CX418" s="74"/>
      <c r="CY418" s="74"/>
      <c r="CZ418" s="74"/>
      <c r="DA418" s="74"/>
      <c r="DB418" s="74"/>
      <c r="DC418" s="74">
        <v>304760.61096763611</v>
      </c>
      <c r="DD418" s="74"/>
      <c r="DE418" s="74"/>
      <c r="DF418" s="74"/>
      <c r="DG418" s="74"/>
      <c r="DH418" s="74"/>
      <c r="DI418" s="74"/>
      <c r="DJ418" s="74"/>
      <c r="DK418" s="74"/>
      <c r="DL418" s="74"/>
      <c r="DM418" s="74"/>
      <c r="DN418" s="74"/>
      <c r="DO418" s="74"/>
      <c r="DP418" s="74"/>
      <c r="DQ418" s="74"/>
      <c r="DR418" s="74"/>
      <c r="DS418" s="74"/>
      <c r="DT418" s="74"/>
      <c r="DU418" s="74"/>
      <c r="DV418" s="74"/>
      <c r="DW418" s="74"/>
      <c r="DX418" s="74"/>
      <c r="DY418" s="74"/>
      <c r="DZ418" s="74"/>
      <c r="EA418" s="74"/>
      <c r="EB418" s="74"/>
      <c r="EC418" s="74"/>
      <c r="ED418" s="74"/>
      <c r="EE418" s="74">
        <v>99876.901895523071</v>
      </c>
      <c r="EF418" s="74"/>
      <c r="EG418" s="74"/>
      <c r="EH418" s="74"/>
      <c r="EI418" s="74"/>
      <c r="EJ418" s="74"/>
      <c r="EK418" s="74"/>
      <c r="EL418" s="74"/>
      <c r="EM418" s="74"/>
      <c r="EN418" s="72">
        <f t="shared" si="790"/>
        <v>2347638.763007164</v>
      </c>
      <c r="EP418" s="57"/>
      <c r="EQ418" s="57"/>
      <c r="ER418" s="57"/>
    </row>
    <row r="419" spans="1:148" x14ac:dyDescent="0.15">
      <c r="A419" s="71">
        <v>42734</v>
      </c>
      <c r="B419" s="74">
        <v>172076</v>
      </c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>
        <v>787500</v>
      </c>
      <c r="AI419" s="74"/>
      <c r="AJ419" s="74"/>
      <c r="AK419" s="74"/>
      <c r="AL419" s="74"/>
      <c r="AM419" s="74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4"/>
      <c r="CR419" s="74"/>
      <c r="CS419" s="74">
        <v>427125.01287460327</v>
      </c>
      <c r="CT419" s="74">
        <v>622183.43807315826</v>
      </c>
      <c r="CU419" s="74"/>
      <c r="CV419" s="74"/>
      <c r="CW419" s="74"/>
      <c r="CX419" s="74"/>
      <c r="CY419" s="74"/>
      <c r="CZ419" s="74"/>
      <c r="DA419" s="74"/>
      <c r="DB419" s="74"/>
      <c r="DC419" s="74">
        <v>304760.61096763611</v>
      </c>
      <c r="DD419" s="74"/>
      <c r="DE419" s="74"/>
      <c r="DF419" s="74"/>
      <c r="DG419" s="74"/>
      <c r="DH419" s="74"/>
      <c r="DI419" s="74"/>
      <c r="DJ419" s="74"/>
      <c r="DK419" s="74"/>
      <c r="DL419" s="74"/>
      <c r="DM419" s="74"/>
      <c r="DN419" s="74"/>
      <c r="DO419" s="74"/>
      <c r="DP419" s="74"/>
      <c r="DQ419" s="74"/>
      <c r="DR419" s="74"/>
      <c r="DS419" s="74"/>
      <c r="DT419" s="74"/>
      <c r="DU419" s="74"/>
      <c r="DV419" s="74"/>
      <c r="DW419" s="74"/>
      <c r="DX419" s="74"/>
      <c r="DY419" s="74"/>
      <c r="DZ419" s="74"/>
      <c r="EA419" s="74"/>
      <c r="EB419" s="74"/>
      <c r="EC419" s="74"/>
      <c r="ED419" s="74"/>
      <c r="EE419" s="74">
        <v>99876.901895523071</v>
      </c>
      <c r="EF419" s="74"/>
      <c r="EG419" s="74"/>
      <c r="EH419" s="74"/>
      <c r="EI419" s="74"/>
      <c r="EJ419" s="74"/>
      <c r="EK419" s="74"/>
      <c r="EL419" s="74"/>
      <c r="EM419" s="74"/>
      <c r="EN419" s="72">
        <f t="shared" si="790"/>
        <v>2413521.9638109207</v>
      </c>
      <c r="EP419" s="57"/>
      <c r="EQ419" s="57"/>
      <c r="ER419" s="57"/>
    </row>
    <row r="420" spans="1:148" x14ac:dyDescent="0.15">
      <c r="A420" s="71">
        <v>42766</v>
      </c>
      <c r="B420" s="74">
        <v>172076</v>
      </c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>
        <v>787500</v>
      </c>
      <c r="AI420" s="74"/>
      <c r="AJ420" s="74"/>
      <c r="AK420" s="74"/>
      <c r="AL420" s="74"/>
      <c r="AM420" s="74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>
        <v>427125.01287460327</v>
      </c>
      <c r="CT420" s="74">
        <v>622183.43807315826</v>
      </c>
      <c r="CU420" s="74"/>
      <c r="CV420" s="74">
        <v>251745.50380706787</v>
      </c>
      <c r="CW420" s="74"/>
      <c r="CX420" s="74"/>
      <c r="CY420" s="74"/>
      <c r="CZ420" s="74"/>
      <c r="DA420" s="74"/>
      <c r="DB420" s="74"/>
      <c r="DC420" s="74">
        <v>304760.61096763611</v>
      </c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>
        <v>99876.901895523071</v>
      </c>
      <c r="EF420" s="74"/>
      <c r="EG420" s="74"/>
      <c r="EH420" s="74"/>
      <c r="EI420" s="74"/>
      <c r="EJ420" s="74"/>
      <c r="EK420" s="74"/>
      <c r="EL420" s="74"/>
      <c r="EM420" s="74"/>
      <c r="EN420" s="72">
        <f t="shared" ref="EN420:EN451" si="791">SUM(B420:EM420)</f>
        <v>2665267.4676179886</v>
      </c>
      <c r="EP420" s="57"/>
      <c r="EQ420" s="57"/>
      <c r="ER420" s="57"/>
    </row>
    <row r="421" spans="1:148" x14ac:dyDescent="0.15">
      <c r="A421" s="71">
        <v>42794</v>
      </c>
      <c r="B421" s="74">
        <v>172076</v>
      </c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>
        <v>787500</v>
      </c>
      <c r="AI421" s="74"/>
      <c r="AJ421" s="74"/>
      <c r="AK421" s="74"/>
      <c r="AL421" s="74"/>
      <c r="AM421" s="74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>
        <v>427125.01287460327</v>
      </c>
      <c r="CT421" s="74">
        <v>622183.43807315826</v>
      </c>
      <c r="CU421" s="74"/>
      <c r="CV421" s="74">
        <v>251745.50380706787</v>
      </c>
      <c r="CW421" s="74"/>
      <c r="CX421" s="74"/>
      <c r="CY421" s="74"/>
      <c r="CZ421" s="74"/>
      <c r="DA421" s="74"/>
      <c r="DB421" s="74"/>
      <c r="DC421" s="74">
        <v>304760.61096763611</v>
      </c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>
        <v>99876.901895523071</v>
      </c>
      <c r="EF421" s="74">
        <v>59525.100202560425</v>
      </c>
      <c r="EG421" s="74"/>
      <c r="EH421" s="74">
        <v>450450.01029968262</v>
      </c>
      <c r="EI421" s="74"/>
      <c r="EJ421" s="74"/>
      <c r="EK421" s="74"/>
      <c r="EL421" s="74"/>
      <c r="EM421" s="74"/>
      <c r="EN421" s="72">
        <f t="shared" si="791"/>
        <v>3175242.5781202316</v>
      </c>
      <c r="EP421" s="57"/>
      <c r="EQ421" s="57"/>
      <c r="ER421" s="57"/>
    </row>
    <row r="422" spans="1:148" x14ac:dyDescent="0.15">
      <c r="A422" s="71">
        <v>42825</v>
      </c>
      <c r="B422" s="74">
        <v>172076</v>
      </c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  <c r="AE422" s="74"/>
      <c r="AF422" s="74"/>
      <c r="AG422" s="74"/>
      <c r="AH422" s="74">
        <v>787500</v>
      </c>
      <c r="AI422" s="74"/>
      <c r="AJ422" s="74"/>
      <c r="AK422" s="74"/>
      <c r="AL422" s="74"/>
      <c r="AM422" s="74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>
        <v>427125.01287460327</v>
      </c>
      <c r="CT422" s="74">
        <v>622183.43807315826</v>
      </c>
      <c r="CU422" s="74"/>
      <c r="CV422" s="74">
        <v>251745.50380706787</v>
      </c>
      <c r="CW422" s="74"/>
      <c r="CX422" s="74"/>
      <c r="CY422" s="74"/>
      <c r="CZ422" s="74"/>
      <c r="DA422" s="74"/>
      <c r="DB422" s="74"/>
      <c r="DC422" s="74">
        <v>304760.61096763611</v>
      </c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>
        <v>99876.901895523071</v>
      </c>
      <c r="EF422" s="74">
        <v>59525.100202560425</v>
      </c>
      <c r="EG422" s="74"/>
      <c r="EH422" s="74">
        <v>450450.01029968262</v>
      </c>
      <c r="EI422" s="74"/>
      <c r="EJ422" s="74"/>
      <c r="EK422" s="74"/>
      <c r="EL422" s="74"/>
      <c r="EM422" s="74"/>
      <c r="EN422" s="72">
        <f t="shared" si="791"/>
        <v>3175242.5781202316</v>
      </c>
      <c r="EP422" s="57"/>
      <c r="EQ422" s="57"/>
      <c r="ER422" s="57"/>
    </row>
    <row r="423" spans="1:148" x14ac:dyDescent="0.15">
      <c r="A423" s="71">
        <v>42853</v>
      </c>
      <c r="B423" s="74">
        <v>172076</v>
      </c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  <c r="AE423" s="74"/>
      <c r="AF423" s="74"/>
      <c r="AG423" s="74"/>
      <c r="AH423" s="74">
        <v>787500</v>
      </c>
      <c r="AI423" s="74"/>
      <c r="AJ423" s="74"/>
      <c r="AK423" s="74"/>
      <c r="AL423" s="74"/>
      <c r="AM423" s="74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>
        <v>427125.01287460327</v>
      </c>
      <c r="CT423" s="74">
        <v>622183.43807315826</v>
      </c>
      <c r="CU423" s="74"/>
      <c r="CV423" s="74">
        <v>251745.50380706787</v>
      </c>
      <c r="CW423" s="74"/>
      <c r="CX423" s="74"/>
      <c r="CY423" s="74"/>
      <c r="CZ423" s="74"/>
      <c r="DA423" s="74"/>
      <c r="DB423" s="74"/>
      <c r="DC423" s="74">
        <v>304760.61096763611</v>
      </c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>
        <v>99876.901895523071</v>
      </c>
      <c r="EF423" s="74">
        <v>59525.100202560425</v>
      </c>
      <c r="EG423" s="74"/>
      <c r="EH423" s="74">
        <v>450450.01029968262</v>
      </c>
      <c r="EI423" s="74"/>
      <c r="EJ423" s="74"/>
      <c r="EK423" s="74"/>
      <c r="EL423" s="74"/>
      <c r="EM423" s="74"/>
      <c r="EN423" s="72">
        <f t="shared" si="791"/>
        <v>3175242.5781202316</v>
      </c>
      <c r="EP423" s="57"/>
      <c r="EQ423" s="57"/>
      <c r="ER423" s="57"/>
    </row>
    <row r="424" spans="1:148" x14ac:dyDescent="0.15">
      <c r="A424" s="71">
        <v>42886</v>
      </c>
      <c r="B424" s="74">
        <v>172076</v>
      </c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  <c r="AE424" s="74"/>
      <c r="AF424" s="74"/>
      <c r="AG424" s="74"/>
      <c r="AH424" s="74">
        <v>787500</v>
      </c>
      <c r="AI424" s="74"/>
      <c r="AJ424" s="74"/>
      <c r="AK424" s="74"/>
      <c r="AL424" s="74"/>
      <c r="AM424" s="74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>
        <v>427125.01287460327</v>
      </c>
      <c r="CT424" s="74">
        <v>622183.43807315826</v>
      </c>
      <c r="CU424" s="74"/>
      <c r="CV424" s="74">
        <v>251745.50380706787</v>
      </c>
      <c r="CW424" s="74">
        <v>420468.76549720764</v>
      </c>
      <c r="CX424" s="74"/>
      <c r="CY424" s="74"/>
      <c r="CZ424" s="74"/>
      <c r="DA424" s="74"/>
      <c r="DB424" s="74"/>
      <c r="DC424" s="74">
        <v>304760.61096763611</v>
      </c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>
        <v>99876.901895523071</v>
      </c>
      <c r="EF424" s="74">
        <v>59525.100202560425</v>
      </c>
      <c r="EG424" s="74"/>
      <c r="EH424" s="74">
        <v>450450.01029968262</v>
      </c>
      <c r="EI424" s="74"/>
      <c r="EJ424" s="74"/>
      <c r="EK424" s="74"/>
      <c r="EL424" s="74"/>
      <c r="EM424" s="74"/>
      <c r="EN424" s="72">
        <f t="shared" si="791"/>
        <v>3595711.3436174393</v>
      </c>
      <c r="EP424" s="57"/>
      <c r="EQ424" s="57"/>
      <c r="ER424" s="57"/>
    </row>
    <row r="425" spans="1:148" x14ac:dyDescent="0.15">
      <c r="A425" s="71">
        <v>42916</v>
      </c>
      <c r="B425" s="74">
        <v>172076</v>
      </c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>
        <v>787500</v>
      </c>
      <c r="AI425" s="74"/>
      <c r="AJ425" s="74"/>
      <c r="AK425" s="74"/>
      <c r="AL425" s="74"/>
      <c r="AM425" s="74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>
        <v>427125.01287460327</v>
      </c>
      <c r="CT425" s="74"/>
      <c r="CU425" s="74">
        <v>286182.08220100403</v>
      </c>
      <c r="CV425" s="74">
        <v>251745.50380706787</v>
      </c>
      <c r="CW425" s="74">
        <v>420468.76549720764</v>
      </c>
      <c r="CX425" s="74"/>
      <c r="CY425" s="74"/>
      <c r="CZ425" s="74"/>
      <c r="DA425" s="74"/>
      <c r="DB425" s="74"/>
      <c r="DC425" s="74">
        <v>304760.61096763611</v>
      </c>
      <c r="DD425" s="74">
        <v>150724.79339790344</v>
      </c>
      <c r="DE425" s="74"/>
      <c r="DF425" s="74"/>
      <c r="DG425" s="74"/>
      <c r="DH425" s="74"/>
      <c r="DI425" s="74"/>
      <c r="DJ425" s="74"/>
      <c r="DK425" s="74">
        <v>474144.98925209045</v>
      </c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>
        <v>99876.901895523071</v>
      </c>
      <c r="EF425" s="74">
        <v>59525.100202560425</v>
      </c>
      <c r="EG425" s="74"/>
      <c r="EH425" s="74">
        <v>450450.01029968262</v>
      </c>
      <c r="EI425" s="74"/>
      <c r="EJ425" s="74"/>
      <c r="EK425" s="74"/>
      <c r="EL425" s="74"/>
      <c r="EM425" s="74"/>
      <c r="EN425" s="72">
        <f t="shared" si="791"/>
        <v>3884579.7703952789</v>
      </c>
      <c r="EP425" s="57"/>
      <c r="EQ425" s="57"/>
      <c r="ER425" s="57"/>
    </row>
    <row r="426" spans="1:148" x14ac:dyDescent="0.15">
      <c r="A426" s="71">
        <v>42947</v>
      </c>
      <c r="B426" s="74">
        <v>172076</v>
      </c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>
        <v>787500</v>
      </c>
      <c r="AI426" s="74"/>
      <c r="AJ426" s="74"/>
      <c r="AK426" s="74"/>
      <c r="AL426" s="74"/>
      <c r="AM426" s="74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/>
      <c r="BF426" s="74"/>
      <c r="BG426" s="74"/>
      <c r="BH426" s="74"/>
      <c r="BI426" s="74"/>
      <c r="BJ426" s="74"/>
      <c r="BK426" s="74"/>
      <c r="BL426" s="74"/>
      <c r="BM426" s="74"/>
      <c r="BN426" s="74"/>
      <c r="BO426" s="74"/>
      <c r="BP426" s="74"/>
      <c r="BQ426" s="74"/>
      <c r="BR426" s="74"/>
      <c r="BS426" s="74"/>
      <c r="BT426" s="74"/>
      <c r="BU426" s="74"/>
      <c r="BV426" s="74"/>
      <c r="BW426" s="74"/>
      <c r="BX426" s="74"/>
      <c r="BY426" s="74"/>
      <c r="BZ426" s="74"/>
      <c r="CA426" s="74"/>
      <c r="CB426" s="74"/>
      <c r="CC426" s="74"/>
      <c r="CD426" s="74"/>
      <c r="CE426" s="74"/>
      <c r="CF426" s="74"/>
      <c r="CG426" s="74"/>
      <c r="CH426" s="74"/>
      <c r="CI426" s="74"/>
      <c r="CJ426" s="74"/>
      <c r="CK426" s="74"/>
      <c r="CL426" s="74"/>
      <c r="CM426" s="74"/>
      <c r="CN426" s="74"/>
      <c r="CO426" s="74"/>
      <c r="CP426" s="74"/>
      <c r="CQ426" s="74"/>
      <c r="CR426" s="74"/>
      <c r="CS426" s="74">
        <v>427125.01287460327</v>
      </c>
      <c r="CT426" s="74"/>
      <c r="CU426" s="74">
        <v>286182.08220100403</v>
      </c>
      <c r="CV426" s="74">
        <v>251745.50380706787</v>
      </c>
      <c r="CW426" s="74">
        <v>420468.76549720764</v>
      </c>
      <c r="CX426" s="74"/>
      <c r="CY426" s="74"/>
      <c r="CZ426" s="74"/>
      <c r="DA426" s="74"/>
      <c r="DB426" s="74"/>
      <c r="DC426" s="74"/>
      <c r="DD426" s="74">
        <v>150724.79339790344</v>
      </c>
      <c r="DE426" s="74"/>
      <c r="DF426" s="74"/>
      <c r="DG426" s="74">
        <v>54930.37567377089</v>
      </c>
      <c r="DH426" s="74"/>
      <c r="DI426" s="74"/>
      <c r="DJ426" s="74"/>
      <c r="DK426" s="74">
        <v>474144.98925209045</v>
      </c>
      <c r="DL426" s="74"/>
      <c r="DM426" s="74"/>
      <c r="DN426" s="74"/>
      <c r="DO426" s="74"/>
      <c r="DP426" s="74"/>
      <c r="DQ426" s="74"/>
      <c r="DR426" s="74"/>
      <c r="DS426" s="74"/>
      <c r="DT426" s="74"/>
      <c r="DU426" s="74"/>
      <c r="DV426" s="74"/>
      <c r="DW426" s="74"/>
      <c r="DX426" s="74"/>
      <c r="DY426" s="74"/>
      <c r="DZ426" s="74"/>
      <c r="EA426" s="74"/>
      <c r="EB426" s="74"/>
      <c r="EC426" s="74"/>
      <c r="ED426" s="74"/>
      <c r="EE426" s="74">
        <v>99876.901895523071</v>
      </c>
      <c r="EF426" s="74">
        <v>59525.100202560425</v>
      </c>
      <c r="EG426" s="74"/>
      <c r="EH426" s="74">
        <v>450450.01029968262</v>
      </c>
      <c r="EI426" s="74"/>
      <c r="EJ426" s="74"/>
      <c r="EK426" s="74"/>
      <c r="EL426" s="74"/>
      <c r="EM426" s="74"/>
      <c r="EN426" s="72">
        <f t="shared" si="791"/>
        <v>3634749.5351014137</v>
      </c>
      <c r="EP426" s="57"/>
      <c r="EQ426" s="57"/>
      <c r="ER426" s="57"/>
    </row>
    <row r="427" spans="1:148" x14ac:dyDescent="0.15">
      <c r="A427" s="71">
        <v>42978</v>
      </c>
      <c r="B427" s="74">
        <v>172076</v>
      </c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  <c r="AE427" s="74"/>
      <c r="AF427" s="74"/>
      <c r="AG427" s="74"/>
      <c r="AH427" s="74">
        <v>787500</v>
      </c>
      <c r="AI427" s="74"/>
      <c r="AJ427" s="74"/>
      <c r="AK427" s="74"/>
      <c r="AL427" s="74"/>
      <c r="AM427" s="74"/>
      <c r="AN427" s="74"/>
      <c r="AO427" s="74"/>
      <c r="AP427" s="74"/>
      <c r="AQ427" s="74"/>
      <c r="AR427" s="74"/>
      <c r="AS427" s="74"/>
      <c r="AT427" s="74"/>
      <c r="AU427" s="74"/>
      <c r="AV427" s="74"/>
      <c r="AW427" s="74"/>
      <c r="AX427" s="74"/>
      <c r="AY427" s="74"/>
      <c r="AZ427" s="74"/>
      <c r="BA427" s="74"/>
      <c r="BB427" s="74"/>
      <c r="BC427" s="74"/>
      <c r="BD427" s="74"/>
      <c r="BE427" s="74"/>
      <c r="BF427" s="74"/>
      <c r="BG427" s="74"/>
      <c r="BH427" s="74"/>
      <c r="BI427" s="74"/>
      <c r="BJ427" s="74"/>
      <c r="BK427" s="74"/>
      <c r="BL427" s="74"/>
      <c r="BM427" s="74"/>
      <c r="BN427" s="74"/>
      <c r="BO427" s="74"/>
      <c r="BP427" s="74"/>
      <c r="BQ427" s="74"/>
      <c r="BR427" s="74"/>
      <c r="BS427" s="74"/>
      <c r="BT427" s="74"/>
      <c r="BU427" s="74"/>
      <c r="BV427" s="74"/>
      <c r="BW427" s="74"/>
      <c r="BX427" s="74"/>
      <c r="BY427" s="74"/>
      <c r="BZ427" s="74"/>
      <c r="CA427" s="74"/>
      <c r="CB427" s="74"/>
      <c r="CC427" s="74"/>
      <c r="CD427" s="74"/>
      <c r="CE427" s="74"/>
      <c r="CF427" s="74"/>
      <c r="CG427" s="74"/>
      <c r="CH427" s="74"/>
      <c r="CI427" s="74"/>
      <c r="CJ427" s="74"/>
      <c r="CK427" s="74"/>
      <c r="CL427" s="74"/>
      <c r="CM427" s="74"/>
      <c r="CN427" s="74"/>
      <c r="CO427" s="74"/>
      <c r="CP427" s="74"/>
      <c r="CQ427" s="74"/>
      <c r="CR427" s="74"/>
      <c r="CS427" s="74">
        <v>427125.01287460327</v>
      </c>
      <c r="CT427" s="74"/>
      <c r="CU427" s="74">
        <v>286182.08220100403</v>
      </c>
      <c r="CV427" s="74">
        <v>251745.50380706787</v>
      </c>
      <c r="CW427" s="74">
        <v>420468.76549720764</v>
      </c>
      <c r="CX427" s="74"/>
      <c r="CY427" s="74"/>
      <c r="CZ427" s="74"/>
      <c r="DA427" s="74"/>
      <c r="DB427" s="74"/>
      <c r="DC427" s="74"/>
      <c r="DD427" s="74">
        <v>150724.79339790344</v>
      </c>
      <c r="DE427" s="74"/>
      <c r="DF427" s="74"/>
      <c r="DG427" s="74">
        <v>54930.37567377089</v>
      </c>
      <c r="DH427" s="74"/>
      <c r="DI427" s="74"/>
      <c r="DJ427" s="74"/>
      <c r="DK427" s="74">
        <v>474144.98925209045</v>
      </c>
      <c r="DL427" s="74"/>
      <c r="DM427" s="74"/>
      <c r="DN427" s="74"/>
      <c r="DO427" s="74"/>
      <c r="DP427" s="74"/>
      <c r="DQ427" s="74"/>
      <c r="DR427" s="74"/>
      <c r="DS427" s="74"/>
      <c r="DT427" s="74"/>
      <c r="DU427" s="74"/>
      <c r="DV427" s="74"/>
      <c r="DW427" s="74"/>
      <c r="DX427" s="74"/>
      <c r="DY427" s="74"/>
      <c r="DZ427" s="74"/>
      <c r="EA427" s="74"/>
      <c r="EB427" s="74"/>
      <c r="EC427" s="74"/>
      <c r="ED427" s="74"/>
      <c r="EE427" s="74">
        <v>99876.901895523071</v>
      </c>
      <c r="EF427" s="74">
        <v>59525.100202560425</v>
      </c>
      <c r="EG427" s="74"/>
      <c r="EH427" s="74">
        <v>450450.01029968262</v>
      </c>
      <c r="EI427" s="74"/>
      <c r="EJ427" s="74"/>
      <c r="EK427" s="74"/>
      <c r="EL427" s="74"/>
      <c r="EM427" s="74"/>
      <c r="EN427" s="72">
        <f t="shared" si="791"/>
        <v>3634749.5351014137</v>
      </c>
      <c r="EP427" s="57"/>
      <c r="EQ427" s="57"/>
      <c r="ER427" s="57"/>
    </row>
    <row r="428" spans="1:148" x14ac:dyDescent="0.15">
      <c r="A428" s="71">
        <v>43007</v>
      </c>
      <c r="B428" s="74">
        <v>172076</v>
      </c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>
        <v>787500</v>
      </c>
      <c r="AI428" s="74"/>
      <c r="AJ428" s="74"/>
      <c r="AK428" s="74"/>
      <c r="AL428" s="74"/>
      <c r="AM428" s="74"/>
      <c r="AN428" s="74"/>
      <c r="AO428" s="74"/>
      <c r="AP428" s="74"/>
      <c r="AQ428" s="74"/>
      <c r="AR428" s="74"/>
      <c r="AS428" s="74"/>
      <c r="AT428" s="74"/>
      <c r="AU428" s="74"/>
      <c r="AV428" s="74"/>
      <c r="AW428" s="74"/>
      <c r="AX428" s="74"/>
      <c r="AY428" s="74"/>
      <c r="AZ428" s="74"/>
      <c r="BA428" s="74"/>
      <c r="BB428" s="74"/>
      <c r="BC428" s="74"/>
      <c r="BD428" s="74"/>
      <c r="BE428" s="74"/>
      <c r="BF428" s="74"/>
      <c r="BG428" s="74"/>
      <c r="BH428" s="74"/>
      <c r="BI428" s="74"/>
      <c r="BJ428" s="74"/>
      <c r="BK428" s="74"/>
      <c r="BL428" s="74"/>
      <c r="BM428" s="74"/>
      <c r="BN428" s="74"/>
      <c r="BO428" s="74"/>
      <c r="BP428" s="74"/>
      <c r="BQ428" s="74"/>
      <c r="BR428" s="74"/>
      <c r="BS428" s="74"/>
      <c r="BT428" s="74"/>
      <c r="BU428" s="74"/>
      <c r="BV428" s="74"/>
      <c r="BW428" s="74"/>
      <c r="BX428" s="74"/>
      <c r="BY428" s="74"/>
      <c r="BZ428" s="74"/>
      <c r="CA428" s="74"/>
      <c r="CB428" s="74"/>
      <c r="CC428" s="74"/>
      <c r="CD428" s="74"/>
      <c r="CE428" s="74"/>
      <c r="CF428" s="74"/>
      <c r="CG428" s="74"/>
      <c r="CH428" s="74"/>
      <c r="CI428" s="74"/>
      <c r="CJ428" s="74"/>
      <c r="CK428" s="74"/>
      <c r="CL428" s="74"/>
      <c r="CM428" s="74"/>
      <c r="CN428" s="74"/>
      <c r="CO428" s="74"/>
      <c r="CP428" s="74"/>
      <c r="CQ428" s="74"/>
      <c r="CR428" s="74"/>
      <c r="CS428" s="74">
        <v>427125.01287460327</v>
      </c>
      <c r="CT428" s="74"/>
      <c r="CU428" s="74">
        <v>286182.08220100403</v>
      </c>
      <c r="CV428" s="74">
        <v>251745.50380706787</v>
      </c>
      <c r="CW428" s="74">
        <v>420468.76549720764</v>
      </c>
      <c r="CX428" s="74"/>
      <c r="CY428" s="74"/>
      <c r="CZ428" s="74"/>
      <c r="DA428" s="74"/>
      <c r="DB428" s="74"/>
      <c r="DC428" s="74"/>
      <c r="DD428" s="74">
        <v>150724.79339790344</v>
      </c>
      <c r="DE428" s="74">
        <v>190095</v>
      </c>
      <c r="DF428" s="74"/>
      <c r="DG428" s="74">
        <v>54930.37567377089</v>
      </c>
      <c r="DH428" s="74"/>
      <c r="DI428" s="74"/>
      <c r="DJ428" s="74"/>
      <c r="DK428" s="74">
        <v>474144.98925209045</v>
      </c>
      <c r="DL428" s="74"/>
      <c r="DM428" s="74"/>
      <c r="DN428" s="74"/>
      <c r="DO428" s="74"/>
      <c r="DP428" s="74"/>
      <c r="DQ428" s="74"/>
      <c r="DR428" s="74"/>
      <c r="DS428" s="74"/>
      <c r="DT428" s="74"/>
      <c r="DU428" s="74"/>
      <c r="DV428" s="74"/>
      <c r="DW428" s="74"/>
      <c r="DX428" s="74"/>
      <c r="DY428" s="74"/>
      <c r="DZ428" s="74"/>
      <c r="EA428" s="74"/>
      <c r="EB428" s="74"/>
      <c r="EC428" s="74"/>
      <c r="ED428" s="74"/>
      <c r="EE428" s="74">
        <v>99876.901895523071</v>
      </c>
      <c r="EF428" s="74">
        <v>59525.100202560425</v>
      </c>
      <c r="EG428" s="74"/>
      <c r="EH428" s="74">
        <v>450450.01029968262</v>
      </c>
      <c r="EI428" s="74"/>
      <c r="EJ428" s="74"/>
      <c r="EK428" s="74"/>
      <c r="EL428" s="74"/>
      <c r="EM428" s="74"/>
      <c r="EN428" s="72">
        <f t="shared" si="791"/>
        <v>3824844.5351014137</v>
      </c>
      <c r="EP428" s="57"/>
      <c r="EQ428" s="57"/>
      <c r="ER428" s="57"/>
    </row>
    <row r="429" spans="1:148" x14ac:dyDescent="0.15">
      <c r="A429" s="71">
        <v>43039</v>
      </c>
      <c r="B429" s="74">
        <v>172076</v>
      </c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4"/>
      <c r="AK429" s="74"/>
      <c r="AL429" s="74"/>
      <c r="AM429" s="74"/>
      <c r="AN429" s="74"/>
      <c r="AO429" s="74"/>
      <c r="AP429" s="74"/>
      <c r="AQ429" s="74"/>
      <c r="AR429" s="74"/>
      <c r="AS429" s="74"/>
      <c r="AT429" s="74"/>
      <c r="AU429" s="74"/>
      <c r="AV429" s="74"/>
      <c r="AW429" s="74"/>
      <c r="AX429" s="74"/>
      <c r="AY429" s="74"/>
      <c r="AZ429" s="74"/>
      <c r="BA429" s="74"/>
      <c r="BB429" s="74"/>
      <c r="BC429" s="74"/>
      <c r="BD429" s="74"/>
      <c r="BE429" s="74"/>
      <c r="BF429" s="74"/>
      <c r="BG429" s="74"/>
      <c r="BH429" s="74"/>
      <c r="BI429" s="74"/>
      <c r="BJ429" s="74"/>
      <c r="BK429" s="74"/>
      <c r="BL429" s="74"/>
      <c r="BM429" s="74"/>
      <c r="BN429" s="74"/>
      <c r="BO429" s="74"/>
      <c r="BP429" s="74"/>
      <c r="BQ429" s="74"/>
      <c r="BR429" s="74"/>
      <c r="BS429" s="74"/>
      <c r="BT429" s="74"/>
      <c r="BU429" s="74"/>
      <c r="BV429" s="74"/>
      <c r="BW429" s="74"/>
      <c r="BX429" s="74"/>
      <c r="BY429" s="74"/>
      <c r="BZ429" s="74"/>
      <c r="CA429" s="74"/>
      <c r="CB429" s="74"/>
      <c r="CC429" s="74"/>
      <c r="CD429" s="74"/>
      <c r="CE429" s="74"/>
      <c r="CF429" s="74"/>
      <c r="CG429" s="74"/>
      <c r="CH429" s="74"/>
      <c r="CI429" s="74"/>
      <c r="CJ429" s="74"/>
      <c r="CK429" s="74"/>
      <c r="CL429" s="74"/>
      <c r="CM429" s="74"/>
      <c r="CN429" s="74"/>
      <c r="CO429" s="74"/>
      <c r="CP429" s="74"/>
      <c r="CQ429" s="74"/>
      <c r="CR429" s="74"/>
      <c r="CS429" s="74">
        <v>427125.01287460327</v>
      </c>
      <c r="CT429" s="74"/>
      <c r="CU429" s="74">
        <v>286182.08220100403</v>
      </c>
      <c r="CV429" s="74">
        <v>251745.50380706787</v>
      </c>
      <c r="CW429" s="74">
        <v>420468.76549720764</v>
      </c>
      <c r="CX429" s="74"/>
      <c r="CY429" s="74"/>
      <c r="CZ429" s="74"/>
      <c r="DA429" s="74"/>
      <c r="DB429" s="74"/>
      <c r="DC429" s="74"/>
      <c r="DD429" s="74">
        <v>150724.79339790344</v>
      </c>
      <c r="DE429" s="74">
        <v>190095</v>
      </c>
      <c r="DF429" s="74">
        <v>499525.20948028564</v>
      </c>
      <c r="DG429" s="74">
        <v>54930.37567377089</v>
      </c>
      <c r="DH429" s="74"/>
      <c r="DI429" s="74"/>
      <c r="DJ429" s="74"/>
      <c r="DK429" s="74">
        <v>474144.98925209045</v>
      </c>
      <c r="DL429" s="74"/>
      <c r="DM429" s="74"/>
      <c r="DN429" s="74"/>
      <c r="DO429" s="74"/>
      <c r="DP429" s="74"/>
      <c r="DQ429" s="74"/>
      <c r="DR429" s="74"/>
      <c r="DS429" s="74"/>
      <c r="DT429" s="74"/>
      <c r="DU429" s="74"/>
      <c r="DV429" s="74"/>
      <c r="DW429" s="74"/>
      <c r="DX429" s="74"/>
      <c r="DY429" s="74"/>
      <c r="DZ429" s="74"/>
      <c r="EA429" s="74"/>
      <c r="EB429" s="74"/>
      <c r="EC429" s="74"/>
      <c r="ED429" s="74"/>
      <c r="EE429" s="74">
        <v>99876.901895523071</v>
      </c>
      <c r="EF429" s="74">
        <v>59525.100202560425</v>
      </c>
      <c r="EG429" s="74"/>
      <c r="EH429" s="74">
        <v>450450.01029968262</v>
      </c>
      <c r="EI429" s="74"/>
      <c r="EJ429" s="74"/>
      <c r="EK429" s="74"/>
      <c r="EL429" s="74"/>
      <c r="EM429" s="74"/>
      <c r="EN429" s="72">
        <f t="shared" si="791"/>
        <v>3536869.7445816994</v>
      </c>
      <c r="EP429" s="57"/>
      <c r="EQ429" s="57"/>
      <c r="ER429" s="57"/>
    </row>
    <row r="430" spans="1:148" x14ac:dyDescent="0.15">
      <c r="A430" s="71">
        <v>43069</v>
      </c>
      <c r="B430" s="74">
        <v>172076</v>
      </c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4"/>
      <c r="AK430" s="74"/>
      <c r="AL430" s="74"/>
      <c r="AM430" s="74"/>
      <c r="AN430" s="74"/>
      <c r="AO430" s="74"/>
      <c r="AP430" s="74"/>
      <c r="AQ430" s="74"/>
      <c r="AR430" s="74"/>
      <c r="AS430" s="74"/>
      <c r="AT430" s="74"/>
      <c r="AU430" s="74"/>
      <c r="AV430" s="74"/>
      <c r="AW430" s="74"/>
      <c r="AX430" s="74"/>
      <c r="AY430" s="74"/>
      <c r="AZ430" s="74"/>
      <c r="BA430" s="74"/>
      <c r="BB430" s="74"/>
      <c r="BC430" s="74"/>
      <c r="BD430" s="74"/>
      <c r="BE430" s="74"/>
      <c r="BF430" s="74"/>
      <c r="BG430" s="74"/>
      <c r="BH430" s="74"/>
      <c r="BI430" s="74"/>
      <c r="BJ430" s="74"/>
      <c r="BK430" s="74"/>
      <c r="BL430" s="74"/>
      <c r="BM430" s="74"/>
      <c r="BN430" s="74"/>
      <c r="BO430" s="74"/>
      <c r="BP430" s="74"/>
      <c r="BQ430" s="74"/>
      <c r="BR430" s="74"/>
      <c r="BS430" s="74"/>
      <c r="BT430" s="74"/>
      <c r="BU430" s="74"/>
      <c r="BV430" s="74"/>
      <c r="BW430" s="74"/>
      <c r="BX430" s="74"/>
      <c r="BY430" s="74"/>
      <c r="BZ430" s="74"/>
      <c r="CA430" s="74"/>
      <c r="CB430" s="74"/>
      <c r="CC430" s="74"/>
      <c r="CD430" s="74"/>
      <c r="CE430" s="74"/>
      <c r="CF430" s="74"/>
      <c r="CG430" s="74"/>
      <c r="CH430" s="74"/>
      <c r="CI430" s="74"/>
      <c r="CJ430" s="74"/>
      <c r="CK430" s="74"/>
      <c r="CL430" s="74"/>
      <c r="CM430" s="74"/>
      <c r="CN430" s="74"/>
      <c r="CO430" s="74"/>
      <c r="CP430" s="74"/>
      <c r="CQ430" s="74"/>
      <c r="CR430" s="74"/>
      <c r="CS430" s="74"/>
      <c r="CT430" s="74"/>
      <c r="CU430" s="74">
        <v>286182.08220100403</v>
      </c>
      <c r="CV430" s="74">
        <v>251745.50380706787</v>
      </c>
      <c r="CW430" s="74">
        <v>420468.76549720764</v>
      </c>
      <c r="CX430" s="74"/>
      <c r="CY430" s="74"/>
      <c r="CZ430" s="74"/>
      <c r="DA430" s="74"/>
      <c r="DB430" s="74"/>
      <c r="DC430" s="74"/>
      <c r="DD430" s="74">
        <v>150724.79339790344</v>
      </c>
      <c r="DE430" s="74">
        <v>190095</v>
      </c>
      <c r="DF430" s="74">
        <v>499525.20948028564</v>
      </c>
      <c r="DG430" s="74">
        <v>54930.37567377089</v>
      </c>
      <c r="DH430" s="74"/>
      <c r="DI430" s="74">
        <v>681720.00789642334</v>
      </c>
      <c r="DJ430" s="74"/>
      <c r="DK430" s="74">
        <v>474144.98925209045</v>
      </c>
      <c r="DL430" s="74"/>
      <c r="DM430" s="74"/>
      <c r="DN430" s="74"/>
      <c r="DO430" s="74"/>
      <c r="DP430" s="74"/>
      <c r="DQ430" s="74"/>
      <c r="DR430" s="74"/>
      <c r="DS430" s="74"/>
      <c r="DT430" s="74"/>
      <c r="DU430" s="74"/>
      <c r="DV430" s="74"/>
      <c r="DW430" s="74"/>
      <c r="DX430" s="74"/>
      <c r="DY430" s="74"/>
      <c r="DZ430" s="74"/>
      <c r="EA430" s="74"/>
      <c r="EB430" s="74"/>
      <c r="EC430" s="74"/>
      <c r="ED430" s="74"/>
      <c r="EE430" s="74">
        <v>99876.901895523071</v>
      </c>
      <c r="EF430" s="74">
        <v>59525.100202560425</v>
      </c>
      <c r="EG430" s="74">
        <v>367040.00282287598</v>
      </c>
      <c r="EH430" s="74">
        <v>450450.01029968262</v>
      </c>
      <c r="EI430" s="74"/>
      <c r="EJ430" s="74"/>
      <c r="EK430" s="74"/>
      <c r="EL430" s="74"/>
      <c r="EM430" s="74"/>
      <c r="EN430" s="72">
        <f t="shared" si="791"/>
        <v>4158504.7424263954</v>
      </c>
      <c r="EP430" s="57"/>
      <c r="EQ430" s="57"/>
      <c r="ER430" s="57"/>
    </row>
    <row r="431" spans="1:148" x14ac:dyDescent="0.15">
      <c r="A431" s="71">
        <v>43098</v>
      </c>
      <c r="B431" s="74">
        <v>172076</v>
      </c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4"/>
      <c r="AK431" s="74"/>
      <c r="AL431" s="74"/>
      <c r="AM431" s="74"/>
      <c r="AN431" s="74"/>
      <c r="AO431" s="74"/>
      <c r="AP431" s="74"/>
      <c r="AQ431" s="74"/>
      <c r="AR431" s="74"/>
      <c r="AS431" s="74"/>
      <c r="AT431" s="74"/>
      <c r="AU431" s="74"/>
      <c r="AV431" s="74"/>
      <c r="AW431" s="74"/>
      <c r="AX431" s="74"/>
      <c r="AY431" s="74"/>
      <c r="AZ431" s="74"/>
      <c r="BA431" s="74"/>
      <c r="BB431" s="74"/>
      <c r="BC431" s="74"/>
      <c r="BD431" s="74"/>
      <c r="BE431" s="74"/>
      <c r="BF431" s="74"/>
      <c r="BG431" s="74"/>
      <c r="BH431" s="74"/>
      <c r="BI431" s="74"/>
      <c r="BJ431" s="74"/>
      <c r="BK431" s="74"/>
      <c r="BL431" s="74"/>
      <c r="BM431" s="74"/>
      <c r="BN431" s="74"/>
      <c r="BO431" s="74"/>
      <c r="BP431" s="74"/>
      <c r="BQ431" s="74"/>
      <c r="BR431" s="74"/>
      <c r="BS431" s="74"/>
      <c r="BT431" s="74"/>
      <c r="BU431" s="74"/>
      <c r="BV431" s="74"/>
      <c r="BW431" s="74"/>
      <c r="BX431" s="74"/>
      <c r="BY431" s="74"/>
      <c r="BZ431" s="74"/>
      <c r="CA431" s="74"/>
      <c r="CB431" s="74"/>
      <c r="CC431" s="74"/>
      <c r="CD431" s="74"/>
      <c r="CE431" s="74"/>
      <c r="CF431" s="74"/>
      <c r="CG431" s="74"/>
      <c r="CH431" s="74"/>
      <c r="CI431" s="74"/>
      <c r="CJ431" s="74"/>
      <c r="CK431" s="74"/>
      <c r="CL431" s="74"/>
      <c r="CM431" s="74"/>
      <c r="CN431" s="74"/>
      <c r="CO431" s="74"/>
      <c r="CP431" s="74"/>
      <c r="CQ431" s="74"/>
      <c r="CR431" s="74"/>
      <c r="CS431" s="74"/>
      <c r="CT431" s="74"/>
      <c r="CU431" s="74">
        <v>286182.08220100403</v>
      </c>
      <c r="CV431" s="74">
        <v>251745.50380706787</v>
      </c>
      <c r="CW431" s="74">
        <v>420468.76549720764</v>
      </c>
      <c r="CX431" s="74"/>
      <c r="CY431" s="74"/>
      <c r="CZ431" s="74"/>
      <c r="DA431" s="74"/>
      <c r="DB431" s="74"/>
      <c r="DC431" s="74"/>
      <c r="DD431" s="74">
        <v>150724.79339790344</v>
      </c>
      <c r="DE431" s="74">
        <v>190095</v>
      </c>
      <c r="DF431" s="74">
        <v>499525.20948028564</v>
      </c>
      <c r="DG431" s="74">
        <v>54930.37567377089</v>
      </c>
      <c r="DH431" s="74"/>
      <c r="DI431" s="74">
        <v>681720.00789642334</v>
      </c>
      <c r="DJ431" s="74"/>
      <c r="DK431" s="74">
        <v>474144.98925209045</v>
      </c>
      <c r="DL431" s="74"/>
      <c r="DM431" s="74"/>
      <c r="DN431" s="74"/>
      <c r="DO431" s="74"/>
      <c r="DP431" s="74"/>
      <c r="DQ431" s="74"/>
      <c r="DR431" s="74"/>
      <c r="DS431" s="74"/>
      <c r="DT431" s="74"/>
      <c r="DU431" s="74"/>
      <c r="DV431" s="74"/>
      <c r="DW431" s="74"/>
      <c r="DX431" s="74"/>
      <c r="DY431" s="74"/>
      <c r="DZ431" s="74"/>
      <c r="EA431" s="74"/>
      <c r="EB431" s="74"/>
      <c r="EC431" s="74"/>
      <c r="ED431" s="74"/>
      <c r="EE431" s="74"/>
      <c r="EF431" s="74">
        <v>59525.100202560425</v>
      </c>
      <c r="EG431" s="74">
        <v>367040.00282287598</v>
      </c>
      <c r="EH431" s="74">
        <v>450450.01029968262</v>
      </c>
      <c r="EI431" s="74"/>
      <c r="EJ431" s="74"/>
      <c r="EK431" s="74"/>
      <c r="EL431" s="74"/>
      <c r="EM431" s="74"/>
      <c r="EN431" s="72">
        <f t="shared" si="791"/>
        <v>4058627.8405308723</v>
      </c>
      <c r="EP431" s="57"/>
      <c r="EQ431" s="57"/>
      <c r="ER431" s="57"/>
    </row>
    <row r="432" spans="1:148" x14ac:dyDescent="0.15">
      <c r="A432" s="71">
        <v>43131</v>
      </c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>
        <v>160699.50304985046</v>
      </c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4"/>
      <c r="AK432" s="74">
        <v>181893.59862327576</v>
      </c>
      <c r="AL432" s="74"/>
      <c r="AM432" s="74"/>
      <c r="AN432" s="74"/>
      <c r="AO432" s="74"/>
      <c r="AP432" s="74"/>
      <c r="AQ432" s="74"/>
      <c r="AR432" s="74"/>
      <c r="AS432" s="74"/>
      <c r="AT432" s="74"/>
      <c r="AU432" s="74"/>
      <c r="AV432" s="74"/>
      <c r="AW432" s="74"/>
      <c r="AX432" s="74"/>
      <c r="AY432" s="74"/>
      <c r="AZ432" s="74"/>
      <c r="BA432" s="74"/>
      <c r="BB432" s="74"/>
      <c r="BC432" s="74"/>
      <c r="BD432" s="74"/>
      <c r="BE432" s="74"/>
      <c r="BF432" s="74"/>
      <c r="BG432" s="74"/>
      <c r="BH432" s="74"/>
      <c r="BI432" s="74"/>
      <c r="BJ432" s="74"/>
      <c r="BK432" s="74"/>
      <c r="BL432" s="74"/>
      <c r="BM432" s="74"/>
      <c r="BN432" s="74"/>
      <c r="BO432" s="74"/>
      <c r="BP432" s="74"/>
      <c r="BQ432" s="74"/>
      <c r="BR432" s="74"/>
      <c r="BS432" s="74"/>
      <c r="BT432" s="74"/>
      <c r="BU432" s="74"/>
      <c r="BV432" s="74"/>
      <c r="BW432" s="74"/>
      <c r="BX432" s="74"/>
      <c r="BY432" s="74"/>
      <c r="BZ432" s="74"/>
      <c r="CA432" s="74"/>
      <c r="CB432" s="74"/>
      <c r="CC432" s="74"/>
      <c r="CD432" s="74"/>
      <c r="CE432" s="74"/>
      <c r="CF432" s="74"/>
      <c r="CG432" s="74"/>
      <c r="CH432" s="74"/>
      <c r="CI432" s="74"/>
      <c r="CJ432" s="74"/>
      <c r="CK432" s="74"/>
      <c r="CL432" s="74"/>
      <c r="CM432" s="74"/>
      <c r="CN432" s="74"/>
      <c r="CO432" s="74"/>
      <c r="CP432" s="74"/>
      <c r="CQ432" s="74"/>
      <c r="CR432" s="74"/>
      <c r="CS432" s="74"/>
      <c r="CT432" s="74"/>
      <c r="CU432" s="74">
        <v>286182.08220100403</v>
      </c>
      <c r="CV432" s="74">
        <v>251745.50380706787</v>
      </c>
      <c r="CW432" s="74">
        <v>420468.76549720764</v>
      </c>
      <c r="CX432" s="74"/>
      <c r="CY432" s="74"/>
      <c r="CZ432" s="74"/>
      <c r="DA432" s="74"/>
      <c r="DB432" s="74"/>
      <c r="DC432" s="74"/>
      <c r="DD432" s="74">
        <v>150724.79339790344</v>
      </c>
      <c r="DE432" s="74">
        <v>190095</v>
      </c>
      <c r="DF432" s="74">
        <v>499525.20948028564</v>
      </c>
      <c r="DG432" s="74">
        <v>54930.37567377089</v>
      </c>
      <c r="DH432" s="74"/>
      <c r="DI432" s="74">
        <v>681720.00789642334</v>
      </c>
      <c r="DJ432" s="74"/>
      <c r="DK432" s="74">
        <v>474144.98925209045</v>
      </c>
      <c r="DL432" s="74"/>
      <c r="DM432" s="74"/>
      <c r="DN432" s="74"/>
      <c r="DO432" s="74"/>
      <c r="DP432" s="74"/>
      <c r="DQ432" s="74"/>
      <c r="DR432" s="74"/>
      <c r="DS432" s="74"/>
      <c r="DT432" s="74"/>
      <c r="DU432" s="74"/>
      <c r="DV432" s="74"/>
      <c r="DW432" s="74"/>
      <c r="DX432" s="74"/>
      <c r="DY432" s="74"/>
      <c r="DZ432" s="74"/>
      <c r="EA432" s="74"/>
      <c r="EB432" s="74"/>
      <c r="EC432" s="74"/>
      <c r="ED432" s="74"/>
      <c r="EE432" s="74"/>
      <c r="EF432" s="74">
        <v>59525.100202560425</v>
      </c>
      <c r="EG432" s="74">
        <v>367040.00282287598</v>
      </c>
      <c r="EH432" s="74">
        <v>450450.01029968262</v>
      </c>
      <c r="EI432" s="74"/>
      <c r="EJ432" s="74"/>
      <c r="EK432" s="74"/>
      <c r="EL432" s="74"/>
      <c r="EM432" s="74"/>
      <c r="EN432" s="72">
        <f t="shared" si="791"/>
        <v>4229144.9422039986</v>
      </c>
      <c r="EP432" s="57"/>
      <c r="EQ432" s="57"/>
      <c r="ER432" s="57"/>
    </row>
    <row r="433" spans="1:148" x14ac:dyDescent="0.15">
      <c r="A433" s="71">
        <v>43159</v>
      </c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>
        <v>160699.50304985046</v>
      </c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>
        <v>108062.5</v>
      </c>
      <c r="AH433" s="74"/>
      <c r="AI433" s="74">
        <v>193636.79853439331</v>
      </c>
      <c r="AJ433" s="74"/>
      <c r="AK433" s="74">
        <v>181893.59862327576</v>
      </c>
      <c r="AL433" s="74"/>
      <c r="AM433" s="74"/>
      <c r="AN433" s="74"/>
      <c r="AO433" s="74"/>
      <c r="AP433" s="74"/>
      <c r="AQ433" s="74"/>
      <c r="AR433" s="74"/>
      <c r="AS433" s="74"/>
      <c r="AT433" s="74"/>
      <c r="AU433" s="74"/>
      <c r="AV433" s="74"/>
      <c r="AW433" s="74"/>
      <c r="AX433" s="74"/>
      <c r="AY433" s="74"/>
      <c r="AZ433" s="74"/>
      <c r="BA433" s="74"/>
      <c r="BB433" s="74"/>
      <c r="BC433" s="74"/>
      <c r="BD433" s="74"/>
      <c r="BE433" s="74"/>
      <c r="BF433" s="74"/>
      <c r="BG433" s="74"/>
      <c r="BH433" s="74"/>
      <c r="BI433" s="74"/>
      <c r="BJ433" s="74"/>
      <c r="BK433" s="74"/>
      <c r="BL433" s="74"/>
      <c r="BM433" s="74"/>
      <c r="BN433" s="74"/>
      <c r="BO433" s="74"/>
      <c r="BP433" s="74"/>
      <c r="BQ433" s="74"/>
      <c r="BR433" s="74"/>
      <c r="BS433" s="74"/>
      <c r="BT433" s="74"/>
      <c r="BU433" s="74"/>
      <c r="BV433" s="74"/>
      <c r="BW433" s="74"/>
      <c r="BX433" s="74"/>
      <c r="BY433" s="74"/>
      <c r="BZ433" s="74"/>
      <c r="CA433" s="74"/>
      <c r="CB433" s="74"/>
      <c r="CC433" s="74"/>
      <c r="CD433" s="74"/>
      <c r="CE433" s="74"/>
      <c r="CF433" s="74"/>
      <c r="CG433" s="74"/>
      <c r="CH433" s="74"/>
      <c r="CI433" s="74"/>
      <c r="CJ433" s="74"/>
      <c r="CK433" s="74"/>
      <c r="CL433" s="74"/>
      <c r="CM433" s="74"/>
      <c r="CN433" s="74"/>
      <c r="CO433" s="74"/>
      <c r="CP433" s="74"/>
      <c r="CQ433" s="74"/>
      <c r="CR433" s="74"/>
      <c r="CS433" s="74"/>
      <c r="CT433" s="74"/>
      <c r="CU433" s="74">
        <v>286182.08220100403</v>
      </c>
      <c r="CV433" s="74"/>
      <c r="CW433" s="74">
        <v>420468.76549720764</v>
      </c>
      <c r="CX433" s="74"/>
      <c r="CY433" s="74"/>
      <c r="CZ433" s="74"/>
      <c r="DA433" s="74"/>
      <c r="DB433" s="74"/>
      <c r="DC433" s="74"/>
      <c r="DD433" s="74">
        <v>150724.79339790344</v>
      </c>
      <c r="DE433" s="74">
        <v>190095</v>
      </c>
      <c r="DF433" s="74">
        <v>499525.20948028564</v>
      </c>
      <c r="DG433" s="74">
        <v>54930.37567377089</v>
      </c>
      <c r="DH433" s="74"/>
      <c r="DI433" s="74">
        <v>681720.00789642334</v>
      </c>
      <c r="DJ433" s="74"/>
      <c r="DK433" s="74">
        <v>474144.98925209045</v>
      </c>
      <c r="DL433" s="74"/>
      <c r="DM433" s="74"/>
      <c r="DN433" s="74"/>
      <c r="DO433" s="74"/>
      <c r="DP433" s="74"/>
      <c r="DQ433" s="74"/>
      <c r="DR433" s="74"/>
      <c r="DS433" s="74"/>
      <c r="DT433" s="74"/>
      <c r="DU433" s="74"/>
      <c r="DV433" s="74"/>
      <c r="DW433" s="74"/>
      <c r="DX433" s="74"/>
      <c r="DY433" s="74"/>
      <c r="DZ433" s="74"/>
      <c r="EA433" s="74"/>
      <c r="EB433" s="74"/>
      <c r="EC433" s="74"/>
      <c r="ED433" s="74"/>
      <c r="EE433" s="74"/>
      <c r="EF433" s="74"/>
      <c r="EG433" s="74">
        <v>367040.00282287598</v>
      </c>
      <c r="EH433" s="74">
        <v>450450.01029968262</v>
      </c>
      <c r="EI433" s="74">
        <v>34488.496908187866</v>
      </c>
      <c r="EJ433" s="74"/>
      <c r="EK433" s="74"/>
      <c r="EL433" s="74"/>
      <c r="EM433" s="74"/>
      <c r="EN433" s="72">
        <f t="shared" si="791"/>
        <v>4254062.1336369514</v>
      </c>
      <c r="EP433" s="57"/>
      <c r="EQ433" s="57"/>
      <c r="ER433" s="57"/>
    </row>
    <row r="434" spans="1:148" x14ac:dyDescent="0.15">
      <c r="A434" s="71">
        <v>43188</v>
      </c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>
        <v>160699.50304985046</v>
      </c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>
        <v>108062.5</v>
      </c>
      <c r="AH434" s="74"/>
      <c r="AI434" s="74">
        <v>193636.79853439331</v>
      </c>
      <c r="AJ434" s="74"/>
      <c r="AK434" s="74">
        <v>181893.59862327576</v>
      </c>
      <c r="AL434" s="74"/>
      <c r="AM434" s="74"/>
      <c r="AN434" s="74"/>
      <c r="AO434" s="74"/>
      <c r="AP434" s="74"/>
      <c r="AQ434" s="74"/>
      <c r="AR434" s="74"/>
      <c r="AS434" s="74"/>
      <c r="AT434" s="74"/>
      <c r="AU434" s="74"/>
      <c r="AV434" s="74"/>
      <c r="AW434" s="74"/>
      <c r="AX434" s="74"/>
      <c r="AY434" s="74"/>
      <c r="AZ434" s="74"/>
      <c r="BA434" s="74"/>
      <c r="BB434" s="74"/>
      <c r="BC434" s="74"/>
      <c r="BD434" s="74"/>
      <c r="BE434" s="74"/>
      <c r="BF434" s="74"/>
      <c r="BG434" s="74"/>
      <c r="BH434" s="74"/>
      <c r="BI434" s="74"/>
      <c r="BJ434" s="74"/>
      <c r="BK434" s="74"/>
      <c r="BL434" s="74"/>
      <c r="BM434" s="74"/>
      <c r="BN434" s="74"/>
      <c r="BO434" s="74"/>
      <c r="BP434" s="74"/>
      <c r="BQ434" s="74"/>
      <c r="BR434" s="74"/>
      <c r="BS434" s="74"/>
      <c r="BT434" s="74"/>
      <c r="BU434" s="74"/>
      <c r="BV434" s="74"/>
      <c r="BW434" s="74"/>
      <c r="BX434" s="74"/>
      <c r="BY434" s="74"/>
      <c r="BZ434" s="74"/>
      <c r="CA434" s="74"/>
      <c r="CB434" s="74"/>
      <c r="CC434" s="74"/>
      <c r="CD434" s="74"/>
      <c r="CE434" s="74"/>
      <c r="CF434" s="74"/>
      <c r="CG434" s="74"/>
      <c r="CH434" s="74"/>
      <c r="CI434" s="74"/>
      <c r="CJ434" s="74"/>
      <c r="CK434" s="74"/>
      <c r="CL434" s="74"/>
      <c r="CM434" s="74"/>
      <c r="CN434" s="74"/>
      <c r="CO434" s="74"/>
      <c r="CP434" s="74"/>
      <c r="CQ434" s="74"/>
      <c r="CR434" s="74"/>
      <c r="CS434" s="74"/>
      <c r="CT434" s="74"/>
      <c r="CU434" s="74">
        <v>286182.08220100403</v>
      </c>
      <c r="CV434" s="74"/>
      <c r="CW434" s="74">
        <v>420468.76549720764</v>
      </c>
      <c r="CX434" s="74"/>
      <c r="CY434" s="74"/>
      <c r="CZ434" s="74"/>
      <c r="DA434" s="74"/>
      <c r="DB434" s="74"/>
      <c r="DC434" s="74"/>
      <c r="DD434" s="74">
        <v>150724.79339790344</v>
      </c>
      <c r="DE434" s="74">
        <v>190095</v>
      </c>
      <c r="DF434" s="74">
        <v>499525.20948028564</v>
      </c>
      <c r="DG434" s="74">
        <v>54930.37567377089</v>
      </c>
      <c r="DH434" s="74"/>
      <c r="DI434" s="74">
        <v>681720.00789642334</v>
      </c>
      <c r="DJ434" s="74"/>
      <c r="DK434" s="74">
        <v>474144.98925209045</v>
      </c>
      <c r="DL434" s="74"/>
      <c r="DM434" s="74"/>
      <c r="DN434" s="74"/>
      <c r="DO434" s="74"/>
      <c r="DP434" s="74"/>
      <c r="DQ434" s="74"/>
      <c r="DR434" s="74"/>
      <c r="DS434" s="74"/>
      <c r="DT434" s="74"/>
      <c r="DU434" s="74"/>
      <c r="DV434" s="74"/>
      <c r="DW434" s="74"/>
      <c r="DX434" s="74"/>
      <c r="DY434" s="74"/>
      <c r="DZ434" s="74"/>
      <c r="EA434" s="74"/>
      <c r="EB434" s="74"/>
      <c r="EC434" s="74"/>
      <c r="ED434" s="74"/>
      <c r="EE434" s="74"/>
      <c r="EF434" s="74"/>
      <c r="EG434" s="74">
        <v>367040.00282287598</v>
      </c>
      <c r="EH434" s="74"/>
      <c r="EI434" s="74">
        <v>34488.496908187866</v>
      </c>
      <c r="EJ434" s="74"/>
      <c r="EK434" s="74"/>
      <c r="EL434" s="74"/>
      <c r="EM434" s="74"/>
      <c r="EN434" s="72">
        <f t="shared" si="791"/>
        <v>3803612.1233372688</v>
      </c>
      <c r="EP434" s="57"/>
      <c r="EQ434" s="57"/>
      <c r="ER434" s="57"/>
    </row>
    <row r="435" spans="1:148" x14ac:dyDescent="0.15">
      <c r="A435" s="71">
        <v>43220</v>
      </c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>
        <v>160699.50304985046</v>
      </c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>
        <v>108062.5</v>
      </c>
      <c r="AH435" s="74"/>
      <c r="AI435" s="74">
        <v>193636.79853439331</v>
      </c>
      <c r="AJ435" s="74"/>
      <c r="AK435" s="74">
        <v>181893.59862327576</v>
      </c>
      <c r="AL435" s="74"/>
      <c r="AM435" s="74"/>
      <c r="AN435" s="74"/>
      <c r="AO435" s="74"/>
      <c r="AP435" s="74"/>
      <c r="AQ435" s="74"/>
      <c r="AR435" s="74"/>
      <c r="AS435" s="74"/>
      <c r="AT435" s="74"/>
      <c r="AU435" s="74"/>
      <c r="AV435" s="74"/>
      <c r="AW435" s="74"/>
      <c r="AX435" s="74"/>
      <c r="AY435" s="74"/>
      <c r="AZ435" s="74"/>
      <c r="BA435" s="74"/>
      <c r="BB435" s="74"/>
      <c r="BC435" s="74"/>
      <c r="BD435" s="74"/>
      <c r="BE435" s="74"/>
      <c r="BF435" s="74"/>
      <c r="BG435" s="74"/>
      <c r="BH435" s="74"/>
      <c r="BI435" s="74"/>
      <c r="BJ435" s="74"/>
      <c r="BK435" s="74"/>
      <c r="BL435" s="74"/>
      <c r="BM435" s="74"/>
      <c r="BN435" s="74"/>
      <c r="BO435" s="74"/>
      <c r="BP435" s="74"/>
      <c r="BQ435" s="74"/>
      <c r="BR435" s="74"/>
      <c r="BS435" s="74"/>
      <c r="BT435" s="74"/>
      <c r="BU435" s="74"/>
      <c r="BV435" s="74"/>
      <c r="BW435" s="74"/>
      <c r="BX435" s="74"/>
      <c r="BY435" s="74"/>
      <c r="BZ435" s="74"/>
      <c r="CA435" s="74"/>
      <c r="CB435" s="74"/>
      <c r="CC435" s="74"/>
      <c r="CD435" s="74"/>
      <c r="CE435" s="74"/>
      <c r="CF435" s="74"/>
      <c r="CG435" s="74"/>
      <c r="CH435" s="74"/>
      <c r="CI435" s="74"/>
      <c r="CJ435" s="74"/>
      <c r="CK435" s="74"/>
      <c r="CL435" s="74"/>
      <c r="CM435" s="74"/>
      <c r="CN435" s="74"/>
      <c r="CO435" s="74"/>
      <c r="CP435" s="74"/>
      <c r="CQ435" s="74"/>
      <c r="CR435" s="74"/>
      <c r="CS435" s="74"/>
      <c r="CT435" s="74"/>
      <c r="CU435" s="74">
        <v>286182.08220100403</v>
      </c>
      <c r="CV435" s="74"/>
      <c r="CW435" s="74">
        <v>420468.76549720764</v>
      </c>
      <c r="CX435" s="74"/>
      <c r="CY435" s="74"/>
      <c r="CZ435" s="74"/>
      <c r="DA435" s="74"/>
      <c r="DB435" s="74"/>
      <c r="DC435" s="74"/>
      <c r="DD435" s="74">
        <v>150724.79339790344</v>
      </c>
      <c r="DE435" s="74">
        <v>190095</v>
      </c>
      <c r="DF435" s="74">
        <v>499525.20948028564</v>
      </c>
      <c r="DG435" s="74">
        <v>54930.37567377089</v>
      </c>
      <c r="DH435" s="74"/>
      <c r="DI435" s="74">
        <v>681720.00789642334</v>
      </c>
      <c r="DJ435" s="74"/>
      <c r="DK435" s="74">
        <v>474144.98925209045</v>
      </c>
      <c r="DL435" s="74"/>
      <c r="DM435" s="74"/>
      <c r="DN435" s="74"/>
      <c r="DO435" s="74"/>
      <c r="DP435" s="74"/>
      <c r="DQ435" s="74"/>
      <c r="DR435" s="74"/>
      <c r="DS435" s="74"/>
      <c r="DT435" s="74"/>
      <c r="DU435" s="74"/>
      <c r="DV435" s="74"/>
      <c r="DW435" s="74"/>
      <c r="DX435" s="74"/>
      <c r="DY435" s="74"/>
      <c r="DZ435" s="74"/>
      <c r="EA435" s="74"/>
      <c r="EB435" s="74"/>
      <c r="EC435" s="74"/>
      <c r="ED435" s="74"/>
      <c r="EE435" s="74"/>
      <c r="EF435" s="74"/>
      <c r="EG435" s="74">
        <v>367040.00282287598</v>
      </c>
      <c r="EH435" s="74"/>
      <c r="EI435" s="74">
        <v>34488.496908187866</v>
      </c>
      <c r="EJ435" s="74"/>
      <c r="EK435" s="74"/>
      <c r="EL435" s="74"/>
      <c r="EM435" s="74"/>
      <c r="EN435" s="72">
        <f t="shared" si="791"/>
        <v>3803612.1233372688</v>
      </c>
      <c r="EP435" s="57"/>
      <c r="EQ435" s="57"/>
      <c r="ER435" s="57"/>
    </row>
    <row r="436" spans="1:148" x14ac:dyDescent="0.15">
      <c r="A436" s="71">
        <v>43251</v>
      </c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>
        <v>160699.50304985046</v>
      </c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>
        <v>108062.5</v>
      </c>
      <c r="AH436" s="74"/>
      <c r="AI436" s="74">
        <v>193636.79853439331</v>
      </c>
      <c r="AJ436" s="74"/>
      <c r="AK436" s="74">
        <v>181893.59862327576</v>
      </c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  <c r="BG436" s="74"/>
      <c r="BH436" s="74"/>
      <c r="BI436" s="74"/>
      <c r="BJ436" s="74"/>
      <c r="BK436" s="74"/>
      <c r="BL436" s="74"/>
      <c r="BM436" s="74"/>
      <c r="BN436" s="74"/>
      <c r="BO436" s="74"/>
      <c r="BP436" s="74"/>
      <c r="BQ436" s="74"/>
      <c r="BR436" s="74"/>
      <c r="BS436" s="74"/>
      <c r="BT436" s="74"/>
      <c r="BU436" s="74"/>
      <c r="BV436" s="74"/>
      <c r="BW436" s="74"/>
      <c r="BX436" s="74"/>
      <c r="BY436" s="74"/>
      <c r="BZ436" s="74"/>
      <c r="CA436" s="74"/>
      <c r="CB436" s="74"/>
      <c r="CC436" s="74"/>
      <c r="CD436" s="74"/>
      <c r="CE436" s="74"/>
      <c r="CF436" s="74"/>
      <c r="CG436" s="74"/>
      <c r="CH436" s="74"/>
      <c r="CI436" s="74"/>
      <c r="CJ436" s="74"/>
      <c r="CK436" s="74"/>
      <c r="CL436" s="74"/>
      <c r="CM436" s="74"/>
      <c r="CN436" s="74"/>
      <c r="CO436" s="74"/>
      <c r="CP436" s="74"/>
      <c r="CQ436" s="74"/>
      <c r="CR436" s="74"/>
      <c r="CS436" s="74"/>
      <c r="CT436" s="74"/>
      <c r="CU436" s="74">
        <v>286182.08220100403</v>
      </c>
      <c r="CV436" s="74"/>
      <c r="CW436" s="74">
        <v>420468.76549720764</v>
      </c>
      <c r="CX436" s="74"/>
      <c r="CY436" s="74"/>
      <c r="CZ436" s="74"/>
      <c r="DA436" s="74"/>
      <c r="DB436" s="74"/>
      <c r="DC436" s="74"/>
      <c r="DD436" s="74">
        <v>150724.79339790344</v>
      </c>
      <c r="DE436" s="74">
        <v>190095</v>
      </c>
      <c r="DF436" s="74">
        <v>499525.20948028564</v>
      </c>
      <c r="DG436" s="74">
        <v>54930.37567377089</v>
      </c>
      <c r="DH436" s="74"/>
      <c r="DI436" s="74">
        <v>681720.00789642334</v>
      </c>
      <c r="DJ436" s="74"/>
      <c r="DK436" s="74">
        <v>474144.98925209045</v>
      </c>
      <c r="DL436" s="74">
        <v>74119.5</v>
      </c>
      <c r="DM436" s="74"/>
      <c r="DN436" s="74"/>
      <c r="DO436" s="74"/>
      <c r="DP436" s="74"/>
      <c r="DQ436" s="74"/>
      <c r="DR436" s="74"/>
      <c r="DS436" s="74"/>
      <c r="DT436" s="74"/>
      <c r="DU436" s="74"/>
      <c r="DV436" s="74"/>
      <c r="DW436" s="74"/>
      <c r="DX436" s="74"/>
      <c r="DY436" s="74"/>
      <c r="DZ436" s="74"/>
      <c r="EA436" s="74"/>
      <c r="EB436" s="74"/>
      <c r="EC436" s="74"/>
      <c r="ED436" s="74"/>
      <c r="EE436" s="74"/>
      <c r="EF436" s="74"/>
      <c r="EG436" s="74">
        <v>367040.00282287598</v>
      </c>
      <c r="EH436" s="74"/>
      <c r="EI436" s="74">
        <v>34488.496908187866</v>
      </c>
      <c r="EJ436" s="74"/>
      <c r="EK436" s="74"/>
      <c r="EL436" s="74"/>
      <c r="EM436" s="74"/>
      <c r="EN436" s="72">
        <f t="shared" si="791"/>
        <v>3877731.6233372688</v>
      </c>
      <c r="EP436" s="57"/>
      <c r="EQ436" s="57"/>
      <c r="ER436" s="57"/>
    </row>
    <row r="437" spans="1:148" x14ac:dyDescent="0.15">
      <c r="A437" s="71">
        <v>43280</v>
      </c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>
        <v>160699.50304985046</v>
      </c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>
        <v>108062.5</v>
      </c>
      <c r="AH437" s="74"/>
      <c r="AI437" s="74">
        <v>193636.79853439331</v>
      </c>
      <c r="AJ437" s="74"/>
      <c r="AK437" s="74">
        <v>181893.59862327576</v>
      </c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  <c r="BG437" s="74"/>
      <c r="BH437" s="74"/>
      <c r="BI437" s="74"/>
      <c r="BJ437" s="74"/>
      <c r="BK437" s="74"/>
      <c r="BL437" s="74"/>
      <c r="BM437" s="74"/>
      <c r="BN437" s="74"/>
      <c r="BO437" s="74"/>
      <c r="BP437" s="74"/>
      <c r="BQ437" s="74"/>
      <c r="BR437" s="74"/>
      <c r="BS437" s="74"/>
      <c r="BT437" s="74"/>
      <c r="BU437" s="74"/>
      <c r="BV437" s="74"/>
      <c r="BW437" s="74"/>
      <c r="BX437" s="74"/>
      <c r="BY437" s="74"/>
      <c r="BZ437" s="74"/>
      <c r="CA437" s="74"/>
      <c r="CB437" s="74"/>
      <c r="CC437" s="74"/>
      <c r="CD437" s="74"/>
      <c r="CE437" s="74"/>
      <c r="CF437" s="74"/>
      <c r="CG437" s="74"/>
      <c r="CH437" s="74"/>
      <c r="CI437" s="74"/>
      <c r="CJ437" s="74"/>
      <c r="CK437" s="74"/>
      <c r="CL437" s="74"/>
      <c r="CM437" s="74"/>
      <c r="CN437" s="74"/>
      <c r="CO437" s="74"/>
      <c r="CP437" s="74"/>
      <c r="CQ437" s="74"/>
      <c r="CR437" s="74"/>
      <c r="CS437" s="74"/>
      <c r="CT437" s="74"/>
      <c r="CU437" s="74">
        <v>286182.08220100403</v>
      </c>
      <c r="CV437" s="74"/>
      <c r="CW437" s="74"/>
      <c r="CX437" s="74"/>
      <c r="CY437" s="74"/>
      <c r="CZ437" s="74"/>
      <c r="DA437" s="74"/>
      <c r="DB437" s="74"/>
      <c r="DC437" s="74"/>
      <c r="DD437" s="74">
        <v>150724.79339790344</v>
      </c>
      <c r="DE437" s="74">
        <v>190095</v>
      </c>
      <c r="DF437" s="74">
        <v>499525.20948028564</v>
      </c>
      <c r="DG437" s="74">
        <v>54930.37567377089</v>
      </c>
      <c r="DH437" s="74"/>
      <c r="DI437" s="74">
        <v>681720.00789642334</v>
      </c>
      <c r="DJ437" s="74"/>
      <c r="DK437" s="74">
        <v>474144.98925209045</v>
      </c>
      <c r="DL437" s="74">
        <v>74119.5</v>
      </c>
      <c r="DM437" s="74"/>
      <c r="DN437" s="74"/>
      <c r="DO437" s="74"/>
      <c r="DP437" s="74"/>
      <c r="DQ437" s="74"/>
      <c r="DR437" s="74"/>
      <c r="DS437" s="74"/>
      <c r="DT437" s="74"/>
      <c r="DU437" s="74"/>
      <c r="DV437" s="74"/>
      <c r="DW437" s="74"/>
      <c r="DX437" s="74"/>
      <c r="DY437" s="74"/>
      <c r="DZ437" s="74"/>
      <c r="EA437" s="74"/>
      <c r="EB437" s="74"/>
      <c r="EC437" s="74"/>
      <c r="ED437" s="74"/>
      <c r="EE437" s="74"/>
      <c r="EF437" s="74"/>
      <c r="EG437" s="74">
        <v>367040.00282287598</v>
      </c>
      <c r="EH437" s="74"/>
      <c r="EI437" s="74">
        <v>34488.496908187866</v>
      </c>
      <c r="EJ437" s="74"/>
      <c r="EK437" s="74"/>
      <c r="EL437" s="74"/>
      <c r="EM437" s="74"/>
      <c r="EN437" s="72">
        <f t="shared" si="791"/>
        <v>3457262.8578400612</v>
      </c>
      <c r="EP437" s="57"/>
      <c r="EQ437" s="57"/>
      <c r="ER437" s="57"/>
    </row>
    <row r="438" spans="1:148" x14ac:dyDescent="0.15">
      <c r="A438" s="71">
        <v>43312</v>
      </c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>
        <v>160699.50304985046</v>
      </c>
      <c r="O438" s="74"/>
      <c r="P438" s="74"/>
      <c r="Q438" s="74"/>
      <c r="R438" s="74"/>
      <c r="S438" s="74"/>
      <c r="T438" s="74"/>
      <c r="U438" s="74"/>
      <c r="V438" s="74"/>
      <c r="W438" s="74"/>
      <c r="X438" s="74">
        <v>799500.01239776611</v>
      </c>
      <c r="Y438" s="74"/>
      <c r="Z438" s="74">
        <v>287099.98846054077</v>
      </c>
      <c r="AA438" s="74"/>
      <c r="AB438" s="74"/>
      <c r="AC438" s="74"/>
      <c r="AD438" s="74"/>
      <c r="AE438" s="74"/>
      <c r="AF438" s="74"/>
      <c r="AG438" s="74">
        <v>108062.5</v>
      </c>
      <c r="AH438" s="74"/>
      <c r="AI438" s="74">
        <v>193636.79853439331</v>
      </c>
      <c r="AJ438" s="74"/>
      <c r="AK438" s="74">
        <v>181893.59862327576</v>
      </c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4"/>
      <c r="CR438" s="74"/>
      <c r="CS438" s="74"/>
      <c r="CT438" s="74"/>
      <c r="CU438" s="74"/>
      <c r="CV438" s="74"/>
      <c r="CW438" s="74"/>
      <c r="CX438" s="74"/>
      <c r="CY438" s="74"/>
      <c r="CZ438" s="74"/>
      <c r="DA438" s="74"/>
      <c r="DB438" s="74"/>
      <c r="DC438" s="74"/>
      <c r="DD438" s="74"/>
      <c r="DE438" s="74">
        <v>190095</v>
      </c>
      <c r="DF438" s="74">
        <v>499525.20948028564</v>
      </c>
      <c r="DG438" s="74">
        <v>54930.37567377089</v>
      </c>
      <c r="DH438" s="74"/>
      <c r="DI438" s="74">
        <v>681720.00789642334</v>
      </c>
      <c r="DJ438" s="74"/>
      <c r="DK438" s="74"/>
      <c r="DL438" s="74">
        <v>74119.5</v>
      </c>
      <c r="DM438" s="74">
        <v>60331.275375366211</v>
      </c>
      <c r="DN438" s="74"/>
      <c r="DO438" s="74"/>
      <c r="DP438" s="74"/>
      <c r="DQ438" s="74"/>
      <c r="DR438" s="74"/>
      <c r="DS438" s="74"/>
      <c r="DT438" s="74"/>
      <c r="DU438" s="74"/>
      <c r="DV438" s="74"/>
      <c r="DW438" s="74"/>
      <c r="DX438" s="74"/>
      <c r="DY438" s="74"/>
      <c r="DZ438" s="74"/>
      <c r="EA438" s="74"/>
      <c r="EB438" s="74"/>
      <c r="EC438" s="74"/>
      <c r="ED438" s="74"/>
      <c r="EE438" s="74"/>
      <c r="EF438" s="74"/>
      <c r="EG438" s="74">
        <v>367040.00282287598</v>
      </c>
      <c r="EH438" s="74"/>
      <c r="EI438" s="74">
        <v>34488.496908187866</v>
      </c>
      <c r="EJ438" s="74"/>
      <c r="EK438" s="74"/>
      <c r="EL438" s="74"/>
      <c r="EM438" s="74"/>
      <c r="EN438" s="72">
        <f t="shared" si="791"/>
        <v>3693142.2692227364</v>
      </c>
      <c r="EP438" s="57"/>
      <c r="EQ438" s="57"/>
      <c r="ER438" s="57"/>
    </row>
    <row r="439" spans="1:148" x14ac:dyDescent="0.15">
      <c r="A439" s="71">
        <v>43343</v>
      </c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>
        <v>160699.50304985046</v>
      </c>
      <c r="O439" s="74"/>
      <c r="P439" s="74"/>
      <c r="Q439" s="74"/>
      <c r="R439" s="74"/>
      <c r="S439" s="74"/>
      <c r="T439" s="74"/>
      <c r="U439" s="74"/>
      <c r="V439" s="74"/>
      <c r="W439" s="74"/>
      <c r="X439" s="74">
        <v>799500.01239776611</v>
      </c>
      <c r="Y439" s="74"/>
      <c r="Z439" s="74">
        <v>287099.98846054077</v>
      </c>
      <c r="AA439" s="74"/>
      <c r="AB439" s="74"/>
      <c r="AC439" s="74"/>
      <c r="AD439" s="74"/>
      <c r="AE439" s="74"/>
      <c r="AF439" s="74"/>
      <c r="AG439" s="74">
        <v>108062.5</v>
      </c>
      <c r="AH439" s="74"/>
      <c r="AI439" s="74">
        <v>193636.79853439331</v>
      </c>
      <c r="AJ439" s="74"/>
      <c r="AK439" s="74">
        <v>181893.59862327576</v>
      </c>
      <c r="AL439" s="74"/>
      <c r="AM439" s="74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74"/>
      <c r="BL439" s="74"/>
      <c r="BM439" s="74"/>
      <c r="BN439" s="74"/>
      <c r="BO439" s="74"/>
      <c r="BP439" s="74"/>
      <c r="BQ439" s="74"/>
      <c r="BR439" s="74"/>
      <c r="BS439" s="74"/>
      <c r="BT439" s="74"/>
      <c r="BU439" s="74"/>
      <c r="BV439" s="74"/>
      <c r="BW439" s="74"/>
      <c r="BX439" s="74"/>
      <c r="BY439" s="74"/>
      <c r="BZ439" s="74"/>
      <c r="CA439" s="74"/>
      <c r="CB439" s="74"/>
      <c r="CC439" s="74"/>
      <c r="CD439" s="74"/>
      <c r="CE439" s="74"/>
      <c r="CF439" s="74"/>
      <c r="CG439" s="74"/>
      <c r="CH439" s="74"/>
      <c r="CI439" s="74"/>
      <c r="CJ439" s="74"/>
      <c r="CK439" s="74"/>
      <c r="CL439" s="74"/>
      <c r="CM439" s="74"/>
      <c r="CN439" s="74"/>
      <c r="CO439" s="74"/>
      <c r="CP439" s="74"/>
      <c r="CQ439" s="74"/>
      <c r="CR439" s="74"/>
      <c r="CS439" s="74"/>
      <c r="CT439" s="74"/>
      <c r="CU439" s="74"/>
      <c r="CV439" s="74"/>
      <c r="CW439" s="74"/>
      <c r="CX439" s="74"/>
      <c r="CY439" s="74"/>
      <c r="CZ439" s="74"/>
      <c r="DA439" s="74"/>
      <c r="DB439" s="74"/>
      <c r="DC439" s="74"/>
      <c r="DD439" s="74"/>
      <c r="DE439" s="74">
        <v>190095</v>
      </c>
      <c r="DF439" s="74">
        <v>499525.20948028564</v>
      </c>
      <c r="DG439" s="74"/>
      <c r="DH439" s="74"/>
      <c r="DI439" s="74">
        <v>681720.00789642334</v>
      </c>
      <c r="DJ439" s="74"/>
      <c r="DK439" s="74"/>
      <c r="DL439" s="74">
        <v>74119.5</v>
      </c>
      <c r="DM439" s="74">
        <v>60331.275375366211</v>
      </c>
      <c r="DN439" s="74"/>
      <c r="DO439" s="74"/>
      <c r="DP439" s="74"/>
      <c r="DQ439" s="74"/>
      <c r="DR439" s="74"/>
      <c r="DS439" s="74"/>
      <c r="DT439" s="74"/>
      <c r="DU439" s="74"/>
      <c r="DV439" s="74"/>
      <c r="DW439" s="74"/>
      <c r="DX439" s="74"/>
      <c r="DY439" s="74"/>
      <c r="DZ439" s="74"/>
      <c r="EA439" s="74"/>
      <c r="EB439" s="74"/>
      <c r="EC439" s="74"/>
      <c r="ED439" s="74"/>
      <c r="EE439" s="74"/>
      <c r="EF439" s="74"/>
      <c r="EG439" s="74">
        <v>367040.00282287598</v>
      </c>
      <c r="EH439" s="74"/>
      <c r="EI439" s="74">
        <v>34488.496908187866</v>
      </c>
      <c r="EJ439" s="74"/>
      <c r="EK439" s="74"/>
      <c r="EL439" s="74"/>
      <c r="EM439" s="74"/>
      <c r="EN439" s="72">
        <f t="shared" si="791"/>
        <v>3638211.8935489655</v>
      </c>
      <c r="EP439" s="57"/>
      <c r="EQ439" s="57"/>
      <c r="ER439" s="57"/>
    </row>
    <row r="440" spans="1:148" x14ac:dyDescent="0.15">
      <c r="A440" s="71">
        <v>43371</v>
      </c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>
        <v>160699.50304985046</v>
      </c>
      <c r="O440" s="74"/>
      <c r="P440" s="74"/>
      <c r="Q440" s="74"/>
      <c r="R440" s="74"/>
      <c r="S440" s="74"/>
      <c r="T440" s="74"/>
      <c r="U440" s="74"/>
      <c r="V440" s="74"/>
      <c r="W440" s="74"/>
      <c r="X440" s="74">
        <v>799500.01239776611</v>
      </c>
      <c r="Y440" s="74"/>
      <c r="Z440" s="74">
        <v>287099.98846054077</v>
      </c>
      <c r="AA440" s="74"/>
      <c r="AB440" s="74"/>
      <c r="AC440" s="74"/>
      <c r="AD440" s="74"/>
      <c r="AE440" s="74"/>
      <c r="AF440" s="74"/>
      <c r="AG440" s="74">
        <v>108062.5</v>
      </c>
      <c r="AH440" s="74"/>
      <c r="AI440" s="74">
        <v>193636.79853439331</v>
      </c>
      <c r="AJ440" s="74"/>
      <c r="AK440" s="74">
        <v>181893.59862327576</v>
      </c>
      <c r="AL440" s="74"/>
      <c r="AM440" s="74"/>
      <c r="AN440" s="74"/>
      <c r="AO440" s="74"/>
      <c r="AP440" s="74"/>
      <c r="AQ440" s="74"/>
      <c r="AR440" s="74"/>
      <c r="AS440" s="74"/>
      <c r="AT440" s="74"/>
      <c r="AU440" s="74"/>
      <c r="AV440" s="74"/>
      <c r="AW440" s="74"/>
      <c r="AX440" s="74"/>
      <c r="AY440" s="74"/>
      <c r="AZ440" s="74"/>
      <c r="BA440" s="74"/>
      <c r="BB440" s="74"/>
      <c r="BC440" s="74"/>
      <c r="BD440" s="74"/>
      <c r="BE440" s="74"/>
      <c r="BF440" s="74"/>
      <c r="BG440" s="74"/>
      <c r="BH440" s="74"/>
      <c r="BI440" s="74"/>
      <c r="BJ440" s="74"/>
      <c r="BK440" s="74"/>
      <c r="BL440" s="74"/>
      <c r="BM440" s="74"/>
      <c r="BN440" s="74"/>
      <c r="BO440" s="74"/>
      <c r="BP440" s="74"/>
      <c r="BQ440" s="74"/>
      <c r="BR440" s="74"/>
      <c r="BS440" s="74"/>
      <c r="BT440" s="74"/>
      <c r="BU440" s="74"/>
      <c r="BV440" s="74"/>
      <c r="BW440" s="74"/>
      <c r="BX440" s="74"/>
      <c r="BY440" s="74"/>
      <c r="BZ440" s="74"/>
      <c r="CA440" s="74"/>
      <c r="CB440" s="74"/>
      <c r="CC440" s="74"/>
      <c r="CD440" s="74"/>
      <c r="CE440" s="74"/>
      <c r="CF440" s="74"/>
      <c r="CG440" s="74"/>
      <c r="CH440" s="74"/>
      <c r="CI440" s="74"/>
      <c r="CJ440" s="74"/>
      <c r="CK440" s="74"/>
      <c r="CL440" s="74"/>
      <c r="CM440" s="74"/>
      <c r="CN440" s="74"/>
      <c r="CO440" s="74"/>
      <c r="CP440" s="74"/>
      <c r="CQ440" s="74"/>
      <c r="CR440" s="74"/>
      <c r="CS440" s="74"/>
      <c r="CT440" s="74"/>
      <c r="CU440" s="74"/>
      <c r="CV440" s="74"/>
      <c r="CW440" s="74"/>
      <c r="CX440" s="74"/>
      <c r="CY440" s="74"/>
      <c r="CZ440" s="74"/>
      <c r="DA440" s="74"/>
      <c r="DB440" s="74"/>
      <c r="DC440" s="74"/>
      <c r="DD440" s="74"/>
      <c r="DE440" s="74">
        <v>190095</v>
      </c>
      <c r="DF440" s="74">
        <v>499525.20948028564</v>
      </c>
      <c r="DG440" s="74"/>
      <c r="DH440" s="74"/>
      <c r="DI440" s="74">
        <v>681720.00789642334</v>
      </c>
      <c r="DJ440" s="74"/>
      <c r="DK440" s="74"/>
      <c r="DL440" s="74">
        <v>74119.5</v>
      </c>
      <c r="DM440" s="74">
        <v>60331.275375366211</v>
      </c>
      <c r="DN440" s="74"/>
      <c r="DO440" s="74"/>
      <c r="DP440" s="74"/>
      <c r="DQ440" s="74"/>
      <c r="DR440" s="74"/>
      <c r="DS440" s="74"/>
      <c r="DT440" s="74"/>
      <c r="DU440" s="74"/>
      <c r="DV440" s="74"/>
      <c r="DW440" s="74"/>
      <c r="DX440" s="74"/>
      <c r="DY440" s="74"/>
      <c r="DZ440" s="74"/>
      <c r="EA440" s="74"/>
      <c r="EB440" s="74"/>
      <c r="EC440" s="74"/>
      <c r="ED440" s="74"/>
      <c r="EE440" s="74"/>
      <c r="EF440" s="74"/>
      <c r="EG440" s="74">
        <v>367040.00282287598</v>
      </c>
      <c r="EH440" s="74"/>
      <c r="EI440" s="74">
        <v>34488.496908187866</v>
      </c>
      <c r="EJ440" s="74"/>
      <c r="EK440" s="74"/>
      <c r="EL440" s="74"/>
      <c r="EM440" s="74"/>
      <c r="EN440" s="72">
        <f t="shared" si="791"/>
        <v>3638211.8935489655</v>
      </c>
      <c r="EP440" s="57"/>
      <c r="EQ440" s="57"/>
      <c r="ER440" s="57"/>
    </row>
    <row r="441" spans="1:148" x14ac:dyDescent="0.15">
      <c r="A441" s="71">
        <v>43404</v>
      </c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>
        <v>160699.50304985046</v>
      </c>
      <c r="O441" s="74"/>
      <c r="P441" s="74"/>
      <c r="Q441" s="74"/>
      <c r="R441" s="74"/>
      <c r="S441" s="74"/>
      <c r="T441" s="74"/>
      <c r="U441" s="74"/>
      <c r="V441" s="74"/>
      <c r="W441" s="74"/>
      <c r="X441" s="74">
        <v>799500.01239776611</v>
      </c>
      <c r="Y441" s="74"/>
      <c r="Z441" s="74">
        <v>287099.98846054077</v>
      </c>
      <c r="AA441" s="74"/>
      <c r="AB441" s="74"/>
      <c r="AC441" s="74"/>
      <c r="AD441" s="74"/>
      <c r="AE441" s="74"/>
      <c r="AF441" s="74"/>
      <c r="AG441" s="74">
        <v>108062.5</v>
      </c>
      <c r="AH441" s="74"/>
      <c r="AI441" s="74">
        <v>193636.79853439331</v>
      </c>
      <c r="AJ441" s="74"/>
      <c r="AK441" s="74">
        <v>181893.59862327576</v>
      </c>
      <c r="AL441" s="74"/>
      <c r="AM441" s="74"/>
      <c r="AN441" s="74"/>
      <c r="AO441" s="74"/>
      <c r="AP441" s="74"/>
      <c r="AQ441" s="74"/>
      <c r="AR441" s="74"/>
      <c r="AS441" s="74"/>
      <c r="AT441" s="74"/>
      <c r="AU441" s="74"/>
      <c r="AV441" s="74"/>
      <c r="AW441" s="74"/>
      <c r="AX441" s="74"/>
      <c r="AY441" s="74"/>
      <c r="AZ441" s="74"/>
      <c r="BA441" s="74"/>
      <c r="BB441" s="74"/>
      <c r="BC441" s="74"/>
      <c r="BD441" s="74"/>
      <c r="BE441" s="74"/>
      <c r="BF441" s="74"/>
      <c r="BG441" s="74"/>
      <c r="BH441" s="74"/>
      <c r="BI441" s="74"/>
      <c r="BJ441" s="74"/>
      <c r="BK441" s="74"/>
      <c r="BL441" s="74"/>
      <c r="BM441" s="74"/>
      <c r="BN441" s="74"/>
      <c r="BO441" s="74"/>
      <c r="BP441" s="74"/>
      <c r="BQ441" s="74"/>
      <c r="BR441" s="74"/>
      <c r="BS441" s="74"/>
      <c r="BT441" s="74"/>
      <c r="BU441" s="74"/>
      <c r="BV441" s="74"/>
      <c r="BW441" s="74"/>
      <c r="BX441" s="74"/>
      <c r="BY441" s="74"/>
      <c r="BZ441" s="74"/>
      <c r="CA441" s="74"/>
      <c r="CB441" s="74"/>
      <c r="CC441" s="74"/>
      <c r="CD441" s="74"/>
      <c r="CE441" s="74"/>
      <c r="CF441" s="74"/>
      <c r="CG441" s="74"/>
      <c r="CH441" s="74"/>
      <c r="CI441" s="74"/>
      <c r="CJ441" s="74"/>
      <c r="CK441" s="74">
        <v>326625.00619888306</v>
      </c>
      <c r="CL441" s="74"/>
      <c r="CM441" s="74"/>
      <c r="CN441" s="74"/>
      <c r="CO441" s="74"/>
      <c r="CP441" s="74"/>
      <c r="CQ441" s="74"/>
      <c r="CR441" s="74"/>
      <c r="CS441" s="74"/>
      <c r="CT441" s="74"/>
      <c r="CU441" s="74"/>
      <c r="CV441" s="74"/>
      <c r="CW441" s="74"/>
      <c r="CX441" s="74"/>
      <c r="CY441" s="74"/>
      <c r="CZ441" s="74"/>
      <c r="DA441" s="74"/>
      <c r="DB441" s="74"/>
      <c r="DC441" s="74"/>
      <c r="DD441" s="74"/>
      <c r="DE441" s="74"/>
      <c r="DF441" s="74">
        <v>499525.20948028564</v>
      </c>
      <c r="DG441" s="74"/>
      <c r="DH441" s="74"/>
      <c r="DI441" s="74">
        <v>681720.00789642334</v>
      </c>
      <c r="DJ441" s="74">
        <v>259793.63644790649</v>
      </c>
      <c r="DK441" s="74"/>
      <c r="DL441" s="74">
        <v>74119.5</v>
      </c>
      <c r="DM441" s="74">
        <v>60331.275375366211</v>
      </c>
      <c r="DN441" s="74">
        <v>379961.22848510742</v>
      </c>
      <c r="DO441" s="74"/>
      <c r="DP441" s="74"/>
      <c r="DQ441" s="74"/>
      <c r="DR441" s="74"/>
      <c r="DS441" s="74"/>
      <c r="DT441" s="74"/>
      <c r="DU441" s="74"/>
      <c r="DV441" s="74"/>
      <c r="DW441" s="74"/>
      <c r="DX441" s="74"/>
      <c r="DY441" s="74"/>
      <c r="DZ441" s="74"/>
      <c r="EA441" s="74"/>
      <c r="EB441" s="74"/>
      <c r="EC441" s="74"/>
      <c r="ED441" s="74"/>
      <c r="EE441" s="74"/>
      <c r="EF441" s="74"/>
      <c r="EG441" s="74">
        <v>367040.00282287598</v>
      </c>
      <c r="EH441" s="74"/>
      <c r="EI441" s="74">
        <v>34488.496908187866</v>
      </c>
      <c r="EJ441" s="74"/>
      <c r="EK441" s="74"/>
      <c r="EL441" s="74"/>
      <c r="EM441" s="74"/>
      <c r="EN441" s="72">
        <f t="shared" si="791"/>
        <v>4414496.7646808624</v>
      </c>
      <c r="EP441" s="57"/>
      <c r="EQ441" s="57"/>
      <c r="ER441" s="57"/>
    </row>
    <row r="442" spans="1:148" x14ac:dyDescent="0.15">
      <c r="A442" s="71">
        <v>43434</v>
      </c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>
        <v>160699.50304985046</v>
      </c>
      <c r="O442" s="74"/>
      <c r="P442" s="74"/>
      <c r="Q442" s="74"/>
      <c r="R442" s="74"/>
      <c r="S442" s="74"/>
      <c r="T442" s="74"/>
      <c r="U442" s="74"/>
      <c r="V442" s="74"/>
      <c r="W442" s="74"/>
      <c r="X442" s="74">
        <v>799500.01239776611</v>
      </c>
      <c r="Y442" s="74"/>
      <c r="Z442" s="74">
        <v>287099.98846054077</v>
      </c>
      <c r="AA442" s="74"/>
      <c r="AB442" s="74"/>
      <c r="AC442" s="74"/>
      <c r="AD442" s="74"/>
      <c r="AE442" s="74"/>
      <c r="AF442" s="74"/>
      <c r="AG442" s="74">
        <v>108062.5</v>
      </c>
      <c r="AH442" s="74"/>
      <c r="AI442" s="74">
        <v>193636.79853439331</v>
      </c>
      <c r="AJ442" s="74">
        <v>359096.10395908292</v>
      </c>
      <c r="AK442" s="74">
        <v>181893.59862327576</v>
      </c>
      <c r="AL442" s="74"/>
      <c r="AM442" s="74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>
        <v>326625.00619888306</v>
      </c>
      <c r="CL442" s="74"/>
      <c r="CM442" s="74"/>
      <c r="CN442" s="74"/>
      <c r="CO442" s="74"/>
      <c r="CP442" s="74"/>
      <c r="CQ442" s="74"/>
      <c r="CR442" s="74"/>
      <c r="CS442" s="74"/>
      <c r="CT442" s="74"/>
      <c r="CU442" s="74"/>
      <c r="CV442" s="74"/>
      <c r="CW442" s="74"/>
      <c r="CX442" s="74"/>
      <c r="CY442" s="74"/>
      <c r="CZ442" s="74"/>
      <c r="DA442" s="74"/>
      <c r="DB442" s="74"/>
      <c r="DC442" s="74"/>
      <c r="DD442" s="74"/>
      <c r="DE442" s="74"/>
      <c r="DF442" s="74"/>
      <c r="DG442" s="74"/>
      <c r="DH442" s="74"/>
      <c r="DI442" s="74">
        <v>681720.00789642334</v>
      </c>
      <c r="DJ442" s="74">
        <v>259793.63644790649</v>
      </c>
      <c r="DK442" s="74"/>
      <c r="DL442" s="74">
        <v>74119.5</v>
      </c>
      <c r="DM442" s="74">
        <v>60331.275375366211</v>
      </c>
      <c r="DN442" s="74">
        <v>379961.22848510742</v>
      </c>
      <c r="DO442" s="74"/>
      <c r="DP442" s="74"/>
      <c r="DQ442" s="74">
        <v>236900.00438690186</v>
      </c>
      <c r="DR442" s="74">
        <v>62607.598829269409</v>
      </c>
      <c r="DS442" s="74"/>
      <c r="DT442" s="74"/>
      <c r="DU442" s="74"/>
      <c r="DV442" s="74"/>
      <c r="DW442" s="74"/>
      <c r="DX442" s="74"/>
      <c r="DY442" s="74"/>
      <c r="DZ442" s="74"/>
      <c r="EA442" s="74"/>
      <c r="EB442" s="74"/>
      <c r="EC442" s="74"/>
      <c r="ED442" s="74"/>
      <c r="EE442" s="74"/>
      <c r="EF442" s="74"/>
      <c r="EG442" s="74">
        <v>367040.00282287598</v>
      </c>
      <c r="EH442" s="74"/>
      <c r="EI442" s="74">
        <v>34488.496908187866</v>
      </c>
      <c r="EJ442" s="74"/>
      <c r="EK442" s="74"/>
      <c r="EL442" s="74"/>
      <c r="EM442" s="74"/>
      <c r="EN442" s="72">
        <f t="shared" si="791"/>
        <v>4573575.2623758307</v>
      </c>
      <c r="EP442" s="57"/>
      <c r="EQ442" s="57"/>
      <c r="ER442" s="57"/>
    </row>
    <row r="443" spans="1:148" x14ac:dyDescent="0.15">
      <c r="A443" s="71">
        <v>43465</v>
      </c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>
        <v>160699.50304985046</v>
      </c>
      <c r="O443" s="74"/>
      <c r="P443" s="74"/>
      <c r="Q443" s="74"/>
      <c r="R443" s="74"/>
      <c r="S443" s="74"/>
      <c r="T443" s="74"/>
      <c r="U443" s="74"/>
      <c r="V443" s="74"/>
      <c r="W443" s="74"/>
      <c r="X443" s="74">
        <v>799500.01239776611</v>
      </c>
      <c r="Y443" s="74"/>
      <c r="Z443" s="74">
        <v>287099.98846054077</v>
      </c>
      <c r="AA443" s="74"/>
      <c r="AB443" s="74"/>
      <c r="AC443" s="74"/>
      <c r="AD443" s="74"/>
      <c r="AE443" s="74"/>
      <c r="AF443" s="74"/>
      <c r="AG443" s="74">
        <v>108062.5</v>
      </c>
      <c r="AH443" s="74"/>
      <c r="AI443" s="74">
        <v>193636.79853439331</v>
      </c>
      <c r="AJ443" s="74">
        <v>359096.10395908292</v>
      </c>
      <c r="AK443" s="74">
        <v>181893.59862327576</v>
      </c>
      <c r="AL443" s="74"/>
      <c r="AM443" s="74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>
        <v>326625.00619888306</v>
      </c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>
        <v>259793.63644790649</v>
      </c>
      <c r="DK443" s="74"/>
      <c r="DL443" s="74">
        <v>74119.5</v>
      </c>
      <c r="DM443" s="74">
        <v>60331.275375366211</v>
      </c>
      <c r="DN443" s="74">
        <v>379961.22848510742</v>
      </c>
      <c r="DO443" s="74"/>
      <c r="DP443" s="74"/>
      <c r="DQ443" s="74">
        <v>236900.00438690186</v>
      </c>
      <c r="DR443" s="74">
        <v>62607.598829269409</v>
      </c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>
        <v>34488.496908187866</v>
      </c>
      <c r="EJ443" s="74"/>
      <c r="EK443" s="74"/>
      <c r="EL443" s="74"/>
      <c r="EM443" s="74"/>
      <c r="EN443" s="72">
        <f t="shared" si="791"/>
        <v>3524815.2516565314</v>
      </c>
      <c r="EP443" s="57"/>
      <c r="EQ443" s="57"/>
      <c r="ER443" s="57"/>
    </row>
    <row r="444" spans="1:148" x14ac:dyDescent="0.15">
      <c r="A444" s="71">
        <v>43496</v>
      </c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>
        <v>160699.50304985046</v>
      </c>
      <c r="O444" s="74"/>
      <c r="P444" s="74"/>
      <c r="Q444" s="74"/>
      <c r="R444" s="74"/>
      <c r="S444" s="74"/>
      <c r="T444" s="74"/>
      <c r="U444" s="74"/>
      <c r="V444" s="74"/>
      <c r="W444" s="74"/>
      <c r="X444" s="74">
        <v>799500.01239776611</v>
      </c>
      <c r="Y444" s="74"/>
      <c r="Z444" s="74">
        <v>287099.98846054077</v>
      </c>
      <c r="AA444" s="74"/>
      <c r="AB444" s="74"/>
      <c r="AC444" s="74"/>
      <c r="AD444" s="74"/>
      <c r="AE444" s="74"/>
      <c r="AF444" s="74"/>
      <c r="AG444" s="74">
        <v>108062.5</v>
      </c>
      <c r="AH444" s="74"/>
      <c r="AI444" s="74">
        <v>193636.79853439331</v>
      </c>
      <c r="AJ444" s="74">
        <v>359096.10395908292</v>
      </c>
      <c r="AK444" s="74">
        <v>181893.59862327576</v>
      </c>
      <c r="AL444" s="74"/>
      <c r="AM444" s="74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>
        <v>326625.00619888306</v>
      </c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>
        <v>259793.63644790649</v>
      </c>
      <c r="DK444" s="74"/>
      <c r="DL444" s="74">
        <v>74119.5</v>
      </c>
      <c r="DM444" s="74">
        <v>60331.275375366211</v>
      </c>
      <c r="DN444" s="74">
        <v>379961.22848510742</v>
      </c>
      <c r="DO444" s="74"/>
      <c r="DP444" s="74"/>
      <c r="DQ444" s="74">
        <v>236900.00438690186</v>
      </c>
      <c r="DR444" s="74">
        <v>62607.598829269409</v>
      </c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>
        <v>34488.496908187866</v>
      </c>
      <c r="EJ444" s="74"/>
      <c r="EK444" s="74"/>
      <c r="EL444" s="74"/>
      <c r="EM444" s="74"/>
      <c r="EN444" s="72">
        <f t="shared" si="791"/>
        <v>3524815.2516565314</v>
      </c>
      <c r="EP444" s="57"/>
      <c r="EQ444" s="57"/>
      <c r="ER444" s="57"/>
    </row>
    <row r="445" spans="1:148" x14ac:dyDescent="0.15">
      <c r="A445" s="71">
        <v>43524</v>
      </c>
      <c r="B445" s="74"/>
      <c r="C445" s="74"/>
      <c r="D445" s="74">
        <v>412828.62110328674</v>
      </c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>
        <v>799500.01239776611</v>
      </c>
      <c r="Y445" s="74"/>
      <c r="Z445" s="74">
        <v>287099.98846054077</v>
      </c>
      <c r="AA445" s="74"/>
      <c r="AB445" s="74"/>
      <c r="AC445" s="74"/>
      <c r="AD445" s="74"/>
      <c r="AE445" s="74"/>
      <c r="AF445" s="74"/>
      <c r="AG445" s="74">
        <v>108062.5</v>
      </c>
      <c r="AH445" s="74"/>
      <c r="AI445" s="74">
        <v>193636.79853439331</v>
      </c>
      <c r="AJ445" s="74">
        <v>359096.10395908292</v>
      </c>
      <c r="AK445" s="74"/>
      <c r="AL445" s="74"/>
      <c r="AM445" s="74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>
        <v>80643.751926249999</v>
      </c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>
        <v>326625.00619888306</v>
      </c>
      <c r="CL445" s="74"/>
      <c r="CM445" s="74">
        <v>329225.00371932983</v>
      </c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>
        <v>259793.63644790649</v>
      </c>
      <c r="DK445" s="74"/>
      <c r="DL445" s="74">
        <v>74119.5</v>
      </c>
      <c r="DM445" s="74">
        <v>60331.275375366211</v>
      </c>
      <c r="DN445" s="74">
        <v>379961.22848510742</v>
      </c>
      <c r="DO445" s="74"/>
      <c r="DP445" s="74"/>
      <c r="DQ445" s="74">
        <v>236900.00438690186</v>
      </c>
      <c r="DR445" s="74">
        <v>62607.598829269409</v>
      </c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>
        <v>34488.496908187866</v>
      </c>
      <c r="EJ445" s="74">
        <v>157799.19421195984</v>
      </c>
      <c r="EK445" s="74"/>
      <c r="EL445" s="74"/>
      <c r="EM445" s="74"/>
      <c r="EN445" s="72">
        <f t="shared" si="791"/>
        <v>4162718.7209442318</v>
      </c>
      <c r="EP445" s="57"/>
      <c r="EQ445" s="57"/>
      <c r="ER445" s="57"/>
    </row>
    <row r="446" spans="1:148" x14ac:dyDescent="0.15">
      <c r="A446" s="71">
        <v>43553</v>
      </c>
      <c r="B446" s="74"/>
      <c r="C446" s="74"/>
      <c r="D446" s="74">
        <v>412828.62110328674</v>
      </c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>
        <v>799500.01239776611</v>
      </c>
      <c r="Y446" s="74"/>
      <c r="Z446" s="74">
        <v>287099.98846054077</v>
      </c>
      <c r="AA446" s="74"/>
      <c r="AB446" s="74"/>
      <c r="AC446" s="74"/>
      <c r="AD446" s="74"/>
      <c r="AE446" s="74"/>
      <c r="AF446" s="74"/>
      <c r="AG446" s="74"/>
      <c r="AH446" s="74"/>
      <c r="AI446" s="74"/>
      <c r="AJ446" s="74">
        <v>359096.10395908292</v>
      </c>
      <c r="AK446" s="74"/>
      <c r="AL446" s="74"/>
      <c r="AM446" s="74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>
        <v>80643.751926249999</v>
      </c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>
        <v>326625.00619888306</v>
      </c>
      <c r="CL446" s="74"/>
      <c r="CM446" s="74">
        <v>329225.00371932983</v>
      </c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>
        <v>259793.63644790649</v>
      </c>
      <c r="DK446" s="74"/>
      <c r="DL446" s="74">
        <v>74119.5</v>
      </c>
      <c r="DM446" s="74">
        <v>60331.275375366211</v>
      </c>
      <c r="DN446" s="74">
        <v>379961.22848510742</v>
      </c>
      <c r="DO446" s="74"/>
      <c r="DP446" s="74"/>
      <c r="DQ446" s="74">
        <v>236900.00438690186</v>
      </c>
      <c r="DR446" s="74">
        <v>62607.598829269409</v>
      </c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>
        <v>157799.19421195984</v>
      </c>
      <c r="EK446" s="74"/>
      <c r="EL446" s="74"/>
      <c r="EM446" s="74"/>
      <c r="EN446" s="72">
        <f t="shared" si="791"/>
        <v>3826530.9255016507</v>
      </c>
      <c r="EP446" s="57"/>
      <c r="EQ446" s="57"/>
      <c r="ER446" s="57"/>
    </row>
    <row r="447" spans="1:148" x14ac:dyDescent="0.15">
      <c r="A447" s="71">
        <v>43585</v>
      </c>
      <c r="B447" s="74"/>
      <c r="C447" s="74"/>
      <c r="D447" s="74">
        <v>412828.62110328674</v>
      </c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>
        <v>799500.01239776611</v>
      </c>
      <c r="Y447" s="74"/>
      <c r="Z447" s="74">
        <v>287099.98846054077</v>
      </c>
      <c r="AA447" s="74"/>
      <c r="AB447" s="74"/>
      <c r="AC447" s="74"/>
      <c r="AD447" s="74"/>
      <c r="AE447" s="74"/>
      <c r="AF447" s="74"/>
      <c r="AG447" s="74"/>
      <c r="AH447" s="74"/>
      <c r="AI447" s="74"/>
      <c r="AJ447" s="74">
        <v>359096.10395908292</v>
      </c>
      <c r="AK447" s="74"/>
      <c r="AL447" s="74"/>
      <c r="AM447" s="74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>
        <v>80643.751926249999</v>
      </c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>
        <v>326625.00619888306</v>
      </c>
      <c r="CL447" s="74"/>
      <c r="CM447" s="74">
        <v>329225.00371932983</v>
      </c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>
        <v>259793.63644790649</v>
      </c>
      <c r="DK447" s="74"/>
      <c r="DL447" s="74">
        <v>74119.5</v>
      </c>
      <c r="DM447" s="74">
        <v>60331.275375366211</v>
      </c>
      <c r="DN447" s="74">
        <v>379961.22848510742</v>
      </c>
      <c r="DO447" s="74">
        <v>28957.004413604736</v>
      </c>
      <c r="DP447" s="74"/>
      <c r="DQ447" s="74">
        <v>236900.00438690186</v>
      </c>
      <c r="DR447" s="74">
        <v>62607.598829269409</v>
      </c>
      <c r="DS447" s="74"/>
      <c r="DT447" s="74">
        <v>131351.76397514343</v>
      </c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>
        <v>157799.19421195984</v>
      </c>
      <c r="EK447" s="74"/>
      <c r="EL447" s="74"/>
      <c r="EM447" s="74"/>
      <c r="EN447" s="72">
        <f t="shared" si="791"/>
        <v>3986839.6938903988</v>
      </c>
      <c r="EP447" s="57"/>
      <c r="EQ447" s="57"/>
      <c r="ER447" s="57"/>
    </row>
    <row r="448" spans="1:148" x14ac:dyDescent="0.15">
      <c r="A448" s="71">
        <v>43616</v>
      </c>
      <c r="B448" s="74"/>
      <c r="C448" s="74"/>
      <c r="D448" s="74">
        <v>412828.62110328674</v>
      </c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>
        <v>799500.01239776611</v>
      </c>
      <c r="Y448" s="74"/>
      <c r="Z448" s="74">
        <v>287099.98846054077</v>
      </c>
      <c r="AA448" s="74"/>
      <c r="AB448" s="74"/>
      <c r="AC448" s="74"/>
      <c r="AD448" s="74"/>
      <c r="AE448" s="74"/>
      <c r="AF448" s="74"/>
      <c r="AG448" s="74"/>
      <c r="AH448" s="74"/>
      <c r="AI448" s="74"/>
      <c r="AJ448" s="74">
        <v>359096.10395908292</v>
      </c>
      <c r="AK448" s="74"/>
      <c r="AL448" s="74"/>
      <c r="AM448" s="74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>
        <v>61138.79886114</v>
      </c>
      <c r="BG448" s="74">
        <v>80643.751926249999</v>
      </c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>
        <v>296400.00343322754</v>
      </c>
      <c r="CJ448" s="74"/>
      <c r="CK448" s="74">
        <v>326625.00619888306</v>
      </c>
      <c r="CL448" s="74"/>
      <c r="CM448" s="74">
        <v>329225.00371932983</v>
      </c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>
        <v>19372.349306106615</v>
      </c>
      <c r="DI448" s="74"/>
      <c r="DJ448" s="74">
        <v>259793.63644790649</v>
      </c>
      <c r="DK448" s="74"/>
      <c r="DL448" s="74">
        <v>74119.5</v>
      </c>
      <c r="DM448" s="74">
        <v>60331.275375366211</v>
      </c>
      <c r="DN448" s="74">
        <v>379961.22848510742</v>
      </c>
      <c r="DO448" s="74">
        <v>28957.004413604736</v>
      </c>
      <c r="DP448" s="74"/>
      <c r="DQ448" s="74">
        <v>236900.00438690186</v>
      </c>
      <c r="DR448" s="74">
        <v>62607.598829269409</v>
      </c>
      <c r="DS448" s="74"/>
      <c r="DT448" s="74">
        <v>131351.76397514343</v>
      </c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>
        <v>157799.19421195984</v>
      </c>
      <c r="EK448" s="74"/>
      <c r="EL448" s="74"/>
      <c r="EM448" s="74"/>
      <c r="EN448" s="72">
        <f t="shared" si="791"/>
        <v>4363750.8454908729</v>
      </c>
      <c r="EP448" s="57"/>
      <c r="EQ448" s="57"/>
      <c r="ER448" s="57"/>
    </row>
    <row r="449" spans="1:148" x14ac:dyDescent="0.15">
      <c r="A449" s="71">
        <v>43644</v>
      </c>
      <c r="B449" s="74"/>
      <c r="C449" s="74"/>
      <c r="D449" s="74">
        <v>412828.62110328674</v>
      </c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>
        <v>799500.01239776611</v>
      </c>
      <c r="Y449" s="74"/>
      <c r="Z449" s="74">
        <v>287099.98846054077</v>
      </c>
      <c r="AA449" s="74"/>
      <c r="AB449" s="74"/>
      <c r="AC449" s="74"/>
      <c r="AD449" s="74"/>
      <c r="AE449" s="74"/>
      <c r="AF449" s="74"/>
      <c r="AG449" s="74"/>
      <c r="AH449" s="74"/>
      <c r="AI449" s="74"/>
      <c r="AJ449" s="74">
        <v>359096.10395908292</v>
      </c>
      <c r="AK449" s="74"/>
      <c r="AL449" s="74"/>
      <c r="AM449" s="74"/>
      <c r="AN449" s="74"/>
      <c r="AO449" s="74"/>
      <c r="AP449" s="74"/>
      <c r="AQ449" s="74"/>
      <c r="AR449" s="74"/>
      <c r="AS449" s="74"/>
      <c r="AT449" s="74"/>
      <c r="AU449" s="74"/>
      <c r="AV449" s="74"/>
      <c r="AW449" s="74"/>
      <c r="AX449" s="74"/>
      <c r="AY449" s="74"/>
      <c r="AZ449" s="74"/>
      <c r="BA449" s="74"/>
      <c r="BB449" s="74"/>
      <c r="BC449" s="74"/>
      <c r="BD449" s="74"/>
      <c r="BE449" s="74"/>
      <c r="BF449" s="74">
        <v>61138.79886114</v>
      </c>
      <c r="BG449" s="74">
        <v>80643.751926249999</v>
      </c>
      <c r="BH449" s="74"/>
      <c r="BI449" s="74"/>
      <c r="BJ449" s="74"/>
      <c r="BK449" s="74"/>
      <c r="BL449" s="74"/>
      <c r="BM449" s="74"/>
      <c r="BN449" s="74"/>
      <c r="BO449" s="74"/>
      <c r="BP449" s="74"/>
      <c r="BQ449" s="74"/>
      <c r="BR449" s="74"/>
      <c r="BS449" s="74"/>
      <c r="BT449" s="74"/>
      <c r="BU449" s="74"/>
      <c r="BV449" s="74"/>
      <c r="BW449" s="74"/>
      <c r="BX449" s="74"/>
      <c r="BY449" s="74"/>
      <c r="BZ449" s="74"/>
      <c r="CA449" s="74"/>
      <c r="CB449" s="74"/>
      <c r="CC449" s="74"/>
      <c r="CD449" s="74"/>
      <c r="CE449" s="74"/>
      <c r="CF449" s="74"/>
      <c r="CG449" s="74">
        <v>4072035.0457874998</v>
      </c>
      <c r="CH449" s="74"/>
      <c r="CI449" s="74">
        <v>296400.00343322754</v>
      </c>
      <c r="CJ449" s="74"/>
      <c r="CK449" s="74">
        <v>326625.00619888306</v>
      </c>
      <c r="CL449" s="74"/>
      <c r="CM449" s="74">
        <v>329225.00371932983</v>
      </c>
      <c r="CN449" s="74"/>
      <c r="CO449" s="74"/>
      <c r="CP449" s="74"/>
      <c r="CQ449" s="74"/>
      <c r="CR449" s="74"/>
      <c r="CS449" s="74"/>
      <c r="CT449" s="74"/>
      <c r="CU449" s="74"/>
      <c r="CV449" s="74"/>
      <c r="CW449" s="74"/>
      <c r="CX449" s="74"/>
      <c r="CY449" s="74"/>
      <c r="CZ449" s="74"/>
      <c r="DA449" s="74"/>
      <c r="DB449" s="74"/>
      <c r="DC449" s="74"/>
      <c r="DD449" s="74"/>
      <c r="DE449" s="74"/>
      <c r="DF449" s="74"/>
      <c r="DG449" s="74"/>
      <c r="DH449" s="74">
        <v>19372.349306106615</v>
      </c>
      <c r="DI449" s="74"/>
      <c r="DJ449" s="74">
        <v>259793.63644790649</v>
      </c>
      <c r="DK449" s="74"/>
      <c r="DL449" s="74"/>
      <c r="DM449" s="74">
        <v>60331.275375366211</v>
      </c>
      <c r="DN449" s="74">
        <v>379961.22848510742</v>
      </c>
      <c r="DO449" s="74">
        <v>28957.004413604736</v>
      </c>
      <c r="DP449" s="74"/>
      <c r="DQ449" s="74">
        <v>236900.00438690186</v>
      </c>
      <c r="DR449" s="74">
        <v>62607.598829269409</v>
      </c>
      <c r="DS449" s="74"/>
      <c r="DT449" s="74">
        <v>131351.76397514343</v>
      </c>
      <c r="DU449" s="74"/>
      <c r="DV449" s="74"/>
      <c r="DW449" s="74"/>
      <c r="DX449" s="74"/>
      <c r="DY449" s="74"/>
      <c r="DZ449" s="74"/>
      <c r="EA449" s="74"/>
      <c r="EB449" s="74"/>
      <c r="EC449" s="74"/>
      <c r="ED449" s="74"/>
      <c r="EE449" s="74"/>
      <c r="EF449" s="74"/>
      <c r="EG449" s="74"/>
      <c r="EH449" s="74"/>
      <c r="EI449" s="74"/>
      <c r="EJ449" s="74">
        <v>157799.19421195984</v>
      </c>
      <c r="EK449" s="74"/>
      <c r="EL449" s="74"/>
      <c r="EM449" s="74"/>
      <c r="EN449" s="72">
        <f t="shared" si="791"/>
        <v>8361666.3912783731</v>
      </c>
      <c r="EP449" s="57"/>
      <c r="EQ449" s="57"/>
      <c r="ER449" s="57"/>
    </row>
    <row r="450" spans="1:148" x14ac:dyDescent="0.15">
      <c r="A450" s="71">
        <v>43677</v>
      </c>
      <c r="B450" s="74"/>
      <c r="C450" s="74"/>
      <c r="D450" s="74">
        <v>412828.62110328674</v>
      </c>
      <c r="E450" s="74"/>
      <c r="F450" s="74"/>
      <c r="G450" s="74"/>
      <c r="H450" s="74"/>
      <c r="I450" s="74">
        <v>364262.50767707825</v>
      </c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>
        <v>799500.01239776611</v>
      </c>
      <c r="Y450" s="74"/>
      <c r="Z450" s="74">
        <v>287099.98846054077</v>
      </c>
      <c r="AA450" s="74"/>
      <c r="AB450" s="74"/>
      <c r="AC450" s="74"/>
      <c r="AD450" s="74"/>
      <c r="AE450" s="74"/>
      <c r="AF450" s="74"/>
      <c r="AG450" s="74"/>
      <c r="AH450" s="74"/>
      <c r="AI450" s="74"/>
      <c r="AJ450" s="74">
        <v>359096.10395908292</v>
      </c>
      <c r="AK450" s="74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  <c r="AZ450" s="74"/>
      <c r="BA450" s="74"/>
      <c r="BB450" s="74"/>
      <c r="BC450" s="74"/>
      <c r="BD450" s="74"/>
      <c r="BE450" s="74"/>
      <c r="BF450" s="74">
        <v>61138.79886114</v>
      </c>
      <c r="BG450" s="74">
        <v>80643.751926249999</v>
      </c>
      <c r="BH450" s="74"/>
      <c r="BI450" s="74"/>
      <c r="BJ450" s="74"/>
      <c r="BK450" s="74"/>
      <c r="BL450" s="74"/>
      <c r="BM450" s="74"/>
      <c r="BN450" s="74"/>
      <c r="BO450" s="74"/>
      <c r="BP450" s="74"/>
      <c r="BQ450" s="74"/>
      <c r="BR450" s="74"/>
      <c r="BS450" s="74"/>
      <c r="BT450" s="74"/>
      <c r="BU450" s="74"/>
      <c r="BV450" s="74"/>
      <c r="BW450" s="74"/>
      <c r="BX450" s="74"/>
      <c r="BY450" s="74"/>
      <c r="BZ450" s="74"/>
      <c r="CA450" s="74"/>
      <c r="CB450" s="74"/>
      <c r="CC450" s="74"/>
      <c r="CD450" s="74"/>
      <c r="CE450" s="74"/>
      <c r="CF450" s="74"/>
      <c r="CG450" s="74">
        <v>4072035.0457874998</v>
      </c>
      <c r="CH450" s="74"/>
      <c r="CI450" s="74">
        <v>296400.00343322754</v>
      </c>
      <c r="CJ450" s="74"/>
      <c r="CK450" s="74">
        <v>326625.00619888306</v>
      </c>
      <c r="CL450" s="74"/>
      <c r="CM450" s="74">
        <v>329225.00371932983</v>
      </c>
      <c r="CN450" s="74"/>
      <c r="CO450" s="74"/>
      <c r="CP450" s="74"/>
      <c r="CQ450" s="74"/>
      <c r="CR450" s="74"/>
      <c r="CS450" s="74"/>
      <c r="CT450" s="74"/>
      <c r="CU450" s="74"/>
      <c r="CV450" s="74"/>
      <c r="CW450" s="74"/>
      <c r="CX450" s="74"/>
      <c r="CY450" s="74"/>
      <c r="CZ450" s="74"/>
      <c r="DA450" s="74"/>
      <c r="DB450" s="74"/>
      <c r="DC450" s="74"/>
      <c r="DD450" s="74"/>
      <c r="DE450" s="74"/>
      <c r="DF450" s="74"/>
      <c r="DG450" s="74"/>
      <c r="DH450" s="74">
        <v>19372.349306106615</v>
      </c>
      <c r="DI450" s="74"/>
      <c r="DJ450" s="74">
        <v>259793.63644790649</v>
      </c>
      <c r="DK450" s="74"/>
      <c r="DL450" s="74"/>
      <c r="DM450" s="74">
        <v>60331.275375366211</v>
      </c>
      <c r="DN450" s="74">
        <v>379961.22848510742</v>
      </c>
      <c r="DO450" s="74"/>
      <c r="DP450" s="74">
        <v>55567.197961807251</v>
      </c>
      <c r="DQ450" s="74">
        <v>236900.00438690186</v>
      </c>
      <c r="DR450" s="74">
        <v>62607.598829269409</v>
      </c>
      <c r="DS450" s="74">
        <v>182258.50337505341</v>
      </c>
      <c r="DT450" s="74">
        <v>131351.76397514343</v>
      </c>
      <c r="DU450" s="74"/>
      <c r="DV450" s="74"/>
      <c r="DW450" s="74"/>
      <c r="DX450" s="74"/>
      <c r="DY450" s="74"/>
      <c r="DZ450" s="74"/>
      <c r="EA450" s="74"/>
      <c r="EB450" s="74"/>
      <c r="EC450" s="74"/>
      <c r="ED450" s="74"/>
      <c r="EE450" s="74"/>
      <c r="EF450" s="74"/>
      <c r="EG450" s="74"/>
      <c r="EH450" s="74"/>
      <c r="EI450" s="74"/>
      <c r="EJ450" s="74">
        <v>157799.19421195984</v>
      </c>
      <c r="EK450" s="74"/>
      <c r="EL450" s="74"/>
      <c r="EM450" s="74"/>
      <c r="EN450" s="72">
        <f t="shared" si="791"/>
        <v>8934797.5958787072</v>
      </c>
      <c r="EP450" s="57"/>
      <c r="EQ450" s="57"/>
      <c r="ER450" s="57"/>
    </row>
    <row r="451" spans="1:148" x14ac:dyDescent="0.15">
      <c r="A451" s="71">
        <v>43707</v>
      </c>
      <c r="B451" s="74"/>
      <c r="C451" s="74"/>
      <c r="D451" s="74">
        <v>412828.62110328674</v>
      </c>
      <c r="E451" s="74"/>
      <c r="F451" s="74"/>
      <c r="G451" s="74"/>
      <c r="H451" s="74"/>
      <c r="I451" s="74">
        <v>364262.50767707825</v>
      </c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4">
        <v>359096.10395908292</v>
      </c>
      <c r="AK451" s="74"/>
      <c r="AL451" s="74"/>
      <c r="AM451" s="74"/>
      <c r="AN451" s="74"/>
      <c r="AO451" s="74"/>
      <c r="AP451" s="74"/>
      <c r="AQ451" s="74"/>
      <c r="AR451" s="74"/>
      <c r="AS451" s="74"/>
      <c r="AT451" s="74"/>
      <c r="AU451" s="74"/>
      <c r="AV451" s="74"/>
      <c r="AW451" s="74"/>
      <c r="AX451" s="74"/>
      <c r="AY451" s="74"/>
      <c r="AZ451" s="74"/>
      <c r="BA451" s="74"/>
      <c r="BB451" s="74"/>
      <c r="BC451" s="74"/>
      <c r="BD451" s="74"/>
      <c r="BE451" s="74"/>
      <c r="BF451" s="74">
        <v>61138.79886114</v>
      </c>
      <c r="BG451" s="74">
        <v>80643.751926249999</v>
      </c>
      <c r="BH451" s="74"/>
      <c r="BI451" s="74"/>
      <c r="BJ451" s="74"/>
      <c r="BK451" s="74"/>
      <c r="BL451" s="74"/>
      <c r="BM451" s="74"/>
      <c r="BN451" s="74"/>
      <c r="BO451" s="74"/>
      <c r="BP451" s="74"/>
      <c r="BQ451" s="74"/>
      <c r="BR451" s="74"/>
      <c r="BS451" s="74"/>
      <c r="BT451" s="74"/>
      <c r="BU451" s="74"/>
      <c r="BV451" s="74"/>
      <c r="BW451" s="74"/>
      <c r="BX451" s="74"/>
      <c r="BY451" s="74"/>
      <c r="BZ451" s="74"/>
      <c r="CA451" s="74"/>
      <c r="CB451" s="74"/>
      <c r="CC451" s="74"/>
      <c r="CD451" s="74"/>
      <c r="CE451" s="74"/>
      <c r="CF451" s="74"/>
      <c r="CG451" s="74">
        <v>4072035.0457874998</v>
      </c>
      <c r="CH451" s="74"/>
      <c r="CI451" s="74">
        <v>296400.00343322754</v>
      </c>
      <c r="CJ451" s="74"/>
      <c r="CK451" s="74">
        <v>326625.00619888306</v>
      </c>
      <c r="CL451" s="74"/>
      <c r="CM451" s="74">
        <v>329225.00371932983</v>
      </c>
      <c r="CN451" s="74"/>
      <c r="CO451" s="74"/>
      <c r="CP451" s="74"/>
      <c r="CQ451" s="74"/>
      <c r="CR451" s="74"/>
      <c r="CS451" s="74"/>
      <c r="CT451" s="74"/>
      <c r="CU451" s="74"/>
      <c r="CV451" s="74"/>
      <c r="CW451" s="74"/>
      <c r="CX451" s="74"/>
      <c r="CY451" s="74"/>
      <c r="CZ451" s="74"/>
      <c r="DA451" s="74"/>
      <c r="DB451" s="74"/>
      <c r="DC451" s="74"/>
      <c r="DD451" s="74"/>
      <c r="DE451" s="74"/>
      <c r="DF451" s="74"/>
      <c r="DG451" s="74"/>
      <c r="DH451" s="74">
        <v>19372.349306106615</v>
      </c>
      <c r="DI451" s="74"/>
      <c r="DJ451" s="74">
        <v>259793.63644790649</v>
      </c>
      <c r="DK451" s="74"/>
      <c r="DL451" s="74"/>
      <c r="DM451" s="74"/>
      <c r="DN451" s="74">
        <v>379961.22848510742</v>
      </c>
      <c r="DO451" s="74"/>
      <c r="DP451" s="74">
        <v>55567.197961807251</v>
      </c>
      <c r="DQ451" s="74">
        <v>236900.00438690186</v>
      </c>
      <c r="DR451" s="74">
        <v>62607.598829269409</v>
      </c>
      <c r="DS451" s="74">
        <v>182258.50337505341</v>
      </c>
      <c r="DT451" s="74">
        <v>131351.76397514343</v>
      </c>
      <c r="DU451" s="74"/>
      <c r="DV451" s="74"/>
      <c r="DW451" s="74"/>
      <c r="DX451" s="74"/>
      <c r="DY451" s="74"/>
      <c r="DZ451" s="74"/>
      <c r="EA451" s="74"/>
      <c r="EB451" s="74"/>
      <c r="EC451" s="74"/>
      <c r="ED451" s="74"/>
      <c r="EE451" s="74"/>
      <c r="EF451" s="74"/>
      <c r="EG451" s="74"/>
      <c r="EH451" s="74"/>
      <c r="EI451" s="74"/>
      <c r="EJ451" s="74">
        <v>157799.19421195984</v>
      </c>
      <c r="EK451" s="74">
        <v>37056.660753250122</v>
      </c>
      <c r="EL451" s="74"/>
      <c r="EM451" s="74"/>
      <c r="EN451" s="72">
        <f t="shared" si="791"/>
        <v>7824922.9803982843</v>
      </c>
      <c r="EP451" s="57"/>
      <c r="EQ451" s="57"/>
      <c r="ER451" s="57"/>
    </row>
    <row r="452" spans="1:148" x14ac:dyDescent="0.15">
      <c r="A452" s="71">
        <v>43738</v>
      </c>
      <c r="B452" s="74"/>
      <c r="C452" s="74"/>
      <c r="D452" s="74">
        <v>412828.62110328674</v>
      </c>
      <c r="E452" s="74"/>
      <c r="F452" s="74"/>
      <c r="G452" s="74"/>
      <c r="H452" s="74"/>
      <c r="I452" s="74">
        <v>364262.50767707825</v>
      </c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4">
        <v>359096.10395908292</v>
      </c>
      <c r="AK452" s="74"/>
      <c r="AL452" s="74"/>
      <c r="AM452" s="74"/>
      <c r="AN452" s="74"/>
      <c r="AO452" s="74"/>
      <c r="AP452" s="74"/>
      <c r="AQ452" s="74"/>
      <c r="AR452" s="74"/>
      <c r="AS452" s="74"/>
      <c r="AT452" s="74"/>
      <c r="AU452" s="74"/>
      <c r="AV452" s="74"/>
      <c r="AW452" s="74"/>
      <c r="AX452" s="74"/>
      <c r="AY452" s="74"/>
      <c r="AZ452" s="74"/>
      <c r="BA452" s="74"/>
      <c r="BB452" s="74"/>
      <c r="BC452" s="74"/>
      <c r="BD452" s="74"/>
      <c r="BE452" s="74"/>
      <c r="BF452" s="74">
        <v>61138.79886114</v>
      </c>
      <c r="BG452" s="74">
        <v>80643.751926249999</v>
      </c>
      <c r="BH452" s="74"/>
      <c r="BI452" s="74"/>
      <c r="BJ452" s="74"/>
      <c r="BK452" s="74"/>
      <c r="BL452" s="74"/>
      <c r="BM452" s="74"/>
      <c r="BN452" s="74"/>
      <c r="BO452" s="74"/>
      <c r="BP452" s="74"/>
      <c r="BQ452" s="74"/>
      <c r="BR452" s="74"/>
      <c r="BS452" s="74"/>
      <c r="BT452" s="74"/>
      <c r="BU452" s="74"/>
      <c r="BV452" s="74"/>
      <c r="BW452" s="74"/>
      <c r="BX452" s="74"/>
      <c r="BY452" s="74"/>
      <c r="BZ452" s="74"/>
      <c r="CA452" s="74"/>
      <c r="CB452" s="74"/>
      <c r="CC452" s="74"/>
      <c r="CD452" s="74"/>
      <c r="CE452" s="74"/>
      <c r="CF452" s="74"/>
      <c r="CG452" s="74">
        <v>4072035.0457874998</v>
      </c>
      <c r="CH452" s="74">
        <v>738299.98683929443</v>
      </c>
      <c r="CI452" s="74">
        <v>296400.00343322754</v>
      </c>
      <c r="CJ452" s="74"/>
      <c r="CK452" s="74">
        <v>326625.00619888306</v>
      </c>
      <c r="CL452" s="74"/>
      <c r="CM452" s="74">
        <v>329225.00371932983</v>
      </c>
      <c r="CN452" s="74"/>
      <c r="CO452" s="74"/>
      <c r="CP452" s="74"/>
      <c r="CQ452" s="74"/>
      <c r="CR452" s="74"/>
      <c r="CS452" s="74"/>
      <c r="CT452" s="74"/>
      <c r="CU452" s="74"/>
      <c r="CV452" s="74"/>
      <c r="CW452" s="74"/>
      <c r="CX452" s="74"/>
      <c r="CY452" s="74"/>
      <c r="CZ452" s="74"/>
      <c r="DA452" s="74"/>
      <c r="DB452" s="74"/>
      <c r="DC452" s="74"/>
      <c r="DD452" s="74"/>
      <c r="DE452" s="74"/>
      <c r="DF452" s="74"/>
      <c r="DG452" s="74"/>
      <c r="DH452" s="74">
        <v>19372.349306106615</v>
      </c>
      <c r="DI452" s="74"/>
      <c r="DJ452" s="74">
        <v>259793.63644790649</v>
      </c>
      <c r="DK452" s="74"/>
      <c r="DL452" s="74"/>
      <c r="DM452" s="74"/>
      <c r="DN452" s="74">
        <v>379961.22848510742</v>
      </c>
      <c r="DO452" s="74"/>
      <c r="DP452" s="74">
        <v>55567.197961807251</v>
      </c>
      <c r="DQ452" s="74">
        <v>236900.00438690186</v>
      </c>
      <c r="DR452" s="74">
        <v>62607.598829269409</v>
      </c>
      <c r="DS452" s="74">
        <v>182258.50337505341</v>
      </c>
      <c r="DT452" s="74">
        <v>131351.76397514343</v>
      </c>
      <c r="DU452" s="74"/>
      <c r="DV452" s="74"/>
      <c r="DW452" s="74"/>
      <c r="DX452" s="74"/>
      <c r="DY452" s="74"/>
      <c r="DZ452" s="74"/>
      <c r="EA452" s="74"/>
      <c r="EB452" s="74"/>
      <c r="EC452" s="74"/>
      <c r="ED452" s="74"/>
      <c r="EE452" s="74"/>
      <c r="EF452" s="74"/>
      <c r="EG452" s="74"/>
      <c r="EH452" s="74"/>
      <c r="EI452" s="74"/>
      <c r="EJ452" s="74">
        <v>157799.19421195984</v>
      </c>
      <c r="EK452" s="74">
        <v>37056.660753250122</v>
      </c>
      <c r="EL452" s="74"/>
      <c r="EM452" s="74"/>
      <c r="EN452" s="72">
        <f>SUM(B452:EM452)</f>
        <v>8563222.9672375787</v>
      </c>
      <c r="EP452" s="57"/>
      <c r="EQ452" s="57"/>
      <c r="ER452" s="57"/>
    </row>
    <row r="453" spans="1:148" x14ac:dyDescent="0.15">
      <c r="A453" s="71">
        <v>43769</v>
      </c>
      <c r="B453" s="74"/>
      <c r="C453" s="74"/>
      <c r="D453" s="74">
        <v>412828.62110328674</v>
      </c>
      <c r="E453" s="74"/>
      <c r="F453" s="74"/>
      <c r="G453" s="74"/>
      <c r="H453" s="74"/>
      <c r="I453" s="74">
        <v>364262.50767707825</v>
      </c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>
        <v>318437.48688697815</v>
      </c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4">
        <v>359096.10395908292</v>
      </c>
      <c r="AK453" s="74"/>
      <c r="AL453" s="74"/>
      <c r="AM453" s="74">
        <v>121606.64778041796</v>
      </c>
      <c r="AN453" s="74"/>
      <c r="AO453" s="74"/>
      <c r="AP453" s="74"/>
      <c r="AQ453" s="74"/>
      <c r="AR453" s="74"/>
      <c r="AS453" s="74"/>
      <c r="AT453" s="74"/>
      <c r="AU453" s="74"/>
      <c r="AV453" s="74"/>
      <c r="AW453" s="74"/>
      <c r="AX453" s="74"/>
      <c r="AY453" s="74"/>
      <c r="AZ453" s="74"/>
      <c r="BA453" s="74"/>
      <c r="BB453" s="74"/>
      <c r="BC453" s="74"/>
      <c r="BD453" s="74">
        <v>465526.99043578998</v>
      </c>
      <c r="BE453" s="74"/>
      <c r="BF453" s="74">
        <v>61138.79886114</v>
      </c>
      <c r="BG453" s="74">
        <v>80643.751926249999</v>
      </c>
      <c r="BH453" s="74"/>
      <c r="BI453" s="74"/>
      <c r="BJ453" s="74"/>
      <c r="BK453" s="74"/>
      <c r="BL453" s="74"/>
      <c r="BM453" s="74"/>
      <c r="BN453" s="74"/>
      <c r="BO453" s="74"/>
      <c r="BP453" s="74"/>
      <c r="BQ453" s="74"/>
      <c r="BR453" s="74"/>
      <c r="BS453" s="74"/>
      <c r="BT453" s="74"/>
      <c r="BU453" s="74"/>
      <c r="BV453" s="74"/>
      <c r="BW453" s="74"/>
      <c r="BX453" s="74"/>
      <c r="BY453" s="74"/>
      <c r="BZ453" s="74"/>
      <c r="CA453" s="74"/>
      <c r="CB453" s="74"/>
      <c r="CC453" s="74"/>
      <c r="CD453" s="74"/>
      <c r="CE453" s="74"/>
      <c r="CF453" s="74"/>
      <c r="CG453" s="74">
        <v>4072035.0457874998</v>
      </c>
      <c r="CH453" s="74">
        <v>738299.98683929443</v>
      </c>
      <c r="CI453" s="74">
        <v>296400.00343322754</v>
      </c>
      <c r="CJ453" s="74"/>
      <c r="CK453" s="74">
        <v>326625.00619888306</v>
      </c>
      <c r="CL453" s="74"/>
      <c r="CM453" s="74">
        <v>329225.00371932983</v>
      </c>
      <c r="CN453" s="74"/>
      <c r="CO453" s="74"/>
      <c r="CP453" s="74"/>
      <c r="CQ453" s="74"/>
      <c r="CR453" s="74"/>
      <c r="CS453" s="74"/>
      <c r="CT453" s="74"/>
      <c r="CU453" s="74"/>
      <c r="CV453" s="74"/>
      <c r="CW453" s="74"/>
      <c r="CX453" s="74"/>
      <c r="CY453" s="74"/>
      <c r="CZ453" s="74"/>
      <c r="DA453" s="74"/>
      <c r="DB453" s="74"/>
      <c r="DC453" s="74"/>
      <c r="DD453" s="74"/>
      <c r="DE453" s="74"/>
      <c r="DF453" s="74"/>
      <c r="DG453" s="74"/>
      <c r="DH453" s="74">
        <v>19372.349306106615</v>
      </c>
      <c r="DI453" s="74"/>
      <c r="DJ453" s="74">
        <v>259793.63644790649</v>
      </c>
      <c r="DK453" s="74"/>
      <c r="DL453" s="74"/>
      <c r="DM453" s="74"/>
      <c r="DN453" s="74">
        <v>379961.22848510742</v>
      </c>
      <c r="DO453" s="74"/>
      <c r="DP453" s="74">
        <v>55567.197961807251</v>
      </c>
      <c r="DQ453" s="74">
        <v>236900.00438690186</v>
      </c>
      <c r="DR453" s="74">
        <v>62607.598829269409</v>
      </c>
      <c r="DS453" s="74">
        <v>182258.50337505341</v>
      </c>
      <c r="DT453" s="74">
        <v>131351.76397514343</v>
      </c>
      <c r="DU453" s="74"/>
      <c r="DV453" s="74"/>
      <c r="DW453" s="74"/>
      <c r="DX453" s="74"/>
      <c r="DY453" s="74"/>
      <c r="DZ453" s="74"/>
      <c r="EA453" s="74"/>
      <c r="EB453" s="74"/>
      <c r="EC453" s="74"/>
      <c r="ED453" s="74"/>
      <c r="EE453" s="74"/>
      <c r="EF453" s="74"/>
      <c r="EG453" s="74"/>
      <c r="EH453" s="74"/>
      <c r="EI453" s="74"/>
      <c r="EJ453" s="74">
        <v>157799.19421195984</v>
      </c>
      <c r="EK453" s="74">
        <v>37056.660753250122</v>
      </c>
      <c r="EL453" s="74"/>
      <c r="EM453" s="74"/>
      <c r="EN453" s="72">
        <f t="shared" ref="EN453:EN478" si="792">SUM(B453:EM453)</f>
        <v>9468794.0923407637</v>
      </c>
      <c r="EP453" s="57"/>
      <c r="EQ453" s="57"/>
      <c r="ER453" s="57"/>
    </row>
    <row r="454" spans="1:148" x14ac:dyDescent="0.15">
      <c r="A454" s="71">
        <v>43798</v>
      </c>
      <c r="B454" s="74"/>
      <c r="C454" s="74"/>
      <c r="D454" s="74">
        <v>412828.62110328674</v>
      </c>
      <c r="E454" s="74"/>
      <c r="F454" s="74"/>
      <c r="G454" s="74"/>
      <c r="H454" s="74"/>
      <c r="I454" s="74">
        <v>364262.50767707825</v>
      </c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>
        <v>318437.48688697815</v>
      </c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4">
        <v>359096.10395908292</v>
      </c>
      <c r="AK454" s="74"/>
      <c r="AL454" s="74"/>
      <c r="AM454" s="74">
        <v>121606.64778041796</v>
      </c>
      <c r="AN454" s="74"/>
      <c r="AO454" s="74"/>
      <c r="AP454" s="74"/>
      <c r="AQ454" s="74"/>
      <c r="AR454" s="74"/>
      <c r="AS454" s="74"/>
      <c r="AT454" s="74"/>
      <c r="AU454" s="74"/>
      <c r="AV454" s="74"/>
      <c r="AW454" s="74"/>
      <c r="AX454" s="74"/>
      <c r="AY454" s="74"/>
      <c r="AZ454" s="74"/>
      <c r="BA454" s="74"/>
      <c r="BB454" s="74"/>
      <c r="BC454" s="74"/>
      <c r="BD454" s="74">
        <v>465526.99043578998</v>
      </c>
      <c r="BE454" s="74"/>
      <c r="BF454" s="74">
        <v>61138.79886114</v>
      </c>
      <c r="BG454" s="74">
        <v>80643.751926249999</v>
      </c>
      <c r="BH454" s="74"/>
      <c r="BI454" s="74"/>
      <c r="BJ454" s="74"/>
      <c r="BK454" s="74"/>
      <c r="BL454" s="74"/>
      <c r="BM454" s="74"/>
      <c r="BN454" s="74"/>
      <c r="BO454" s="74"/>
      <c r="BP454" s="74"/>
      <c r="BQ454" s="74"/>
      <c r="BR454" s="74"/>
      <c r="BS454" s="74"/>
      <c r="BT454" s="74"/>
      <c r="BU454" s="74"/>
      <c r="BV454" s="74"/>
      <c r="BW454" s="74"/>
      <c r="BX454" s="74"/>
      <c r="BY454" s="74"/>
      <c r="BZ454" s="74"/>
      <c r="CA454" s="74"/>
      <c r="CB454" s="74"/>
      <c r="CC454" s="74"/>
      <c r="CD454" s="74"/>
      <c r="CE454" s="74"/>
      <c r="CF454" s="74"/>
      <c r="CG454" s="74">
        <v>4072035.0457874998</v>
      </c>
      <c r="CH454" s="74">
        <v>738299.98683929443</v>
      </c>
      <c r="CI454" s="74">
        <v>296400.00343322754</v>
      </c>
      <c r="CJ454" s="74"/>
      <c r="CK454" s="74"/>
      <c r="CL454" s="74"/>
      <c r="CM454" s="74">
        <v>329225.00371932983</v>
      </c>
      <c r="CN454" s="74"/>
      <c r="CO454" s="74"/>
      <c r="CP454" s="74"/>
      <c r="CQ454" s="74"/>
      <c r="CR454" s="74"/>
      <c r="CS454" s="74"/>
      <c r="CT454" s="74"/>
      <c r="CU454" s="74"/>
      <c r="CV454" s="74"/>
      <c r="CW454" s="74"/>
      <c r="CX454" s="74"/>
      <c r="CY454" s="74"/>
      <c r="CZ454" s="74"/>
      <c r="DA454" s="74"/>
      <c r="DB454" s="74"/>
      <c r="DC454" s="74"/>
      <c r="DD454" s="74"/>
      <c r="DE454" s="74"/>
      <c r="DF454" s="74"/>
      <c r="DG454" s="74"/>
      <c r="DH454" s="74">
        <v>19372.349306106615</v>
      </c>
      <c r="DI454" s="74"/>
      <c r="DJ454" s="74"/>
      <c r="DK454" s="74"/>
      <c r="DL454" s="74"/>
      <c r="DM454" s="74"/>
      <c r="DN454" s="74"/>
      <c r="DO454" s="74"/>
      <c r="DP454" s="74">
        <v>55567.197961807251</v>
      </c>
      <c r="DQ454" s="74">
        <v>236900.00438690186</v>
      </c>
      <c r="DR454" s="74">
        <v>62607.598829269409</v>
      </c>
      <c r="DS454" s="74">
        <v>182258.50337505341</v>
      </c>
      <c r="DT454" s="74">
        <v>131351.76397514343</v>
      </c>
      <c r="DU454" s="74"/>
      <c r="DV454" s="74"/>
      <c r="DW454" s="74"/>
      <c r="DX454" s="74">
        <v>150218.74725818634</v>
      </c>
      <c r="DY454" s="74"/>
      <c r="DZ454" s="74"/>
      <c r="EA454" s="74"/>
      <c r="EB454" s="74"/>
      <c r="EC454" s="74"/>
      <c r="ED454" s="74"/>
      <c r="EE454" s="74"/>
      <c r="EF454" s="74"/>
      <c r="EG454" s="74"/>
      <c r="EH454" s="74"/>
      <c r="EI454" s="74"/>
      <c r="EJ454" s="74">
        <v>157799.19421195984</v>
      </c>
      <c r="EK454" s="74">
        <v>37056.660753250122</v>
      </c>
      <c r="EL454" s="74"/>
      <c r="EM454" s="74"/>
      <c r="EN454" s="72">
        <f t="shared" si="792"/>
        <v>8652632.968467053</v>
      </c>
      <c r="EP454" s="57"/>
      <c r="EQ454" s="57"/>
      <c r="ER454" s="57"/>
    </row>
    <row r="455" spans="1:148" x14ac:dyDescent="0.15">
      <c r="A455" s="71">
        <v>43830</v>
      </c>
      <c r="B455" s="74"/>
      <c r="C455" s="74"/>
      <c r="D455" s="74">
        <v>412828.62110328674</v>
      </c>
      <c r="E455" s="74"/>
      <c r="F455" s="74"/>
      <c r="G455" s="74"/>
      <c r="H455" s="74"/>
      <c r="I455" s="74">
        <v>364262.50767707825</v>
      </c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>
        <v>318437.48688697815</v>
      </c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>
        <v>121606.64778041796</v>
      </c>
      <c r="AN455" s="74"/>
      <c r="AO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/>
      <c r="BD455" s="74">
        <v>465526.99043578998</v>
      </c>
      <c r="BE455" s="74"/>
      <c r="BF455" s="74">
        <v>61138.79886114</v>
      </c>
      <c r="BG455" s="74">
        <v>80643.751926249999</v>
      </c>
      <c r="BH455" s="74"/>
      <c r="BI455" s="74"/>
      <c r="BJ455" s="74"/>
      <c r="BK455" s="74"/>
      <c r="BL455" s="74"/>
      <c r="BM455" s="74"/>
      <c r="BN455" s="74"/>
      <c r="BO455" s="74"/>
      <c r="BP455" s="74"/>
      <c r="BQ455" s="74"/>
      <c r="BR455" s="74"/>
      <c r="BS455" s="74"/>
      <c r="BT455" s="74"/>
      <c r="BU455" s="74"/>
      <c r="BV455" s="74"/>
      <c r="BW455" s="74"/>
      <c r="BX455" s="74"/>
      <c r="BY455" s="74"/>
      <c r="BZ455" s="74"/>
      <c r="CA455" s="74"/>
      <c r="CB455" s="74"/>
      <c r="CC455" s="74"/>
      <c r="CD455" s="74"/>
      <c r="CE455" s="74"/>
      <c r="CF455" s="74"/>
      <c r="CG455" s="74">
        <v>4072035.0457874998</v>
      </c>
      <c r="CH455" s="74">
        <v>738299.98683929443</v>
      </c>
      <c r="CI455" s="74">
        <v>296400.00343322754</v>
      </c>
      <c r="CJ455" s="74"/>
      <c r="CK455" s="74"/>
      <c r="CL455" s="74"/>
      <c r="CM455" s="74">
        <v>329225.00371932983</v>
      </c>
      <c r="CN455" s="74">
        <v>354832.49473571777</v>
      </c>
      <c r="CO455" s="74"/>
      <c r="CP455" s="74"/>
      <c r="CQ455" s="74"/>
      <c r="CR455" s="74"/>
      <c r="CS455" s="74"/>
      <c r="CT455" s="74"/>
      <c r="CU455" s="74"/>
      <c r="CV455" s="74"/>
      <c r="CW455" s="74"/>
      <c r="CX455" s="74"/>
      <c r="CY455" s="74"/>
      <c r="CZ455" s="74"/>
      <c r="DA455" s="74"/>
      <c r="DB455" s="74"/>
      <c r="DC455" s="74"/>
      <c r="DD455" s="74"/>
      <c r="DE455" s="74"/>
      <c r="DF455" s="74"/>
      <c r="DG455" s="74"/>
      <c r="DH455" s="74">
        <v>19372.349306106615</v>
      </c>
      <c r="DI455" s="74"/>
      <c r="DJ455" s="74"/>
      <c r="DK455" s="74"/>
      <c r="DL455" s="74"/>
      <c r="DM455" s="74"/>
      <c r="DN455" s="74"/>
      <c r="DO455" s="74"/>
      <c r="DP455" s="74">
        <v>55567.197961807251</v>
      </c>
      <c r="DQ455" s="74"/>
      <c r="DR455" s="74"/>
      <c r="DS455" s="74">
        <v>182258.50337505341</v>
      </c>
      <c r="DT455" s="74">
        <v>131351.76397514343</v>
      </c>
      <c r="DU455" s="74"/>
      <c r="DV455" s="74"/>
      <c r="DW455" s="74"/>
      <c r="DX455" s="74">
        <v>150218.74725818634</v>
      </c>
      <c r="DY455" s="74"/>
      <c r="DZ455" s="74"/>
      <c r="EA455" s="74"/>
      <c r="EB455" s="74"/>
      <c r="EC455" s="74"/>
      <c r="ED455" s="74"/>
      <c r="EE455" s="74"/>
      <c r="EF455" s="74"/>
      <c r="EG455" s="74"/>
      <c r="EH455" s="74"/>
      <c r="EI455" s="74"/>
      <c r="EJ455" s="74">
        <v>157799.19421195984</v>
      </c>
      <c r="EK455" s="74">
        <v>37056.660753250122</v>
      </c>
      <c r="EL455" s="74"/>
      <c r="EM455" s="74"/>
      <c r="EN455" s="72">
        <f t="shared" si="792"/>
        <v>8348861.7560275178</v>
      </c>
      <c r="EP455" s="57"/>
      <c r="EQ455" s="57"/>
      <c r="ER455" s="57"/>
    </row>
    <row r="456" spans="1:148" x14ac:dyDescent="0.15">
      <c r="A456" s="71">
        <v>43861</v>
      </c>
      <c r="B456" s="74"/>
      <c r="C456" s="74"/>
      <c r="D456" s="74">
        <v>412828.62110328674</v>
      </c>
      <c r="E456" s="74"/>
      <c r="F456" s="74"/>
      <c r="G456" s="74"/>
      <c r="H456" s="74"/>
      <c r="I456" s="74">
        <v>364262.50767707825</v>
      </c>
      <c r="J456" s="74"/>
      <c r="K456" s="74">
        <v>151941.11660385132</v>
      </c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>
        <v>318437.48688697815</v>
      </c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4"/>
      <c r="AK456" s="74"/>
      <c r="AL456" s="74"/>
      <c r="AM456" s="74">
        <v>121606.64778041796</v>
      </c>
      <c r="AN456" s="74"/>
      <c r="AO456" s="74"/>
      <c r="AP456" s="74"/>
      <c r="AQ456" s="74"/>
      <c r="AR456" s="74"/>
      <c r="AS456" s="74"/>
      <c r="AT456" s="74"/>
      <c r="AU456" s="74"/>
      <c r="AV456" s="74"/>
      <c r="AW456" s="74"/>
      <c r="AX456" s="74"/>
      <c r="AY456" s="74"/>
      <c r="AZ456" s="74"/>
      <c r="BA456" s="74"/>
      <c r="BB456" s="74"/>
      <c r="BC456" s="74"/>
      <c r="BD456" s="74">
        <v>465526.99043578998</v>
      </c>
      <c r="BE456" s="74"/>
      <c r="BF456" s="74">
        <v>61138.79886114</v>
      </c>
      <c r="BG456" s="74">
        <v>80643.751926249999</v>
      </c>
      <c r="BH456" s="74"/>
      <c r="BI456" s="74"/>
      <c r="BJ456" s="74">
        <v>206651.24838</v>
      </c>
      <c r="BK456" s="74"/>
      <c r="BL456" s="74"/>
      <c r="BM456" s="74"/>
      <c r="BN456" s="74"/>
      <c r="BO456" s="74"/>
      <c r="BP456" s="74"/>
      <c r="BQ456" s="74"/>
      <c r="BR456" s="74"/>
      <c r="BS456" s="74"/>
      <c r="BT456" s="74"/>
      <c r="BU456" s="74"/>
      <c r="BV456" s="74"/>
      <c r="BW456" s="74"/>
      <c r="BX456" s="74"/>
      <c r="BY456" s="74"/>
      <c r="BZ456" s="74"/>
      <c r="CA456" s="74"/>
      <c r="CB456" s="74"/>
      <c r="CC456" s="74"/>
      <c r="CD456" s="74"/>
      <c r="CE456" s="74"/>
      <c r="CF456" s="74"/>
      <c r="CG456" s="74">
        <v>4072035.0457874998</v>
      </c>
      <c r="CH456" s="74">
        <v>738299.98683929443</v>
      </c>
      <c r="CI456" s="74">
        <v>296400.00343322754</v>
      </c>
      <c r="CJ456" s="74"/>
      <c r="CK456" s="74"/>
      <c r="CL456" s="74"/>
      <c r="CM456" s="74">
        <v>329225.00371932983</v>
      </c>
      <c r="CN456" s="74">
        <v>354832.49473571777</v>
      </c>
      <c r="CO456" s="74">
        <v>855599.97367858887</v>
      </c>
      <c r="CP456" s="74"/>
      <c r="CQ456" s="74"/>
      <c r="CR456" s="74"/>
      <c r="CS456" s="74"/>
      <c r="CT456" s="74"/>
      <c r="CU456" s="74"/>
      <c r="CV456" s="74"/>
      <c r="CW456" s="74"/>
      <c r="CX456" s="74"/>
      <c r="CY456" s="74"/>
      <c r="CZ456" s="74"/>
      <c r="DA456" s="74"/>
      <c r="DB456" s="74"/>
      <c r="DC456" s="74"/>
      <c r="DD456" s="74"/>
      <c r="DE456" s="74"/>
      <c r="DF456" s="74"/>
      <c r="DG456" s="74"/>
      <c r="DH456" s="74">
        <v>19372.349306106615</v>
      </c>
      <c r="DI456" s="74"/>
      <c r="DJ456" s="74"/>
      <c r="DK456" s="74"/>
      <c r="DL456" s="74"/>
      <c r="DM456" s="74"/>
      <c r="DN456" s="74"/>
      <c r="DO456" s="74"/>
      <c r="DP456" s="74">
        <v>55567.197961807251</v>
      </c>
      <c r="DQ456" s="74"/>
      <c r="DR456" s="74"/>
      <c r="DS456" s="74">
        <v>182258.50337505341</v>
      </c>
      <c r="DT456" s="74">
        <v>131351.76397514343</v>
      </c>
      <c r="DU456" s="74"/>
      <c r="DV456" s="74"/>
      <c r="DW456" s="74"/>
      <c r="DX456" s="74">
        <v>150218.74725818634</v>
      </c>
      <c r="DY456" s="74"/>
      <c r="DZ456" s="74"/>
      <c r="EA456" s="74"/>
      <c r="EB456" s="74"/>
      <c r="EC456" s="74"/>
      <c r="ED456" s="74"/>
      <c r="EE456" s="74"/>
      <c r="EF456" s="74"/>
      <c r="EG456" s="74"/>
      <c r="EH456" s="74"/>
      <c r="EI456" s="74"/>
      <c r="EJ456" s="74">
        <v>157799.19421195984</v>
      </c>
      <c r="EK456" s="74">
        <v>37056.660753250122</v>
      </c>
      <c r="EL456" s="74"/>
      <c r="EM456" s="74"/>
      <c r="EN456" s="72">
        <f t="shared" si="792"/>
        <v>9563054.0946899578</v>
      </c>
      <c r="EP456" s="57"/>
      <c r="EQ456" s="57"/>
      <c r="ER456" s="57"/>
    </row>
    <row r="457" spans="1:148" x14ac:dyDescent="0.15">
      <c r="A457" s="71">
        <v>43889</v>
      </c>
      <c r="B457" s="74"/>
      <c r="C457" s="74"/>
      <c r="D457" s="74">
        <v>412828.62110328674</v>
      </c>
      <c r="E457" s="74"/>
      <c r="F457" s="74"/>
      <c r="G457" s="74"/>
      <c r="H457" s="74"/>
      <c r="I457" s="74">
        <v>364262.50767707825</v>
      </c>
      <c r="J457" s="74"/>
      <c r="K457" s="74">
        <v>151941.11660385132</v>
      </c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>
        <v>318437.48688697815</v>
      </c>
      <c r="W457" s="74"/>
      <c r="X457" s="74"/>
      <c r="Y457" s="74"/>
      <c r="Z457" s="74"/>
      <c r="AA457" s="74"/>
      <c r="AB457" s="74"/>
      <c r="AC457" s="74">
        <v>259227.9956817627</v>
      </c>
      <c r="AD457" s="74"/>
      <c r="AE457" s="74"/>
      <c r="AF457" s="74"/>
      <c r="AG457" s="74"/>
      <c r="AH457" s="74"/>
      <c r="AI457" s="74"/>
      <c r="AJ457" s="74"/>
      <c r="AK457" s="74"/>
      <c r="AL457" s="74"/>
      <c r="AM457" s="74">
        <v>121606.64778041796</v>
      </c>
      <c r="AN457" s="74"/>
      <c r="AO457" s="74"/>
      <c r="AP457" s="74"/>
      <c r="AQ457" s="74"/>
      <c r="AR457" s="74">
        <v>223177.05822563171</v>
      </c>
      <c r="AS457" s="74"/>
      <c r="AT457" s="74"/>
      <c r="AU457" s="74"/>
      <c r="AV457" s="74"/>
      <c r="AW457" s="74"/>
      <c r="AX457" s="74"/>
      <c r="AY457" s="74"/>
      <c r="AZ457" s="74"/>
      <c r="BA457" s="74"/>
      <c r="BB457" s="74"/>
      <c r="BC457" s="74"/>
      <c r="BD457" s="74">
        <v>465526.99043578998</v>
      </c>
      <c r="BE457" s="74"/>
      <c r="BF457" s="74">
        <v>61138.79886114</v>
      </c>
      <c r="BG457" s="74">
        <v>80643.751926249999</v>
      </c>
      <c r="BH457" s="74"/>
      <c r="BI457" s="74"/>
      <c r="BJ457" s="74">
        <v>206651.24838</v>
      </c>
      <c r="BK457" s="74"/>
      <c r="BL457" s="74"/>
      <c r="BM457" s="74"/>
      <c r="BN457" s="74"/>
      <c r="BO457" s="74"/>
      <c r="BP457" s="74"/>
      <c r="BQ457" s="74"/>
      <c r="BR457" s="74"/>
      <c r="BS457" s="74"/>
      <c r="BT457" s="74"/>
      <c r="BU457" s="74"/>
      <c r="BV457" s="74"/>
      <c r="BW457" s="74"/>
      <c r="BX457" s="74"/>
      <c r="BY457" s="74"/>
      <c r="BZ457" s="74"/>
      <c r="CA457" s="74"/>
      <c r="CB457" s="74"/>
      <c r="CC457" s="74"/>
      <c r="CD457" s="74"/>
      <c r="CE457" s="74"/>
      <c r="CF457" s="74"/>
      <c r="CG457" s="74">
        <v>4072035.0457874998</v>
      </c>
      <c r="CH457" s="74">
        <v>738299.98683929443</v>
      </c>
      <c r="CI457" s="74">
        <v>296400.00343322754</v>
      </c>
      <c r="CJ457" s="74"/>
      <c r="CK457" s="74"/>
      <c r="CL457" s="74"/>
      <c r="CM457" s="74">
        <v>329225.00371932983</v>
      </c>
      <c r="CN457" s="74">
        <v>354832.49473571777</v>
      </c>
      <c r="CO457" s="74">
        <v>855599.97367858887</v>
      </c>
      <c r="CP457" s="74"/>
      <c r="CQ457" s="74"/>
      <c r="CR457" s="74"/>
      <c r="CS457" s="74"/>
      <c r="CT457" s="74"/>
      <c r="CU457" s="74"/>
      <c r="CV457" s="74"/>
      <c r="CW457" s="74"/>
      <c r="CX457" s="74"/>
      <c r="CY457" s="74"/>
      <c r="CZ457" s="74"/>
      <c r="DA457" s="74"/>
      <c r="DB457" s="74"/>
      <c r="DC457" s="74"/>
      <c r="DD457" s="74"/>
      <c r="DE457" s="74"/>
      <c r="DF457" s="74"/>
      <c r="DG457" s="74"/>
      <c r="DH457" s="74">
        <v>19372.349306106615</v>
      </c>
      <c r="DI457" s="74"/>
      <c r="DJ457" s="74"/>
      <c r="DK457" s="74"/>
      <c r="DL457" s="74"/>
      <c r="DM457" s="74"/>
      <c r="DN457" s="74"/>
      <c r="DO457" s="74"/>
      <c r="DP457" s="74">
        <v>55567.197961807251</v>
      </c>
      <c r="DQ457" s="74"/>
      <c r="DR457" s="74"/>
      <c r="DS457" s="74">
        <v>182258.50337505341</v>
      </c>
      <c r="DT457" s="74">
        <v>131351.76397514343</v>
      </c>
      <c r="DU457" s="74"/>
      <c r="DV457" s="74"/>
      <c r="DW457" s="74"/>
      <c r="DX457" s="74">
        <v>150218.74725818634</v>
      </c>
      <c r="DY457" s="74"/>
      <c r="DZ457" s="74"/>
      <c r="EA457" s="74"/>
      <c r="EB457" s="74"/>
      <c r="EC457" s="74"/>
      <c r="ED457" s="74"/>
      <c r="EE457" s="74"/>
      <c r="EF457" s="74"/>
      <c r="EG457" s="74"/>
      <c r="EH457" s="74"/>
      <c r="EI457" s="74"/>
      <c r="EJ457" s="74">
        <v>157799.19421195984</v>
      </c>
      <c r="EK457" s="74">
        <v>37056.660753250122</v>
      </c>
      <c r="EL457" s="74"/>
      <c r="EM457" s="74"/>
      <c r="EN457" s="72">
        <f t="shared" si="792"/>
        <v>10045459.148597352</v>
      </c>
      <c r="EP457" s="57"/>
      <c r="EQ457" s="57"/>
      <c r="ER457" s="57"/>
    </row>
    <row r="458" spans="1:148" x14ac:dyDescent="0.15">
      <c r="A458" s="71">
        <v>43921</v>
      </c>
      <c r="B458" s="74"/>
      <c r="C458" s="74"/>
      <c r="D458" s="74"/>
      <c r="E458" s="74"/>
      <c r="F458" s="74"/>
      <c r="G458" s="74"/>
      <c r="H458" s="74"/>
      <c r="I458" s="74">
        <v>364262.50767707825</v>
      </c>
      <c r="J458" s="74"/>
      <c r="K458" s="74">
        <v>151941.11660385132</v>
      </c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>
        <v>318437.48688697815</v>
      </c>
      <c r="W458" s="74"/>
      <c r="X458" s="74"/>
      <c r="Y458" s="74"/>
      <c r="Z458" s="74"/>
      <c r="AA458" s="74"/>
      <c r="AB458" s="74"/>
      <c r="AC458" s="74">
        <v>259227.9956817627</v>
      </c>
      <c r="AD458" s="74"/>
      <c r="AE458" s="74"/>
      <c r="AF458" s="74"/>
      <c r="AG458" s="74"/>
      <c r="AH458" s="74"/>
      <c r="AI458" s="74"/>
      <c r="AJ458" s="74"/>
      <c r="AK458" s="74"/>
      <c r="AL458" s="74"/>
      <c r="AM458" s="74">
        <v>121606.64778041796</v>
      </c>
      <c r="AN458" s="74"/>
      <c r="AO458" s="74"/>
      <c r="AP458" s="74"/>
      <c r="AQ458" s="74"/>
      <c r="AR458" s="74">
        <v>223177.05822563171</v>
      </c>
      <c r="AS458" s="74"/>
      <c r="AT458" s="74"/>
      <c r="AU458" s="74"/>
      <c r="AV458" s="74"/>
      <c r="AW458" s="74"/>
      <c r="AX458" s="74"/>
      <c r="AY458" s="74"/>
      <c r="AZ458" s="74"/>
      <c r="BA458" s="74"/>
      <c r="BB458" s="74"/>
      <c r="BC458" s="74"/>
      <c r="BD458" s="74">
        <v>465526.99043578998</v>
      </c>
      <c r="BE458" s="74"/>
      <c r="BF458" s="74">
        <v>61138.79886114</v>
      </c>
      <c r="BG458" s="74"/>
      <c r="BH458" s="74"/>
      <c r="BI458" s="74"/>
      <c r="BJ458" s="74">
        <v>206651.24838</v>
      </c>
      <c r="BK458" s="74"/>
      <c r="BL458" s="74"/>
      <c r="BM458" s="74"/>
      <c r="BN458" s="74"/>
      <c r="BO458" s="74"/>
      <c r="BP458" s="74"/>
      <c r="BQ458" s="74"/>
      <c r="BR458" s="74">
        <v>493600.00599999999</v>
      </c>
      <c r="BS458" s="74"/>
      <c r="BT458" s="74"/>
      <c r="BU458" s="74"/>
      <c r="BV458" s="74"/>
      <c r="BW458" s="74"/>
      <c r="BX458" s="74"/>
      <c r="BY458" s="74"/>
      <c r="BZ458" s="74"/>
      <c r="CA458" s="74"/>
      <c r="CB458" s="74"/>
      <c r="CC458" s="74"/>
      <c r="CD458" s="74"/>
      <c r="CE458" s="74"/>
      <c r="CF458" s="74"/>
      <c r="CG458" s="74">
        <v>4072035.0457874998</v>
      </c>
      <c r="CH458" s="74">
        <v>738299.98683929443</v>
      </c>
      <c r="CI458" s="74">
        <v>296400.00343322754</v>
      </c>
      <c r="CJ458" s="74"/>
      <c r="CK458" s="74"/>
      <c r="CL458" s="74">
        <v>55808.653789520271</v>
      </c>
      <c r="CM458" s="74"/>
      <c r="CN458" s="74">
        <v>354832.49473571777</v>
      </c>
      <c r="CO458" s="74">
        <v>855599.97367858887</v>
      </c>
      <c r="CP458" s="74"/>
      <c r="CQ458" s="74"/>
      <c r="CR458" s="74"/>
      <c r="CS458" s="74"/>
      <c r="CT458" s="74"/>
      <c r="CU458" s="74"/>
      <c r="CV458" s="74"/>
      <c r="CW458" s="74"/>
      <c r="CX458" s="74"/>
      <c r="CY458" s="74"/>
      <c r="CZ458" s="74"/>
      <c r="DA458" s="74"/>
      <c r="DB458" s="74"/>
      <c r="DC458" s="74"/>
      <c r="DD458" s="74"/>
      <c r="DE458" s="74"/>
      <c r="DF458" s="74"/>
      <c r="DG458" s="74"/>
      <c r="DH458" s="74">
        <v>19372.349306106615</v>
      </c>
      <c r="DI458" s="74"/>
      <c r="DJ458" s="74"/>
      <c r="DK458" s="74"/>
      <c r="DL458" s="74"/>
      <c r="DM458" s="74"/>
      <c r="DN458" s="74"/>
      <c r="DO458" s="74"/>
      <c r="DP458" s="74">
        <v>55567.197961807251</v>
      </c>
      <c r="DQ458" s="74"/>
      <c r="DR458" s="74"/>
      <c r="DS458" s="74">
        <v>182258.50337505341</v>
      </c>
      <c r="DT458" s="74">
        <v>131351.76397514343</v>
      </c>
      <c r="DU458" s="74"/>
      <c r="DV458" s="74"/>
      <c r="DW458" s="74"/>
      <c r="DX458" s="74">
        <v>150218.74725818634</v>
      </c>
      <c r="DY458" s="74"/>
      <c r="DZ458" s="74"/>
      <c r="EA458" s="74"/>
      <c r="EB458" s="74"/>
      <c r="EC458" s="74"/>
      <c r="ED458" s="74"/>
      <c r="EE458" s="74"/>
      <c r="EF458" s="74"/>
      <c r="EG458" s="74"/>
      <c r="EH458" s="74"/>
      <c r="EI458" s="74"/>
      <c r="EJ458" s="74"/>
      <c r="EK458" s="74">
        <v>37056.660753250122</v>
      </c>
      <c r="EL458" s="74"/>
      <c r="EM458" s="74"/>
      <c r="EN458" s="72">
        <f t="shared" si="792"/>
        <v>9614371.2374260463</v>
      </c>
      <c r="EP458" s="57"/>
      <c r="EQ458" s="57"/>
      <c r="ER458" s="57"/>
    </row>
    <row r="459" spans="1:148" x14ac:dyDescent="0.15">
      <c r="A459" s="71">
        <v>43951</v>
      </c>
      <c r="B459" s="74"/>
      <c r="C459" s="74"/>
      <c r="D459" s="74"/>
      <c r="E459" s="74"/>
      <c r="F459" s="74"/>
      <c r="G459" s="74"/>
      <c r="H459" s="74"/>
      <c r="I459" s="74">
        <v>364262.50767707825</v>
      </c>
      <c r="J459" s="74"/>
      <c r="K459" s="74">
        <v>151941.11660385132</v>
      </c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>
        <v>318437.48688697815</v>
      </c>
      <c r="W459" s="74"/>
      <c r="X459" s="74"/>
      <c r="Y459" s="74"/>
      <c r="Z459" s="74"/>
      <c r="AA459" s="74"/>
      <c r="AB459" s="74"/>
      <c r="AC459" s="74">
        <v>259227.9956817627</v>
      </c>
      <c r="AD459" s="74"/>
      <c r="AE459" s="74"/>
      <c r="AF459" s="74"/>
      <c r="AG459" s="74"/>
      <c r="AH459" s="74"/>
      <c r="AI459" s="74"/>
      <c r="AJ459" s="74"/>
      <c r="AK459" s="74"/>
      <c r="AL459" s="74"/>
      <c r="AM459" s="74">
        <v>121606.64778041796</v>
      </c>
      <c r="AN459" s="74"/>
      <c r="AO459" s="74"/>
      <c r="AP459" s="74"/>
      <c r="AQ459" s="74"/>
      <c r="AR459" s="74">
        <v>223177.05822563171</v>
      </c>
      <c r="AS459" s="74"/>
      <c r="AT459" s="74"/>
      <c r="AU459" s="74"/>
      <c r="AV459" s="74"/>
      <c r="AW459" s="74"/>
      <c r="AX459" s="74"/>
      <c r="AY459" s="74"/>
      <c r="AZ459" s="74"/>
      <c r="BA459" s="74"/>
      <c r="BB459" s="74"/>
      <c r="BC459" s="74"/>
      <c r="BD459" s="74">
        <v>465526.99043578998</v>
      </c>
      <c r="BE459" s="74"/>
      <c r="BF459" s="74">
        <v>61138.79886114</v>
      </c>
      <c r="BG459" s="74"/>
      <c r="BH459" s="74"/>
      <c r="BI459" s="74"/>
      <c r="BJ459" s="74">
        <v>206651.24838</v>
      </c>
      <c r="BK459" s="74"/>
      <c r="BL459" s="74"/>
      <c r="BM459" s="74"/>
      <c r="BN459" s="74"/>
      <c r="BO459" s="74"/>
      <c r="BP459" s="74"/>
      <c r="BQ459" s="74"/>
      <c r="BR459" s="74">
        <v>493600.00599999999</v>
      </c>
      <c r="BS459" s="74"/>
      <c r="BT459" s="74"/>
      <c r="BU459" s="74"/>
      <c r="BV459" s="74"/>
      <c r="BW459" s="74"/>
      <c r="BX459" s="74"/>
      <c r="BY459" s="74"/>
      <c r="BZ459" s="74"/>
      <c r="CA459" s="74"/>
      <c r="CB459" s="74"/>
      <c r="CC459" s="74"/>
      <c r="CD459" s="74"/>
      <c r="CE459" s="74"/>
      <c r="CF459" s="74"/>
      <c r="CG459" s="74">
        <v>4072035.0457874998</v>
      </c>
      <c r="CH459" s="74">
        <v>738299.98683929443</v>
      </c>
      <c r="CI459" s="74">
        <v>296400.00343322754</v>
      </c>
      <c r="CJ459" s="74"/>
      <c r="CK459" s="74"/>
      <c r="CL459" s="74">
        <v>55808.653789520271</v>
      </c>
      <c r="CM459" s="74"/>
      <c r="CN459" s="74">
        <v>354832.49473571777</v>
      </c>
      <c r="CO459" s="74">
        <v>855599.97367858887</v>
      </c>
      <c r="CP459" s="74"/>
      <c r="CQ459" s="74"/>
      <c r="CR459" s="74"/>
      <c r="CS459" s="74"/>
      <c r="CT459" s="74"/>
      <c r="CU459" s="74"/>
      <c r="CV459" s="74"/>
      <c r="CW459" s="74"/>
      <c r="CX459" s="74"/>
      <c r="CY459" s="74"/>
      <c r="CZ459" s="74"/>
      <c r="DA459" s="74"/>
      <c r="DB459" s="74"/>
      <c r="DC459" s="74"/>
      <c r="DD459" s="74"/>
      <c r="DE459" s="74"/>
      <c r="DF459" s="74"/>
      <c r="DG459" s="74"/>
      <c r="DH459" s="74">
        <v>19372.349306106615</v>
      </c>
      <c r="DI459" s="74"/>
      <c r="DJ459" s="74"/>
      <c r="DK459" s="74"/>
      <c r="DL459" s="74"/>
      <c r="DM459" s="74"/>
      <c r="DN459" s="74"/>
      <c r="DO459" s="74"/>
      <c r="DP459" s="74">
        <v>55567.197961807251</v>
      </c>
      <c r="DQ459" s="74"/>
      <c r="DR459" s="74"/>
      <c r="DS459" s="74">
        <v>182258.50337505341</v>
      </c>
      <c r="DT459" s="74">
        <v>131351.76397514343</v>
      </c>
      <c r="DU459" s="74"/>
      <c r="DV459" s="74">
        <v>77860.777170181274</v>
      </c>
      <c r="DW459" s="74"/>
      <c r="DX459" s="74">
        <v>150218.74725818634</v>
      </c>
      <c r="DY459" s="74"/>
      <c r="DZ459" s="74"/>
      <c r="EA459" s="74"/>
      <c r="EB459" s="74"/>
      <c r="EC459" s="74"/>
      <c r="ED459" s="74"/>
      <c r="EE459" s="74"/>
      <c r="EF459" s="74"/>
      <c r="EG459" s="74"/>
      <c r="EH459" s="74"/>
      <c r="EI459" s="74"/>
      <c r="EJ459" s="74"/>
      <c r="EK459" s="74">
        <v>37056.660753250122</v>
      </c>
      <c r="EL459" s="74"/>
      <c r="EM459" s="74"/>
      <c r="EN459" s="72">
        <f t="shared" si="792"/>
        <v>9692232.0145962276</v>
      </c>
      <c r="EP459" s="57"/>
      <c r="EQ459" s="57"/>
      <c r="ER459" s="57"/>
    </row>
    <row r="460" spans="1:148" ht="16" x14ac:dyDescent="0.2">
      <c r="A460" s="71">
        <v>43980</v>
      </c>
      <c r="B460" s="74"/>
      <c r="C460" s="74"/>
      <c r="D460" s="74"/>
      <c r="E460" s="74"/>
      <c r="F460" s="74"/>
      <c r="G460" s="74"/>
      <c r="H460" s="74"/>
      <c r="I460" s="74">
        <v>364262.50767707825</v>
      </c>
      <c r="J460" s="74"/>
      <c r="K460" s="74">
        <v>151941.11660385132</v>
      </c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>
        <v>318437.48688697815</v>
      </c>
      <c r="W460" s="74"/>
      <c r="X460" s="74"/>
      <c r="Y460" s="74"/>
      <c r="Z460" s="74"/>
      <c r="AA460" s="74"/>
      <c r="AB460" s="74"/>
      <c r="AC460" s="74">
        <v>259227.9956817627</v>
      </c>
      <c r="AD460" s="74"/>
      <c r="AE460" s="74"/>
      <c r="AF460" s="74"/>
      <c r="AG460" s="74"/>
      <c r="AH460" s="74"/>
      <c r="AI460" s="74"/>
      <c r="AJ460" s="74"/>
      <c r="AK460" s="74"/>
      <c r="AL460" s="74"/>
      <c r="AM460" s="74">
        <v>121606.64778041796</v>
      </c>
      <c r="AN460" s="74"/>
      <c r="AO460" s="74">
        <v>282699.99265670776</v>
      </c>
      <c r="AP460" s="74">
        <v>634523.98086547852</v>
      </c>
      <c r="AQ460" s="74"/>
      <c r="AR460" s="74">
        <v>223177.05822563171</v>
      </c>
      <c r="AS460" s="74">
        <v>850668.02261352539</v>
      </c>
      <c r="AT460" s="74"/>
      <c r="AU460" s="74"/>
      <c r="AV460" s="74"/>
      <c r="AW460" s="74"/>
      <c r="AX460" s="74"/>
      <c r="AY460" s="74"/>
      <c r="AZ460" s="74"/>
      <c r="BA460" s="74"/>
      <c r="BB460" s="74"/>
      <c r="BC460" s="74"/>
      <c r="BD460" s="74">
        <v>465526.99043578998</v>
      </c>
      <c r="BE460" s="74"/>
      <c r="BF460" s="74">
        <v>61138.79886114</v>
      </c>
      <c r="BG460" s="74"/>
      <c r="BH460" s="74"/>
      <c r="BI460" s="74"/>
      <c r="BJ460" s="74">
        <v>206651.24838</v>
      </c>
      <c r="BK460" s="74"/>
      <c r="BL460" s="74"/>
      <c r="BM460" s="74"/>
      <c r="BN460" s="74"/>
      <c r="BO460" s="74"/>
      <c r="BP460" s="74"/>
      <c r="BQ460" s="74"/>
      <c r="BR460" s="74">
        <v>493600.00599999999</v>
      </c>
      <c r="BS460" s="74"/>
      <c r="BT460" s="74"/>
      <c r="BU460" s="74"/>
      <c r="BV460" s="74"/>
      <c r="BW460" s="74"/>
      <c r="BX460" s="74"/>
      <c r="BY460" s="74"/>
      <c r="BZ460" s="74"/>
      <c r="CA460" s="74"/>
      <c r="CB460" s="74"/>
      <c r="CC460" s="74"/>
      <c r="CD460" s="74"/>
      <c r="CE460" s="74"/>
      <c r="CF460" s="74"/>
      <c r="CG460" s="74">
        <v>4072035.0457874998</v>
      </c>
      <c r="CH460" s="74">
        <v>738299.98683929443</v>
      </c>
      <c r="CI460" s="74">
        <v>296400.00343322754</v>
      </c>
      <c r="CJ460" s="74"/>
      <c r="CK460" s="74"/>
      <c r="CL460" s="74">
        <v>55808.653789520271</v>
      </c>
      <c r="CM460" s="74"/>
      <c r="CN460" s="74">
        <v>354832.49473571777</v>
      </c>
      <c r="CO460" s="74">
        <v>855599.97367858887</v>
      </c>
      <c r="CP460" s="74"/>
      <c r="CQ460" s="74"/>
      <c r="CR460" s="75">
        <v>302399.99771118164</v>
      </c>
      <c r="CS460" s="74"/>
      <c r="CT460" s="74"/>
      <c r="CU460" s="74"/>
      <c r="CV460" s="74"/>
      <c r="CW460" s="74"/>
      <c r="CX460" s="74"/>
      <c r="CY460" s="74"/>
      <c r="CZ460" s="74"/>
      <c r="DA460" s="74"/>
      <c r="DB460" s="74"/>
      <c r="DC460" s="74"/>
      <c r="DD460" s="74"/>
      <c r="DE460" s="74"/>
      <c r="DF460" s="74"/>
      <c r="DG460" s="74"/>
      <c r="DH460" s="74">
        <v>19372.349306106615</v>
      </c>
      <c r="DI460" s="74"/>
      <c r="DJ460" s="74"/>
      <c r="DK460" s="74"/>
      <c r="DL460" s="74"/>
      <c r="DM460" s="74"/>
      <c r="DN460" s="74"/>
      <c r="DO460" s="74"/>
      <c r="DP460" s="74">
        <v>55567.197961807251</v>
      </c>
      <c r="DQ460" s="74"/>
      <c r="DR460" s="74"/>
      <c r="DS460" s="74">
        <v>182258.50337505341</v>
      </c>
      <c r="DT460" s="74"/>
      <c r="DU460" s="74"/>
      <c r="DV460" s="74">
        <v>77860.777170181274</v>
      </c>
      <c r="DW460" s="74"/>
      <c r="DX460" s="74">
        <v>150218.74725818634</v>
      </c>
      <c r="DY460" s="74"/>
      <c r="DZ460" s="74"/>
      <c r="EA460" s="74"/>
      <c r="EB460" s="74"/>
      <c r="EC460" s="74"/>
      <c r="ED460" s="74"/>
      <c r="EE460" s="74"/>
      <c r="EF460" s="74"/>
      <c r="EG460" s="74"/>
      <c r="EH460" s="74"/>
      <c r="EI460" s="74"/>
      <c r="EJ460" s="74"/>
      <c r="EK460" s="74"/>
      <c r="EL460" s="74">
        <v>112553.26303529739</v>
      </c>
      <c r="EM460" s="74"/>
      <c r="EN460" s="72">
        <f>SUM(B460:EM460)</f>
        <v>11706668.846750025</v>
      </c>
      <c r="EP460" s="57"/>
      <c r="EQ460" s="57"/>
      <c r="ER460" s="57"/>
    </row>
    <row r="461" spans="1:148" ht="16" x14ac:dyDescent="0.2">
      <c r="A461" s="71">
        <v>44012</v>
      </c>
      <c r="B461" s="74"/>
      <c r="C461" s="74"/>
      <c r="D461" s="74"/>
      <c r="E461" s="74"/>
      <c r="F461" s="74"/>
      <c r="G461" s="74"/>
      <c r="H461" s="74"/>
      <c r="I461" s="74">
        <v>364262.50767707825</v>
      </c>
      <c r="J461" s="74"/>
      <c r="K461" s="74">
        <v>151941.11660385132</v>
      </c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>
        <v>318437.48688697815</v>
      </c>
      <c r="W461" s="74"/>
      <c r="X461" s="74"/>
      <c r="Y461" s="74"/>
      <c r="Z461" s="74"/>
      <c r="AA461" s="74"/>
      <c r="AB461" s="74"/>
      <c r="AC461" s="74">
        <v>259227.9956817627</v>
      </c>
      <c r="AD461" s="74"/>
      <c r="AE461" s="74"/>
      <c r="AF461" s="74"/>
      <c r="AG461" s="74"/>
      <c r="AH461" s="74"/>
      <c r="AI461" s="74"/>
      <c r="AJ461" s="74"/>
      <c r="AK461" s="74"/>
      <c r="AL461" s="74"/>
      <c r="AM461" s="74">
        <v>121606.64778041796</v>
      </c>
      <c r="AN461" s="74">
        <v>45386.201347351074</v>
      </c>
      <c r="AO461" s="74">
        <v>282699.99265670776</v>
      </c>
      <c r="AP461" s="74">
        <v>634523.98086547852</v>
      </c>
      <c r="AQ461" s="74"/>
      <c r="AR461" s="74">
        <v>223177.05822563171</v>
      </c>
      <c r="AS461" s="74">
        <v>850668.02261352539</v>
      </c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>
        <v>465526.99043578998</v>
      </c>
      <c r="BE461" s="74"/>
      <c r="BF461" s="74"/>
      <c r="BG461" s="74"/>
      <c r="BH461" s="74"/>
      <c r="BI461" s="74"/>
      <c r="BJ461" s="74">
        <v>206651.24838</v>
      </c>
      <c r="BK461" s="74"/>
      <c r="BL461" s="74"/>
      <c r="BM461" s="74"/>
      <c r="BN461" s="74"/>
      <c r="BO461" s="74"/>
      <c r="BP461" s="74"/>
      <c r="BQ461" s="74"/>
      <c r="BR461" s="74">
        <v>493600.00599999999</v>
      </c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>
        <v>738299.98683929443</v>
      </c>
      <c r="CI461" s="74"/>
      <c r="CJ461" s="74"/>
      <c r="CK461" s="74"/>
      <c r="CL461" s="74">
        <v>55808.653789520271</v>
      </c>
      <c r="CM461" s="74"/>
      <c r="CN461" s="74">
        <v>354832.49473571777</v>
      </c>
      <c r="CO461" s="74">
        <v>855599.97367858887</v>
      </c>
      <c r="CP461" s="74"/>
      <c r="CQ461" s="74"/>
      <c r="CR461" s="75">
        <v>302399.99771118164</v>
      </c>
      <c r="CS461" s="74"/>
      <c r="CT461" s="74"/>
      <c r="CU461" s="74"/>
      <c r="CV461" s="74"/>
      <c r="CW461" s="74"/>
      <c r="CX461" s="74"/>
      <c r="CY461" s="74"/>
      <c r="CZ461" s="74"/>
      <c r="DA461" s="74"/>
      <c r="DB461" s="74"/>
      <c r="DC461" s="74"/>
      <c r="DD461" s="74"/>
      <c r="DE461" s="74"/>
      <c r="DF461" s="74"/>
      <c r="DG461" s="74"/>
      <c r="DH461" s="74"/>
      <c r="DI461" s="74"/>
      <c r="DJ461" s="74"/>
      <c r="DK461" s="74"/>
      <c r="DL461" s="74"/>
      <c r="DM461" s="74"/>
      <c r="DN461" s="74"/>
      <c r="DO461" s="74"/>
      <c r="DP461" s="74">
        <v>55567.197961807251</v>
      </c>
      <c r="DQ461" s="74"/>
      <c r="DR461" s="74"/>
      <c r="DS461" s="74">
        <v>182258.50337505341</v>
      </c>
      <c r="DT461" s="74"/>
      <c r="DU461" s="74"/>
      <c r="DV461" s="74">
        <v>77860.777170181274</v>
      </c>
      <c r="DW461" s="74"/>
      <c r="DX461" s="74">
        <v>150218.74725818634</v>
      </c>
      <c r="DY461" s="74"/>
      <c r="DZ461" s="74"/>
      <c r="EA461" s="74"/>
      <c r="EB461" s="74"/>
      <c r="EC461" s="74"/>
      <c r="ED461" s="74"/>
      <c r="EE461" s="74"/>
      <c r="EF461" s="74"/>
      <c r="EG461" s="74"/>
      <c r="EH461" s="74"/>
      <c r="EI461" s="74"/>
      <c r="EJ461" s="74"/>
      <c r="EK461" s="74"/>
      <c r="EL461" s="74">
        <v>112553.26303529739</v>
      </c>
      <c r="EM461" s="74"/>
      <c r="EN461" s="72">
        <f t="shared" si="792"/>
        <v>7303108.8507094011</v>
      </c>
      <c r="EP461" s="57"/>
      <c r="EQ461" s="57"/>
      <c r="ER461" s="57"/>
    </row>
    <row r="462" spans="1:148" ht="16" x14ac:dyDescent="0.2">
      <c r="A462" s="71">
        <v>44043</v>
      </c>
      <c r="B462" s="74"/>
      <c r="C462" s="74"/>
      <c r="D462" s="74"/>
      <c r="E462" s="74"/>
      <c r="F462" s="74"/>
      <c r="G462" s="74"/>
      <c r="H462" s="74"/>
      <c r="I462" s="74">
        <v>364262.50767707825</v>
      </c>
      <c r="J462" s="74"/>
      <c r="K462" s="74">
        <v>151941.11660385132</v>
      </c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>
        <v>318437.48688697815</v>
      </c>
      <c r="W462" s="74"/>
      <c r="X462" s="74"/>
      <c r="Y462" s="74"/>
      <c r="Z462" s="74"/>
      <c r="AA462" s="74"/>
      <c r="AB462" s="74">
        <v>647047.47104644775</v>
      </c>
      <c r="AC462" s="74">
        <v>259227.9956817627</v>
      </c>
      <c r="AD462" s="74">
        <v>379310.38641357422</v>
      </c>
      <c r="AE462" s="74"/>
      <c r="AF462" s="74"/>
      <c r="AG462" s="74"/>
      <c r="AH462" s="74"/>
      <c r="AI462" s="74"/>
      <c r="AJ462" s="74"/>
      <c r="AK462" s="74"/>
      <c r="AL462" s="74"/>
      <c r="AM462" s="74">
        <v>121606.64778041796</v>
      </c>
      <c r="AN462" s="74">
        <v>45386.201347351074</v>
      </c>
      <c r="AO462" s="74">
        <v>282699.99265670776</v>
      </c>
      <c r="AP462" s="74">
        <v>634523.98086547852</v>
      </c>
      <c r="AQ462" s="74"/>
      <c r="AR462" s="74">
        <v>223177.05822563171</v>
      </c>
      <c r="AS462" s="74">
        <v>850668.02261352539</v>
      </c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>
        <v>465526.99043578998</v>
      </c>
      <c r="BE462" s="74"/>
      <c r="BF462" s="74"/>
      <c r="BG462" s="74"/>
      <c r="BH462" s="74"/>
      <c r="BI462" s="74"/>
      <c r="BJ462" s="74">
        <v>206651.24838</v>
      </c>
      <c r="BK462" s="74"/>
      <c r="BL462" s="74"/>
      <c r="BM462" s="74"/>
      <c r="BN462" s="74"/>
      <c r="BO462" s="74"/>
      <c r="BP462" s="74"/>
      <c r="BQ462" s="74"/>
      <c r="BR462" s="74">
        <v>493600.00599999999</v>
      </c>
      <c r="BS462" s="74"/>
      <c r="BT462" s="74"/>
      <c r="BU462" s="74"/>
      <c r="BV462" s="74"/>
      <c r="BW462" s="74"/>
      <c r="BX462" s="74"/>
      <c r="BY462" s="74"/>
      <c r="BZ462" s="74"/>
      <c r="CA462" s="74"/>
      <c r="CB462" s="74"/>
      <c r="CC462" s="74"/>
      <c r="CD462" s="74"/>
      <c r="CE462" s="74"/>
      <c r="CF462" s="74"/>
      <c r="CG462" s="74"/>
      <c r="CH462" s="74">
        <v>738299.98683929443</v>
      </c>
      <c r="CI462" s="74"/>
      <c r="CJ462" s="74"/>
      <c r="CK462" s="74"/>
      <c r="CL462" s="74">
        <v>55808.653789520271</v>
      </c>
      <c r="CM462" s="74"/>
      <c r="CN462" s="74">
        <v>354832.49473571777</v>
      </c>
      <c r="CO462" s="74">
        <v>855599.97367858887</v>
      </c>
      <c r="CP462" s="74"/>
      <c r="CQ462" s="74">
        <v>588720.00503540039</v>
      </c>
      <c r="CR462" s="75">
        <v>302399.99771118164</v>
      </c>
      <c r="CS462" s="74"/>
      <c r="CT462" s="74"/>
      <c r="CU462" s="74"/>
      <c r="CV462" s="74"/>
      <c r="CW462" s="74"/>
      <c r="CX462" s="74"/>
      <c r="CY462" s="74"/>
      <c r="CZ462" s="74"/>
      <c r="DA462" s="74"/>
      <c r="DB462" s="74"/>
      <c r="DC462" s="74"/>
      <c r="DD462" s="74"/>
      <c r="DE462" s="74"/>
      <c r="DF462" s="74"/>
      <c r="DG462" s="74"/>
      <c r="DH462" s="74"/>
      <c r="DI462" s="74"/>
      <c r="DJ462" s="74"/>
      <c r="DK462" s="74"/>
      <c r="DL462" s="74"/>
      <c r="DM462" s="74"/>
      <c r="DN462" s="74"/>
      <c r="DO462" s="74"/>
      <c r="DP462" s="74">
        <v>55567.197961807251</v>
      </c>
      <c r="DQ462" s="74"/>
      <c r="DR462" s="74"/>
      <c r="DS462" s="74">
        <v>182258.50337505341</v>
      </c>
      <c r="DT462" s="74"/>
      <c r="DU462" s="74"/>
      <c r="DV462" s="74">
        <v>77860.777170181274</v>
      </c>
      <c r="DW462" s="74"/>
      <c r="DX462" s="74">
        <v>150218.74725818634</v>
      </c>
      <c r="DY462" s="74"/>
      <c r="DZ462" s="74"/>
      <c r="EA462" s="74"/>
      <c r="EB462" s="74"/>
      <c r="EC462" s="74"/>
      <c r="ED462" s="74"/>
      <c r="EE462" s="74"/>
      <c r="EF462" s="74"/>
      <c r="EG462" s="74"/>
      <c r="EH462" s="74"/>
      <c r="EI462" s="74"/>
      <c r="EJ462" s="74"/>
      <c r="EK462" s="74"/>
      <c r="EL462" s="74">
        <v>112553.26303529739</v>
      </c>
      <c r="EM462" s="74"/>
      <c r="EN462" s="72">
        <f t="shared" si="792"/>
        <v>8918186.7132048234</v>
      </c>
      <c r="EP462" s="57"/>
      <c r="EQ462" s="57"/>
      <c r="ER462" s="57"/>
    </row>
    <row r="463" spans="1:148" ht="16" x14ac:dyDescent="0.2">
      <c r="A463" s="71">
        <v>44074</v>
      </c>
      <c r="B463" s="74"/>
      <c r="C463" s="74"/>
      <c r="D463" s="74"/>
      <c r="E463" s="74"/>
      <c r="F463" s="74"/>
      <c r="G463" s="74"/>
      <c r="H463" s="74"/>
      <c r="I463" s="74"/>
      <c r="J463" s="74"/>
      <c r="K463" s="74">
        <v>151941.11660385132</v>
      </c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>
        <v>318437.48688697815</v>
      </c>
      <c r="W463" s="74"/>
      <c r="X463" s="74"/>
      <c r="Y463" s="74"/>
      <c r="Z463" s="74"/>
      <c r="AA463" s="74"/>
      <c r="AB463" s="74">
        <v>647047.47104644775</v>
      </c>
      <c r="AC463" s="74">
        <v>259227.9956817627</v>
      </c>
      <c r="AD463" s="74">
        <v>379310.38641357422</v>
      </c>
      <c r="AE463" s="74"/>
      <c r="AF463" s="74"/>
      <c r="AG463" s="74"/>
      <c r="AH463" s="74"/>
      <c r="AI463" s="74"/>
      <c r="AJ463" s="74"/>
      <c r="AK463" s="74"/>
      <c r="AL463" s="74"/>
      <c r="AM463" s="74">
        <v>121606.64778041796</v>
      </c>
      <c r="AN463" s="74">
        <v>45386.201347351074</v>
      </c>
      <c r="AO463" s="74">
        <v>282699.99265670776</v>
      </c>
      <c r="AP463" s="74">
        <v>634523.98086547852</v>
      </c>
      <c r="AQ463" s="74"/>
      <c r="AR463" s="74">
        <v>223177.05822563171</v>
      </c>
      <c r="AS463" s="74">
        <v>850668.02261352539</v>
      </c>
      <c r="AT463" s="74"/>
      <c r="AU463" s="74"/>
      <c r="AV463" s="74"/>
      <c r="AW463" s="74"/>
      <c r="AX463" s="74"/>
      <c r="AY463" s="74"/>
      <c r="AZ463" s="74"/>
      <c r="BA463" s="74"/>
      <c r="BB463" s="74"/>
      <c r="BC463" s="74"/>
      <c r="BD463" s="74">
        <v>465526.99043578998</v>
      </c>
      <c r="BE463" s="74"/>
      <c r="BF463" s="74"/>
      <c r="BG463" s="74"/>
      <c r="BH463" s="74"/>
      <c r="BI463" s="74"/>
      <c r="BJ463" s="74">
        <v>206651.24838</v>
      </c>
      <c r="BK463" s="74"/>
      <c r="BL463" s="74"/>
      <c r="BM463" s="74"/>
      <c r="BN463" s="74"/>
      <c r="BO463" s="74"/>
      <c r="BP463" s="74"/>
      <c r="BQ463" s="74"/>
      <c r="BR463" s="74">
        <v>493600.00599999999</v>
      </c>
      <c r="BS463" s="74"/>
      <c r="BT463" s="74"/>
      <c r="BU463" s="74"/>
      <c r="BV463" s="74"/>
      <c r="BW463" s="74"/>
      <c r="BX463" s="74"/>
      <c r="BY463" s="74"/>
      <c r="BZ463" s="74"/>
      <c r="CA463" s="74"/>
      <c r="CB463" s="74"/>
      <c r="CC463" s="74"/>
      <c r="CD463" s="74"/>
      <c r="CE463" s="74"/>
      <c r="CF463" s="74"/>
      <c r="CG463" s="74"/>
      <c r="CH463" s="74">
        <v>738299.98683929443</v>
      </c>
      <c r="CI463" s="74"/>
      <c r="CJ463" s="74"/>
      <c r="CK463" s="74"/>
      <c r="CL463" s="74">
        <v>55808.653789520271</v>
      </c>
      <c r="CM463" s="74"/>
      <c r="CN463" s="74">
        <v>354832.49473571777</v>
      </c>
      <c r="CO463" s="74">
        <v>855599.97367858887</v>
      </c>
      <c r="CP463" s="74">
        <v>350258.06393432617</v>
      </c>
      <c r="CQ463" s="74">
        <v>588720.00503540039</v>
      </c>
      <c r="CR463" s="75">
        <v>302399.99771118164</v>
      </c>
      <c r="CS463" s="74"/>
      <c r="CT463" s="74"/>
      <c r="CU463" s="74"/>
      <c r="CV463" s="74"/>
      <c r="CW463" s="74"/>
      <c r="CX463" s="74"/>
      <c r="CY463" s="74"/>
      <c r="CZ463" s="74"/>
      <c r="DA463" s="74"/>
      <c r="DB463" s="74"/>
      <c r="DC463" s="74"/>
      <c r="DD463" s="74"/>
      <c r="DE463" s="74"/>
      <c r="DF463" s="74"/>
      <c r="DG463" s="74"/>
      <c r="DH463" s="74"/>
      <c r="DI463" s="74"/>
      <c r="DJ463" s="74"/>
      <c r="DK463" s="74"/>
      <c r="DL463" s="74"/>
      <c r="DM463" s="74"/>
      <c r="DN463" s="74"/>
      <c r="DO463" s="74"/>
      <c r="DP463" s="74"/>
      <c r="DQ463" s="74"/>
      <c r="DR463" s="74"/>
      <c r="DS463" s="74"/>
      <c r="DT463" s="74"/>
      <c r="DU463" s="74"/>
      <c r="DV463" s="74">
        <v>77860.777170181274</v>
      </c>
      <c r="DW463" s="74"/>
      <c r="DX463" s="74">
        <v>150218.74725818634</v>
      </c>
      <c r="DY463" s="74"/>
      <c r="DZ463" s="74"/>
      <c r="EA463" s="74"/>
      <c r="EB463" s="74"/>
      <c r="EC463" s="74"/>
      <c r="ED463" s="74"/>
      <c r="EE463" s="74"/>
      <c r="EF463" s="74"/>
      <c r="EG463" s="74"/>
      <c r="EH463" s="74"/>
      <c r="EI463" s="74"/>
      <c r="EJ463" s="74"/>
      <c r="EK463" s="74"/>
      <c r="EL463" s="74">
        <v>112553.26303529739</v>
      </c>
      <c r="EM463" s="74"/>
      <c r="EN463" s="72">
        <f t="shared" si="792"/>
        <v>8666356.5681252107</v>
      </c>
      <c r="EP463" s="57"/>
      <c r="EQ463" s="57"/>
      <c r="ER463" s="57"/>
    </row>
    <row r="464" spans="1:148" ht="16" x14ac:dyDescent="0.2">
      <c r="A464" s="71">
        <v>44104</v>
      </c>
      <c r="B464" s="74"/>
      <c r="C464" s="74"/>
      <c r="D464" s="74"/>
      <c r="E464" s="74"/>
      <c r="F464" s="74"/>
      <c r="G464" s="74"/>
      <c r="H464" s="74"/>
      <c r="I464" s="74"/>
      <c r="J464" s="74"/>
      <c r="K464" s="74">
        <v>151941.11660385132</v>
      </c>
      <c r="L464" s="74"/>
      <c r="M464" s="74">
        <v>436867.18872070312</v>
      </c>
      <c r="N464" s="74"/>
      <c r="O464" s="74"/>
      <c r="P464" s="74"/>
      <c r="Q464" s="74">
        <v>721000</v>
      </c>
      <c r="R464" s="74"/>
      <c r="S464" s="74"/>
      <c r="T464" s="74"/>
      <c r="U464" s="74"/>
      <c r="V464" s="74">
        <v>318437.48688697815</v>
      </c>
      <c r="W464" s="74"/>
      <c r="X464" s="74"/>
      <c r="Y464" s="74"/>
      <c r="Z464" s="74"/>
      <c r="AA464" s="74"/>
      <c r="AB464" s="74">
        <v>647047.47104644775</v>
      </c>
      <c r="AC464" s="74">
        <v>259227.9956817627</v>
      </c>
      <c r="AD464" s="74">
        <v>379310.38641357422</v>
      </c>
      <c r="AE464" s="74"/>
      <c r="AF464" s="74"/>
      <c r="AG464" s="74"/>
      <c r="AH464" s="74"/>
      <c r="AI464" s="74"/>
      <c r="AJ464" s="74"/>
      <c r="AK464" s="74"/>
      <c r="AL464" s="74"/>
      <c r="AM464" s="74">
        <v>121606.64778041796</v>
      </c>
      <c r="AN464" s="74">
        <v>45386.201347351074</v>
      </c>
      <c r="AO464" s="74">
        <v>282699.99265670776</v>
      </c>
      <c r="AP464" s="74">
        <v>634523.98086547852</v>
      </c>
      <c r="AQ464" s="74"/>
      <c r="AR464" s="74">
        <v>223177.05822563171</v>
      </c>
      <c r="AS464" s="74">
        <v>850668.02261352539</v>
      </c>
      <c r="AT464" s="74"/>
      <c r="AU464" s="74"/>
      <c r="AV464" s="74"/>
      <c r="AW464" s="74">
        <v>1409375</v>
      </c>
      <c r="AX464" s="74"/>
      <c r="AY464" s="74"/>
      <c r="AZ464" s="74"/>
      <c r="BA464" s="74"/>
      <c r="BB464" s="74"/>
      <c r="BC464" s="74"/>
      <c r="BD464" s="74">
        <v>465526.99043578998</v>
      </c>
      <c r="BE464" s="74"/>
      <c r="BF464" s="74"/>
      <c r="BG464" s="74"/>
      <c r="BH464" s="74"/>
      <c r="BI464" s="74"/>
      <c r="BJ464" s="74">
        <v>206651.24838</v>
      </c>
      <c r="BK464" s="74"/>
      <c r="BL464" s="74"/>
      <c r="BM464" s="74">
        <v>1161088.87264083</v>
      </c>
      <c r="BN464" s="74"/>
      <c r="BO464" s="74"/>
      <c r="BP464" s="74"/>
      <c r="BQ464" s="74"/>
      <c r="BR464" s="74">
        <v>493600.00599999999</v>
      </c>
      <c r="BS464" s="74"/>
      <c r="BT464" s="74"/>
      <c r="BU464" s="74"/>
      <c r="BV464" s="74"/>
      <c r="BW464" s="74">
        <v>457199.99325</v>
      </c>
      <c r="BX464" s="74"/>
      <c r="BY464" s="74"/>
      <c r="BZ464" s="74">
        <v>148902.00056810002</v>
      </c>
      <c r="CA464" s="74"/>
      <c r="CB464" s="74"/>
      <c r="CC464" s="74"/>
      <c r="CD464" s="74"/>
      <c r="CE464" s="74"/>
      <c r="CF464" s="74">
        <v>161442.04706469001</v>
      </c>
      <c r="CG464" s="74"/>
      <c r="CH464" s="74">
        <v>738299.98683929443</v>
      </c>
      <c r="CI464" s="74"/>
      <c r="CJ464" s="74">
        <v>365283.31486701965</v>
      </c>
      <c r="CK464" s="74"/>
      <c r="CL464" s="74">
        <v>55808.653789520271</v>
      </c>
      <c r="CM464" s="74"/>
      <c r="CN464" s="74">
        <v>354832.49473571777</v>
      </c>
      <c r="CO464" s="74">
        <v>855599.97367858887</v>
      </c>
      <c r="CP464" s="74">
        <v>350258.06393432617</v>
      </c>
      <c r="CQ464" s="74">
        <v>588720.00503540039</v>
      </c>
      <c r="CR464" s="75">
        <v>302399.99771118164</v>
      </c>
      <c r="CS464" s="74"/>
      <c r="CT464" s="74"/>
      <c r="CU464" s="74"/>
      <c r="CV464" s="74"/>
      <c r="CW464" s="74"/>
      <c r="CX464" s="74"/>
      <c r="CY464" s="74"/>
      <c r="CZ464" s="74"/>
      <c r="DA464" s="74"/>
      <c r="DB464" s="74"/>
      <c r="DC464" s="74"/>
      <c r="DD464" s="74"/>
      <c r="DE464" s="74"/>
      <c r="DF464" s="74"/>
      <c r="DG464" s="74"/>
      <c r="DH464" s="74"/>
      <c r="DI464" s="74"/>
      <c r="DJ464" s="74"/>
      <c r="DK464" s="74"/>
      <c r="DL464" s="74"/>
      <c r="DM464" s="74"/>
      <c r="DN464" s="74"/>
      <c r="DO464" s="74"/>
      <c r="DP464" s="74"/>
      <c r="DQ464" s="74"/>
      <c r="DR464" s="74"/>
      <c r="DS464" s="74"/>
      <c r="DT464" s="74"/>
      <c r="DU464" s="74"/>
      <c r="DV464" s="74">
        <v>77860.777170181274</v>
      </c>
      <c r="DW464" s="74"/>
      <c r="DX464" s="74">
        <v>150218.74725818634</v>
      </c>
      <c r="DY464" s="74"/>
      <c r="DZ464" s="74"/>
      <c r="EA464" s="74"/>
      <c r="EB464" s="74"/>
      <c r="EC464" s="74"/>
      <c r="ED464" s="74"/>
      <c r="EE464" s="74"/>
      <c r="EF464" s="74"/>
      <c r="EG464" s="74"/>
      <c r="EH464" s="74"/>
      <c r="EI464" s="74"/>
      <c r="EJ464" s="74"/>
      <c r="EK464" s="74"/>
      <c r="EL464" s="74">
        <v>112553.26303529739</v>
      </c>
      <c r="EM464" s="74"/>
      <c r="EN464" s="72">
        <f t="shared" si="792"/>
        <v>13527514.985236552</v>
      </c>
      <c r="EP464" s="57"/>
      <c r="EQ464" s="57"/>
      <c r="ER464" s="57"/>
    </row>
    <row r="465" spans="1:148" ht="16" x14ac:dyDescent="0.2">
      <c r="A465" s="71">
        <v>44134</v>
      </c>
      <c r="B465" s="74"/>
      <c r="C465" s="74"/>
      <c r="D465" s="74"/>
      <c r="E465" s="74"/>
      <c r="F465" s="74"/>
      <c r="G465" s="74"/>
      <c r="H465" s="74"/>
      <c r="I465" s="74"/>
      <c r="J465" s="74"/>
      <c r="K465" s="74">
        <v>151941.11660385132</v>
      </c>
      <c r="L465" s="74"/>
      <c r="M465" s="74">
        <v>436867.18872070312</v>
      </c>
      <c r="N465" s="74"/>
      <c r="O465" s="74"/>
      <c r="P465" s="74"/>
      <c r="Q465" s="74">
        <v>721000</v>
      </c>
      <c r="R465" s="74"/>
      <c r="S465" s="74"/>
      <c r="T465" s="74"/>
      <c r="U465" s="74"/>
      <c r="V465" s="74">
        <v>318437.48688697815</v>
      </c>
      <c r="W465" s="74"/>
      <c r="X465" s="74"/>
      <c r="Y465" s="74">
        <v>181681.50415420532</v>
      </c>
      <c r="Z465" s="74"/>
      <c r="AA465" s="74"/>
      <c r="AB465" s="74">
        <v>647047.47104644775</v>
      </c>
      <c r="AC465" s="74">
        <v>259227.9956817627</v>
      </c>
      <c r="AD465" s="74">
        <v>379310.38641357422</v>
      </c>
      <c r="AE465" s="74"/>
      <c r="AF465" s="74"/>
      <c r="AG465" s="74"/>
      <c r="AH465" s="74"/>
      <c r="AI465" s="74"/>
      <c r="AJ465" s="74"/>
      <c r="AK465" s="74"/>
      <c r="AL465" s="74"/>
      <c r="AM465" s="74">
        <v>121606.64778041796</v>
      </c>
      <c r="AN465" s="74">
        <v>45386.201347351074</v>
      </c>
      <c r="AO465" s="74">
        <v>282699.99265670776</v>
      </c>
      <c r="AP465" s="74">
        <v>634523.98086547852</v>
      </c>
      <c r="AQ465" s="74"/>
      <c r="AR465" s="74">
        <v>223177.05822563171</v>
      </c>
      <c r="AS465" s="74">
        <v>850668.02261352539</v>
      </c>
      <c r="AT465" s="74"/>
      <c r="AU465" s="74"/>
      <c r="AV465" s="74"/>
      <c r="AW465" s="74">
        <v>1409375</v>
      </c>
      <c r="AX465" s="74">
        <v>383294.98815536499</v>
      </c>
      <c r="AY465" s="74"/>
      <c r="AZ465" s="74"/>
      <c r="BA465" s="74"/>
      <c r="BB465" s="74"/>
      <c r="BC465" s="74"/>
      <c r="BD465" s="74">
        <v>465526.99043578998</v>
      </c>
      <c r="BE465" s="74">
        <v>59874.598961079995</v>
      </c>
      <c r="BF465" s="74"/>
      <c r="BG465" s="74"/>
      <c r="BH465" s="74"/>
      <c r="BI465" s="74"/>
      <c r="BJ465" s="74">
        <v>206651.24838</v>
      </c>
      <c r="BK465" s="74"/>
      <c r="BL465" s="74"/>
      <c r="BM465" s="74">
        <v>1161088.87264083</v>
      </c>
      <c r="BN465" s="74"/>
      <c r="BO465" s="74"/>
      <c r="BP465" s="74"/>
      <c r="BQ465" s="74"/>
      <c r="BR465" s="74">
        <v>493600.00599999999</v>
      </c>
      <c r="BS465" s="74"/>
      <c r="BT465" s="74"/>
      <c r="BU465" s="74"/>
      <c r="BV465" s="74"/>
      <c r="BW465" s="74">
        <v>457199.99325</v>
      </c>
      <c r="BX465" s="74"/>
      <c r="BY465" s="74"/>
      <c r="BZ465" s="74">
        <v>148902.00056810002</v>
      </c>
      <c r="CA465" s="74"/>
      <c r="CB465" s="74"/>
      <c r="CC465" s="74"/>
      <c r="CD465" s="74"/>
      <c r="CE465" s="74"/>
      <c r="CF465" s="74">
        <v>161442.04706469001</v>
      </c>
      <c r="CG465" s="74"/>
      <c r="CH465" s="74"/>
      <c r="CI465" s="74"/>
      <c r="CJ465" s="74">
        <v>365283.31486701965</v>
      </c>
      <c r="CK465" s="74"/>
      <c r="CL465" s="74">
        <v>55808.653789520271</v>
      </c>
      <c r="CM465" s="74"/>
      <c r="CN465" s="74">
        <v>354832.49473571777</v>
      </c>
      <c r="CO465" s="74">
        <v>855599.97367858887</v>
      </c>
      <c r="CP465" s="74">
        <v>350258.06393432617</v>
      </c>
      <c r="CQ465" s="74">
        <v>588720.00503540039</v>
      </c>
      <c r="CR465" s="75">
        <v>302399.99771118164</v>
      </c>
      <c r="CS465" s="74"/>
      <c r="CT465" s="74"/>
      <c r="CU465" s="74"/>
      <c r="CV465" s="74"/>
      <c r="CW465" s="74"/>
      <c r="CX465" s="74"/>
      <c r="CY465" s="74"/>
      <c r="CZ465" s="74"/>
      <c r="DA465" s="74"/>
      <c r="DB465" s="74"/>
      <c r="DC465" s="74"/>
      <c r="DD465" s="74"/>
      <c r="DE465" s="74"/>
      <c r="DF465" s="74"/>
      <c r="DG465" s="74"/>
      <c r="DH465" s="74"/>
      <c r="DI465" s="74"/>
      <c r="DJ465" s="74"/>
      <c r="DK465" s="74"/>
      <c r="DL465" s="74"/>
      <c r="DM465" s="74"/>
      <c r="DN465" s="74"/>
      <c r="DO465" s="74"/>
      <c r="DP465" s="74"/>
      <c r="DQ465" s="74"/>
      <c r="DR465" s="74"/>
      <c r="DS465" s="74"/>
      <c r="DT465" s="74"/>
      <c r="DU465" s="74"/>
      <c r="DV465" s="74">
        <v>77860.777170181274</v>
      </c>
      <c r="DW465" s="74"/>
      <c r="DX465" s="74">
        <v>150218.74725818634</v>
      </c>
      <c r="DY465" s="74"/>
      <c r="DZ465" s="74">
        <v>267604.30495548248</v>
      </c>
      <c r="EA465" s="74">
        <v>58928.767573356628</v>
      </c>
      <c r="EB465" s="74"/>
      <c r="EC465" s="74"/>
      <c r="ED465" s="74"/>
      <c r="EE465" s="74"/>
      <c r="EF465" s="74"/>
      <c r="EG465" s="74"/>
      <c r="EH465" s="74"/>
      <c r="EI465" s="74"/>
      <c r="EJ465" s="74"/>
      <c r="EK465" s="74"/>
      <c r="EL465" s="74">
        <v>112553.26303529739</v>
      </c>
      <c r="EM465" s="74">
        <v>707856.30050086975</v>
      </c>
      <c r="EN465" s="72">
        <f t="shared" si="792"/>
        <v>14448455.462697618</v>
      </c>
      <c r="EP465" s="57"/>
      <c r="EQ465" s="57"/>
      <c r="ER465" s="57"/>
    </row>
    <row r="466" spans="1:148" ht="16" x14ac:dyDescent="0.2">
      <c r="A466" s="71">
        <v>44165</v>
      </c>
      <c r="B466" s="74"/>
      <c r="C466" s="74">
        <v>1069500</v>
      </c>
      <c r="D466" s="74"/>
      <c r="E466" s="74"/>
      <c r="F466" s="74"/>
      <c r="G466" s="74"/>
      <c r="H466" s="74"/>
      <c r="I466" s="74"/>
      <c r="J466" s="74"/>
      <c r="K466" s="74">
        <v>151941.11660385132</v>
      </c>
      <c r="L466" s="74"/>
      <c r="M466" s="74">
        <v>436867.18872070312</v>
      </c>
      <c r="N466" s="74"/>
      <c r="O466" s="74"/>
      <c r="P466" s="74">
        <v>184574.99670982361</v>
      </c>
      <c r="Q466" s="74">
        <v>721000</v>
      </c>
      <c r="R466" s="74"/>
      <c r="S466" s="74"/>
      <c r="T466" s="74"/>
      <c r="U466" s="74"/>
      <c r="V466" s="74"/>
      <c r="W466" s="74"/>
      <c r="X466" s="74"/>
      <c r="Y466" s="74">
        <v>181681.50415420532</v>
      </c>
      <c r="Z466" s="74"/>
      <c r="AA466" s="74"/>
      <c r="AB466" s="74">
        <v>647047.47104644775</v>
      </c>
      <c r="AC466" s="74">
        <v>259227.9956817627</v>
      </c>
      <c r="AD466" s="74">
        <v>379310.38641357422</v>
      </c>
      <c r="AE466" s="74"/>
      <c r="AF466" s="74"/>
      <c r="AG466" s="74"/>
      <c r="AH466" s="74"/>
      <c r="AI466" s="74"/>
      <c r="AJ466" s="74"/>
      <c r="AK466" s="74"/>
      <c r="AL466" s="74"/>
      <c r="AM466" s="74"/>
      <c r="AN466" s="74">
        <v>45386.201347351074</v>
      </c>
      <c r="AO466" s="74">
        <v>282699.99265670776</v>
      </c>
      <c r="AP466" s="74">
        <v>634523.98086547852</v>
      </c>
      <c r="AQ466" s="74">
        <v>96100</v>
      </c>
      <c r="AR466" s="74">
        <v>223177.05822563171</v>
      </c>
      <c r="AS466" s="74">
        <v>850668.02261352539</v>
      </c>
      <c r="AT466" s="74"/>
      <c r="AU466" s="74"/>
      <c r="AV466" s="74"/>
      <c r="AW466" s="74">
        <v>1409375</v>
      </c>
      <c r="AX466" s="74">
        <v>383294.98815536499</v>
      </c>
      <c r="AY466" s="74"/>
      <c r="AZ466" s="74"/>
      <c r="BA466" s="74"/>
      <c r="BB466" s="74"/>
      <c r="BC466" s="74"/>
      <c r="BD466" s="74"/>
      <c r="BE466" s="74">
        <v>59874.598961079995</v>
      </c>
      <c r="BF466" s="74"/>
      <c r="BG466" s="74"/>
      <c r="BH466" s="74"/>
      <c r="BI466" s="74"/>
      <c r="BJ466" s="74">
        <v>206651.24838</v>
      </c>
      <c r="BK466" s="74">
        <v>143839.5</v>
      </c>
      <c r="BL466" s="74">
        <v>408250</v>
      </c>
      <c r="BM466" s="74">
        <v>1161088.87264083</v>
      </c>
      <c r="BN466" s="74"/>
      <c r="BO466" s="74">
        <v>244634.38975119998</v>
      </c>
      <c r="BP466" s="74">
        <v>386593.20330164995</v>
      </c>
      <c r="BQ466" s="74">
        <v>387439</v>
      </c>
      <c r="BR466" s="74">
        <v>493600.00599999999</v>
      </c>
      <c r="BS466" s="74">
        <v>403600.00599999999</v>
      </c>
      <c r="BT466" s="74"/>
      <c r="BU466" s="74">
        <v>322919.99907999998</v>
      </c>
      <c r="BV466" s="74"/>
      <c r="BW466" s="74">
        <v>457199.99325</v>
      </c>
      <c r="BX466" s="74"/>
      <c r="BY466" s="74"/>
      <c r="BZ466" s="74">
        <v>148902.00056810002</v>
      </c>
      <c r="CA466" s="74"/>
      <c r="CB466" s="74"/>
      <c r="CC466" s="74"/>
      <c r="CD466" s="74"/>
      <c r="CE466" s="74">
        <v>250000</v>
      </c>
      <c r="CF466" s="74">
        <v>161442.04706469001</v>
      </c>
      <c r="CG466" s="74"/>
      <c r="CH466" s="74"/>
      <c r="CI466" s="74"/>
      <c r="CJ466" s="74">
        <v>365283.31486701965</v>
      </c>
      <c r="CK466" s="74"/>
      <c r="CL466" s="74">
        <v>55808.653789520271</v>
      </c>
      <c r="CM466" s="74"/>
      <c r="CN466" s="74">
        <v>354832.49473571777</v>
      </c>
      <c r="CO466" s="74">
        <v>855599.97367858887</v>
      </c>
      <c r="CP466" s="74">
        <v>350258.06393432617</v>
      </c>
      <c r="CQ466" s="74">
        <v>588720.00503540039</v>
      </c>
      <c r="CR466" s="75">
        <v>302399.99771118164</v>
      </c>
      <c r="CS466" s="74"/>
      <c r="CT466" s="74"/>
      <c r="CU466" s="74"/>
      <c r="CV466" s="74"/>
      <c r="CW466" s="74"/>
      <c r="CX466" s="74"/>
      <c r="CY466" s="74"/>
      <c r="CZ466" s="74"/>
      <c r="DA466" s="74"/>
      <c r="DB466" s="74"/>
      <c r="DC466" s="74"/>
      <c r="DD466" s="74"/>
      <c r="DE466" s="74"/>
      <c r="DF466" s="74"/>
      <c r="DG466" s="74"/>
      <c r="DH466" s="74"/>
      <c r="DI466" s="74"/>
      <c r="DJ466" s="74"/>
      <c r="DK466" s="74"/>
      <c r="DL466" s="74"/>
      <c r="DM466" s="74"/>
      <c r="DN466" s="74"/>
      <c r="DO466" s="74"/>
      <c r="DP466" s="74"/>
      <c r="DQ466" s="74"/>
      <c r="DR466" s="74"/>
      <c r="DS466" s="74"/>
      <c r="DT466" s="74"/>
      <c r="DU466" s="74">
        <v>408250</v>
      </c>
      <c r="DV466" s="74">
        <v>77860.777170181274</v>
      </c>
      <c r="DW466" s="74"/>
      <c r="DX466" s="74">
        <v>150218.74725818634</v>
      </c>
      <c r="DY466" s="74">
        <v>632500</v>
      </c>
      <c r="DZ466" s="74">
        <v>267604.30495548248</v>
      </c>
      <c r="EA466" s="74">
        <v>58928.767573356628</v>
      </c>
      <c r="EB466" s="74"/>
      <c r="EC466" s="74"/>
      <c r="ED466" s="74"/>
      <c r="EE466" s="74"/>
      <c r="EF466" s="74"/>
      <c r="EG466" s="74"/>
      <c r="EH466" s="74"/>
      <c r="EI466" s="74"/>
      <c r="EJ466" s="74"/>
      <c r="EK466" s="74"/>
      <c r="EL466" s="74">
        <v>112553.26303529739</v>
      </c>
      <c r="EM466" s="74">
        <v>707856.30050086975</v>
      </c>
      <c r="EN466" s="72">
        <f t="shared" si="792"/>
        <v>18481085.4324371</v>
      </c>
      <c r="EP466" s="57"/>
      <c r="EQ466" s="57"/>
      <c r="ER466" s="57"/>
    </row>
    <row r="467" spans="1:148" ht="16" x14ac:dyDescent="0.2">
      <c r="A467" s="71">
        <v>44196</v>
      </c>
      <c r="B467" s="74"/>
      <c r="C467" s="74">
        <v>1069500</v>
      </c>
      <c r="D467" s="74"/>
      <c r="E467" s="74"/>
      <c r="F467" s="74"/>
      <c r="G467" s="74"/>
      <c r="H467" s="74"/>
      <c r="I467" s="74"/>
      <c r="J467" s="74"/>
      <c r="K467" s="74">
        <v>151941.11660385132</v>
      </c>
      <c r="L467" s="74"/>
      <c r="M467" s="74">
        <v>436867.18872070312</v>
      </c>
      <c r="N467" s="74"/>
      <c r="O467" s="74"/>
      <c r="P467" s="74">
        <v>184574.99670982361</v>
      </c>
      <c r="Q467" s="74">
        <v>721000</v>
      </c>
      <c r="R467" s="74"/>
      <c r="S467" s="74"/>
      <c r="T467" s="74"/>
      <c r="U467" s="74"/>
      <c r="V467" s="74"/>
      <c r="W467" s="74"/>
      <c r="X467" s="74"/>
      <c r="Y467" s="74">
        <v>181681.50415420532</v>
      </c>
      <c r="Z467" s="74"/>
      <c r="AA467" s="74"/>
      <c r="AB467" s="74">
        <v>647047.47104644775</v>
      </c>
      <c r="AC467" s="74">
        <v>259227.9956817627</v>
      </c>
      <c r="AD467" s="74">
        <v>379310.38641357422</v>
      </c>
      <c r="AE467" s="74"/>
      <c r="AF467" s="74"/>
      <c r="AG467" s="74"/>
      <c r="AH467" s="74"/>
      <c r="AI467" s="74"/>
      <c r="AJ467" s="74"/>
      <c r="AK467" s="74"/>
      <c r="AL467" s="74"/>
      <c r="AM467" s="74"/>
      <c r="AN467" s="74">
        <v>45386.201347351074</v>
      </c>
      <c r="AO467" s="74">
        <v>282699.99265670776</v>
      </c>
      <c r="AP467" s="74">
        <v>634523.98086547852</v>
      </c>
      <c r="AQ467" s="74">
        <v>96100</v>
      </c>
      <c r="AR467" s="74">
        <v>223177.05822563171</v>
      </c>
      <c r="AS467" s="74">
        <v>850668.02261352539</v>
      </c>
      <c r="AT467" s="74"/>
      <c r="AU467" s="74">
        <v>293825.00767707825</v>
      </c>
      <c r="AV467" s="74"/>
      <c r="AW467" s="74">
        <v>1409375</v>
      </c>
      <c r="AX467" s="74">
        <v>383294.98815536499</v>
      </c>
      <c r="AY467" s="74"/>
      <c r="AZ467" s="74"/>
      <c r="BA467" s="74"/>
      <c r="BB467" s="74"/>
      <c r="BC467" s="74"/>
      <c r="BD467" s="74"/>
      <c r="BE467" s="74">
        <v>59874.598961079995</v>
      </c>
      <c r="BF467" s="74"/>
      <c r="BG467" s="74"/>
      <c r="BH467" s="74">
        <v>104415.47970252</v>
      </c>
      <c r="BI467" s="74"/>
      <c r="BJ467" s="74">
        <v>206651.24838</v>
      </c>
      <c r="BK467" s="74">
        <v>143839.5</v>
      </c>
      <c r="BL467" s="74">
        <v>408250</v>
      </c>
      <c r="BM467" s="74">
        <v>1161088.87264083</v>
      </c>
      <c r="BN467" s="74">
        <v>761611.18707980996</v>
      </c>
      <c r="BO467" s="74">
        <v>244634.38975119998</v>
      </c>
      <c r="BP467" s="74">
        <v>386593.20330164995</v>
      </c>
      <c r="BQ467" s="74">
        <v>387439</v>
      </c>
      <c r="BR467" s="74">
        <v>493600.00599999999</v>
      </c>
      <c r="BS467" s="74">
        <v>403600.00599999999</v>
      </c>
      <c r="BT467" s="74">
        <v>2406257.14468964</v>
      </c>
      <c r="BU467" s="74">
        <v>322919.99907999998</v>
      </c>
      <c r="BV467" s="74"/>
      <c r="BW467" s="74">
        <v>457199.99325</v>
      </c>
      <c r="BX467" s="74"/>
      <c r="BY467" s="74"/>
      <c r="BZ467" s="74">
        <v>148902.00056810002</v>
      </c>
      <c r="CA467" s="74"/>
      <c r="CB467" s="74">
        <v>558025.00467499997</v>
      </c>
      <c r="CC467" s="74"/>
      <c r="CD467" s="74">
        <v>1388556.0380879999</v>
      </c>
      <c r="CE467" s="74">
        <v>250000</v>
      </c>
      <c r="CF467" s="74">
        <v>161442.04706469001</v>
      </c>
      <c r="CG467" s="74"/>
      <c r="CH467" s="74"/>
      <c r="CI467" s="74"/>
      <c r="CJ467" s="74">
        <v>365283.31486701965</v>
      </c>
      <c r="CK467" s="74"/>
      <c r="CL467" s="74">
        <v>55808.653789520271</v>
      </c>
      <c r="CM467" s="74"/>
      <c r="CN467" s="74">
        <v>354832.49473571777</v>
      </c>
      <c r="CO467" s="74">
        <v>855599.97367858887</v>
      </c>
      <c r="CP467" s="74">
        <v>350258.06393432617</v>
      </c>
      <c r="CQ467" s="74">
        <v>588720.00503540039</v>
      </c>
      <c r="CR467" s="75">
        <v>302399.99771118164</v>
      </c>
      <c r="CS467" s="74"/>
      <c r="CT467" s="74"/>
      <c r="CU467" s="74"/>
      <c r="CV467" s="74"/>
      <c r="CW467" s="74"/>
      <c r="CX467" s="74"/>
      <c r="CY467" s="74"/>
      <c r="CZ467" s="74"/>
      <c r="DA467" s="74"/>
      <c r="DB467" s="74"/>
      <c r="DC467" s="74"/>
      <c r="DD467" s="74"/>
      <c r="DE467" s="74"/>
      <c r="DF467" s="74"/>
      <c r="DG467" s="74"/>
      <c r="DH467" s="74"/>
      <c r="DI467" s="74"/>
      <c r="DJ467" s="74"/>
      <c r="DK467" s="74"/>
      <c r="DL467" s="74"/>
      <c r="DM467" s="74"/>
      <c r="DN467" s="74"/>
      <c r="DO467" s="74"/>
      <c r="DP467" s="74"/>
      <c r="DQ467" s="74"/>
      <c r="DR467" s="74"/>
      <c r="DS467" s="74"/>
      <c r="DT467" s="74"/>
      <c r="DU467" s="74">
        <v>408250</v>
      </c>
      <c r="DV467" s="74">
        <v>77860.777170181274</v>
      </c>
      <c r="DW467" s="74"/>
      <c r="DX467" s="74"/>
      <c r="DY467" s="74">
        <v>632500</v>
      </c>
      <c r="DZ467" s="74">
        <v>267604.30495548248</v>
      </c>
      <c r="EA467" s="74">
        <v>58928.767573356628</v>
      </c>
      <c r="EB467" s="74"/>
      <c r="EC467" s="74"/>
      <c r="ED467" s="74"/>
      <c r="EE467" s="74"/>
      <c r="EF467" s="74"/>
      <c r="EG467" s="74"/>
      <c r="EH467" s="74"/>
      <c r="EI467" s="74"/>
      <c r="EJ467" s="74"/>
      <c r="EK467" s="74"/>
      <c r="EL467" s="74">
        <v>112553.26303529739</v>
      </c>
      <c r="EM467" s="74">
        <v>707856.30050086975</v>
      </c>
      <c r="EN467" s="72">
        <f t="shared" si="792"/>
        <v>23843556.547090966</v>
      </c>
      <c r="EP467" s="57"/>
      <c r="EQ467" s="57"/>
      <c r="ER467" s="57"/>
    </row>
    <row r="468" spans="1:148" ht="16" x14ac:dyDescent="0.2">
      <c r="A468" s="71">
        <v>44225</v>
      </c>
      <c r="B468" s="74"/>
      <c r="C468" s="74">
        <v>1069500</v>
      </c>
      <c r="D468" s="74"/>
      <c r="E468" s="74"/>
      <c r="F468" s="74"/>
      <c r="G468" s="74"/>
      <c r="H468" s="74"/>
      <c r="I468" s="74"/>
      <c r="J468" s="74"/>
      <c r="K468" s="74">
        <v>151941.11660385132</v>
      </c>
      <c r="L468" s="74"/>
      <c r="M468" s="74">
        <v>436867.18872070312</v>
      </c>
      <c r="N468" s="74"/>
      <c r="O468" s="74"/>
      <c r="P468" s="74">
        <v>184574.99670982361</v>
      </c>
      <c r="Q468" s="74">
        <v>721000</v>
      </c>
      <c r="R468" s="74"/>
      <c r="S468" s="74"/>
      <c r="T468" s="74"/>
      <c r="U468" s="74"/>
      <c r="V468" s="74"/>
      <c r="W468" s="74">
        <v>429317.995262146</v>
      </c>
      <c r="X468" s="74"/>
      <c r="Y468" s="74">
        <v>181681.50415420532</v>
      </c>
      <c r="Z468" s="74"/>
      <c r="AA468" s="74"/>
      <c r="AB468" s="74">
        <v>647047.47104644775</v>
      </c>
      <c r="AC468" s="74">
        <v>259227.9956817627</v>
      </c>
      <c r="AD468" s="74">
        <v>379310.38641357422</v>
      </c>
      <c r="AE468" s="74"/>
      <c r="AF468" s="74"/>
      <c r="AG468" s="74"/>
      <c r="AH468" s="74"/>
      <c r="AI468" s="74"/>
      <c r="AJ468" s="74"/>
      <c r="AK468" s="74"/>
      <c r="AL468" s="74"/>
      <c r="AM468" s="74"/>
      <c r="AN468" s="74">
        <v>45386.201347351074</v>
      </c>
      <c r="AO468" s="74">
        <v>282699.99265670776</v>
      </c>
      <c r="AP468" s="74">
        <v>634523.98086547852</v>
      </c>
      <c r="AQ468" s="74">
        <v>96100</v>
      </c>
      <c r="AR468" s="74">
        <v>223177.05822563171</v>
      </c>
      <c r="AS468" s="74">
        <v>850668.02261352539</v>
      </c>
      <c r="AT468" s="74"/>
      <c r="AU468" s="74">
        <v>293825.00767707825</v>
      </c>
      <c r="AV468" s="74"/>
      <c r="AW468" s="74">
        <v>1409375</v>
      </c>
      <c r="AX468" s="74">
        <v>383294.98815536499</v>
      </c>
      <c r="AY468" s="74">
        <v>152335.5</v>
      </c>
      <c r="AZ468" s="74"/>
      <c r="BA468" s="74"/>
      <c r="BB468" s="74"/>
      <c r="BC468" s="74"/>
      <c r="BD468" s="74"/>
      <c r="BE468" s="74">
        <v>59874.598961079995</v>
      </c>
      <c r="BF468" s="74"/>
      <c r="BG468" s="74"/>
      <c r="BH468" s="74">
        <v>104415.47970252</v>
      </c>
      <c r="BI468" s="74">
        <v>689628.54123549</v>
      </c>
      <c r="BJ468" s="74">
        <v>206651.24838</v>
      </c>
      <c r="BK468" s="74">
        <v>143839.5</v>
      </c>
      <c r="BL468" s="74">
        <v>408250</v>
      </c>
      <c r="BM468" s="74">
        <v>1161088.87264083</v>
      </c>
      <c r="BN468" s="74">
        <v>761611.18707980996</v>
      </c>
      <c r="BO468" s="74">
        <v>244634.38975119998</v>
      </c>
      <c r="BP468" s="74">
        <v>386593.20330164995</v>
      </c>
      <c r="BQ468" s="74">
        <v>387439</v>
      </c>
      <c r="BR468" s="74">
        <v>493600.00599999999</v>
      </c>
      <c r="BS468" s="74">
        <v>403600.00599999999</v>
      </c>
      <c r="BT468" s="74">
        <v>2406257.14468964</v>
      </c>
      <c r="BU468" s="74">
        <v>322919.99907999998</v>
      </c>
      <c r="BV468" s="74"/>
      <c r="BW468" s="74">
        <v>457199.99325</v>
      </c>
      <c r="BX468" s="74"/>
      <c r="BY468" s="74"/>
      <c r="BZ468" s="74">
        <v>148902.00056810002</v>
      </c>
      <c r="CA468" s="74"/>
      <c r="CB468" s="74">
        <v>558025.00467499997</v>
      </c>
      <c r="CC468" s="74"/>
      <c r="CD468" s="74">
        <v>1388556.0380879999</v>
      </c>
      <c r="CE468" s="74">
        <v>250000</v>
      </c>
      <c r="CF468" s="74">
        <v>161442.04706469001</v>
      </c>
      <c r="CG468" s="74"/>
      <c r="CH468" s="74"/>
      <c r="CI468" s="74"/>
      <c r="CJ468" s="74">
        <v>365283.31486701965</v>
      </c>
      <c r="CK468" s="74"/>
      <c r="CL468" s="74">
        <v>55808.653789520271</v>
      </c>
      <c r="CM468" s="74"/>
      <c r="CN468" s="74"/>
      <c r="CO468" s="74">
        <v>855599.97367858887</v>
      </c>
      <c r="CP468" s="74">
        <v>350258.06393432617</v>
      </c>
      <c r="CQ468" s="74">
        <v>588720.00503540039</v>
      </c>
      <c r="CR468" s="75">
        <v>302399.99771118164</v>
      </c>
      <c r="CS468" s="74"/>
      <c r="CT468" s="74"/>
      <c r="CU468" s="74"/>
      <c r="CV468" s="74"/>
      <c r="CW468" s="74"/>
      <c r="CX468" s="74"/>
      <c r="CY468" s="74"/>
      <c r="CZ468" s="74"/>
      <c r="DA468" s="74"/>
      <c r="DB468" s="74"/>
      <c r="DC468" s="74"/>
      <c r="DD468" s="74"/>
      <c r="DE468" s="74"/>
      <c r="DF468" s="74"/>
      <c r="DG468" s="74"/>
      <c r="DH468" s="74"/>
      <c r="DI468" s="74"/>
      <c r="DJ468" s="74"/>
      <c r="DK468" s="74"/>
      <c r="DL468" s="74"/>
      <c r="DM468" s="74"/>
      <c r="DN468" s="74"/>
      <c r="DO468" s="74"/>
      <c r="DP468" s="74"/>
      <c r="DQ468" s="74"/>
      <c r="DR468" s="74"/>
      <c r="DS468" s="74"/>
      <c r="DT468" s="74"/>
      <c r="DU468" s="74">
        <v>408250</v>
      </c>
      <c r="DV468" s="74">
        <v>77860.777170181274</v>
      </c>
      <c r="DW468" s="74"/>
      <c r="DX468" s="74"/>
      <c r="DY468" s="74">
        <v>632500</v>
      </c>
      <c r="DZ468" s="74">
        <v>267604.30495548248</v>
      </c>
      <c r="EA468" s="74">
        <v>58928.767573356628</v>
      </c>
      <c r="EB468" s="74"/>
      <c r="EC468" s="74"/>
      <c r="ED468" s="74"/>
      <c r="EE468" s="74"/>
      <c r="EF468" s="74"/>
      <c r="EG468" s="74"/>
      <c r="EH468" s="74"/>
      <c r="EI468" s="74"/>
      <c r="EJ468" s="74"/>
      <c r="EK468" s="74"/>
      <c r="EL468" s="74">
        <v>112553.26303529739</v>
      </c>
      <c r="EM468" s="74">
        <v>707856.30050086975</v>
      </c>
      <c r="EN468" s="72">
        <f>SUM(B468:EM468)</f>
        <v>24760006.088852886</v>
      </c>
      <c r="EP468" s="57"/>
      <c r="EQ468" s="57"/>
      <c r="ER468" s="57"/>
    </row>
    <row r="469" spans="1:148" ht="16" x14ac:dyDescent="0.2">
      <c r="A469" s="71">
        <v>44253</v>
      </c>
      <c r="B469" s="74"/>
      <c r="C469" s="74">
        <v>1069500</v>
      </c>
      <c r="D469" s="74"/>
      <c r="E469" s="74"/>
      <c r="F469" s="74"/>
      <c r="G469" s="74"/>
      <c r="H469" s="74"/>
      <c r="I469" s="74"/>
      <c r="J469" s="74"/>
      <c r="K469" s="74"/>
      <c r="L469" s="74"/>
      <c r="M469" s="74">
        <v>436867.18872070312</v>
      </c>
      <c r="N469" s="74"/>
      <c r="O469" s="74"/>
      <c r="P469" s="74">
        <v>184574.99670982361</v>
      </c>
      <c r="Q469" s="74">
        <v>721000</v>
      </c>
      <c r="R469" s="74"/>
      <c r="S469" s="74"/>
      <c r="T469" s="74"/>
      <c r="U469" s="74"/>
      <c r="V469" s="74"/>
      <c r="W469" s="74">
        <v>429317.995262146</v>
      </c>
      <c r="X469" s="74"/>
      <c r="Y469" s="74">
        <v>181681.50415420532</v>
      </c>
      <c r="Z469" s="74"/>
      <c r="AA469" s="74"/>
      <c r="AB469" s="74">
        <v>647047.47104644775</v>
      </c>
      <c r="AC469" s="74">
        <v>259227.9956817627</v>
      </c>
      <c r="AD469" s="74">
        <v>379310.38641357422</v>
      </c>
      <c r="AE469" s="74"/>
      <c r="AF469" s="74"/>
      <c r="AG469" s="74"/>
      <c r="AH469" s="74"/>
      <c r="AI469" s="74"/>
      <c r="AJ469" s="74"/>
      <c r="AK469" s="74"/>
      <c r="AL469" s="74"/>
      <c r="AM469" s="74"/>
      <c r="AN469" s="74">
        <v>45386.201347351074</v>
      </c>
      <c r="AO469" s="74">
        <v>282699.99265670776</v>
      </c>
      <c r="AP469" s="74">
        <v>634523.98086547852</v>
      </c>
      <c r="AQ469" s="74">
        <v>96100</v>
      </c>
      <c r="AR469" s="74">
        <v>223177.05822563171</v>
      </c>
      <c r="AS469" s="74">
        <v>850668.02261352539</v>
      </c>
      <c r="AT469" s="74"/>
      <c r="AU469" s="74">
        <v>293825.00767707825</v>
      </c>
      <c r="AV469" s="74"/>
      <c r="AW469" s="74">
        <v>1409375</v>
      </c>
      <c r="AX469" s="74">
        <v>383294.98815536499</v>
      </c>
      <c r="AY469" s="74">
        <v>152335.5</v>
      </c>
      <c r="AZ469" s="74"/>
      <c r="BA469" s="74"/>
      <c r="BB469" s="74"/>
      <c r="BC469" s="74"/>
      <c r="BD469" s="74"/>
      <c r="BE469" s="74">
        <v>59874.598961079995</v>
      </c>
      <c r="BF469" s="74"/>
      <c r="BG469" s="74"/>
      <c r="BH469" s="74">
        <v>104415.47970252</v>
      </c>
      <c r="BI469" s="74">
        <v>689628.54123549</v>
      </c>
      <c r="BJ469" s="74"/>
      <c r="BK469" s="74">
        <v>143839.5</v>
      </c>
      <c r="BL469" s="74">
        <v>408250</v>
      </c>
      <c r="BM469" s="74">
        <v>1161088.87264083</v>
      </c>
      <c r="BN469" s="74">
        <v>761611.18707980996</v>
      </c>
      <c r="BO469" s="74">
        <v>244634.38975119998</v>
      </c>
      <c r="BP469" s="74">
        <v>386593.20330164995</v>
      </c>
      <c r="BQ469" s="74">
        <v>387439</v>
      </c>
      <c r="BR469" s="74">
        <v>493600.00599999999</v>
      </c>
      <c r="BS469" s="74">
        <v>403600.00599999999</v>
      </c>
      <c r="BT469" s="74">
        <v>2406257.14468964</v>
      </c>
      <c r="BU469" s="74">
        <v>322919.99907999998</v>
      </c>
      <c r="BV469" s="74">
        <v>968431.95748703997</v>
      </c>
      <c r="BW469" s="74">
        <v>457199.99325</v>
      </c>
      <c r="BX469" s="74"/>
      <c r="BY469" s="74"/>
      <c r="BZ469" s="74">
        <v>148902.00056810002</v>
      </c>
      <c r="CA469" s="74">
        <v>593313.75802125002</v>
      </c>
      <c r="CB469" s="74">
        <v>558025.00467499997</v>
      </c>
      <c r="CC469" s="74">
        <v>430436.14944095997</v>
      </c>
      <c r="CD469" s="74">
        <v>1388556.0380879999</v>
      </c>
      <c r="CE469" s="74">
        <v>250000</v>
      </c>
      <c r="CF469" s="74">
        <v>161442.04706469001</v>
      </c>
      <c r="CG469" s="74"/>
      <c r="CH469" s="74"/>
      <c r="CI469" s="74"/>
      <c r="CJ469" s="74">
        <v>365283.31486701965</v>
      </c>
      <c r="CK469" s="74"/>
      <c r="CL469" s="74">
        <v>55808.653789520271</v>
      </c>
      <c r="CM469" s="74"/>
      <c r="CN469" s="74"/>
      <c r="CO469" s="74"/>
      <c r="CP469" s="74">
        <v>350258.06393432617</v>
      </c>
      <c r="CQ469" s="74">
        <v>588720.00503540039</v>
      </c>
      <c r="CR469" s="75">
        <v>302399.99771118164</v>
      </c>
      <c r="CS469" s="74"/>
      <c r="CT469" s="74"/>
      <c r="CU469" s="74"/>
      <c r="CV469" s="74"/>
      <c r="CW469" s="74"/>
      <c r="CX469" s="74"/>
      <c r="CY469" s="74"/>
      <c r="CZ469" s="74"/>
      <c r="DA469" s="74"/>
      <c r="DB469" s="74"/>
      <c r="DC469" s="74"/>
      <c r="DD469" s="74"/>
      <c r="DE469" s="74"/>
      <c r="DF469" s="74"/>
      <c r="DG469" s="74"/>
      <c r="DH469" s="74"/>
      <c r="DI469" s="74"/>
      <c r="DJ469" s="74"/>
      <c r="DK469" s="74"/>
      <c r="DL469" s="74"/>
      <c r="DM469" s="74"/>
      <c r="DN469" s="74"/>
      <c r="DO469" s="74"/>
      <c r="DP469" s="74"/>
      <c r="DQ469" s="74"/>
      <c r="DR469" s="74"/>
      <c r="DS469" s="74"/>
      <c r="DT469" s="74"/>
      <c r="DU469" s="74">
        <v>408250</v>
      </c>
      <c r="DV469" s="74">
        <v>77860.777170181274</v>
      </c>
      <c r="DW469" s="74"/>
      <c r="DX469" s="74"/>
      <c r="DY469" s="74">
        <v>632500</v>
      </c>
      <c r="DZ469" s="74">
        <v>267604.30495548248</v>
      </c>
      <c r="EA469" s="74">
        <v>58928.767573356628</v>
      </c>
      <c r="EB469" s="74"/>
      <c r="EC469" s="74"/>
      <c r="ED469" s="74"/>
      <c r="EE469" s="74"/>
      <c r="EF469" s="74"/>
      <c r="EG469" s="74"/>
      <c r="EH469" s="74"/>
      <c r="EI469" s="74"/>
      <c r="EJ469" s="74"/>
      <c r="EK469" s="74"/>
      <c r="EL469" s="74">
        <v>112553.26303529739</v>
      </c>
      <c r="EM469" s="74">
        <v>707856.30050086975</v>
      </c>
      <c r="EN469" s="72">
        <f t="shared" si="792"/>
        <v>25537995.615139697</v>
      </c>
      <c r="EP469" s="57"/>
      <c r="EQ469" s="57"/>
      <c r="ER469" s="57"/>
    </row>
    <row r="470" spans="1:148" ht="16" x14ac:dyDescent="0.2">
      <c r="A470" s="71">
        <v>44286</v>
      </c>
      <c r="B470" s="74"/>
      <c r="C470" s="74">
        <v>1069500</v>
      </c>
      <c r="D470" s="74"/>
      <c r="E470" s="74"/>
      <c r="F470" s="74"/>
      <c r="G470" s="74"/>
      <c r="H470" s="74"/>
      <c r="I470" s="74"/>
      <c r="J470" s="74">
        <v>152019.48058223724</v>
      </c>
      <c r="K470" s="74"/>
      <c r="L470" s="74"/>
      <c r="M470" s="74">
        <v>436867.18872070312</v>
      </c>
      <c r="N470" s="74"/>
      <c r="O470" s="74"/>
      <c r="P470" s="74">
        <v>184574.99670982361</v>
      </c>
      <c r="Q470" s="74">
        <v>721000</v>
      </c>
      <c r="R470" s="74"/>
      <c r="S470" s="74"/>
      <c r="T470" s="74"/>
      <c r="U470" s="74"/>
      <c r="V470" s="74"/>
      <c r="W470" s="74">
        <v>429317.995262146</v>
      </c>
      <c r="X470" s="74"/>
      <c r="Y470" s="74">
        <v>181681.50415420532</v>
      </c>
      <c r="Z470" s="74"/>
      <c r="AA470" s="74">
        <v>343207.90685462952</v>
      </c>
      <c r="AB470" s="74">
        <v>647047.47104644775</v>
      </c>
      <c r="AC470" s="74"/>
      <c r="AD470" s="74">
        <v>379310.38641357422</v>
      </c>
      <c r="AE470" s="74"/>
      <c r="AF470" s="74"/>
      <c r="AG470" s="74"/>
      <c r="AH470" s="74"/>
      <c r="AI470" s="74"/>
      <c r="AJ470" s="74"/>
      <c r="AK470" s="74"/>
      <c r="AL470" s="74"/>
      <c r="AM470" s="74"/>
      <c r="AN470" s="74">
        <v>45386.201347351074</v>
      </c>
      <c r="AO470" s="74">
        <v>282699.99265670776</v>
      </c>
      <c r="AP470" s="74">
        <v>634523.98086547852</v>
      </c>
      <c r="AQ470" s="74">
        <v>96100</v>
      </c>
      <c r="AR470" s="74"/>
      <c r="AS470" s="74">
        <v>850668.02261352539</v>
      </c>
      <c r="AT470" s="74"/>
      <c r="AU470" s="74">
        <v>293825.00767707825</v>
      </c>
      <c r="AV470" s="74"/>
      <c r="AW470" s="74">
        <v>1409375</v>
      </c>
      <c r="AX470" s="74">
        <v>383294.98815536499</v>
      </c>
      <c r="AY470" s="74">
        <v>152335.5</v>
      </c>
      <c r="AZ470" s="74"/>
      <c r="BA470" s="74"/>
      <c r="BB470" s="74"/>
      <c r="BC470" s="74"/>
      <c r="BD470" s="74"/>
      <c r="BE470" s="74">
        <v>59874.598961079995</v>
      </c>
      <c r="BF470" s="74"/>
      <c r="BG470" s="74"/>
      <c r="BH470" s="74">
        <v>104415.47970252</v>
      </c>
      <c r="BI470" s="74">
        <v>689628.54123549</v>
      </c>
      <c r="BJ470" s="74"/>
      <c r="BK470" s="74">
        <v>143839.5</v>
      </c>
      <c r="BL470" s="74">
        <v>408250</v>
      </c>
      <c r="BM470" s="74">
        <v>1161088.87264083</v>
      </c>
      <c r="BN470" s="75">
        <v>761611.18707980996</v>
      </c>
      <c r="BO470" s="74">
        <v>244634.38975119998</v>
      </c>
      <c r="BP470" s="74">
        <v>386593.20330164995</v>
      </c>
      <c r="BQ470" s="74">
        <v>387439</v>
      </c>
      <c r="BR470" s="74">
        <v>493600.00599999999</v>
      </c>
      <c r="BS470" s="74">
        <v>403600.00599999999</v>
      </c>
      <c r="BT470" s="74">
        <v>2406257.14468964</v>
      </c>
      <c r="BU470" s="74">
        <v>322919.99907999998</v>
      </c>
      <c r="BV470" s="74">
        <v>968431.95748703997</v>
      </c>
      <c r="BW470" s="74">
        <v>457199.99325</v>
      </c>
      <c r="BX470" s="74"/>
      <c r="BY470" s="74">
        <v>603689.10413839994</v>
      </c>
      <c r="BZ470" s="74">
        <v>148902.00056810002</v>
      </c>
      <c r="CA470" s="74">
        <v>593313.75802125002</v>
      </c>
      <c r="CB470" s="74">
        <v>558025.00467499997</v>
      </c>
      <c r="CC470" s="74">
        <v>430436.14944095997</v>
      </c>
      <c r="CD470" s="74">
        <v>1388556.0380879999</v>
      </c>
      <c r="CE470" s="74">
        <v>250000</v>
      </c>
      <c r="CF470" s="74">
        <v>161442.04706469001</v>
      </c>
      <c r="CG470" s="74"/>
      <c r="CH470" s="74"/>
      <c r="CI470" s="74"/>
      <c r="CJ470" s="74">
        <v>365283.31486701965</v>
      </c>
      <c r="CK470" s="74"/>
      <c r="CL470" s="74">
        <v>55808.653789520271</v>
      </c>
      <c r="CM470" s="74"/>
      <c r="CN470" s="74"/>
      <c r="CO470" s="74"/>
      <c r="CP470" s="74">
        <v>350258.06393432617</v>
      </c>
      <c r="CQ470" s="74">
        <v>588720.00503540039</v>
      </c>
      <c r="CR470" s="75">
        <v>302399.99771118164</v>
      </c>
      <c r="CS470" s="74"/>
      <c r="CT470" s="74"/>
      <c r="CU470" s="74"/>
      <c r="CV470" s="74"/>
      <c r="CW470" s="74"/>
      <c r="CX470" s="74"/>
      <c r="CY470" s="74"/>
      <c r="CZ470" s="74"/>
      <c r="DA470" s="74"/>
      <c r="DB470" s="74"/>
      <c r="DC470" s="74"/>
      <c r="DD470" s="74"/>
      <c r="DE470" s="74"/>
      <c r="DF470" s="74"/>
      <c r="DG470" s="74"/>
      <c r="DH470" s="74"/>
      <c r="DI470" s="74"/>
      <c r="DJ470" s="74"/>
      <c r="DK470" s="74"/>
      <c r="DL470" s="74"/>
      <c r="DM470" s="74"/>
      <c r="DN470" s="74"/>
      <c r="DO470" s="74"/>
      <c r="DP470" s="74"/>
      <c r="DQ470" s="74"/>
      <c r="DR470" s="74"/>
      <c r="DS470" s="74"/>
      <c r="DT470" s="74"/>
      <c r="DU470" s="74">
        <v>408250</v>
      </c>
      <c r="DV470" s="74">
        <v>77860.777170181274</v>
      </c>
      <c r="DW470" s="74"/>
      <c r="DX470" s="74"/>
      <c r="DY470" s="74">
        <v>632500</v>
      </c>
      <c r="DZ470" s="74">
        <v>267604.30495548248</v>
      </c>
      <c r="EA470" s="74">
        <v>58928.767573356628</v>
      </c>
      <c r="EB470" s="74"/>
      <c r="EC470" s="74"/>
      <c r="ED470" s="74"/>
      <c r="EE470" s="74"/>
      <c r="EF470" s="74"/>
      <c r="EG470" s="74"/>
      <c r="EH470" s="74"/>
      <c r="EI470" s="74"/>
      <c r="EJ470" s="74"/>
      <c r="EK470" s="74"/>
      <c r="EL470" s="74">
        <v>112553.26303529739</v>
      </c>
      <c r="EM470" s="74">
        <v>707856.30050086975</v>
      </c>
      <c r="EN470" s="72">
        <f t="shared" si="792"/>
        <v>26154507.05280757</v>
      </c>
      <c r="EP470" s="57"/>
      <c r="EQ470" s="57"/>
      <c r="ER470" s="57"/>
    </row>
    <row r="471" spans="1:148" ht="16" x14ac:dyDescent="0.2">
      <c r="A471" s="71">
        <v>44316</v>
      </c>
      <c r="B471" s="74"/>
      <c r="C471" s="74">
        <v>1069500</v>
      </c>
      <c r="D471" s="74"/>
      <c r="E471" s="74"/>
      <c r="F471" s="74"/>
      <c r="G471" s="74"/>
      <c r="H471" s="74"/>
      <c r="I471" s="74"/>
      <c r="J471" s="74">
        <v>152019.48058223724</v>
      </c>
      <c r="K471" s="74"/>
      <c r="L471" s="74"/>
      <c r="M471" s="74">
        <v>436867.18872070312</v>
      </c>
      <c r="N471" s="74"/>
      <c r="O471" s="74"/>
      <c r="P471" s="74">
        <v>184574.99670982361</v>
      </c>
      <c r="Q471" s="74">
        <v>721000</v>
      </c>
      <c r="R471" s="74"/>
      <c r="S471" s="74"/>
      <c r="T471" s="74"/>
      <c r="U471" s="74"/>
      <c r="V471" s="74"/>
      <c r="W471" s="74">
        <v>429317.995262146</v>
      </c>
      <c r="X471" s="74"/>
      <c r="Y471" s="74">
        <v>181681.50415420532</v>
      </c>
      <c r="Z471" s="74"/>
      <c r="AA471" s="74">
        <v>343207.90685462952</v>
      </c>
      <c r="AB471" s="74">
        <v>647047.47104644775</v>
      </c>
      <c r="AC471" s="74"/>
      <c r="AD471" s="74">
        <v>379310.38641357422</v>
      </c>
      <c r="AE471" s="74"/>
      <c r="AF471" s="74"/>
      <c r="AG471" s="74"/>
      <c r="AH471" s="74"/>
      <c r="AI471" s="74"/>
      <c r="AJ471" s="74"/>
      <c r="AK471" s="74"/>
      <c r="AL471" s="74">
        <v>104025.60205078125</v>
      </c>
      <c r="AM471" s="74"/>
      <c r="AN471" s="74">
        <v>45386.201347351074</v>
      </c>
      <c r="AO471" s="74">
        <v>282699.99265670776</v>
      </c>
      <c r="AP471" s="74">
        <v>634523.98086547852</v>
      </c>
      <c r="AQ471" s="74">
        <v>96100</v>
      </c>
      <c r="AR471" s="74"/>
      <c r="AS471" s="74">
        <v>850668.02261352539</v>
      </c>
      <c r="AT471" s="74"/>
      <c r="AU471" s="74">
        <v>293825.00767707825</v>
      </c>
      <c r="AV471" s="74"/>
      <c r="AW471" s="74">
        <v>1409375</v>
      </c>
      <c r="AX471" s="74">
        <v>383294.98815536499</v>
      </c>
      <c r="AY471" s="74">
        <v>152335.5</v>
      </c>
      <c r="AZ471" s="74">
        <v>532219.98596191406</v>
      </c>
      <c r="BA471" s="74"/>
      <c r="BB471" s="74"/>
      <c r="BC471" s="74">
        <v>742735.21523284912</v>
      </c>
      <c r="BD471" s="74"/>
      <c r="BE471" s="74">
        <v>59874.598961079995</v>
      </c>
      <c r="BF471" s="74"/>
      <c r="BG471" s="74"/>
      <c r="BH471" s="74">
        <v>104415.47970252</v>
      </c>
      <c r="BI471" s="74">
        <v>689628.54123549</v>
      </c>
      <c r="BJ471" s="74"/>
      <c r="BK471" s="74">
        <v>143839.5</v>
      </c>
      <c r="BL471" s="74">
        <v>408250</v>
      </c>
      <c r="BM471" s="74">
        <v>1161088.87264083</v>
      </c>
      <c r="BN471" s="74">
        <v>761611.18707980996</v>
      </c>
      <c r="BO471" s="74">
        <v>244634.38975119998</v>
      </c>
      <c r="BP471" s="74">
        <v>386593.20330164995</v>
      </c>
      <c r="BQ471" s="74">
        <v>387439</v>
      </c>
      <c r="BR471" s="74"/>
      <c r="BS471" s="74">
        <v>403600.00599999999</v>
      </c>
      <c r="BT471" s="74">
        <v>2406257.14468964</v>
      </c>
      <c r="BU471" s="74">
        <v>322919.99907999998</v>
      </c>
      <c r="BV471" s="74">
        <v>968431.95748703997</v>
      </c>
      <c r="BW471" s="74">
        <v>457199.99325</v>
      </c>
      <c r="BX471" s="74">
        <v>273624.99474749999</v>
      </c>
      <c r="BY471" s="74">
        <v>603689.10413839994</v>
      </c>
      <c r="BZ471" s="74">
        <v>148902.00056810002</v>
      </c>
      <c r="CA471" s="74">
        <v>593313.75802125002</v>
      </c>
      <c r="CB471" s="74">
        <v>558025.00467499997</v>
      </c>
      <c r="CC471" s="74">
        <v>430436.14944095997</v>
      </c>
      <c r="CD471" s="74">
        <v>1388556.0380879999</v>
      </c>
      <c r="CE471" s="74">
        <v>250000</v>
      </c>
      <c r="CF471" s="74">
        <v>161442.04706469001</v>
      </c>
      <c r="CG471" s="74"/>
      <c r="CH471" s="74"/>
      <c r="CI471" s="74"/>
      <c r="CJ471" s="74">
        <v>365283.31486701965</v>
      </c>
      <c r="CK471" s="74"/>
      <c r="CL471" s="74"/>
      <c r="CM471" s="74"/>
      <c r="CN471" s="74"/>
      <c r="CO471" s="74"/>
      <c r="CP471" s="74">
        <v>350258.06393432617</v>
      </c>
      <c r="CQ471" s="74">
        <v>588720.00503540039</v>
      </c>
      <c r="CR471" s="75">
        <v>302399.99771118164</v>
      </c>
      <c r="CS471" s="74"/>
      <c r="CT471" s="74"/>
      <c r="CU471" s="74"/>
      <c r="CV471" s="74"/>
      <c r="CW471" s="74"/>
      <c r="CX471" s="74"/>
      <c r="CY471" s="74"/>
      <c r="CZ471" s="74"/>
      <c r="DA471" s="74"/>
      <c r="DB471" s="74"/>
      <c r="DC471" s="74"/>
      <c r="DD471" s="74"/>
      <c r="DE471" s="74"/>
      <c r="DF471" s="74"/>
      <c r="DG471" s="74"/>
      <c r="DH471" s="74"/>
      <c r="DI471" s="74"/>
      <c r="DJ471" s="74"/>
      <c r="DK471" s="74"/>
      <c r="DL471" s="74"/>
      <c r="DM471" s="74"/>
      <c r="DN471" s="74"/>
      <c r="DO471" s="74"/>
      <c r="DP471" s="74"/>
      <c r="DQ471" s="74"/>
      <c r="DR471" s="74"/>
      <c r="DS471" s="74"/>
      <c r="DT471" s="74"/>
      <c r="DU471" s="74">
        <v>408250</v>
      </c>
      <c r="DV471" s="74">
        <v>77860.777170181274</v>
      </c>
      <c r="DW471" s="74"/>
      <c r="DX471" s="74"/>
      <c r="DY471" s="74">
        <v>632500</v>
      </c>
      <c r="DZ471" s="74">
        <v>267604.30495548248</v>
      </c>
      <c r="EA471" s="74">
        <v>58928.767573356628</v>
      </c>
      <c r="EB471" s="74"/>
      <c r="EC471" s="74"/>
      <c r="ED471" s="74"/>
      <c r="EE471" s="74"/>
      <c r="EF471" s="74"/>
      <c r="EG471" s="74"/>
      <c r="EH471" s="74"/>
      <c r="EI471" s="74"/>
      <c r="EJ471" s="74"/>
      <c r="EK471" s="74"/>
      <c r="EL471" s="74">
        <v>112553.26303529739</v>
      </c>
      <c r="EM471" s="74">
        <v>707856.30050086975</v>
      </c>
      <c r="EN471" s="72">
        <f t="shared" si="792"/>
        <v>27257704.191011094</v>
      </c>
      <c r="EP471" s="57"/>
      <c r="EQ471" s="57"/>
      <c r="ER471" s="57"/>
    </row>
    <row r="472" spans="1:148" ht="16" x14ac:dyDescent="0.2">
      <c r="A472" s="71">
        <v>44344</v>
      </c>
      <c r="B472" s="74"/>
      <c r="C472" s="74">
        <v>1069500</v>
      </c>
      <c r="D472" s="74"/>
      <c r="E472" s="74"/>
      <c r="F472" s="74"/>
      <c r="G472" s="74"/>
      <c r="H472" s="74"/>
      <c r="I472" s="74"/>
      <c r="J472" s="74">
        <v>152019.48058223724</v>
      </c>
      <c r="K472" s="74"/>
      <c r="L472" s="74"/>
      <c r="M472" s="74">
        <v>436867.18872070312</v>
      </c>
      <c r="N472" s="74"/>
      <c r="O472" s="74"/>
      <c r="P472" s="74">
        <v>184574.99670982361</v>
      </c>
      <c r="Q472" s="74">
        <v>721000</v>
      </c>
      <c r="R472" s="74"/>
      <c r="S472" s="74">
        <v>256122.94509029388</v>
      </c>
      <c r="T472" s="74"/>
      <c r="U472" s="74">
        <v>298902.5963973999</v>
      </c>
      <c r="V472" s="74"/>
      <c r="W472" s="74">
        <v>429317.995262146</v>
      </c>
      <c r="X472" s="74"/>
      <c r="Y472" s="74">
        <v>181681.50415420532</v>
      </c>
      <c r="Z472" s="74"/>
      <c r="AA472" s="74">
        <v>343207.90685462952</v>
      </c>
      <c r="AB472" s="74">
        <v>647047.47104644775</v>
      </c>
      <c r="AC472" s="74"/>
      <c r="AD472" s="74">
        <v>379310.38641357422</v>
      </c>
      <c r="AE472" s="74"/>
      <c r="AF472" s="74"/>
      <c r="AG472" s="74"/>
      <c r="AH472" s="74"/>
      <c r="AI472" s="74"/>
      <c r="AJ472" s="74"/>
      <c r="AK472" s="74"/>
      <c r="AL472" s="74">
        <v>104025.60205078125</v>
      </c>
      <c r="AM472" s="74"/>
      <c r="AN472" s="74">
        <v>45386.201347351074</v>
      </c>
      <c r="AO472" s="74">
        <v>282699.99265670776</v>
      </c>
      <c r="AP472" s="74">
        <v>634523.98086547852</v>
      </c>
      <c r="AQ472" s="74">
        <v>96100</v>
      </c>
      <c r="AR472" s="74"/>
      <c r="AS472" s="74">
        <v>850668.02261352539</v>
      </c>
      <c r="AT472" s="74">
        <v>252878.55714035034</v>
      </c>
      <c r="AU472" s="74">
        <v>293825.00767707825</v>
      </c>
      <c r="AV472" s="74"/>
      <c r="AW472" s="74">
        <v>1409375</v>
      </c>
      <c r="AX472" s="74">
        <v>383294.98815536499</v>
      </c>
      <c r="AY472" s="74">
        <v>152335.5</v>
      </c>
      <c r="AZ472" s="74">
        <v>532219.98596191406</v>
      </c>
      <c r="BA472" s="74">
        <v>321300.00114440918</v>
      </c>
      <c r="BB472" s="74">
        <v>456434.98420715332</v>
      </c>
      <c r="BC472" s="74">
        <v>742735.21523284912</v>
      </c>
      <c r="BD472" s="74"/>
      <c r="BE472" s="74">
        <v>59874.598961079995</v>
      </c>
      <c r="BF472" s="74"/>
      <c r="BG472" s="74"/>
      <c r="BH472" s="74">
        <v>104415.47970252</v>
      </c>
      <c r="BI472" s="74">
        <v>689628.54123549</v>
      </c>
      <c r="BJ472" s="74"/>
      <c r="BK472" s="74">
        <v>143839.5</v>
      </c>
      <c r="BL472" s="74">
        <v>408250</v>
      </c>
      <c r="BM472" s="74">
        <v>1161088.87264083</v>
      </c>
      <c r="BN472" s="74">
        <v>761611.18707980996</v>
      </c>
      <c r="BO472" s="74">
        <v>244634.38975119998</v>
      </c>
      <c r="BP472" s="74">
        <v>386593.20330164995</v>
      </c>
      <c r="BQ472" s="74">
        <v>387439</v>
      </c>
      <c r="BR472" s="74"/>
      <c r="BS472" s="74">
        <v>403600.00599999999</v>
      </c>
      <c r="BT472" s="74">
        <v>2406257.14468964</v>
      </c>
      <c r="BU472" s="74">
        <v>322919.99907999998</v>
      </c>
      <c r="BV472" s="74">
        <v>968431.95748703997</v>
      </c>
      <c r="BW472" s="74">
        <v>457199.99325</v>
      </c>
      <c r="BX472" s="74">
        <v>273624.99474749999</v>
      </c>
      <c r="BY472" s="74">
        <v>603689.10413839994</v>
      </c>
      <c r="BZ472" s="74">
        <v>148902.00056810002</v>
      </c>
      <c r="CA472" s="74">
        <v>593313.75802125002</v>
      </c>
      <c r="CB472" s="74">
        <v>558025.00467499997</v>
      </c>
      <c r="CC472" s="74">
        <v>430436.14944095997</v>
      </c>
      <c r="CD472" s="74">
        <v>1388556.0380879999</v>
      </c>
      <c r="CE472" s="74">
        <v>250000</v>
      </c>
      <c r="CF472" s="74">
        <v>161442.04706469001</v>
      </c>
      <c r="CG472" s="74"/>
      <c r="CH472" s="74"/>
      <c r="CI472" s="74"/>
      <c r="CJ472" s="74">
        <v>365283.31486701965</v>
      </c>
      <c r="CK472" s="74"/>
      <c r="CL472" s="74"/>
      <c r="CM472" s="74"/>
      <c r="CN472" s="74"/>
      <c r="CO472" s="74"/>
      <c r="CP472" s="74">
        <v>350258.06393432617</v>
      </c>
      <c r="CQ472" s="74">
        <v>588720.00503540039</v>
      </c>
      <c r="CR472" s="75">
        <v>302399.99771118164</v>
      </c>
      <c r="CS472" s="74"/>
      <c r="CT472" s="74"/>
      <c r="CU472" s="74"/>
      <c r="CV472" s="74"/>
      <c r="CW472" s="74"/>
      <c r="CX472" s="74"/>
      <c r="CY472" s="74"/>
      <c r="CZ472" s="74"/>
      <c r="DA472" s="74"/>
      <c r="DB472" s="74"/>
      <c r="DC472" s="74"/>
      <c r="DD472" s="74"/>
      <c r="DE472" s="74"/>
      <c r="DF472" s="74"/>
      <c r="DG472" s="74"/>
      <c r="DH472" s="74"/>
      <c r="DI472" s="74"/>
      <c r="DJ472" s="74"/>
      <c r="DK472" s="74"/>
      <c r="DL472" s="74"/>
      <c r="DM472" s="74"/>
      <c r="DN472" s="74"/>
      <c r="DO472" s="74"/>
      <c r="DP472" s="74"/>
      <c r="DQ472" s="74"/>
      <c r="DR472" s="74"/>
      <c r="DS472" s="74"/>
      <c r="DT472" s="74"/>
      <c r="DU472" s="74">
        <v>408250</v>
      </c>
      <c r="DV472" s="74"/>
      <c r="DW472" s="74"/>
      <c r="DX472" s="74"/>
      <c r="DY472" s="74">
        <v>632500</v>
      </c>
      <c r="DZ472" s="74">
        <v>267604.30495548248</v>
      </c>
      <c r="EA472" s="74">
        <v>58928.767573356628</v>
      </c>
      <c r="EB472" s="74">
        <v>407483.68092727661</v>
      </c>
      <c r="EC472" s="74"/>
      <c r="ED472" s="74"/>
      <c r="EE472" s="74"/>
      <c r="EF472" s="74"/>
      <c r="EG472" s="74"/>
      <c r="EH472" s="74"/>
      <c r="EI472" s="74"/>
      <c r="EJ472" s="74"/>
      <c r="EK472" s="74"/>
      <c r="EL472" s="74">
        <v>112553.26303529739</v>
      </c>
      <c r="EM472" s="74">
        <v>707856.30050086975</v>
      </c>
      <c r="EN472" s="72">
        <f t="shared" si="792"/>
        <v>29172966.178747796</v>
      </c>
      <c r="EP472" s="57"/>
      <c r="EQ472" s="57"/>
      <c r="ER472" s="57"/>
    </row>
    <row r="473" spans="1:148" ht="16" x14ac:dyDescent="0.2">
      <c r="A473" s="71">
        <v>44377</v>
      </c>
      <c r="B473" s="74"/>
      <c r="C473" s="74">
        <v>1069500</v>
      </c>
      <c r="D473" s="74"/>
      <c r="E473" s="74"/>
      <c r="F473" s="74"/>
      <c r="G473" s="74"/>
      <c r="H473" s="74">
        <v>343965.0092124939</v>
      </c>
      <c r="I473" s="74"/>
      <c r="J473" s="74">
        <v>152019.48058223724</v>
      </c>
      <c r="K473" s="74"/>
      <c r="L473" s="74"/>
      <c r="M473" s="74">
        <v>436867.18872070312</v>
      </c>
      <c r="N473" s="74"/>
      <c r="O473" s="74"/>
      <c r="P473" s="74">
        <v>184574.99670982361</v>
      </c>
      <c r="Q473" s="74">
        <v>721000</v>
      </c>
      <c r="R473" s="74"/>
      <c r="S473" s="74">
        <v>256122.94509029388</v>
      </c>
      <c r="T473" s="74"/>
      <c r="U473" s="74">
        <v>298902.5963973999</v>
      </c>
      <c r="V473" s="74"/>
      <c r="W473" s="74">
        <v>429317.995262146</v>
      </c>
      <c r="X473" s="74"/>
      <c r="Y473" s="74">
        <v>181681.50415420532</v>
      </c>
      <c r="Z473" s="74"/>
      <c r="AA473" s="74">
        <v>343207.90685462952</v>
      </c>
      <c r="AB473" s="74">
        <v>647047.47104644775</v>
      </c>
      <c r="AC473" s="74"/>
      <c r="AD473" s="74">
        <v>379310.38641357422</v>
      </c>
      <c r="AE473" s="74"/>
      <c r="AF473" s="74"/>
      <c r="AG473" s="74"/>
      <c r="AH473" s="74"/>
      <c r="AI473" s="74"/>
      <c r="AJ473" s="74"/>
      <c r="AK473" s="74"/>
      <c r="AL473" s="74">
        <v>104025.60205078125</v>
      </c>
      <c r="AM473" s="74"/>
      <c r="AN473" s="74">
        <v>45386.201347351074</v>
      </c>
      <c r="AO473" s="74"/>
      <c r="AP473" s="74"/>
      <c r="AQ473" s="74">
        <v>96100</v>
      </c>
      <c r="AR473" s="74"/>
      <c r="AS473" s="74"/>
      <c r="AT473" s="74">
        <v>252878.55714035034</v>
      </c>
      <c r="AU473" s="74">
        <v>293825.00767707825</v>
      </c>
      <c r="AV473" s="74"/>
      <c r="AW473" s="74">
        <v>1409375</v>
      </c>
      <c r="AX473" s="74">
        <v>383294.98815536499</v>
      </c>
      <c r="AY473" s="74">
        <v>152335.5</v>
      </c>
      <c r="AZ473" s="74">
        <v>532219.98596191406</v>
      </c>
      <c r="BA473" s="74">
        <v>321300.00114440918</v>
      </c>
      <c r="BB473" s="74">
        <v>456434.98420715332</v>
      </c>
      <c r="BC473" s="74">
        <v>742735.21523284912</v>
      </c>
      <c r="BD473" s="74"/>
      <c r="BE473" s="74">
        <v>59874.598961079995</v>
      </c>
      <c r="BF473" s="74"/>
      <c r="BG473" s="74"/>
      <c r="BH473" s="74">
        <v>104415.47970252</v>
      </c>
      <c r="BI473" s="74">
        <v>689628.54123549</v>
      </c>
      <c r="BJ473" s="74"/>
      <c r="BK473" s="74">
        <v>143839.5</v>
      </c>
      <c r="BL473" s="74">
        <v>408250</v>
      </c>
      <c r="BM473" s="74">
        <v>1161088.87264083</v>
      </c>
      <c r="BN473" s="74">
        <v>761611.18707980996</v>
      </c>
      <c r="BO473" s="74">
        <v>244634.38975119998</v>
      </c>
      <c r="BP473" s="74">
        <v>386593.20330164995</v>
      </c>
      <c r="BQ473" s="74">
        <v>387439</v>
      </c>
      <c r="BR473" s="74"/>
      <c r="BS473" s="74">
        <v>403600.00599999999</v>
      </c>
      <c r="BT473" s="74">
        <v>2406257.14468964</v>
      </c>
      <c r="BU473" s="74">
        <v>322919.99907999998</v>
      </c>
      <c r="BV473" s="74">
        <v>968431.95748703997</v>
      </c>
      <c r="BW473" s="74">
        <v>457199.99325</v>
      </c>
      <c r="BX473" s="74">
        <v>273624.99474749999</v>
      </c>
      <c r="BY473" s="74">
        <v>603689.10413839994</v>
      </c>
      <c r="BZ473" s="74">
        <v>148902.00056810002</v>
      </c>
      <c r="CA473" s="74">
        <v>593313.75802125002</v>
      </c>
      <c r="CB473" s="74">
        <v>558025.00467499997</v>
      </c>
      <c r="CC473" s="74">
        <v>430436.14944095997</v>
      </c>
      <c r="CD473" s="74">
        <v>1388556.0380879999</v>
      </c>
      <c r="CE473" s="74">
        <v>250000</v>
      </c>
      <c r="CF473" s="74">
        <v>161442.04706469001</v>
      </c>
      <c r="CG473" s="74"/>
      <c r="CH473" s="74"/>
      <c r="CI473" s="74"/>
      <c r="CJ473" s="74">
        <v>365283.31486701965</v>
      </c>
      <c r="CK473" s="74"/>
      <c r="CL473" s="74"/>
      <c r="CM473" s="74"/>
      <c r="CN473" s="74"/>
      <c r="CO473" s="74"/>
      <c r="CP473" s="74">
        <v>350258.06393432617</v>
      </c>
      <c r="CQ473" s="74">
        <v>588720.00503540039</v>
      </c>
      <c r="CR473" s="75"/>
      <c r="CS473" s="74"/>
      <c r="CT473" s="74"/>
      <c r="CU473" s="74"/>
      <c r="CV473" s="74"/>
      <c r="CW473" s="74"/>
      <c r="CX473" s="74"/>
      <c r="CY473" s="74"/>
      <c r="CZ473" s="74"/>
      <c r="DA473" s="74"/>
      <c r="DB473" s="74"/>
      <c r="DC473" s="74"/>
      <c r="DD473" s="74"/>
      <c r="DE473" s="74"/>
      <c r="DF473" s="74"/>
      <c r="DG473" s="74"/>
      <c r="DH473" s="74"/>
      <c r="DI473" s="74"/>
      <c r="DJ473" s="74"/>
      <c r="DK473" s="74"/>
      <c r="DL473" s="74"/>
      <c r="DM473" s="74"/>
      <c r="DN473" s="74"/>
      <c r="DO473" s="74"/>
      <c r="DP473" s="74"/>
      <c r="DQ473" s="74"/>
      <c r="DR473" s="74"/>
      <c r="DS473" s="74"/>
      <c r="DT473" s="74"/>
      <c r="DU473" s="74">
        <v>408250</v>
      </c>
      <c r="DV473" s="74"/>
      <c r="DW473" s="74">
        <v>483469.7340593338</v>
      </c>
      <c r="DX473" s="74"/>
      <c r="DY473" s="74">
        <v>632500</v>
      </c>
      <c r="DZ473" s="74">
        <v>267604.30495548248</v>
      </c>
      <c r="EA473" s="74">
        <v>58928.767573356628</v>
      </c>
      <c r="EB473" s="74">
        <v>407483.68092727661</v>
      </c>
      <c r="EC473" s="74"/>
      <c r="ED473" s="74"/>
      <c r="EE473" s="74"/>
      <c r="EF473" s="74"/>
      <c r="EG473" s="74"/>
      <c r="EH473" s="74"/>
      <c r="EI473" s="74"/>
      <c r="EJ473" s="74"/>
      <c r="EK473" s="74"/>
      <c r="EL473" s="74"/>
      <c r="EM473" s="74">
        <v>707856.30050086975</v>
      </c>
      <c r="EN473" s="72">
        <f t="shared" si="792"/>
        <v>27817555.665137433</v>
      </c>
      <c r="EP473" s="57"/>
      <c r="EQ473" s="57"/>
      <c r="ER473" s="57"/>
    </row>
    <row r="474" spans="1:148" ht="16" x14ac:dyDescent="0.2">
      <c r="A474" s="71">
        <v>44407</v>
      </c>
      <c r="B474" s="74"/>
      <c r="C474" s="74">
        <v>1069500</v>
      </c>
      <c r="D474" s="74"/>
      <c r="E474" s="74"/>
      <c r="F474" s="74">
        <v>96050.982572555542</v>
      </c>
      <c r="G474" s="74"/>
      <c r="H474" s="74">
        <v>343965.0092124939</v>
      </c>
      <c r="I474" s="74"/>
      <c r="J474" s="74">
        <v>152019.48058223724</v>
      </c>
      <c r="K474" s="74"/>
      <c r="L474" s="74"/>
      <c r="M474" s="74">
        <v>436867.18872070312</v>
      </c>
      <c r="N474" s="74"/>
      <c r="O474" s="74"/>
      <c r="P474" s="74">
        <v>184574.99670982361</v>
      </c>
      <c r="Q474" s="74">
        <v>721000</v>
      </c>
      <c r="R474" s="74">
        <v>103239.35276508331</v>
      </c>
      <c r="S474" s="74">
        <v>256122.94509029388</v>
      </c>
      <c r="T474" s="74"/>
      <c r="U474" s="74">
        <v>298902.5963973999</v>
      </c>
      <c r="V474" s="74"/>
      <c r="W474" s="74">
        <v>429317.995262146</v>
      </c>
      <c r="X474" s="74"/>
      <c r="Y474" s="74">
        <v>181681.50415420532</v>
      </c>
      <c r="Z474" s="74"/>
      <c r="AA474" s="74">
        <v>343207.90685462952</v>
      </c>
      <c r="AB474" s="74">
        <v>647047.47104644775</v>
      </c>
      <c r="AC474" s="74"/>
      <c r="AD474" s="74">
        <v>379310.38641357422</v>
      </c>
      <c r="AE474" s="74"/>
      <c r="AF474" s="74"/>
      <c r="AG474" s="74"/>
      <c r="AH474" s="74"/>
      <c r="AI474" s="74"/>
      <c r="AJ474" s="74"/>
      <c r="AK474" s="74"/>
      <c r="AL474" s="74">
        <v>104025.60205078125</v>
      </c>
      <c r="AM474" s="74"/>
      <c r="AN474" s="74"/>
      <c r="AO474" s="74"/>
      <c r="AP474" s="74"/>
      <c r="AQ474" s="74">
        <v>96100</v>
      </c>
      <c r="AR474" s="74"/>
      <c r="AS474" s="74"/>
      <c r="AT474" s="74">
        <v>252878.55714035034</v>
      </c>
      <c r="AU474" s="74">
        <v>293825.00767707825</v>
      </c>
      <c r="AV474" s="74">
        <v>33958.861149787903</v>
      </c>
      <c r="AW474" s="74">
        <v>1409375</v>
      </c>
      <c r="AX474" s="74">
        <v>383294.98815536499</v>
      </c>
      <c r="AY474" s="74">
        <v>152335.5</v>
      </c>
      <c r="AZ474" s="74">
        <v>532219.98596191406</v>
      </c>
      <c r="BA474" s="74">
        <v>321300.00114440918</v>
      </c>
      <c r="BB474" s="74">
        <v>456434.98420715332</v>
      </c>
      <c r="BC474" s="74">
        <v>742735.21523284912</v>
      </c>
      <c r="BD474" s="74"/>
      <c r="BE474" s="74">
        <v>59874.598961079995</v>
      </c>
      <c r="BF474" s="74"/>
      <c r="BG474" s="74"/>
      <c r="BH474" s="74">
        <v>104415.47970252</v>
      </c>
      <c r="BI474" s="74">
        <v>689628.54123549</v>
      </c>
      <c r="BJ474" s="74"/>
      <c r="BK474" s="74">
        <v>143839.5</v>
      </c>
      <c r="BL474" s="74">
        <v>408250</v>
      </c>
      <c r="BM474" s="74">
        <v>1161088.87264083</v>
      </c>
      <c r="BN474" s="74">
        <v>761611.18707980996</v>
      </c>
      <c r="BO474" s="74">
        <v>244634.38975119998</v>
      </c>
      <c r="BP474" s="74">
        <v>386593.20330164995</v>
      </c>
      <c r="BQ474" s="74">
        <v>387439</v>
      </c>
      <c r="BR474" s="74"/>
      <c r="BS474" s="74">
        <v>403600.00599999999</v>
      </c>
      <c r="BT474" s="74">
        <v>2406257.14468964</v>
      </c>
      <c r="BU474" s="74">
        <v>322919.99907999998</v>
      </c>
      <c r="BV474" s="74">
        <v>968431.95748703997</v>
      </c>
      <c r="BW474" s="74">
        <v>457199.99325</v>
      </c>
      <c r="BX474" s="74">
        <v>273624.99474749999</v>
      </c>
      <c r="BY474" s="74">
        <v>603689.10413839994</v>
      </c>
      <c r="BZ474" s="74">
        <v>148902.00056810002</v>
      </c>
      <c r="CA474" s="74">
        <v>593313.75802125002</v>
      </c>
      <c r="CB474" s="74">
        <v>558025.00467499997</v>
      </c>
      <c r="CC474" s="74">
        <v>430436.14944095997</v>
      </c>
      <c r="CD474" s="74">
        <v>1388556.0380879999</v>
      </c>
      <c r="CE474" s="74">
        <v>250000</v>
      </c>
      <c r="CF474" s="74">
        <v>161442.04706469001</v>
      </c>
      <c r="CG474" s="74"/>
      <c r="CH474" s="74"/>
      <c r="CI474" s="74"/>
      <c r="CJ474" s="74">
        <v>365283.31486701965</v>
      </c>
      <c r="CK474" s="74"/>
      <c r="CL474" s="74"/>
      <c r="CM474" s="74"/>
      <c r="CN474" s="74"/>
      <c r="CO474" s="74"/>
      <c r="CP474" s="74">
        <v>350258.06393432617</v>
      </c>
      <c r="CQ474" s="74">
        <v>588720.00503540039</v>
      </c>
      <c r="CR474" s="75"/>
      <c r="CS474" s="74"/>
      <c r="CT474" s="74"/>
      <c r="CU474" s="74"/>
      <c r="CV474" s="74"/>
      <c r="CW474" s="74"/>
      <c r="CX474" s="74"/>
      <c r="CY474" s="74"/>
      <c r="CZ474" s="74"/>
      <c r="DA474" s="74"/>
      <c r="DB474" s="74"/>
      <c r="DC474" s="74"/>
      <c r="DD474" s="74"/>
      <c r="DE474" s="74"/>
      <c r="DF474" s="74"/>
      <c r="DG474" s="74"/>
      <c r="DH474" s="74"/>
      <c r="DI474" s="74"/>
      <c r="DJ474" s="74"/>
      <c r="DK474" s="74"/>
      <c r="DL474" s="74"/>
      <c r="DM474" s="74"/>
      <c r="DN474" s="74"/>
      <c r="DO474" s="74"/>
      <c r="DP474" s="74"/>
      <c r="DQ474" s="74"/>
      <c r="DR474" s="74"/>
      <c r="DS474" s="74"/>
      <c r="DT474" s="74"/>
      <c r="DU474" s="74">
        <v>408250</v>
      </c>
      <c r="DV474" s="74"/>
      <c r="DW474" s="74">
        <v>483469.7340593338</v>
      </c>
      <c r="DX474" s="74"/>
      <c r="DY474" s="74">
        <v>632500</v>
      </c>
      <c r="DZ474" s="74">
        <v>267604.30495548248</v>
      </c>
      <c r="EA474" s="74">
        <v>58928.767573356628</v>
      </c>
      <c r="EB474" s="74">
        <v>407483.68092727661</v>
      </c>
      <c r="EC474" s="74">
        <v>177750</v>
      </c>
      <c r="ED474" s="74"/>
      <c r="EE474" s="74"/>
      <c r="EF474" s="74"/>
      <c r="EG474" s="74"/>
      <c r="EH474" s="74"/>
      <c r="EI474" s="74"/>
      <c r="EJ474" s="74"/>
      <c r="EK474" s="74"/>
      <c r="EL474" s="74"/>
      <c r="EM474" s="74">
        <v>707856.30050086975</v>
      </c>
      <c r="EN474" s="72">
        <f t="shared" si="792"/>
        <v>28183168.660277508</v>
      </c>
      <c r="EP474" s="57"/>
      <c r="EQ474" s="57"/>
      <c r="ER474" s="57"/>
    </row>
    <row r="475" spans="1:148" ht="16" x14ac:dyDescent="0.2">
      <c r="A475" s="71">
        <v>44439</v>
      </c>
      <c r="B475" s="74"/>
      <c r="C475" s="74">
        <v>1069500</v>
      </c>
      <c r="D475" s="74"/>
      <c r="E475" s="74">
        <v>103684.35876655579</v>
      </c>
      <c r="F475" s="74">
        <v>96050.982572555542</v>
      </c>
      <c r="G475" s="74"/>
      <c r="H475" s="74">
        <v>343965.0092124939</v>
      </c>
      <c r="I475" s="74"/>
      <c r="J475" s="74">
        <v>152019.48058223724</v>
      </c>
      <c r="K475" s="74"/>
      <c r="L475" s="74"/>
      <c r="M475" s="74">
        <v>436867.18872070312</v>
      </c>
      <c r="N475" s="74"/>
      <c r="O475" s="74"/>
      <c r="P475" s="74">
        <v>184574.99670982361</v>
      </c>
      <c r="Q475" s="74">
        <v>721000</v>
      </c>
      <c r="R475" s="74">
        <v>103239.35276508331</v>
      </c>
      <c r="S475" s="74">
        <v>256122.94509029388</v>
      </c>
      <c r="T475" s="74"/>
      <c r="U475" s="74">
        <v>298902.5963973999</v>
      </c>
      <c r="V475" s="74"/>
      <c r="W475" s="74">
        <v>429317.995262146</v>
      </c>
      <c r="X475" s="74"/>
      <c r="Y475" s="74">
        <v>181681.50415420532</v>
      </c>
      <c r="Z475" s="74"/>
      <c r="AA475" s="74">
        <v>343207.90685462952</v>
      </c>
      <c r="AB475" s="74"/>
      <c r="AC475" s="74"/>
      <c r="AD475" s="74"/>
      <c r="AE475" s="74"/>
      <c r="AF475" s="74"/>
      <c r="AG475" s="74"/>
      <c r="AH475" s="74"/>
      <c r="AI475" s="74"/>
      <c r="AJ475" s="74"/>
      <c r="AK475" s="74"/>
      <c r="AL475" s="74">
        <v>104025.60205078125</v>
      </c>
      <c r="AM475" s="74"/>
      <c r="AN475" s="74"/>
      <c r="AO475" s="74"/>
      <c r="AP475" s="74"/>
      <c r="AQ475" s="74">
        <v>96100</v>
      </c>
      <c r="AR475" s="74"/>
      <c r="AS475" s="74"/>
      <c r="AT475" s="74">
        <v>252878.55714035034</v>
      </c>
      <c r="AU475" s="74">
        <v>293825.00767707825</v>
      </c>
      <c r="AV475" s="74">
        <v>33958.861149787903</v>
      </c>
      <c r="AW475" s="74">
        <v>1409375</v>
      </c>
      <c r="AX475" s="74">
        <v>383294.98815536499</v>
      </c>
      <c r="AY475" s="74">
        <v>152335.5</v>
      </c>
      <c r="AZ475" s="74">
        <v>532219.98596191406</v>
      </c>
      <c r="BA475" s="74">
        <v>321300.00114440918</v>
      </c>
      <c r="BB475" s="74">
        <v>456434.98420715332</v>
      </c>
      <c r="BC475" s="74">
        <v>742735.21523284912</v>
      </c>
      <c r="BD475" s="74"/>
      <c r="BE475" s="74">
        <v>59874.598961079995</v>
      </c>
      <c r="BF475" s="74"/>
      <c r="BG475" s="74"/>
      <c r="BH475" s="74">
        <v>104415.47970252</v>
      </c>
      <c r="BI475" s="74">
        <v>689628.54123549</v>
      </c>
      <c r="BJ475" s="74"/>
      <c r="BK475" s="74">
        <v>143839.5</v>
      </c>
      <c r="BL475" s="74">
        <v>408250</v>
      </c>
      <c r="BM475" s="74">
        <v>1161088.87264083</v>
      </c>
      <c r="BN475" s="74">
        <v>761611.18707980996</v>
      </c>
      <c r="BO475" s="74">
        <v>244634.38975119998</v>
      </c>
      <c r="BP475" s="74">
        <v>386593.20330164995</v>
      </c>
      <c r="BQ475" s="74">
        <v>387439</v>
      </c>
      <c r="BR475" s="74"/>
      <c r="BS475" s="74">
        <v>403600.00599999999</v>
      </c>
      <c r="BT475" s="74">
        <v>2406257.14468964</v>
      </c>
      <c r="BU475" s="74">
        <v>322919.99907999998</v>
      </c>
      <c r="BV475" s="74">
        <v>968431.95748703997</v>
      </c>
      <c r="BW475" s="74">
        <v>457199.99325</v>
      </c>
      <c r="BX475" s="74">
        <v>273624.99474749999</v>
      </c>
      <c r="BY475" s="74">
        <v>603689.10413839994</v>
      </c>
      <c r="BZ475" s="74">
        <v>148902.00056810002</v>
      </c>
      <c r="CA475" s="74">
        <v>593313.75802125002</v>
      </c>
      <c r="CB475" s="74">
        <v>558025.00467499997</v>
      </c>
      <c r="CC475" s="74">
        <v>430436.14944095997</v>
      </c>
      <c r="CD475" s="74">
        <v>1388556.0380879999</v>
      </c>
      <c r="CE475" s="74">
        <v>250000</v>
      </c>
      <c r="CF475" s="74">
        <v>161442.04706469001</v>
      </c>
      <c r="CG475" s="74"/>
      <c r="CH475" s="74"/>
      <c r="CI475" s="74"/>
      <c r="CJ475" s="74">
        <v>365283.31486701965</v>
      </c>
      <c r="CK475" s="74"/>
      <c r="CL475" s="74"/>
      <c r="CM475" s="74"/>
      <c r="CN475" s="74"/>
      <c r="CO475" s="74"/>
      <c r="CP475" s="74">
        <v>350258.06393432617</v>
      </c>
      <c r="CQ475" s="74"/>
      <c r="CR475" s="75"/>
      <c r="CS475" s="74"/>
      <c r="CT475" s="74"/>
      <c r="CU475" s="74"/>
      <c r="CV475" s="74"/>
      <c r="CW475" s="74"/>
      <c r="CX475" s="74"/>
      <c r="CY475" s="74"/>
      <c r="CZ475" s="74"/>
      <c r="DA475" s="74"/>
      <c r="DB475" s="74"/>
      <c r="DC475" s="74"/>
      <c r="DD475" s="74"/>
      <c r="DE475" s="74"/>
      <c r="DF475" s="74"/>
      <c r="DG475" s="74"/>
      <c r="DH475" s="74"/>
      <c r="DI475" s="74"/>
      <c r="DJ475" s="74"/>
      <c r="DK475" s="74"/>
      <c r="DL475" s="74"/>
      <c r="DM475" s="74"/>
      <c r="DN475" s="74"/>
      <c r="DO475" s="74"/>
      <c r="DP475" s="74"/>
      <c r="DQ475" s="74"/>
      <c r="DR475" s="74"/>
      <c r="DS475" s="74"/>
      <c r="DT475" s="74"/>
      <c r="DU475" s="74">
        <v>408250</v>
      </c>
      <c r="DV475" s="74"/>
      <c r="DW475" s="74">
        <v>483469.7340593338</v>
      </c>
      <c r="DX475" s="74"/>
      <c r="DY475" s="74">
        <v>632500</v>
      </c>
      <c r="DZ475" s="74">
        <v>267604.30495548248</v>
      </c>
      <c r="EA475" s="74">
        <v>58928.767573356628</v>
      </c>
      <c r="EB475" s="74">
        <v>407483.68092727661</v>
      </c>
      <c r="EC475" s="74">
        <v>177750</v>
      </c>
      <c r="ED475" s="74"/>
      <c r="EE475" s="74"/>
      <c r="EF475" s="74"/>
      <c r="EG475" s="74"/>
      <c r="EH475" s="74"/>
      <c r="EI475" s="74"/>
      <c r="EJ475" s="74"/>
      <c r="EK475" s="74"/>
      <c r="EL475" s="74"/>
      <c r="EM475" s="74">
        <v>707856.30050086975</v>
      </c>
      <c r="EN475" s="72">
        <f t="shared" si="792"/>
        <v>26671775.156548642</v>
      </c>
      <c r="EP475" s="57"/>
      <c r="EQ475" s="57"/>
      <c r="ER475" s="57"/>
    </row>
    <row r="476" spans="1:148" ht="16" x14ac:dyDescent="0.2">
      <c r="A476" s="71">
        <v>44469</v>
      </c>
      <c r="B476" s="74"/>
      <c r="C476" s="74">
        <v>1069500</v>
      </c>
      <c r="D476" s="74"/>
      <c r="E476" s="74">
        <v>103684.35876655579</v>
      </c>
      <c r="F476" s="74">
        <v>96050.982572555542</v>
      </c>
      <c r="G476" s="74"/>
      <c r="H476" s="74">
        <v>343965.0092124939</v>
      </c>
      <c r="I476" s="74"/>
      <c r="J476" s="74">
        <v>152019.48058223724</v>
      </c>
      <c r="K476" s="74"/>
      <c r="L476" s="74"/>
      <c r="M476" s="74">
        <v>436867.18872070312</v>
      </c>
      <c r="N476" s="74"/>
      <c r="O476" s="74"/>
      <c r="P476" s="74">
        <v>184574.99670982361</v>
      </c>
      <c r="Q476" s="74">
        <v>721000</v>
      </c>
      <c r="R476" s="74">
        <v>103239.35276508331</v>
      </c>
      <c r="S476" s="74">
        <v>256122.94509029388</v>
      </c>
      <c r="T476" s="74"/>
      <c r="U476" s="74">
        <v>298902.5963973999</v>
      </c>
      <c r="V476" s="74"/>
      <c r="W476" s="74">
        <v>429317.995262146</v>
      </c>
      <c r="X476" s="74"/>
      <c r="Y476" s="74">
        <v>181681.50415420532</v>
      </c>
      <c r="Z476" s="74"/>
      <c r="AA476" s="74">
        <v>343207.90685462952</v>
      </c>
      <c r="AB476" s="74"/>
      <c r="AC476" s="74"/>
      <c r="AD476" s="74"/>
      <c r="AE476" s="74"/>
      <c r="AF476" s="74"/>
      <c r="AG476" s="74"/>
      <c r="AH476" s="74"/>
      <c r="AI476" s="74"/>
      <c r="AJ476" s="74"/>
      <c r="AK476" s="74"/>
      <c r="AL476" s="74">
        <v>104025.60205078125</v>
      </c>
      <c r="AM476" s="74"/>
      <c r="AN476" s="74"/>
      <c r="AO476" s="74"/>
      <c r="AP476" s="74"/>
      <c r="AQ476" s="74">
        <v>96100</v>
      </c>
      <c r="AR476" s="74"/>
      <c r="AS476" s="74"/>
      <c r="AT476" s="74">
        <v>252878.55714035034</v>
      </c>
      <c r="AU476" s="74">
        <v>293825.00767707825</v>
      </c>
      <c r="AV476" s="74">
        <v>33958.861149787903</v>
      </c>
      <c r="AW476" s="74">
        <v>1409375</v>
      </c>
      <c r="AX476" s="74">
        <v>383294.98815536499</v>
      </c>
      <c r="AY476" s="74">
        <v>152335.5</v>
      </c>
      <c r="AZ476" s="74">
        <v>532219.98596191406</v>
      </c>
      <c r="BA476" s="74">
        <v>321300.00114440918</v>
      </c>
      <c r="BB476" s="74">
        <v>456434.98420715332</v>
      </c>
      <c r="BC476" s="74">
        <v>742735.21523284912</v>
      </c>
      <c r="BD476" s="74"/>
      <c r="BE476" s="74">
        <v>59874.598961079995</v>
      </c>
      <c r="BF476" s="74"/>
      <c r="BG476" s="74"/>
      <c r="BH476" s="74">
        <v>104415.47970252</v>
      </c>
      <c r="BI476" s="74">
        <v>689628.54123549</v>
      </c>
      <c r="BJ476" s="74"/>
      <c r="BK476" s="74">
        <v>143839.5</v>
      </c>
      <c r="BL476" s="74">
        <v>408250</v>
      </c>
      <c r="BM476" s="74">
        <v>1161088.87264083</v>
      </c>
      <c r="BN476" s="74">
        <v>761611.18707980996</v>
      </c>
      <c r="BO476" s="74">
        <v>244634.38975119998</v>
      </c>
      <c r="BP476" s="74">
        <v>386593.20330164995</v>
      </c>
      <c r="BQ476" s="74">
        <v>387439</v>
      </c>
      <c r="BR476" s="74"/>
      <c r="BS476" s="74">
        <v>403600.00599999999</v>
      </c>
      <c r="BT476" s="74">
        <v>2406257.14468964</v>
      </c>
      <c r="BU476" s="74">
        <v>322919.99907999998</v>
      </c>
      <c r="BV476" s="74">
        <v>968431.95748703997</v>
      </c>
      <c r="BW476" s="74">
        <v>457199.99325</v>
      </c>
      <c r="BX476" s="74">
        <v>273624.99474749999</v>
      </c>
      <c r="BY476" s="74">
        <v>603689.10413839994</v>
      </c>
      <c r="BZ476" s="74">
        <v>148902.00056810002</v>
      </c>
      <c r="CA476" s="74">
        <v>593313.75802125002</v>
      </c>
      <c r="CB476" s="74">
        <v>558025.00467499997</v>
      </c>
      <c r="CC476" s="74">
        <v>430436.14944095997</v>
      </c>
      <c r="CD476" s="74">
        <v>1388556.0380879999</v>
      </c>
      <c r="CE476" s="74">
        <v>250000</v>
      </c>
      <c r="CF476" s="74">
        <v>161442.04706469001</v>
      </c>
      <c r="CG476" s="74"/>
      <c r="CH476" s="74"/>
      <c r="CI476" s="74"/>
      <c r="CJ476" s="74">
        <v>365283.31486701965</v>
      </c>
      <c r="CK476" s="74"/>
      <c r="CL476" s="74"/>
      <c r="CM476" s="74"/>
      <c r="CN476" s="74"/>
      <c r="CO476" s="74"/>
      <c r="CP476" s="74"/>
      <c r="CQ476" s="74"/>
      <c r="CR476" s="75"/>
      <c r="CS476" s="74"/>
      <c r="CT476" s="74"/>
      <c r="CU476" s="74"/>
      <c r="CV476" s="74"/>
      <c r="CW476" s="74"/>
      <c r="CX476" s="74"/>
      <c r="CY476" s="74"/>
      <c r="CZ476" s="74"/>
      <c r="DA476" s="74"/>
      <c r="DB476" s="74"/>
      <c r="DC476" s="74"/>
      <c r="DD476" s="74"/>
      <c r="DE476" s="74"/>
      <c r="DF476" s="74"/>
      <c r="DG476" s="74"/>
      <c r="DH476" s="74"/>
      <c r="DI476" s="74"/>
      <c r="DJ476" s="74"/>
      <c r="DK476" s="74"/>
      <c r="DL476" s="74"/>
      <c r="DM476" s="74"/>
      <c r="DN476" s="74"/>
      <c r="DO476" s="74"/>
      <c r="DP476" s="74"/>
      <c r="DQ476" s="74"/>
      <c r="DR476" s="74"/>
      <c r="DS476" s="74"/>
      <c r="DT476" s="74"/>
      <c r="DU476" s="74">
        <v>408250</v>
      </c>
      <c r="DV476" s="74"/>
      <c r="DW476" s="74">
        <v>483469.7340593338</v>
      </c>
      <c r="DX476" s="74"/>
      <c r="DY476" s="74">
        <v>632500</v>
      </c>
      <c r="DZ476" s="74">
        <v>267604.30495548248</v>
      </c>
      <c r="EA476" s="74">
        <v>58928.767573356628</v>
      </c>
      <c r="EB476" s="74">
        <v>407483.68092727661</v>
      </c>
      <c r="EC476" s="74">
        <v>177750</v>
      </c>
      <c r="ED476" s="74"/>
      <c r="EE476" s="74"/>
      <c r="EF476" s="74"/>
      <c r="EG476" s="74"/>
      <c r="EH476" s="74"/>
      <c r="EI476" s="74"/>
      <c r="EJ476" s="74"/>
      <c r="EK476" s="74"/>
      <c r="EL476" s="74"/>
      <c r="EM476" s="74">
        <v>707856.30050086975</v>
      </c>
      <c r="EN476" s="72">
        <f t="shared" si="792"/>
        <v>26321517.092614315</v>
      </c>
      <c r="EP476" s="57"/>
      <c r="EQ476" s="57"/>
      <c r="ER476" s="57"/>
    </row>
    <row r="477" spans="1:148" ht="16" x14ac:dyDescent="0.2">
      <c r="A477" s="71">
        <v>44498</v>
      </c>
      <c r="B477" s="74"/>
      <c r="C477" s="74">
        <v>1069500</v>
      </c>
      <c r="D477" s="74"/>
      <c r="E477" s="74">
        <v>103684.35876655579</v>
      </c>
      <c r="F477" s="74">
        <v>96050.982572555542</v>
      </c>
      <c r="G477" s="74"/>
      <c r="H477" s="74">
        <v>343965.0092124939</v>
      </c>
      <c r="I477" s="74"/>
      <c r="J477" s="74">
        <v>152019.48058223724</v>
      </c>
      <c r="K477" s="74"/>
      <c r="L477" s="74"/>
      <c r="M477" s="74"/>
      <c r="N477" s="74"/>
      <c r="O477" s="74"/>
      <c r="P477" s="74">
        <v>184574.99670982361</v>
      </c>
      <c r="Q477" s="74"/>
      <c r="R477" s="74">
        <v>103239.35276508331</v>
      </c>
      <c r="S477" s="74">
        <v>256122.94509029388</v>
      </c>
      <c r="T477" s="74"/>
      <c r="U477" s="74">
        <v>298902.5963973999</v>
      </c>
      <c r="V477" s="74"/>
      <c r="W477" s="74">
        <v>429317.995262146</v>
      </c>
      <c r="X477" s="74"/>
      <c r="Y477" s="74">
        <v>181681.50415420532</v>
      </c>
      <c r="Z477" s="74"/>
      <c r="AA477" s="74">
        <v>343207.90685462952</v>
      </c>
      <c r="AB477" s="74"/>
      <c r="AC477" s="74"/>
      <c r="AD477" s="74"/>
      <c r="AE477" s="74"/>
      <c r="AF477" s="74"/>
      <c r="AG477" s="74"/>
      <c r="AH477" s="74"/>
      <c r="AI477" s="74"/>
      <c r="AJ477" s="74"/>
      <c r="AK477" s="74"/>
      <c r="AL477" s="74">
        <v>104025.60205078125</v>
      </c>
      <c r="AM477" s="74"/>
      <c r="AN477" s="74"/>
      <c r="AO477" s="74"/>
      <c r="AP477" s="74"/>
      <c r="AQ477" s="74">
        <v>96100</v>
      </c>
      <c r="AR477" s="74"/>
      <c r="AS477" s="74"/>
      <c r="AT477" s="74">
        <v>252878.55714035034</v>
      </c>
      <c r="AU477" s="74">
        <v>293825.00767707825</v>
      </c>
      <c r="AV477" s="74">
        <v>33958.861149787903</v>
      </c>
      <c r="AW477" s="74"/>
      <c r="AX477" s="74">
        <v>383294.98815536499</v>
      </c>
      <c r="AY477" s="74">
        <v>152335.5</v>
      </c>
      <c r="AZ477" s="74">
        <v>532219.98596191406</v>
      </c>
      <c r="BA477" s="74">
        <v>321300.00114440918</v>
      </c>
      <c r="BB477" s="74">
        <v>456434.98420715332</v>
      </c>
      <c r="BC477" s="74">
        <v>742735.21523284912</v>
      </c>
      <c r="BD477" s="74"/>
      <c r="BE477" s="74">
        <v>59874.598961079995</v>
      </c>
      <c r="BF477" s="74"/>
      <c r="BG477" s="74"/>
      <c r="BH477" s="74">
        <v>104415.47970252</v>
      </c>
      <c r="BI477" s="74">
        <v>689628.54123549</v>
      </c>
      <c r="BJ477" s="74"/>
      <c r="BK477" s="74">
        <v>143839.5</v>
      </c>
      <c r="BL477" s="74">
        <v>408250</v>
      </c>
      <c r="BM477" s="74"/>
      <c r="BN477" s="74">
        <v>761611.18707980996</v>
      </c>
      <c r="BO477" s="74">
        <v>244634.38975119998</v>
      </c>
      <c r="BP477" s="74">
        <v>386593.20330164995</v>
      </c>
      <c r="BQ477" s="74">
        <v>387439</v>
      </c>
      <c r="BR477" s="74"/>
      <c r="BS477" s="74">
        <v>403600.00599999999</v>
      </c>
      <c r="BT477" s="74">
        <v>2406257.14468964</v>
      </c>
      <c r="BU477" s="74">
        <v>322919.99907999998</v>
      </c>
      <c r="BV477" s="74">
        <v>968431.95748703997</v>
      </c>
      <c r="BW477" s="74"/>
      <c r="BX477" s="74">
        <v>273624.99474749999</v>
      </c>
      <c r="BY477" s="74">
        <v>603689.10413839994</v>
      </c>
      <c r="BZ477" s="74"/>
      <c r="CA477" s="74">
        <v>593313.75802125002</v>
      </c>
      <c r="CB477" s="74">
        <v>558025.00467499997</v>
      </c>
      <c r="CC477" s="74">
        <v>430436.14944095997</v>
      </c>
      <c r="CD477" s="74">
        <v>1388556.0380879999</v>
      </c>
      <c r="CE477" s="74">
        <v>250000</v>
      </c>
      <c r="CF477" s="74"/>
      <c r="CG477" s="74"/>
      <c r="CH477" s="74"/>
      <c r="CI477" s="74"/>
      <c r="CJ477" s="74"/>
      <c r="CK477" s="74"/>
      <c r="CL477" s="74"/>
      <c r="CM477" s="74"/>
      <c r="CN477" s="74"/>
      <c r="CO477" s="74"/>
      <c r="CP477" s="74"/>
      <c r="CQ477" s="74"/>
      <c r="CR477" s="75"/>
      <c r="CS477" s="74"/>
      <c r="CT477" s="74"/>
      <c r="CU477" s="74"/>
      <c r="CV477" s="74"/>
      <c r="CW477" s="74"/>
      <c r="CX477" s="74"/>
      <c r="CY477" s="74"/>
      <c r="CZ477" s="74"/>
      <c r="DA477" s="74"/>
      <c r="DB477" s="74"/>
      <c r="DC477" s="74"/>
      <c r="DD477" s="74"/>
      <c r="DE477" s="74"/>
      <c r="DF477" s="74"/>
      <c r="DG477" s="74"/>
      <c r="DH477" s="74"/>
      <c r="DI477" s="74"/>
      <c r="DJ477" s="74"/>
      <c r="DK477" s="74"/>
      <c r="DL477" s="74"/>
      <c r="DM477" s="74"/>
      <c r="DN477" s="74"/>
      <c r="DO477" s="74"/>
      <c r="DP477" s="74"/>
      <c r="DQ477" s="74"/>
      <c r="DR477" s="74"/>
      <c r="DS477" s="74"/>
      <c r="DT477" s="74"/>
      <c r="DU477" s="74">
        <v>408250</v>
      </c>
      <c r="DV477" s="74"/>
      <c r="DW477" s="74">
        <v>483469.7340593338</v>
      </c>
      <c r="DX477" s="74"/>
      <c r="DY477" s="74">
        <v>632500</v>
      </c>
      <c r="DZ477" s="74">
        <v>267604.30495548248</v>
      </c>
      <c r="EA477" s="74">
        <v>58928.767573356628</v>
      </c>
      <c r="EB477" s="74">
        <v>407483.68092727661</v>
      </c>
      <c r="EC477" s="74">
        <v>177750</v>
      </c>
      <c r="ED477" s="74"/>
      <c r="EE477" s="74"/>
      <c r="EF477" s="74"/>
      <c r="EG477" s="74"/>
      <c r="EH477" s="74"/>
      <c r="EI477" s="74"/>
      <c r="EJ477" s="74"/>
      <c r="EK477" s="74"/>
      <c r="EL477" s="74"/>
      <c r="EM477" s="74">
        <v>707856.30050086975</v>
      </c>
      <c r="EN477" s="72">
        <f t="shared" si="792"/>
        <v>21460358.675502971</v>
      </c>
      <c r="EP477" s="57"/>
      <c r="EQ477" s="57"/>
      <c r="ER477" s="57"/>
    </row>
    <row r="478" spans="1:148" ht="16" x14ac:dyDescent="0.2">
      <c r="A478" s="71">
        <v>44530</v>
      </c>
      <c r="B478" s="74"/>
      <c r="C478" s="74">
        <v>1069500</v>
      </c>
      <c r="D478" s="74"/>
      <c r="E478" s="74">
        <v>103684.35876655579</v>
      </c>
      <c r="F478" s="74">
        <v>96050.982572555542</v>
      </c>
      <c r="G478" s="74"/>
      <c r="H478" s="74">
        <v>343965.0092124939</v>
      </c>
      <c r="I478" s="74"/>
      <c r="J478" s="74">
        <v>152019.48058223724</v>
      </c>
      <c r="K478" s="74"/>
      <c r="L478" s="74"/>
      <c r="M478" s="74"/>
      <c r="N478" s="74"/>
      <c r="O478" s="74"/>
      <c r="P478" s="74">
        <v>184574.99670982361</v>
      </c>
      <c r="Q478" s="74"/>
      <c r="R478" s="74">
        <v>103239.35276508331</v>
      </c>
      <c r="S478" s="74">
        <v>256122.94509029388</v>
      </c>
      <c r="T478" s="74"/>
      <c r="U478" s="74">
        <v>298902.5963973999</v>
      </c>
      <c r="V478" s="74"/>
      <c r="W478" s="74">
        <v>429317.995262146</v>
      </c>
      <c r="X478" s="74"/>
      <c r="Y478" s="74"/>
      <c r="Z478" s="74"/>
      <c r="AA478" s="74">
        <v>343207.90685462952</v>
      </c>
      <c r="AB478" s="74"/>
      <c r="AC478" s="74"/>
      <c r="AD478" s="74"/>
      <c r="AE478" s="74"/>
      <c r="AF478" s="74"/>
      <c r="AG478" s="74"/>
      <c r="AH478" s="74"/>
      <c r="AI478" s="74"/>
      <c r="AJ478" s="74"/>
      <c r="AK478" s="74"/>
      <c r="AL478" s="74">
        <v>104025.60205078125</v>
      </c>
      <c r="AM478" s="74"/>
      <c r="AN478" s="74"/>
      <c r="AO478" s="74"/>
      <c r="AP478" s="74"/>
      <c r="AQ478" s="74">
        <v>96100</v>
      </c>
      <c r="AR478" s="74"/>
      <c r="AS478" s="74"/>
      <c r="AT478" s="74">
        <v>252878.55714035034</v>
      </c>
      <c r="AU478" s="74">
        <v>293825.00767707825</v>
      </c>
      <c r="AV478" s="74">
        <v>33958.861149787903</v>
      </c>
      <c r="AW478" s="74"/>
      <c r="AX478" s="74"/>
      <c r="AY478" s="74">
        <v>152335.5</v>
      </c>
      <c r="AZ478" s="74">
        <v>532219.98596191406</v>
      </c>
      <c r="BA478" s="74">
        <v>321300.00114440918</v>
      </c>
      <c r="BB478" s="74">
        <v>456434.98420715332</v>
      </c>
      <c r="BC478" s="74">
        <v>742735.21523284912</v>
      </c>
      <c r="BD478" s="74"/>
      <c r="BE478" s="74"/>
      <c r="BF478" s="74"/>
      <c r="BG478" s="74"/>
      <c r="BH478" s="74">
        <v>104415.47970252</v>
      </c>
      <c r="BI478" s="74">
        <v>689628.54123549</v>
      </c>
      <c r="BJ478" s="74"/>
      <c r="BK478" s="74">
        <v>143839.5</v>
      </c>
      <c r="BL478" s="74">
        <v>408250</v>
      </c>
      <c r="BM478" s="74"/>
      <c r="BN478" s="74">
        <v>761611.18707980996</v>
      </c>
      <c r="BO478" s="74">
        <v>244634.38975119998</v>
      </c>
      <c r="BP478" s="74">
        <v>386593.20330164995</v>
      </c>
      <c r="BQ478" s="74">
        <v>387439</v>
      </c>
      <c r="BR478" s="74"/>
      <c r="BS478" s="74">
        <v>403600.00599999999</v>
      </c>
      <c r="BT478" s="74">
        <v>2406257.14468964</v>
      </c>
      <c r="BU478" s="74">
        <v>322919.99907999998</v>
      </c>
      <c r="BV478" s="74">
        <v>968431.95748703997</v>
      </c>
      <c r="BW478" s="74"/>
      <c r="BX478" s="74">
        <v>273624.99474749999</v>
      </c>
      <c r="BY478" s="74">
        <v>603689.10413839994</v>
      </c>
      <c r="BZ478" s="74"/>
      <c r="CA478" s="74">
        <v>593313.75802125002</v>
      </c>
      <c r="CB478" s="74">
        <v>558025.00467499997</v>
      </c>
      <c r="CC478" s="74">
        <v>430436.14944095997</v>
      </c>
      <c r="CD478" s="74">
        <v>1388556.0380879999</v>
      </c>
      <c r="CE478" s="74">
        <v>250000</v>
      </c>
      <c r="CF478" s="74"/>
      <c r="CG478" s="74"/>
      <c r="CH478" s="74"/>
      <c r="CI478" s="74"/>
      <c r="CJ478" s="74"/>
      <c r="CK478" s="74"/>
      <c r="CL478" s="74"/>
      <c r="CM478" s="74"/>
      <c r="CN478" s="74"/>
      <c r="CO478" s="74"/>
      <c r="CP478" s="74"/>
      <c r="CQ478" s="74"/>
      <c r="CR478" s="75"/>
      <c r="CS478" s="74"/>
      <c r="CT478" s="74"/>
      <c r="CU478" s="74"/>
      <c r="CV478" s="74"/>
      <c r="CW478" s="74"/>
      <c r="CX478" s="74"/>
      <c r="CY478" s="74"/>
      <c r="CZ478" s="74"/>
      <c r="DA478" s="74"/>
      <c r="DB478" s="74"/>
      <c r="DC478" s="74"/>
      <c r="DD478" s="74"/>
      <c r="DE478" s="74"/>
      <c r="DF478" s="74"/>
      <c r="DG478" s="74"/>
      <c r="DH478" s="74"/>
      <c r="DI478" s="74"/>
      <c r="DJ478" s="74"/>
      <c r="DK478" s="74"/>
      <c r="DL478" s="74"/>
      <c r="DM478" s="74"/>
      <c r="DN478" s="74"/>
      <c r="DO478" s="74"/>
      <c r="DP478" s="74"/>
      <c r="DQ478" s="74"/>
      <c r="DR478" s="74"/>
      <c r="DS478" s="74"/>
      <c r="DT478" s="74"/>
      <c r="DU478" s="74">
        <v>408250</v>
      </c>
      <c r="DV478" s="74"/>
      <c r="DW478" s="74">
        <v>483469.7340593338</v>
      </c>
      <c r="DX478" s="74"/>
      <c r="DY478" s="74">
        <v>632500</v>
      </c>
      <c r="DZ478" s="74"/>
      <c r="EA478" s="74"/>
      <c r="EB478" s="74">
        <v>407483.68092727661</v>
      </c>
      <c r="EC478" s="74">
        <v>177750</v>
      </c>
      <c r="ED478" s="74"/>
      <c r="EE478" s="74"/>
      <c r="EF478" s="74"/>
      <c r="EG478" s="74"/>
      <c r="EH478" s="74"/>
      <c r="EI478" s="74"/>
      <c r="EJ478" s="74"/>
      <c r="EK478" s="74"/>
      <c r="EL478" s="74"/>
      <c r="EM478" s="74"/>
      <c r="EN478" s="72">
        <f t="shared" si="792"/>
        <v>19801118.211202614</v>
      </c>
      <c r="EP478" s="57"/>
      <c r="EQ478" s="57"/>
      <c r="ER478" s="57"/>
    </row>
    <row r="479" spans="1:148" ht="17" thickBot="1" x14ac:dyDescent="0.25">
      <c r="A479" s="73">
        <v>44561</v>
      </c>
      <c r="B479" s="76"/>
      <c r="C479" s="76"/>
      <c r="D479" s="76"/>
      <c r="E479" s="76">
        <v>103684.35876655579</v>
      </c>
      <c r="F479" s="76">
        <v>96050.982572555542</v>
      </c>
      <c r="G479" s="76"/>
      <c r="H479" s="76">
        <v>343965.0092124939</v>
      </c>
      <c r="I479" s="76"/>
      <c r="J479" s="76">
        <v>152019.48058223724</v>
      </c>
      <c r="K479" s="76"/>
      <c r="L479" s="76"/>
      <c r="M479" s="76"/>
      <c r="N479" s="76"/>
      <c r="O479" s="76"/>
      <c r="P479" s="76"/>
      <c r="Q479" s="76"/>
      <c r="R479" s="76">
        <v>103239.35276508331</v>
      </c>
      <c r="S479" s="76">
        <v>256122.94509029388</v>
      </c>
      <c r="T479" s="76"/>
      <c r="U479" s="76">
        <v>298902.5963973999</v>
      </c>
      <c r="V479" s="76"/>
      <c r="W479" s="76">
        <v>429317.995262146</v>
      </c>
      <c r="X479" s="76"/>
      <c r="Y479" s="76"/>
      <c r="Z479" s="76"/>
      <c r="AA479" s="76">
        <v>343207.90685462952</v>
      </c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>
        <v>104025.60205078125</v>
      </c>
      <c r="AM479" s="76"/>
      <c r="AN479" s="76"/>
      <c r="AO479" s="76"/>
      <c r="AP479" s="76"/>
      <c r="AQ479" s="76"/>
      <c r="AR479" s="76"/>
      <c r="AS479" s="76"/>
      <c r="AT479" s="76">
        <v>252878.55714035034</v>
      </c>
      <c r="AU479" s="76">
        <v>293825.00767707825</v>
      </c>
      <c r="AV479" s="76">
        <v>33958.861149787903</v>
      </c>
      <c r="AW479" s="76"/>
      <c r="AX479" s="76"/>
      <c r="AY479" s="76">
        <v>152335.5</v>
      </c>
      <c r="AZ479" s="76">
        <v>532219.98596191406</v>
      </c>
      <c r="BA479" s="76">
        <v>321300.00114440918</v>
      </c>
      <c r="BB479" s="76">
        <v>456434.98420715332</v>
      </c>
      <c r="BC479" s="76">
        <v>742735.21523284912</v>
      </c>
      <c r="BD479" s="76"/>
      <c r="BE479" s="76"/>
      <c r="BF479" s="76"/>
      <c r="BG479" s="76"/>
      <c r="BH479" s="76">
        <v>104415.47970252</v>
      </c>
      <c r="BI479" s="76">
        <v>689628.54123549</v>
      </c>
      <c r="BJ479" s="76"/>
      <c r="BK479" s="76"/>
      <c r="BL479" s="76"/>
      <c r="BM479" s="76"/>
      <c r="BN479" s="77">
        <v>761611.18707980996</v>
      </c>
      <c r="BO479" s="76"/>
      <c r="BP479" s="76"/>
      <c r="BQ479" s="76"/>
      <c r="BR479" s="76"/>
      <c r="BS479" s="76"/>
      <c r="BT479" s="76">
        <v>2406257.14468964</v>
      </c>
      <c r="BU479" s="76"/>
      <c r="BV479" s="76">
        <v>968431.95748703997</v>
      </c>
      <c r="BW479" s="76"/>
      <c r="BX479" s="76">
        <v>273624.99474749999</v>
      </c>
      <c r="BY479" s="76">
        <v>603689.10413839994</v>
      </c>
      <c r="BZ479" s="76"/>
      <c r="CA479" s="76">
        <v>593313.75802125002</v>
      </c>
      <c r="CB479" s="76">
        <v>558025.00467499997</v>
      </c>
      <c r="CC479" s="76">
        <v>430436.14944095997</v>
      </c>
      <c r="CD479" s="76">
        <v>1388556.0380879999</v>
      </c>
      <c r="CE479" s="76"/>
      <c r="CF479" s="76"/>
      <c r="CG479" s="76"/>
      <c r="CH479" s="76"/>
      <c r="CI479" s="76"/>
      <c r="CJ479" s="76"/>
      <c r="CK479" s="76"/>
      <c r="CL479" s="76"/>
      <c r="CM479" s="76"/>
      <c r="CN479" s="76"/>
      <c r="CO479" s="76"/>
      <c r="CP479" s="76"/>
      <c r="CQ479" s="76"/>
      <c r="CR479" s="77"/>
      <c r="CS479" s="76"/>
      <c r="CT479" s="76"/>
      <c r="CU479" s="76"/>
      <c r="CV479" s="76"/>
      <c r="CW479" s="76"/>
      <c r="CX479" s="76"/>
      <c r="CY479" s="76"/>
      <c r="CZ479" s="76"/>
      <c r="DA479" s="76"/>
      <c r="DB479" s="76"/>
      <c r="DC479" s="76"/>
      <c r="DD479" s="76"/>
      <c r="DE479" s="76"/>
      <c r="DF479" s="76"/>
      <c r="DG479" s="76"/>
      <c r="DH479" s="76"/>
      <c r="DI479" s="76"/>
      <c r="DJ479" s="76"/>
      <c r="DK479" s="76"/>
      <c r="DL479" s="76"/>
      <c r="DM479" s="76"/>
      <c r="DN479" s="76"/>
      <c r="DO479" s="76"/>
      <c r="DP479" s="76"/>
      <c r="DQ479" s="76"/>
      <c r="DR479" s="76"/>
      <c r="DS479" s="76"/>
      <c r="DT479" s="76"/>
      <c r="DU479" s="76"/>
      <c r="DV479" s="76"/>
      <c r="DW479" s="76">
        <v>483469.7340593338</v>
      </c>
      <c r="DX479" s="76"/>
      <c r="DY479" s="76"/>
      <c r="DZ479" s="76"/>
      <c r="EA479" s="76"/>
      <c r="EB479" s="76">
        <v>407483.68092727661</v>
      </c>
      <c r="EC479" s="76">
        <v>177750</v>
      </c>
      <c r="ED479" s="76"/>
      <c r="EE479" s="76"/>
      <c r="EF479" s="76"/>
      <c r="EG479" s="76"/>
      <c r="EH479" s="76"/>
      <c r="EI479" s="76"/>
      <c r="EJ479" s="76"/>
      <c r="EK479" s="76"/>
      <c r="EL479" s="76"/>
      <c r="EM479" s="76"/>
      <c r="EN479" s="78">
        <f>SUM(B479:EM479)</f>
        <v>14862917.11635994</v>
      </c>
      <c r="EP479" s="57"/>
      <c r="EQ479" s="57"/>
      <c r="ER479" s="57"/>
    </row>
    <row r="480" spans="1:148" ht="15" thickTop="1" x14ac:dyDescent="0.15"/>
  </sheetData>
  <mergeCells count="2">
    <mergeCell ref="B320:D321"/>
    <mergeCell ref="B159:D16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8BC76-268C-D243-95AF-DDC9427AFF3A}">
  <dimension ref="A1:EO480"/>
  <sheetViews>
    <sheetView zoomScale="70" zoomScaleNormal="70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E173" sqref="E173"/>
    </sheetView>
  </sheetViews>
  <sheetFormatPr baseColWidth="10" defaultColWidth="11.5" defaultRowHeight="14" x14ac:dyDescent="0.15"/>
  <cols>
    <col min="1" max="1" width="11.5" style="53" bestFit="1" customWidth="1"/>
    <col min="2" max="2" width="12" style="53" bestFit="1" customWidth="1"/>
    <col min="3" max="3" width="13.33203125" style="53" bestFit="1" customWidth="1"/>
    <col min="4" max="6" width="12" style="53" bestFit="1" customWidth="1"/>
    <col min="7" max="7" width="13.33203125" style="53" bestFit="1" customWidth="1"/>
    <col min="8" max="10" width="16.6640625" style="53" bestFit="1" customWidth="1"/>
    <col min="11" max="12" width="15" style="53" bestFit="1" customWidth="1"/>
    <col min="13" max="14" width="16.6640625" style="53" bestFit="1" customWidth="1"/>
    <col min="15" max="15" width="15" style="53" bestFit="1" customWidth="1"/>
    <col min="16" max="19" width="16.6640625" style="53" bestFit="1" customWidth="1"/>
    <col min="20" max="21" width="15" style="53" bestFit="1" customWidth="1"/>
    <col min="22" max="25" width="16.6640625" style="53" bestFit="1" customWidth="1"/>
    <col min="26" max="27" width="15" style="53" bestFit="1" customWidth="1"/>
    <col min="28" max="30" width="16.6640625" style="53" bestFit="1" customWidth="1"/>
    <col min="31" max="31" width="13.83203125" style="53" bestFit="1" customWidth="1"/>
    <col min="32" max="33" width="15" style="53" bestFit="1" customWidth="1"/>
    <col min="34" max="34" width="16.6640625" style="53" bestFit="1" customWidth="1"/>
    <col min="35" max="35" width="15" style="53" bestFit="1" customWidth="1"/>
    <col min="36" max="36" width="16.6640625" style="53" bestFit="1" customWidth="1"/>
    <col min="37" max="37" width="15" style="53" bestFit="1" customWidth="1"/>
    <col min="38" max="38" width="16.6640625" style="53" bestFit="1" customWidth="1"/>
    <col min="39" max="40" width="15" style="53" bestFit="1" customWidth="1"/>
    <col min="41" max="41" width="16.6640625" style="53" bestFit="1" customWidth="1"/>
    <col min="42" max="44" width="15" style="53" bestFit="1" customWidth="1"/>
    <col min="45" max="45" width="17.6640625" style="53" bestFit="1" customWidth="1"/>
    <col min="46" max="46" width="15" style="53" bestFit="1" customWidth="1"/>
    <col min="47" max="47" width="16.6640625" style="53" bestFit="1" customWidth="1"/>
    <col min="48" max="48" width="15" style="53" bestFit="1" customWidth="1"/>
    <col min="49" max="56" width="16.6640625" style="53" bestFit="1" customWidth="1"/>
    <col min="57" max="63" width="15" style="53" bestFit="1" customWidth="1"/>
    <col min="64" max="65" width="16.6640625" style="53" bestFit="1" customWidth="1"/>
    <col min="66" max="67" width="15" style="53" bestFit="1" customWidth="1"/>
    <col min="68" max="69" width="16.6640625" style="53" bestFit="1" customWidth="1"/>
    <col min="70" max="70" width="17.6640625" style="53" bestFit="1" customWidth="1"/>
    <col min="71" max="73" width="16.6640625" style="53" bestFit="1" customWidth="1"/>
    <col min="74" max="74" width="17.6640625" style="53" bestFit="1" customWidth="1"/>
    <col min="75" max="75" width="16.6640625" style="53" bestFit="1" customWidth="1"/>
    <col min="76" max="78" width="15" style="53" bestFit="1" customWidth="1"/>
    <col min="79" max="79" width="17.6640625" style="53" bestFit="1" customWidth="1"/>
    <col min="80" max="84" width="16.6640625" style="53" bestFit="1" customWidth="1"/>
    <col min="85" max="86" width="17.6640625" style="53" bestFit="1" customWidth="1"/>
    <col min="87" max="88" width="16.6640625" style="53" bestFit="1" customWidth="1"/>
    <col min="89" max="90" width="15" style="53" bestFit="1" customWidth="1"/>
    <col min="91" max="95" width="16.6640625" style="53" bestFit="1" customWidth="1"/>
    <col min="96" max="96" width="15" style="53" bestFit="1" customWidth="1"/>
    <col min="97" max="99" width="16.6640625" style="53" bestFit="1" customWidth="1"/>
    <col min="100" max="100" width="15" style="53" bestFit="1" customWidth="1"/>
    <col min="101" max="101" width="16.6640625" style="53" bestFit="1" customWidth="1"/>
    <col min="102" max="105" width="15" style="53" bestFit="1" customWidth="1"/>
    <col min="106" max="106" width="16.6640625" style="53" bestFit="1" customWidth="1"/>
    <col min="107" max="107" width="15" style="53" bestFit="1" customWidth="1"/>
    <col min="108" max="108" width="16.6640625" style="53" bestFit="1" customWidth="1"/>
    <col min="109" max="109" width="15" style="53" bestFit="1" customWidth="1"/>
    <col min="110" max="110" width="16.6640625" style="53" bestFit="1" customWidth="1"/>
    <col min="111" max="112" width="15" style="53" bestFit="1" customWidth="1"/>
    <col min="113" max="113" width="16.6640625" style="53" bestFit="1" customWidth="1"/>
    <col min="114" max="114" width="15" style="53" bestFit="1" customWidth="1"/>
    <col min="115" max="115" width="16.6640625" style="53" bestFit="1" customWidth="1"/>
    <col min="116" max="116" width="15" style="53" bestFit="1" customWidth="1"/>
    <col min="117" max="117" width="16.6640625" style="53" bestFit="1" customWidth="1"/>
    <col min="118" max="119" width="15" style="53" bestFit="1" customWidth="1"/>
    <col min="120" max="120" width="16.6640625" style="53" bestFit="1" customWidth="1"/>
    <col min="121" max="121" width="15" style="53" bestFit="1" customWidth="1"/>
    <col min="122" max="122" width="13.83203125" style="53" bestFit="1" customWidth="1"/>
    <col min="123" max="124" width="15" style="53" bestFit="1" customWidth="1"/>
    <col min="125" max="125" width="16.6640625" style="53" bestFit="1" customWidth="1"/>
    <col min="126" max="126" width="15" style="53" bestFit="1" customWidth="1"/>
    <col min="127" max="129" width="16.6640625" style="53" bestFit="1" customWidth="1"/>
    <col min="130" max="131" width="15" style="53" bestFit="1" customWidth="1"/>
    <col min="132" max="132" width="16.6640625" style="53" bestFit="1" customWidth="1"/>
    <col min="133" max="133" width="15" style="53" bestFit="1" customWidth="1"/>
    <col min="134" max="142" width="14.6640625" style="53" customWidth="1"/>
    <col min="143" max="143" width="15" style="53" bestFit="1" customWidth="1"/>
    <col min="144" max="144" width="35.6640625" style="53" bestFit="1" customWidth="1"/>
    <col min="145" max="16384" width="11.5" style="53"/>
  </cols>
  <sheetData>
    <row r="1" spans="1:144" x14ac:dyDescent="0.15">
      <c r="A1" s="81" t="s">
        <v>796</v>
      </c>
      <c r="B1" s="82" t="s">
        <v>586</v>
      </c>
      <c r="C1" s="82" t="s">
        <v>587</v>
      </c>
      <c r="D1" s="81" t="s">
        <v>15</v>
      </c>
      <c r="E1" s="81" t="s">
        <v>588</v>
      </c>
      <c r="F1" s="81" t="s">
        <v>589</v>
      </c>
      <c r="G1" s="81" t="s">
        <v>590</v>
      </c>
      <c r="H1" s="81" t="s">
        <v>591</v>
      </c>
      <c r="I1" s="81" t="s">
        <v>592</v>
      </c>
      <c r="J1" s="81" t="s">
        <v>593</v>
      </c>
      <c r="K1" s="81" t="s">
        <v>594</v>
      </c>
      <c r="L1" s="81" t="s">
        <v>595</v>
      </c>
      <c r="M1" s="81" t="s">
        <v>596</v>
      </c>
      <c r="N1" s="81" t="s">
        <v>597</v>
      </c>
      <c r="O1" s="81" t="s">
        <v>598</v>
      </c>
      <c r="P1" s="81" t="s">
        <v>599</v>
      </c>
      <c r="Q1" s="81" t="s">
        <v>600</v>
      </c>
      <c r="R1" s="81" t="s">
        <v>601</v>
      </c>
      <c r="S1" s="81" t="s">
        <v>602</v>
      </c>
      <c r="T1" s="81" t="s">
        <v>603</v>
      </c>
      <c r="U1" s="81" t="s">
        <v>604</v>
      </c>
      <c r="V1" s="81" t="s">
        <v>605</v>
      </c>
      <c r="W1" s="81" t="s">
        <v>606</v>
      </c>
      <c r="X1" s="81" t="s">
        <v>607</v>
      </c>
      <c r="Y1" s="81" t="s">
        <v>608</v>
      </c>
      <c r="Z1" s="81" t="s">
        <v>609</v>
      </c>
      <c r="AA1" s="81" t="s">
        <v>610</v>
      </c>
      <c r="AB1" s="81" t="s">
        <v>611</v>
      </c>
      <c r="AC1" s="81" t="s">
        <v>612</v>
      </c>
      <c r="AD1" s="81" t="s">
        <v>613</v>
      </c>
      <c r="AE1" s="81" t="s">
        <v>614</v>
      </c>
      <c r="AF1" s="81" t="s">
        <v>615</v>
      </c>
      <c r="AG1" s="81" t="s">
        <v>616</v>
      </c>
      <c r="AH1" s="81" t="s">
        <v>617</v>
      </c>
      <c r="AI1" s="81" t="s">
        <v>618</v>
      </c>
      <c r="AJ1" s="81" t="s">
        <v>619</v>
      </c>
      <c r="AK1" s="81" t="s">
        <v>620</v>
      </c>
      <c r="AL1" s="81" t="s">
        <v>621</v>
      </c>
      <c r="AM1" s="81" t="s">
        <v>622</v>
      </c>
      <c r="AN1" s="81" t="s">
        <v>623</v>
      </c>
      <c r="AO1" s="81" t="s">
        <v>624</v>
      </c>
      <c r="AP1" s="81" t="s">
        <v>625</v>
      </c>
      <c r="AQ1" s="81" t="s">
        <v>626</v>
      </c>
      <c r="AR1" s="81" t="s">
        <v>627</v>
      </c>
      <c r="AS1" s="81" t="s">
        <v>628</v>
      </c>
      <c r="AT1" s="81" t="s">
        <v>629</v>
      </c>
      <c r="AU1" s="81" t="s">
        <v>630</v>
      </c>
      <c r="AV1" s="81" t="s">
        <v>631</v>
      </c>
      <c r="AW1" s="81" t="s">
        <v>632</v>
      </c>
      <c r="AX1" s="81" t="s">
        <v>633</v>
      </c>
      <c r="AY1" s="81" t="s">
        <v>634</v>
      </c>
      <c r="AZ1" s="81" t="s">
        <v>635</v>
      </c>
      <c r="BA1" s="81" t="s">
        <v>636</v>
      </c>
      <c r="BB1" s="81" t="s">
        <v>637</v>
      </c>
      <c r="BC1" s="81" t="s">
        <v>638</v>
      </c>
      <c r="BD1" s="81" t="s">
        <v>639</v>
      </c>
      <c r="BE1" s="81" t="s">
        <v>640</v>
      </c>
      <c r="BF1" s="81" t="s">
        <v>641</v>
      </c>
      <c r="BG1" s="81" t="s">
        <v>642</v>
      </c>
      <c r="BH1" s="81" t="s">
        <v>643</v>
      </c>
      <c r="BI1" s="81" t="s">
        <v>644</v>
      </c>
      <c r="BJ1" s="81" t="s">
        <v>645</v>
      </c>
      <c r="BK1" s="81" t="s">
        <v>646</v>
      </c>
      <c r="BL1" s="81" t="s">
        <v>647</v>
      </c>
      <c r="BM1" s="81" t="s">
        <v>648</v>
      </c>
      <c r="BN1" s="81" t="s">
        <v>649</v>
      </c>
      <c r="BO1" s="81" t="s">
        <v>650</v>
      </c>
      <c r="BP1" s="81" t="s">
        <v>651</v>
      </c>
      <c r="BQ1" s="81" t="s">
        <v>652</v>
      </c>
      <c r="BR1" s="81" t="s">
        <v>653</v>
      </c>
      <c r="BS1" s="81" t="s">
        <v>654</v>
      </c>
      <c r="BT1" s="81" t="s">
        <v>655</v>
      </c>
      <c r="BU1" s="81" t="s">
        <v>656</v>
      </c>
      <c r="BV1" s="81" t="s">
        <v>657</v>
      </c>
      <c r="BW1" s="81" t="s">
        <v>658</v>
      </c>
      <c r="BX1" s="81" t="s">
        <v>659</v>
      </c>
      <c r="BY1" s="81" t="s">
        <v>660</v>
      </c>
      <c r="BZ1" s="81" t="s">
        <v>661</v>
      </c>
      <c r="CA1" s="81" t="s">
        <v>662</v>
      </c>
      <c r="CB1" s="81" t="s">
        <v>663</v>
      </c>
      <c r="CC1" s="81" t="s">
        <v>664</v>
      </c>
      <c r="CD1" s="81" t="s">
        <v>665</v>
      </c>
      <c r="CE1" s="81" t="s">
        <v>666</v>
      </c>
      <c r="CF1" s="81" t="s">
        <v>667</v>
      </c>
      <c r="CG1" s="81" t="s">
        <v>668</v>
      </c>
      <c r="CH1" s="81" t="s">
        <v>669</v>
      </c>
      <c r="CI1" s="81" t="s">
        <v>670</v>
      </c>
      <c r="CJ1" s="81" t="s">
        <v>671</v>
      </c>
      <c r="CK1" s="81" t="s">
        <v>672</v>
      </c>
      <c r="CL1" s="81" t="s">
        <v>673</v>
      </c>
      <c r="CM1" s="81" t="s">
        <v>674</v>
      </c>
      <c r="CN1" s="81" t="s">
        <v>728</v>
      </c>
      <c r="CO1" s="81" t="s">
        <v>676</v>
      </c>
      <c r="CP1" s="81" t="s">
        <v>677</v>
      </c>
      <c r="CQ1" s="81" t="s">
        <v>678</v>
      </c>
      <c r="CR1" s="81" t="s">
        <v>679</v>
      </c>
      <c r="CS1" s="81" t="s">
        <v>680</v>
      </c>
      <c r="CT1" s="81" t="s">
        <v>681</v>
      </c>
      <c r="CU1" s="81" t="s">
        <v>682</v>
      </c>
      <c r="CV1" s="81" t="s">
        <v>683</v>
      </c>
      <c r="CW1" s="81" t="s">
        <v>684</v>
      </c>
      <c r="CX1" s="67" t="s">
        <v>685</v>
      </c>
      <c r="CY1" s="67" t="s">
        <v>686</v>
      </c>
      <c r="CZ1" s="67" t="s">
        <v>687</v>
      </c>
      <c r="DA1" s="67" t="s">
        <v>688</v>
      </c>
      <c r="DB1" s="67" t="s">
        <v>689</v>
      </c>
      <c r="DC1" s="67" t="s">
        <v>690</v>
      </c>
      <c r="DD1" s="67" t="s">
        <v>691</v>
      </c>
      <c r="DE1" s="67" t="s">
        <v>692</v>
      </c>
      <c r="DF1" s="67" t="s">
        <v>693</v>
      </c>
      <c r="DG1" s="67" t="s">
        <v>694</v>
      </c>
      <c r="DH1" s="67" t="s">
        <v>729</v>
      </c>
      <c r="DI1" s="67" t="s">
        <v>696</v>
      </c>
      <c r="DJ1" s="67" t="s">
        <v>697</v>
      </c>
      <c r="DK1" s="67" t="s">
        <v>698</v>
      </c>
      <c r="DL1" s="67" t="s">
        <v>699</v>
      </c>
      <c r="DM1" s="67" t="s">
        <v>700</v>
      </c>
      <c r="DN1" s="67" t="s">
        <v>701</v>
      </c>
      <c r="DO1" s="67" t="s">
        <v>702</v>
      </c>
      <c r="DP1" s="67" t="s">
        <v>703</v>
      </c>
      <c r="DQ1" s="67" t="s">
        <v>704</v>
      </c>
      <c r="DR1" s="67" t="s">
        <v>705</v>
      </c>
      <c r="DS1" s="67" t="s">
        <v>706</v>
      </c>
      <c r="DT1" s="67" t="s">
        <v>707</v>
      </c>
      <c r="DU1" s="67" t="s">
        <v>647</v>
      </c>
      <c r="DV1" s="67" t="s">
        <v>708</v>
      </c>
      <c r="DW1" s="67" t="s">
        <v>709</v>
      </c>
      <c r="DX1" s="67" t="s">
        <v>710</v>
      </c>
      <c r="DY1" s="67" t="s">
        <v>711</v>
      </c>
      <c r="DZ1" s="67" t="s">
        <v>712</v>
      </c>
      <c r="EA1" s="67" t="s">
        <v>713</v>
      </c>
      <c r="EB1" s="67" t="s">
        <v>714</v>
      </c>
      <c r="EC1" s="67" t="s">
        <v>715</v>
      </c>
      <c r="ED1" s="67" t="s">
        <v>716</v>
      </c>
      <c r="EE1" s="67" t="s">
        <v>717</v>
      </c>
      <c r="EF1" s="67" t="s">
        <v>718</v>
      </c>
      <c r="EG1" s="67" t="s">
        <v>719</v>
      </c>
      <c r="EH1" s="67" t="s">
        <v>720</v>
      </c>
      <c r="EI1" s="67" t="s">
        <v>721</v>
      </c>
      <c r="EJ1" s="67" t="s">
        <v>722</v>
      </c>
      <c r="EK1" s="67" t="s">
        <v>723</v>
      </c>
      <c r="EL1" s="67" t="s">
        <v>724</v>
      </c>
      <c r="EM1" s="67" t="s">
        <v>725</v>
      </c>
      <c r="EN1" s="67" t="s">
        <v>801</v>
      </c>
    </row>
    <row r="2" spans="1:144" x14ac:dyDescent="0.15">
      <c r="A2" s="71">
        <v>39843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72" t="str">
        <f>IFERROR(AVERAGEIF(B2:EM2,"&lt;&gt;0"),"")</f>
        <v/>
      </c>
    </row>
    <row r="3" spans="1:144" x14ac:dyDescent="0.15">
      <c r="A3" s="71">
        <v>39871</v>
      </c>
      <c r="B3" s="55" t="s">
        <v>6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72" t="str">
        <f t="shared" ref="EN3:EN66" si="0">IFERROR(AVERAGEIF(B3:EM3,"&lt;&gt;0"),"")</f>
        <v/>
      </c>
    </row>
    <row r="4" spans="1:144" x14ac:dyDescent="0.15">
      <c r="A4" s="71">
        <v>39903</v>
      </c>
      <c r="B4" s="55" t="s">
        <v>6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72" t="str">
        <f t="shared" si="0"/>
        <v/>
      </c>
    </row>
    <row r="5" spans="1:144" x14ac:dyDescent="0.15">
      <c r="A5" s="71">
        <v>39933</v>
      </c>
      <c r="B5" s="55" t="s">
        <v>6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72" t="str">
        <f t="shared" si="0"/>
        <v/>
      </c>
    </row>
    <row r="6" spans="1:144" x14ac:dyDescent="0.15">
      <c r="A6" s="71">
        <v>39962</v>
      </c>
      <c r="B6" s="55" t="s">
        <v>6</v>
      </c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72" t="str">
        <f t="shared" si="0"/>
        <v/>
      </c>
    </row>
    <row r="7" spans="1:144" x14ac:dyDescent="0.15">
      <c r="A7" s="71">
        <v>39994</v>
      </c>
      <c r="B7" s="55" t="s">
        <v>6</v>
      </c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72" t="str">
        <f t="shared" si="0"/>
        <v/>
      </c>
    </row>
    <row r="8" spans="1:144" x14ac:dyDescent="0.15">
      <c r="A8" s="71">
        <v>40025</v>
      </c>
      <c r="B8" s="55" t="s">
        <v>6</v>
      </c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72" t="str">
        <f t="shared" si="0"/>
        <v/>
      </c>
    </row>
    <row r="9" spans="1:144" x14ac:dyDescent="0.15">
      <c r="A9" s="71">
        <v>40056</v>
      </c>
      <c r="B9" s="55" t="s">
        <v>6</v>
      </c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>
        <v>1.0183339007198811E-2</v>
      </c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72">
        <f t="shared" si="0"/>
        <v>1.0183339007198811E-2</v>
      </c>
    </row>
    <row r="10" spans="1:144" x14ac:dyDescent="0.15">
      <c r="A10" s="71">
        <v>40086</v>
      </c>
      <c r="B10" s="55" t="s">
        <v>6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>
        <v>0.15020158886909485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72">
        <f t="shared" si="0"/>
        <v>0.15020158886909485</v>
      </c>
    </row>
    <row r="11" spans="1:144" x14ac:dyDescent="0.15">
      <c r="A11" s="71">
        <v>40116</v>
      </c>
      <c r="B11" s="55" t="s">
        <v>6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>
        <v>-0.21998248994350433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72">
        <f t="shared" si="0"/>
        <v>-0.21998248994350433</v>
      </c>
    </row>
    <row r="12" spans="1:144" ht="16" x14ac:dyDescent="0.2">
      <c r="A12" s="71">
        <v>40147</v>
      </c>
      <c r="B12" s="55" t="s">
        <v>6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8">
        <v>-7.9775288701057434E-2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72">
        <f t="shared" si="0"/>
        <v>-7.9775288701057434E-2</v>
      </c>
    </row>
    <row r="13" spans="1:144" x14ac:dyDescent="0.15">
      <c r="A13" s="71">
        <v>40178</v>
      </c>
      <c r="B13" s="55" t="s">
        <v>6</v>
      </c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>
        <v>-1.9536001607775688E-2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72">
        <f t="shared" si="0"/>
        <v>-1.9536001607775688E-2</v>
      </c>
    </row>
    <row r="14" spans="1:144" x14ac:dyDescent="0.15">
      <c r="A14" s="71">
        <v>40207</v>
      </c>
      <c r="B14" s="55" t="s">
        <v>6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>
        <v>-0.16313822567462921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72">
        <f t="shared" si="0"/>
        <v>-0.16313822567462921</v>
      </c>
    </row>
    <row r="15" spans="1:144" x14ac:dyDescent="0.15">
      <c r="A15" s="71">
        <v>40235</v>
      </c>
      <c r="B15" s="55" t="s">
        <v>6</v>
      </c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>
        <v>-1.4880583621561527E-3</v>
      </c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72">
        <f t="shared" si="0"/>
        <v>-1.4880583621561527E-3</v>
      </c>
    </row>
    <row r="16" spans="1:144" x14ac:dyDescent="0.15">
      <c r="A16" s="71">
        <v>40268</v>
      </c>
      <c r="B16" s="55" t="s">
        <v>6</v>
      </c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>
        <v>0.20864376425743103</v>
      </c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72">
        <f t="shared" si="0"/>
        <v>0.20864376425743103</v>
      </c>
    </row>
    <row r="17" spans="1:144" x14ac:dyDescent="0.15">
      <c r="A17" s="71">
        <v>40298</v>
      </c>
      <c r="B17" s="55" t="s">
        <v>6</v>
      </c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>
        <v>-6.1651342548429966E-3</v>
      </c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72">
        <f t="shared" si="0"/>
        <v>-6.1651342548429966E-3</v>
      </c>
    </row>
    <row r="18" spans="1:144" x14ac:dyDescent="0.15">
      <c r="A18" s="71">
        <v>40326</v>
      </c>
      <c r="B18" s="55" t="s">
        <v>6</v>
      </c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>
        <v>0.12406947463750839</v>
      </c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72">
        <f t="shared" si="0"/>
        <v>0.12406947463750839</v>
      </c>
    </row>
    <row r="19" spans="1:144" x14ac:dyDescent="0.15">
      <c r="A19" s="71">
        <v>40359</v>
      </c>
      <c r="B19" s="55" t="s">
        <v>6</v>
      </c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>
        <v>0.10816771537065506</v>
      </c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72">
        <f t="shared" si="0"/>
        <v>0.10816771537065506</v>
      </c>
    </row>
    <row r="20" spans="1:144" x14ac:dyDescent="0.15">
      <c r="A20" s="71">
        <v>40389</v>
      </c>
      <c r="B20" s="55" t="s">
        <v>6</v>
      </c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>
        <v>2.6892475783824921E-2</v>
      </c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72">
        <f t="shared" si="0"/>
        <v>2.6892475783824921E-2</v>
      </c>
    </row>
    <row r="21" spans="1:144" ht="16" x14ac:dyDescent="0.2">
      <c r="A21" s="71">
        <v>40421</v>
      </c>
      <c r="B21" s="55" t="s">
        <v>6</v>
      </c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8">
        <v>-0.16003884375095367</v>
      </c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72">
        <f t="shared" si="0"/>
        <v>-0.16003884375095367</v>
      </c>
    </row>
    <row r="22" spans="1:144" x14ac:dyDescent="0.15">
      <c r="A22" s="71">
        <v>40451</v>
      </c>
      <c r="B22" s="55" t="s">
        <v>6</v>
      </c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>
        <v>-1.3856800273060799E-2</v>
      </c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72">
        <f t="shared" si="0"/>
        <v>-1.3856800273060799E-2</v>
      </c>
    </row>
    <row r="23" spans="1:144" x14ac:dyDescent="0.15">
      <c r="A23" s="71">
        <v>40480</v>
      </c>
      <c r="B23" s="55" t="s">
        <v>6</v>
      </c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>
        <v>-3.3957842737436295E-2</v>
      </c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72">
        <f t="shared" si="0"/>
        <v>-3.3957842737436295E-2</v>
      </c>
    </row>
    <row r="24" spans="1:144" x14ac:dyDescent="0.15">
      <c r="A24" s="71">
        <v>40512</v>
      </c>
      <c r="B24" s="55" t="s">
        <v>6</v>
      </c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>
        <v>0.13212123513221741</v>
      </c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72">
        <f t="shared" si="0"/>
        <v>0.13212123513221741</v>
      </c>
    </row>
    <row r="25" spans="1:144" x14ac:dyDescent="0.15">
      <c r="A25" s="71">
        <v>40543</v>
      </c>
      <c r="B25" s="55" t="s">
        <v>6</v>
      </c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>
        <v>-0.1167023703455925</v>
      </c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72">
        <f t="shared" si="0"/>
        <v>-0.1167023703455925</v>
      </c>
    </row>
    <row r="26" spans="1:144" x14ac:dyDescent="0.15">
      <c r="A26" s="71">
        <v>40574</v>
      </c>
      <c r="B26" s="55" t="s">
        <v>6</v>
      </c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>
        <v>-6.9090932607650757E-2</v>
      </c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72">
        <f t="shared" si="0"/>
        <v>-6.9090932607650757E-2</v>
      </c>
    </row>
    <row r="27" spans="1:144" x14ac:dyDescent="0.15">
      <c r="A27" s="71">
        <v>40602</v>
      </c>
      <c r="B27" s="55" t="s">
        <v>6</v>
      </c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>
        <v>0.22395831346511841</v>
      </c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72">
        <f t="shared" si="0"/>
        <v>0.22395831346511841</v>
      </c>
    </row>
    <row r="28" spans="1:144" x14ac:dyDescent="0.15">
      <c r="A28" s="71">
        <v>40633</v>
      </c>
      <c r="B28" s="55" t="s">
        <v>6</v>
      </c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>
        <v>-0.15106379985809326</v>
      </c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72">
        <f t="shared" si="0"/>
        <v>-0.15106379985809326</v>
      </c>
    </row>
    <row r="29" spans="1:144" x14ac:dyDescent="0.15">
      <c r="A29" s="71">
        <v>40662</v>
      </c>
      <c r="B29" s="55" t="s">
        <v>6</v>
      </c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>
        <v>-1.8797004595398903E-2</v>
      </c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72">
        <f t="shared" si="0"/>
        <v>-1.8797004595398903E-2</v>
      </c>
    </row>
    <row r="30" spans="1:144" x14ac:dyDescent="0.15">
      <c r="A30" s="71">
        <v>40694</v>
      </c>
      <c r="B30" s="55" t="s">
        <v>6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>
        <v>0.13920819759368896</v>
      </c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72">
        <f t="shared" si="0"/>
        <v>0.13920819759368896</v>
      </c>
    </row>
    <row r="31" spans="1:144" x14ac:dyDescent="0.15">
      <c r="A31" s="71">
        <v>40724</v>
      </c>
      <c r="B31" s="55" t="s">
        <v>6</v>
      </c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>
        <v>-3.0269108712673187E-2</v>
      </c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72">
        <f t="shared" si="0"/>
        <v>-3.0269108712673187E-2</v>
      </c>
    </row>
    <row r="32" spans="1:144" x14ac:dyDescent="0.15">
      <c r="A32" s="71">
        <v>40753</v>
      </c>
      <c r="B32" s="55" t="s">
        <v>6</v>
      </c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>
        <v>-1.3872819952666759E-2</v>
      </c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72">
        <f t="shared" si="0"/>
        <v>-1.3872819952666759E-2</v>
      </c>
    </row>
    <row r="33" spans="1:144" x14ac:dyDescent="0.15">
      <c r="A33" s="71">
        <v>40786</v>
      </c>
      <c r="B33" s="55" t="s">
        <v>6</v>
      </c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>
        <v>-0.13364593684673309</v>
      </c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72">
        <f t="shared" si="0"/>
        <v>-0.13364593684673309</v>
      </c>
    </row>
    <row r="34" spans="1:144" x14ac:dyDescent="0.15">
      <c r="A34" s="71">
        <v>40816</v>
      </c>
      <c r="B34" s="55" t="s">
        <v>6</v>
      </c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>
        <v>-0.1610284298658371</v>
      </c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72">
        <f t="shared" si="0"/>
        <v>-0.1610284298658371</v>
      </c>
    </row>
    <row r="35" spans="1:144" x14ac:dyDescent="0.15">
      <c r="A35" s="71">
        <v>40847</v>
      </c>
      <c r="B35" s="55" t="s">
        <v>6</v>
      </c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>
        <v>2.5806505233049393E-2</v>
      </c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72">
        <f t="shared" si="0"/>
        <v>2.5806505233049393E-2</v>
      </c>
    </row>
    <row r="36" spans="1:144" x14ac:dyDescent="0.15">
      <c r="A36" s="71">
        <v>40877</v>
      </c>
      <c r="B36" s="55" t="s">
        <v>6</v>
      </c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>
        <v>0.1179245263338089</v>
      </c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72">
        <f t="shared" si="0"/>
        <v>0.1179245263338089</v>
      </c>
    </row>
    <row r="37" spans="1:144" x14ac:dyDescent="0.15">
      <c r="A37" s="71">
        <v>40907</v>
      </c>
      <c r="B37" s="55" t="s">
        <v>6</v>
      </c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>
        <v>8.4388174116611481E-2</v>
      </c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72">
        <f t="shared" si="0"/>
        <v>8.4388174116611481E-2</v>
      </c>
    </row>
    <row r="38" spans="1:144" x14ac:dyDescent="0.15">
      <c r="A38" s="71">
        <v>40939</v>
      </c>
      <c r="B38" s="55" t="s">
        <v>6</v>
      </c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>
        <v>3.6316435784101486E-2</v>
      </c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72">
        <f t="shared" si="0"/>
        <v>3.6316435784101486E-2</v>
      </c>
    </row>
    <row r="39" spans="1:144" x14ac:dyDescent="0.15">
      <c r="A39" s="71">
        <v>40968</v>
      </c>
      <c r="B39" s="55" t="s">
        <v>6</v>
      </c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>
        <v>-4.3804746121168137E-2</v>
      </c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72">
        <f t="shared" si="0"/>
        <v>-4.3804746121168137E-2</v>
      </c>
    </row>
    <row r="40" spans="1:144" x14ac:dyDescent="0.15">
      <c r="A40" s="71">
        <v>40998</v>
      </c>
      <c r="B40" s="55" t="s">
        <v>6</v>
      </c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>
        <v>0.14659690856933594</v>
      </c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72">
        <f t="shared" si="0"/>
        <v>0.14659690856933594</v>
      </c>
    </row>
    <row r="41" spans="1:144" x14ac:dyDescent="0.15">
      <c r="A41" s="71">
        <v>41029</v>
      </c>
      <c r="B41" s="55" t="s">
        <v>6</v>
      </c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>
        <v>3.4246270079165697E-3</v>
      </c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72">
        <f t="shared" si="0"/>
        <v>3.4246270079165697E-3</v>
      </c>
    </row>
    <row r="42" spans="1:144" x14ac:dyDescent="0.15">
      <c r="A42" s="71">
        <v>41060</v>
      </c>
      <c r="B42" s="55" t="s">
        <v>6</v>
      </c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>
        <v>-3.4129716455936432E-2</v>
      </c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72">
        <f t="shared" si="0"/>
        <v>-3.4129716455936432E-2</v>
      </c>
    </row>
    <row r="43" spans="1:144" x14ac:dyDescent="0.15">
      <c r="A43" s="71">
        <v>41089</v>
      </c>
      <c r="B43" s="55" t="s">
        <v>6</v>
      </c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>
        <v>5.3003512322902679E-2</v>
      </c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72">
        <f t="shared" si="0"/>
        <v>5.3003512322902679E-2</v>
      </c>
    </row>
    <row r="44" spans="1:144" x14ac:dyDescent="0.15">
      <c r="A44" s="71">
        <v>41121</v>
      </c>
      <c r="B44" s="55" t="s">
        <v>6</v>
      </c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>
        <v>1.3422912918031216E-2</v>
      </c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72">
        <f t="shared" si="0"/>
        <v>1.3422912918031216E-2</v>
      </c>
    </row>
    <row r="45" spans="1:144" ht="16" x14ac:dyDescent="0.2">
      <c r="A45" s="71">
        <v>41152</v>
      </c>
      <c r="B45" s="55" t="s">
        <v>6</v>
      </c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8">
        <v>-0.18211926519870758</v>
      </c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72">
        <f t="shared" si="0"/>
        <v>-0.18211926519870758</v>
      </c>
    </row>
    <row r="46" spans="1:144" x14ac:dyDescent="0.15">
      <c r="A46" s="71">
        <v>41180</v>
      </c>
      <c r="B46" s="55" t="s">
        <v>6</v>
      </c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72" t="str">
        <f t="shared" si="0"/>
        <v/>
      </c>
    </row>
    <row r="47" spans="1:144" x14ac:dyDescent="0.15">
      <c r="A47" s="71">
        <v>41213</v>
      </c>
      <c r="B47" s="55" t="s">
        <v>6</v>
      </c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72" t="str">
        <f t="shared" si="0"/>
        <v/>
      </c>
    </row>
    <row r="48" spans="1:144" x14ac:dyDescent="0.15">
      <c r="A48" s="71">
        <v>41243</v>
      </c>
      <c r="B48" s="55" t="s">
        <v>6</v>
      </c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  <c r="EA48" s="55"/>
      <c r="EB48" s="55"/>
      <c r="EC48" s="55"/>
      <c r="ED48" s="55"/>
      <c r="EE48" s="55"/>
      <c r="EF48" s="55"/>
      <c r="EG48" s="55"/>
      <c r="EH48" s="55"/>
      <c r="EI48" s="55"/>
      <c r="EJ48" s="55"/>
      <c r="EK48" s="55"/>
      <c r="EL48" s="55"/>
      <c r="EM48" s="55"/>
      <c r="EN48" s="72" t="str">
        <f t="shared" si="0"/>
        <v/>
      </c>
    </row>
    <row r="49" spans="1:144" x14ac:dyDescent="0.15">
      <c r="A49" s="71">
        <v>41274</v>
      </c>
      <c r="B49" s="55" t="s">
        <v>6</v>
      </c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72" t="str">
        <f t="shared" si="0"/>
        <v/>
      </c>
    </row>
    <row r="50" spans="1:144" x14ac:dyDescent="0.15">
      <c r="A50" s="71">
        <v>41305</v>
      </c>
      <c r="B50" s="55" t="s">
        <v>6</v>
      </c>
      <c r="C50" s="55"/>
      <c r="D50" s="55"/>
      <c r="E50" s="55"/>
      <c r="F50" s="55"/>
      <c r="G50" s="55">
        <v>8.0321209999999997E-3</v>
      </c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72">
        <f t="shared" si="0"/>
        <v>8.0321209999999997E-3</v>
      </c>
    </row>
    <row r="51" spans="1:144" x14ac:dyDescent="0.15">
      <c r="A51" s="71">
        <v>41333</v>
      </c>
      <c r="B51" s="55" t="s">
        <v>6</v>
      </c>
      <c r="C51" s="55"/>
      <c r="D51" s="55"/>
      <c r="E51" s="55"/>
      <c r="F51" s="55"/>
      <c r="G51" s="55">
        <v>-2.8884459000000001E-2</v>
      </c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72">
        <f t="shared" si="0"/>
        <v>-2.8884459000000001E-2</v>
      </c>
    </row>
    <row r="52" spans="1:144" x14ac:dyDescent="0.15">
      <c r="A52" s="71">
        <v>41361</v>
      </c>
      <c r="B52" s="55" t="s">
        <v>6</v>
      </c>
      <c r="C52" s="55"/>
      <c r="D52" s="55"/>
      <c r="E52" s="55"/>
      <c r="F52" s="55"/>
      <c r="G52" s="55">
        <v>5.1282250000000001E-3</v>
      </c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72">
        <f t="shared" si="0"/>
        <v>5.1282250000000001E-3</v>
      </c>
    </row>
    <row r="53" spans="1:144" ht="16" x14ac:dyDescent="0.2">
      <c r="A53" s="71">
        <v>41394</v>
      </c>
      <c r="B53" s="55" t="s">
        <v>6</v>
      </c>
      <c r="C53" s="55"/>
      <c r="D53" s="55"/>
      <c r="E53" s="55"/>
      <c r="F53" s="55"/>
      <c r="G53" s="58">
        <v>-1.8367378E-2</v>
      </c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72">
        <f t="shared" si="0"/>
        <v>-1.8367378E-2</v>
      </c>
    </row>
    <row r="54" spans="1:144" x14ac:dyDescent="0.15">
      <c r="A54" s="71">
        <v>41425</v>
      </c>
      <c r="B54" s="55" t="s">
        <v>6</v>
      </c>
      <c r="C54" s="55"/>
      <c r="D54" s="55"/>
      <c r="E54" s="55"/>
      <c r="F54" s="55"/>
      <c r="G54" s="55">
        <v>1.8711050999999999E-2</v>
      </c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72">
        <f t="shared" si="0"/>
        <v>1.8711050999999999E-2</v>
      </c>
    </row>
    <row r="55" spans="1:144" x14ac:dyDescent="0.15">
      <c r="A55" s="71">
        <v>41453</v>
      </c>
      <c r="B55" s="55" t="s">
        <v>6</v>
      </c>
      <c r="C55" s="55"/>
      <c r="D55" s="55"/>
      <c r="E55" s="55"/>
      <c r="F55" s="55"/>
      <c r="G55" s="55">
        <v>2.6530635E-2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72">
        <f t="shared" si="0"/>
        <v>2.6530635E-2</v>
      </c>
    </row>
    <row r="56" spans="1:144" x14ac:dyDescent="0.15">
      <c r="A56" s="71">
        <v>41486</v>
      </c>
      <c r="B56" s="55" t="s">
        <v>6</v>
      </c>
      <c r="C56" s="55"/>
      <c r="D56" s="55"/>
      <c r="E56" s="55"/>
      <c r="F56" s="55"/>
      <c r="G56" s="55">
        <v>0.12425446499999999</v>
      </c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>
        <v>7.8124552965164185E-3</v>
      </c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72">
        <f t="shared" si="0"/>
        <v>6.60334601482582E-2</v>
      </c>
    </row>
    <row r="57" spans="1:144" x14ac:dyDescent="0.15">
      <c r="A57" s="71">
        <v>41516</v>
      </c>
      <c r="B57" s="55" t="s">
        <v>6</v>
      </c>
      <c r="C57" s="55"/>
      <c r="D57" s="55"/>
      <c r="E57" s="55"/>
      <c r="F57" s="55"/>
      <c r="G57" s="55">
        <v>-0.21927501299999999</v>
      </c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>
        <v>7.2868257761001587E-2</v>
      </c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72">
        <f t="shared" si="0"/>
        <v>-7.3203377619499202E-2</v>
      </c>
    </row>
    <row r="58" spans="1:144" x14ac:dyDescent="0.15">
      <c r="A58" s="71">
        <v>41547</v>
      </c>
      <c r="B58" s="55" t="s">
        <v>6</v>
      </c>
      <c r="C58" s="55"/>
      <c r="D58" s="55"/>
      <c r="E58" s="55"/>
      <c r="F58" s="55"/>
      <c r="G58" s="55">
        <v>5.7757672000000003E-2</v>
      </c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>
        <v>0</v>
      </c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  <c r="DL58" s="55"/>
      <c r="DM58" s="55"/>
      <c r="DN58" s="55"/>
      <c r="DO58" s="55"/>
      <c r="DP58" s="55"/>
      <c r="DQ58" s="55"/>
      <c r="DR58" s="55"/>
      <c r="DS58" s="55"/>
      <c r="DT58" s="55"/>
      <c r="DU58" s="55"/>
      <c r="DV58" s="55"/>
      <c r="DW58" s="55"/>
      <c r="DX58" s="55"/>
      <c r="DY58" s="55"/>
      <c r="DZ58" s="55"/>
      <c r="EA58" s="55"/>
      <c r="EB58" s="55"/>
      <c r="EC58" s="55"/>
      <c r="ED58" s="55"/>
      <c r="EE58" s="55"/>
      <c r="EF58" s="55"/>
      <c r="EG58" s="55"/>
      <c r="EH58" s="55"/>
      <c r="EI58" s="55"/>
      <c r="EJ58" s="55"/>
      <c r="EK58" s="55"/>
      <c r="EL58" s="55"/>
      <c r="EM58" s="55"/>
      <c r="EN58" s="72">
        <f t="shared" si="0"/>
        <v>5.7757672000000003E-2</v>
      </c>
    </row>
    <row r="59" spans="1:144" ht="16" x14ac:dyDescent="0.2">
      <c r="A59" s="71">
        <v>41578</v>
      </c>
      <c r="B59" s="55" t="s">
        <v>6</v>
      </c>
      <c r="C59" s="55"/>
      <c r="D59" s="55"/>
      <c r="E59" s="55"/>
      <c r="F59" s="55"/>
      <c r="G59" s="55">
        <v>8.9935771999999997E-2</v>
      </c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8">
        <v>-0.26589596271514893</v>
      </c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D59" s="55"/>
      <c r="EE59" s="55"/>
      <c r="EF59" s="55"/>
      <c r="EG59" s="55"/>
      <c r="EH59" s="55"/>
      <c r="EI59" s="55"/>
      <c r="EJ59" s="55"/>
      <c r="EK59" s="55"/>
      <c r="EL59" s="55"/>
      <c r="EM59" s="55"/>
      <c r="EN59" s="72">
        <f t="shared" si="0"/>
        <v>-8.7980095357574464E-2</v>
      </c>
    </row>
    <row r="60" spans="1:144" x14ac:dyDescent="0.15">
      <c r="A60" s="71">
        <v>41607</v>
      </c>
      <c r="B60" s="55" t="s">
        <v>6</v>
      </c>
      <c r="C60" s="55"/>
      <c r="D60" s="55"/>
      <c r="E60" s="55"/>
      <c r="F60" s="55"/>
      <c r="G60" s="55">
        <v>0.50785851500000001</v>
      </c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>
        <v>-5.9055063873529434E-2</v>
      </c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D60" s="55"/>
      <c r="EE60" s="55"/>
      <c r="EF60" s="55"/>
      <c r="EG60" s="55"/>
      <c r="EH60" s="55"/>
      <c r="EI60" s="55"/>
      <c r="EJ60" s="55"/>
      <c r="EK60" s="55"/>
      <c r="EL60" s="55"/>
      <c r="EM60" s="55"/>
      <c r="EN60" s="72">
        <f t="shared" si="0"/>
        <v>0.22440172556323529</v>
      </c>
    </row>
    <row r="61" spans="1:144" x14ac:dyDescent="0.15">
      <c r="A61" s="71">
        <v>41639</v>
      </c>
      <c r="B61" s="55" t="s">
        <v>6</v>
      </c>
      <c r="C61" s="55"/>
      <c r="D61" s="55"/>
      <c r="E61" s="55"/>
      <c r="F61" s="55"/>
      <c r="G61" s="55">
        <v>-3.1270389000000003E-2</v>
      </c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>
        <v>-0.1372385174036026</v>
      </c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D61" s="55"/>
      <c r="EE61" s="55"/>
      <c r="EF61" s="55"/>
      <c r="EG61" s="55"/>
      <c r="EH61" s="55"/>
      <c r="EI61" s="55"/>
      <c r="EJ61" s="55"/>
      <c r="EK61" s="55"/>
      <c r="EL61" s="55"/>
      <c r="EM61" s="55"/>
      <c r="EN61" s="72">
        <f t="shared" si="0"/>
        <v>-8.4254453201801305E-2</v>
      </c>
    </row>
    <row r="62" spans="1:144" ht="16" x14ac:dyDescent="0.2">
      <c r="A62" s="71">
        <v>41670</v>
      </c>
      <c r="B62" s="55" t="s">
        <v>6</v>
      </c>
      <c r="C62" s="55"/>
      <c r="D62" s="55"/>
      <c r="E62" s="55"/>
      <c r="F62" s="55"/>
      <c r="G62" s="58">
        <v>7.6664447999999996E-2</v>
      </c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>
        <v>-0.13676045835018158</v>
      </c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D62" s="55"/>
      <c r="EE62" s="55"/>
      <c r="EF62" s="55"/>
      <c r="EG62" s="55"/>
      <c r="EH62" s="55"/>
      <c r="EI62" s="55"/>
      <c r="EJ62" s="55"/>
      <c r="EK62" s="55"/>
      <c r="EL62" s="55"/>
      <c r="EM62" s="55"/>
      <c r="EN62" s="72">
        <f t="shared" si="0"/>
        <v>-3.0048005175090792E-2</v>
      </c>
    </row>
    <row r="63" spans="1:144" x14ac:dyDescent="0.15">
      <c r="A63" s="71">
        <v>41698</v>
      </c>
      <c r="B63" s="55" t="s">
        <v>6</v>
      </c>
      <c r="C63" s="55"/>
      <c r="D63" s="55"/>
      <c r="E63" s="55"/>
      <c r="F63" s="55"/>
      <c r="G63" s="55">
        <v>9.8063692450523376E-2</v>
      </c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>
        <v>0.56022471189498901</v>
      </c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/>
      <c r="EN63" s="72">
        <f t="shared" si="0"/>
        <v>0.3291442021727562</v>
      </c>
    </row>
    <row r="64" spans="1:144" x14ac:dyDescent="0.15">
      <c r="A64" s="71">
        <v>41729</v>
      </c>
      <c r="B64" s="55" t="s">
        <v>6</v>
      </c>
      <c r="C64" s="55"/>
      <c r="D64" s="55"/>
      <c r="E64" s="55"/>
      <c r="F64" s="55"/>
      <c r="G64" s="55">
        <v>-0.10238908976316452</v>
      </c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>
        <v>-0.12141723185777664</v>
      </c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72">
        <f t="shared" si="0"/>
        <v>-0.11190316081047058</v>
      </c>
    </row>
    <row r="65" spans="1:144" x14ac:dyDescent="0.15">
      <c r="A65" s="71">
        <v>41759</v>
      </c>
      <c r="B65" s="55" t="s">
        <v>6</v>
      </c>
      <c r="C65" s="55"/>
      <c r="D65" s="55"/>
      <c r="E65" s="55"/>
      <c r="F65" s="55"/>
      <c r="G65" s="55">
        <v>-0.30101394653320312</v>
      </c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>
        <v>-0.1255328506231308</v>
      </c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72">
        <f t="shared" si="0"/>
        <v>-0.21327339857816696</v>
      </c>
    </row>
    <row r="66" spans="1:144" x14ac:dyDescent="0.15">
      <c r="A66" s="71">
        <v>41789</v>
      </c>
      <c r="B66" s="55" t="s">
        <v>6</v>
      </c>
      <c r="C66" s="55"/>
      <c r="D66" s="55"/>
      <c r="E66" s="55"/>
      <c r="F66" s="55"/>
      <c r="G66" s="55">
        <v>9.0662175789475441E-3</v>
      </c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>
        <v>1.232609711587429E-2</v>
      </c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72">
        <f t="shared" si="0"/>
        <v>1.0696157347410917E-2</v>
      </c>
    </row>
    <row r="67" spans="1:144" x14ac:dyDescent="0.15">
      <c r="A67" s="71">
        <v>41820</v>
      </c>
      <c r="B67" s="55" t="s">
        <v>6</v>
      </c>
      <c r="C67" s="55"/>
      <c r="D67" s="55"/>
      <c r="E67" s="55"/>
      <c r="F67" s="55"/>
      <c r="G67" s="55">
        <v>0.11410597711801529</v>
      </c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>
        <v>-3.2407484948635101E-2</v>
      </c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>
        <v>2.2417109459638596E-2</v>
      </c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72">
        <f t="shared" ref="EN67:EN130" si="1">IFERROR(AVERAGEIF(B67:EM67,"&lt;&gt;0"),"")</f>
        <v>3.4705200543006264E-2</v>
      </c>
    </row>
    <row r="68" spans="1:144" ht="16" x14ac:dyDescent="0.2">
      <c r="A68" s="71">
        <v>41851</v>
      </c>
      <c r="B68" s="55" t="s">
        <v>6</v>
      </c>
      <c r="C68" s="55"/>
      <c r="D68" s="55"/>
      <c r="E68" s="55"/>
      <c r="F68" s="55"/>
      <c r="G68" s="55">
        <v>-0.17741934955120087</v>
      </c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8">
        <v>2.3923536762595177E-2</v>
      </c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>
        <v>-5.7196822017431259E-3</v>
      </c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72">
        <f t="shared" si="1"/>
        <v>-5.3071831663449608E-2</v>
      </c>
    </row>
    <row r="69" spans="1:144" x14ac:dyDescent="0.15">
      <c r="A69" s="71">
        <v>41880</v>
      </c>
      <c r="B69" s="55" t="s">
        <v>6</v>
      </c>
      <c r="C69" s="55"/>
      <c r="D69" s="55"/>
      <c r="E69" s="55"/>
      <c r="F69" s="55"/>
      <c r="G69" s="55">
        <v>0.23725491762161255</v>
      </c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>
        <v>-0.13551405072212219</v>
      </c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>
        <v>1.1505261994898319E-2</v>
      </c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72">
        <f t="shared" si="1"/>
        <v>3.7748709631462894E-2</v>
      </c>
    </row>
    <row r="70" spans="1:144" x14ac:dyDescent="0.15">
      <c r="A70" s="71">
        <v>41912</v>
      </c>
      <c r="B70" s="55" t="s">
        <v>6</v>
      </c>
      <c r="C70" s="55"/>
      <c r="D70" s="55"/>
      <c r="E70" s="55"/>
      <c r="F70" s="55"/>
      <c r="G70" s="55">
        <v>-0.11093499511480331</v>
      </c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>
        <v>-0.17297299206256866</v>
      </c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>
        <v>-1.8957328051328659E-2</v>
      </c>
      <c r="CZ70" s="55">
        <v>-4.6756695955991745E-2</v>
      </c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72">
        <f t="shared" si="1"/>
        <v>-8.7405502796173096E-2</v>
      </c>
    </row>
    <row r="71" spans="1:144" x14ac:dyDescent="0.15">
      <c r="A71" s="71">
        <v>41943</v>
      </c>
      <c r="B71" s="55" t="s">
        <v>6</v>
      </c>
      <c r="C71" s="55"/>
      <c r="D71" s="55"/>
      <c r="E71" s="55"/>
      <c r="F71" s="55"/>
      <c r="G71" s="55">
        <v>9.0017758309841156E-2</v>
      </c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>
        <v>0.14379087090492249</v>
      </c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>
        <v>-0.1497584730386734</v>
      </c>
      <c r="CZ71" s="55">
        <v>-0.33194151520729065</v>
      </c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/>
      <c r="EN71" s="72">
        <f t="shared" si="1"/>
        <v>-6.1972839757800102E-2</v>
      </c>
    </row>
    <row r="72" spans="1:144" x14ac:dyDescent="0.15">
      <c r="A72" s="71">
        <v>41971</v>
      </c>
      <c r="B72" s="55" t="s">
        <v>6</v>
      </c>
      <c r="C72" s="55"/>
      <c r="D72" s="55"/>
      <c r="E72" s="55"/>
      <c r="F72" s="55"/>
      <c r="G72" s="55">
        <v>8.4219194948673248E-2</v>
      </c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>
        <v>0.17142854630947113</v>
      </c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>
        <v>-8.5227273404598236E-2</v>
      </c>
      <c r="CZ72" s="55">
        <v>-0.18174998462200165</v>
      </c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72">
        <f t="shared" si="1"/>
        <v>-2.8323791921138763E-3</v>
      </c>
    </row>
    <row r="73" spans="1:144" x14ac:dyDescent="0.15">
      <c r="A73" s="71">
        <v>42004</v>
      </c>
      <c r="B73" s="55" t="s">
        <v>6</v>
      </c>
      <c r="C73" s="55"/>
      <c r="D73" s="55"/>
      <c r="E73" s="55"/>
      <c r="F73" s="55"/>
      <c r="G73" s="55">
        <v>2.6395129039883614E-2</v>
      </c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>
        <v>4.3902512639760971E-2</v>
      </c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>
        <v>0.22360250353813171</v>
      </c>
      <c r="CZ73" s="55">
        <v>-9.2957563698291779E-2</v>
      </c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D73" s="55">
        <f>'Primærdata SPACs'!F4367</f>
        <v>2.0354757111549215E-3</v>
      </c>
      <c r="EE73" s="55"/>
      <c r="EF73" s="55"/>
      <c r="EG73" s="55"/>
      <c r="EH73" s="55"/>
      <c r="EI73" s="55"/>
      <c r="EJ73" s="55"/>
      <c r="EK73" s="55"/>
      <c r="EL73" s="55"/>
      <c r="EM73" s="55"/>
      <c r="EN73" s="72">
        <f t="shared" si="1"/>
        <v>4.0595611446127888E-2</v>
      </c>
    </row>
    <row r="74" spans="1:144" x14ac:dyDescent="0.15">
      <c r="A74" s="71">
        <v>42034</v>
      </c>
      <c r="B74" s="55" t="s">
        <v>6</v>
      </c>
      <c r="C74" s="55"/>
      <c r="D74" s="55"/>
      <c r="E74" s="55"/>
      <c r="F74" s="55"/>
      <c r="G74" s="55">
        <v>0.13115362823009491</v>
      </c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>
        <v>0.1869158148765564</v>
      </c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>
        <v>8.645547553896904E-3</v>
      </c>
      <c r="CY74" s="55">
        <v>-0.18375638127326965</v>
      </c>
      <c r="CZ74" s="55">
        <v>-0.15999999642372131</v>
      </c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>
        <f>'Primærdata SPACs'!F4368</f>
        <v>1.5744103347498983E-2</v>
      </c>
      <c r="EE74" s="55"/>
      <c r="EF74" s="55"/>
      <c r="EG74" s="55"/>
      <c r="EH74" s="55"/>
      <c r="EI74" s="55"/>
      <c r="EJ74" s="55"/>
      <c r="EK74" s="55"/>
      <c r="EL74" s="55"/>
      <c r="EM74" s="55"/>
      <c r="EN74" s="72">
        <f t="shared" si="1"/>
        <v>-2.1621394815729555E-4</v>
      </c>
    </row>
    <row r="75" spans="1:144" x14ac:dyDescent="0.15">
      <c r="A75" s="71">
        <v>42062</v>
      </c>
      <c r="B75" s="55" t="s">
        <v>6</v>
      </c>
      <c r="C75" s="55"/>
      <c r="D75" s="55"/>
      <c r="E75" s="55"/>
      <c r="F75" s="55"/>
      <c r="G75" s="55">
        <v>-0.13608315587043762</v>
      </c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>
        <v>-1.5748016536235809E-2</v>
      </c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>
        <v>-0.12761905789375305</v>
      </c>
      <c r="CY75" s="55">
        <v>-0.11069650202989578</v>
      </c>
      <c r="CZ75" s="55">
        <v>-0.28822058439254761</v>
      </c>
      <c r="DA75" s="55">
        <v>8.0645084381103516E-3</v>
      </c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>
        <f>'Primærdata SPACs'!F4369</f>
        <v>0</v>
      </c>
      <c r="EE75" s="55"/>
      <c r="EF75" s="55"/>
      <c r="EG75" s="55"/>
      <c r="EH75" s="55"/>
      <c r="EI75" s="55"/>
      <c r="EJ75" s="55"/>
      <c r="EK75" s="55"/>
      <c r="EL75" s="55"/>
      <c r="EM75" s="55"/>
      <c r="EN75" s="72">
        <f t="shared" si="1"/>
        <v>-0.11171713471412659</v>
      </c>
    </row>
    <row r="76" spans="1:144" x14ac:dyDescent="0.15">
      <c r="A76" s="71">
        <v>42094</v>
      </c>
      <c r="B76" s="55"/>
      <c r="C76" s="55"/>
      <c r="D76" s="55"/>
      <c r="E76" s="55"/>
      <c r="F76" s="55"/>
      <c r="G76" s="55">
        <v>7.518968777731061E-4</v>
      </c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>
        <v>0.10000000149011612</v>
      </c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>
        <v>7.5327567756175995E-2</v>
      </c>
      <c r="CY76" s="55">
        <v>-9.7902333363890648E-3</v>
      </c>
      <c r="CZ76" s="55">
        <v>-3.6619666963815689E-2</v>
      </c>
      <c r="DA76" s="55">
        <v>0.31499996781349182</v>
      </c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>
        <f>'Primærdata SPACs'!F4370</f>
        <v>0.20500001907348642</v>
      </c>
      <c r="EE76" s="55"/>
      <c r="EF76" s="55"/>
      <c r="EG76" s="55"/>
      <c r="EH76" s="55"/>
      <c r="EI76" s="55"/>
      <c r="EJ76" s="55"/>
      <c r="EK76" s="55"/>
      <c r="EL76" s="55"/>
      <c r="EM76" s="55"/>
      <c r="EN76" s="72">
        <f t="shared" si="1"/>
        <v>9.280993610154839E-2</v>
      </c>
    </row>
    <row r="77" spans="1:144" x14ac:dyDescent="0.15">
      <c r="A77" s="71">
        <v>42124</v>
      </c>
      <c r="B77" s="55"/>
      <c r="C77" s="55"/>
      <c r="D77" s="55"/>
      <c r="E77" s="55"/>
      <c r="F77" s="55"/>
      <c r="G77" s="55">
        <v>-4.0570996701717377E-2</v>
      </c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>
        <v>0.1090908944606781</v>
      </c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>
        <v>2.8933992609381676E-2</v>
      </c>
      <c r="CY77" s="55">
        <v>3.7429358810186386E-2</v>
      </c>
      <c r="CZ77" s="55">
        <v>-0.14108192920684814</v>
      </c>
      <c r="DA77" s="55">
        <v>9.7338460385799408E-2</v>
      </c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>
        <f>'Primærdata SPACs'!F4371</f>
        <v>-7.634855284079789E-2</v>
      </c>
      <c r="EE77" s="55"/>
      <c r="EF77" s="55"/>
      <c r="EG77" s="55"/>
      <c r="EH77" s="55"/>
      <c r="EI77" s="55"/>
      <c r="EJ77" s="55"/>
      <c r="EK77" s="55"/>
      <c r="EL77" s="55"/>
      <c r="EM77" s="55"/>
      <c r="EN77" s="72">
        <f t="shared" si="1"/>
        <v>2.1130325023831658E-3</v>
      </c>
    </row>
    <row r="78" spans="1:144" x14ac:dyDescent="0.15">
      <c r="A78" s="71">
        <v>42153</v>
      </c>
      <c r="B78" s="55"/>
      <c r="C78" s="55"/>
      <c r="D78" s="55"/>
      <c r="E78" s="55"/>
      <c r="F78" s="55"/>
      <c r="G78" s="55">
        <v>6.2646768987178802E-2</v>
      </c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>
        <v>-6.5573789179325104E-2</v>
      </c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>
        <v>7.5480945408344269E-2</v>
      </c>
      <c r="CY78" s="55">
        <v>-7.964596152305603E-2</v>
      </c>
      <c r="CZ78" s="55">
        <v>0.44680860638618469</v>
      </c>
      <c r="DA78" s="55">
        <v>0.11919607222080231</v>
      </c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>
        <f>'Primærdata SPACs'!F4372</f>
        <v>6.2892804853618145E-3</v>
      </c>
      <c r="EE78" s="55"/>
      <c r="EF78" s="55"/>
      <c r="EG78" s="55"/>
      <c r="EH78" s="55"/>
      <c r="EI78" s="55"/>
      <c r="EJ78" s="55"/>
      <c r="EK78" s="55"/>
      <c r="EL78" s="55"/>
      <c r="EM78" s="55"/>
      <c r="EN78" s="72">
        <f t="shared" si="1"/>
        <v>8.0743131826498685E-2</v>
      </c>
    </row>
    <row r="79" spans="1:144" x14ac:dyDescent="0.15">
      <c r="A79" s="71">
        <v>42185</v>
      </c>
      <c r="B79" s="55"/>
      <c r="C79" s="55"/>
      <c r="D79" s="55"/>
      <c r="E79" s="55"/>
      <c r="F79" s="55"/>
      <c r="G79" s="55">
        <v>-4.0530525147914886E-2</v>
      </c>
      <c r="H79" s="55"/>
      <c r="I79" s="55"/>
      <c r="J79" s="55"/>
      <c r="K79" s="55"/>
      <c r="L79" s="55">
        <v>-1.585821621119976E-2</v>
      </c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>
        <v>-4.210522398352623E-2</v>
      </c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>
        <v>9.1745221288874745E-4</v>
      </c>
      <c r="CY79" s="55">
        <v>7.3964069597423077E-3</v>
      </c>
      <c r="CZ79" s="55">
        <v>-5.0000019371509552E-2</v>
      </c>
      <c r="DA79" s="55">
        <v>-5.7585101574659348E-2</v>
      </c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>
        <f>'Primærdata SPACs'!F4373</f>
        <v>0.12589284777641296</v>
      </c>
      <c r="EE79" s="55"/>
      <c r="EF79" s="55"/>
      <c r="EG79" s="55"/>
      <c r="EH79" s="55"/>
      <c r="EI79" s="55"/>
      <c r="EJ79" s="55"/>
      <c r="EK79" s="55"/>
      <c r="EL79" s="55"/>
      <c r="EM79" s="55"/>
      <c r="EN79" s="72">
        <f t="shared" si="1"/>
        <v>-8.9840474174707197E-3</v>
      </c>
    </row>
    <row r="80" spans="1:144" x14ac:dyDescent="0.15">
      <c r="A80" s="71">
        <v>42216</v>
      </c>
      <c r="B80" s="55"/>
      <c r="C80" s="55"/>
      <c r="D80" s="55"/>
      <c r="E80" s="55"/>
      <c r="F80" s="55"/>
      <c r="G80" s="55">
        <v>-4.6082977205514908E-2</v>
      </c>
      <c r="H80" s="55"/>
      <c r="I80" s="55"/>
      <c r="J80" s="55"/>
      <c r="K80" s="55"/>
      <c r="L80" s="55">
        <v>-9.4787087291479111E-3</v>
      </c>
      <c r="M80" s="55"/>
      <c r="N80" s="55"/>
      <c r="O80" s="55"/>
      <c r="P80" s="55"/>
      <c r="Q80" s="55"/>
      <c r="R80" s="55"/>
      <c r="S80" s="55"/>
      <c r="T80" s="55">
        <v>-3.9999999105930328E-2</v>
      </c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>
        <v>0.1062270924448967</v>
      </c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>
        <v>-0.38130155205726624</v>
      </c>
      <c r="CY80" s="55">
        <v>-0.13656385242938995</v>
      </c>
      <c r="CZ80" s="55">
        <v>2.4767778813838959E-2</v>
      </c>
      <c r="DA80" s="55">
        <v>3.1537421047687531E-2</v>
      </c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>
        <f>'Primærdata SPACs'!F4374</f>
        <v>1.4274409972131252E-2</v>
      </c>
      <c r="EE80" s="55"/>
      <c r="EF80" s="55"/>
      <c r="EG80" s="55"/>
      <c r="EH80" s="55"/>
      <c r="EI80" s="55"/>
      <c r="EJ80" s="55"/>
      <c r="EK80" s="55"/>
      <c r="EL80" s="55"/>
      <c r="EM80" s="55"/>
      <c r="EN80" s="72">
        <f t="shared" si="1"/>
        <v>-4.8513376360966101E-2</v>
      </c>
    </row>
    <row r="81" spans="1:144" x14ac:dyDescent="0.15">
      <c r="A81" s="71">
        <v>42247</v>
      </c>
      <c r="B81" s="55"/>
      <c r="C81" s="55"/>
      <c r="D81" s="55"/>
      <c r="E81" s="55"/>
      <c r="F81" s="55"/>
      <c r="G81" s="55">
        <v>-5.2334912121295929E-2</v>
      </c>
      <c r="H81" s="55"/>
      <c r="I81" s="55"/>
      <c r="J81" s="55"/>
      <c r="K81" s="55"/>
      <c r="L81" s="55">
        <v>-8.5167407989501953E-2</v>
      </c>
      <c r="M81" s="55"/>
      <c r="N81" s="55"/>
      <c r="O81" s="55"/>
      <c r="P81" s="55"/>
      <c r="Q81" s="55"/>
      <c r="R81" s="55"/>
      <c r="S81" s="55"/>
      <c r="T81" s="55">
        <v>-0.18666665256023407</v>
      </c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>
        <v>-2.3178786039352417E-2</v>
      </c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>
        <v>0.39555555582046509</v>
      </c>
      <c r="CY81" s="55">
        <v>-0.1496598869562149</v>
      </c>
      <c r="CZ81" s="55">
        <v>-3.3232595771551132E-2</v>
      </c>
      <c r="DA81" s="55">
        <v>-0.19171975553035736</v>
      </c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>
        <f>'Primærdata SPACs'!F4375</f>
        <v>-0.14464429020881653</v>
      </c>
      <c r="EE81" s="55"/>
      <c r="EF81" s="55"/>
      <c r="EG81" s="55"/>
      <c r="EH81" s="55"/>
      <c r="EI81" s="55"/>
      <c r="EJ81" s="55"/>
      <c r="EK81" s="55"/>
      <c r="EL81" s="55"/>
      <c r="EM81" s="55"/>
      <c r="EN81" s="72">
        <f t="shared" si="1"/>
        <v>-5.233874792853991E-2</v>
      </c>
    </row>
    <row r="82" spans="1:144" ht="16" x14ac:dyDescent="0.2">
      <c r="A82" s="71">
        <v>42277</v>
      </c>
      <c r="B82" s="55"/>
      <c r="C82" s="55"/>
      <c r="D82" s="55"/>
      <c r="E82" s="55"/>
      <c r="F82" s="55"/>
      <c r="G82" s="55">
        <v>-2.4638989940285683E-2</v>
      </c>
      <c r="H82" s="55"/>
      <c r="I82" s="55"/>
      <c r="J82" s="55"/>
      <c r="K82" s="55"/>
      <c r="L82" s="58">
        <v>2.1966530010104179E-2</v>
      </c>
      <c r="M82" s="55"/>
      <c r="N82" s="55"/>
      <c r="O82" s="55"/>
      <c r="P82" s="55"/>
      <c r="Q82" s="55"/>
      <c r="R82" s="55"/>
      <c r="S82" s="55"/>
      <c r="T82" s="55">
        <v>-0.18647542595863342</v>
      </c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>
        <v>-6.1016969382762909E-2</v>
      </c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>
        <v>0.10297242552042007</v>
      </c>
      <c r="CY82" s="55">
        <v>-0.12399997562170029</v>
      </c>
      <c r="CZ82" s="55">
        <v>-3.1250044703483582E-2</v>
      </c>
      <c r="DA82" s="55">
        <v>0.10323092341423035</v>
      </c>
      <c r="DB82" s="55">
        <v>-4.0610059999999998E-3</v>
      </c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>
        <f>'Primærdata SPACs'!F4376</f>
        <v>-0.11791590601205826</v>
      </c>
      <c r="EE82" s="55"/>
      <c r="EF82" s="55"/>
      <c r="EG82" s="55"/>
      <c r="EH82" s="55"/>
      <c r="EI82" s="55"/>
      <c r="EJ82" s="55"/>
      <c r="EK82" s="55"/>
      <c r="EL82" s="55"/>
      <c r="EM82" s="55"/>
      <c r="EN82" s="72">
        <f t="shared" si="1"/>
        <v>-3.2118843867416959E-2</v>
      </c>
    </row>
    <row r="83" spans="1:144" ht="16" x14ac:dyDescent="0.2">
      <c r="A83" s="71">
        <v>42307</v>
      </c>
      <c r="B83" s="55"/>
      <c r="C83" s="55"/>
      <c r="D83" s="55"/>
      <c r="E83" s="55"/>
      <c r="F83" s="55"/>
      <c r="G83" s="55">
        <v>0.16027876734733582</v>
      </c>
      <c r="H83" s="55"/>
      <c r="I83" s="55"/>
      <c r="J83" s="55"/>
      <c r="K83" s="55"/>
      <c r="L83" s="55">
        <v>8.4953926503658295E-2</v>
      </c>
      <c r="M83" s="55"/>
      <c r="N83" s="55"/>
      <c r="O83" s="55"/>
      <c r="P83" s="55"/>
      <c r="Q83" s="55"/>
      <c r="R83" s="55"/>
      <c r="S83" s="55"/>
      <c r="T83" s="58">
        <v>-0.10957176983356476</v>
      </c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>
        <v>-3.0685935169458389E-2</v>
      </c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>
        <v>-3.7536125630140305E-2</v>
      </c>
      <c r="CY83" s="55">
        <v>-0.23970320820808411</v>
      </c>
      <c r="CZ83" s="55">
        <v>-2.2580624000000001E-2</v>
      </c>
      <c r="DA83" s="55">
        <v>-0.16214288771152496</v>
      </c>
      <c r="DB83" s="55">
        <v>-0.31600403799999999</v>
      </c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>
        <f>'Primærdata SPACs'!F4377</f>
        <v>1.2435320764780045E-2</v>
      </c>
      <c r="EE83" s="55"/>
      <c r="EF83" s="55"/>
      <c r="EG83" s="55"/>
      <c r="EH83" s="55"/>
      <c r="EI83" s="55"/>
      <c r="EJ83" s="55"/>
      <c r="EK83" s="55"/>
      <c r="EL83" s="55"/>
      <c r="EM83" s="55"/>
      <c r="EN83" s="72">
        <f t="shared" si="1"/>
        <v>-6.6055657393699826E-2</v>
      </c>
    </row>
    <row r="84" spans="1:144" x14ac:dyDescent="0.15">
      <c r="A84" s="71">
        <v>42338</v>
      </c>
      <c r="B84" s="55"/>
      <c r="C84" s="55"/>
      <c r="D84" s="55"/>
      <c r="E84" s="55"/>
      <c r="F84" s="55"/>
      <c r="G84" s="55">
        <v>-0.18693692982196808</v>
      </c>
      <c r="H84" s="55"/>
      <c r="I84" s="55"/>
      <c r="J84" s="55"/>
      <c r="K84" s="55"/>
      <c r="L84" s="55">
        <v>4.056597501039505E-2</v>
      </c>
      <c r="M84" s="55"/>
      <c r="N84" s="55"/>
      <c r="O84" s="55"/>
      <c r="P84" s="55"/>
      <c r="Q84" s="55"/>
      <c r="R84" s="55"/>
      <c r="S84" s="55"/>
      <c r="T84" s="55">
        <v>-8.7694533169269562E-2</v>
      </c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>
        <v>6.1452500522136688E-2</v>
      </c>
      <c r="AF84" s="55">
        <v>3.484305E-3</v>
      </c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>
        <v>-7.3999978601932526E-2</v>
      </c>
      <c r="CY84" s="55">
        <v>6.3031107187271118E-2</v>
      </c>
      <c r="CZ84" s="55">
        <v>-2.9702942999999999E-2</v>
      </c>
      <c r="DA84" s="55">
        <v>-5.8823496103286743E-2</v>
      </c>
      <c r="DB84" s="55">
        <v>0.52757078400000001</v>
      </c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>
        <f>'Primærdata SPACs'!F4378</f>
        <v>-0.11258959025144577</v>
      </c>
      <c r="EE84" s="55"/>
      <c r="EF84" s="55"/>
      <c r="EG84" s="55"/>
      <c r="EH84" s="55"/>
      <c r="EI84" s="55"/>
      <c r="EJ84" s="55"/>
      <c r="EK84" s="55"/>
      <c r="EL84" s="55"/>
      <c r="EM84" s="55"/>
      <c r="EN84" s="72">
        <f t="shared" si="1"/>
        <v>1.3305200070172744E-2</v>
      </c>
    </row>
    <row r="85" spans="1:144" x14ac:dyDescent="0.15">
      <c r="A85" s="71">
        <v>42369</v>
      </c>
      <c r="B85" s="55"/>
      <c r="C85" s="55"/>
      <c r="D85" s="55"/>
      <c r="E85" s="55"/>
      <c r="F85" s="55"/>
      <c r="G85" s="55">
        <v>-8.86426642537117E-2</v>
      </c>
      <c r="H85" s="55"/>
      <c r="I85" s="55"/>
      <c r="J85" s="55"/>
      <c r="K85" s="55"/>
      <c r="L85" s="55">
        <v>7.2529399767518044E-3</v>
      </c>
      <c r="M85" s="55"/>
      <c r="N85" s="55"/>
      <c r="O85" s="55"/>
      <c r="P85" s="55"/>
      <c r="Q85" s="55"/>
      <c r="R85" s="55"/>
      <c r="S85" s="55"/>
      <c r="T85" s="55">
        <v>-1.8604634329676628E-2</v>
      </c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>
        <v>-4.5613992959260941E-2</v>
      </c>
      <c r="AF85" s="55">
        <v>-1.7857173E-2</v>
      </c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>
        <v>-0.3196544349193573</v>
      </c>
      <c r="CY85" s="55">
        <v>6.7796610295772552E-2</v>
      </c>
      <c r="CZ85" s="55">
        <v>-0.102040797</v>
      </c>
      <c r="DA85" s="55">
        <v>-3.5326119512319565E-2</v>
      </c>
      <c r="DB85" s="55">
        <v>0.17073170800000001</v>
      </c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>
        <f>'Primærdata SPACs'!F4379</f>
        <v>2.4221457540988922E-2</v>
      </c>
      <c r="EE85" s="55"/>
      <c r="EF85" s="55"/>
      <c r="EG85" s="55"/>
      <c r="EH85" s="55"/>
      <c r="EI85" s="55"/>
      <c r="EJ85" s="55"/>
      <c r="EK85" s="55"/>
      <c r="EL85" s="55"/>
      <c r="EM85" s="55"/>
      <c r="EN85" s="72">
        <f t="shared" si="1"/>
        <v>-3.2521554560073891E-2</v>
      </c>
    </row>
    <row r="86" spans="1:144" ht="16" x14ac:dyDescent="0.2">
      <c r="A86" s="71">
        <v>42398</v>
      </c>
      <c r="B86" s="55"/>
      <c r="C86" s="55"/>
      <c r="D86" s="55"/>
      <c r="E86" s="55"/>
      <c r="F86" s="55"/>
      <c r="G86" s="58">
        <v>2.3302989080548286E-2</v>
      </c>
      <c r="H86" s="55"/>
      <c r="I86" s="55"/>
      <c r="J86" s="55"/>
      <c r="K86" s="55"/>
      <c r="L86" s="55">
        <v>-9.8109744489192963E-2</v>
      </c>
      <c r="M86" s="55"/>
      <c r="N86" s="55"/>
      <c r="O86" s="55"/>
      <c r="P86" s="55"/>
      <c r="Q86" s="55"/>
      <c r="R86" s="55"/>
      <c r="S86" s="55"/>
      <c r="T86" s="55">
        <v>-0.13270144164562225</v>
      </c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>
        <v>-7.352934218943119E-3</v>
      </c>
      <c r="AF86" s="55">
        <v>-0.13636358100000001</v>
      </c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>
        <v>7.3964069597423077E-3</v>
      </c>
      <c r="CY86" s="55">
        <v>-9.7883567214012146E-2</v>
      </c>
      <c r="CZ86" s="55">
        <v>-0.11363643399999999</v>
      </c>
      <c r="DA86" s="55">
        <v>-9.2018738389015198E-2</v>
      </c>
      <c r="DB86" s="55">
        <v>1.7833313E-2</v>
      </c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>
        <f>'Primærdata SPACs'!F4380</f>
        <v>-0.25450453162193298</v>
      </c>
      <c r="EE86" s="55"/>
      <c r="EF86" s="55"/>
      <c r="EG86" s="55"/>
      <c r="EH86" s="55"/>
      <c r="EI86" s="55"/>
      <c r="EJ86" s="55"/>
      <c r="EK86" s="55"/>
      <c r="EL86" s="55"/>
      <c r="EM86" s="55"/>
      <c r="EN86" s="72">
        <f t="shared" si="1"/>
        <v>-8.036711486712983E-2</v>
      </c>
    </row>
    <row r="87" spans="1:144" ht="16" x14ac:dyDescent="0.2">
      <c r="A87" s="71">
        <v>42429</v>
      </c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>
        <v>-3.5928204655647278E-2</v>
      </c>
      <c r="M87" s="55"/>
      <c r="N87" s="55"/>
      <c r="O87" s="55"/>
      <c r="P87" s="55"/>
      <c r="Q87" s="55"/>
      <c r="R87" s="55"/>
      <c r="S87" s="55"/>
      <c r="T87" s="55">
        <v>-0.10928960144519806</v>
      </c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>
        <v>-7.4074089527130127E-2</v>
      </c>
      <c r="AF87" s="58">
        <v>-0.16198833300000001</v>
      </c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>
        <v>-3.7623770534992218E-2</v>
      </c>
      <c r="CY87" s="55">
        <v>-0.13489736616611481</v>
      </c>
      <c r="CZ87" s="55">
        <v>-5.5555503999999999E-2</v>
      </c>
      <c r="DA87" s="55">
        <v>0.11995861679315567</v>
      </c>
      <c r="DB87" s="55">
        <v>-5.8457490000000001E-2</v>
      </c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>
        <f>'Primærdata SPACs'!F4381</f>
        <v>-7.8549847006797791E-2</v>
      </c>
      <c r="EE87" s="55"/>
      <c r="EF87" s="55"/>
      <c r="EG87" s="55"/>
      <c r="EH87" s="55"/>
      <c r="EI87" s="55"/>
      <c r="EJ87" s="55"/>
      <c r="EK87" s="55"/>
      <c r="EL87" s="55"/>
      <c r="EM87" s="55"/>
      <c r="EN87" s="72">
        <f t="shared" si="1"/>
        <v>-6.2640558954272466E-2</v>
      </c>
    </row>
    <row r="88" spans="1:144" x14ac:dyDescent="0.15">
      <c r="A88" s="71">
        <v>42460</v>
      </c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>
        <v>2.8985479846596718E-2</v>
      </c>
      <c r="M88" s="55"/>
      <c r="N88" s="55"/>
      <c r="O88" s="55"/>
      <c r="P88" s="55"/>
      <c r="Q88" s="55"/>
      <c r="R88" s="55"/>
      <c r="S88" s="55"/>
      <c r="T88" s="55">
        <v>0.30879351496696472</v>
      </c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>
        <v>-5.6000042706727982E-2</v>
      </c>
      <c r="AF88" s="55">
        <v>-0.12770411400000001</v>
      </c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>
        <v>-0.43621399998664856</v>
      </c>
      <c r="CY88" s="55">
        <v>0.18644066154956818</v>
      </c>
      <c r="CZ88" s="55">
        <v>4.0723941999999999E-2</v>
      </c>
      <c r="DA88" s="55">
        <v>-4.6168051660060883E-2</v>
      </c>
      <c r="DB88" s="55">
        <v>-9.5651880000000005E-3</v>
      </c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>
        <f>'Primærdata SPACs'!F4382</f>
        <v>0.20655742287635803</v>
      </c>
      <c r="EE88" s="55"/>
      <c r="EF88" s="55"/>
      <c r="EG88" s="55"/>
      <c r="EH88" s="55"/>
      <c r="EI88" s="55"/>
      <c r="EJ88" s="55"/>
      <c r="EK88" s="55"/>
      <c r="EL88" s="55"/>
      <c r="EM88" s="55"/>
      <c r="EN88" s="72">
        <f t="shared" si="1"/>
        <v>9.5849624886050182E-3</v>
      </c>
    </row>
    <row r="89" spans="1:144" x14ac:dyDescent="0.15">
      <c r="A89" s="71">
        <v>42489</v>
      </c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>
        <v>6.0362596996128559E-3</v>
      </c>
      <c r="M89" s="55"/>
      <c r="N89" s="55"/>
      <c r="O89" s="55"/>
      <c r="P89" s="55"/>
      <c r="Q89" s="55"/>
      <c r="R89" s="55"/>
      <c r="S89" s="55"/>
      <c r="T89" s="55">
        <v>-2.6562511920928955E-2</v>
      </c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>
        <v>0.16101700067520142</v>
      </c>
      <c r="AF89" s="55">
        <v>0.17120002200000001</v>
      </c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>
        <v>-0.35401460528373718</v>
      </c>
      <c r="CY89" s="55">
        <v>0.14000000059604645</v>
      </c>
      <c r="CZ89" s="55">
        <v>0.217391312</v>
      </c>
      <c r="DA89" s="55">
        <v>-0.12391091138124466</v>
      </c>
      <c r="DB89" s="55">
        <v>-1.5803363000000001E-2</v>
      </c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>
        <f>'Primærdata SPACs'!F4383</f>
        <v>5.8423887938261032E-2</v>
      </c>
      <c r="EE89" s="55"/>
      <c r="EF89" s="55"/>
      <c r="EG89" s="55"/>
      <c r="EH89" s="55"/>
      <c r="EI89" s="55"/>
      <c r="EJ89" s="55"/>
      <c r="EK89" s="55"/>
      <c r="EL89" s="55"/>
      <c r="EM89" s="55"/>
      <c r="EN89" s="72">
        <f t="shared" si="1"/>
        <v>2.3377709132321095E-2</v>
      </c>
    </row>
    <row r="90" spans="1:144" x14ac:dyDescent="0.15">
      <c r="A90" s="71">
        <v>42521</v>
      </c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>
        <v>0</v>
      </c>
      <c r="M90" s="55"/>
      <c r="N90" s="55"/>
      <c r="O90" s="55"/>
      <c r="P90" s="55"/>
      <c r="Q90" s="55"/>
      <c r="R90" s="55"/>
      <c r="S90" s="55"/>
      <c r="T90" s="55">
        <v>-0.19422151148319244</v>
      </c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>
        <v>-0.17153285443782806</v>
      </c>
      <c r="AF90" s="55">
        <v>-0.53688526199999997</v>
      </c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>
        <v>-5.4972819052636623E-3</v>
      </c>
      <c r="CU90" s="55"/>
      <c r="CV90" s="55"/>
      <c r="CW90" s="55"/>
      <c r="CX90" s="55">
        <v>0.58757060766220093</v>
      </c>
      <c r="CY90" s="55">
        <v>-1.5037579461932182E-2</v>
      </c>
      <c r="CZ90" s="55">
        <v>-0.18214285399999999</v>
      </c>
      <c r="DA90" s="55">
        <v>3.2044194638729095E-2</v>
      </c>
      <c r="DB90" s="55">
        <v>0.15878677399999999</v>
      </c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>
        <f>'Primærdata SPACs'!F4384</f>
        <v>0.14505778253078461</v>
      </c>
      <c r="EE90" s="55"/>
      <c r="EF90" s="55"/>
      <c r="EG90" s="55"/>
      <c r="EH90" s="55"/>
      <c r="EI90" s="55"/>
      <c r="EJ90" s="55"/>
      <c r="EK90" s="55"/>
      <c r="EL90" s="55"/>
      <c r="EM90" s="55"/>
      <c r="EN90" s="72">
        <f t="shared" si="1"/>
        <v>-1.8185798445650169E-2</v>
      </c>
    </row>
    <row r="91" spans="1:144" ht="16" x14ac:dyDescent="0.2">
      <c r="A91" s="71">
        <v>42551</v>
      </c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8">
        <v>-3.6999989300966263E-2</v>
      </c>
      <c r="M91" s="55"/>
      <c r="N91" s="55"/>
      <c r="O91" s="55"/>
      <c r="P91" s="55"/>
      <c r="Q91" s="55"/>
      <c r="R91" s="55"/>
      <c r="S91" s="55"/>
      <c r="T91" s="55">
        <v>5.7768918573856354E-2</v>
      </c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>
        <v>4.4052819721400738E-3</v>
      </c>
      <c r="AF91" s="55">
        <v>0.15634216400000001</v>
      </c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>
        <v>-9.7487464547157288E-2</v>
      </c>
      <c r="CU91" s="55"/>
      <c r="CV91" s="55"/>
      <c r="CW91" s="55"/>
      <c r="CX91" s="55">
        <v>7.4733108282089233E-2</v>
      </c>
      <c r="CY91" s="55">
        <v>-8.1424981355667114E-2</v>
      </c>
      <c r="CZ91" s="55">
        <v>3.9301376999999998E-2</v>
      </c>
      <c r="DA91" s="55">
        <v>-2.5695906952023506E-2</v>
      </c>
      <c r="DB91" s="55">
        <v>0.19322557700000001</v>
      </c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D91" s="55">
        <f>'Primærdata SPACs'!F4385</f>
        <v>-4.9327414482831955E-2</v>
      </c>
      <c r="EE91" s="55"/>
      <c r="EF91" s="55"/>
      <c r="EG91" s="55"/>
      <c r="EH91" s="55"/>
      <c r="EI91" s="55"/>
      <c r="EJ91" s="55"/>
      <c r="EK91" s="55"/>
      <c r="EL91" s="55"/>
      <c r="EM91" s="55"/>
      <c r="EN91" s="72">
        <f t="shared" si="1"/>
        <v>2.1349151835403594E-2</v>
      </c>
    </row>
    <row r="92" spans="1:144" ht="16" x14ac:dyDescent="0.2">
      <c r="A92" s="71">
        <v>42580</v>
      </c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>
        <v>3.2191012054681778E-2</v>
      </c>
      <c r="M92" s="55"/>
      <c r="N92" s="55"/>
      <c r="O92" s="55"/>
      <c r="P92" s="55"/>
      <c r="Q92" s="55"/>
      <c r="R92" s="55"/>
      <c r="S92" s="55"/>
      <c r="T92" s="58">
        <v>0.21468923985958099</v>
      </c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8">
        <v>-1.578947901725769E-2</v>
      </c>
      <c r="AF92" s="55">
        <v>0.214285746</v>
      </c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>
        <v>5.2338562905788422E-2</v>
      </c>
      <c r="CU92" s="55"/>
      <c r="CV92" s="55"/>
      <c r="CW92" s="55"/>
      <c r="CX92" s="55">
        <v>-0.27152314782142639</v>
      </c>
      <c r="CY92" s="55">
        <v>5.8171756565570831E-2</v>
      </c>
      <c r="CZ92" s="55">
        <v>2.5210058E-2</v>
      </c>
      <c r="DA92" s="55">
        <v>0.15494503080844879</v>
      </c>
      <c r="DB92" s="55">
        <v>0.31612899900000002</v>
      </c>
      <c r="DC92" s="55">
        <v>6.0000039637088776E-2</v>
      </c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>
        <f>'Primærdata SPACs'!F4386</f>
        <v>0.16863211989402771</v>
      </c>
      <c r="EE92" s="55"/>
      <c r="EF92" s="55"/>
      <c r="EG92" s="55"/>
      <c r="EH92" s="55"/>
      <c r="EI92" s="55"/>
      <c r="EJ92" s="55"/>
      <c r="EK92" s="55"/>
      <c r="EL92" s="55"/>
      <c r="EM92" s="55"/>
      <c r="EN92" s="72">
        <f t="shared" si="1"/>
        <v>8.4106661490541926E-2</v>
      </c>
    </row>
    <row r="93" spans="1:144" ht="16" x14ac:dyDescent="0.2">
      <c r="A93" s="71">
        <v>42613</v>
      </c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>
        <v>-5.5331919342279434E-2</v>
      </c>
      <c r="M93" s="55"/>
      <c r="N93" s="55"/>
      <c r="O93" s="55"/>
      <c r="P93" s="55"/>
      <c r="Q93" s="55"/>
      <c r="R93" s="55"/>
      <c r="S93" s="55"/>
      <c r="T93" s="55">
        <v>-5.8914672583341599E-2</v>
      </c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>
        <v>-5.8823570999999998E-2</v>
      </c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8">
        <v>-5.2910052239894867E-2</v>
      </c>
      <c r="CU93" s="55"/>
      <c r="CV93" s="55"/>
      <c r="CW93" s="55"/>
      <c r="CX93" s="55">
        <v>4.5454502105712891E-2</v>
      </c>
      <c r="CY93" s="55">
        <v>-0.48539265990257263</v>
      </c>
      <c r="CZ93" s="55">
        <v>6.5573706999999995E-2</v>
      </c>
      <c r="DA93" s="55">
        <v>6.8506114184856415E-2</v>
      </c>
      <c r="DB93" s="55">
        <v>0.245588258</v>
      </c>
      <c r="DC93" s="55">
        <v>-5.9433970600366592E-2</v>
      </c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>
        <f>'Primærdata SPACs'!F4387</f>
        <v>-1.5136187896132469E-2</v>
      </c>
      <c r="EE93" s="55"/>
      <c r="EF93" s="55"/>
      <c r="EG93" s="55"/>
      <c r="EH93" s="55"/>
      <c r="EI93" s="55"/>
      <c r="EJ93" s="55"/>
      <c r="EK93" s="55"/>
      <c r="EL93" s="55"/>
      <c r="EM93" s="55"/>
      <c r="EN93" s="72">
        <f t="shared" si="1"/>
        <v>-3.2801859297638028E-2</v>
      </c>
    </row>
    <row r="94" spans="1:144" x14ac:dyDescent="0.15">
      <c r="A94" s="71">
        <v>42643</v>
      </c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>
        <v>-4.1533581912517548E-2</v>
      </c>
      <c r="M94" s="55"/>
      <c r="N94" s="55"/>
      <c r="O94" s="55"/>
      <c r="P94" s="55"/>
      <c r="Q94" s="55"/>
      <c r="R94" s="55"/>
      <c r="S94" s="55"/>
      <c r="T94" s="55">
        <v>-0.12850084900856018</v>
      </c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>
        <v>-0.14283481200000001</v>
      </c>
      <c r="AG94" s="55"/>
      <c r="AH94" s="55">
        <v>0.25598087906837463</v>
      </c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>
        <v>-7.9329617321491241E-2</v>
      </c>
      <c r="CU94" s="55"/>
      <c r="CV94" s="55"/>
      <c r="CW94" s="55"/>
      <c r="CX94" s="55">
        <v>-0.23478259146213531</v>
      </c>
      <c r="CY94" s="55">
        <v>0.129311203956604</v>
      </c>
      <c r="CZ94" s="55">
        <v>-3.8461503000000001E-2</v>
      </c>
      <c r="DA94" s="55">
        <v>6.144261360168457E-2</v>
      </c>
      <c r="DB94" s="55">
        <v>0.16371506452560425</v>
      </c>
      <c r="DC94" s="55">
        <v>-2.0060161128640175E-2</v>
      </c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>
        <f>'Primærdata SPACs'!F4388</f>
        <v>2.049129456281662E-3</v>
      </c>
      <c r="EE94" s="55"/>
      <c r="EF94" s="55"/>
      <c r="EG94" s="55"/>
      <c r="EH94" s="55"/>
      <c r="EI94" s="55"/>
      <c r="EJ94" s="55"/>
      <c r="EK94" s="55"/>
      <c r="EL94" s="55"/>
      <c r="EM94" s="55"/>
      <c r="EN94" s="72">
        <f t="shared" si="1"/>
        <v>-6.0836854353996149E-3</v>
      </c>
    </row>
    <row r="95" spans="1:144" x14ac:dyDescent="0.15">
      <c r="A95" s="71">
        <v>42674</v>
      </c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>
        <v>-9.0000048279762268E-2</v>
      </c>
      <c r="M95" s="55"/>
      <c r="N95" s="55"/>
      <c r="O95" s="55"/>
      <c r="P95" s="55"/>
      <c r="Q95" s="55"/>
      <c r="R95" s="55"/>
      <c r="S95" s="55"/>
      <c r="T95" s="55">
        <v>-0.11153122037649155</v>
      </c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>
        <v>-0.218770355</v>
      </c>
      <c r="AG95" s="55"/>
      <c r="AH95" s="55">
        <v>-5.7142831385135651E-2</v>
      </c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>
        <v>5.4629642516374588E-2</v>
      </c>
      <c r="CT95" s="55">
        <v>-8.7378621101379395E-2</v>
      </c>
      <c r="CU95" s="55"/>
      <c r="CV95" s="55"/>
      <c r="CW95" s="55"/>
      <c r="CX95" s="55">
        <v>-0.18181814253330231</v>
      </c>
      <c r="CY95" s="55">
        <v>-9.9099107086658478E-2</v>
      </c>
      <c r="CZ95" s="55">
        <v>2.3999978000000002E-2</v>
      </c>
      <c r="DA95" s="55">
        <v>0.12499997764825821</v>
      </c>
      <c r="DB95" s="55">
        <v>-2.3672538809478283E-3</v>
      </c>
      <c r="DC95" s="55">
        <v>-5.3224198520183563E-2</v>
      </c>
      <c r="DD95" s="55"/>
      <c r="DE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  <c r="EB95" s="55"/>
      <c r="EC95" s="55"/>
      <c r="ED95" s="55">
        <f>'Primærdata SPACs'!F4389</f>
        <v>-4.1922274976968765E-2</v>
      </c>
      <c r="EE95" s="55"/>
      <c r="EF95" s="55"/>
      <c r="EG95" s="55"/>
      <c r="EH95" s="55"/>
      <c r="EI95" s="55"/>
      <c r="EJ95" s="55"/>
      <c r="EK95" s="55"/>
      <c r="EL95" s="55"/>
      <c r="EM95" s="55"/>
      <c r="EN95" s="72">
        <f t="shared" si="1"/>
        <v>-5.6894188844322846E-2</v>
      </c>
    </row>
    <row r="96" spans="1:144" ht="16" x14ac:dyDescent="0.2">
      <c r="A96" s="71">
        <v>42704</v>
      </c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>
        <v>0.16727727651596069</v>
      </c>
      <c r="M96" s="55"/>
      <c r="N96" s="55"/>
      <c r="O96" s="55"/>
      <c r="P96" s="55"/>
      <c r="Q96" s="55"/>
      <c r="R96" s="55"/>
      <c r="S96" s="55"/>
      <c r="T96" s="55">
        <v>-0.40425530076026917</v>
      </c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8">
        <v>0.18666665299999999</v>
      </c>
      <c r="AG96" s="55"/>
      <c r="AH96" s="55">
        <v>0.22558924555778503</v>
      </c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>
        <v>0.13696219027042389</v>
      </c>
      <c r="CT96" s="55">
        <v>-2.659571822732687E-3</v>
      </c>
      <c r="CU96" s="55"/>
      <c r="CV96" s="55"/>
      <c r="CW96" s="55"/>
      <c r="CX96" s="55">
        <v>2.0833313465118408E-2</v>
      </c>
      <c r="CY96" s="55">
        <v>-0.12505000829696655</v>
      </c>
      <c r="CZ96" s="55">
        <v>0.26171877999999998</v>
      </c>
      <c r="DA96" s="55">
        <v>8.2774095237255096E-2</v>
      </c>
      <c r="DB96" s="55">
        <v>4.1715254783630371</v>
      </c>
      <c r="DC96" s="55">
        <v>6.4864903688430786E-2</v>
      </c>
      <c r="DD96" s="55"/>
      <c r="DE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D96" s="55">
        <f>'Primærdata SPACs'!F4390</f>
        <v>-3.2016790937632322E-3</v>
      </c>
      <c r="EE96" s="55">
        <v>1.0060224449262023E-3</v>
      </c>
      <c r="EF96" s="55"/>
      <c r="EG96" s="55"/>
      <c r="EH96" s="55"/>
      <c r="EI96" s="55"/>
      <c r="EJ96" s="55"/>
      <c r="EK96" s="55"/>
      <c r="EL96" s="55"/>
      <c r="EM96" s="55"/>
      <c r="EN96" s="72">
        <f t="shared" si="1"/>
        <v>0.34171795704065755</v>
      </c>
    </row>
    <row r="97" spans="1:144" ht="16" x14ac:dyDescent="0.2">
      <c r="A97" s="71">
        <v>42734</v>
      </c>
      <c r="B97" s="55">
        <v>-0.15500001609325409</v>
      </c>
      <c r="C97" s="55"/>
      <c r="D97" s="55"/>
      <c r="E97" s="55"/>
      <c r="F97" s="55"/>
      <c r="G97" s="55"/>
      <c r="H97" s="55"/>
      <c r="I97" s="55"/>
      <c r="J97" s="55"/>
      <c r="K97" s="55"/>
      <c r="L97" s="55">
        <v>-1.1506339535117149E-2</v>
      </c>
      <c r="M97" s="55"/>
      <c r="N97" s="55"/>
      <c r="O97" s="55"/>
      <c r="P97" s="55"/>
      <c r="Q97" s="55"/>
      <c r="R97" s="55"/>
      <c r="S97" s="55"/>
      <c r="T97" s="55">
        <v>-5.3571376949548721E-2</v>
      </c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>
        <v>-0.22191010415554047</v>
      </c>
      <c r="AG97" s="55"/>
      <c r="AH97" s="58">
        <v>8.3516404032707214E-2</v>
      </c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>
        <v>3.8610186893492937E-3</v>
      </c>
      <c r="CT97" s="55">
        <v>0.24133339524269104</v>
      </c>
      <c r="CU97" s="55"/>
      <c r="CV97" s="55"/>
      <c r="CW97" s="55"/>
      <c r="CX97" s="55">
        <v>0.17006802558898926</v>
      </c>
      <c r="CY97" s="55">
        <v>2.8630189597606659E-2</v>
      </c>
      <c r="CZ97" s="55">
        <v>5.2631602E-2</v>
      </c>
      <c r="DA97" s="55">
        <v>-2.7548247948288918E-2</v>
      </c>
      <c r="DB97" s="55">
        <v>0.17986367642879486</v>
      </c>
      <c r="DC97" s="55">
        <v>0.28934001922607422</v>
      </c>
      <c r="DD97" s="55"/>
      <c r="DE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  <c r="EB97" s="55"/>
      <c r="EC97" s="55"/>
      <c r="ED97" s="55">
        <f>'Primærdata SPACs'!F4391</f>
        <v>-0.11991433054208755</v>
      </c>
      <c r="EE97" s="55">
        <f>'Primærdata SPACs'!F4712</f>
        <v>-6.9651720993047284E-2</v>
      </c>
      <c r="EF97" s="55"/>
      <c r="EG97" s="55"/>
      <c r="EH97" s="55"/>
      <c r="EI97" s="55"/>
      <c r="EJ97" s="55"/>
      <c r="EK97" s="55"/>
      <c r="EL97" s="55"/>
      <c r="EM97" s="55"/>
      <c r="EN97" s="72">
        <f t="shared" si="1"/>
        <v>2.6009479639288555E-2</v>
      </c>
    </row>
    <row r="98" spans="1:144" ht="16" x14ac:dyDescent="0.2">
      <c r="A98" s="71">
        <v>42766</v>
      </c>
      <c r="B98" s="55">
        <v>-6.5088726580142975E-2</v>
      </c>
      <c r="C98" s="55"/>
      <c r="D98" s="55"/>
      <c r="E98" s="55"/>
      <c r="F98" s="55"/>
      <c r="G98" s="55"/>
      <c r="H98" s="55"/>
      <c r="I98" s="55"/>
      <c r="J98" s="55"/>
      <c r="K98" s="55"/>
      <c r="L98" s="55">
        <v>-4.8677254468202591E-2</v>
      </c>
      <c r="M98" s="55"/>
      <c r="N98" s="55"/>
      <c r="O98" s="55"/>
      <c r="P98" s="55"/>
      <c r="Q98" s="55"/>
      <c r="R98" s="55"/>
      <c r="S98" s="55"/>
      <c r="T98" s="55">
        <v>-7.5471624732017517E-3</v>
      </c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>
        <v>0.16967509686946869</v>
      </c>
      <c r="AG98" s="55"/>
      <c r="AH98" s="55">
        <v>-7.3529355227947235E-2</v>
      </c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8">
        <v>9.9230766296386719E-2</v>
      </c>
      <c r="CT98" s="55">
        <v>-3.2223433256149292E-2</v>
      </c>
      <c r="CU98" s="55"/>
      <c r="CV98" s="55">
        <v>9.8214228637516499E-4</v>
      </c>
      <c r="CW98" s="55"/>
      <c r="CX98" s="55">
        <v>0.57558137178421021</v>
      </c>
      <c r="CY98" s="55">
        <v>-0.10555552691221237</v>
      </c>
      <c r="CZ98" s="55">
        <v>-7.2941214000000004E-2</v>
      </c>
      <c r="DA98" s="55">
        <v>-3.3994302153587341E-2</v>
      </c>
      <c r="DB98" s="55">
        <v>0.34544441103935242</v>
      </c>
      <c r="DC98" s="55">
        <v>7.480313628911972E-2</v>
      </c>
      <c r="DD98" s="55"/>
      <c r="DE98" s="55"/>
      <c r="DF98" s="55"/>
      <c r="DG98" s="55"/>
      <c r="DH98" s="55"/>
      <c r="DI98" s="55"/>
      <c r="DJ98" s="55"/>
      <c r="DK98" s="55"/>
      <c r="DL98" s="55"/>
      <c r="DM98" s="55"/>
      <c r="DN98" s="55"/>
      <c r="DO98" s="55"/>
      <c r="DP98" s="55"/>
      <c r="DQ98" s="55"/>
      <c r="DR98" s="55"/>
      <c r="DS98" s="55"/>
      <c r="DT98" s="55"/>
      <c r="DU98" s="55"/>
      <c r="DV98" s="55"/>
      <c r="DW98" s="55"/>
      <c r="DX98" s="55"/>
      <c r="DY98" s="55"/>
      <c r="DZ98" s="55"/>
      <c r="EA98" s="55"/>
      <c r="EB98" s="55"/>
      <c r="EC98" s="55"/>
      <c r="ED98" s="55">
        <f>'Primærdata SPACs'!F4392</f>
        <v>8.7591156363487244E-2</v>
      </c>
      <c r="EE98" s="55">
        <v>4.3850250542163849E-2</v>
      </c>
      <c r="EF98" s="55"/>
      <c r="EG98" s="55"/>
      <c r="EH98" s="55"/>
      <c r="EI98" s="55"/>
      <c r="EJ98" s="55"/>
      <c r="EK98" s="55"/>
      <c r="EL98" s="55"/>
      <c r="EM98" s="55"/>
      <c r="EN98" s="72">
        <f t="shared" si="1"/>
        <v>5.985008477494503E-2</v>
      </c>
    </row>
    <row r="99" spans="1:144" x14ac:dyDescent="0.15">
      <c r="A99" s="71">
        <v>42794</v>
      </c>
      <c r="B99" s="55">
        <v>0.14556963741779327</v>
      </c>
      <c r="C99" s="55"/>
      <c r="D99" s="55"/>
      <c r="E99" s="55"/>
      <c r="F99" s="55"/>
      <c r="G99" s="55"/>
      <c r="H99" s="55"/>
      <c r="I99" s="55"/>
      <c r="J99" s="55"/>
      <c r="K99" s="55"/>
      <c r="L99" s="55">
        <v>-2.2246390581130981E-3</v>
      </c>
      <c r="M99" s="55"/>
      <c r="N99" s="55"/>
      <c r="O99" s="55"/>
      <c r="P99" s="55"/>
      <c r="Q99" s="55"/>
      <c r="R99" s="55"/>
      <c r="S99" s="55"/>
      <c r="T99" s="55">
        <v>3.0418220907449722E-2</v>
      </c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>
        <v>-0.18209873139858246</v>
      </c>
      <c r="AG99" s="55"/>
      <c r="AH99" s="55">
        <v>2.9556594789028168E-2</v>
      </c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>
        <v>6.5780237317085266E-2</v>
      </c>
      <c r="CT99" s="55">
        <v>2.7746947482228279E-2</v>
      </c>
      <c r="CU99" s="55"/>
      <c r="CV99" s="55">
        <v>1.1892952024936676E-2</v>
      </c>
      <c r="CW99" s="55"/>
      <c r="CX99" s="55">
        <v>-3.6900332197546959E-3</v>
      </c>
      <c r="CY99" s="55">
        <v>-0.14906832575798035</v>
      </c>
      <c r="CZ99" s="55">
        <v>-1.6497476000000001E-2</v>
      </c>
      <c r="DA99" s="55">
        <v>-9.0175986289978027E-2</v>
      </c>
      <c r="DB99" s="55">
        <v>0.15253119170665741</v>
      </c>
      <c r="DC99" s="55">
        <v>4.3956074863672256E-2</v>
      </c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>
        <f>'Primærdata SPACs'!F4393</f>
        <v>7.7181272208690643E-2</v>
      </c>
      <c r="EE99" s="55">
        <v>-0.12909838557243347</v>
      </c>
      <c r="EF99" s="55">
        <f>'Primærdata SPACs'!F5058</f>
        <v>6.361779843345694E-2</v>
      </c>
      <c r="EG99" s="55"/>
      <c r="EH99" s="55">
        <v>-6.7970164120197296E-2</v>
      </c>
      <c r="EI99" s="55"/>
      <c r="EJ99" s="55"/>
      <c r="EK99" s="55"/>
      <c r="EL99" s="55"/>
      <c r="EM99" s="55"/>
      <c r="EN99" s="72">
        <f t="shared" si="1"/>
        <v>4.1262142966440167E-4</v>
      </c>
    </row>
    <row r="100" spans="1:144" ht="16" x14ac:dyDescent="0.2">
      <c r="A100" s="71">
        <v>42825</v>
      </c>
      <c r="B100" s="58">
        <v>0.17127074301242828</v>
      </c>
      <c r="C100" s="55"/>
      <c r="D100" s="55"/>
      <c r="E100" s="55"/>
      <c r="F100" s="55"/>
      <c r="G100" s="55"/>
      <c r="H100" s="55"/>
      <c r="I100" s="55"/>
      <c r="J100" s="55"/>
      <c r="K100" s="55"/>
      <c r="L100" s="55">
        <v>-1.1148527264595032E-3</v>
      </c>
      <c r="M100" s="55"/>
      <c r="N100" s="55"/>
      <c r="O100" s="55"/>
      <c r="P100" s="55"/>
      <c r="Q100" s="55"/>
      <c r="R100" s="55"/>
      <c r="S100" s="55"/>
      <c r="T100" s="55">
        <v>0.61254608631134033</v>
      </c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>
        <v>-0.25283020734786987</v>
      </c>
      <c r="AG100" s="55"/>
      <c r="AH100" s="55">
        <v>-3.0834659934043884E-2</v>
      </c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>
        <v>4.2022347450256348E-2</v>
      </c>
      <c r="CT100" s="55">
        <v>-4.3196603655815125E-2</v>
      </c>
      <c r="CU100" s="55"/>
      <c r="CV100" s="55">
        <v>-8.8149020448327065E-3</v>
      </c>
      <c r="CW100" s="55"/>
      <c r="CX100" s="55">
        <v>-0.12222228199243546</v>
      </c>
      <c r="CY100" s="55">
        <v>8.0291979014873505E-2</v>
      </c>
      <c r="CZ100" s="55">
        <v>0.100000061</v>
      </c>
      <c r="DA100" s="55">
        <v>6.8493179976940155E-2</v>
      </c>
      <c r="DB100" s="55">
        <v>-0.48054596781730652</v>
      </c>
      <c r="DC100" s="55">
        <v>-7.3684222996234894E-2</v>
      </c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>
        <f>'Primærdata SPACs'!F4394</f>
        <v>0.19418482482433319</v>
      </c>
      <c r="EE100" s="55">
        <v>0.11764705926179886</v>
      </c>
      <c r="EF100" s="55">
        <v>-0.33875787258148193</v>
      </c>
      <c r="EG100" s="55"/>
      <c r="EH100" s="55">
        <f>'Primærdata SPACs'!F5262</f>
        <v>4.8951024966449985E-2</v>
      </c>
      <c r="EI100" s="55"/>
      <c r="EJ100" s="55"/>
      <c r="EK100" s="55"/>
      <c r="EL100" s="55"/>
      <c r="EM100" s="55"/>
      <c r="EN100" s="72">
        <f t="shared" si="1"/>
        <v>4.6336519289967111E-3</v>
      </c>
    </row>
    <row r="101" spans="1:144" ht="16" x14ac:dyDescent="0.2">
      <c r="A101" s="71">
        <v>42853</v>
      </c>
      <c r="B101" s="55">
        <v>-4.716980829834938E-2</v>
      </c>
      <c r="C101" s="55"/>
      <c r="D101" s="55"/>
      <c r="E101" s="55"/>
      <c r="F101" s="55"/>
      <c r="G101" s="55"/>
      <c r="H101" s="55"/>
      <c r="I101" s="55"/>
      <c r="J101" s="55"/>
      <c r="K101" s="55"/>
      <c r="L101" s="55">
        <v>6.0267854481935501E-2</v>
      </c>
      <c r="M101" s="55"/>
      <c r="N101" s="55"/>
      <c r="O101" s="55"/>
      <c r="P101" s="55"/>
      <c r="Q101" s="55"/>
      <c r="R101" s="55"/>
      <c r="S101" s="55"/>
      <c r="T101" s="55">
        <v>0.2837529182434082</v>
      </c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>
        <v>-0.59570705890655518</v>
      </c>
      <c r="AG101" s="55"/>
      <c r="AH101" s="55">
        <v>-9.5447055995464325E-2</v>
      </c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>
        <v>8.0025173723697662E-2</v>
      </c>
      <c r="CT101" s="55">
        <v>2.8216704726219177E-2</v>
      </c>
      <c r="CU101" s="55"/>
      <c r="CV101" s="58">
        <v>2.9644004534929991E-3</v>
      </c>
      <c r="CW101" s="55"/>
      <c r="CX101" s="55">
        <v>-4.641345888376236E-2</v>
      </c>
      <c r="CY101" s="55">
        <v>-4.7297332435846329E-2</v>
      </c>
      <c r="CZ101" s="55">
        <v>-3.8123202000000002E-2</v>
      </c>
      <c r="DA101" s="55">
        <v>-8.2956720143556595E-3</v>
      </c>
      <c r="DB101" s="55">
        <v>-0.68384027481079102</v>
      </c>
      <c r="DC101" s="55">
        <v>3.7878789007663727E-2</v>
      </c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>
        <f>'Primærdata SPACs'!F4395</f>
        <v>-6.7826062440872192E-2</v>
      </c>
      <c r="EE101" s="55">
        <v>-3.8947355002164841E-2</v>
      </c>
      <c r="EF101" s="55">
        <v>-8.8954698294401169E-3</v>
      </c>
      <c r="EG101" s="55"/>
      <c r="EH101" s="55">
        <v>-1.0476158000528812E-2</v>
      </c>
      <c r="EI101" s="55"/>
      <c r="EJ101" s="55"/>
      <c r="EK101" s="55"/>
      <c r="EL101" s="55"/>
      <c r="EM101" s="55"/>
      <c r="EN101" s="72">
        <f t="shared" si="1"/>
        <v>-6.6407392665650711E-2</v>
      </c>
    </row>
    <row r="102" spans="1:144" ht="16" x14ac:dyDescent="0.2">
      <c r="A102" s="71">
        <v>42886</v>
      </c>
      <c r="B102" s="55">
        <v>0.2128712385892868</v>
      </c>
      <c r="C102" s="55"/>
      <c r="D102" s="55"/>
      <c r="E102" s="55"/>
      <c r="F102" s="55"/>
      <c r="G102" s="55"/>
      <c r="H102" s="55"/>
      <c r="I102" s="55"/>
      <c r="J102" s="55"/>
      <c r="K102" s="55"/>
      <c r="L102" s="55">
        <v>2.1053112577646971E-3</v>
      </c>
      <c r="M102" s="55"/>
      <c r="N102" s="55"/>
      <c r="O102" s="55"/>
      <c r="P102" s="55"/>
      <c r="Q102" s="55"/>
      <c r="R102" s="55"/>
      <c r="S102" s="55"/>
      <c r="T102" s="55">
        <v>0.25311943888664246</v>
      </c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>
        <v>-0.26296067237854004</v>
      </c>
      <c r="AG102" s="55"/>
      <c r="AH102" s="55">
        <v>-5.45785091817379E-2</v>
      </c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>
        <v>-8.1680260598659515E-2</v>
      </c>
      <c r="CT102" s="58">
        <v>-3.4028481692075729E-2</v>
      </c>
      <c r="CU102" s="55"/>
      <c r="CV102" s="55">
        <v>-6.995074450969696E-2</v>
      </c>
      <c r="CW102" s="55">
        <v>-1.8957328051328659E-2</v>
      </c>
      <c r="CX102" s="55">
        <v>3.0973421409726143E-2</v>
      </c>
      <c r="CY102" s="55">
        <v>-4.9645345658063889E-2</v>
      </c>
      <c r="CZ102" s="55">
        <v>-4.2682886000000003E-2</v>
      </c>
      <c r="DA102" s="55">
        <v>-2.4334577843546867E-2</v>
      </c>
      <c r="DB102" s="55">
        <v>-0.54842931032180786</v>
      </c>
      <c r="DC102" s="55">
        <v>9.4890527427196503E-2</v>
      </c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D102" s="55">
        <f>'Primærdata SPACs'!F4396</f>
        <v>-4.4776163995265961E-2</v>
      </c>
      <c r="EE102" s="55">
        <v>3.2858415506780148E-3</v>
      </c>
      <c r="EF102" s="55">
        <v>-3.5153347998857498E-2</v>
      </c>
      <c r="EG102" s="55"/>
      <c r="EH102" s="55">
        <v>6.7372177727520466E-3</v>
      </c>
      <c r="EI102" s="55"/>
      <c r="EJ102" s="55"/>
      <c r="EK102" s="55"/>
      <c r="EL102" s="55"/>
      <c r="EM102" s="55"/>
      <c r="EN102" s="72">
        <f t="shared" si="1"/>
        <v>-3.4904980596607064E-2</v>
      </c>
    </row>
    <row r="103" spans="1:144" x14ac:dyDescent="0.15">
      <c r="A103" s="71">
        <v>42916</v>
      </c>
      <c r="B103" s="55">
        <v>6.1224490404129028E-2</v>
      </c>
      <c r="C103" s="55"/>
      <c r="D103" s="55"/>
      <c r="E103" s="55"/>
      <c r="F103" s="55"/>
      <c r="G103" s="55"/>
      <c r="H103" s="55"/>
      <c r="I103" s="55"/>
      <c r="J103" s="55"/>
      <c r="K103" s="55"/>
      <c r="L103" s="55">
        <v>0.1029411256313324</v>
      </c>
      <c r="M103" s="55"/>
      <c r="N103" s="55"/>
      <c r="O103" s="55"/>
      <c r="P103" s="55"/>
      <c r="Q103" s="55"/>
      <c r="R103" s="55"/>
      <c r="S103" s="55"/>
      <c r="T103" s="55">
        <v>2.1337071433663368E-2</v>
      </c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>
        <v>1.1694915294647217</v>
      </c>
      <c r="AG103" s="55"/>
      <c r="AH103" s="55">
        <v>1.4753017574548721E-2</v>
      </c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>
        <v>2.2871702909469604E-2</v>
      </c>
      <c r="CT103" s="55">
        <v>-5.6818179786205292E-2</v>
      </c>
      <c r="CU103" s="55">
        <v>-5.0150640308856964E-3</v>
      </c>
      <c r="CV103" s="55">
        <v>0.17902548611164093</v>
      </c>
      <c r="CW103" s="55">
        <v>-5.7971416972577572E-3</v>
      </c>
      <c r="CX103" s="55">
        <v>-7.7253147959709167E-2</v>
      </c>
      <c r="CY103" s="55">
        <v>-3.7313483655452728E-2</v>
      </c>
      <c r="CZ103" s="55">
        <v>-0.11464972</v>
      </c>
      <c r="DA103" s="55">
        <v>7.1706943213939667E-2</v>
      </c>
      <c r="DB103" s="55"/>
      <c r="DC103" s="55">
        <v>3.3333459869027138E-3</v>
      </c>
      <c r="DD103" s="55">
        <v>8.9257955551147461E-3</v>
      </c>
      <c r="DE103" s="55"/>
      <c r="DF103" s="55"/>
      <c r="DG103" s="55"/>
      <c r="DH103" s="55"/>
      <c r="DI103" s="55"/>
      <c r="DJ103" s="55"/>
      <c r="DK103" s="55">
        <v>1.7271140590310097E-2</v>
      </c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  <c r="EB103" s="55"/>
      <c r="EC103" s="55"/>
      <c r="ED103" s="55">
        <f>'Primærdata SPACs'!F4397</f>
        <v>-4.8828125E-2</v>
      </c>
      <c r="EE103" s="55">
        <v>0.22762009501457214</v>
      </c>
      <c r="EF103" s="55">
        <v>-5.0387568771839142E-2</v>
      </c>
      <c r="EG103" s="55"/>
      <c r="EH103" s="55">
        <v>0.14244739711284637</v>
      </c>
      <c r="EI103" s="55"/>
      <c r="EJ103" s="55"/>
      <c r="EK103" s="55"/>
      <c r="EL103" s="55"/>
      <c r="EM103" s="55"/>
      <c r="EN103" s="72">
        <f t="shared" si="1"/>
        <v>7.842317667151627E-2</v>
      </c>
    </row>
    <row r="104" spans="1:144" x14ac:dyDescent="0.15">
      <c r="A104" s="71">
        <v>42947</v>
      </c>
      <c r="B104" s="55">
        <v>-0.14230772852897644</v>
      </c>
      <c r="C104" s="55"/>
      <c r="D104" s="55"/>
      <c r="E104" s="55"/>
      <c r="F104" s="55"/>
      <c r="G104" s="55"/>
      <c r="H104" s="55"/>
      <c r="I104" s="55"/>
      <c r="J104" s="55"/>
      <c r="K104" s="55"/>
      <c r="L104" s="55">
        <v>-4.6666644513607025E-2</v>
      </c>
      <c r="M104" s="55"/>
      <c r="N104" s="55"/>
      <c r="O104" s="55"/>
      <c r="P104" s="55"/>
      <c r="Q104" s="55"/>
      <c r="R104" s="55"/>
      <c r="S104" s="55"/>
      <c r="T104" s="55">
        <v>8.6351029574871063E-2</v>
      </c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>
        <v>-0.42179682850837708</v>
      </c>
      <c r="AG104" s="55"/>
      <c r="AH104" s="55">
        <v>6.0682743787765503E-2</v>
      </c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>
        <v>-5.0931714475154877E-2</v>
      </c>
      <c r="CT104" s="55">
        <v>3.6144256591796875E-3</v>
      </c>
      <c r="CU104" s="55">
        <v>-0.30544355511665344</v>
      </c>
      <c r="CV104" s="55">
        <v>9.5238044857978821E-2</v>
      </c>
      <c r="CW104" s="55">
        <v>7.385813444852829E-2</v>
      </c>
      <c r="CX104" s="55">
        <v>-0.13953490555286407</v>
      </c>
      <c r="CY104" s="55"/>
      <c r="CZ104" s="55">
        <v>-3.2374068999999998E-2</v>
      </c>
      <c r="DA104" s="55">
        <v>-4.7999989241361618E-2</v>
      </c>
      <c r="DB104" s="55"/>
      <c r="DC104" s="55"/>
      <c r="DD104" s="55">
        <v>-7.176179438829422E-2</v>
      </c>
      <c r="DE104" s="55"/>
      <c r="DF104" s="55"/>
      <c r="DG104" s="55">
        <v>-0.23960882425308228</v>
      </c>
      <c r="DH104" s="55"/>
      <c r="DI104" s="55"/>
      <c r="DJ104" s="55"/>
      <c r="DK104" s="55">
        <v>5.9423302300274372E-3</v>
      </c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D104" s="55">
        <f>'Primærdata SPACs'!F4398</f>
        <v>-6.7761793732643127E-2</v>
      </c>
      <c r="EE104" s="55">
        <v>-2.3566059768199921E-2</v>
      </c>
      <c r="EF104" s="55">
        <v>0.12564896047115326</v>
      </c>
      <c r="EG104" s="55"/>
      <c r="EH104" s="55">
        <v>-1.0878670960664749E-2</v>
      </c>
      <c r="EI104" s="55"/>
      <c r="EJ104" s="55"/>
      <c r="EK104" s="55"/>
      <c r="EL104" s="55"/>
      <c r="EM104" s="55"/>
      <c r="EN104" s="72">
        <f t="shared" si="1"/>
        <v>-5.7464845450518734E-2</v>
      </c>
    </row>
    <row r="105" spans="1:144" ht="16" x14ac:dyDescent="0.2">
      <c r="A105" s="71">
        <v>42978</v>
      </c>
      <c r="B105" s="55">
        <v>-4.4842367060482502E-3</v>
      </c>
      <c r="C105" s="55"/>
      <c r="D105" s="55"/>
      <c r="E105" s="55"/>
      <c r="F105" s="55"/>
      <c r="G105" s="55"/>
      <c r="H105" s="55"/>
      <c r="I105" s="55"/>
      <c r="J105" s="55"/>
      <c r="K105" s="55"/>
      <c r="L105" s="55">
        <v>0.11088907718658447</v>
      </c>
      <c r="M105" s="55"/>
      <c r="N105" s="55"/>
      <c r="O105" s="55"/>
      <c r="P105" s="55"/>
      <c r="Q105" s="55"/>
      <c r="R105" s="55"/>
      <c r="S105" s="55"/>
      <c r="T105" s="55">
        <v>-8.7179526686668396E-2</v>
      </c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>
        <v>0.10795833170413971</v>
      </c>
      <c r="AG105" s="55"/>
      <c r="AH105" s="55">
        <v>3.0393337830901146E-2</v>
      </c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>
        <v>-0.12696333229541779</v>
      </c>
      <c r="CT105" s="55">
        <v>-0.13925568759441376</v>
      </c>
      <c r="CU105" s="55">
        <v>-0.19738747179508209</v>
      </c>
      <c r="CV105" s="55">
        <v>7.4651420116424561E-2</v>
      </c>
      <c r="CW105" s="58">
        <v>8.9592739939689636E-2</v>
      </c>
      <c r="CX105" s="55">
        <v>0.97297298908233643</v>
      </c>
      <c r="CY105" s="55"/>
      <c r="CZ105" s="55">
        <v>-8.1784396999999995E-2</v>
      </c>
      <c r="DA105" s="55">
        <v>7.5630232691764832E-2</v>
      </c>
      <c r="DB105" s="55"/>
      <c r="DC105" s="55"/>
      <c r="DD105" s="55">
        <v>-3.0239827930927277E-2</v>
      </c>
      <c r="DE105" s="55"/>
      <c r="DF105" s="55"/>
      <c r="DG105" s="55">
        <v>-0.19614149630069733</v>
      </c>
      <c r="DH105" s="55"/>
      <c r="DI105" s="55"/>
      <c r="DJ105" s="55"/>
      <c r="DK105" s="55">
        <v>0</v>
      </c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D105" s="55">
        <f>'Primærdata SPACs'!F4399</f>
        <v>1.3215846382081509E-2</v>
      </c>
      <c r="EE105" s="55">
        <v>-6.4662940800189972E-2</v>
      </c>
      <c r="EF105" s="55">
        <v>-9.9911518394947052E-2</v>
      </c>
      <c r="EG105" s="55"/>
      <c r="EH105" s="55">
        <v>-0.12267342209815979</v>
      </c>
      <c r="EI105" s="55"/>
      <c r="EJ105" s="55"/>
      <c r="EK105" s="55"/>
      <c r="EL105" s="55"/>
      <c r="EM105" s="55"/>
      <c r="EN105" s="72">
        <f t="shared" si="1"/>
        <v>1.7085269333230034E-2</v>
      </c>
    </row>
    <row r="106" spans="1:144" ht="16" x14ac:dyDescent="0.2">
      <c r="A106" s="71">
        <v>43007</v>
      </c>
      <c r="B106" s="55">
        <v>0.19369365274906158</v>
      </c>
      <c r="C106" s="55"/>
      <c r="D106" s="55"/>
      <c r="E106" s="55"/>
      <c r="F106" s="55"/>
      <c r="G106" s="55"/>
      <c r="H106" s="55"/>
      <c r="I106" s="55"/>
      <c r="J106" s="55"/>
      <c r="K106" s="55"/>
      <c r="L106" s="55">
        <v>-3.776979073882103E-2</v>
      </c>
      <c r="M106" s="55"/>
      <c r="N106" s="55"/>
      <c r="O106" s="55"/>
      <c r="P106" s="55"/>
      <c r="Q106" s="55"/>
      <c r="R106" s="55"/>
      <c r="S106" s="55"/>
      <c r="T106" s="55">
        <v>-1.2640404514968395E-2</v>
      </c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>
        <v>-0.12804880738258362</v>
      </c>
      <c r="AG106" s="55"/>
      <c r="AH106" s="58">
        <v>3.932899609208107E-2</v>
      </c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>
        <v>2.3987982422113419E-2</v>
      </c>
      <c r="CT106" s="55">
        <v>1.8131118267774582E-2</v>
      </c>
      <c r="CU106" s="58">
        <v>-0.1139240637421608</v>
      </c>
      <c r="CV106" s="55">
        <v>-3.8168083410710096E-3</v>
      </c>
      <c r="CW106" s="55">
        <v>8.1395387649536133E-2</v>
      </c>
      <c r="CX106" s="55">
        <v>3.2876681536436081E-2</v>
      </c>
      <c r="CY106" s="55"/>
      <c r="CZ106" s="55">
        <v>-4.0485790000000001E-3</v>
      </c>
      <c r="DA106" s="55">
        <v>8.948865532875061E-2</v>
      </c>
      <c r="DB106" s="55"/>
      <c r="DC106" s="55"/>
      <c r="DD106" s="55">
        <v>8.4946230053901672E-2</v>
      </c>
      <c r="DE106" s="55">
        <v>-5.0949074327945709E-2</v>
      </c>
      <c r="DF106" s="55"/>
      <c r="DG106" s="55">
        <v>-7.9999998211860657E-2</v>
      </c>
      <c r="DH106" s="55"/>
      <c r="DI106" s="55"/>
      <c r="DJ106" s="55"/>
      <c r="DK106" s="55">
        <v>-1.1814374476671219E-2</v>
      </c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D106" s="55">
        <f>'Primærdata SPACs'!F4400</f>
        <v>-3.2608717679977417E-2</v>
      </c>
      <c r="EE106" s="55">
        <v>5.4527696222066879E-2</v>
      </c>
      <c r="EF106" s="55">
        <v>-2.7103899046778679E-2</v>
      </c>
      <c r="EG106" s="55"/>
      <c r="EH106" s="55">
        <v>5.7859616354107857E-3</v>
      </c>
      <c r="EI106" s="55"/>
      <c r="EJ106" s="55"/>
      <c r="EK106" s="55"/>
      <c r="EL106" s="55"/>
      <c r="EM106" s="55"/>
      <c r="EN106" s="72">
        <f t="shared" si="1"/>
        <v>5.7827544997282997E-3</v>
      </c>
    </row>
    <row r="107" spans="1:144" ht="16" x14ac:dyDescent="0.2">
      <c r="A107" s="71">
        <v>43039</v>
      </c>
      <c r="B107" s="55">
        <v>-0.13584907352924347</v>
      </c>
      <c r="C107" s="55"/>
      <c r="D107" s="55"/>
      <c r="E107" s="55"/>
      <c r="F107" s="55"/>
      <c r="G107" s="55"/>
      <c r="H107" s="55"/>
      <c r="I107" s="55"/>
      <c r="J107" s="55"/>
      <c r="K107" s="55"/>
      <c r="L107" s="55">
        <v>1.86920166015625E-3</v>
      </c>
      <c r="M107" s="55"/>
      <c r="N107" s="55"/>
      <c r="O107" s="55"/>
      <c r="P107" s="55"/>
      <c r="Q107" s="55"/>
      <c r="R107" s="55"/>
      <c r="S107" s="55"/>
      <c r="T107" s="55">
        <v>-0.1607397049665451</v>
      </c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>
        <v>-7.7062889933586121E-2</v>
      </c>
      <c r="AG107" s="55"/>
      <c r="AH107" s="55">
        <v>8.1246577203273773E-2</v>
      </c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8">
        <v>-0.15592972934246063</v>
      </c>
      <c r="CT107" s="55">
        <v>1.2328722514212132E-2</v>
      </c>
      <c r="CU107" s="55">
        <v>0.17346936464309692</v>
      </c>
      <c r="CV107" s="55">
        <v>5.9770092368125916E-2</v>
      </c>
      <c r="CW107" s="55">
        <v>1.3824834488332272E-2</v>
      </c>
      <c r="CX107" s="55">
        <v>-7.9575525596737862E-3</v>
      </c>
      <c r="CY107" s="55"/>
      <c r="CZ107" s="55"/>
      <c r="DA107" s="55">
        <v>-0.17275100946426392</v>
      </c>
      <c r="DB107" s="55"/>
      <c r="DC107" s="55"/>
      <c r="DD107" s="55">
        <v>0</v>
      </c>
      <c r="DE107" s="55">
        <v>4.9999640323221684E-3</v>
      </c>
      <c r="DF107" s="55">
        <v>-4.9505135975778103E-3</v>
      </c>
      <c r="DG107" s="55">
        <v>-0.30434781312942505</v>
      </c>
      <c r="DH107" s="55"/>
      <c r="DI107" s="55"/>
      <c r="DJ107" s="55"/>
      <c r="DK107" s="55">
        <v>-1.6225412487983704E-2</v>
      </c>
      <c r="DL107" s="55"/>
      <c r="DM107" s="55"/>
      <c r="DN107" s="55"/>
      <c r="DO107" s="55"/>
      <c r="DP107" s="55"/>
      <c r="DQ107" s="55"/>
      <c r="DR107" s="55"/>
      <c r="DS107" s="55"/>
      <c r="DT107" s="55"/>
      <c r="DU107" s="55"/>
      <c r="DV107" s="55"/>
      <c r="DW107" s="55"/>
      <c r="DX107" s="55"/>
      <c r="DY107" s="55"/>
      <c r="DZ107" s="55"/>
      <c r="EA107" s="55"/>
      <c r="EB107" s="55"/>
      <c r="EC107" s="55"/>
      <c r="ED107" s="55">
        <f>'Primærdata SPACs'!F4401</f>
        <v>-2.1348267793655396E-2</v>
      </c>
      <c r="EE107" s="55">
        <v>-0.18744227290153503</v>
      </c>
      <c r="EF107" s="55">
        <v>-2.5266829878091812E-2</v>
      </c>
      <c r="EG107" s="55"/>
      <c r="EH107" s="55">
        <v>-9.5877638086676598E-3</v>
      </c>
      <c r="EI107" s="55"/>
      <c r="EJ107" s="55"/>
      <c r="EK107" s="55"/>
      <c r="EL107" s="55"/>
      <c r="EM107" s="55"/>
      <c r="EN107" s="72">
        <f t="shared" si="1"/>
        <v>-4.6597503824159503E-2</v>
      </c>
    </row>
    <row r="108" spans="1:144" x14ac:dyDescent="0.15">
      <c r="A108" s="71">
        <v>43069</v>
      </c>
      <c r="B108" s="55">
        <v>-0.1965065598487854</v>
      </c>
      <c r="C108" s="55"/>
      <c r="D108" s="55"/>
      <c r="E108" s="55"/>
      <c r="F108" s="55"/>
      <c r="G108" s="55"/>
      <c r="H108" s="55"/>
      <c r="I108" s="55"/>
      <c r="J108" s="55"/>
      <c r="K108" s="55"/>
      <c r="L108" s="55">
        <v>-4.2910449206829071E-2</v>
      </c>
      <c r="M108" s="55"/>
      <c r="N108" s="55"/>
      <c r="O108" s="55"/>
      <c r="P108" s="55"/>
      <c r="Q108" s="55"/>
      <c r="R108" s="55"/>
      <c r="S108" s="55"/>
      <c r="T108" s="55">
        <v>3.0508445575833321E-2</v>
      </c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>
        <v>-0.2271556556224823</v>
      </c>
      <c r="AG108" s="55"/>
      <c r="AH108" s="55">
        <v>4.4261481612920761E-2</v>
      </c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>
        <v>0.21942764520645142</v>
      </c>
      <c r="CT108" s="55">
        <v>7.3071718215942383E-2</v>
      </c>
      <c r="CU108" s="55">
        <v>-0.12173909693956375</v>
      </c>
      <c r="CV108" s="55">
        <v>-8.242952823638916E-2</v>
      </c>
      <c r="CW108" s="55">
        <v>-0.11363636702299118</v>
      </c>
      <c r="CX108" s="55">
        <v>3.7433184683322906E-2</v>
      </c>
      <c r="CY108" s="55"/>
      <c r="CZ108" s="55"/>
      <c r="DA108" s="55">
        <v>-3.2308895140886307E-2</v>
      </c>
      <c r="DB108" s="55"/>
      <c r="DC108" s="55"/>
      <c r="DD108" s="55">
        <v>-5.7482648640871048E-2</v>
      </c>
      <c r="DE108" s="55">
        <v>-0.26682373881340027</v>
      </c>
      <c r="DF108" s="55">
        <v>4.4776100665330887E-2</v>
      </c>
      <c r="DG108" s="55">
        <v>0.28624999523162842</v>
      </c>
      <c r="DH108" s="55"/>
      <c r="DI108" s="55">
        <v>-9.3577936E-2</v>
      </c>
      <c r="DJ108" s="55"/>
      <c r="DK108" s="55">
        <v>0.14930549263954163</v>
      </c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  <c r="EB108" s="55"/>
      <c r="EC108" s="55"/>
      <c r="ED108" s="55">
        <f>'Primærdata SPACs'!F4402</f>
        <v>9.5292754471302032E-2</v>
      </c>
      <c r="EE108" s="55">
        <v>7.954510860145092E-3</v>
      </c>
      <c r="EF108" s="55">
        <v>-6.5344110131263733E-2</v>
      </c>
      <c r="EG108" s="55">
        <v>-7.0069767534732819E-3</v>
      </c>
      <c r="EH108" s="55">
        <v>3.0009720474481583E-2</v>
      </c>
      <c r="EI108" s="55"/>
      <c r="EJ108" s="55"/>
      <c r="EK108" s="55"/>
      <c r="EL108" s="55"/>
      <c r="EM108" s="55"/>
      <c r="EN108" s="72">
        <f t="shared" si="1"/>
        <v>-1.2549170118262393E-2</v>
      </c>
    </row>
    <row r="109" spans="1:144" ht="16" x14ac:dyDescent="0.2">
      <c r="A109" s="71">
        <v>43098</v>
      </c>
      <c r="B109" s="58">
        <v>6.5217435359954834E-2</v>
      </c>
      <c r="C109" s="55"/>
      <c r="D109" s="55"/>
      <c r="E109" s="55"/>
      <c r="F109" s="55"/>
      <c r="G109" s="55"/>
      <c r="H109" s="55"/>
      <c r="I109" s="55"/>
      <c r="J109" s="55"/>
      <c r="K109" s="55"/>
      <c r="L109" s="55">
        <v>-4.5808993279933929E-2</v>
      </c>
      <c r="M109" s="55"/>
      <c r="N109" s="55"/>
      <c r="O109" s="55"/>
      <c r="P109" s="55"/>
      <c r="Q109" s="55"/>
      <c r="R109" s="55"/>
      <c r="S109" s="55"/>
      <c r="T109" s="55">
        <v>0.21710529923439026</v>
      </c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>
        <v>-0.13725489377975464</v>
      </c>
      <c r="AG109" s="55"/>
      <c r="AH109" s="55">
        <v>-2.4149909615516663E-2</v>
      </c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>
        <v>5.3342815488576889E-2</v>
      </c>
      <c r="CT109" s="55">
        <v>0.14754106104373932</v>
      </c>
      <c r="CU109" s="55">
        <v>1.980196125805378E-2</v>
      </c>
      <c r="CV109" s="55">
        <v>0.12608356773853302</v>
      </c>
      <c r="CW109" s="55">
        <v>1.4529921114444733E-2</v>
      </c>
      <c r="CX109" s="55">
        <v>4.381445050239563E-2</v>
      </c>
      <c r="CY109" s="55"/>
      <c r="CZ109" s="55"/>
      <c r="DA109" s="55">
        <v>-1.3029303401708603E-2</v>
      </c>
      <c r="DB109" s="55"/>
      <c r="DC109" s="55"/>
      <c r="DD109" s="55">
        <v>-0.12513148784637451</v>
      </c>
      <c r="DE109" s="55">
        <v>0.12999998033046722</v>
      </c>
      <c r="DF109" s="55">
        <v>0.20952379703521729</v>
      </c>
      <c r="DG109" s="55">
        <v>3.9844587445259094E-2</v>
      </c>
      <c r="DH109" s="55"/>
      <c r="DI109" s="55">
        <v>1.9230727E-2</v>
      </c>
      <c r="DJ109" s="55"/>
      <c r="DK109" s="55">
        <v>7.7039308845996857E-2</v>
      </c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  <c r="EB109" s="55"/>
      <c r="EC109" s="55"/>
      <c r="ED109" s="55">
        <f>'Primærdata SPACs'!F4403</f>
        <v>-3.1446260400116444E-3</v>
      </c>
      <c r="EE109" s="55">
        <v>-0.15670798718929291</v>
      </c>
      <c r="EF109" s="55">
        <v>0.18044884502887726</v>
      </c>
      <c r="EG109" s="55">
        <f>'Primærdata SPACs'!F5143</f>
        <v>-0.12903223015391263</v>
      </c>
      <c r="EH109" s="55">
        <v>1.4097708277404308E-2</v>
      </c>
      <c r="EI109" s="55"/>
      <c r="EJ109" s="55"/>
      <c r="EK109" s="55"/>
      <c r="EL109" s="55"/>
      <c r="EM109" s="55"/>
      <c r="EN109" s="72">
        <f t="shared" si="1"/>
        <v>3.1450523234643694E-2</v>
      </c>
    </row>
    <row r="110" spans="1:144" ht="16" x14ac:dyDescent="0.2">
      <c r="A110" s="71">
        <v>43131</v>
      </c>
      <c r="B110" s="55">
        <v>-0.32653063535690308</v>
      </c>
      <c r="C110" s="55"/>
      <c r="D110" s="55"/>
      <c r="E110" s="55"/>
      <c r="F110" s="55"/>
      <c r="G110" s="55"/>
      <c r="H110" s="55"/>
      <c r="I110" s="55"/>
      <c r="J110" s="55"/>
      <c r="K110" s="55"/>
      <c r="L110" s="55">
        <v>-5.3115371614694595E-2</v>
      </c>
      <c r="M110" s="55"/>
      <c r="N110" s="55">
        <v>0</v>
      </c>
      <c r="O110" s="55"/>
      <c r="P110" s="55"/>
      <c r="Q110" s="55"/>
      <c r="R110" s="55"/>
      <c r="S110" s="55"/>
      <c r="T110" s="55">
        <v>1.8918899819254875E-2</v>
      </c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>
        <v>6.8181820213794708E-2</v>
      </c>
      <c r="AG110" s="55"/>
      <c r="AH110" s="55">
        <v>3.0808113515377045E-2</v>
      </c>
      <c r="AI110" s="55"/>
      <c r="AJ110" s="55"/>
      <c r="AK110" s="55">
        <v>1.0020079091191292E-2</v>
      </c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>
        <v>-6.8197175860404968E-2</v>
      </c>
      <c r="CT110" s="55">
        <v>3.6263726651668549E-2</v>
      </c>
      <c r="CU110" s="55">
        <v>0.10873784869909286</v>
      </c>
      <c r="CV110" s="58">
        <v>-5.5283412337303162E-2</v>
      </c>
      <c r="CW110" s="55">
        <v>1.6849585808813572E-3</v>
      </c>
      <c r="CX110" s="55">
        <v>-4.9382667057216167E-3</v>
      </c>
      <c r="CY110" s="55"/>
      <c r="CZ110" s="55"/>
      <c r="DA110" s="55">
        <v>4.5379552990198135E-2</v>
      </c>
      <c r="DB110" s="55"/>
      <c r="DC110" s="55"/>
      <c r="DD110" s="55">
        <v>-0.17908652126789093</v>
      </c>
      <c r="DE110" s="55">
        <v>9.3552440404891968E-2</v>
      </c>
      <c r="DF110" s="55">
        <v>-2.7559010311961174E-2</v>
      </c>
      <c r="DG110" s="55">
        <v>0.3084111213684082</v>
      </c>
      <c r="DH110" s="55"/>
      <c r="DI110" s="55">
        <v>-0.11022836699999999</v>
      </c>
      <c r="DJ110" s="55"/>
      <c r="DK110" s="55">
        <v>-4.62832972407341E-2</v>
      </c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D110" s="55"/>
      <c r="EE110" s="55">
        <v>-0.11363635212182999</v>
      </c>
      <c r="EF110" s="55">
        <v>0.18010160326957703</v>
      </c>
      <c r="EG110" s="55">
        <v>3.3564809709787369E-2</v>
      </c>
      <c r="EH110" s="55">
        <v>-3.985174372792244E-2</v>
      </c>
      <c r="EI110" s="55"/>
      <c r="EJ110" s="55"/>
      <c r="EK110" s="55"/>
      <c r="EL110" s="55"/>
      <c r="EM110" s="55"/>
      <c r="EN110" s="72">
        <f t="shared" si="1"/>
        <v>-3.8732686622279413E-3</v>
      </c>
    </row>
    <row r="111" spans="1:144" x14ac:dyDescent="0.15">
      <c r="A111" s="71">
        <v>43159</v>
      </c>
      <c r="B111" s="55">
        <v>-0.1818181574344635</v>
      </c>
      <c r="C111" s="55"/>
      <c r="D111" s="55"/>
      <c r="E111" s="55"/>
      <c r="F111" s="55"/>
      <c r="G111" s="55"/>
      <c r="H111" s="55"/>
      <c r="I111" s="55"/>
      <c r="J111" s="55"/>
      <c r="K111" s="55"/>
      <c r="L111" s="55">
        <v>-6.4725368283689022E-3</v>
      </c>
      <c r="M111" s="55"/>
      <c r="N111" s="55">
        <v>7.46268630027771E-2</v>
      </c>
      <c r="O111" s="55"/>
      <c r="P111" s="55"/>
      <c r="Q111" s="55"/>
      <c r="R111" s="55"/>
      <c r="S111" s="55"/>
      <c r="T111" s="55">
        <v>2.6525173336267471E-2</v>
      </c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>
        <v>-0.18723404407501221</v>
      </c>
      <c r="AG111" s="55">
        <v>-2.5641025975346565E-2</v>
      </c>
      <c r="AH111" s="55">
        <v>-6.5164133906364441E-2</v>
      </c>
      <c r="AI111" s="55">
        <v>1.3065338134765625E-2</v>
      </c>
      <c r="AJ111" s="55"/>
      <c r="AK111" s="55">
        <v>-0.18452377617359161</v>
      </c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>
        <v>-0.11304350942373276</v>
      </c>
      <c r="CT111" s="55">
        <v>-1.4846270903944969E-2</v>
      </c>
      <c r="CU111" s="55">
        <v>8.7566003203392029E-3</v>
      </c>
      <c r="CV111" s="55">
        <v>-0.25481477379798889</v>
      </c>
      <c r="CW111" s="55">
        <v>1.2615610845386982E-2</v>
      </c>
      <c r="CX111" s="55"/>
      <c r="CY111" s="55"/>
      <c r="CZ111" s="55"/>
      <c r="DA111" s="55">
        <v>-5.5248378776013851E-3</v>
      </c>
      <c r="DB111" s="55"/>
      <c r="DC111" s="55"/>
      <c r="DD111" s="55">
        <v>-0.12884335219860077</v>
      </c>
      <c r="DE111" s="55">
        <v>-6.9363545626401901E-3</v>
      </c>
      <c r="DF111" s="55">
        <v>-1.2145794928073883E-2</v>
      </c>
      <c r="DG111" s="55">
        <v>0.33571434020996094</v>
      </c>
      <c r="DH111" s="55"/>
      <c r="DI111" s="55">
        <v>7.5892888000000006E-2</v>
      </c>
      <c r="DJ111" s="55"/>
      <c r="DK111" s="55">
        <v>-6.6176583059132099E-3</v>
      </c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D111" s="55"/>
      <c r="EE111" s="55">
        <v>2.5641037151217461E-2</v>
      </c>
      <c r="EF111" s="55">
        <v>-0.27242118120193481</v>
      </c>
      <c r="EG111" s="55">
        <v>0.13885775208473206</v>
      </c>
      <c r="EH111" s="55">
        <v>-2.7027001604437828E-2</v>
      </c>
      <c r="EI111" s="55">
        <v>-2.7194160968065262E-2</v>
      </c>
      <c r="EJ111" s="55"/>
      <c r="EK111" s="55"/>
      <c r="EL111" s="55"/>
      <c r="EM111" s="55"/>
      <c r="EN111" s="72">
        <f t="shared" si="1"/>
        <v>-3.1098960272332089E-2</v>
      </c>
    </row>
    <row r="112" spans="1:144" x14ac:dyDescent="0.15">
      <c r="A112" s="71">
        <v>43188</v>
      </c>
      <c r="B112" s="55">
        <v>1.8518500030040741E-2</v>
      </c>
      <c r="C112" s="55"/>
      <c r="D112" s="55"/>
      <c r="E112" s="55"/>
      <c r="F112" s="55"/>
      <c r="G112" s="55"/>
      <c r="H112" s="55"/>
      <c r="I112" s="55"/>
      <c r="J112" s="55"/>
      <c r="K112" s="55"/>
      <c r="L112" s="55">
        <v>0.11509233713150024</v>
      </c>
      <c r="M112" s="55"/>
      <c r="N112" s="55">
        <v>-0.23888887465000153</v>
      </c>
      <c r="O112" s="55"/>
      <c r="P112" s="55"/>
      <c r="Q112" s="55"/>
      <c r="R112" s="55"/>
      <c r="S112" s="55"/>
      <c r="T112" s="55">
        <v>-5.0387579947710037E-2</v>
      </c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>
        <v>-0.1413610577583313</v>
      </c>
      <c r="AG112" s="55">
        <v>-3.4210607409477234E-2</v>
      </c>
      <c r="AH112" s="55">
        <v>-3.8259934633970261E-2</v>
      </c>
      <c r="AI112" s="55">
        <v>-0.12326391786336899</v>
      </c>
      <c r="AJ112" s="55"/>
      <c r="AK112" s="55">
        <v>0.12408752739429474</v>
      </c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>
        <v>0.20833335816860199</v>
      </c>
      <c r="CT112" s="55">
        <v>0.15177609026432037</v>
      </c>
      <c r="CU112" s="55">
        <v>-3.99305559694767E-2</v>
      </c>
      <c r="CV112" s="55">
        <v>-2.6839010417461395E-2</v>
      </c>
      <c r="CW112" s="55">
        <v>-3.9036568254232407E-2</v>
      </c>
      <c r="CX112" s="55"/>
      <c r="CY112" s="55"/>
      <c r="CZ112" s="55"/>
      <c r="DA112" s="55"/>
      <c r="DB112" s="55"/>
      <c r="DC112" s="55"/>
      <c r="DD112" s="55">
        <v>-0.16974785923957825</v>
      </c>
      <c r="DE112" s="55">
        <v>-3.4924019128084183E-3</v>
      </c>
      <c r="DF112" s="55">
        <v>0.11885244399309158</v>
      </c>
      <c r="DG112" s="55">
        <v>-6.9518774747848511E-2</v>
      </c>
      <c r="DH112" s="55"/>
      <c r="DI112" s="55">
        <v>5.2904487E-2</v>
      </c>
      <c r="DJ112" s="55"/>
      <c r="DK112" s="55">
        <v>1.6284182667732239E-2</v>
      </c>
      <c r="DL112" s="55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5"/>
      <c r="EB112" s="55"/>
      <c r="EC112" s="55"/>
      <c r="ED112" s="55"/>
      <c r="EE112" s="55">
        <v>-2.7941184118390083E-2</v>
      </c>
      <c r="EF112" s="55">
        <v>-0.26457399129867554</v>
      </c>
      <c r="EG112" s="55">
        <v>-1.7699144780635834E-2</v>
      </c>
      <c r="EH112" s="55">
        <v>1.3888923451304436E-2</v>
      </c>
      <c r="EI112" s="55">
        <f>'Primærdata SPACs'!F5426</f>
        <v>3.0040088032057266E-3</v>
      </c>
      <c r="EJ112" s="55"/>
      <c r="EK112" s="55"/>
      <c r="EL112" s="55"/>
      <c r="EM112" s="55"/>
      <c r="EN112" s="72">
        <f t="shared" si="1"/>
        <v>-1.8496384163914976E-2</v>
      </c>
    </row>
    <row r="113" spans="1:144" ht="16" x14ac:dyDescent="0.2">
      <c r="A113" s="71">
        <v>43220</v>
      </c>
      <c r="B113" s="55">
        <v>-9.0909093618392944E-2</v>
      </c>
      <c r="C113" s="55"/>
      <c r="D113" s="55"/>
      <c r="E113" s="55"/>
      <c r="F113" s="55"/>
      <c r="G113" s="55"/>
      <c r="H113" s="55"/>
      <c r="I113" s="55"/>
      <c r="J113" s="55"/>
      <c r="K113" s="55"/>
      <c r="L113" s="55">
        <v>6.6212199628353119E-2</v>
      </c>
      <c r="M113" s="55"/>
      <c r="N113" s="58">
        <v>0.19708026945590973</v>
      </c>
      <c r="O113" s="55"/>
      <c r="P113" s="55"/>
      <c r="Q113" s="55"/>
      <c r="R113" s="55"/>
      <c r="S113" s="55"/>
      <c r="T113" s="55">
        <v>-5.8503378182649612E-2</v>
      </c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>
        <v>-0.19817069172859192</v>
      </c>
      <c r="AG113" s="55">
        <v>-2.724795788526535E-2</v>
      </c>
      <c r="AH113" s="55">
        <v>8.1743663176894188E-3</v>
      </c>
      <c r="AI113" s="55">
        <v>6.3649222254753113E-2</v>
      </c>
      <c r="AJ113" s="55"/>
      <c r="AK113" s="58">
        <v>-4.8701278865337372E-2</v>
      </c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>
        <v>-5.0033792853355408E-2</v>
      </c>
      <c r="CT113" s="55">
        <v>-4.7663573175668716E-2</v>
      </c>
      <c r="CU113" s="55">
        <v>-0.18264017999172211</v>
      </c>
      <c r="CV113" s="55">
        <v>-0.15423904359340668</v>
      </c>
      <c r="CW113" s="55">
        <v>0.15730343759059906</v>
      </c>
      <c r="CX113" s="55"/>
      <c r="CY113" s="55"/>
      <c r="CZ113" s="55"/>
      <c r="DA113" s="55"/>
      <c r="DB113" s="55"/>
      <c r="DC113" s="55"/>
      <c r="DD113" s="55">
        <v>0.36234816908836365</v>
      </c>
      <c r="DE113" s="55">
        <v>-7.0093497633934021E-2</v>
      </c>
      <c r="DF113" s="55">
        <v>-6.227102130651474E-2</v>
      </c>
      <c r="DG113" s="55">
        <v>-8.0459751188755035E-2</v>
      </c>
      <c r="DH113" s="55"/>
      <c r="DI113" s="55">
        <v>-6.1083734000000001E-2</v>
      </c>
      <c r="DJ113" s="55"/>
      <c r="DK113" s="55">
        <v>-5.6081537157297134E-2</v>
      </c>
      <c r="DL113" s="55"/>
      <c r="DM113" s="55"/>
      <c r="DN113" s="55"/>
      <c r="DO113" s="55"/>
      <c r="DP113" s="55"/>
      <c r="DQ113" s="55"/>
      <c r="DR113" s="55"/>
      <c r="DS113" s="55"/>
      <c r="DT113" s="55"/>
      <c r="DU113" s="55"/>
      <c r="DV113" s="55"/>
      <c r="DW113" s="55"/>
      <c r="DX113" s="55"/>
      <c r="DY113" s="55"/>
      <c r="DZ113" s="55"/>
      <c r="EA113" s="55"/>
      <c r="EB113" s="55"/>
      <c r="EC113" s="55"/>
      <c r="ED113" s="55"/>
      <c r="EE113" s="55">
        <v>0.16490161418914795</v>
      </c>
      <c r="EF113" s="55">
        <v>-0.15243902802467346</v>
      </c>
      <c r="EG113" s="55">
        <v>0.20120123028755188</v>
      </c>
      <c r="EH113" s="55">
        <v>7.8277811408042908E-3</v>
      </c>
      <c r="EI113" s="55">
        <v>-1.094533409923315E-2</v>
      </c>
      <c r="EJ113" s="55"/>
      <c r="EK113" s="55"/>
      <c r="EL113" s="55"/>
      <c r="EM113" s="55"/>
      <c r="EN113" s="72">
        <f t="shared" si="1"/>
        <v>-4.9113841340650173E-3</v>
      </c>
    </row>
    <row r="114" spans="1:144" ht="16" x14ac:dyDescent="0.2">
      <c r="A114" s="71">
        <v>43251</v>
      </c>
      <c r="B114" s="55">
        <v>0.31000003218650818</v>
      </c>
      <c r="C114" s="55"/>
      <c r="D114" s="55"/>
      <c r="E114" s="55"/>
      <c r="F114" s="55"/>
      <c r="G114" s="55"/>
      <c r="H114" s="55"/>
      <c r="I114" s="55"/>
      <c r="J114" s="55"/>
      <c r="K114" s="55"/>
      <c r="L114" s="55">
        <v>9.5890432596206665E-2</v>
      </c>
      <c r="M114" s="55"/>
      <c r="N114" s="55">
        <v>-0.19715447723865509</v>
      </c>
      <c r="O114" s="55"/>
      <c r="P114" s="55"/>
      <c r="Q114" s="55"/>
      <c r="R114" s="55"/>
      <c r="S114" s="55"/>
      <c r="T114" s="55">
        <v>2.1676314994692802E-2</v>
      </c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>
        <v>-0.14068445563316345</v>
      </c>
      <c r="AG114" s="58">
        <v>-5.8823492377996445E-2</v>
      </c>
      <c r="AH114" s="55">
        <v>-4.864862933754921E-2</v>
      </c>
      <c r="AI114" s="58">
        <v>-4.255315288901329E-2</v>
      </c>
      <c r="AJ114" s="55"/>
      <c r="AK114" s="55">
        <v>1.4789494685828686E-2</v>
      </c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>
        <v>-2.9893243685364723E-2</v>
      </c>
      <c r="CT114" s="55">
        <v>-5.0048999488353729E-2</v>
      </c>
      <c r="CU114" s="55">
        <v>4.4247746467590332E-2</v>
      </c>
      <c r="CV114" s="55">
        <v>0.14975854754447937</v>
      </c>
      <c r="CW114" s="58">
        <v>0.10082146525382996</v>
      </c>
      <c r="CX114" s="55"/>
      <c r="CY114" s="55"/>
      <c r="CZ114" s="55"/>
      <c r="DA114" s="55"/>
      <c r="DB114" s="55"/>
      <c r="DC114" s="55"/>
      <c r="DD114" s="55">
        <v>1.4858826994895935E-2</v>
      </c>
      <c r="DE114" s="55">
        <v>-0.34045225381851196</v>
      </c>
      <c r="DF114" s="55">
        <v>-4.6875029802322388E-2</v>
      </c>
      <c r="DG114" s="55">
        <v>-0.26875001192092896</v>
      </c>
      <c r="DH114" s="55"/>
      <c r="DI114" s="55">
        <v>-0.13011540499999999</v>
      </c>
      <c r="DJ114" s="55"/>
      <c r="DK114" s="55">
        <v>2.2376541048288345E-2</v>
      </c>
      <c r="DL114" s="55">
        <v>1.4492717E-2</v>
      </c>
      <c r="DM114" s="55"/>
      <c r="DN114" s="55"/>
      <c r="DO114" s="55"/>
      <c r="DP114" s="55"/>
      <c r="DQ114" s="55"/>
      <c r="DR114" s="55"/>
      <c r="DS114" s="55"/>
      <c r="DT114" s="55"/>
      <c r="DU114" s="55"/>
      <c r="DV114" s="55"/>
      <c r="DW114" s="55"/>
      <c r="DX114" s="55"/>
      <c r="DY114" s="55"/>
      <c r="DZ114" s="55"/>
      <c r="EA114" s="55"/>
      <c r="EB114" s="55"/>
      <c r="EC114" s="55"/>
      <c r="ED114" s="55"/>
      <c r="EE114" s="55">
        <v>-2.07792017608881E-2</v>
      </c>
      <c r="EF114" s="55">
        <v>-0.11513669043779373</v>
      </c>
      <c r="EG114" s="55">
        <v>-0.15000002086162567</v>
      </c>
      <c r="EH114" s="55">
        <v>1.8446560949087143E-2</v>
      </c>
      <c r="EI114" s="55">
        <v>-9.557342529296875E-2</v>
      </c>
      <c r="EJ114" s="55"/>
      <c r="EK114" s="55"/>
      <c r="EL114" s="55"/>
      <c r="EM114" s="55"/>
      <c r="EN114" s="72">
        <f t="shared" si="1"/>
        <v>-3.5697300377835695E-2</v>
      </c>
    </row>
    <row r="115" spans="1:144" ht="16" x14ac:dyDescent="0.2">
      <c r="A115" s="71">
        <v>43280</v>
      </c>
      <c r="B115" s="55">
        <v>-4.5801553875207901E-2</v>
      </c>
      <c r="C115" s="55"/>
      <c r="D115" s="55"/>
      <c r="E115" s="55"/>
      <c r="F115" s="55"/>
      <c r="G115" s="55"/>
      <c r="H115" s="55"/>
      <c r="I115" s="55"/>
      <c r="J115" s="55"/>
      <c r="K115" s="55"/>
      <c r="L115" s="58">
        <v>0.1041666641831398</v>
      </c>
      <c r="M115" s="55"/>
      <c r="N115" s="55">
        <v>7.5949355959892273E-2</v>
      </c>
      <c r="O115" s="55"/>
      <c r="P115" s="55"/>
      <c r="Q115" s="55"/>
      <c r="R115" s="55"/>
      <c r="S115" s="55"/>
      <c r="T115" s="55">
        <v>-8.4865549579262733E-3</v>
      </c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>
        <v>2.15486741065979</v>
      </c>
      <c r="AG115" s="55">
        <v>-4.8690412193536758E-2</v>
      </c>
      <c r="AH115" s="55">
        <v>2.6136310771107674E-2</v>
      </c>
      <c r="AI115" s="55">
        <v>3.4444492310285568E-2</v>
      </c>
      <c r="AJ115" s="55"/>
      <c r="AK115" s="55">
        <v>5.5056262761354446E-2</v>
      </c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  <c r="CR115" s="55"/>
      <c r="CS115" s="55">
        <v>-2.2010074462741613E-3</v>
      </c>
      <c r="CT115" s="55">
        <v>-5.6818198412656784E-2</v>
      </c>
      <c r="CU115" s="58">
        <v>6.355977151542902E-3</v>
      </c>
      <c r="CV115" s="55">
        <v>4.3067209422588348E-2</v>
      </c>
      <c r="CW115" s="55">
        <v>1.4246949926018715E-2</v>
      </c>
      <c r="CX115" s="55"/>
      <c r="CY115" s="55"/>
      <c r="CZ115" s="55"/>
      <c r="DA115" s="55"/>
      <c r="DB115" s="55"/>
      <c r="DC115" s="55"/>
      <c r="DD115" s="55">
        <v>1.464162371121347E-3</v>
      </c>
      <c r="DE115" s="55">
        <v>0.24761907756328583</v>
      </c>
      <c r="DF115" s="55">
        <v>0.21311478316783905</v>
      </c>
      <c r="DG115" s="55">
        <v>-6.4957283437252045E-2</v>
      </c>
      <c r="DH115" s="55"/>
      <c r="DI115" s="55">
        <v>1.2062771999999999E-2</v>
      </c>
      <c r="DJ115" s="55"/>
      <c r="DK115" s="55">
        <v>8.9811287820339203E-2</v>
      </c>
      <c r="DL115" s="55">
        <v>4.6666645E-2</v>
      </c>
      <c r="DM115" s="55"/>
      <c r="DN115" s="55"/>
      <c r="DO115" s="55"/>
      <c r="DP115" s="55"/>
      <c r="DQ115" s="55"/>
      <c r="DR115" s="55"/>
      <c r="DS115" s="55"/>
      <c r="DT115" s="55"/>
      <c r="DU115" s="55"/>
      <c r="DV115" s="55"/>
      <c r="DW115" s="55"/>
      <c r="DX115" s="55"/>
      <c r="DY115" s="55"/>
      <c r="DZ115" s="55"/>
      <c r="EA115" s="55"/>
      <c r="EB115" s="55"/>
      <c r="EC115" s="55"/>
      <c r="ED115" s="55"/>
      <c r="EE115" s="55">
        <v>-0.28912463784217834</v>
      </c>
      <c r="EF115" s="55">
        <v>-0.15444405376911163</v>
      </c>
      <c r="EG115" s="55">
        <v>-0.16176466643810272</v>
      </c>
      <c r="EH115" s="55">
        <v>2.9551994055509567E-2</v>
      </c>
      <c r="EI115" s="55">
        <v>-1.1123406700789928E-2</v>
      </c>
      <c r="EJ115" s="55"/>
      <c r="EK115" s="55"/>
      <c r="EL115" s="55"/>
      <c r="EM115" s="55"/>
      <c r="EN115" s="72">
        <f t="shared" si="1"/>
        <v>8.8891137694260713E-2</v>
      </c>
    </row>
    <row r="116" spans="1:144" ht="16" x14ac:dyDescent="0.2">
      <c r="A116" s="71">
        <v>43312</v>
      </c>
      <c r="B116" s="55">
        <v>7.1999967098236084E-2</v>
      </c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>
        <v>-0.12470587342977524</v>
      </c>
      <c r="O116" s="55"/>
      <c r="P116" s="55"/>
      <c r="Q116" s="55"/>
      <c r="R116" s="55"/>
      <c r="S116" s="55"/>
      <c r="T116" s="58">
        <v>1.426532119512558E-2</v>
      </c>
      <c r="U116" s="55"/>
      <c r="V116" s="55"/>
      <c r="W116" s="55"/>
      <c r="X116" s="55">
        <v>0.13155476748943329</v>
      </c>
      <c r="Y116" s="55"/>
      <c r="Z116" s="55">
        <v>2.8571425005793571E-2</v>
      </c>
      <c r="AA116" s="55"/>
      <c r="AB116" s="55"/>
      <c r="AC116" s="55"/>
      <c r="AD116" s="55"/>
      <c r="AE116" s="55"/>
      <c r="AF116" s="55">
        <v>-0.54347825050354004</v>
      </c>
      <c r="AG116" s="55">
        <v>-0.12401453405618668</v>
      </c>
      <c r="AH116" s="55">
        <v>-5.5371196940541267E-3</v>
      </c>
      <c r="AI116" s="55">
        <v>9.5596060156822205E-2</v>
      </c>
      <c r="AJ116" s="55"/>
      <c r="AK116" s="55">
        <v>1.1714553460478783E-2</v>
      </c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  <c r="CR116" s="55"/>
      <c r="CS116" s="55">
        <v>3.0147045850753784E-2</v>
      </c>
      <c r="CT116" s="55">
        <v>-5.4764719679951668E-3</v>
      </c>
      <c r="CU116" s="55">
        <v>5.4736889898777008E-2</v>
      </c>
      <c r="CV116" s="55">
        <v>-0.12487418949604034</v>
      </c>
      <c r="CW116" s="55">
        <v>8.6956601589918137E-3</v>
      </c>
      <c r="CX116" s="55"/>
      <c r="CY116" s="55"/>
      <c r="CZ116" s="55"/>
      <c r="DA116" s="55"/>
      <c r="DB116" s="55"/>
      <c r="DC116" s="55"/>
      <c r="DD116" s="55">
        <v>-5.40936179459095E-2</v>
      </c>
      <c r="DE116" s="55">
        <v>6.8702258169651031E-2</v>
      </c>
      <c r="DF116" s="55">
        <v>0.12837842106819153</v>
      </c>
      <c r="DG116" s="55">
        <v>-0.21389390528202057</v>
      </c>
      <c r="DH116" s="55"/>
      <c r="DI116" s="55">
        <v>7.5089402E-2</v>
      </c>
      <c r="DJ116" s="55"/>
      <c r="DK116" s="55">
        <v>0.155124709</v>
      </c>
      <c r="DL116" s="55">
        <v>-3.5486749999999997E-2</v>
      </c>
      <c r="DM116" s="55">
        <v>1.7267264000000001E-2</v>
      </c>
      <c r="DN116" s="55"/>
      <c r="DO116" s="55"/>
      <c r="DP116" s="55"/>
      <c r="DQ116" s="55"/>
      <c r="DR116" s="55"/>
      <c r="DS116" s="55"/>
      <c r="DT116" s="55"/>
      <c r="DU116" s="55"/>
      <c r="DV116" s="55"/>
      <c r="DW116" s="55"/>
      <c r="DX116" s="55"/>
      <c r="DY116" s="55"/>
      <c r="DZ116" s="55"/>
      <c r="EA116" s="55"/>
      <c r="EB116" s="55"/>
      <c r="EC116" s="55"/>
      <c r="ED116" s="55"/>
      <c r="EE116" s="55">
        <v>5.9701435267925262E-2</v>
      </c>
      <c r="EF116" s="55">
        <v>-0.5</v>
      </c>
      <c r="EG116" s="55">
        <v>-5.5555600672960281E-2</v>
      </c>
      <c r="EH116" s="55">
        <v>-3.796294704079628E-2</v>
      </c>
      <c r="EI116" s="55">
        <v>6.7490958608686924E-3</v>
      </c>
      <c r="EJ116" s="55"/>
      <c r="EK116" s="55"/>
      <c r="EL116" s="55"/>
      <c r="EM116" s="55"/>
      <c r="EN116" s="72">
        <f t="shared" si="1"/>
        <v>-3.0956606586008201E-2</v>
      </c>
    </row>
    <row r="117" spans="1:144" x14ac:dyDescent="0.15">
      <c r="A117" s="71">
        <v>43343</v>
      </c>
      <c r="B117" s="55">
        <v>5.9701509773731232E-2</v>
      </c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>
        <v>-0.25134405493736267</v>
      </c>
      <c r="O117" s="55"/>
      <c r="P117" s="55"/>
      <c r="Q117" s="55"/>
      <c r="R117" s="55"/>
      <c r="S117" s="55"/>
      <c r="T117" s="55"/>
      <c r="U117" s="55"/>
      <c r="V117" s="55"/>
      <c r="W117" s="55"/>
      <c r="X117" s="55">
        <v>0.12682922184467316</v>
      </c>
      <c r="Y117" s="55"/>
      <c r="Z117" s="55">
        <v>9.0996243059635162E-2</v>
      </c>
      <c r="AA117" s="55"/>
      <c r="AB117" s="55"/>
      <c r="AC117" s="55"/>
      <c r="AD117" s="55"/>
      <c r="AE117" s="55"/>
      <c r="AF117" s="55">
        <v>0.16436246037483215</v>
      </c>
      <c r="AG117" s="55">
        <v>0.14208568632602692</v>
      </c>
      <c r="AH117" s="55">
        <v>7.2939947247505188E-2</v>
      </c>
      <c r="AI117" s="55">
        <v>3.9215743541717529E-2</v>
      </c>
      <c r="AJ117" s="55"/>
      <c r="AK117" s="55">
        <v>-3.5789437592029572E-2</v>
      </c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  <c r="CR117" s="55"/>
      <c r="CS117" s="55">
        <v>-0.16059957444667816</v>
      </c>
      <c r="CT117" s="55">
        <v>0.10242294520139694</v>
      </c>
      <c r="CU117" s="55">
        <v>0.1936127245426178</v>
      </c>
      <c r="CV117" s="55">
        <v>3.4522462636232376E-2</v>
      </c>
      <c r="CW117" s="55">
        <v>0.20092843472957611</v>
      </c>
      <c r="CX117" s="55"/>
      <c r="CY117" s="55"/>
      <c r="CZ117" s="55"/>
      <c r="DA117" s="55"/>
      <c r="DB117" s="55"/>
      <c r="DC117" s="55"/>
      <c r="DD117" s="55">
        <v>4.9459069967269897E-2</v>
      </c>
      <c r="DE117" s="55">
        <v>-0.27428573369979858</v>
      </c>
      <c r="DF117" s="55">
        <v>4.491017758846283E-2</v>
      </c>
      <c r="DG117" s="55">
        <v>4.7674398869276047E-2</v>
      </c>
      <c r="DH117" s="55"/>
      <c r="DI117" s="55">
        <v>-3.4368115999999997E-2</v>
      </c>
      <c r="DJ117" s="55"/>
      <c r="DK117" s="55">
        <v>7.9136670000000006E-2</v>
      </c>
      <c r="DL117" s="55">
        <v>-8.3962290999999994E-2</v>
      </c>
      <c r="DM117" s="55">
        <v>0.30421239100000003</v>
      </c>
      <c r="DN117" s="55"/>
      <c r="DO117" s="55"/>
      <c r="DP117" s="55"/>
      <c r="DQ117" s="55"/>
      <c r="DR117" s="55"/>
      <c r="DS117" s="55"/>
      <c r="DT117" s="55"/>
      <c r="DU117" s="55"/>
      <c r="DV117" s="55"/>
      <c r="DW117" s="55"/>
      <c r="DX117" s="55"/>
      <c r="DY117" s="55"/>
      <c r="DZ117" s="55"/>
      <c r="EA117" s="55"/>
      <c r="EB117" s="55"/>
      <c r="EC117" s="55"/>
      <c r="ED117" s="55"/>
      <c r="EE117" s="55">
        <v>-8.6267568171024323E-2</v>
      </c>
      <c r="EF117" s="55">
        <v>0.31538468599319458</v>
      </c>
      <c r="EG117" s="55">
        <v>-0.22724458575248718</v>
      </c>
      <c r="EH117" s="55">
        <v>-5.7748234830796719E-3</v>
      </c>
      <c r="EI117" s="55">
        <v>-0.1351955384016037</v>
      </c>
      <c r="EJ117" s="55"/>
      <c r="EK117" s="55"/>
      <c r="EL117" s="55"/>
      <c r="EM117" s="55"/>
      <c r="EN117" s="72">
        <f t="shared" si="1"/>
        <v>2.8650483304151268E-2</v>
      </c>
    </row>
    <row r="118" spans="1:144" x14ac:dyDescent="0.15">
      <c r="A118" s="71">
        <v>43371</v>
      </c>
      <c r="B118" s="55">
        <v>-0.14084507524967194</v>
      </c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>
        <v>4.1292641311883926E-2</v>
      </c>
      <c r="O118" s="55"/>
      <c r="P118" s="55"/>
      <c r="Q118" s="55"/>
      <c r="R118" s="55"/>
      <c r="S118" s="55"/>
      <c r="T118" s="55"/>
      <c r="U118" s="55"/>
      <c r="V118" s="55"/>
      <c r="W118" s="55"/>
      <c r="X118" s="55">
        <v>8.2972623407840729E-2</v>
      </c>
      <c r="Y118" s="55"/>
      <c r="Z118" s="55">
        <v>-3.4240592271089554E-2</v>
      </c>
      <c r="AA118" s="55"/>
      <c r="AB118" s="55"/>
      <c r="AC118" s="55"/>
      <c r="AD118" s="55"/>
      <c r="AE118" s="55"/>
      <c r="AF118" s="55">
        <v>-7.6517142355442047E-2</v>
      </c>
      <c r="AG118" s="55">
        <v>-0.42456156015396118</v>
      </c>
      <c r="AH118" s="55">
        <v>0.13388685882091522</v>
      </c>
      <c r="AI118" s="55">
        <v>-9.4339977949857712E-3</v>
      </c>
      <c r="AJ118" s="55"/>
      <c r="AK118" s="55">
        <v>1.8599569797515869E-2</v>
      </c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  <c r="CR118" s="55"/>
      <c r="CS118" s="55">
        <v>-5.8673512190580368E-2</v>
      </c>
      <c r="CT118" s="55">
        <v>0.2237761914730072</v>
      </c>
      <c r="CU118" s="55">
        <v>0.19230771064758301</v>
      </c>
      <c r="CV118" s="55">
        <v>-0.10789758712053299</v>
      </c>
      <c r="CW118" s="55">
        <v>-7.2335802018642426E-2</v>
      </c>
      <c r="CX118" s="55"/>
      <c r="CY118" s="55"/>
      <c r="CZ118" s="55"/>
      <c r="DA118" s="55"/>
      <c r="DB118" s="55"/>
      <c r="DC118" s="55"/>
      <c r="DD118" s="55">
        <v>-0.16789394617080688</v>
      </c>
      <c r="DE118" s="55">
        <v>0.2421259880065918</v>
      </c>
      <c r="DF118" s="55">
        <v>-1.7192041501402855E-2</v>
      </c>
      <c r="DG118" s="55">
        <v>0.13207553327083588</v>
      </c>
      <c r="DH118" s="55"/>
      <c r="DI118" s="55">
        <v>2.7554507999999998E-2</v>
      </c>
      <c r="DJ118" s="55"/>
      <c r="DK118" s="55">
        <v>8.0555594999999994E-2</v>
      </c>
      <c r="DL118" s="55">
        <v>4.5314066E-2</v>
      </c>
      <c r="DM118" s="55">
        <v>0.12686573000000001</v>
      </c>
      <c r="DN118" s="55"/>
      <c r="DO118" s="55"/>
      <c r="DP118" s="55"/>
      <c r="DQ118" s="55"/>
      <c r="DR118" s="55"/>
      <c r="DS118" s="55"/>
      <c r="DT118" s="55"/>
      <c r="DU118" s="55"/>
      <c r="DV118" s="55"/>
      <c r="DW118" s="55"/>
      <c r="DX118" s="55"/>
      <c r="DY118" s="55"/>
      <c r="DZ118" s="55"/>
      <c r="EA118" s="55"/>
      <c r="EB118" s="55"/>
      <c r="EC118" s="55"/>
      <c r="ED118" s="55"/>
      <c r="EE118" s="55">
        <v>7.5144484639167786E-2</v>
      </c>
      <c r="EF118" s="55">
        <v>-0.34795323014259338</v>
      </c>
      <c r="EG118" s="55">
        <v>-3.6858901381492615E-2</v>
      </c>
      <c r="EH118" s="55">
        <v>-6.7763775587081909E-2</v>
      </c>
      <c r="EI118" s="55">
        <v>-2.4547750130295753E-2</v>
      </c>
      <c r="EJ118" s="55"/>
      <c r="EK118" s="55"/>
      <c r="EL118" s="55"/>
      <c r="EM118" s="55"/>
      <c r="EN118" s="72">
        <f t="shared" si="1"/>
        <v>-6.0830893960458609E-3</v>
      </c>
    </row>
    <row r="119" spans="1:144" ht="16" x14ac:dyDescent="0.2">
      <c r="A119" s="71">
        <v>43404</v>
      </c>
      <c r="B119" s="55">
        <v>4.2622987180948257E-2</v>
      </c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>
        <v>0.19827578961849213</v>
      </c>
      <c r="O119" s="55"/>
      <c r="P119" s="55"/>
      <c r="Q119" s="55"/>
      <c r="R119" s="55"/>
      <c r="S119" s="55"/>
      <c r="T119" s="55"/>
      <c r="U119" s="55"/>
      <c r="V119" s="55"/>
      <c r="W119" s="55"/>
      <c r="X119" s="58">
        <v>-0.17055298388004303</v>
      </c>
      <c r="Y119" s="55"/>
      <c r="Z119" s="58">
        <v>-0.1090908944606781</v>
      </c>
      <c r="AA119" s="55"/>
      <c r="AB119" s="55"/>
      <c r="AC119" s="55"/>
      <c r="AD119" s="55"/>
      <c r="AE119" s="55"/>
      <c r="AF119" s="55">
        <v>-0.12571430206298828</v>
      </c>
      <c r="AG119" s="55">
        <v>0.40857318043708801</v>
      </c>
      <c r="AH119" s="55">
        <v>-0.12311214953660965</v>
      </c>
      <c r="AI119" s="55">
        <v>-4.76190485060215E-2</v>
      </c>
      <c r="AJ119" s="55"/>
      <c r="AK119" s="55">
        <v>1.0740360012277961E-3</v>
      </c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>
        <v>3.9960001595318317E-3</v>
      </c>
      <c r="CL119" s="55"/>
      <c r="CM119" s="55"/>
      <c r="CN119" s="55"/>
      <c r="CO119" s="55"/>
      <c r="CP119" s="55"/>
      <c r="CQ119" s="55"/>
      <c r="CR119" s="55"/>
      <c r="CS119" s="55">
        <v>-6.0523945838212967E-2</v>
      </c>
      <c r="CT119" s="55">
        <v>-0.14693878591060638</v>
      </c>
      <c r="CU119" s="55">
        <v>-0.1444600522518158</v>
      </c>
      <c r="CV119" s="55">
        <v>-0.24189531803131104</v>
      </c>
      <c r="CW119" s="55">
        <v>-0.11964281648397446</v>
      </c>
      <c r="CX119" s="55"/>
      <c r="CY119" s="55"/>
      <c r="CZ119" s="55"/>
      <c r="DA119" s="55"/>
      <c r="DB119" s="55"/>
      <c r="DC119" s="55"/>
      <c r="DD119" s="55">
        <v>-8.1415936350822449E-2</v>
      </c>
      <c r="DE119" s="55">
        <v>0.13312205672264099</v>
      </c>
      <c r="DF119" s="55">
        <v>-0.13469384610652924</v>
      </c>
      <c r="DG119" s="55">
        <v>-0.21568633615970612</v>
      </c>
      <c r="DH119" s="55"/>
      <c r="DI119" s="55">
        <v>-0.117318407</v>
      </c>
      <c r="DJ119" s="55">
        <v>2.9520265758037567E-2</v>
      </c>
      <c r="DK119" s="55">
        <v>-2.5192887000000001E-2</v>
      </c>
      <c r="DL119" s="55">
        <v>-0.178325072</v>
      </c>
      <c r="DM119" s="55">
        <v>-0.15562915799999999</v>
      </c>
      <c r="DN119" s="55">
        <v>-8.8582830503582954E-3</v>
      </c>
      <c r="DO119" s="55"/>
      <c r="DP119" s="55"/>
      <c r="DQ119" s="55"/>
      <c r="DR119" s="55"/>
      <c r="DS119" s="55"/>
      <c r="DT119" s="55"/>
      <c r="DU119" s="55"/>
      <c r="DV119" s="55"/>
      <c r="DW119" s="55"/>
      <c r="DX119" s="55"/>
      <c r="DY119" s="55"/>
      <c r="DZ119" s="55"/>
      <c r="EA119" s="55"/>
      <c r="EB119" s="55"/>
      <c r="EC119" s="55"/>
      <c r="ED119" s="55"/>
      <c r="EE119" s="55">
        <v>-0.20430105924606323</v>
      </c>
      <c r="EF119" s="55">
        <v>-0.33632287383079529</v>
      </c>
      <c r="EG119" s="55">
        <v>-0.19800333678722382</v>
      </c>
      <c r="EH119" s="55">
        <v>-0.10799583792686462</v>
      </c>
      <c r="EI119" s="55">
        <v>-0.18278147280216217</v>
      </c>
      <c r="EJ119" s="55"/>
      <c r="EK119" s="55"/>
      <c r="EL119" s="55"/>
      <c r="EM119" s="55"/>
      <c r="EN119" s="72">
        <f t="shared" si="1"/>
        <v>-8.0629682911493999E-2</v>
      </c>
    </row>
    <row r="120" spans="1:144" ht="16" x14ac:dyDescent="0.2">
      <c r="A120" s="71">
        <v>43434</v>
      </c>
      <c r="B120" s="55">
        <v>-0.15094339847564697</v>
      </c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>
        <v>3.0215833336114883E-2</v>
      </c>
      <c r="O120" s="55"/>
      <c r="P120" s="55"/>
      <c r="Q120" s="55"/>
      <c r="R120" s="55"/>
      <c r="S120" s="55"/>
      <c r="T120" s="55"/>
      <c r="U120" s="55"/>
      <c r="V120" s="55"/>
      <c r="W120" s="55"/>
      <c r="X120" s="55">
        <v>-2.1686706691980362E-2</v>
      </c>
      <c r="Y120" s="55"/>
      <c r="Z120" s="55">
        <v>-0.20459187030792236</v>
      </c>
      <c r="AA120" s="55"/>
      <c r="AB120" s="55"/>
      <c r="AC120" s="55"/>
      <c r="AD120" s="55"/>
      <c r="AE120" s="55"/>
      <c r="AF120" s="58">
        <v>-0.1209149956703186</v>
      </c>
      <c r="AG120" s="55">
        <v>-0.37654322385787964</v>
      </c>
      <c r="AH120" s="55">
        <v>-0.18997909128665924</v>
      </c>
      <c r="AI120" s="55">
        <v>-0.12799997627735138</v>
      </c>
      <c r="AJ120" s="55">
        <v>-0.10863033682107925</v>
      </c>
      <c r="AK120" s="55">
        <v>0.34549364447593689</v>
      </c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>
        <v>-0.21393035352230072</v>
      </c>
      <c r="CL120" s="55"/>
      <c r="CM120" s="55"/>
      <c r="CN120" s="55"/>
      <c r="CO120" s="55"/>
      <c r="CP120" s="55"/>
      <c r="CQ120" s="55"/>
      <c r="CR120" s="55"/>
      <c r="CS120" s="55">
        <v>0.12019231170415878</v>
      </c>
      <c r="CT120" s="55">
        <v>-6.8899549543857574E-2</v>
      </c>
      <c r="CU120" s="55">
        <v>-0.25573769211769104</v>
      </c>
      <c r="CV120" s="55">
        <v>-0.33881577849388123</v>
      </c>
      <c r="CW120" s="55">
        <v>-0.15348204970359802</v>
      </c>
      <c r="CX120" s="55"/>
      <c r="CY120" s="55"/>
      <c r="CZ120" s="55"/>
      <c r="DA120" s="55"/>
      <c r="DB120" s="55"/>
      <c r="DC120" s="55"/>
      <c r="DD120" s="55">
        <v>-3.0828487128019333E-2</v>
      </c>
      <c r="DE120" s="55">
        <v>-0.28111889958381653</v>
      </c>
      <c r="DF120" s="55">
        <v>-7.1428596973419189E-2</v>
      </c>
      <c r="DG120" s="55">
        <v>0.42499995231628418</v>
      </c>
      <c r="DH120" s="55"/>
      <c r="DI120" s="55">
        <v>1.3924067E-2</v>
      </c>
      <c r="DJ120" s="55">
        <v>3.4050188958644867E-2</v>
      </c>
      <c r="DK120" s="55">
        <v>7.1729995000000005E-2</v>
      </c>
      <c r="DL120" s="55">
        <v>-4.0767405E-2</v>
      </c>
      <c r="DM120" s="55">
        <v>1.5686259000000001E-2</v>
      </c>
      <c r="DN120" s="55">
        <v>-0.24131081998348236</v>
      </c>
      <c r="DO120" s="55"/>
      <c r="DP120" s="55"/>
      <c r="DQ120" s="55">
        <v>7.8277811408042908E-3</v>
      </c>
      <c r="DR120" s="55">
        <v>-0.11188513040542603</v>
      </c>
      <c r="DS120" s="55"/>
      <c r="DT120" s="55"/>
      <c r="DU120" s="55"/>
      <c r="DV120" s="55"/>
      <c r="DW120" s="55"/>
      <c r="DX120" s="55"/>
      <c r="DY120" s="55"/>
      <c r="DZ120" s="55"/>
      <c r="EA120" s="55"/>
      <c r="EB120" s="55"/>
      <c r="EC120" s="55"/>
      <c r="ED120" s="55"/>
      <c r="EE120" s="55">
        <v>0.18243241310119629</v>
      </c>
      <c r="EF120" s="55">
        <v>-0.28378382325172424</v>
      </c>
      <c r="EG120" s="55">
        <v>-0.21576766669750214</v>
      </c>
      <c r="EH120" s="55">
        <v>-0.11757860332727432</v>
      </c>
      <c r="EI120" s="55">
        <v>-0.14262562990188599</v>
      </c>
      <c r="EJ120" s="55"/>
      <c r="EK120" s="55"/>
      <c r="EL120" s="55"/>
      <c r="EM120" s="55"/>
      <c r="EN120" s="72">
        <f t="shared" si="1"/>
        <v>-7.9475686029987169E-2</v>
      </c>
    </row>
    <row r="121" spans="1:144" x14ac:dyDescent="0.15">
      <c r="A121" s="71">
        <v>43465</v>
      </c>
      <c r="B121" s="55">
        <v>-0.11111108958721161</v>
      </c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>
        <v>-0.17737430334091187</v>
      </c>
      <c r="O121" s="55"/>
      <c r="P121" s="55"/>
      <c r="Q121" s="55"/>
      <c r="R121" s="55"/>
      <c r="S121" s="55"/>
      <c r="T121" s="55"/>
      <c r="U121" s="55"/>
      <c r="V121" s="55"/>
      <c r="W121" s="55"/>
      <c r="X121" s="55">
        <v>-7.9638771712779999E-2</v>
      </c>
      <c r="Y121" s="55"/>
      <c r="Z121" s="55">
        <v>0.1038961336016655</v>
      </c>
      <c r="AA121" s="55"/>
      <c r="AB121" s="55"/>
      <c r="AC121" s="55"/>
      <c r="AD121" s="55"/>
      <c r="AE121" s="55"/>
      <c r="AF121" s="55"/>
      <c r="AG121" s="55">
        <v>-0.32178217172622681</v>
      </c>
      <c r="AH121" s="55">
        <v>-0.28994843363761902</v>
      </c>
      <c r="AI121" s="55">
        <v>-6.0779891908168793E-2</v>
      </c>
      <c r="AJ121" s="55">
        <v>0.3737957775592804</v>
      </c>
      <c r="AK121" s="55">
        <v>-1.1182135902345181E-2</v>
      </c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>
        <v>-0.17721520364284515</v>
      </c>
      <c r="CL121" s="55"/>
      <c r="CM121" s="55"/>
      <c r="CN121" s="55"/>
      <c r="CO121" s="55"/>
      <c r="CP121" s="55"/>
      <c r="CQ121" s="55"/>
      <c r="CR121" s="55"/>
      <c r="CS121" s="55">
        <v>-6.0944210737943649E-2</v>
      </c>
      <c r="CT121" s="55">
        <v>-0.11716335266828537</v>
      </c>
      <c r="CU121" s="55">
        <v>-0.1431717723608017</v>
      </c>
      <c r="CV121" s="55">
        <v>-8.4577091038227081E-2</v>
      </c>
      <c r="CW121" s="55">
        <v>-6.5495260059833527E-2</v>
      </c>
      <c r="CX121" s="55"/>
      <c r="CY121" s="55"/>
      <c r="CZ121" s="55"/>
      <c r="DA121" s="55"/>
      <c r="DB121" s="55"/>
      <c r="DC121" s="55"/>
      <c r="DD121" s="55">
        <v>7.3558621108531952E-2</v>
      </c>
      <c r="DE121" s="55">
        <v>1.9455698784440756E-3</v>
      </c>
      <c r="DF121" s="55">
        <v>-0.31640055775642395</v>
      </c>
      <c r="DG121" s="55">
        <v>-0.4385964572429657</v>
      </c>
      <c r="DH121" s="55"/>
      <c r="DI121" s="55">
        <v>-0.1685393750667572</v>
      </c>
      <c r="DJ121" s="55">
        <v>-3.3795524388551712E-2</v>
      </c>
      <c r="DK121" s="55">
        <v>-6.9881894E-2</v>
      </c>
      <c r="DL121" s="55">
        <v>-0.21875</v>
      </c>
      <c r="DM121" s="55">
        <v>2.7027057E-2</v>
      </c>
      <c r="DN121" s="55">
        <v>1.1780125088989735E-2</v>
      </c>
      <c r="DO121" s="55"/>
      <c r="DP121" s="55"/>
      <c r="DQ121" s="55">
        <v>-0.20097093284130096</v>
      </c>
      <c r="DR121" s="55">
        <v>-0.79607844352722168</v>
      </c>
      <c r="DS121" s="55"/>
      <c r="DT121" s="55"/>
      <c r="DU121" s="55"/>
      <c r="DV121" s="55"/>
      <c r="DW121" s="55"/>
      <c r="DX121" s="55"/>
      <c r="DY121" s="55"/>
      <c r="DZ121" s="55"/>
      <c r="EA121" s="55"/>
      <c r="EB121" s="55"/>
      <c r="EC121" s="55"/>
      <c r="ED121" s="55"/>
      <c r="EE121" s="55">
        <v>-0.23428571224212646</v>
      </c>
      <c r="EF121" s="55">
        <v>-0.17801883816719055</v>
      </c>
      <c r="EG121" s="55">
        <v>-0.62433862686157227</v>
      </c>
      <c r="EH121" s="55">
        <v>-5.1451168954372406E-2</v>
      </c>
      <c r="EI121" s="55">
        <v>2.07939762622118E-2</v>
      </c>
      <c r="EJ121" s="55"/>
      <c r="EK121" s="55"/>
      <c r="EL121" s="55"/>
      <c r="EM121" s="55"/>
      <c r="EN121" s="72">
        <f t="shared" si="1"/>
        <v>-0.13808418621476748</v>
      </c>
    </row>
    <row r="122" spans="1:144" ht="16" x14ac:dyDescent="0.2">
      <c r="A122" s="71">
        <v>43496</v>
      </c>
      <c r="B122" s="55">
        <v>0.41249999403953552</v>
      </c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8">
        <v>-2.8862493112683296E-2</v>
      </c>
      <c r="O122" s="55"/>
      <c r="P122" s="55"/>
      <c r="Q122" s="55"/>
      <c r="R122" s="55"/>
      <c r="S122" s="55"/>
      <c r="T122" s="55"/>
      <c r="U122" s="55"/>
      <c r="V122" s="55"/>
      <c r="W122" s="55"/>
      <c r="X122" s="55">
        <v>7.4041031301021576E-2</v>
      </c>
      <c r="Y122" s="55"/>
      <c r="Z122" s="55">
        <v>-5.6470535695552826E-2</v>
      </c>
      <c r="AA122" s="55"/>
      <c r="AB122" s="55"/>
      <c r="AC122" s="55"/>
      <c r="AD122" s="55"/>
      <c r="AE122" s="55"/>
      <c r="AF122" s="55"/>
      <c r="AG122" s="55">
        <v>0.81021898984909058</v>
      </c>
      <c r="AH122" s="55">
        <v>0.19509977102279663</v>
      </c>
      <c r="AI122" s="55">
        <v>1.2210058979690075E-2</v>
      </c>
      <c r="AJ122" s="55">
        <v>19.883588790893555</v>
      </c>
      <c r="AK122" s="58">
        <v>4.8464834723542793E-3</v>
      </c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8">
        <v>0.23076923191547394</v>
      </c>
      <c r="CL122" s="55"/>
      <c r="CM122" s="55"/>
      <c r="CN122" s="55"/>
      <c r="CO122" s="55"/>
      <c r="CP122" s="55"/>
      <c r="CQ122" s="55"/>
      <c r="CR122" s="55"/>
      <c r="CS122" s="55">
        <v>5.0274241715669632E-2</v>
      </c>
      <c r="CT122" s="55">
        <v>9.4295628368854523E-2</v>
      </c>
      <c r="CU122" s="55">
        <v>1.2853457592427731E-2</v>
      </c>
      <c r="CV122" s="55">
        <v>0.13315217196941376</v>
      </c>
      <c r="CW122" s="55">
        <v>5.9829045087099075E-2</v>
      </c>
      <c r="CX122" s="55"/>
      <c r="CY122" s="55"/>
      <c r="CZ122" s="55"/>
      <c r="DA122" s="55"/>
      <c r="DB122" s="55"/>
      <c r="DC122" s="55"/>
      <c r="DD122" s="55">
        <v>-0.32407405972480774</v>
      </c>
      <c r="DE122" s="55">
        <v>2.9126232489943504E-2</v>
      </c>
      <c r="DF122" s="55">
        <v>8.8110394775867462E-2</v>
      </c>
      <c r="DG122" s="55">
        <v>0.24999998509883881</v>
      </c>
      <c r="DH122" s="55"/>
      <c r="DI122" s="55">
        <v>0.18768769502639771</v>
      </c>
      <c r="DJ122" s="55">
        <v>9.8654747009277344E-2</v>
      </c>
      <c r="DK122" s="55">
        <v>4.7090015999999998E-2</v>
      </c>
      <c r="DL122" s="55">
        <v>2.4000015E-2</v>
      </c>
      <c r="DM122" s="55">
        <v>0</v>
      </c>
      <c r="DN122" s="55">
        <v>4.7865506261587143E-2</v>
      </c>
      <c r="DO122" s="55"/>
      <c r="DP122" s="55"/>
      <c r="DQ122" s="55">
        <v>-4.1312236338853836E-2</v>
      </c>
      <c r="DR122" s="55">
        <v>-0.33173075318336487</v>
      </c>
      <c r="DS122" s="55"/>
      <c r="DT122" s="55"/>
      <c r="DU122" s="55"/>
      <c r="DV122" s="55"/>
      <c r="DW122" s="55"/>
      <c r="DX122" s="55"/>
      <c r="DY122" s="55"/>
      <c r="DZ122" s="55"/>
      <c r="EA122" s="55"/>
      <c r="EB122" s="55"/>
      <c r="EC122" s="55"/>
      <c r="ED122" s="55"/>
      <c r="EE122" s="55">
        <v>0.26865670084953308</v>
      </c>
      <c r="EF122" s="55">
        <v>0.38872954249382019</v>
      </c>
      <c r="EG122" s="55">
        <v>0.28169021010398865</v>
      </c>
      <c r="EH122" s="55">
        <v>9.5966629683971405E-2</v>
      </c>
      <c r="EI122" s="55">
        <v>0.138888880610466</v>
      </c>
      <c r="EJ122" s="55"/>
      <c r="EK122" s="55"/>
      <c r="EL122" s="55"/>
      <c r="EM122" s="55"/>
      <c r="EN122" s="72">
        <f t="shared" si="1"/>
        <v>0.74637727011469068</v>
      </c>
    </row>
    <row r="123" spans="1:144" ht="16" x14ac:dyDescent="0.2">
      <c r="A123" s="71">
        <v>43524</v>
      </c>
      <c r="B123" s="55">
        <v>5.899699404835701E-3</v>
      </c>
      <c r="C123" s="55"/>
      <c r="D123" s="55">
        <v>-0.16853927075862885</v>
      </c>
      <c r="E123" s="55"/>
      <c r="F123" s="55"/>
      <c r="G123" s="55"/>
      <c r="H123" s="55"/>
      <c r="I123" s="55"/>
      <c r="J123" s="55"/>
      <c r="K123" s="55"/>
      <c r="L123" s="55"/>
      <c r="M123" s="55"/>
      <c r="N123" s="55">
        <v>-1.573420874774456E-2</v>
      </c>
      <c r="O123" s="55"/>
      <c r="P123" s="55"/>
      <c r="Q123" s="55"/>
      <c r="R123" s="55"/>
      <c r="S123" s="55"/>
      <c r="T123" s="55"/>
      <c r="U123" s="55"/>
      <c r="V123" s="55"/>
      <c r="W123" s="55"/>
      <c r="X123" s="55">
        <v>2.1594703197479248E-2</v>
      </c>
      <c r="Y123" s="55"/>
      <c r="Z123" s="55">
        <v>-8.7282359600067139E-3</v>
      </c>
      <c r="AA123" s="55"/>
      <c r="AB123" s="55"/>
      <c r="AC123" s="55"/>
      <c r="AD123" s="55"/>
      <c r="AE123" s="55"/>
      <c r="AF123" s="55"/>
      <c r="AG123" s="58">
        <v>-9.2741943895816803E-2</v>
      </c>
      <c r="AH123" s="55">
        <v>-0.31131362915039062</v>
      </c>
      <c r="AI123" s="58">
        <v>-0.24849215149879456</v>
      </c>
      <c r="AJ123" s="58">
        <v>-0.90080589056015015</v>
      </c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>
        <v>-0.444003969</v>
      </c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>
        <v>6.2500238418579102E-3</v>
      </c>
      <c r="CL123" s="55"/>
      <c r="CM123" s="55">
        <v>-2.9527295846492052E-3</v>
      </c>
      <c r="CN123" s="55"/>
      <c r="CO123" s="55"/>
      <c r="CP123" s="55"/>
      <c r="CQ123" s="55"/>
      <c r="CR123" s="55"/>
      <c r="CS123" s="55">
        <v>5.6570980697870255E-2</v>
      </c>
      <c r="CT123" s="55">
        <v>5.6383054703474045E-2</v>
      </c>
      <c r="CU123" s="55">
        <v>1.0152274742722511E-2</v>
      </c>
      <c r="CV123" s="55">
        <v>0.1390887051820755</v>
      </c>
      <c r="CW123" s="55">
        <v>5.0000067800283432E-2</v>
      </c>
      <c r="CX123" s="55"/>
      <c r="CY123" s="55"/>
      <c r="CZ123" s="55"/>
      <c r="DA123" s="55"/>
      <c r="DB123" s="55"/>
      <c r="DC123" s="55"/>
      <c r="DD123" s="55">
        <v>-1.9178127869963646E-2</v>
      </c>
      <c r="DE123" s="55">
        <v>3.0188649892807007E-2</v>
      </c>
      <c r="DF123" s="55">
        <v>-5.8536995202302933E-3</v>
      </c>
      <c r="DG123" s="55">
        <v>7.0000052452087402E-2</v>
      </c>
      <c r="DH123" s="55"/>
      <c r="DI123" s="55">
        <v>4.9304723739624023E-2</v>
      </c>
      <c r="DJ123" s="55">
        <v>-0.12979592382907867</v>
      </c>
      <c r="DK123" s="55">
        <v>3.3855389999999999E-2</v>
      </c>
      <c r="DL123" s="55">
        <v>3.5937503000000003E-2</v>
      </c>
      <c r="DM123" s="55">
        <v>1.2030063000000001E-2</v>
      </c>
      <c r="DN123" s="55">
        <v>-0.24444448947906494</v>
      </c>
      <c r="DO123" s="55"/>
      <c r="DP123" s="55"/>
      <c r="DQ123" s="55">
        <v>-2.5348518043756485E-2</v>
      </c>
      <c r="DR123" s="55">
        <v>-0.17266188561916351</v>
      </c>
      <c r="DS123" s="55"/>
      <c r="DT123" s="55"/>
      <c r="DU123" s="55"/>
      <c r="DV123" s="55"/>
      <c r="DW123" s="55"/>
      <c r="DX123" s="55"/>
      <c r="DY123" s="55"/>
      <c r="DZ123" s="55"/>
      <c r="EA123" s="55"/>
      <c r="EB123" s="55"/>
      <c r="EC123" s="55"/>
      <c r="ED123" s="55"/>
      <c r="EE123" s="55">
        <v>-0.24901960790157318</v>
      </c>
      <c r="EF123" s="55">
        <v>9.0909101068973541E-2</v>
      </c>
      <c r="EG123" s="55">
        <v>-1.0989065282046795E-2</v>
      </c>
      <c r="EH123" s="55">
        <v>-3.299495205283165E-2</v>
      </c>
      <c r="EI123" s="55">
        <v>-5.6910552084445953E-2</v>
      </c>
      <c r="EJ123" s="55">
        <f>'Primærdata SPACs'!F5815</f>
        <v>1.9607730209827423E-2</v>
      </c>
      <c r="EK123" s="55"/>
      <c r="EL123" s="55"/>
      <c r="EM123" s="55"/>
      <c r="EN123" s="72">
        <f t="shared" si="1"/>
        <v>-7.0078175082983377E-2</v>
      </c>
    </row>
    <row r="124" spans="1:144" x14ac:dyDescent="0.15">
      <c r="A124" s="71">
        <v>43553</v>
      </c>
      <c r="B124" s="55">
        <v>-2.2727303206920624E-2</v>
      </c>
      <c r="C124" s="55"/>
      <c r="D124" s="55">
        <v>3.407755121588707E-2</v>
      </c>
      <c r="E124" s="55"/>
      <c r="F124" s="55"/>
      <c r="G124" s="55"/>
      <c r="H124" s="55"/>
      <c r="I124" s="55"/>
      <c r="J124" s="55"/>
      <c r="K124" s="55"/>
      <c r="L124" s="55"/>
      <c r="M124" s="55"/>
      <c r="N124" s="55">
        <v>-0.1758437305688858</v>
      </c>
      <c r="O124" s="55"/>
      <c r="P124" s="55"/>
      <c r="Q124" s="55"/>
      <c r="R124" s="55"/>
      <c r="S124" s="55"/>
      <c r="T124" s="55"/>
      <c r="U124" s="55"/>
      <c r="V124" s="55"/>
      <c r="W124" s="55"/>
      <c r="X124" s="55">
        <v>-2.4390259757637978E-2</v>
      </c>
      <c r="Y124" s="55"/>
      <c r="Z124" s="55">
        <v>0.14064517617225647</v>
      </c>
      <c r="AA124" s="55"/>
      <c r="AB124" s="55"/>
      <c r="AC124" s="55"/>
      <c r="AD124" s="55"/>
      <c r="AE124" s="55"/>
      <c r="AF124" s="55"/>
      <c r="AG124" s="55">
        <v>-0.23999997973442078</v>
      </c>
      <c r="AH124" s="55">
        <v>-3.0870974063873291E-2</v>
      </c>
      <c r="AI124" s="55">
        <v>-0.15890854597091675</v>
      </c>
      <c r="AJ124" s="55">
        <v>-0.53656059503555298</v>
      </c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>
        <v>-6.9518775000000005E-2</v>
      </c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>
        <v>-8.6956731975078583E-3</v>
      </c>
      <c r="CL124" s="55"/>
      <c r="CM124" s="55">
        <v>-6.2191519886255264E-2</v>
      </c>
      <c r="CN124" s="55"/>
      <c r="CO124" s="55"/>
      <c r="CP124" s="55"/>
      <c r="CQ124" s="55"/>
      <c r="CR124" s="55"/>
      <c r="CS124" s="55">
        <v>2.9654007405042648E-2</v>
      </c>
      <c r="CT124" s="55"/>
      <c r="CU124" s="55">
        <v>-0.16080404818058014</v>
      </c>
      <c r="CV124" s="55">
        <v>7.15789794921875E-2</v>
      </c>
      <c r="CW124" s="55">
        <v>5.7603683322668076E-2</v>
      </c>
      <c r="CX124" s="55"/>
      <c r="CY124" s="55"/>
      <c r="CZ124" s="55"/>
      <c r="DA124" s="55"/>
      <c r="DB124" s="55"/>
      <c r="DC124" s="55"/>
      <c r="DD124" s="55">
        <v>0.54189944267272949</v>
      </c>
      <c r="DE124" s="55">
        <v>-8.4249094128608704E-2</v>
      </c>
      <c r="DF124" s="55">
        <v>8.8321946561336517E-2</v>
      </c>
      <c r="DG124" s="55">
        <v>0.19976635277271271</v>
      </c>
      <c r="DH124" s="55"/>
      <c r="DI124" s="55">
        <v>-5.0602443516254425E-2</v>
      </c>
      <c r="DJ124" s="55">
        <v>0.1529080867767334</v>
      </c>
      <c r="DK124" s="55">
        <v>6.3539139999999996E-3</v>
      </c>
      <c r="DL124" s="55">
        <v>-9.5022641000000005E-2</v>
      </c>
      <c r="DM124" s="55">
        <v>-1.5601785999999999E-2</v>
      </c>
      <c r="DN124" s="55">
        <v>-3.5947680473327637E-2</v>
      </c>
      <c r="DO124" s="55"/>
      <c r="DP124" s="55"/>
      <c r="DQ124" s="55">
        <v>0.1638491153717041</v>
      </c>
      <c r="DR124" s="55">
        <v>0.28913041949272156</v>
      </c>
      <c r="DS124" s="55"/>
      <c r="DT124" s="55"/>
      <c r="DU124" s="55"/>
      <c r="DV124" s="55"/>
      <c r="DW124" s="55"/>
      <c r="DX124" s="55"/>
      <c r="DY124" s="55"/>
      <c r="DZ124" s="55"/>
      <c r="EA124" s="55"/>
      <c r="EB124" s="55"/>
      <c r="EC124" s="55"/>
      <c r="ED124" s="55"/>
      <c r="EE124" s="55">
        <v>0.28198432922363281</v>
      </c>
      <c r="EF124" s="55">
        <v>-0.11363643407821655</v>
      </c>
      <c r="EG124" s="55">
        <v>-9.9999971687793732E-2</v>
      </c>
      <c r="EH124" s="55">
        <v>1.3123659882694483E-3</v>
      </c>
      <c r="EI124" s="55">
        <v>-0.20000004768371582</v>
      </c>
      <c r="EJ124" s="55">
        <f>'Primærdata SPACs'!F5816</f>
        <v>-0.10288458247861798</v>
      </c>
      <c r="EK124" s="55"/>
      <c r="EL124" s="55"/>
      <c r="EM124" s="55"/>
      <c r="EN124" s="72">
        <f t="shared" si="1"/>
        <v>-6.7461975053295428E-3</v>
      </c>
    </row>
    <row r="125" spans="1:144" x14ac:dyDescent="0.15">
      <c r="A125" s="71">
        <v>43585</v>
      </c>
      <c r="B125" s="55">
        <v>0.18079519271850586</v>
      </c>
      <c r="C125" s="55"/>
      <c r="D125" s="55">
        <v>2.2727251052856445E-2</v>
      </c>
      <c r="E125" s="55"/>
      <c r="F125" s="55"/>
      <c r="G125" s="55"/>
      <c r="H125" s="55"/>
      <c r="I125" s="55"/>
      <c r="J125" s="55"/>
      <c r="K125" s="55"/>
      <c r="L125" s="55"/>
      <c r="M125" s="55"/>
      <c r="N125" s="55">
        <v>0.24137939512729645</v>
      </c>
      <c r="O125" s="55"/>
      <c r="P125" s="55"/>
      <c r="Q125" s="55"/>
      <c r="R125" s="55"/>
      <c r="S125" s="55"/>
      <c r="T125" s="55"/>
      <c r="U125" s="55"/>
      <c r="V125" s="55"/>
      <c r="W125" s="55"/>
      <c r="X125" s="55">
        <v>9.8333358764648438E-2</v>
      </c>
      <c r="Y125" s="55"/>
      <c r="Z125" s="55">
        <v>-1.9230777397751808E-2</v>
      </c>
      <c r="AA125" s="55"/>
      <c r="AB125" s="55"/>
      <c r="AC125" s="55"/>
      <c r="AD125" s="55"/>
      <c r="AE125" s="55"/>
      <c r="AF125" s="55"/>
      <c r="AG125" s="55">
        <v>-5.8479476720094681E-3</v>
      </c>
      <c r="AH125" s="55">
        <v>0.19795219600200653</v>
      </c>
      <c r="AI125" s="55">
        <v>-0.13358776271343231</v>
      </c>
      <c r="AJ125" s="55">
        <v>-0.40832719206809998</v>
      </c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>
        <v>-0.13408041000000001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>
        <v>-9.8997488617897034E-2</v>
      </c>
      <c r="CL125" s="55"/>
      <c r="CM125" s="55">
        <v>8.9473724365234375E-2</v>
      </c>
      <c r="CN125" s="55"/>
      <c r="CO125" s="55"/>
      <c r="CP125" s="55"/>
      <c r="CQ125" s="55"/>
      <c r="CR125" s="55"/>
      <c r="CS125" s="55">
        <v>7.1999967098236084E-2</v>
      </c>
      <c r="CT125" s="55"/>
      <c r="CU125" s="55">
        <v>-1.4970045536756516E-2</v>
      </c>
      <c r="CV125" s="55">
        <v>1.3752395287156105E-2</v>
      </c>
      <c r="CW125" s="55">
        <v>-0.12418300658464432</v>
      </c>
      <c r="CX125" s="55"/>
      <c r="CY125" s="55"/>
      <c r="CZ125" s="55"/>
      <c r="DA125" s="55"/>
      <c r="DB125" s="55"/>
      <c r="DC125" s="55"/>
      <c r="DD125" s="55">
        <v>5.4348204284906387E-3</v>
      </c>
      <c r="DE125" s="55">
        <v>1.5999983996152878E-2</v>
      </c>
      <c r="DF125" s="55">
        <v>0.21460776031017303</v>
      </c>
      <c r="DG125" s="55">
        <v>-0.24971765279769897</v>
      </c>
      <c r="DH125" s="55"/>
      <c r="DI125" s="55">
        <v>8.3862751722335815E-2</v>
      </c>
      <c r="DJ125" s="55">
        <v>-0.20585839450359344</v>
      </c>
      <c r="DK125" s="55">
        <v>9.0820736999999999E-2</v>
      </c>
      <c r="DL125" s="55">
        <v>0</v>
      </c>
      <c r="DM125" s="55">
        <v>-5.2829959999999999E-3</v>
      </c>
      <c r="DN125" s="55">
        <v>-0.14406777918338776</v>
      </c>
      <c r="DO125" s="55">
        <v>3.7011464592069387E-3</v>
      </c>
      <c r="DP125" s="55"/>
      <c r="DQ125" s="55">
        <v>-0.26256981492042542</v>
      </c>
      <c r="DR125" s="55">
        <v>-0.40725123882293701</v>
      </c>
      <c r="DS125" s="55"/>
      <c r="DT125" s="55">
        <v>-0.30525586009025574</v>
      </c>
      <c r="DU125" s="55"/>
      <c r="DV125" s="55"/>
      <c r="DW125" s="55"/>
      <c r="DX125" s="55"/>
      <c r="DY125" s="55"/>
      <c r="DZ125" s="55"/>
      <c r="EA125" s="55"/>
      <c r="EB125" s="55"/>
      <c r="EC125" s="55"/>
      <c r="ED125" s="55"/>
      <c r="EE125" s="55">
        <v>-6.9246374070644379E-2</v>
      </c>
      <c r="EF125" s="55">
        <v>-0.11068368703126907</v>
      </c>
      <c r="EG125" s="55">
        <v>-0.16246916353702545</v>
      </c>
      <c r="EH125" s="55">
        <v>4.8492774367332458E-2</v>
      </c>
      <c r="EI125" s="55">
        <v>-1.2931022793054581E-2</v>
      </c>
      <c r="EJ125" s="55">
        <f>'Primærdata SPACs'!F5817</f>
        <v>-0.35691318327974275</v>
      </c>
      <c r="EK125" s="55"/>
      <c r="EL125" s="55"/>
      <c r="EM125" s="55"/>
      <c r="EN125" s="72">
        <f t="shared" si="1"/>
        <v>-5.2918238369171262E-2</v>
      </c>
    </row>
    <row r="126" spans="1:144" ht="16" x14ac:dyDescent="0.2">
      <c r="A126" s="71">
        <v>43616</v>
      </c>
      <c r="B126" s="55">
        <v>-5.5908519774675369E-2</v>
      </c>
      <c r="C126" s="55"/>
      <c r="D126" s="58">
        <v>-1.3333320617675781E-2</v>
      </c>
      <c r="E126" s="55"/>
      <c r="F126" s="55"/>
      <c r="G126" s="55"/>
      <c r="H126" s="55"/>
      <c r="I126" s="55"/>
      <c r="J126" s="55"/>
      <c r="K126" s="55"/>
      <c r="L126" s="55"/>
      <c r="M126" s="55"/>
      <c r="N126" s="55">
        <v>0.13888883590698242</v>
      </c>
      <c r="O126" s="55"/>
      <c r="P126" s="55"/>
      <c r="Q126" s="55"/>
      <c r="R126" s="55"/>
      <c r="S126" s="55"/>
      <c r="T126" s="55"/>
      <c r="U126" s="55"/>
      <c r="V126" s="55"/>
      <c r="W126" s="55"/>
      <c r="X126" s="55">
        <v>-0.16312599182128906</v>
      </c>
      <c r="Y126" s="55"/>
      <c r="Z126" s="55">
        <v>-0.12860438227653503</v>
      </c>
      <c r="AA126" s="55"/>
      <c r="AB126" s="55"/>
      <c r="AC126" s="55"/>
      <c r="AD126" s="55"/>
      <c r="AE126" s="55"/>
      <c r="AF126" s="55"/>
      <c r="AG126" s="55">
        <v>-0.11176473647356033</v>
      </c>
      <c r="AH126" s="55">
        <v>-0.24976254999637604</v>
      </c>
      <c r="AI126" s="55">
        <v>-0.38766521215438843</v>
      </c>
      <c r="AJ126" s="55">
        <v>-0.40370374917984009</v>
      </c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>
        <v>3.443172E-3</v>
      </c>
      <c r="BG126" s="58">
        <v>-8.1878722000000001E-2</v>
      </c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>
        <v>-3.8910470902919769E-2</v>
      </c>
      <c r="CJ126" s="55"/>
      <c r="CK126" s="55">
        <v>-6.2587033025920391E-3</v>
      </c>
      <c r="CL126" s="55"/>
      <c r="CM126" s="58">
        <v>-1.8357539549469948E-2</v>
      </c>
      <c r="CN126" s="55"/>
      <c r="CO126" s="55"/>
      <c r="CP126" s="55"/>
      <c r="CQ126" s="55"/>
      <c r="CR126" s="55"/>
      <c r="CS126" s="55">
        <v>-7.462145877070725E-4</v>
      </c>
      <c r="CT126" s="55"/>
      <c r="CU126" s="55">
        <v>-0.3343464732170105</v>
      </c>
      <c r="CV126" s="55">
        <v>-0.16279064118862152</v>
      </c>
      <c r="CW126" s="55">
        <v>-8.9552305638790131E-2</v>
      </c>
      <c r="CX126" s="55"/>
      <c r="CY126" s="55"/>
      <c r="CZ126" s="55"/>
      <c r="DA126" s="55"/>
      <c r="DB126" s="55"/>
      <c r="DC126" s="55"/>
      <c r="DD126" s="55">
        <v>-2.1621685475111008E-2</v>
      </c>
      <c r="DE126" s="55">
        <v>-4.7244049608707428E-2</v>
      </c>
      <c r="DF126" s="55">
        <v>8.1662693992257118E-3</v>
      </c>
      <c r="DG126" s="55">
        <v>-0.17317727208137512</v>
      </c>
      <c r="DH126" s="55">
        <v>6.7134276032447815E-2</v>
      </c>
      <c r="DI126" s="55">
        <v>-6.6822968423366547E-2</v>
      </c>
      <c r="DJ126" s="55">
        <v>-0.28278690576553345</v>
      </c>
      <c r="DK126" s="55">
        <v>-4.3187860000000002E-2</v>
      </c>
      <c r="DL126" s="55">
        <v>0.30833330799999997</v>
      </c>
      <c r="DM126" s="55">
        <v>0.13960547700000001</v>
      </c>
      <c r="DN126" s="55">
        <v>-9.3069359660148621E-2</v>
      </c>
      <c r="DO126" s="55">
        <v>-0.72367995977401733</v>
      </c>
      <c r="DP126" s="55"/>
      <c r="DQ126" s="55">
        <v>-0.22727273404598236</v>
      </c>
      <c r="DR126" s="55">
        <v>-0.33143675327301025</v>
      </c>
      <c r="DS126" s="55"/>
      <c r="DT126" s="55">
        <v>-0.51903802156448364</v>
      </c>
      <c r="DU126" s="55"/>
      <c r="DV126" s="55"/>
      <c r="DW126" s="55"/>
      <c r="DX126" s="55"/>
      <c r="DY126" s="55"/>
      <c r="DZ126" s="55"/>
      <c r="EA126" s="55"/>
      <c r="EB126" s="55"/>
      <c r="EC126" s="55"/>
      <c r="ED126" s="55"/>
      <c r="EE126" s="55">
        <v>-6.3457317650318146E-2</v>
      </c>
      <c r="EF126" s="55">
        <v>8.6016289889812469E-2</v>
      </c>
      <c r="EG126" s="55">
        <v>-0.40411260724067688</v>
      </c>
      <c r="EH126" s="55">
        <v>6.2500238418579102E-3</v>
      </c>
      <c r="EI126" s="55">
        <v>0.14847168326377869</v>
      </c>
      <c r="EJ126" s="55">
        <f>'Primærdata SPACs'!F5818</f>
        <v>2.3333333333333206E-2</v>
      </c>
      <c r="EK126" s="55"/>
      <c r="EL126" s="55"/>
      <c r="EM126" s="55"/>
      <c r="EN126" s="72">
        <f t="shared" si="1"/>
        <v>-0.11061472714299342</v>
      </c>
    </row>
    <row r="127" spans="1:144" x14ac:dyDescent="0.15">
      <c r="A127" s="71">
        <v>43644</v>
      </c>
      <c r="B127" s="55">
        <v>0.13593536615371704</v>
      </c>
      <c r="C127" s="55"/>
      <c r="D127" s="55">
        <v>-0.22860363125801086</v>
      </c>
      <c r="E127" s="55"/>
      <c r="F127" s="55"/>
      <c r="G127" s="55"/>
      <c r="H127" s="55"/>
      <c r="I127" s="55"/>
      <c r="J127" s="55"/>
      <c r="K127" s="55"/>
      <c r="L127" s="55"/>
      <c r="M127" s="55"/>
      <c r="N127" s="55">
        <v>2.8963424265384674E-2</v>
      </c>
      <c r="O127" s="55"/>
      <c r="P127" s="55"/>
      <c r="Q127" s="55"/>
      <c r="R127" s="55"/>
      <c r="S127" s="55"/>
      <c r="T127" s="55"/>
      <c r="U127" s="55"/>
      <c r="V127" s="55"/>
      <c r="W127" s="55"/>
      <c r="X127" s="55">
        <v>4.9864023923873901E-2</v>
      </c>
      <c r="Y127" s="55"/>
      <c r="Z127" s="55">
        <v>0.13821130990982056</v>
      </c>
      <c r="AA127" s="55"/>
      <c r="AB127" s="55"/>
      <c r="AC127" s="55"/>
      <c r="AD127" s="55"/>
      <c r="AE127" s="55"/>
      <c r="AF127" s="55"/>
      <c r="AG127" s="55">
        <v>-1.6556276008486748E-2</v>
      </c>
      <c r="AH127" s="55">
        <v>-3.9240498095750809E-2</v>
      </c>
      <c r="AI127" s="55">
        <v>-0.26618704199790955</v>
      </c>
      <c r="AJ127" s="55">
        <v>-0.3561076819896698</v>
      </c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>
        <v>1.117647171</v>
      </c>
      <c r="BG127" s="55">
        <v>0.27710846099999997</v>
      </c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>
        <v>0.19040247799999999</v>
      </c>
      <c r="CH127" s="55"/>
      <c r="CI127" s="55">
        <v>-0.10425098240375519</v>
      </c>
      <c r="CJ127" s="55"/>
      <c r="CK127" s="55">
        <v>-0.32540234923362732</v>
      </c>
      <c r="CL127" s="55"/>
      <c r="CM127" s="55">
        <v>-0.10433065891265869</v>
      </c>
      <c r="CN127" s="55"/>
      <c r="CO127" s="55"/>
      <c r="CP127" s="55"/>
      <c r="CQ127" s="55"/>
      <c r="CR127" s="55"/>
      <c r="CS127" s="55">
        <v>7.8416667878627777E-2</v>
      </c>
      <c r="CT127" s="55"/>
      <c r="CU127" s="55">
        <v>0</v>
      </c>
      <c r="CV127" s="55">
        <v>-0.16666671633720398</v>
      </c>
      <c r="CW127" s="55">
        <v>6.8306013941764832E-2</v>
      </c>
      <c r="CX127" s="55"/>
      <c r="CY127" s="55"/>
      <c r="CZ127" s="55"/>
      <c r="DA127" s="55"/>
      <c r="DB127" s="55"/>
      <c r="DC127" s="55"/>
      <c r="DD127" s="55">
        <v>0.16390430927276611</v>
      </c>
      <c r="DE127" s="55">
        <v>9.5041327178478241E-2</v>
      </c>
      <c r="DF127" s="55">
        <v>0.10751105099916458</v>
      </c>
      <c r="DG127" s="55">
        <v>-4.8814922571182251E-2</v>
      </c>
      <c r="DH127" s="55">
        <v>-0.34366196393966675</v>
      </c>
      <c r="DI127" s="55">
        <v>5.6603752076625824E-2</v>
      </c>
      <c r="DJ127" s="55">
        <v>-0.10142857581377029</v>
      </c>
      <c r="DK127" s="55">
        <v>0.12052118000000001</v>
      </c>
      <c r="DL127" s="55">
        <v>-1.1464927345514297E-2</v>
      </c>
      <c r="DM127" s="55">
        <v>1.317576528</v>
      </c>
      <c r="DN127" s="55">
        <v>-0.18777289986610413</v>
      </c>
      <c r="DO127" s="55">
        <v>0.14926749467849731</v>
      </c>
      <c r="DP127" s="55"/>
      <c r="DQ127" s="55">
        <v>3.9215651340782642E-3</v>
      </c>
      <c r="DR127" s="55">
        <v>-0.19574464857578278</v>
      </c>
      <c r="DS127" s="55"/>
      <c r="DT127" s="55">
        <v>-8.3333350718021393E-2</v>
      </c>
      <c r="DU127" s="55"/>
      <c r="DV127" s="55"/>
      <c r="DW127" s="55"/>
      <c r="DX127" s="55"/>
      <c r="DY127" s="55"/>
      <c r="DZ127" s="55"/>
      <c r="EA127" s="55"/>
      <c r="EB127" s="55"/>
      <c r="EC127" s="55"/>
      <c r="ED127" s="55"/>
      <c r="EE127" s="55">
        <v>-0.12616826593875885</v>
      </c>
      <c r="EF127" s="55">
        <v>0.10619469732046127</v>
      </c>
      <c r="EG127" s="55">
        <v>0.11873842775821686</v>
      </c>
      <c r="EH127" s="55">
        <v>-4.2236041277647018E-2</v>
      </c>
      <c r="EI127" s="55">
        <v>-4.9429699778556824E-2</v>
      </c>
      <c r="EJ127" s="55">
        <f>'Primærdata SPACs'!F5819</f>
        <v>-0.48697068403908794</v>
      </c>
      <c r="EK127" s="55"/>
      <c r="EL127" s="55"/>
      <c r="EM127" s="55"/>
      <c r="EN127" s="72">
        <f t="shared" si="1"/>
        <v>2.6660600830520815E-2</v>
      </c>
    </row>
    <row r="128" spans="1:144" ht="16" x14ac:dyDescent="0.2">
      <c r="A128" s="71">
        <v>43677</v>
      </c>
      <c r="B128" s="55">
        <v>-5.4502319544553757E-2</v>
      </c>
      <c r="C128" s="55"/>
      <c r="D128" s="55">
        <v>1.6058413311839104E-2</v>
      </c>
      <c r="E128" s="55"/>
      <c r="F128" s="55"/>
      <c r="G128" s="55"/>
      <c r="H128" s="55"/>
      <c r="I128" s="55">
        <v>-0.115346961</v>
      </c>
      <c r="J128" s="55"/>
      <c r="K128" s="55"/>
      <c r="L128" s="55"/>
      <c r="M128" s="55"/>
      <c r="N128" s="55">
        <v>-2.0740721374750137E-2</v>
      </c>
      <c r="O128" s="55"/>
      <c r="P128" s="55"/>
      <c r="Q128" s="55"/>
      <c r="R128" s="55"/>
      <c r="S128" s="55"/>
      <c r="T128" s="55"/>
      <c r="U128" s="55"/>
      <c r="V128" s="55"/>
      <c r="W128" s="55"/>
      <c r="X128" s="58">
        <v>-3.4542281180620193E-2</v>
      </c>
      <c r="Y128" s="55"/>
      <c r="Z128" s="58">
        <v>-5.8333307504653931E-2</v>
      </c>
      <c r="AA128" s="55"/>
      <c r="AB128" s="55"/>
      <c r="AC128" s="55"/>
      <c r="AD128" s="55"/>
      <c r="AE128" s="55"/>
      <c r="AF128" s="55"/>
      <c r="AG128" s="55">
        <v>-0.11777781695127487</v>
      </c>
      <c r="AH128" s="55">
        <v>-0.21607382595539093</v>
      </c>
      <c r="AI128" s="55">
        <v>0.2549019455909729</v>
      </c>
      <c r="AJ128" s="55">
        <v>-0.45016074180603027</v>
      </c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>
        <v>-0.49953702100000003</v>
      </c>
      <c r="BG128" s="55">
        <v>0.137735844</v>
      </c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>
        <v>6.9570913999999998E-2</v>
      </c>
      <c r="CH128" s="55"/>
      <c r="CI128" s="55">
        <v>-0.26101699471473694</v>
      </c>
      <c r="CJ128" s="55"/>
      <c r="CK128" s="55">
        <v>-0.35684651136398315</v>
      </c>
      <c r="CL128" s="55"/>
      <c r="CM128" s="55">
        <v>-6.5934106707572937E-2</v>
      </c>
      <c r="CN128" s="55"/>
      <c r="CO128" s="55"/>
      <c r="CP128" s="55"/>
      <c r="CQ128" s="55"/>
      <c r="CR128" s="55"/>
      <c r="CS128" s="55">
        <v>-2.2160643711686134E-2</v>
      </c>
      <c r="CT128" s="55"/>
      <c r="CU128" s="55">
        <v>0.21004568040370941</v>
      </c>
      <c r="CV128" s="55">
        <v>2.7777818962931633E-2</v>
      </c>
      <c r="CW128" s="55">
        <v>-0.11423693597316742</v>
      </c>
      <c r="CX128" s="55"/>
      <c r="CY128" s="55"/>
      <c r="CZ128" s="55"/>
      <c r="DA128" s="55"/>
      <c r="DB128" s="55"/>
      <c r="DC128" s="55"/>
      <c r="DD128" s="55">
        <v>-0.22151899337768555</v>
      </c>
      <c r="DE128" s="55">
        <v>-6.9811388850212097E-2</v>
      </c>
      <c r="DF128" s="55">
        <v>5.8510646224021912E-2</v>
      </c>
      <c r="DG128" s="55">
        <v>-0.17491748929023743</v>
      </c>
      <c r="DH128" s="55">
        <v>-0.24542202055454254</v>
      </c>
      <c r="DI128" s="55">
        <v>-2.9761906713247299E-2</v>
      </c>
      <c r="DJ128" s="55">
        <v>-0.27027022838592529</v>
      </c>
      <c r="DK128" s="55">
        <v>0.13081394099999999</v>
      </c>
      <c r="DL128" s="55">
        <v>-0.26804128289222717</v>
      </c>
      <c r="DM128" s="55">
        <v>-0.34903767699999999</v>
      </c>
      <c r="DN128" s="55">
        <v>-0.13709677755832672</v>
      </c>
      <c r="DO128" s="55"/>
      <c r="DP128" s="55">
        <v>0</v>
      </c>
      <c r="DQ128" s="55">
        <v>-0.20898431539535522</v>
      </c>
      <c r="DR128" s="55">
        <v>-0.36243382096290588</v>
      </c>
      <c r="DS128" s="55">
        <v>4.8780674114823341E-3</v>
      </c>
      <c r="DT128" s="55">
        <v>-0.25454548001289368</v>
      </c>
      <c r="DU128" s="55"/>
      <c r="DV128" s="55"/>
      <c r="DW128" s="55"/>
      <c r="DX128" s="55"/>
      <c r="DY128" s="55"/>
      <c r="DZ128" s="55"/>
      <c r="EA128" s="55"/>
      <c r="EB128" s="55"/>
      <c r="EC128" s="55"/>
      <c r="ED128" s="55"/>
      <c r="EE128" s="55">
        <v>0.22727276384830475</v>
      </c>
      <c r="EF128" s="55">
        <v>0.50400000810623169</v>
      </c>
      <c r="EG128" s="55">
        <v>-8.8445581495761871E-2</v>
      </c>
      <c r="EH128" s="55">
        <v>-4.9286656081676483E-2</v>
      </c>
      <c r="EI128" s="55">
        <v>1.0000037960708141E-2</v>
      </c>
      <c r="EJ128" s="55">
        <f>'Primærdata SPACs'!F5820</f>
        <v>-4.7619047619047561E-2</v>
      </c>
      <c r="EK128" s="55"/>
      <c r="EL128" s="55"/>
      <c r="EM128" s="55"/>
      <c r="EN128" s="72">
        <f t="shared" si="1"/>
        <v>-8.5678945711177137E-2</v>
      </c>
    </row>
    <row r="129" spans="1:144" ht="16" x14ac:dyDescent="0.2">
      <c r="A129" s="71">
        <v>43707</v>
      </c>
      <c r="B129" s="55">
        <v>-0.12406018376350403</v>
      </c>
      <c r="C129" s="55"/>
      <c r="D129" s="55">
        <v>-0.10057468712329865</v>
      </c>
      <c r="E129" s="55"/>
      <c r="F129" s="55"/>
      <c r="G129" s="55"/>
      <c r="H129" s="55"/>
      <c r="I129" s="55">
        <v>-0.30607733100000001</v>
      </c>
      <c r="J129" s="55"/>
      <c r="K129" s="55"/>
      <c r="L129" s="55"/>
      <c r="M129" s="55"/>
      <c r="N129" s="55">
        <v>0.24810889363288879</v>
      </c>
      <c r="O129" s="55"/>
      <c r="P129" s="55"/>
      <c r="Q129" s="55"/>
      <c r="R129" s="55"/>
      <c r="S129" s="55"/>
      <c r="T129" s="55"/>
      <c r="U129" s="55"/>
      <c r="V129" s="55"/>
      <c r="W129" s="55"/>
      <c r="X129" s="55">
        <v>-8.6762093007564545E-2</v>
      </c>
      <c r="Y129" s="55"/>
      <c r="Z129" s="55">
        <v>-0.24020224809646606</v>
      </c>
      <c r="AA129" s="55"/>
      <c r="AB129" s="55"/>
      <c r="AC129" s="55"/>
      <c r="AD129" s="55"/>
      <c r="AE129" s="55"/>
      <c r="AF129" s="55"/>
      <c r="AG129" s="55">
        <v>-0.22906646132469177</v>
      </c>
      <c r="AH129" s="55">
        <v>-0.18991591036319733</v>
      </c>
      <c r="AI129" s="55">
        <v>0.46484377980232239</v>
      </c>
      <c r="AJ129" s="55">
        <v>-0.12280704081058502</v>
      </c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8">
        <v>-0.220166519</v>
      </c>
      <c r="BG129" s="55">
        <v>-3.4825875999999999E-2</v>
      </c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8">
        <v>7.1124620999999999E-2</v>
      </c>
      <c r="CH129" s="55"/>
      <c r="CI129" s="58">
        <v>-0.14373089373111725</v>
      </c>
      <c r="CJ129" s="55"/>
      <c r="CK129" s="55">
        <v>-3.2258033752441406E-2</v>
      </c>
      <c r="CL129" s="55"/>
      <c r="CM129" s="55">
        <v>-0.28235295414924622</v>
      </c>
      <c r="CN129" s="55"/>
      <c r="CO129" s="55"/>
      <c r="CP129" s="55"/>
      <c r="CQ129" s="55"/>
      <c r="CR129" s="55"/>
      <c r="CS129" s="55">
        <v>-7.0821125991642475E-3</v>
      </c>
      <c r="CT129" s="55"/>
      <c r="CU129" s="55">
        <v>-0.56603777408599854</v>
      </c>
      <c r="CV129" s="55">
        <v>-0.52432435750961304</v>
      </c>
      <c r="CW129" s="55">
        <v>-0.33397498726844788</v>
      </c>
      <c r="CX129" s="55"/>
      <c r="CY129" s="55"/>
      <c r="CZ129" s="55"/>
      <c r="DA129" s="55"/>
      <c r="DB129" s="55"/>
      <c r="DC129" s="55"/>
      <c r="DD129" s="55">
        <v>0.14024391770362854</v>
      </c>
      <c r="DE129" s="55">
        <v>-3.245433047413826E-2</v>
      </c>
      <c r="DF129" s="55">
        <v>-0.12374373525381088</v>
      </c>
      <c r="DG129" s="55">
        <v>-0.13999995589256287</v>
      </c>
      <c r="DH129" s="55">
        <v>-0.11271212249994278</v>
      </c>
      <c r="DI129" s="55">
        <v>-1.9631853327155113E-2</v>
      </c>
      <c r="DJ129" s="55">
        <v>-0.62309366464614868</v>
      </c>
      <c r="DK129" s="55">
        <v>8.8138073999999997E-2</v>
      </c>
      <c r="DL129" s="55">
        <v>-0.15140838921070099</v>
      </c>
      <c r="DM129" s="55">
        <v>-0.1447484940290451</v>
      </c>
      <c r="DN129" s="55">
        <v>-0.28037387132644653</v>
      </c>
      <c r="DO129" s="55"/>
      <c r="DP129" s="55">
        <v>-0.7367788553237915</v>
      </c>
      <c r="DQ129" s="55">
        <v>9.1357991099357605E-2</v>
      </c>
      <c r="DR129" s="55">
        <v>-0.21991704404354095</v>
      </c>
      <c r="DS129" s="55">
        <v>-0.66990292072296143</v>
      </c>
      <c r="DT129" s="55">
        <v>0.13414636254310608</v>
      </c>
      <c r="DU129" s="55"/>
      <c r="DV129" s="55"/>
      <c r="DW129" s="55"/>
      <c r="DX129" s="55"/>
      <c r="DY129" s="55"/>
      <c r="DZ129" s="55"/>
      <c r="EA129" s="55"/>
      <c r="EB129" s="55"/>
      <c r="EC129" s="55"/>
      <c r="ED129" s="55"/>
      <c r="EE129" s="55">
        <v>-0.11546844989061356</v>
      </c>
      <c r="EF129" s="55">
        <v>-3.4308496862649918E-2</v>
      </c>
      <c r="EG129" s="55">
        <v>-0.18738724291324615</v>
      </c>
      <c r="EH129" s="55">
        <v>0.10368352383375168</v>
      </c>
      <c r="EI129" s="55">
        <v>-5.9405975043773651E-2</v>
      </c>
      <c r="EJ129" s="55">
        <f>'Primærdata SPACs'!F5821</f>
        <v>-0.14666666666666661</v>
      </c>
      <c r="EK129" s="55">
        <v>-0.46774816513061523</v>
      </c>
      <c r="EL129" s="55"/>
      <c r="EM129" s="55"/>
      <c r="EN129" s="72">
        <f t="shared" si="1"/>
        <v>-0.15042610542390908</v>
      </c>
    </row>
    <row r="130" spans="1:144" ht="16" x14ac:dyDescent="0.2">
      <c r="A130" s="71">
        <v>43738</v>
      </c>
      <c r="B130" s="55">
        <v>2.8612345457077026E-2</v>
      </c>
      <c r="C130" s="55"/>
      <c r="D130" s="55">
        <v>1.5974043635651469E-3</v>
      </c>
      <c r="E130" s="55"/>
      <c r="F130" s="55"/>
      <c r="G130" s="55"/>
      <c r="H130" s="55"/>
      <c r="I130" s="55">
        <v>-4.7770730999999997E-2</v>
      </c>
      <c r="J130" s="55"/>
      <c r="K130" s="55"/>
      <c r="L130" s="55"/>
      <c r="M130" s="55"/>
      <c r="N130" s="55">
        <v>-8.7272703647613525E-2</v>
      </c>
      <c r="O130" s="55"/>
      <c r="P130" s="55"/>
      <c r="Q130" s="55"/>
      <c r="R130" s="55"/>
      <c r="S130" s="55"/>
      <c r="T130" s="55"/>
      <c r="U130" s="55"/>
      <c r="V130" s="55"/>
      <c r="W130" s="55"/>
      <c r="X130" s="55">
        <v>8.7169475853443146E-2</v>
      </c>
      <c r="Y130" s="55"/>
      <c r="Z130" s="55">
        <v>-1.8771354109048843E-2</v>
      </c>
      <c r="AA130" s="55"/>
      <c r="AB130" s="55"/>
      <c r="AC130" s="55"/>
      <c r="AD130" s="55"/>
      <c r="AE130" s="55"/>
      <c r="AF130" s="55"/>
      <c r="AG130" s="55">
        <v>-0.14059408009052277</v>
      </c>
      <c r="AH130" s="58">
        <v>-6.3278071582317352E-2</v>
      </c>
      <c r="AI130" s="55">
        <v>0.24266663193702698</v>
      </c>
      <c r="AJ130" s="55">
        <v>-3.9999961853027344E-2</v>
      </c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>
        <v>-0.29655996000000001</v>
      </c>
      <c r="BG130" s="55">
        <v>0.108247355</v>
      </c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>
        <v>-4.2565263999999998E-2</v>
      </c>
      <c r="CH130" s="55">
        <v>3.3816367387771606E-2</v>
      </c>
      <c r="CI130" s="55">
        <v>8.2142867147922516E-2</v>
      </c>
      <c r="CJ130" s="55"/>
      <c r="CK130" s="55">
        <v>-0.26999998092651367</v>
      </c>
      <c r="CL130" s="55"/>
      <c r="CM130" s="55">
        <v>0.11639345437288284</v>
      </c>
      <c r="CN130" s="55"/>
      <c r="CO130" s="55"/>
      <c r="CP130" s="55"/>
      <c r="CQ130" s="55"/>
      <c r="CR130" s="55"/>
      <c r="CS130" s="55">
        <v>-2.4964907206594944E-3</v>
      </c>
      <c r="CT130" s="55"/>
      <c r="CU130" s="55">
        <v>2.6086932048201561E-2</v>
      </c>
      <c r="CV130" s="55">
        <v>0.42045456171035767</v>
      </c>
      <c r="CW130" s="55">
        <v>0.11127167195081711</v>
      </c>
      <c r="CX130" s="55"/>
      <c r="CY130" s="55"/>
      <c r="CZ130" s="55"/>
      <c r="DA130" s="55"/>
      <c r="DB130" s="55"/>
      <c r="DC130" s="55"/>
      <c r="DD130" s="55">
        <v>2.6737984269857407E-2</v>
      </c>
      <c r="DE130" s="55">
        <v>-8.1760980188846588E-2</v>
      </c>
      <c r="DF130" s="55">
        <v>0.11684589087963104</v>
      </c>
      <c r="DG130" s="55">
        <v>0</v>
      </c>
      <c r="DH130" s="55">
        <v>-2.2820428013801575E-2</v>
      </c>
      <c r="DI130" s="55">
        <v>0</v>
      </c>
      <c r="DJ130" s="55">
        <v>-0.25722545385360718</v>
      </c>
      <c r="DK130" s="55">
        <v>-2.1599710000000001E-2</v>
      </c>
      <c r="DL130" s="55">
        <v>-0.28215768933296204</v>
      </c>
      <c r="DM130" s="55">
        <v>-0.12022703886032104</v>
      </c>
      <c r="DN130" s="55">
        <v>0.22510822117328644</v>
      </c>
      <c r="DO130" s="55"/>
      <c r="DP130" s="55">
        <v>2.2831050679087639E-2</v>
      </c>
      <c r="DQ130" s="55">
        <v>-0.10180996358394623</v>
      </c>
      <c r="DR130" s="55">
        <v>-0.45744681358337402</v>
      </c>
      <c r="DS130" s="55">
        <v>0.53823524713516235</v>
      </c>
      <c r="DT130" s="55">
        <v>-3.225809708237648E-2</v>
      </c>
      <c r="DU130" s="55"/>
      <c r="DV130" s="55"/>
      <c r="DW130" s="55"/>
      <c r="DX130" s="55"/>
      <c r="DY130" s="55"/>
      <c r="DZ130" s="55"/>
      <c r="EA130" s="55"/>
      <c r="EB130" s="55"/>
      <c r="EC130" s="55"/>
      <c r="ED130" s="55"/>
      <c r="EE130" s="55">
        <v>1.4778311364352703E-2</v>
      </c>
      <c r="EF130" s="55">
        <v>2.4676354601979256E-2</v>
      </c>
      <c r="EG130" s="55">
        <v>-0.28522393107414246</v>
      </c>
      <c r="EH130" s="55">
        <v>-3.2138470560312271E-2</v>
      </c>
      <c r="EI130" s="55">
        <v>2.1053112577646971E-3</v>
      </c>
      <c r="EJ130" s="55">
        <f>'Primærdata SPACs'!F5822</f>
        <v>-0.140625</v>
      </c>
      <c r="EK130" s="55">
        <v>0.12433388899400577</v>
      </c>
      <c r="EL130" s="55"/>
      <c r="EM130" s="55"/>
      <c r="EN130" s="72">
        <f t="shared" si="1"/>
        <v>-1.1678353487599999E-2</v>
      </c>
    </row>
    <row r="131" spans="1:144" ht="16" x14ac:dyDescent="0.2">
      <c r="A131" s="71">
        <v>43769</v>
      </c>
      <c r="B131" s="55">
        <v>2.2253107279539108E-2</v>
      </c>
      <c r="C131" s="55"/>
      <c r="D131" s="55">
        <v>-0.16905900835990906</v>
      </c>
      <c r="E131" s="55"/>
      <c r="F131" s="55"/>
      <c r="G131" s="55"/>
      <c r="H131" s="55"/>
      <c r="I131" s="58">
        <v>-0.22408029400000001</v>
      </c>
      <c r="J131" s="55"/>
      <c r="K131" s="55"/>
      <c r="L131" s="55"/>
      <c r="M131" s="55"/>
      <c r="N131" s="55">
        <v>-3.9840660989284515E-2</v>
      </c>
      <c r="O131" s="55"/>
      <c r="P131" s="55"/>
      <c r="Q131" s="55"/>
      <c r="R131" s="55"/>
      <c r="S131" s="55"/>
      <c r="T131" s="55"/>
      <c r="U131" s="55"/>
      <c r="V131" s="55">
        <v>9.8224706016480923E-4</v>
      </c>
      <c r="W131" s="55"/>
      <c r="X131" s="55">
        <v>-0.11531537026166916</v>
      </c>
      <c r="Y131" s="55"/>
      <c r="Z131" s="55">
        <v>7.13043212890625E-2</v>
      </c>
      <c r="AA131" s="55"/>
      <c r="AB131" s="55"/>
      <c r="AC131" s="55"/>
      <c r="AD131" s="55"/>
      <c r="AE131" s="55"/>
      <c r="AF131" s="55"/>
      <c r="AG131" s="55">
        <v>-6.6820241510868073E-2</v>
      </c>
      <c r="AH131" s="55"/>
      <c r="AI131" s="55">
        <v>-0.45493561029434204</v>
      </c>
      <c r="AJ131" s="55">
        <v>0.14583326876163483</v>
      </c>
      <c r="AK131" s="55"/>
      <c r="AL131" s="55"/>
      <c r="AM131" s="55">
        <v>2.3980448022484779E-3</v>
      </c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>
        <v>-1.9454769999999999E-3</v>
      </c>
      <c r="BE131" s="55"/>
      <c r="BF131" s="55">
        <v>-0.17369304599999999</v>
      </c>
      <c r="BG131" s="55">
        <v>-4.1860464999999999E-2</v>
      </c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>
        <v>-7.7060499999999999E-3</v>
      </c>
      <c r="CH131" s="55">
        <v>-0.12056074291467667</v>
      </c>
      <c r="CI131" s="55">
        <v>-1.4851510524749756E-2</v>
      </c>
      <c r="CJ131" s="55"/>
      <c r="CK131" s="58">
        <v>-0.12785391509532928</v>
      </c>
      <c r="CL131" s="55"/>
      <c r="CM131" s="55">
        <v>-0.18649046123027802</v>
      </c>
      <c r="CN131" s="55"/>
      <c r="CO131" s="55"/>
      <c r="CP131" s="55"/>
      <c r="CQ131" s="55"/>
      <c r="CR131" s="55"/>
      <c r="CS131" s="58">
        <v>-8.6163744330406189E-2</v>
      </c>
      <c r="CT131" s="55"/>
      <c r="CU131" s="55">
        <v>-0.48211860656738281</v>
      </c>
      <c r="CV131" s="55">
        <v>7.6000019907951355E-2</v>
      </c>
      <c r="CW131" s="55">
        <v>0.3094927966594696</v>
      </c>
      <c r="CX131" s="55"/>
      <c r="CY131" s="55"/>
      <c r="CZ131" s="55"/>
      <c r="DA131" s="55"/>
      <c r="DB131" s="55"/>
      <c r="DC131" s="55"/>
      <c r="DD131" s="55">
        <v>2.7777750045061111E-2</v>
      </c>
      <c r="DE131" s="55">
        <v>-0.10730593651533127</v>
      </c>
      <c r="DF131" s="55">
        <v>1.1553293094038963E-2</v>
      </c>
      <c r="DG131" s="55">
        <v>0</v>
      </c>
      <c r="DH131" s="55">
        <v>-0.30027118325233459</v>
      </c>
      <c r="DI131" s="55">
        <v>0.13157890737056732</v>
      </c>
      <c r="DJ131" s="55">
        <v>-0.66163420677185059</v>
      </c>
      <c r="DK131" s="55">
        <v>-0.15350116799999999</v>
      </c>
      <c r="DL131" s="55">
        <v>-1.4450852759182453E-2</v>
      </c>
      <c r="DM131" s="55">
        <v>0.13958951830863953</v>
      </c>
      <c r="DN131" s="55">
        <v>-0.22261480987071991</v>
      </c>
      <c r="DO131" s="55"/>
      <c r="DP131" s="55">
        <v>0.24096429347991943</v>
      </c>
      <c r="DQ131" s="55">
        <v>-0.13350124657154083</v>
      </c>
      <c r="DR131" s="55">
        <v>0.27450978755950928</v>
      </c>
      <c r="DS131" s="55">
        <v>-0.31166350841522217</v>
      </c>
      <c r="DT131" s="55">
        <v>-0.22222220897674561</v>
      </c>
      <c r="DU131" s="55"/>
      <c r="DV131" s="55"/>
      <c r="DW131" s="55"/>
      <c r="DX131" s="55"/>
      <c r="DY131" s="55"/>
      <c r="DZ131" s="55"/>
      <c r="EA131" s="55"/>
      <c r="EB131" s="55"/>
      <c r="EC131" s="55"/>
      <c r="ED131" s="55"/>
      <c r="EE131" s="55">
        <v>3.1553424894809723E-2</v>
      </c>
      <c r="EF131" s="55">
        <v>-8.6168847978115082E-2</v>
      </c>
      <c r="EG131" s="55">
        <v>-0.65420752763748169</v>
      </c>
      <c r="EH131" s="55">
        <v>6.5134130418300629E-2</v>
      </c>
      <c r="EI131" s="55">
        <v>-0.16806726157665253</v>
      </c>
      <c r="EJ131" s="55">
        <f>'Primærdata SPACs'!F5823</f>
        <v>-0.10000000000000009</v>
      </c>
      <c r="EK131" s="55">
        <v>-6.1611354351043701E-2</v>
      </c>
      <c r="EL131" s="55"/>
      <c r="EM131" s="55"/>
      <c r="EN131" s="72">
        <f t="shared" ref="EN131:EN157" si="2">IFERROR(AVERAGEIF(B131:EM131,"&lt;&gt;0"),"")</f>
        <v>-8.7990897907204421E-2</v>
      </c>
    </row>
    <row r="132" spans="1:144" ht="16" x14ac:dyDescent="0.2">
      <c r="A132" s="71">
        <v>43798</v>
      </c>
      <c r="B132" s="55">
        <v>-4.8979610204696655E-2</v>
      </c>
      <c r="C132" s="55"/>
      <c r="D132" s="55">
        <v>-5.3742840886116028E-2</v>
      </c>
      <c r="E132" s="55"/>
      <c r="F132" s="55"/>
      <c r="G132" s="55"/>
      <c r="H132" s="55"/>
      <c r="I132" s="55">
        <v>-0.35344827200000001</v>
      </c>
      <c r="J132" s="55"/>
      <c r="K132" s="55"/>
      <c r="L132" s="55"/>
      <c r="M132" s="55"/>
      <c r="N132" s="55">
        <v>0.10650068521499634</v>
      </c>
      <c r="O132" s="55"/>
      <c r="P132" s="55"/>
      <c r="Q132" s="55"/>
      <c r="R132" s="55"/>
      <c r="S132" s="55"/>
      <c r="T132" s="55"/>
      <c r="U132" s="55"/>
      <c r="V132" s="55">
        <v>-0.11186450719833374</v>
      </c>
      <c r="W132" s="55"/>
      <c r="X132" s="55">
        <v>0.10590631514787674</v>
      </c>
      <c r="Y132" s="55"/>
      <c r="Z132" s="55">
        <v>6.8993501365184784E-2</v>
      </c>
      <c r="AA132" s="55"/>
      <c r="AB132" s="55"/>
      <c r="AC132" s="55"/>
      <c r="AD132" s="55"/>
      <c r="AE132" s="55"/>
      <c r="AF132" s="55"/>
      <c r="AG132" s="55">
        <v>0.20407408475875854</v>
      </c>
      <c r="AH132" s="55"/>
      <c r="AI132" s="55">
        <v>0.18897639214992523</v>
      </c>
      <c r="AJ132" s="58">
        <v>-0.2242424339056015</v>
      </c>
      <c r="AK132" s="55"/>
      <c r="AL132" s="55"/>
      <c r="AM132" s="55">
        <v>-4.7847074456512928E-3</v>
      </c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>
        <v>2.8265103999999999E-2</v>
      </c>
      <c r="BE132" s="55"/>
      <c r="BF132" s="55">
        <v>0.52244895700000005</v>
      </c>
      <c r="BG132" s="55">
        <v>-7.2815508000000001E-2</v>
      </c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>
        <v>7.4074059999999997E-2</v>
      </c>
      <c r="CH132" s="55">
        <v>-0.22954303026199341</v>
      </c>
      <c r="CI132" s="55">
        <v>5.8626532554626465E-2</v>
      </c>
      <c r="CJ132" s="55"/>
      <c r="CK132" s="55">
        <v>-0.16230364143848419</v>
      </c>
      <c r="CL132" s="55"/>
      <c r="CM132" s="55">
        <v>-0.14620937407016754</v>
      </c>
      <c r="CN132" s="55"/>
      <c r="CO132" s="55"/>
      <c r="CP132" s="55"/>
      <c r="CQ132" s="55"/>
      <c r="CR132" s="55"/>
      <c r="CS132" s="55"/>
      <c r="CT132" s="55"/>
      <c r="CU132" s="55">
        <v>-0.469972163438797</v>
      </c>
      <c r="CV132" s="55">
        <v>9.6654266119003296E-2</v>
      </c>
      <c r="CW132" s="55">
        <v>-1.2909644283354282E-2</v>
      </c>
      <c r="CX132" s="55"/>
      <c r="CY132" s="55"/>
      <c r="CZ132" s="55"/>
      <c r="DA132" s="55"/>
      <c r="DB132" s="55"/>
      <c r="DC132" s="55"/>
      <c r="DD132" s="55">
        <v>0.10641893744468689</v>
      </c>
      <c r="DE132" s="55">
        <v>1.5345253981649876E-2</v>
      </c>
      <c r="DF132" s="55">
        <v>0.12690354883670807</v>
      </c>
      <c r="DG132" s="55">
        <v>0</v>
      </c>
      <c r="DH132" s="55">
        <v>-0.15937499701976776</v>
      </c>
      <c r="DI132" s="55">
        <v>1.2181659229099751E-2</v>
      </c>
      <c r="DJ132" s="55">
        <v>-0.12603496</v>
      </c>
      <c r="DK132" s="55">
        <v>0.125916794</v>
      </c>
      <c r="DL132" s="55">
        <v>-0.28152492642402649</v>
      </c>
      <c r="DM132" s="55">
        <v>0.38960367441177368</v>
      </c>
      <c r="DN132" s="55">
        <v>-0.12272731214761734</v>
      </c>
      <c r="DO132" s="55"/>
      <c r="DP132" s="55">
        <v>0.1516389399766922</v>
      </c>
      <c r="DQ132" s="55">
        <v>0.39534887671470642</v>
      </c>
      <c r="DR132" s="55">
        <v>-8.4615305066108704E-2</v>
      </c>
      <c r="DS132" s="55">
        <v>-0.31944441795349121</v>
      </c>
      <c r="DT132" s="55">
        <v>2.499997615814209E-2</v>
      </c>
      <c r="DU132" s="55"/>
      <c r="DV132" s="55"/>
      <c r="DW132" s="55"/>
      <c r="DX132" s="55">
        <v>2.8543305000000001E-2</v>
      </c>
      <c r="DY132" s="55"/>
      <c r="DZ132" s="55"/>
      <c r="EA132" s="55"/>
      <c r="EB132" s="55"/>
      <c r="EC132" s="55"/>
      <c r="ED132" s="55"/>
      <c r="EE132" s="55">
        <v>-0.15529413521289825</v>
      </c>
      <c r="EF132" s="55">
        <v>-0.78023529052734375</v>
      </c>
      <c r="EG132" s="55">
        <v>0.27536231279373169</v>
      </c>
      <c r="EH132" s="55">
        <v>-5.5155877023935318E-2</v>
      </c>
      <c r="EI132" s="55">
        <v>5.0505001097917557E-2</v>
      </c>
      <c r="EJ132" s="55">
        <f>'Primærdata SPACs'!F5824</f>
        <v>-0.60101010101010099</v>
      </c>
      <c r="EK132" s="55">
        <v>5.2188541740179062E-2</v>
      </c>
      <c r="EL132" s="55"/>
      <c r="EM132" s="55"/>
      <c r="EN132" s="72">
        <f t="shared" si="2"/>
        <v>-3.037236301828504E-2</v>
      </c>
    </row>
    <row r="133" spans="1:144" ht="16" x14ac:dyDescent="0.2">
      <c r="A133" s="71">
        <v>43830</v>
      </c>
      <c r="B133" s="58">
        <v>-3.4334734082221985E-2</v>
      </c>
      <c r="C133" s="55"/>
      <c r="D133" s="55">
        <v>0.19472618401050568</v>
      </c>
      <c r="E133" s="55"/>
      <c r="F133" s="55"/>
      <c r="G133" s="55"/>
      <c r="H133" s="55"/>
      <c r="I133" s="55">
        <v>0.370000035</v>
      </c>
      <c r="J133" s="55"/>
      <c r="K133" s="55"/>
      <c r="L133" s="55"/>
      <c r="M133" s="55"/>
      <c r="N133" s="55">
        <v>8.8750004768371582E-2</v>
      </c>
      <c r="O133" s="55"/>
      <c r="P133" s="55"/>
      <c r="Q133" s="55"/>
      <c r="R133" s="55"/>
      <c r="S133" s="55"/>
      <c r="T133" s="55"/>
      <c r="U133" s="55"/>
      <c r="V133" s="55">
        <v>0.21324616670608521</v>
      </c>
      <c r="W133" s="55"/>
      <c r="X133" s="55">
        <v>0.15837940573692322</v>
      </c>
      <c r="Y133" s="55"/>
      <c r="Z133" s="55">
        <v>9.4573669135570526E-2</v>
      </c>
      <c r="AA133" s="55"/>
      <c r="AB133" s="55"/>
      <c r="AC133" s="55"/>
      <c r="AD133" s="55"/>
      <c r="AE133" s="55"/>
      <c r="AF133" s="55"/>
      <c r="AG133" s="55">
        <v>0.23039068281650543</v>
      </c>
      <c r="AH133" s="55"/>
      <c r="AI133" s="55">
        <v>6.622517853975296E-2</v>
      </c>
      <c r="AJ133" s="55">
        <v>-7.0312432944774628E-2</v>
      </c>
      <c r="AK133" s="55"/>
      <c r="AL133" s="55"/>
      <c r="AM133" s="55">
        <v>-0.1826922744512558</v>
      </c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>
        <v>0.184834108</v>
      </c>
      <c r="BE133" s="55"/>
      <c r="BF133" s="55">
        <v>0.130026847</v>
      </c>
      <c r="BG133" s="55">
        <v>-0.118848205</v>
      </c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>
        <v>-6.5628490999999997E-2</v>
      </c>
      <c r="CH133" s="58">
        <v>0.59310346841812134</v>
      </c>
      <c r="CI133" s="55">
        <v>0.28955686092376709</v>
      </c>
      <c r="CJ133" s="55"/>
      <c r="CK133" s="55">
        <v>0.18124997615814209</v>
      </c>
      <c r="CL133" s="55"/>
      <c r="CM133" s="55">
        <v>5.7082448154687881E-2</v>
      </c>
      <c r="CN133" s="55">
        <v>3.4146192483603954E-3</v>
      </c>
      <c r="CO133" s="55"/>
      <c r="CP133" s="55"/>
      <c r="CQ133" s="55"/>
      <c r="CR133" s="55"/>
      <c r="CS133" s="55"/>
      <c r="CT133" s="55"/>
      <c r="CU133" s="55">
        <v>0.25872176885604858</v>
      </c>
      <c r="CV133" s="55">
        <v>7.1186453104019165E-2</v>
      </c>
      <c r="CW133" s="55">
        <v>3.0181778129190207E-3</v>
      </c>
      <c r="CX133" s="55"/>
      <c r="CY133" s="55"/>
      <c r="CZ133" s="55"/>
      <c r="DA133" s="55"/>
      <c r="DB133" s="55"/>
      <c r="DC133" s="55"/>
      <c r="DD133" s="55">
        <v>-6.2595464289188385E-2</v>
      </c>
      <c r="DE133" s="55">
        <v>-2.2670002654194832E-2</v>
      </c>
      <c r="DF133" s="55">
        <v>4.1103579103946686E-2</v>
      </c>
      <c r="DG133" s="55">
        <v>0</v>
      </c>
      <c r="DH133" s="55">
        <v>-7.8066930174827576E-2</v>
      </c>
      <c r="DI133" s="55">
        <v>0.16648405790328979</v>
      </c>
      <c r="DJ133" s="55">
        <v>-0.15263158099999999</v>
      </c>
      <c r="DK133" s="55">
        <v>3.2935279999999997E-2</v>
      </c>
      <c r="DL133" s="55">
        <v>0.22040814161300659</v>
      </c>
      <c r="DM133" s="55">
        <v>-0.27777779102325439</v>
      </c>
      <c r="DN133" s="55">
        <v>0.48186525702476501</v>
      </c>
      <c r="DO133" s="55"/>
      <c r="DP133" s="55">
        <v>0.54938030242919922</v>
      </c>
      <c r="DQ133" s="55">
        <v>0.13958324491977692</v>
      </c>
      <c r="DR133" s="55">
        <v>-1.680680550634861E-2</v>
      </c>
      <c r="DS133" s="55">
        <v>6.1224430799484253E-2</v>
      </c>
      <c r="DT133" s="55">
        <v>0.30313593149185181</v>
      </c>
      <c r="DU133" s="55"/>
      <c r="DV133" s="55"/>
      <c r="DW133" s="55"/>
      <c r="DX133" s="55">
        <v>0.51866030699999999</v>
      </c>
      <c r="DY133" s="55"/>
      <c r="DZ133" s="55"/>
      <c r="EA133" s="55"/>
      <c r="EB133" s="55"/>
      <c r="EC133" s="55"/>
      <c r="ED133" s="55"/>
      <c r="EE133" s="55"/>
      <c r="EF133" s="55">
        <v>8.5920751094818115E-2</v>
      </c>
      <c r="EG133" s="55">
        <v>0.77509474754333496</v>
      </c>
      <c r="EH133" s="55">
        <v>6.5989784896373749E-2</v>
      </c>
      <c r="EI133" s="55">
        <v>-1.4423063956201077E-2</v>
      </c>
      <c r="EJ133" s="55">
        <f>'Primærdata SPACs'!F5825</f>
        <v>1.8481012658227849</v>
      </c>
      <c r="EK133" s="55">
        <v>-0.15680000185966492</v>
      </c>
      <c r="EL133" s="55"/>
      <c r="EM133" s="55"/>
      <c r="EN133" s="72">
        <f>IFERROR(AVERAGEIF(B133:EM133,"&lt;&gt;0"),"")</f>
        <v>0.16055078573534398</v>
      </c>
    </row>
    <row r="134" spans="1:144" ht="16" x14ac:dyDescent="0.2">
      <c r="A134" s="71">
        <v>43861</v>
      </c>
      <c r="B134" s="55"/>
      <c r="C134" s="55"/>
      <c r="D134" s="55">
        <v>6.281840056180954E-2</v>
      </c>
      <c r="E134" s="55"/>
      <c r="F134" s="55"/>
      <c r="G134" s="55"/>
      <c r="H134" s="55"/>
      <c r="I134" s="55">
        <v>4.6228722E-2</v>
      </c>
      <c r="J134" s="55"/>
      <c r="K134" s="55">
        <v>2.297697588801384E-2</v>
      </c>
      <c r="L134" s="55"/>
      <c r="M134" s="55"/>
      <c r="N134" s="55">
        <v>0.44316872954368591</v>
      </c>
      <c r="O134" s="55"/>
      <c r="P134" s="55"/>
      <c r="Q134" s="55"/>
      <c r="R134" s="55"/>
      <c r="S134" s="55"/>
      <c r="T134" s="55"/>
      <c r="U134" s="55"/>
      <c r="V134" s="58">
        <v>0.20856110751628876</v>
      </c>
      <c r="W134" s="55"/>
      <c r="X134" s="55">
        <v>-0.16375194489955902</v>
      </c>
      <c r="Y134" s="55"/>
      <c r="Z134" s="55">
        <v>-0.22096316516399384</v>
      </c>
      <c r="AA134" s="55"/>
      <c r="AB134" s="55"/>
      <c r="AC134" s="55"/>
      <c r="AD134" s="55"/>
      <c r="AE134" s="55"/>
      <c r="AF134" s="55"/>
      <c r="AG134" s="55">
        <v>6.6666603088378906E-2</v>
      </c>
      <c r="AH134" s="55"/>
      <c r="AI134" s="55">
        <v>9.6273273229598999E-2</v>
      </c>
      <c r="AJ134" s="55">
        <v>-0.25210088491439819</v>
      </c>
      <c r="AK134" s="55"/>
      <c r="AL134" s="55"/>
      <c r="AM134" s="58">
        <v>-2.2941140457987785E-2</v>
      </c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8">
        <v>-0.02</v>
      </c>
      <c r="BE134" s="55"/>
      <c r="BF134" s="55">
        <v>-3.6773476999999999E-2</v>
      </c>
      <c r="BG134" s="55">
        <v>1.0101034E-2</v>
      </c>
      <c r="BH134" s="55"/>
      <c r="BI134" s="55"/>
      <c r="BJ134" s="55">
        <v>4.4291419999999996E-3</v>
      </c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>
        <v>0.20000004800000001</v>
      </c>
      <c r="CH134" s="55">
        <v>0.48484843969345093</v>
      </c>
      <c r="CI134" s="55">
        <v>-6.2576659023761749E-2</v>
      </c>
      <c r="CJ134" s="55"/>
      <c r="CK134" s="55">
        <v>-0.29100525379180908</v>
      </c>
      <c r="CL134" s="55"/>
      <c r="CM134" s="55">
        <v>9.3999959528446198E-2</v>
      </c>
      <c r="CN134" s="55">
        <v>0.61983472108840942</v>
      </c>
      <c r="CO134" s="55">
        <v>0.12420669943094254</v>
      </c>
      <c r="CP134" s="55"/>
      <c r="CQ134" s="55"/>
      <c r="CR134" s="55"/>
      <c r="CS134" s="55"/>
      <c r="CT134" s="55"/>
      <c r="CU134" s="55">
        <v>-7.8734345734119415E-2</v>
      </c>
      <c r="CV134" s="58">
        <v>-3.9556961506605148E-2</v>
      </c>
      <c r="CW134" s="55"/>
      <c r="CX134" s="55"/>
      <c r="CY134" s="55"/>
      <c r="CZ134" s="55"/>
      <c r="DA134" s="55"/>
      <c r="DB134" s="55"/>
      <c r="DC134" s="55"/>
      <c r="DD134" s="55">
        <v>-0.20358306169509888</v>
      </c>
      <c r="DE134" s="55">
        <v>0.28865975141525269</v>
      </c>
      <c r="DF134" s="55">
        <v>1.9470017403364182E-2</v>
      </c>
      <c r="DG134" s="55">
        <v>0</v>
      </c>
      <c r="DH134" s="55">
        <v>0.54838705062866211</v>
      </c>
      <c r="DI134" s="55">
        <v>-9.3896716833114624E-2</v>
      </c>
      <c r="DJ134" s="55">
        <v>6.7391291000000006E-2</v>
      </c>
      <c r="DK134" s="55">
        <v>-0.19516472500000001</v>
      </c>
      <c r="DL134" s="55">
        <v>-0.31103682518005371</v>
      </c>
      <c r="DM134" s="55">
        <v>-0.10769232362508774</v>
      </c>
      <c r="DN134" s="55">
        <v>-0.27272728085517883</v>
      </c>
      <c r="DO134" s="55"/>
      <c r="DP134" s="55">
        <v>-4.0321964770555496E-3</v>
      </c>
      <c r="DQ134" s="55">
        <v>-6.7641660571098328E-2</v>
      </c>
      <c r="DR134" s="55">
        <v>1.7094103619456291E-2</v>
      </c>
      <c r="DS134" s="55">
        <v>-4.4999676756560802E-3</v>
      </c>
      <c r="DT134" s="55">
        <v>-0.39037433266639709</v>
      </c>
      <c r="DU134" s="55"/>
      <c r="DV134" s="55"/>
      <c r="DW134" s="55"/>
      <c r="DX134" s="55">
        <v>-5.0409529999999999E-3</v>
      </c>
      <c r="DY134" s="55"/>
      <c r="DZ134" s="55"/>
      <c r="EA134" s="55"/>
      <c r="EB134" s="55"/>
      <c r="EC134" s="55"/>
      <c r="ED134" s="55"/>
      <c r="EE134" s="55"/>
      <c r="EF134" s="55">
        <v>0.16144932806491852</v>
      </c>
      <c r="EG134" s="55">
        <v>-0.3350226879119873</v>
      </c>
      <c r="EH134" s="55">
        <v>-0.16428567469120026</v>
      </c>
      <c r="EI134" s="55">
        <v>2.1292757242918015E-2</v>
      </c>
      <c r="EJ134" s="55">
        <f>'Primærdata SPACs'!F5826</f>
        <v>2.2222222222222143E-2</v>
      </c>
      <c r="EK134" s="55">
        <v>-3.4155566245317459E-2</v>
      </c>
      <c r="EL134" s="55"/>
      <c r="EM134" s="55"/>
      <c r="EN134" s="72">
        <f t="shared" si="2"/>
        <v>5.4896211357899809E-3</v>
      </c>
    </row>
    <row r="135" spans="1:144" ht="16" x14ac:dyDescent="0.2">
      <c r="A135" s="71">
        <v>43889</v>
      </c>
      <c r="B135" s="55"/>
      <c r="C135" s="55"/>
      <c r="D135" s="58">
        <v>-0.1405750960111618</v>
      </c>
      <c r="E135" s="55"/>
      <c r="F135" s="55"/>
      <c r="G135" s="55"/>
      <c r="H135" s="55"/>
      <c r="I135" s="55">
        <v>-0.29069772399999999</v>
      </c>
      <c r="J135" s="55"/>
      <c r="K135" s="55">
        <v>-0.13964837789535522</v>
      </c>
      <c r="L135" s="55"/>
      <c r="M135" s="55"/>
      <c r="N135" s="55">
        <v>8.0350056290626526E-2</v>
      </c>
      <c r="O135" s="55"/>
      <c r="P135" s="55"/>
      <c r="Q135" s="55"/>
      <c r="R135" s="55"/>
      <c r="S135" s="55"/>
      <c r="T135" s="55"/>
      <c r="U135" s="55"/>
      <c r="V135" s="55">
        <v>0.21703082323074341</v>
      </c>
      <c r="W135" s="55"/>
      <c r="X135" s="55">
        <v>-0.28612169623374939</v>
      </c>
      <c r="Y135" s="55"/>
      <c r="Z135" s="55">
        <v>-0.24909092485904694</v>
      </c>
      <c r="AA135" s="55"/>
      <c r="AB135" s="55"/>
      <c r="AC135" s="55">
        <v>3.060307539999485E-2</v>
      </c>
      <c r="AD135" s="55"/>
      <c r="AE135" s="55"/>
      <c r="AF135" s="55"/>
      <c r="AG135" s="55">
        <v>-2.3281201720237732E-2</v>
      </c>
      <c r="AH135" s="55"/>
      <c r="AI135" s="55">
        <v>-0.20113316178321838</v>
      </c>
      <c r="AJ135" s="55">
        <v>0.14606741070747375</v>
      </c>
      <c r="AK135" s="55"/>
      <c r="AL135" s="55"/>
      <c r="AM135" s="55">
        <v>-3.3112648874521255E-2</v>
      </c>
      <c r="AN135" s="55"/>
      <c r="AO135" s="55"/>
      <c r="AP135" s="55"/>
      <c r="AQ135" s="55"/>
      <c r="AR135" s="55">
        <v>-1.4285678043961525E-2</v>
      </c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>
        <v>-6.5306060000000004E-3</v>
      </c>
      <c r="BE135" s="55"/>
      <c r="BF135" s="55">
        <v>-6.5270901000000006E-2</v>
      </c>
      <c r="BG135" s="58">
        <v>5.0000022999999998E-2</v>
      </c>
      <c r="BH135" s="55"/>
      <c r="BI135" s="55"/>
      <c r="BJ135" s="55">
        <v>-2.9887341000000001E-2</v>
      </c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  <c r="CC135" s="55"/>
      <c r="CD135" s="55"/>
      <c r="CE135" s="55"/>
      <c r="CF135" s="55"/>
      <c r="CG135" s="55">
        <v>8.928587E-3</v>
      </c>
      <c r="CH135" s="55">
        <v>0.43440237641334534</v>
      </c>
      <c r="CI135" s="55">
        <v>8.7696410715579987E-2</v>
      </c>
      <c r="CJ135" s="55"/>
      <c r="CK135" s="55">
        <v>-0.21641796827316284</v>
      </c>
      <c r="CL135" s="55"/>
      <c r="CM135" s="58">
        <v>-0.14442412555217743</v>
      </c>
      <c r="CN135" s="55">
        <v>0.14525811374187469</v>
      </c>
      <c r="CO135" s="55">
        <v>-4.9193523824214935E-2</v>
      </c>
      <c r="CP135" s="55"/>
      <c r="CQ135" s="55"/>
      <c r="CR135" s="55"/>
      <c r="CS135" s="55"/>
      <c r="CT135" s="55"/>
      <c r="CU135" s="55">
        <v>-0.31576147675514221</v>
      </c>
      <c r="CV135" s="55"/>
      <c r="CW135" s="55"/>
      <c r="CX135" s="55"/>
      <c r="CY135" s="55"/>
      <c r="CZ135" s="55"/>
      <c r="DA135" s="55"/>
      <c r="DB135" s="55"/>
      <c r="DC135" s="55"/>
      <c r="DD135" s="55">
        <v>-0.21676890552043915</v>
      </c>
      <c r="DE135" s="55">
        <v>-7.6000019907951355E-2</v>
      </c>
      <c r="DF135" s="55">
        <v>-6.9495990872383118E-2</v>
      </c>
      <c r="DG135" s="55">
        <v>0</v>
      </c>
      <c r="DH135" s="55">
        <v>-8.8541649281978607E-2</v>
      </c>
      <c r="DI135" s="55">
        <v>0.18549223244190216</v>
      </c>
      <c r="DJ135" s="55">
        <v>4.5679408999999997E-2</v>
      </c>
      <c r="DK135" s="55">
        <v>-3.9616887000000003E-2</v>
      </c>
      <c r="DL135" s="55">
        <v>-5.8252371847629547E-2</v>
      </c>
      <c r="DM135" s="55">
        <v>2.9310358688235283E-2</v>
      </c>
      <c r="DN135" s="55">
        <v>-0.29807686805725098</v>
      </c>
      <c r="DO135" s="55"/>
      <c r="DP135" s="55">
        <v>-3.0769238248467445E-2</v>
      </c>
      <c r="DQ135" s="55">
        <v>1.1764694936573505E-2</v>
      </c>
      <c r="DR135" s="55">
        <v>-0.43277311325073242</v>
      </c>
      <c r="DS135" s="55">
        <v>-6.4096122980117798E-2</v>
      </c>
      <c r="DT135" s="55">
        <v>-7.8947395086288452E-2</v>
      </c>
      <c r="DU135" s="55"/>
      <c r="DV135" s="55"/>
      <c r="DW135" s="55"/>
      <c r="DX135" s="55">
        <v>-3.7999000000000002E-3</v>
      </c>
      <c r="DY135" s="55"/>
      <c r="DZ135" s="55"/>
      <c r="EA135" s="55"/>
      <c r="EB135" s="55"/>
      <c r="EC135" s="55"/>
      <c r="ED135" s="55"/>
      <c r="EE135" s="55"/>
      <c r="EF135" s="55">
        <v>-0.17444820702075958</v>
      </c>
      <c r="EG135" s="55"/>
      <c r="EH135" s="55">
        <v>-0.24501422047615051</v>
      </c>
      <c r="EI135" s="55">
        <v>-5.4283227771520615E-2</v>
      </c>
      <c r="EJ135" s="55">
        <f>'Primærdata SPACs'!F5827</f>
        <v>-0.56521739130434778</v>
      </c>
      <c r="EK135" s="55">
        <v>-0.11001963168382645</v>
      </c>
      <c r="EL135" s="55"/>
      <c r="EM135" s="55"/>
      <c r="EN135" s="72">
        <f t="shared" si="2"/>
        <v>-7.2586304794987913E-2</v>
      </c>
    </row>
    <row r="136" spans="1:144" ht="16" x14ac:dyDescent="0.2">
      <c r="A136" s="71">
        <v>43921</v>
      </c>
      <c r="B136" s="55"/>
      <c r="C136" s="55"/>
      <c r="D136" s="55">
        <v>-0.1598513275384903</v>
      </c>
      <c r="E136" s="55"/>
      <c r="F136" s="55"/>
      <c r="G136" s="55"/>
      <c r="H136" s="55"/>
      <c r="I136" s="55">
        <v>7.5409845000000003E-2</v>
      </c>
      <c r="J136" s="55"/>
      <c r="K136" s="55">
        <v>-0.51532351970672607</v>
      </c>
      <c r="L136" s="55"/>
      <c r="M136" s="55"/>
      <c r="N136" s="55">
        <v>-0.58173787593841553</v>
      </c>
      <c r="O136" s="55"/>
      <c r="P136" s="55"/>
      <c r="Q136" s="55"/>
      <c r="R136" s="55"/>
      <c r="S136" s="55"/>
      <c r="T136" s="55"/>
      <c r="U136" s="55"/>
      <c r="V136" s="55">
        <v>-9.2879021540284157E-3</v>
      </c>
      <c r="W136" s="55"/>
      <c r="X136" s="55">
        <v>-0.46737685799598694</v>
      </c>
      <c r="Y136" s="55"/>
      <c r="Z136" s="55">
        <v>-0.46182724833488464</v>
      </c>
      <c r="AA136" s="55"/>
      <c r="AB136" s="55"/>
      <c r="AC136" s="55">
        <v>-0.30131003260612488</v>
      </c>
      <c r="AD136" s="55"/>
      <c r="AE136" s="55"/>
      <c r="AF136" s="55"/>
      <c r="AG136" s="55">
        <v>-8.0067217350006104E-2</v>
      </c>
      <c r="AH136" s="55"/>
      <c r="AI136" s="55">
        <v>-0.28723403811454773</v>
      </c>
      <c r="AJ136" s="55">
        <v>-0.33823525905609131</v>
      </c>
      <c r="AK136" s="55"/>
      <c r="AL136" s="55"/>
      <c r="AM136" s="55">
        <v>-9.0909034013748169E-2</v>
      </c>
      <c r="AN136" s="55"/>
      <c r="AO136" s="55"/>
      <c r="AP136" s="55"/>
      <c r="AQ136" s="55"/>
      <c r="AR136" s="55">
        <v>-0.22705316543579102</v>
      </c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>
        <v>-0.383730501</v>
      </c>
      <c r="BE136" s="55"/>
      <c r="BF136" s="55">
        <v>-0.32542821799999999</v>
      </c>
      <c r="BG136" s="55">
        <v>-8.4967308000000005E-2</v>
      </c>
      <c r="BH136" s="55"/>
      <c r="BI136" s="55"/>
      <c r="BJ136" s="55">
        <v>-0.13232319100000001</v>
      </c>
      <c r="BK136" s="55"/>
      <c r="BL136" s="55"/>
      <c r="BM136" s="55"/>
      <c r="BN136" s="55"/>
      <c r="BO136" s="55"/>
      <c r="BP136" s="55"/>
      <c r="BQ136" s="55"/>
      <c r="BR136" s="55">
        <v>-0.22971287400000001</v>
      </c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>
        <v>2.0157319E-2</v>
      </c>
      <c r="CH136" s="55">
        <v>-0.39918699860572815</v>
      </c>
      <c r="CI136" s="55">
        <v>-0.24669075012207031</v>
      </c>
      <c r="CJ136" s="55"/>
      <c r="CK136" s="55">
        <v>-0.71428567171096802</v>
      </c>
      <c r="CL136" s="55">
        <v>-0.3027750551700592</v>
      </c>
      <c r="CM136" s="55">
        <v>-0.57478630542755127</v>
      </c>
      <c r="CN136" s="58">
        <v>-0.34276729822158813</v>
      </c>
      <c r="CO136" s="55">
        <v>-0.26632744073867798</v>
      </c>
      <c r="CP136" s="55"/>
      <c r="CQ136" s="55"/>
      <c r="CR136" s="55"/>
      <c r="CS136" s="55"/>
      <c r="CT136" s="55"/>
      <c r="CU136" s="55">
        <v>-0.20233464241027832</v>
      </c>
      <c r="CV136" s="55"/>
      <c r="CW136" s="55"/>
      <c r="CX136" s="55"/>
      <c r="CY136" s="55"/>
      <c r="CZ136" s="55"/>
      <c r="DA136" s="55"/>
      <c r="DB136" s="55"/>
      <c r="DC136" s="55"/>
      <c r="DD136" s="55">
        <v>-0.50913834571838379</v>
      </c>
      <c r="DE136" s="55">
        <v>-0.11471855640411377</v>
      </c>
      <c r="DF136" s="55">
        <v>-0.42246297001838684</v>
      </c>
      <c r="DG136" s="55">
        <f>'Primærdata SPACs'!F5375</f>
        <v>-0.49302326277696196</v>
      </c>
      <c r="DH136" s="55">
        <v>-0.45714285969734192</v>
      </c>
      <c r="DI136" s="55">
        <v>-0.14248247444629669</v>
      </c>
      <c r="DJ136" s="55">
        <v>2.422370672</v>
      </c>
      <c r="DK136" s="55">
        <v>-0.12692652600000001</v>
      </c>
      <c r="DL136" s="55">
        <v>-0.17010310292243958</v>
      </c>
      <c r="DM136" s="55">
        <v>-0.53154659271240234</v>
      </c>
      <c r="DN136" s="55">
        <v>-0.48630139231681824</v>
      </c>
      <c r="DO136" s="55"/>
      <c r="DP136" s="55">
        <v>-6.0150396078824997E-2</v>
      </c>
      <c r="DQ136" s="55">
        <v>-0.44573643803596497</v>
      </c>
      <c r="DR136" s="55">
        <v>-0.38318517804145813</v>
      </c>
      <c r="DS136" s="55">
        <v>-0.35188239812850952</v>
      </c>
      <c r="DT136" s="55">
        <v>-0.18095232546329498</v>
      </c>
      <c r="DU136" s="55"/>
      <c r="DV136" s="55"/>
      <c r="DW136" s="55"/>
      <c r="DX136" s="55">
        <v>-1.0489508999999999E-2</v>
      </c>
      <c r="DY136" s="55"/>
      <c r="DZ136" s="55"/>
      <c r="EA136" s="55"/>
      <c r="EB136" s="55"/>
      <c r="EC136" s="55"/>
      <c r="ED136" s="55"/>
      <c r="EE136" s="55"/>
      <c r="EF136" s="55"/>
      <c r="EG136" s="55"/>
      <c r="EH136" s="55"/>
      <c r="EI136" s="55">
        <v>-0.47979798913002014</v>
      </c>
      <c r="EJ136" s="55">
        <f>'Primærdata SPACs'!F5828</f>
        <v>0.75</v>
      </c>
      <c r="EK136" s="55">
        <v>-0.38189849257469177</v>
      </c>
      <c r="EL136" s="55"/>
      <c r="EM136" s="55"/>
      <c r="EN136" s="72">
        <f t="shared" si="2"/>
        <v>-0.21713895119399304</v>
      </c>
    </row>
    <row r="137" spans="1:144" ht="16" x14ac:dyDescent="0.2">
      <c r="A137" s="71">
        <v>43951</v>
      </c>
      <c r="B137" s="55"/>
      <c r="C137" s="55"/>
      <c r="D137" s="55">
        <v>-0.13495573401451111</v>
      </c>
      <c r="E137" s="55"/>
      <c r="F137" s="55"/>
      <c r="G137" s="55"/>
      <c r="H137" s="55"/>
      <c r="I137" s="55">
        <v>-0.27743905800000002</v>
      </c>
      <c r="J137" s="55"/>
      <c r="K137" s="58">
        <v>0.22482436895370483</v>
      </c>
      <c r="L137" s="55"/>
      <c r="M137" s="55"/>
      <c r="N137" s="55">
        <v>0.77112686634063721</v>
      </c>
      <c r="O137" s="55"/>
      <c r="P137" s="55"/>
      <c r="Q137" s="55"/>
      <c r="R137" s="55"/>
      <c r="S137" s="55"/>
      <c r="T137" s="55"/>
      <c r="U137" s="55"/>
      <c r="V137" s="55">
        <v>-1.4999985694885254E-2</v>
      </c>
      <c r="W137" s="55"/>
      <c r="X137" s="55">
        <v>0.6174999475479126</v>
      </c>
      <c r="Y137" s="55"/>
      <c r="Z137" s="55">
        <v>0.1372092217206955</v>
      </c>
      <c r="AA137" s="55"/>
      <c r="AB137" s="55"/>
      <c r="AC137" s="55">
        <v>-1.2500286102294922E-3</v>
      </c>
      <c r="AD137" s="55"/>
      <c r="AE137" s="55"/>
      <c r="AF137" s="55"/>
      <c r="AG137" s="55">
        <v>0.69550478458404541</v>
      </c>
      <c r="AH137" s="55"/>
      <c r="AI137" s="55">
        <v>3.9800956845283508E-2</v>
      </c>
      <c r="AJ137" s="55">
        <v>7.4074089527130127E-2</v>
      </c>
      <c r="AK137" s="55"/>
      <c r="AL137" s="55"/>
      <c r="AM137" s="55">
        <v>-7.5342491269111633E-2</v>
      </c>
      <c r="AN137" s="55"/>
      <c r="AO137" s="55"/>
      <c r="AP137" s="55"/>
      <c r="AQ137" s="55"/>
      <c r="AR137" s="55">
        <v>-0.16874998807907104</v>
      </c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>
        <v>0.29733326999999998</v>
      </c>
      <c r="BE137" s="55"/>
      <c r="BF137" s="55">
        <v>0.63085949399999997</v>
      </c>
      <c r="BG137" s="55">
        <v>0.31020405899999998</v>
      </c>
      <c r="BH137" s="55"/>
      <c r="BI137" s="55"/>
      <c r="BJ137" s="58">
        <v>5.9371388999999997E-2</v>
      </c>
      <c r="BK137" s="55"/>
      <c r="BL137" s="55"/>
      <c r="BM137" s="55"/>
      <c r="BN137" s="55"/>
      <c r="BO137" s="55"/>
      <c r="BP137" s="55"/>
      <c r="BQ137" s="55"/>
      <c r="BR137" s="55">
        <v>0.57698530000000003</v>
      </c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  <c r="CC137" s="55"/>
      <c r="CD137" s="55"/>
      <c r="CE137" s="55"/>
      <c r="CF137" s="55"/>
      <c r="CG137" s="55">
        <v>0.107469857</v>
      </c>
      <c r="CH137" s="55">
        <v>0.19215163588523865</v>
      </c>
      <c r="CI137" s="55">
        <v>0.2587859034538269</v>
      </c>
      <c r="CJ137" s="55"/>
      <c r="CK137" s="55">
        <v>0.53899991512298584</v>
      </c>
      <c r="CL137" s="55">
        <v>-0.74697941541671753</v>
      </c>
      <c r="CM137" s="55">
        <v>1.5075362287461758E-2</v>
      </c>
      <c r="CN137" s="55">
        <v>-0.17065393924713135</v>
      </c>
      <c r="CO137" s="58">
        <v>0.22427752614021301</v>
      </c>
      <c r="CP137" s="55"/>
      <c r="CQ137" s="55"/>
      <c r="CR137" s="55"/>
      <c r="CS137" s="55"/>
      <c r="CT137" s="55"/>
      <c r="CU137" s="55">
        <v>0.73170727491378784</v>
      </c>
      <c r="CV137" s="55"/>
      <c r="CW137" s="55"/>
      <c r="CX137" s="55"/>
      <c r="CY137" s="55"/>
      <c r="CZ137" s="55"/>
      <c r="DA137" s="55"/>
      <c r="DB137" s="55"/>
      <c r="DC137" s="55"/>
      <c r="DD137" s="55">
        <v>-0.11170215159654617</v>
      </c>
      <c r="DE137" s="55">
        <v>0.12958428263664246</v>
      </c>
      <c r="DF137" s="55">
        <v>0.15004931390285492</v>
      </c>
      <c r="DG137" s="55">
        <v>0.7611008882522583</v>
      </c>
      <c r="DH137" s="55">
        <v>1.2157895565032959</v>
      </c>
      <c r="DI137" s="55">
        <v>5.9183664619922638E-2</v>
      </c>
      <c r="DJ137" s="55">
        <v>8.9430906000000004E-2</v>
      </c>
      <c r="DK137" s="55">
        <v>-2.1287634999999999E-2</v>
      </c>
      <c r="DL137" s="55">
        <v>0.16149067878723145</v>
      </c>
      <c r="DM137" s="55">
        <v>-3.0989298596978188E-2</v>
      </c>
      <c r="DN137" s="55">
        <v>1.3333320617675781E-2</v>
      </c>
      <c r="DO137" s="55"/>
      <c r="DP137" s="55">
        <v>0.2222222238779068</v>
      </c>
      <c r="DQ137" s="55">
        <v>-6.9930003955960274E-3</v>
      </c>
      <c r="DR137" s="55"/>
      <c r="DS137" s="55">
        <v>0.1050955131649971</v>
      </c>
      <c r="DT137" s="55">
        <v>0.20918595790863037</v>
      </c>
      <c r="DU137" s="55"/>
      <c r="DV137" s="55">
        <v>2.0049458369612694E-2</v>
      </c>
      <c r="DW137" s="55"/>
      <c r="DX137" s="55">
        <v>0.19241888800000001</v>
      </c>
      <c r="DY137" s="55"/>
      <c r="DZ137" s="55"/>
      <c r="EA137" s="55"/>
      <c r="EB137" s="55"/>
      <c r="EC137" s="55"/>
      <c r="ED137" s="55"/>
      <c r="EE137" s="55"/>
      <c r="EF137" s="55"/>
      <c r="EG137" s="55"/>
      <c r="EH137" s="55"/>
      <c r="EI137" s="55">
        <v>0.58932042121887207</v>
      </c>
      <c r="EJ137" s="55">
        <f>'Primærdata SPACs'!F5829</f>
        <v>-0.4285714285714286</v>
      </c>
      <c r="EK137" s="55">
        <v>-0.57142853736877441</v>
      </c>
      <c r="EL137" s="55"/>
      <c r="EM137" s="55"/>
      <c r="EN137" s="72">
        <f t="shared" si="2"/>
        <v>0.16298241711323067</v>
      </c>
    </row>
    <row r="138" spans="1:144" ht="16" x14ac:dyDescent="0.2">
      <c r="A138" s="71">
        <v>43980</v>
      </c>
      <c r="B138" s="55"/>
      <c r="C138" s="55"/>
      <c r="D138" s="55">
        <v>-4.0920738130807877E-2</v>
      </c>
      <c r="E138" s="55"/>
      <c r="F138" s="55"/>
      <c r="G138" s="55"/>
      <c r="H138" s="55"/>
      <c r="I138" s="55">
        <v>4.6413559E-2</v>
      </c>
      <c r="J138" s="55"/>
      <c r="K138" s="55">
        <v>0.28107070922851562</v>
      </c>
      <c r="L138" s="55"/>
      <c r="M138" s="55"/>
      <c r="N138" s="55">
        <v>0.42544728517532349</v>
      </c>
      <c r="O138" s="55"/>
      <c r="P138" s="55"/>
      <c r="Q138" s="55"/>
      <c r="R138" s="55"/>
      <c r="S138" s="55"/>
      <c r="T138" s="55"/>
      <c r="U138" s="55"/>
      <c r="V138" s="55">
        <v>2.6649750769138336E-2</v>
      </c>
      <c r="W138" s="55"/>
      <c r="X138" s="55">
        <v>-0.14219468832015991</v>
      </c>
      <c r="Y138" s="55"/>
      <c r="Z138" s="55">
        <v>2.8629889711737633E-2</v>
      </c>
      <c r="AA138" s="55"/>
      <c r="AB138" s="55"/>
      <c r="AC138" s="58">
        <v>-2.5031266268342733E-3</v>
      </c>
      <c r="AD138" s="55"/>
      <c r="AE138" s="55"/>
      <c r="AF138" s="55"/>
      <c r="AG138" s="55">
        <v>0.11282052844762802</v>
      </c>
      <c r="AH138" s="55"/>
      <c r="AI138" s="55">
        <v>-9.569375216960907E-2</v>
      </c>
      <c r="AJ138" s="55">
        <v>0.77931022644042969</v>
      </c>
      <c r="AK138" s="55"/>
      <c r="AL138" s="55"/>
      <c r="AM138" s="55">
        <v>-3.7037037312984467E-2</v>
      </c>
      <c r="AN138" s="55"/>
      <c r="AO138" s="55">
        <v>2.9268031939864159E-3</v>
      </c>
      <c r="AP138" s="55">
        <v>0.21868973970413208</v>
      </c>
      <c r="AQ138" s="55"/>
      <c r="AR138" s="58">
        <v>-0.11428574472665787</v>
      </c>
      <c r="AS138" s="55">
        <v>1.1660377980000001</v>
      </c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>
        <v>4.2137802000000002E-2</v>
      </c>
      <c r="BE138" s="55"/>
      <c r="BF138" s="58">
        <v>0.111377165</v>
      </c>
      <c r="BG138" s="55">
        <v>4.2056072999999999E-2</v>
      </c>
      <c r="BH138" s="55"/>
      <c r="BI138" s="55"/>
      <c r="BJ138" s="55">
        <v>0.15384610000000001</v>
      </c>
      <c r="BK138" s="55"/>
      <c r="BL138" s="55"/>
      <c r="BM138" s="55"/>
      <c r="BN138" s="55"/>
      <c r="BO138" s="55"/>
      <c r="BP138" s="55"/>
      <c r="BQ138" s="55"/>
      <c r="BR138" s="55">
        <v>1.0400823349999999</v>
      </c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8">
        <v>-3.9164559999999996E-3</v>
      </c>
      <c r="CH138" s="55">
        <v>-3.2917134463787079E-2</v>
      </c>
      <c r="CI138" s="58">
        <v>-4.9492429941892624E-2</v>
      </c>
      <c r="CJ138" s="55"/>
      <c r="CK138" s="55">
        <v>2.1009314805269241E-2</v>
      </c>
      <c r="CL138" s="55">
        <v>-8.9887626469135284E-2</v>
      </c>
      <c r="CM138" s="55">
        <v>0.17821788787841797</v>
      </c>
      <c r="CN138" s="55">
        <v>0.10576926916837692</v>
      </c>
      <c r="CO138" s="55">
        <v>0.20207737386226654</v>
      </c>
      <c r="CP138" s="55"/>
      <c r="CQ138" s="55"/>
      <c r="CR138" s="58">
        <v>9.9307147320359945E-4</v>
      </c>
      <c r="CS138" s="55"/>
      <c r="CT138" s="55"/>
      <c r="CU138" s="55">
        <v>-8.5070356726646423E-2</v>
      </c>
      <c r="CV138" s="55"/>
      <c r="CW138" s="55"/>
      <c r="CX138" s="55"/>
      <c r="CY138" s="55"/>
      <c r="CZ138" s="55"/>
      <c r="DA138" s="55"/>
      <c r="DB138" s="55"/>
      <c r="DC138" s="55"/>
      <c r="DD138" s="55">
        <v>-9.5808364450931549E-2</v>
      </c>
      <c r="DE138" s="55">
        <v>-2.1644486114382744E-3</v>
      </c>
      <c r="DF138" s="55">
        <v>0.14506442844867706</v>
      </c>
      <c r="DG138" s="55">
        <v>-0.23942486941814423</v>
      </c>
      <c r="DH138" s="55">
        <v>-7.363419234752655E-2</v>
      </c>
      <c r="DI138" s="55">
        <v>-0.19556839764118195</v>
      </c>
      <c r="DJ138" s="55">
        <v>0.843283534</v>
      </c>
      <c r="DK138" s="55">
        <v>-9.6551708999999999E-2</v>
      </c>
      <c r="DL138" s="55">
        <v>0.38502669334411621</v>
      </c>
      <c r="DM138" s="55">
        <v>-0.11931122094392776</v>
      </c>
      <c r="DN138" s="55">
        <v>-9.2105254530906677E-2</v>
      </c>
      <c r="DO138" s="55"/>
      <c r="DP138" s="55">
        <v>-9.8181843757629395E-2</v>
      </c>
      <c r="DQ138" s="55">
        <v>0.17253522574901581</v>
      </c>
      <c r="DR138" s="55"/>
      <c r="DS138" s="55">
        <v>0.41210377216339111</v>
      </c>
      <c r="DT138" s="55">
        <v>-0.24031150300000001</v>
      </c>
      <c r="DU138" s="55"/>
      <c r="DV138" s="55">
        <v>-0.34769493341445923</v>
      </c>
      <c r="DW138" s="55"/>
      <c r="DX138" s="55">
        <v>0.38254314699999997</v>
      </c>
      <c r="DY138" s="55"/>
      <c r="DZ138" s="55"/>
      <c r="EA138" s="55"/>
      <c r="EB138" s="55"/>
      <c r="EC138" s="55"/>
      <c r="ED138" s="55"/>
      <c r="EE138" s="55"/>
      <c r="EF138" s="55"/>
      <c r="EG138" s="55"/>
      <c r="EH138" s="55"/>
      <c r="EI138" s="55">
        <v>0.85705560445785522</v>
      </c>
      <c r="EJ138" s="55">
        <f>'Primærdata SPACs'!F5830</f>
        <v>-0.4</v>
      </c>
      <c r="EK138" s="55"/>
      <c r="EL138" s="55">
        <v>-0.23577134311199188</v>
      </c>
      <c r="EM138" s="55"/>
      <c r="EN138" s="72">
        <f t="shared" si="2"/>
        <v>0.10299466501774174</v>
      </c>
    </row>
    <row r="139" spans="1:144" ht="16" x14ac:dyDescent="0.2">
      <c r="A139" s="71">
        <v>44012</v>
      </c>
      <c r="B139" s="55"/>
      <c r="C139" s="55"/>
      <c r="D139" s="55">
        <v>0.11066665500402451</v>
      </c>
      <c r="E139" s="55"/>
      <c r="F139" s="55"/>
      <c r="G139" s="55"/>
      <c r="H139" s="55"/>
      <c r="I139" s="55">
        <v>0.62096774600000004</v>
      </c>
      <c r="J139" s="55"/>
      <c r="K139" s="55">
        <v>0.15970152616500854</v>
      </c>
      <c r="L139" s="55"/>
      <c r="M139" s="55"/>
      <c r="N139" s="55">
        <v>0.25523009896278381</v>
      </c>
      <c r="O139" s="55"/>
      <c r="P139" s="55"/>
      <c r="Q139" s="55"/>
      <c r="R139" s="55"/>
      <c r="S139" s="55"/>
      <c r="T139" s="55"/>
      <c r="U139" s="55"/>
      <c r="V139" s="55">
        <v>-4.9443710595369339E-3</v>
      </c>
      <c r="W139" s="55"/>
      <c r="X139" s="55">
        <v>9.1891847550868988E-2</v>
      </c>
      <c r="Y139" s="55"/>
      <c r="Z139" s="55">
        <v>0.28514057397842407</v>
      </c>
      <c r="AA139" s="55"/>
      <c r="AB139" s="55"/>
      <c r="AC139" s="55">
        <v>-0.13425341248512268</v>
      </c>
      <c r="AD139" s="55"/>
      <c r="AE139" s="55"/>
      <c r="AF139" s="55"/>
      <c r="AG139" s="55">
        <v>-0.1336405873298645</v>
      </c>
      <c r="AH139" s="55"/>
      <c r="AI139" s="55">
        <v>1.1164021492004395</v>
      </c>
      <c r="AJ139" s="55">
        <v>-4.6511586755514145E-2</v>
      </c>
      <c r="AK139" s="55"/>
      <c r="AL139" s="55"/>
      <c r="AM139" s="55">
        <v>-0.37846153974533081</v>
      </c>
      <c r="AN139" s="55">
        <v>0.17889915406703949</v>
      </c>
      <c r="AO139" s="55">
        <v>0.46887168288230896</v>
      </c>
      <c r="AP139" s="55">
        <v>-0.25296440720558167</v>
      </c>
      <c r="AQ139" s="55"/>
      <c r="AR139" s="55">
        <v>0.17147712409496307</v>
      </c>
      <c r="AS139" s="55">
        <v>1.3529615399999999</v>
      </c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>
        <v>-5.0295878000000002E-2</v>
      </c>
      <c r="BE139" s="55"/>
      <c r="BF139" s="55">
        <v>-5.1724091E-2</v>
      </c>
      <c r="BG139" s="55">
        <v>-9.4170421000000004E-2</v>
      </c>
      <c r="BH139" s="55"/>
      <c r="BI139" s="55"/>
      <c r="BJ139" s="55">
        <v>-0.37678095700000003</v>
      </c>
      <c r="BK139" s="55"/>
      <c r="BL139" s="55"/>
      <c r="BM139" s="55"/>
      <c r="BN139" s="55"/>
      <c r="BO139" s="55"/>
      <c r="BP139" s="55"/>
      <c r="BQ139" s="55"/>
      <c r="BR139" s="58">
        <v>-0.162216678</v>
      </c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>
        <v>-2.4464808000000001E-2</v>
      </c>
      <c r="CH139" s="55">
        <v>-4.107985645532608E-2</v>
      </c>
      <c r="CI139" s="55">
        <v>-6.6755292937159538E-3</v>
      </c>
      <c r="CJ139" s="55"/>
      <c r="CK139" s="55">
        <v>3.415362536907196E-2</v>
      </c>
      <c r="CL139" s="58">
        <v>1.0432097911834717</v>
      </c>
      <c r="CM139" s="55">
        <v>-0.28991597890853882</v>
      </c>
      <c r="CN139" s="55">
        <v>0.50695651769638062</v>
      </c>
      <c r="CO139" s="55">
        <v>6.5200388431549072E-2</v>
      </c>
      <c r="CP139" s="55"/>
      <c r="CQ139" s="55"/>
      <c r="CR139" s="55">
        <v>-0.19940479099750519</v>
      </c>
      <c r="CS139" s="55"/>
      <c r="CT139" s="55"/>
      <c r="CU139" s="58">
        <v>0.70628070831298828</v>
      </c>
      <c r="CV139" s="55"/>
      <c r="CW139" s="55"/>
      <c r="CX139" s="55"/>
      <c r="CY139" s="55"/>
      <c r="CZ139" s="55"/>
      <c r="DA139" s="55"/>
      <c r="DB139" s="55"/>
      <c r="DC139" s="55"/>
      <c r="DD139" s="55">
        <v>0.43046364188194275</v>
      </c>
      <c r="DE139" s="55">
        <v>0.11713664978742599</v>
      </c>
      <c r="DF139" s="55">
        <v>-7.8710660338401794E-2</v>
      </c>
      <c r="DG139" s="55">
        <v>-0.10273978859186172</v>
      </c>
      <c r="DH139" s="55">
        <v>-2.9487181454896927E-2</v>
      </c>
      <c r="DI139" s="55"/>
      <c r="DJ139" s="55">
        <v>6.4777359000000007E-2</v>
      </c>
      <c r="DK139" s="55">
        <v>9.1015808000000004E-2</v>
      </c>
      <c r="DL139" s="55">
        <v>-0.15057910978794098</v>
      </c>
      <c r="DM139" s="55">
        <v>0.26396653056144714</v>
      </c>
      <c r="DN139" s="55">
        <v>-8.1594184041023254E-2</v>
      </c>
      <c r="DO139" s="55"/>
      <c r="DP139" s="55">
        <v>6.6935479640960693E-2</v>
      </c>
      <c r="DQ139" s="55">
        <v>4.5045074075460434E-2</v>
      </c>
      <c r="DR139" s="55"/>
      <c r="DS139" s="55">
        <v>-0.13877557218074799</v>
      </c>
      <c r="DT139" s="55">
        <v>8.8607587000000002E-2</v>
      </c>
      <c r="DU139" s="55"/>
      <c r="DV139" s="55">
        <v>-0.1027899906039238</v>
      </c>
      <c r="DW139" s="55"/>
      <c r="DX139" s="55">
        <v>-5.1052201999999998E-2</v>
      </c>
      <c r="DY139" s="55"/>
      <c r="DZ139" s="55"/>
      <c r="EA139" s="55"/>
      <c r="EB139" s="55"/>
      <c r="EC139" s="55"/>
      <c r="ED139" s="55"/>
      <c r="EE139" s="55"/>
      <c r="EF139" s="55"/>
      <c r="EG139" s="55"/>
      <c r="EH139" s="55"/>
      <c r="EI139" s="55">
        <v>0.43256580829620361</v>
      </c>
      <c r="EJ139" s="55">
        <f>'Primærdata SPACs'!F5831</f>
        <v>0.33333333333333348</v>
      </c>
      <c r="EK139" s="55"/>
      <c r="EL139" s="55">
        <f>'Primærdata SPACs'!F6457</f>
        <v>-0.60796916837211534</v>
      </c>
      <c r="EM139" s="55"/>
      <c r="EN139" s="72">
        <f>IFERROR(AVERAGEIF(B139:EM139,"&lt;&gt;0"),"")</f>
        <v>0.10805207156606174</v>
      </c>
    </row>
    <row r="140" spans="1:144" ht="16" x14ac:dyDescent="0.2">
      <c r="A140" s="71">
        <v>44043</v>
      </c>
      <c r="B140" s="55"/>
      <c r="C140" s="55"/>
      <c r="D140" s="55">
        <v>-0.21968786418437958</v>
      </c>
      <c r="E140" s="55"/>
      <c r="F140" s="55"/>
      <c r="G140" s="55"/>
      <c r="H140" s="55"/>
      <c r="I140" s="58">
        <v>-0.16417913100000001</v>
      </c>
      <c r="J140" s="55"/>
      <c r="K140" s="55">
        <v>-2.1879032254219055E-2</v>
      </c>
      <c r="L140" s="55"/>
      <c r="M140" s="55"/>
      <c r="N140" s="55">
        <v>0.35388892889022827</v>
      </c>
      <c r="O140" s="55"/>
      <c r="P140" s="55"/>
      <c r="Q140" s="55"/>
      <c r="R140" s="55"/>
      <c r="S140" s="55"/>
      <c r="T140" s="55"/>
      <c r="U140" s="55"/>
      <c r="V140" s="55">
        <v>0.20993782579898834</v>
      </c>
      <c r="W140" s="55"/>
      <c r="X140" s="55">
        <v>-1.3201307505369186E-2</v>
      </c>
      <c r="Y140" s="55"/>
      <c r="Z140" s="55">
        <v>-0.21562501788139343</v>
      </c>
      <c r="AA140" s="55"/>
      <c r="AB140" s="55">
        <v>-9.7658485174179077E-4</v>
      </c>
      <c r="AC140" s="55">
        <v>-3.1884096562862396E-2</v>
      </c>
      <c r="AD140" s="55">
        <v>-3.2756058499217033E-3</v>
      </c>
      <c r="AE140" s="55"/>
      <c r="AF140" s="55"/>
      <c r="AG140" s="55">
        <v>-4.2553216218948364E-2</v>
      </c>
      <c r="AH140" s="55"/>
      <c r="AI140" s="55">
        <v>-0.13749998807907104</v>
      </c>
      <c r="AJ140" s="55">
        <v>0.21138210594654083</v>
      </c>
      <c r="AK140" s="55"/>
      <c r="AL140" s="55"/>
      <c r="AM140" s="55">
        <v>0.10643560439348221</v>
      </c>
      <c r="AN140" s="55">
        <v>-0.57665371894836426</v>
      </c>
      <c r="AO140" s="55">
        <v>0.12317872047424316</v>
      </c>
      <c r="AP140" s="55">
        <v>0.4026455283164978</v>
      </c>
      <c r="AQ140" s="55"/>
      <c r="AR140" s="55">
        <v>-5.7971026748418808E-2</v>
      </c>
      <c r="AS140" s="55">
        <v>-0.55575299300000003</v>
      </c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>
        <v>-0.170301169</v>
      </c>
      <c r="BE140" s="55"/>
      <c r="BF140" s="55">
        <v>-0.25795453800000001</v>
      </c>
      <c r="BG140" s="55">
        <v>-0.105610542</v>
      </c>
      <c r="BH140" s="55"/>
      <c r="BI140" s="55"/>
      <c r="BJ140" s="55">
        <v>0.29893946599999999</v>
      </c>
      <c r="BK140" s="55"/>
      <c r="BL140" s="55"/>
      <c r="BM140" s="55"/>
      <c r="BN140" s="55"/>
      <c r="BO140" s="55"/>
      <c r="BP140" s="55"/>
      <c r="BQ140" s="55"/>
      <c r="BR140" s="55">
        <v>3.4576569999999998E-3</v>
      </c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>
        <v>0.238244504</v>
      </c>
      <c r="CH140" s="55">
        <v>0.37392905354499817</v>
      </c>
      <c r="CI140" s="55">
        <v>9.8118282854557037E-2</v>
      </c>
      <c r="CJ140" s="55"/>
      <c r="CK140" s="55">
        <v>-0.1874871701002121</v>
      </c>
      <c r="CL140" s="55">
        <v>0.28398793935775757</v>
      </c>
      <c r="CM140" s="55">
        <v>-0.15384621918201447</v>
      </c>
      <c r="CN140" s="55">
        <v>-0.1142527163028717</v>
      </c>
      <c r="CO140" s="55">
        <v>6.9321498274803162E-2</v>
      </c>
      <c r="CP140" s="55"/>
      <c r="CQ140" s="55">
        <v>-2.3357642814517021E-2</v>
      </c>
      <c r="CR140" s="55">
        <v>-0.14002473652362823</v>
      </c>
      <c r="CS140" s="55"/>
      <c r="CT140" s="55"/>
      <c r="CU140" s="55"/>
      <c r="CV140" s="55"/>
      <c r="CW140" s="55"/>
      <c r="CX140" s="55"/>
      <c r="CY140" s="55"/>
      <c r="CZ140" s="55"/>
      <c r="DA140" s="55"/>
      <c r="DB140" s="55"/>
      <c r="DC140" s="55"/>
      <c r="DD140" s="55"/>
      <c r="DE140" s="55">
        <v>2.7184439823031425E-2</v>
      </c>
      <c r="DF140" s="55">
        <v>0.22538653016090393</v>
      </c>
      <c r="DG140" s="55">
        <v>-0.17557245492935181</v>
      </c>
      <c r="DH140" s="55">
        <v>6.4729228615760803E-2</v>
      </c>
      <c r="DI140" s="55"/>
      <c r="DJ140" s="55">
        <v>1.0304182770000001</v>
      </c>
      <c r="DK140" s="55"/>
      <c r="DL140" s="55">
        <v>-0.11363635957241058</v>
      </c>
      <c r="DM140" s="55">
        <v>-2.0994532853364944E-2</v>
      </c>
      <c r="DN140" s="55">
        <v>6.9907158613204956E-2</v>
      </c>
      <c r="DO140" s="55"/>
      <c r="DP140" s="55">
        <v>-0.1995464414358139</v>
      </c>
      <c r="DQ140" s="55">
        <v>7.4712641537189484E-2</v>
      </c>
      <c r="DR140" s="55"/>
      <c r="DS140" s="55">
        <v>-4.2653989046812057E-2</v>
      </c>
      <c r="DT140" s="55">
        <v>0.166860431</v>
      </c>
      <c r="DU140" s="55"/>
      <c r="DV140" s="55">
        <v>-3.9279907941818237E-2</v>
      </c>
      <c r="DW140" s="55"/>
      <c r="DX140" s="55">
        <v>-7.1457892999999995E-2</v>
      </c>
      <c r="DY140" s="55"/>
      <c r="DZ140" s="55"/>
      <c r="EA140" s="55"/>
      <c r="EB140" s="55"/>
      <c r="EC140" s="55"/>
      <c r="ED140" s="55"/>
      <c r="EE140" s="55"/>
      <c r="EF140" s="55"/>
      <c r="EG140" s="55"/>
      <c r="EH140" s="55"/>
      <c r="EI140" s="55">
        <v>0.46957522630691528</v>
      </c>
      <c r="EJ140" s="55">
        <f>'Primærdata SPACs'!F5832</f>
        <v>-0.75</v>
      </c>
      <c r="EK140" s="55"/>
      <c r="EL140" s="55">
        <v>0.24918033182621002</v>
      </c>
      <c r="EM140" s="55"/>
      <c r="EN140" s="72">
        <f t="shared" si="2"/>
        <v>1.0672656547996233E-2</v>
      </c>
    </row>
    <row r="141" spans="1:144" ht="16" x14ac:dyDescent="0.2">
      <c r="A141" s="71">
        <v>44074</v>
      </c>
      <c r="B141" s="55"/>
      <c r="C141" s="55"/>
      <c r="D141" s="55">
        <v>4.6154167503118515E-3</v>
      </c>
      <c r="E141" s="55"/>
      <c r="F141" s="55"/>
      <c r="G141" s="55"/>
      <c r="H141" s="55"/>
      <c r="I141" s="55">
        <v>0.19047622382640839</v>
      </c>
      <c r="J141" s="55"/>
      <c r="K141" s="55">
        <v>9.8684273660182953E-2</v>
      </c>
      <c r="L141" s="55"/>
      <c r="M141" s="55"/>
      <c r="N141" s="55">
        <v>-0.22404599189758301</v>
      </c>
      <c r="O141" s="55"/>
      <c r="P141" s="55"/>
      <c r="Q141" s="55"/>
      <c r="R141" s="55"/>
      <c r="S141" s="55"/>
      <c r="T141" s="55"/>
      <c r="U141" s="55"/>
      <c r="V141" s="55">
        <v>8.983573317527771E-2</v>
      </c>
      <c r="W141" s="55"/>
      <c r="X141" s="55">
        <v>7.6923079788684845E-2</v>
      </c>
      <c r="Y141" s="55"/>
      <c r="Z141" s="55">
        <v>0.1314740777015686</v>
      </c>
      <c r="AA141" s="55"/>
      <c r="AB141" s="55">
        <v>-4.5014642179012299E-2</v>
      </c>
      <c r="AC141" s="55">
        <v>0.11077848076820374</v>
      </c>
      <c r="AD141" s="55">
        <v>-0.31924880190742033</v>
      </c>
      <c r="AE141" s="55"/>
      <c r="AF141" s="55"/>
      <c r="AG141" s="55">
        <v>-0.30555552244186401</v>
      </c>
      <c r="AH141" s="55"/>
      <c r="AI141" s="55">
        <v>0.54202902317047119</v>
      </c>
      <c r="AJ141" s="55">
        <v>-0.27516776323318481</v>
      </c>
      <c r="AK141" s="55"/>
      <c r="AL141" s="55"/>
      <c r="AM141" s="55">
        <v>0.41610744595527649</v>
      </c>
      <c r="AN141" s="55">
        <v>-0.20404413342475891</v>
      </c>
      <c r="AO141" s="58">
        <v>0.28891518712043762</v>
      </c>
      <c r="AP141" s="55">
        <v>-0.33308184146881104</v>
      </c>
      <c r="AQ141" s="55"/>
      <c r="AR141" s="55">
        <v>7.5384631752967834E-2</v>
      </c>
      <c r="AS141" s="58">
        <v>0.36033338300000001</v>
      </c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>
        <v>0.48435545000000002</v>
      </c>
      <c r="BE141" s="55"/>
      <c r="BF141" s="55">
        <v>-7.3506892000000004E-2</v>
      </c>
      <c r="BG141" s="55">
        <v>2.2140198999999999E-2</v>
      </c>
      <c r="BH141" s="55"/>
      <c r="BI141" s="55"/>
      <c r="BJ141" s="55">
        <v>-3.1176511000000001E-2</v>
      </c>
      <c r="BK141" s="55"/>
      <c r="BL141" s="55"/>
      <c r="BM141" s="55"/>
      <c r="BN141" s="55"/>
      <c r="BO141" s="55"/>
      <c r="BP141" s="55"/>
      <c r="BQ141" s="55"/>
      <c r="BR141" s="55">
        <v>5.9475674999999999E-2</v>
      </c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>
        <v>6.4737826999999998E-2</v>
      </c>
      <c r="CH141" s="55">
        <v>-0.20267264544963837</v>
      </c>
      <c r="CI141" s="55">
        <v>9.4247184693813324E-2</v>
      </c>
      <c r="CJ141" s="55"/>
      <c r="CK141" s="55">
        <v>-0.30042922496795654</v>
      </c>
      <c r="CL141" s="55">
        <v>0.17176471650600433</v>
      </c>
      <c r="CM141" s="55">
        <v>1.398608461022377E-2</v>
      </c>
      <c r="CN141" s="55">
        <v>0.15635176002979279</v>
      </c>
      <c r="CO141" s="55">
        <v>0.11931031197309494</v>
      </c>
      <c r="CP141" s="55">
        <v>0.47851845622062683</v>
      </c>
      <c r="CQ141" s="55">
        <v>0.37518680095672607</v>
      </c>
      <c r="CR141" s="58">
        <v>0.15417869389057159</v>
      </c>
      <c r="CS141" s="55"/>
      <c r="CT141" s="55"/>
      <c r="CU141" s="55"/>
      <c r="CV141" s="55"/>
      <c r="CW141" s="55"/>
      <c r="CX141" s="55"/>
      <c r="CY141" s="55"/>
      <c r="CZ141" s="55"/>
      <c r="DA141" s="55"/>
      <c r="DB141" s="55"/>
      <c r="DC141" s="55"/>
      <c r="DD141" s="55"/>
      <c r="DE141" s="55">
        <v>-0.17202265560626984</v>
      </c>
      <c r="DF141" s="55">
        <v>0.18857896327972412</v>
      </c>
      <c r="DG141" s="55"/>
      <c r="DH141" s="55">
        <v>-0.1488834023475647</v>
      </c>
      <c r="DI141" s="55"/>
      <c r="DJ141" s="55">
        <v>-0.245318338</v>
      </c>
      <c r="DK141" s="55"/>
      <c r="DL141" s="55">
        <v>0.61794865131378174</v>
      </c>
      <c r="DM141" s="55">
        <v>-0.10383743047714233</v>
      </c>
      <c r="DN141" s="55">
        <v>-2.9498565942049026E-2</v>
      </c>
      <c r="DO141" s="55"/>
      <c r="DP141" s="55">
        <v>0.11142589899999999</v>
      </c>
      <c r="DQ141" s="55">
        <v>-2.9411736875772476E-2</v>
      </c>
      <c r="DR141" s="55"/>
      <c r="DS141" s="55">
        <v>-0.13861385000000001</v>
      </c>
      <c r="DT141" s="55">
        <v>-0.43398103100000002</v>
      </c>
      <c r="DU141" s="55"/>
      <c r="DV141" s="55">
        <v>0.17035774886608124</v>
      </c>
      <c r="DW141" s="55"/>
      <c r="DX141" s="55">
        <v>0.50199019899999997</v>
      </c>
      <c r="DY141" s="55"/>
      <c r="DZ141" s="55"/>
      <c r="EA141" s="55"/>
      <c r="EB141" s="55"/>
      <c r="EC141" s="55"/>
      <c r="ED141" s="55"/>
      <c r="EE141" s="55"/>
      <c r="EF141" s="55"/>
      <c r="EG141" s="55"/>
      <c r="EH141" s="55"/>
      <c r="EI141" s="55">
        <v>-0.15000000596046448</v>
      </c>
      <c r="EJ141" s="55">
        <f>'Primærdata SPACs'!F5833</f>
        <v>4.9999999999999822E-2</v>
      </c>
      <c r="EK141" s="55"/>
      <c r="EL141" s="55">
        <v>-0.28871390223503113</v>
      </c>
      <c r="EM141" s="55"/>
      <c r="EN141" s="72">
        <f t="shared" si="2"/>
        <v>4.2468366462660959E-2</v>
      </c>
    </row>
    <row r="142" spans="1:144" ht="16" x14ac:dyDescent="0.2">
      <c r="A142" s="71">
        <v>44104</v>
      </c>
      <c r="B142" s="55"/>
      <c r="C142" s="55"/>
      <c r="D142" s="55">
        <v>-0.18836140632629395</v>
      </c>
      <c r="E142" s="55"/>
      <c r="F142" s="55"/>
      <c r="G142" s="55"/>
      <c r="H142" s="55"/>
      <c r="I142" s="55">
        <v>3.750002384185791E-2</v>
      </c>
      <c r="J142" s="55"/>
      <c r="K142" s="55">
        <v>-6.227550283074379E-2</v>
      </c>
      <c r="L142" s="55"/>
      <c r="M142" s="55">
        <v>0.37043476104736328</v>
      </c>
      <c r="N142" s="55">
        <v>0.31464838981628418</v>
      </c>
      <c r="O142" s="55"/>
      <c r="P142" s="55"/>
      <c r="Q142" s="55">
        <v>0.53456491231918335</v>
      </c>
      <c r="R142" s="55"/>
      <c r="S142" s="55"/>
      <c r="T142" s="55"/>
      <c r="U142" s="55"/>
      <c r="V142" s="55">
        <v>2.7319828048348427E-2</v>
      </c>
      <c r="W142" s="55"/>
      <c r="X142" s="55">
        <v>-0.19720496237277985</v>
      </c>
      <c r="Y142" s="55"/>
      <c r="Z142" s="55">
        <v>-0.13167256116867065</v>
      </c>
      <c r="AA142" s="55"/>
      <c r="AB142" s="55">
        <v>-0.28860229253768921</v>
      </c>
      <c r="AC142" s="55">
        <v>4.1778966784477234E-2</v>
      </c>
      <c r="AD142" s="55">
        <v>-5.5172428488731384E-2</v>
      </c>
      <c r="AE142" s="55"/>
      <c r="AF142" s="55"/>
      <c r="AG142" s="55">
        <v>-0.2831999659538269</v>
      </c>
      <c r="AH142" s="55"/>
      <c r="AI142" s="55">
        <v>0.11842098087072372</v>
      </c>
      <c r="AJ142" s="55">
        <v>-0.15277779102325439</v>
      </c>
      <c r="AK142" s="55"/>
      <c r="AL142" s="55"/>
      <c r="AM142" s="55">
        <v>0.19747234880924225</v>
      </c>
      <c r="AN142" s="58">
        <v>-0.4249422550201416</v>
      </c>
      <c r="AO142" s="55">
        <v>0.16651414334774017</v>
      </c>
      <c r="AP142" s="58">
        <v>0.18891403079032898</v>
      </c>
      <c r="AQ142" s="55"/>
      <c r="AR142" s="55">
        <v>3.6231882870197296E-2</v>
      </c>
      <c r="AS142" s="55">
        <v>-0.49816223999999998</v>
      </c>
      <c r="AT142" s="55"/>
      <c r="AU142" s="55"/>
      <c r="AV142" s="55"/>
      <c r="AW142" s="55">
        <v>-0.11024308949708939</v>
      </c>
      <c r="AX142" s="55"/>
      <c r="AY142" s="55"/>
      <c r="AZ142" s="55"/>
      <c r="BA142" s="55"/>
      <c r="BB142" s="55"/>
      <c r="BC142" s="55"/>
      <c r="BD142" s="55">
        <v>-9.6964560000000005E-2</v>
      </c>
      <c r="BE142" s="55"/>
      <c r="BF142" s="55">
        <v>-0.39834711</v>
      </c>
      <c r="BG142" s="55">
        <v>-3.2490943000000001E-2</v>
      </c>
      <c r="BH142" s="55"/>
      <c r="BI142" s="55"/>
      <c r="BJ142" s="55">
        <v>7.1645439000000005E-2</v>
      </c>
      <c r="BK142" s="55"/>
      <c r="BL142" s="55"/>
      <c r="BM142" s="55">
        <v>0.26343822500000003</v>
      </c>
      <c r="BN142" s="55"/>
      <c r="BO142" s="55"/>
      <c r="BP142" s="55"/>
      <c r="BQ142" s="55"/>
      <c r="BR142" s="55">
        <v>0.66402715400000001</v>
      </c>
      <c r="BS142" s="55"/>
      <c r="BT142" s="55"/>
      <c r="BU142" s="55"/>
      <c r="BV142" s="55"/>
      <c r="BW142" s="55">
        <v>-4.1509483E-2</v>
      </c>
      <c r="BX142" s="55"/>
      <c r="BY142" s="55"/>
      <c r="BZ142" s="55">
        <v>1.0050479999999999E-3</v>
      </c>
      <c r="CA142" s="55"/>
      <c r="CB142" s="55"/>
      <c r="CC142" s="55"/>
      <c r="CD142" s="55"/>
      <c r="CE142" s="55"/>
      <c r="CF142" s="55">
        <v>-1.4150997E-2</v>
      </c>
      <c r="CG142" s="55">
        <v>5.2649430999999997E-2</v>
      </c>
      <c r="CH142" s="58">
        <v>7.4301674962043762E-2</v>
      </c>
      <c r="CI142" s="55">
        <v>6.4877055585384369E-2</v>
      </c>
      <c r="CJ142" s="55">
        <v>7.8202225267887115E-3</v>
      </c>
      <c r="CK142" s="55">
        <v>-2.4179030209779739E-2</v>
      </c>
      <c r="CL142" s="55">
        <v>-0.15863452851772308</v>
      </c>
      <c r="CM142" s="55">
        <v>-0.15862070024013519</v>
      </c>
      <c r="CN142" s="55">
        <v>-3.7746481597423553E-2</v>
      </c>
      <c r="CO142" s="55">
        <v>6.7159593105316162E-2</v>
      </c>
      <c r="CP142" s="55">
        <v>-6.3627183437347412E-2</v>
      </c>
      <c r="CQ142" s="55">
        <v>-2.445652149617672E-2</v>
      </c>
      <c r="CR142" s="55">
        <v>4.1198492050170898E-2</v>
      </c>
      <c r="CS142" s="55"/>
      <c r="CT142" s="55"/>
      <c r="CU142" s="55"/>
      <c r="CV142" s="55"/>
      <c r="CW142" s="55"/>
      <c r="CX142" s="55"/>
      <c r="CY142" s="55"/>
      <c r="CZ142" s="55"/>
      <c r="DA142" s="55"/>
      <c r="DB142" s="55"/>
      <c r="DC142" s="55"/>
      <c r="DD142" s="55"/>
      <c r="DE142" s="55">
        <v>-0.26484018564224243</v>
      </c>
      <c r="DF142" s="55">
        <v>-6.8156391382217407E-2</v>
      </c>
      <c r="DG142" s="55"/>
      <c r="DH142" s="55">
        <v>1.067055344581604</v>
      </c>
      <c r="DI142" s="55"/>
      <c r="DJ142" s="55">
        <v>-0.200992584</v>
      </c>
      <c r="DK142" s="55"/>
      <c r="DL142" s="55">
        <v>-8.3993621170520782E-2</v>
      </c>
      <c r="DM142" s="55">
        <v>-0.16750629246234894</v>
      </c>
      <c r="DN142" s="55">
        <v>-0.15577508509159088</v>
      </c>
      <c r="DO142" s="55"/>
      <c r="DP142" s="55">
        <v>1.5293063000000001E-2</v>
      </c>
      <c r="DQ142" s="55">
        <v>-1.652897521853447E-2</v>
      </c>
      <c r="DR142" s="55"/>
      <c r="DS142" s="55">
        <v>-0.27586206800000002</v>
      </c>
      <c r="DT142" s="55">
        <v>3.5210810000000001E-3</v>
      </c>
      <c r="DU142" s="55"/>
      <c r="DV142" s="55">
        <v>-0.17030568420886993</v>
      </c>
      <c r="DW142" s="55"/>
      <c r="DX142" s="55">
        <v>3.6219068E-2</v>
      </c>
      <c r="DY142" s="55"/>
      <c r="DZ142" s="55"/>
      <c r="EA142" s="55"/>
      <c r="EB142" s="55"/>
      <c r="EC142" s="55"/>
      <c r="ED142" s="55"/>
      <c r="EE142" s="55"/>
      <c r="EF142" s="55"/>
      <c r="EG142" s="55"/>
      <c r="EH142" s="55"/>
      <c r="EI142" s="55">
        <v>0.16544118523597717</v>
      </c>
      <c r="EJ142" s="55">
        <f>'Primærdata SPACs'!F5834</f>
        <v>1.3809523809523809</v>
      </c>
      <c r="EK142" s="55"/>
      <c r="EL142" s="55">
        <v>-0.16974170506000519</v>
      </c>
      <c r="EM142" s="55"/>
      <c r="EN142" s="72">
        <f t="shared" si="2"/>
        <v>1.6836611874428406E-2</v>
      </c>
    </row>
    <row r="143" spans="1:144" ht="16" x14ac:dyDescent="0.2">
      <c r="A143" s="71">
        <v>44134</v>
      </c>
      <c r="B143" s="55"/>
      <c r="C143" s="55"/>
      <c r="D143" s="55">
        <v>9.8113201558589935E-2</v>
      </c>
      <c r="E143" s="55"/>
      <c r="F143" s="55"/>
      <c r="G143" s="55"/>
      <c r="H143" s="55"/>
      <c r="I143" s="55">
        <v>0</v>
      </c>
      <c r="J143" s="55"/>
      <c r="K143" s="55">
        <v>-2.6819927617907524E-2</v>
      </c>
      <c r="L143" s="55"/>
      <c r="M143" s="55">
        <v>-0.274534672498703</v>
      </c>
      <c r="N143" s="55">
        <v>0.14119067788124084</v>
      </c>
      <c r="O143" s="55"/>
      <c r="P143" s="55"/>
      <c r="Q143" s="55">
        <v>-0.49320387840270996</v>
      </c>
      <c r="R143" s="55"/>
      <c r="S143" s="55"/>
      <c r="T143" s="55"/>
      <c r="U143" s="55"/>
      <c r="V143" s="58">
        <v>0.25171938538551331</v>
      </c>
      <c r="W143" s="55"/>
      <c r="X143" s="55">
        <v>-0.16054156422615051</v>
      </c>
      <c r="Y143" s="55">
        <v>0</v>
      </c>
      <c r="Z143" s="55">
        <v>-0.24590164422988892</v>
      </c>
      <c r="AA143" s="55"/>
      <c r="AB143" s="58">
        <v>0.13956838846206665</v>
      </c>
      <c r="AC143" s="55">
        <v>9.0556498616933823E-3</v>
      </c>
      <c r="AD143" s="58">
        <v>-0.3350365161895752</v>
      </c>
      <c r="AE143" s="55"/>
      <c r="AF143" s="55"/>
      <c r="AG143" s="55">
        <v>0.93080353736877441</v>
      </c>
      <c r="AH143" s="55"/>
      <c r="AI143" s="55">
        <v>0.13949586451053619</v>
      </c>
      <c r="AJ143" s="55">
        <v>-0.26120221614837646</v>
      </c>
      <c r="AK143" s="55"/>
      <c r="AL143" s="55"/>
      <c r="AM143" s="58">
        <v>-9.6306070685386658E-2</v>
      </c>
      <c r="AN143" s="55">
        <v>-0.23293174803256989</v>
      </c>
      <c r="AO143" s="55">
        <v>1.8039179965853691E-2</v>
      </c>
      <c r="AP143" s="55">
        <v>-0.222645103931427</v>
      </c>
      <c r="AQ143" s="55"/>
      <c r="AR143" s="55">
        <v>-2.0979033783078194E-2</v>
      </c>
      <c r="AS143" s="55">
        <v>-0.105957039</v>
      </c>
      <c r="AT143" s="55"/>
      <c r="AU143" s="55"/>
      <c r="AV143" s="55"/>
      <c r="AW143" s="55">
        <v>-0.28780487179756165</v>
      </c>
      <c r="AX143" s="55">
        <v>-0.18188515305519104</v>
      </c>
      <c r="AY143" s="55"/>
      <c r="AZ143" s="55"/>
      <c r="BA143" s="55"/>
      <c r="BB143" s="55"/>
      <c r="BC143" s="55"/>
      <c r="BD143" s="58">
        <v>-0.103641421</v>
      </c>
      <c r="BE143" s="55">
        <v>-1.36802E-3</v>
      </c>
      <c r="BF143" s="55">
        <v>-0.346153826</v>
      </c>
      <c r="BG143" s="55">
        <v>0.12873135499999999</v>
      </c>
      <c r="BH143" s="55"/>
      <c r="BI143" s="55"/>
      <c r="BJ143" s="55">
        <v>-0.22379602500000001</v>
      </c>
      <c r="BK143" s="55"/>
      <c r="BL143" s="55"/>
      <c r="BM143" s="55">
        <v>-0.620309055</v>
      </c>
      <c r="BN143" s="55"/>
      <c r="BO143" s="55"/>
      <c r="BP143" s="55"/>
      <c r="BQ143" s="55"/>
      <c r="BR143" s="55">
        <v>-0.398368418</v>
      </c>
      <c r="BS143" s="55"/>
      <c r="BT143" s="55"/>
      <c r="BU143" s="55"/>
      <c r="BV143" s="55"/>
      <c r="BW143" s="55">
        <v>-0.115157492</v>
      </c>
      <c r="BX143" s="55"/>
      <c r="BY143" s="55"/>
      <c r="BZ143" s="55">
        <v>-0.133534133</v>
      </c>
      <c r="CA143" s="55"/>
      <c r="CB143" s="55"/>
      <c r="CC143" s="55"/>
      <c r="CD143" s="55"/>
      <c r="CE143" s="55"/>
      <c r="CF143" s="55">
        <v>-1.4354031E-2</v>
      </c>
      <c r="CG143" s="55">
        <v>-0.104549848</v>
      </c>
      <c r="CH143" s="55">
        <v>-9.4123736023902893E-2</v>
      </c>
      <c r="CI143" s="55">
        <v>-0.10399166494607925</v>
      </c>
      <c r="CJ143" s="55">
        <v>6.4015500247478485E-2</v>
      </c>
      <c r="CK143" s="55">
        <v>0.15236692130565643</v>
      </c>
      <c r="CL143" s="55">
        <v>-6.9212399423122406E-2</v>
      </c>
      <c r="CM143" s="55">
        <v>-0.28680327534675598</v>
      </c>
      <c r="CN143" s="55">
        <v>-8.9578442275524139E-2</v>
      </c>
      <c r="CO143" s="55">
        <v>1.9053114578127861E-2</v>
      </c>
      <c r="CP143" s="55">
        <v>-0.3456394374370575</v>
      </c>
      <c r="CQ143" s="58">
        <v>-5.2513998001813889E-2</v>
      </c>
      <c r="CR143" s="55">
        <v>-1.798567920923233E-2</v>
      </c>
      <c r="CS143" s="55"/>
      <c r="CT143" s="55"/>
      <c r="CU143" s="55"/>
      <c r="CV143" s="55"/>
      <c r="CW143" s="55"/>
      <c r="CX143" s="55"/>
      <c r="CY143" s="55"/>
      <c r="CZ143" s="55"/>
      <c r="DA143" s="55"/>
      <c r="DB143" s="55"/>
      <c r="DC143" s="55"/>
      <c r="DD143" s="55"/>
      <c r="DE143" s="55"/>
      <c r="DF143" s="55">
        <v>0.11390884965658188</v>
      </c>
      <c r="DG143" s="55"/>
      <c r="DH143" s="55">
        <v>-7.4753202497959137E-2</v>
      </c>
      <c r="DI143" s="55"/>
      <c r="DJ143" s="55">
        <v>-0.20807455499999999</v>
      </c>
      <c r="DK143" s="55"/>
      <c r="DL143" s="55">
        <v>0.68858128786087036</v>
      </c>
      <c r="DM143" s="55">
        <v>-3.0257157050073147E-3</v>
      </c>
      <c r="DN143" s="55">
        <v>-0.13141314685344696</v>
      </c>
      <c r="DO143" s="55"/>
      <c r="DP143" s="55">
        <v>6.7782462000000002E-2</v>
      </c>
      <c r="DQ143" s="55">
        <v>-9.5238074660301208E-2</v>
      </c>
      <c r="DR143" s="55"/>
      <c r="DS143" s="55">
        <v>-0.23809525400000001</v>
      </c>
      <c r="DT143" s="55">
        <v>5.0175442700000001</v>
      </c>
      <c r="DU143" s="55"/>
      <c r="DV143" s="55">
        <v>3.9473753422498703E-2</v>
      </c>
      <c r="DW143" s="55"/>
      <c r="DX143" s="55">
        <v>0.239556715</v>
      </c>
      <c r="DY143" s="55"/>
      <c r="DZ143" s="55">
        <v>-6.7502115853130817E-3</v>
      </c>
      <c r="EA143" s="55">
        <v>-9.8041500000000011E-4</v>
      </c>
      <c r="EB143" s="55"/>
      <c r="EC143" s="55"/>
      <c r="ED143" s="55"/>
      <c r="EE143" s="55"/>
      <c r="EF143" s="55"/>
      <c r="EG143" s="55"/>
      <c r="EH143" s="55"/>
      <c r="EI143" s="55">
        <v>9.4637207686901093E-2</v>
      </c>
      <c r="EJ143" s="55">
        <f>'Primærdata SPACs'!F5835</f>
        <v>0</v>
      </c>
      <c r="EK143" s="55"/>
      <c r="EL143" s="55">
        <v>8.8888807222247124E-3</v>
      </c>
      <c r="EM143" s="55">
        <v>-9.1625556349754333E-2</v>
      </c>
      <c r="EN143" s="72">
        <f t="shared" si="2"/>
        <v>2.3700651304275604E-2</v>
      </c>
    </row>
    <row r="144" spans="1:144" ht="16" x14ac:dyDescent="0.2">
      <c r="A144" s="71">
        <v>44165</v>
      </c>
      <c r="B144" s="55"/>
      <c r="C144" s="55">
        <v>0.34431919500000002</v>
      </c>
      <c r="D144" s="55">
        <v>0.23024049401283264</v>
      </c>
      <c r="E144" s="55"/>
      <c r="F144" s="55"/>
      <c r="G144" s="55"/>
      <c r="H144" s="55"/>
      <c r="I144" s="55">
        <v>0.10602410882711411</v>
      </c>
      <c r="J144" s="55"/>
      <c r="K144" s="55">
        <v>0.18897645175457001</v>
      </c>
      <c r="L144" s="55"/>
      <c r="M144" s="55">
        <v>-0.1113702580332756</v>
      </c>
      <c r="N144" s="55">
        <v>5.1110286265611649E-2</v>
      </c>
      <c r="O144" s="55"/>
      <c r="P144" s="55">
        <v>6.3618227999999999E-2</v>
      </c>
      <c r="Q144" s="55">
        <v>0.88505744934082031</v>
      </c>
      <c r="R144" s="55"/>
      <c r="S144" s="55"/>
      <c r="T144" s="55"/>
      <c r="U144" s="55"/>
      <c r="V144" s="55">
        <v>9.3772947788238525E-2</v>
      </c>
      <c r="W144" s="55"/>
      <c r="X144" s="55">
        <v>0.44009211659431458</v>
      </c>
      <c r="Y144" s="55">
        <v>0.50549441576004028</v>
      </c>
      <c r="Z144" s="55">
        <v>0.2853260338306427</v>
      </c>
      <c r="AA144" s="55"/>
      <c r="AB144" s="55">
        <v>0.45202019810676575</v>
      </c>
      <c r="AC144" s="55">
        <v>0.38333329558372498</v>
      </c>
      <c r="AD144" s="55">
        <v>0.17892427742481232</v>
      </c>
      <c r="AE144" s="55"/>
      <c r="AF144" s="55"/>
      <c r="AG144" s="55">
        <v>-2.3121364414691925E-2</v>
      </c>
      <c r="AH144" s="55"/>
      <c r="AI144" s="55">
        <v>0.88053089380264282</v>
      </c>
      <c r="AJ144" s="55">
        <v>5.917171947658062E-3</v>
      </c>
      <c r="AK144" s="55"/>
      <c r="AL144" s="55"/>
      <c r="AM144" s="55">
        <v>0.31678840517997742</v>
      </c>
      <c r="AN144" s="55">
        <v>-0.23560206592082977</v>
      </c>
      <c r="AO144" s="55">
        <v>8.3204999566078186E-2</v>
      </c>
      <c r="AP144" s="55">
        <v>-4.5287624001502991E-2</v>
      </c>
      <c r="AQ144" s="55">
        <v>0.16604474186897278</v>
      </c>
      <c r="AR144" s="55">
        <v>8.7857112288475037E-2</v>
      </c>
      <c r="AS144" s="55">
        <v>0.114691451</v>
      </c>
      <c r="AT144" s="55"/>
      <c r="AU144" s="55"/>
      <c r="AV144" s="55"/>
      <c r="AW144" s="55">
        <v>-4.9315083771944046E-2</v>
      </c>
      <c r="AX144" s="55">
        <v>0.93699377775192261</v>
      </c>
      <c r="AY144" s="55"/>
      <c r="AZ144" s="55"/>
      <c r="BA144" s="55"/>
      <c r="BB144" s="55"/>
      <c r="BC144" s="55"/>
      <c r="BD144" s="55">
        <v>8.7499916999999997E-2</v>
      </c>
      <c r="BE144" s="55">
        <v>-0.74977165499999998</v>
      </c>
      <c r="BF144" s="55">
        <v>0.80252093099999999</v>
      </c>
      <c r="BG144" s="55">
        <v>8.2644150000000006E-3</v>
      </c>
      <c r="BH144" s="55"/>
      <c r="BI144" s="55"/>
      <c r="BJ144" s="55">
        <v>-0.24817515900000001</v>
      </c>
      <c r="BK144" s="55">
        <v>0.20689660300000001</v>
      </c>
      <c r="BL144" s="55">
        <v>0.755687475</v>
      </c>
      <c r="BM144" s="55">
        <v>6.1310775999999997E-2</v>
      </c>
      <c r="BN144" s="55"/>
      <c r="BO144" s="55">
        <v>0.11698877100000001</v>
      </c>
      <c r="BP144" s="55">
        <v>0.26274514199999999</v>
      </c>
      <c r="BQ144" s="55">
        <v>0.26829269500000003</v>
      </c>
      <c r="BR144" s="55">
        <v>0.479095995</v>
      </c>
      <c r="BS144" s="55">
        <v>6.9859969999999999E-3</v>
      </c>
      <c r="BT144" s="55"/>
      <c r="BU144" s="55">
        <v>0.398406386</v>
      </c>
      <c r="BV144" s="55"/>
      <c r="BW144" s="55">
        <v>0.1690768</v>
      </c>
      <c r="BX144" s="55"/>
      <c r="BY144" s="55"/>
      <c r="BZ144" s="55">
        <v>0.134414807</v>
      </c>
      <c r="CA144" s="55"/>
      <c r="CB144" s="55"/>
      <c r="CC144" s="55"/>
      <c r="CD144" s="55"/>
      <c r="CE144" s="55">
        <v>0.137397662</v>
      </c>
      <c r="CF144" s="55">
        <v>0.37087374899999997</v>
      </c>
      <c r="CG144" s="55">
        <v>-1.1171152E-2</v>
      </c>
      <c r="CH144" s="55">
        <v>0.52755457162857056</v>
      </c>
      <c r="CI144" s="55">
        <v>0.32590866088867188</v>
      </c>
      <c r="CJ144" s="55">
        <v>6.3810111023485661E-3</v>
      </c>
      <c r="CK144" s="55">
        <v>0.29685494303703308</v>
      </c>
      <c r="CL144" s="55">
        <v>0.27179485559463501</v>
      </c>
      <c r="CM144" s="55">
        <v>0.81588321924209595</v>
      </c>
      <c r="CN144" s="55">
        <v>0.41672027111053467</v>
      </c>
      <c r="CO144" s="55">
        <v>6.0056626796722412E-2</v>
      </c>
      <c r="CP144" s="58">
        <v>0.3017171323299408</v>
      </c>
      <c r="CQ144" s="55">
        <v>0.1898585706949234</v>
      </c>
      <c r="CR144" s="55">
        <v>1.2210058979690075E-2</v>
      </c>
      <c r="CS144" s="55"/>
      <c r="CT144" s="55"/>
      <c r="CU144" s="55"/>
      <c r="CV144" s="55"/>
      <c r="CW144" s="55"/>
      <c r="CX144" s="55"/>
      <c r="CY144" s="55"/>
      <c r="CZ144" s="55"/>
      <c r="DA144" s="55"/>
      <c r="DB144" s="55"/>
      <c r="DC144" s="55"/>
      <c r="DD144" s="55"/>
      <c r="DE144" s="55"/>
      <c r="DF144" s="55"/>
      <c r="DG144" s="55"/>
      <c r="DH144" s="55">
        <v>1.0670757852494717E-2</v>
      </c>
      <c r="DI144" s="55"/>
      <c r="DJ144" s="55">
        <v>0.30196079599999998</v>
      </c>
      <c r="DK144" s="55"/>
      <c r="DL144" s="55">
        <v>0.44262290000915527</v>
      </c>
      <c r="DM144" s="55">
        <v>0.17905914783477783</v>
      </c>
      <c r="DN144" s="55">
        <v>3.0538861751556396</v>
      </c>
      <c r="DO144" s="55"/>
      <c r="DP144" s="55">
        <v>-2.9780572000000002E-2</v>
      </c>
      <c r="DQ144" s="55">
        <v>0.20743036270141602</v>
      </c>
      <c r="DR144" s="55"/>
      <c r="DS144" s="55">
        <v>7.2916664000000006E-2</v>
      </c>
      <c r="DT144" s="55">
        <v>0.89212817</v>
      </c>
      <c r="DU144" s="55">
        <v>0.75568747520446777</v>
      </c>
      <c r="DV144" s="55">
        <v>0.52911394834518433</v>
      </c>
      <c r="DW144" s="55"/>
      <c r="DX144" s="55">
        <v>0.12769371299999999</v>
      </c>
      <c r="DY144" s="55">
        <v>0.61290329694747925</v>
      </c>
      <c r="DZ144" s="55">
        <v>0.15631064772605896</v>
      </c>
      <c r="EA144" s="55">
        <v>-0.30618247399999998</v>
      </c>
      <c r="EB144" s="55"/>
      <c r="EC144" s="55"/>
      <c r="ED144" s="55"/>
      <c r="EE144" s="55"/>
      <c r="EF144" s="55"/>
      <c r="EG144" s="55"/>
      <c r="EH144" s="55"/>
      <c r="EI144" s="55">
        <v>0.18876080214977264</v>
      </c>
      <c r="EJ144" s="55">
        <f>'Primærdata SPACs'!F5836</f>
        <v>-0.99399999999999999</v>
      </c>
      <c r="EK144" s="55"/>
      <c r="EL144" s="55">
        <v>0.12334800511598587</v>
      </c>
      <c r="EM144" s="55">
        <v>-0.12581342458724976</v>
      </c>
      <c r="EN144" s="72">
        <f t="shared" si="2"/>
        <v>0.25021892267649098</v>
      </c>
    </row>
    <row r="145" spans="1:145" ht="16" x14ac:dyDescent="0.2">
      <c r="A145" s="71">
        <v>44196</v>
      </c>
      <c r="B145" s="55"/>
      <c r="C145" s="55">
        <v>0.290322572</v>
      </c>
      <c r="D145" s="55">
        <v>0.44692736864089966</v>
      </c>
      <c r="E145" s="55"/>
      <c r="F145" s="55"/>
      <c r="G145" s="55"/>
      <c r="H145" s="55"/>
      <c r="I145" s="55">
        <v>0.60566443204879761</v>
      </c>
      <c r="J145" s="55"/>
      <c r="K145" s="55">
        <v>9.0507686138153076E-2</v>
      </c>
      <c r="L145" s="55"/>
      <c r="M145" s="58">
        <v>0.50196850299835205</v>
      </c>
      <c r="N145" s="55">
        <v>0.10462772846221924</v>
      </c>
      <c r="O145" s="55"/>
      <c r="P145" s="55">
        <v>0.33364492699999998</v>
      </c>
      <c r="Q145" s="58">
        <v>-0.1845528781414032</v>
      </c>
      <c r="R145" s="55"/>
      <c r="S145" s="55"/>
      <c r="T145" s="55"/>
      <c r="U145" s="55"/>
      <c r="V145" s="55">
        <v>0.25787007808685303</v>
      </c>
      <c r="W145" s="55"/>
      <c r="X145" s="55">
        <v>0.12959998846054077</v>
      </c>
      <c r="Y145" s="55">
        <v>0.38287994265556335</v>
      </c>
      <c r="Z145" s="55">
        <v>0.36956527829170227</v>
      </c>
      <c r="AA145" s="55"/>
      <c r="AB145" s="55">
        <v>0.1304347813129425</v>
      </c>
      <c r="AC145" s="55">
        <v>0.16774795949459076</v>
      </c>
      <c r="AD145" s="55">
        <v>1.9739294052124023</v>
      </c>
      <c r="AE145" s="55"/>
      <c r="AF145" s="55"/>
      <c r="AG145" s="55">
        <v>0.14792898297309875</v>
      </c>
      <c r="AH145" s="55"/>
      <c r="AI145" s="55">
        <v>0.29960781335830688</v>
      </c>
      <c r="AJ145" s="55">
        <v>0.85294115543365479</v>
      </c>
      <c r="AK145" s="55"/>
      <c r="AL145" s="55"/>
      <c r="AM145" s="55">
        <v>9.3126289546489716E-2</v>
      </c>
      <c r="AN145" s="55">
        <v>-0.15753425657749176</v>
      </c>
      <c r="AO145" s="55">
        <v>0.24324317276477814</v>
      </c>
      <c r="AP145" s="55">
        <v>6.410219706594944E-3</v>
      </c>
      <c r="AQ145" s="55">
        <v>9.5199964940547943E-2</v>
      </c>
      <c r="AR145" s="55">
        <v>6.1063710600137711E-2</v>
      </c>
      <c r="AS145" s="55">
        <v>-0.25232726300000002</v>
      </c>
      <c r="AT145" s="55"/>
      <c r="AU145" s="55">
        <v>0.38783267140388489</v>
      </c>
      <c r="AV145" s="55"/>
      <c r="AW145" s="58">
        <v>0.15129679441452026</v>
      </c>
      <c r="AX145" s="55">
        <v>0.49488836526870728</v>
      </c>
      <c r="AY145" s="55"/>
      <c r="AZ145" s="55"/>
      <c r="BA145" s="55"/>
      <c r="BB145" s="55"/>
      <c r="BC145" s="55"/>
      <c r="BD145" s="55">
        <v>-3.2566975999999997E-2</v>
      </c>
      <c r="BE145" s="55">
        <v>-3.6496319999999999E-3</v>
      </c>
      <c r="BF145" s="55">
        <v>-0.24475523800000001</v>
      </c>
      <c r="BG145" s="55">
        <v>1.6393426999999999E-2</v>
      </c>
      <c r="BH145" s="55">
        <v>0.325779021</v>
      </c>
      <c r="BI145" s="55"/>
      <c r="BJ145" s="55">
        <v>0.36504855800000002</v>
      </c>
      <c r="BK145" s="55">
        <v>-0.27346941800000002</v>
      </c>
      <c r="BL145" s="55">
        <v>0.26704224900000001</v>
      </c>
      <c r="BM145" s="58">
        <v>-0.179282889</v>
      </c>
      <c r="BN145" s="55">
        <v>9.8039216999999998E-2</v>
      </c>
      <c r="BO145" s="55">
        <v>0.22131150999999999</v>
      </c>
      <c r="BP145" s="55">
        <v>0.33540376999999999</v>
      </c>
      <c r="BQ145" s="55">
        <v>6.1538476000000002E-2</v>
      </c>
      <c r="BR145" s="55">
        <v>-0.110771567</v>
      </c>
      <c r="BS145" s="55">
        <v>-0.108027764</v>
      </c>
      <c r="BT145" s="55">
        <v>0.25038757900000003</v>
      </c>
      <c r="BU145" s="55">
        <v>0.69017088400000004</v>
      </c>
      <c r="BV145" s="55"/>
      <c r="BW145" s="58">
        <v>0.25309225899999999</v>
      </c>
      <c r="BX145" s="55"/>
      <c r="BY145" s="55"/>
      <c r="BZ145" s="58">
        <v>0.42492339000000001</v>
      </c>
      <c r="CA145" s="55"/>
      <c r="CB145" s="55">
        <v>0.29232287400000001</v>
      </c>
      <c r="CC145" s="55"/>
      <c r="CD145" s="55">
        <v>0.61405193800000002</v>
      </c>
      <c r="CE145" s="55">
        <v>0.88080000899999999</v>
      </c>
      <c r="CF145" s="58">
        <v>0.17422096400000001</v>
      </c>
      <c r="CG145" s="55">
        <v>8.2725889999999996E-2</v>
      </c>
      <c r="CH145" s="55">
        <v>-0.10823002457618713</v>
      </c>
      <c r="CI145" s="55">
        <v>0.18832883238792419</v>
      </c>
      <c r="CJ145" s="58">
        <v>0.23007246851921082</v>
      </c>
      <c r="CK145" s="55">
        <v>2.5241261348128319E-2</v>
      </c>
      <c r="CL145" s="55">
        <v>0.45161285996437073</v>
      </c>
      <c r="CM145" s="55">
        <v>0</v>
      </c>
      <c r="CN145" s="58">
        <v>-5.8102615177631378E-2</v>
      </c>
      <c r="CO145" s="55">
        <v>-1.6033677384257317E-3</v>
      </c>
      <c r="CP145" s="55">
        <v>0.43341705203056335</v>
      </c>
      <c r="CQ145" s="55">
        <v>9.6134744584560394E-2</v>
      </c>
      <c r="CR145" s="55">
        <v>0.31483712792396545</v>
      </c>
      <c r="CS145" s="55"/>
      <c r="CT145" s="55"/>
      <c r="CU145" s="55"/>
      <c r="CV145" s="55"/>
      <c r="CW145" s="55"/>
      <c r="CX145" s="55"/>
      <c r="CY145" s="55"/>
      <c r="CZ145" s="55"/>
      <c r="DA145" s="55"/>
      <c r="DB145" s="55"/>
      <c r="DC145" s="55"/>
      <c r="DD145" s="55"/>
      <c r="DE145" s="55"/>
      <c r="DF145" s="55"/>
      <c r="DG145" s="55"/>
      <c r="DH145" s="55">
        <v>-0.10256414860486984</v>
      </c>
      <c r="DI145" s="55"/>
      <c r="DJ145" s="55">
        <v>-0.16265060000000001</v>
      </c>
      <c r="DK145" s="55"/>
      <c r="DL145" s="55">
        <v>0.11363638937473297</v>
      </c>
      <c r="DM145" s="55">
        <v>-3.2175030559301376E-2</v>
      </c>
      <c r="DN145" s="55">
        <v>0.21319019794464111</v>
      </c>
      <c r="DO145" s="55"/>
      <c r="DP145" s="55">
        <v>1.6203552480000001</v>
      </c>
      <c r="DQ145" s="55">
        <v>-1.7948761582374573E-2</v>
      </c>
      <c r="DR145" s="55"/>
      <c r="DS145" s="55">
        <v>0.53398066799999999</v>
      </c>
      <c r="DT145" s="55">
        <v>-0.42526963400000001</v>
      </c>
      <c r="DU145" s="55">
        <v>0.26704224944114685</v>
      </c>
      <c r="DV145" s="55">
        <v>-4.4139120727777481E-2</v>
      </c>
      <c r="DW145" s="55"/>
      <c r="DX145" s="55">
        <v>-6.0988008975982666E-2</v>
      </c>
      <c r="DY145" s="55">
        <v>-1.4999961480498314E-2</v>
      </c>
      <c r="DZ145" s="55">
        <v>-7.3887497186660767E-2</v>
      </c>
      <c r="EA145" s="55">
        <v>-0.106082037</v>
      </c>
      <c r="EB145" s="55"/>
      <c r="EC145" s="55"/>
      <c r="ED145" s="55"/>
      <c r="EE145" s="55"/>
      <c r="EF145" s="55"/>
      <c r="EG145" s="55"/>
      <c r="EH145" s="55"/>
      <c r="EI145" s="55">
        <v>-1.5151515603065491E-2</v>
      </c>
      <c r="EJ145" s="55">
        <v>0</v>
      </c>
      <c r="EK145" s="55"/>
      <c r="EL145" s="55">
        <v>-0.24313725531101227</v>
      </c>
      <c r="EM145" s="55">
        <v>-2.7295317500829697E-2</v>
      </c>
      <c r="EN145" s="72">
        <f t="shared" si="2"/>
        <v>0.19273960159986844</v>
      </c>
    </row>
    <row r="146" spans="1:145" ht="16" x14ac:dyDescent="0.2">
      <c r="A146" s="71">
        <v>44225</v>
      </c>
      <c r="B146" s="55"/>
      <c r="C146" s="55">
        <v>0.38100004199999998</v>
      </c>
      <c r="D146" s="55">
        <v>0.45173749327659607</v>
      </c>
      <c r="E146" s="55"/>
      <c r="F146" s="55"/>
      <c r="G146" s="55"/>
      <c r="H146" s="55"/>
      <c r="I146" s="55">
        <v>3.3921301364898682E-2</v>
      </c>
      <c r="J146" s="55"/>
      <c r="K146" s="58">
        <v>-3.9473719894886017E-2</v>
      </c>
      <c r="L146" s="55"/>
      <c r="M146" s="55">
        <v>1.1358682066202164E-2</v>
      </c>
      <c r="N146" s="58">
        <v>3.3394120633602142E-2</v>
      </c>
      <c r="O146" s="55"/>
      <c r="P146" s="55">
        <v>3.8542341000000001E-2</v>
      </c>
      <c r="Q146" s="55">
        <v>0.25523433089256287</v>
      </c>
      <c r="R146" s="55"/>
      <c r="S146" s="55"/>
      <c r="T146" s="55"/>
      <c r="U146" s="55"/>
      <c r="V146" s="55">
        <v>1.8903063610196114E-2</v>
      </c>
      <c r="W146" s="55">
        <v>-4.3357957154512405E-2</v>
      </c>
      <c r="X146" s="55">
        <v>0.19971676170825958</v>
      </c>
      <c r="Y146" s="58">
        <v>7.2456821799278259E-2</v>
      </c>
      <c r="Z146" s="55">
        <v>-2.8571475297212601E-2</v>
      </c>
      <c r="AA146" s="55"/>
      <c r="AB146" s="55">
        <v>-3.8461539894342422E-2</v>
      </c>
      <c r="AC146" s="55">
        <v>3.1746000051498413E-2</v>
      </c>
      <c r="AD146" s="55">
        <v>-6.6374480724334717E-2</v>
      </c>
      <c r="AE146" s="55"/>
      <c r="AF146" s="55"/>
      <c r="AG146" s="55">
        <v>9.273192286491394E-2</v>
      </c>
      <c r="AH146" s="55"/>
      <c r="AI146" s="55">
        <v>0.16294513642787933</v>
      </c>
      <c r="AJ146" s="55">
        <v>0.65079361200332642</v>
      </c>
      <c r="AK146" s="55"/>
      <c r="AL146" s="55"/>
      <c r="AM146" s="55">
        <v>0.23833675682544708</v>
      </c>
      <c r="AN146" s="55">
        <v>0.9024389386177063</v>
      </c>
      <c r="AO146" s="55">
        <v>3.8043532520532608E-2</v>
      </c>
      <c r="AP146" s="55">
        <v>-0.12738853693008423</v>
      </c>
      <c r="AQ146" s="55">
        <v>-0.11102991551160812</v>
      </c>
      <c r="AR146" s="55">
        <v>-5.1980208605527878E-2</v>
      </c>
      <c r="AS146" s="55">
        <v>0.513106167</v>
      </c>
      <c r="AT146" s="55"/>
      <c r="AU146" s="55">
        <v>0.30068486928939819</v>
      </c>
      <c r="AV146" s="55"/>
      <c r="AW146" s="55">
        <v>-1.251533511094749E-3</v>
      </c>
      <c r="AX146" s="58">
        <v>-9.3254528939723969E-2</v>
      </c>
      <c r="AY146" s="55">
        <v>-0.12393160909414291</v>
      </c>
      <c r="AZ146" s="55"/>
      <c r="BA146" s="55"/>
      <c r="BB146" s="55"/>
      <c r="BC146" s="55"/>
      <c r="BD146" s="55">
        <v>-4.6534680000000002E-2</v>
      </c>
      <c r="BE146" s="58">
        <v>0.252747267</v>
      </c>
      <c r="BF146" s="55">
        <v>0.79629635799999998</v>
      </c>
      <c r="BG146" s="55">
        <v>0.146774247</v>
      </c>
      <c r="BH146" s="55">
        <v>3.1339000999999998E-2</v>
      </c>
      <c r="BI146" s="55">
        <v>1.3395519999999999E-3</v>
      </c>
      <c r="BJ146" s="58">
        <v>0.37411087799999998</v>
      </c>
      <c r="BK146" s="55">
        <v>0</v>
      </c>
      <c r="BL146" s="55">
        <v>-0.20987102399999999</v>
      </c>
      <c r="BM146" s="55">
        <v>7.8884149999999993E-3</v>
      </c>
      <c r="BN146" s="55">
        <v>-6.7857160999999999E-2</v>
      </c>
      <c r="BO146" s="55">
        <v>0.129753903</v>
      </c>
      <c r="BP146" s="55">
        <v>0.33546501400000001</v>
      </c>
      <c r="BQ146" s="55">
        <v>9.2028946E-2</v>
      </c>
      <c r="BR146" s="55">
        <v>0.16215634300000001</v>
      </c>
      <c r="BS146" s="55">
        <v>2.7777777999999999E-2</v>
      </c>
      <c r="BT146" s="55">
        <v>4.3398389999999998E-3</v>
      </c>
      <c r="BU146" s="55">
        <v>-0.20016856499999999</v>
      </c>
      <c r="BV146" s="55"/>
      <c r="BW146" s="55">
        <v>-0.25740322500000001</v>
      </c>
      <c r="BX146" s="55"/>
      <c r="BY146" s="55"/>
      <c r="BZ146" s="55">
        <v>0.248028681</v>
      </c>
      <c r="CA146" s="55"/>
      <c r="CB146" s="55">
        <v>-0.245239928</v>
      </c>
      <c r="CC146" s="55"/>
      <c r="CD146" s="55">
        <v>-0.16815745800000001</v>
      </c>
      <c r="CE146" s="55">
        <v>0.80774134399999997</v>
      </c>
      <c r="CF146" s="55">
        <v>-0.22376356999999999</v>
      </c>
      <c r="CG146" s="55">
        <v>-2.5917151999999999E-2</v>
      </c>
      <c r="CH146" s="55">
        <v>0.86641389131546021</v>
      </c>
      <c r="CI146" s="55">
        <v>0.29017862677574158</v>
      </c>
      <c r="CJ146" s="55">
        <v>-4.5655366033315659E-2</v>
      </c>
      <c r="CK146" s="55">
        <v>1.2131305932998657</v>
      </c>
      <c r="CL146" s="55">
        <v>0.12361115962266922</v>
      </c>
      <c r="CM146" s="55">
        <v>0.12025312334299088</v>
      </c>
      <c r="CN146" s="55">
        <v>-8.9638583362102509E-2</v>
      </c>
      <c r="CO146" s="58">
        <v>7.7664740383625031E-2</v>
      </c>
      <c r="CP146" s="55">
        <v>-4.8641569912433624E-2</v>
      </c>
      <c r="CQ146" s="55">
        <v>6.8903014063835144E-2</v>
      </c>
      <c r="CR146" s="55">
        <v>3.9449568837881088E-2</v>
      </c>
      <c r="CS146" s="55"/>
      <c r="CT146" s="55"/>
      <c r="CU146" s="55"/>
      <c r="CV146" s="55"/>
      <c r="CW146" s="55"/>
      <c r="CX146" s="55"/>
      <c r="CY146" s="55"/>
      <c r="CZ146" s="55"/>
      <c r="DA146" s="55"/>
      <c r="DB146" s="55"/>
      <c r="DC146" s="55"/>
      <c r="DD146" s="55"/>
      <c r="DE146" s="55"/>
      <c r="DF146" s="55"/>
      <c r="DG146" s="55"/>
      <c r="DH146" s="55">
        <v>2.5815126895904541</v>
      </c>
      <c r="DI146" s="55"/>
      <c r="DJ146" s="55">
        <v>0.27338129300000003</v>
      </c>
      <c r="DK146" s="55"/>
      <c r="DL146" s="55">
        <v>0.15816323459148407</v>
      </c>
      <c r="DM146" s="55">
        <v>4.1223395615816116E-2</v>
      </c>
      <c r="DN146" s="55">
        <v>-6.3208554638549685E-4</v>
      </c>
      <c r="DO146" s="55"/>
      <c r="DP146" s="55">
        <v>0.26325526799999999</v>
      </c>
      <c r="DQ146" s="55">
        <v>0.42558750510215759</v>
      </c>
      <c r="DR146" s="55"/>
      <c r="DS146" s="55">
        <v>0.177215174</v>
      </c>
      <c r="DT146" s="55">
        <v>-1.6085776E-2</v>
      </c>
      <c r="DU146" s="55">
        <v>-0.20987102389335632</v>
      </c>
      <c r="DV146" s="55">
        <v>5.8879237622022629E-2</v>
      </c>
      <c r="DW146" s="55"/>
      <c r="DX146" s="55">
        <v>-0.15501190721988678</v>
      </c>
      <c r="DY146" s="55">
        <v>-9.3908645212650299E-2</v>
      </c>
      <c r="DZ146" s="55">
        <v>-0.33816859126091003</v>
      </c>
      <c r="EA146" s="55">
        <v>-0.46993672800000003</v>
      </c>
      <c r="EB146" s="55"/>
      <c r="EC146" s="55"/>
      <c r="ED146" s="55"/>
      <c r="EE146" s="55"/>
      <c r="EF146" s="55"/>
      <c r="EG146" s="55"/>
      <c r="EH146" s="55"/>
      <c r="EI146" s="55">
        <v>5.5999990552663803E-2</v>
      </c>
      <c r="EJ146" s="55">
        <f>'Primærdata SPACs'!F5838</f>
        <v>1.0953436807095343</v>
      </c>
      <c r="EK146" s="55"/>
      <c r="EL146" s="55">
        <v>0.86528497934341431</v>
      </c>
      <c r="EM146" s="55">
        <v>-6.2500029802322388E-2</v>
      </c>
      <c r="EN146" s="72">
        <f t="shared" si="2"/>
        <v>0.1540510958442986</v>
      </c>
    </row>
    <row r="147" spans="1:145" ht="16" x14ac:dyDescent="0.2">
      <c r="A147" s="71">
        <v>44253</v>
      </c>
      <c r="B147" s="55"/>
      <c r="C147" s="58">
        <v>0.144460529</v>
      </c>
      <c r="D147" s="55">
        <v>-2.5265965610742569E-2</v>
      </c>
      <c r="E147" s="55"/>
      <c r="F147" s="55"/>
      <c r="G147" s="55"/>
      <c r="H147" s="55"/>
      <c r="I147" s="55">
        <v>6.2992192804813385E-2</v>
      </c>
      <c r="J147" s="55"/>
      <c r="K147" s="55">
        <v>0.11801895499229431</v>
      </c>
      <c r="L147" s="55"/>
      <c r="M147" s="55">
        <v>-0.13909284770488739</v>
      </c>
      <c r="N147" s="55"/>
      <c r="O147" s="55"/>
      <c r="P147" s="58">
        <v>0.211875811</v>
      </c>
      <c r="Q147" s="55">
        <v>-0.23193010687828064</v>
      </c>
      <c r="R147" s="55"/>
      <c r="S147" s="55"/>
      <c r="T147" s="55"/>
      <c r="U147" s="55"/>
      <c r="V147" s="55">
        <v>-0.19597595930099487</v>
      </c>
      <c r="W147" s="55">
        <v>-0.10703950375318527</v>
      </c>
      <c r="X147" s="55">
        <v>0.42384889721870422</v>
      </c>
      <c r="Y147" s="55">
        <v>-4.8769582062959671E-2</v>
      </c>
      <c r="Z147" s="55">
        <v>0.31535953283309937</v>
      </c>
      <c r="AA147" s="55"/>
      <c r="AB147" s="55">
        <v>-5.4400023072957993E-2</v>
      </c>
      <c r="AC147" s="58">
        <v>0.14692306518554688</v>
      </c>
      <c r="AD147" s="55">
        <v>-0.17572098970413208</v>
      </c>
      <c r="AE147" s="55"/>
      <c r="AF147" s="55"/>
      <c r="AG147" s="58">
        <v>2.3020424842834473</v>
      </c>
      <c r="AH147" s="55"/>
      <c r="AI147" s="58">
        <v>-0.13492476940155029</v>
      </c>
      <c r="AJ147" s="55">
        <v>-0.13461537659168243</v>
      </c>
      <c r="AK147" s="55"/>
      <c r="AL147" s="55"/>
      <c r="AM147" s="55">
        <v>0.53808361291885376</v>
      </c>
      <c r="AN147" s="55">
        <v>-2.1367501467466354E-2</v>
      </c>
      <c r="AO147" s="55">
        <v>5.3733829408884048E-2</v>
      </c>
      <c r="AP147" s="55">
        <v>2.043793722987175E-2</v>
      </c>
      <c r="AQ147" s="58">
        <v>0.21528346836566925</v>
      </c>
      <c r="AR147" s="58">
        <v>3.7859003990888596E-2</v>
      </c>
      <c r="AS147" s="55">
        <v>-0.21611085499999999</v>
      </c>
      <c r="AT147" s="55"/>
      <c r="AU147" s="55">
        <v>-0.23275408148765564</v>
      </c>
      <c r="AV147" s="55"/>
      <c r="AW147" s="55">
        <v>-0.10902254283428192</v>
      </c>
      <c r="AX147" s="55">
        <v>0.44086384773254395</v>
      </c>
      <c r="AY147" s="55">
        <v>-2.1463440731167793E-2</v>
      </c>
      <c r="AZ147" s="55"/>
      <c r="BA147" s="55"/>
      <c r="BB147" s="55"/>
      <c r="BC147" s="55"/>
      <c r="BD147" s="55">
        <v>0.15160955500000001</v>
      </c>
      <c r="BE147" s="55">
        <v>0.29532155399999999</v>
      </c>
      <c r="BF147" s="55">
        <v>-4.9828171999999997E-2</v>
      </c>
      <c r="BG147" s="55">
        <v>0.153305158</v>
      </c>
      <c r="BH147" s="55">
        <v>-0.12983420500000001</v>
      </c>
      <c r="BI147" s="55">
        <v>-8.4280953000000006E-2</v>
      </c>
      <c r="BJ147" s="55">
        <v>4.1407830000000003E-3</v>
      </c>
      <c r="BK147" s="58">
        <v>0.48314610099999999</v>
      </c>
      <c r="BL147" s="58">
        <v>-0.30613395599999998</v>
      </c>
      <c r="BM147" s="55">
        <v>-8.9705035000000002E-2</v>
      </c>
      <c r="BN147" s="55">
        <v>-0.14559382200000001</v>
      </c>
      <c r="BO147" s="58">
        <v>-0.34983494900000001</v>
      </c>
      <c r="BP147" s="58">
        <v>-0.12668697500000001</v>
      </c>
      <c r="BQ147" s="58">
        <v>-0.14664897299999999</v>
      </c>
      <c r="BR147" s="55">
        <v>0.13712804000000001</v>
      </c>
      <c r="BS147" s="58">
        <v>2.1622120000000002E-3</v>
      </c>
      <c r="BT147" s="55">
        <v>4.3209801999999999E-2</v>
      </c>
      <c r="BU147" s="58">
        <v>-0.25342464399999998</v>
      </c>
      <c r="BV147" s="55">
        <v>-0.189963251</v>
      </c>
      <c r="BW147" s="55">
        <v>-7.4642084999999997E-2</v>
      </c>
      <c r="BX147" s="55"/>
      <c r="BY147" s="55"/>
      <c r="BZ147" s="55">
        <v>-2.297473E-3</v>
      </c>
      <c r="CA147" s="55">
        <v>-0.149165139</v>
      </c>
      <c r="CB147" s="55">
        <v>-0.23612509700000001</v>
      </c>
      <c r="CC147" s="55">
        <v>-6.0975648E-2</v>
      </c>
      <c r="CD147" s="55">
        <v>-0.32616490100000001</v>
      </c>
      <c r="CE147" s="58">
        <v>-0.102823503</v>
      </c>
      <c r="CF147" s="55">
        <v>0.177933171</v>
      </c>
      <c r="CG147" s="55">
        <v>-0.21389082100000001</v>
      </c>
      <c r="CH147" s="55">
        <v>-0.15940394997596741</v>
      </c>
      <c r="CI147" s="55">
        <v>3.8638990372419357E-2</v>
      </c>
      <c r="CJ147" s="55">
        <v>-6.9444417953491211E-2</v>
      </c>
      <c r="CK147" s="55">
        <v>0.93041771650314331</v>
      </c>
      <c r="CL147" s="55">
        <v>-0.16934491693973541</v>
      </c>
      <c r="CM147" s="55">
        <v>-5.6497190147638321E-2</v>
      </c>
      <c r="CN147" s="55">
        <v>-0.10005290806293488</v>
      </c>
      <c r="CO147" s="55">
        <v>4.0258422493934631E-2</v>
      </c>
      <c r="CP147" s="55">
        <v>-0.32335329055786133</v>
      </c>
      <c r="CQ147" s="55">
        <v>7.1670927107334137E-2</v>
      </c>
      <c r="CR147" s="55">
        <v>0.13239188492298126</v>
      </c>
      <c r="CS147" s="55"/>
      <c r="CT147" s="55"/>
      <c r="CU147" s="55"/>
      <c r="CV147" s="55"/>
      <c r="CW147" s="55"/>
      <c r="CX147" s="55"/>
      <c r="CY147" s="55"/>
      <c r="CZ147" s="55"/>
      <c r="DA147" s="55"/>
      <c r="DB147" s="55"/>
      <c r="DC147" s="55"/>
      <c r="DD147" s="55"/>
      <c r="DE147" s="55"/>
      <c r="DF147" s="55"/>
      <c r="DG147" s="55"/>
      <c r="DH147" s="55">
        <v>-0.35710933804512024</v>
      </c>
      <c r="DI147" s="55"/>
      <c r="DJ147" s="55">
        <v>-0.101694889</v>
      </c>
      <c r="DK147" s="55"/>
      <c r="DL147" s="55">
        <v>-0.23568280041217804</v>
      </c>
      <c r="DM147" s="55">
        <v>-5.8748409152030945E-2</v>
      </c>
      <c r="DN147" s="55">
        <v>0.14779672026634216</v>
      </c>
      <c r="DO147" s="55"/>
      <c r="DP147" s="55">
        <v>0.62835538400000002</v>
      </c>
      <c r="DQ147" s="55">
        <v>0.12820509076118469</v>
      </c>
      <c r="DR147" s="55"/>
      <c r="DS147" s="55">
        <v>0.12365585599999999</v>
      </c>
      <c r="DT147" s="55">
        <v>-8.1743917999999999E-2</v>
      </c>
      <c r="DU147" s="55">
        <v>-0.30613395571708679</v>
      </c>
      <c r="DV147" s="55">
        <v>5.7797133922576904E-2</v>
      </c>
      <c r="DW147" s="55"/>
      <c r="DX147" s="55">
        <v>-0.5956956148147583</v>
      </c>
      <c r="DY147" s="55">
        <v>-0.20056021213531494</v>
      </c>
      <c r="DZ147" s="55">
        <v>-2.3287681862711906E-2</v>
      </c>
      <c r="EA147" s="55">
        <v>2.9850720000000001E-3</v>
      </c>
      <c r="EB147" s="55"/>
      <c r="EC147" s="55"/>
      <c r="ED147" s="55"/>
      <c r="EE147" s="55"/>
      <c r="EF147" s="55"/>
      <c r="EG147" s="55"/>
      <c r="EH147" s="55"/>
      <c r="EI147" s="55">
        <v>0.16083917021751404</v>
      </c>
      <c r="EJ147" s="55">
        <f>'Primærdata SPACs'!F5839</f>
        <v>-0.84126984126984128</v>
      </c>
      <c r="EK147" s="55"/>
      <c r="EL147" s="55">
        <v>-0.13333334028720856</v>
      </c>
      <c r="EM147" s="55">
        <v>8.1632643938064575E-2</v>
      </c>
      <c r="EN147" s="72">
        <f t="shared" si="2"/>
        <v>3.7305141785550304E-3</v>
      </c>
    </row>
    <row r="148" spans="1:145" ht="16" x14ac:dyDescent="0.2">
      <c r="A148" s="71">
        <v>44286</v>
      </c>
      <c r="B148" s="55"/>
      <c r="C148" s="55">
        <v>-0.39765894400000001</v>
      </c>
      <c r="D148" s="55">
        <v>-0.12824012339115143</v>
      </c>
      <c r="E148" s="55"/>
      <c r="F148" s="55"/>
      <c r="G148" s="55"/>
      <c r="H148" s="55"/>
      <c r="I148" s="55">
        <v>0.15432098507881165</v>
      </c>
      <c r="J148" s="55">
        <v>-0.25947955250740051</v>
      </c>
      <c r="K148" s="55">
        <v>0.22525922954082489</v>
      </c>
      <c r="L148" s="55"/>
      <c r="M148" s="55">
        <v>-2.5087807327508926E-2</v>
      </c>
      <c r="N148" s="55"/>
      <c r="O148" s="55"/>
      <c r="P148" s="55">
        <v>-1.4476522E-2</v>
      </c>
      <c r="Q148" s="55">
        <v>-0.39141672849655151</v>
      </c>
      <c r="R148" s="55"/>
      <c r="S148" s="55"/>
      <c r="T148" s="55"/>
      <c r="U148" s="55"/>
      <c r="V148" s="55">
        <v>0.19467006623744965</v>
      </c>
      <c r="W148" s="55">
        <v>7.5593933463096619E-2</v>
      </c>
      <c r="X148" s="55">
        <v>-4.8092938959598541E-2</v>
      </c>
      <c r="Y148" s="55">
        <v>-7.2436541318893433E-2</v>
      </c>
      <c r="Z148" s="55">
        <v>0.13670879602432251</v>
      </c>
      <c r="AA148" s="55">
        <v>-6.096360832452774E-2</v>
      </c>
      <c r="AB148" s="55">
        <v>3.0456904321908951E-2</v>
      </c>
      <c r="AC148" s="55">
        <v>6.8410493433475494E-2</v>
      </c>
      <c r="AD148" s="55">
        <v>-0.50772982835769653</v>
      </c>
      <c r="AE148" s="55"/>
      <c r="AF148" s="55"/>
      <c r="AG148" s="55"/>
      <c r="AH148" s="55"/>
      <c r="AI148" s="55"/>
      <c r="AJ148" s="55">
        <v>-8.3333320915699005E-2</v>
      </c>
      <c r="AK148" s="55"/>
      <c r="AL148" s="55"/>
      <c r="AM148" s="55">
        <v>-0.24920128285884857</v>
      </c>
      <c r="AN148" s="55">
        <v>1.192139744758606</v>
      </c>
      <c r="AO148" s="55">
        <v>-7.374485582113266E-2</v>
      </c>
      <c r="AP148" s="55">
        <v>-0.49928468465805054</v>
      </c>
      <c r="AQ148" s="55">
        <v>4.1920207440853119E-2</v>
      </c>
      <c r="AR148" s="55">
        <v>2.7672991156578064E-2</v>
      </c>
      <c r="AS148" s="55">
        <v>-0.232596681</v>
      </c>
      <c r="AT148" s="55"/>
      <c r="AU148" s="58">
        <v>-9.1969810426235199E-2</v>
      </c>
      <c r="AV148" s="55"/>
      <c r="AW148" s="55">
        <v>-0.2194092720746994</v>
      </c>
      <c r="AX148" s="55">
        <v>-0.14465853571891785</v>
      </c>
      <c r="AY148" s="55">
        <v>4.1874386370182037E-2</v>
      </c>
      <c r="AZ148" s="55"/>
      <c r="BA148" s="55"/>
      <c r="BB148" s="55"/>
      <c r="BC148" s="55"/>
      <c r="BD148" s="55">
        <v>-1.4427397999999999E-2</v>
      </c>
      <c r="BE148" s="55">
        <v>0.48081269900000001</v>
      </c>
      <c r="BF148" s="55">
        <v>-0.106690802</v>
      </c>
      <c r="BG148" s="55">
        <v>0.24146348200000001</v>
      </c>
      <c r="BH148" s="58">
        <v>-7.5396880999999999E-2</v>
      </c>
      <c r="BI148" s="55">
        <v>-2.1913749999999999E-2</v>
      </c>
      <c r="BJ148" s="55">
        <v>5.2577342999999999E-2</v>
      </c>
      <c r="BK148" s="55">
        <v>-0.220454544</v>
      </c>
      <c r="BL148" s="55">
        <v>-0.32441201800000002</v>
      </c>
      <c r="BM148" s="55">
        <v>-0.29431214900000002</v>
      </c>
      <c r="BN148" s="58">
        <v>-0.20067264100000001</v>
      </c>
      <c r="BO148" s="55">
        <v>0.24771568199999999</v>
      </c>
      <c r="BP148" s="55">
        <v>-0.25722831499999999</v>
      </c>
      <c r="BQ148" s="55">
        <v>-0.29782271399999999</v>
      </c>
      <c r="BR148" s="58">
        <v>-3.2503979999999998E-3</v>
      </c>
      <c r="BS148" s="55">
        <v>7.2276063000000002E-2</v>
      </c>
      <c r="BT148" s="58">
        <v>-0.143786952</v>
      </c>
      <c r="BU148" s="55">
        <v>-0.36626678699999998</v>
      </c>
      <c r="BV148" s="55">
        <v>-0.13396039600000001</v>
      </c>
      <c r="BW148" s="55">
        <v>0.30497237999999999</v>
      </c>
      <c r="BX148" s="55"/>
      <c r="BY148" s="55">
        <v>-0.15679191100000001</v>
      </c>
      <c r="BZ148" s="55">
        <v>-0.219919428</v>
      </c>
      <c r="CA148" s="55">
        <v>-0.29960754499999998</v>
      </c>
      <c r="CB148" s="58">
        <v>6.0766133999999999E-2</v>
      </c>
      <c r="CC148" s="55">
        <v>-0.163059115</v>
      </c>
      <c r="CD148" s="58">
        <v>-0.19574464899999999</v>
      </c>
      <c r="CE148" s="55">
        <v>-9.9659339999999992E-3</v>
      </c>
      <c r="CF148" s="55">
        <v>-9.4327196000000002E-2</v>
      </c>
      <c r="CG148" s="55">
        <v>0.15999996699999999</v>
      </c>
      <c r="CH148" s="55">
        <v>-0.17727640271186829</v>
      </c>
      <c r="CI148" s="55">
        <v>0.11382561177015305</v>
      </c>
      <c r="CJ148" s="55">
        <v>-9.1210640966892242E-2</v>
      </c>
      <c r="CK148" s="55">
        <v>-0.41242939233779907</v>
      </c>
      <c r="CL148" s="58">
        <v>-0.1577380895614624</v>
      </c>
      <c r="CM148" s="55">
        <v>0.50299406051635742</v>
      </c>
      <c r="CN148" s="55">
        <v>-0.15764707326889038</v>
      </c>
      <c r="CO148" s="55">
        <v>-4.4433839619159698E-2</v>
      </c>
      <c r="CP148" s="55">
        <v>-0.22396188974380493</v>
      </c>
      <c r="CQ148" s="55">
        <v>-1.8994837999343872E-2</v>
      </c>
      <c r="CR148" s="55">
        <v>1.6367889940738678E-2</v>
      </c>
      <c r="CS148" s="55"/>
      <c r="CT148" s="55"/>
      <c r="CU148" s="55"/>
      <c r="CV148" s="55"/>
      <c r="CW148" s="55"/>
      <c r="CX148" s="55"/>
      <c r="CY148" s="55"/>
      <c r="CZ148" s="55"/>
      <c r="DA148" s="55"/>
      <c r="DB148" s="55"/>
      <c r="DC148" s="55"/>
      <c r="DD148" s="55"/>
      <c r="DE148" s="55"/>
      <c r="DF148" s="55"/>
      <c r="DG148" s="55"/>
      <c r="DH148" s="55">
        <v>-2.554740384221077E-2</v>
      </c>
      <c r="DI148" s="55"/>
      <c r="DJ148" s="55">
        <v>-7.8616351000000001E-2</v>
      </c>
      <c r="DK148" s="55"/>
      <c r="DL148" s="55">
        <v>1.4408864080905914E-3</v>
      </c>
      <c r="DM148" s="55">
        <v>-2.0352795720100403E-2</v>
      </c>
      <c r="DN148" s="55">
        <v>-8.8779265061020851E-3</v>
      </c>
      <c r="DO148" s="55"/>
      <c r="DP148" s="55">
        <v>-0.23887309400000001</v>
      </c>
      <c r="DQ148" s="55">
        <v>0.20292207598686218</v>
      </c>
      <c r="DR148" s="55"/>
      <c r="DS148" s="55">
        <v>0.37799054399999998</v>
      </c>
      <c r="DT148" s="55">
        <v>-2.0771494000000001E-2</v>
      </c>
      <c r="DU148" s="55">
        <v>-0.3244120180606842</v>
      </c>
      <c r="DV148" s="55">
        <v>-7.2164930403232574E-2</v>
      </c>
      <c r="DW148" s="55"/>
      <c r="DX148" s="55">
        <v>1.6476627439260483E-2</v>
      </c>
      <c r="DY148" s="55">
        <v>-5.3959384560585022E-2</v>
      </c>
      <c r="DZ148" s="55">
        <v>1.6830278560519218E-2</v>
      </c>
      <c r="EA148" s="55">
        <v>-0.107142828</v>
      </c>
      <c r="EB148" s="55"/>
      <c r="EC148" s="55"/>
      <c r="ED148" s="55"/>
      <c r="EE148" s="55"/>
      <c r="EF148" s="55"/>
      <c r="EG148" s="55"/>
      <c r="EH148" s="55"/>
      <c r="EI148" s="55"/>
      <c r="EJ148" s="55">
        <f>'Primærdata SPACs'!F5840</f>
        <v>6.6666666666666652E-2</v>
      </c>
      <c r="EK148" s="55"/>
      <c r="EL148" s="55">
        <v>0.41666674613952637</v>
      </c>
      <c r="EM148" s="55">
        <v>-0.20880502462387085</v>
      </c>
      <c r="EN148" s="72">
        <f t="shared" si="2"/>
        <v>-4.5990978193432563E-2</v>
      </c>
    </row>
    <row r="149" spans="1:145" ht="16" x14ac:dyDescent="0.2">
      <c r="A149" s="71">
        <v>44316</v>
      </c>
      <c r="B149" s="55"/>
      <c r="C149" s="55">
        <v>-7.9831949999999999E-2</v>
      </c>
      <c r="D149" s="55">
        <v>-0.20187793672084808</v>
      </c>
      <c r="E149" s="55"/>
      <c r="F149" s="55"/>
      <c r="G149" s="55"/>
      <c r="H149" s="55"/>
      <c r="I149" s="55">
        <v>9.7326181828975677E-2</v>
      </c>
      <c r="J149" s="55">
        <v>0.135542206</v>
      </c>
      <c r="K149" s="55">
        <v>-1.1538431979715824E-2</v>
      </c>
      <c r="L149" s="55"/>
      <c r="M149" s="55">
        <v>-8.9037545025348663E-2</v>
      </c>
      <c r="N149" s="55"/>
      <c r="O149" s="55"/>
      <c r="P149" s="55">
        <v>-0.24802260100000001</v>
      </c>
      <c r="Q149" s="55">
        <v>-0.15802893042564392</v>
      </c>
      <c r="R149" s="55"/>
      <c r="S149" s="55"/>
      <c r="T149" s="55"/>
      <c r="U149" s="55"/>
      <c r="V149" s="55">
        <v>-0.20946678519248962</v>
      </c>
      <c r="W149" s="58">
        <v>9.8393529653549194E-2</v>
      </c>
      <c r="X149" s="55">
        <v>-1.9163703545928001E-2</v>
      </c>
      <c r="Y149" s="55">
        <v>-0.33316430449485779</v>
      </c>
      <c r="Z149" s="55">
        <v>-1.1135794222354889E-2</v>
      </c>
      <c r="AA149" s="55">
        <v>0.16649215924942729</v>
      </c>
      <c r="AB149" s="55">
        <v>-0.15763546526432037</v>
      </c>
      <c r="AC149" s="55">
        <v>-9.5417477190494537E-2</v>
      </c>
      <c r="AD149" s="55">
        <v>0.58677685260772705</v>
      </c>
      <c r="AE149" s="55"/>
      <c r="AF149" s="55"/>
      <c r="AG149" s="55"/>
      <c r="AH149" s="55"/>
      <c r="AI149" s="55"/>
      <c r="AJ149" s="55">
        <v>-3.6363601684570312E-2</v>
      </c>
      <c r="AK149" s="55"/>
      <c r="AL149" s="55">
        <v>9.2603124678134918E-2</v>
      </c>
      <c r="AM149" s="55">
        <v>-7.0922253653407097E-3</v>
      </c>
      <c r="AN149" s="55">
        <v>-0.18326695263385773</v>
      </c>
      <c r="AO149" s="55">
        <v>0.10248450934886932</v>
      </c>
      <c r="AP149" s="55">
        <v>2.8571400325745344E-3</v>
      </c>
      <c r="AQ149" s="55">
        <v>-0.15184946358203888</v>
      </c>
      <c r="AR149" s="55">
        <v>7.0991411805152893E-2</v>
      </c>
      <c r="AS149" s="55">
        <v>-0.16702668400000001</v>
      </c>
      <c r="AT149" s="55"/>
      <c r="AU149" s="55">
        <v>-6.4247883856296539E-2</v>
      </c>
      <c r="AV149" s="55"/>
      <c r="AW149" s="55">
        <v>0.33873865008354187</v>
      </c>
      <c r="AX149" s="55">
        <v>-0.16439498960971832</v>
      </c>
      <c r="AY149" s="58">
        <v>7.0813380181789398E-2</v>
      </c>
      <c r="AZ149" s="55">
        <v>7.1296252310276031E-2</v>
      </c>
      <c r="BA149" s="55"/>
      <c r="BB149" s="55"/>
      <c r="BC149" s="55">
        <v>0.14040471613407135</v>
      </c>
      <c r="BD149" s="55">
        <v>0.185727328</v>
      </c>
      <c r="BE149" s="55">
        <v>0.47103655300000002</v>
      </c>
      <c r="BF149" s="55">
        <v>-0.14574904699999999</v>
      </c>
      <c r="BG149" s="55">
        <v>0.47347736400000001</v>
      </c>
      <c r="BH149" s="55">
        <v>-0.15793985099999999</v>
      </c>
      <c r="BI149" s="58">
        <v>-0.10231514999999999</v>
      </c>
      <c r="BJ149" s="55">
        <v>0.128305629</v>
      </c>
      <c r="BK149" s="55">
        <v>-2.6239018999999999E-2</v>
      </c>
      <c r="BL149" s="55">
        <v>3.3613414000000001E-2</v>
      </c>
      <c r="BM149" s="55">
        <v>-2.2492949000000002E-2</v>
      </c>
      <c r="BN149" s="55">
        <v>6.3113578000000004E-2</v>
      </c>
      <c r="BO149" s="55">
        <v>-1.383239E-2</v>
      </c>
      <c r="BP149" s="55">
        <v>-8.1879153999999996E-2</v>
      </c>
      <c r="BQ149" s="55">
        <v>-2.3255819E-2</v>
      </c>
      <c r="BR149" s="55">
        <v>-7.6145470000000007E-2</v>
      </c>
      <c r="BS149" s="55">
        <v>5.8350191000000003E-2</v>
      </c>
      <c r="BT149" s="55">
        <v>9.1914296000000006E-2</v>
      </c>
      <c r="BU149" s="55">
        <v>-0.24276162700000001</v>
      </c>
      <c r="BV149" s="55">
        <v>-5.1685429999999997E-2</v>
      </c>
      <c r="BW149" s="55">
        <v>8.4674000999999999E-2</v>
      </c>
      <c r="BX149" s="55">
        <v>-3.3041801000000003E-2</v>
      </c>
      <c r="BY149" s="55">
        <v>-0.24850039199999999</v>
      </c>
      <c r="BZ149" s="55">
        <v>0.12841326</v>
      </c>
      <c r="CA149" s="55">
        <v>0.158156976</v>
      </c>
      <c r="CB149" s="55">
        <v>2.9003786E-2</v>
      </c>
      <c r="CC149" s="55">
        <v>-0.16637933299999999</v>
      </c>
      <c r="CD149" s="55">
        <v>0.30291011899999998</v>
      </c>
      <c r="CE149" s="55">
        <v>-0.32317882799999997</v>
      </c>
      <c r="CF149" s="55">
        <v>5.9723284000000001E-2</v>
      </c>
      <c r="CG149" s="55">
        <v>5.8355472999999998E-2</v>
      </c>
      <c r="CH149" s="55">
        <v>-0.27685275673866272</v>
      </c>
      <c r="CI149" s="55">
        <v>-4.1375868022441864E-2</v>
      </c>
      <c r="CJ149" s="55">
        <v>1.8248157575726509E-2</v>
      </c>
      <c r="CK149" s="55">
        <v>-0.20980766415596008</v>
      </c>
      <c r="CL149" s="55">
        <v>0.2491166740655899</v>
      </c>
      <c r="CM149" s="55">
        <v>0.11155377328395844</v>
      </c>
      <c r="CN149" s="55">
        <v>-0.1634078323841095</v>
      </c>
      <c r="CO149" s="55">
        <v>0.13500003516674042</v>
      </c>
      <c r="CP149" s="55">
        <v>0.20789481699466705</v>
      </c>
      <c r="CQ149" s="55">
        <v>0.18394505977630615</v>
      </c>
      <c r="CR149" s="55">
        <v>3.5276077687740326E-2</v>
      </c>
      <c r="CS149" s="55"/>
      <c r="CT149" s="55"/>
      <c r="CU149" s="55"/>
      <c r="CV149" s="55"/>
      <c r="CW149" s="55"/>
      <c r="CX149" s="55"/>
      <c r="CY149" s="55"/>
      <c r="CZ149" s="55"/>
      <c r="DA149" s="55"/>
      <c r="DB149" s="55"/>
      <c r="DC149" s="55"/>
      <c r="DD149" s="55"/>
      <c r="DE149" s="55"/>
      <c r="DF149" s="55"/>
      <c r="DG149" s="55"/>
      <c r="DH149" s="55">
        <v>-0.23595508933067322</v>
      </c>
      <c r="DI149" s="55"/>
      <c r="DJ149" s="55">
        <v>-0.16040957</v>
      </c>
      <c r="DK149" s="55"/>
      <c r="DL149" s="55">
        <v>0.1151079460978508</v>
      </c>
      <c r="DM149" s="55">
        <v>-0.13711908459663391</v>
      </c>
      <c r="DN149" s="55">
        <v>0.14351055026054382</v>
      </c>
      <c r="DO149" s="55"/>
      <c r="DP149" s="55">
        <v>-0.17208114299999999</v>
      </c>
      <c r="DQ149" s="55">
        <v>9.71660315990448E-2</v>
      </c>
      <c r="DR149" s="55"/>
      <c r="DS149" s="55">
        <v>-6.2500022000000002E-2</v>
      </c>
      <c r="DT149" s="55">
        <v>-0.20303025799999999</v>
      </c>
      <c r="DU149" s="55">
        <v>3.3613413572311401E-2</v>
      </c>
      <c r="DV149" s="55">
        <v>-5.2222251892089844E-2</v>
      </c>
      <c r="DW149" s="55"/>
      <c r="DX149" s="55">
        <v>-2.2443927824497223E-2</v>
      </c>
      <c r="DY149" s="55">
        <v>9.0370386838912964E-2</v>
      </c>
      <c r="DZ149" s="55">
        <v>1.2413813732564449E-2</v>
      </c>
      <c r="EA149" s="55">
        <v>-0.25999999000000001</v>
      </c>
      <c r="EB149" s="55"/>
      <c r="EC149" s="55"/>
      <c r="ED149" s="55"/>
      <c r="EE149" s="55"/>
      <c r="EF149" s="55"/>
      <c r="EG149" s="55"/>
      <c r="EH149" s="55"/>
      <c r="EI149" s="55"/>
      <c r="EJ149" s="55"/>
      <c r="EK149" s="55"/>
      <c r="EL149" s="55">
        <v>-0.40723985433578491</v>
      </c>
      <c r="EM149" s="55">
        <v>0.24801270663738251</v>
      </c>
      <c r="EN149" s="72">
        <f t="shared" si="2"/>
        <v>-5.8408832096805367E-3</v>
      </c>
    </row>
    <row r="150" spans="1:145" ht="16" x14ac:dyDescent="0.2">
      <c r="A150" s="71">
        <v>44344</v>
      </c>
      <c r="B150" s="55"/>
      <c r="C150" s="55">
        <v>-3.0251180999999999E-2</v>
      </c>
      <c r="D150" s="55">
        <v>0.17647060751914978</v>
      </c>
      <c r="E150" s="55"/>
      <c r="F150" s="55"/>
      <c r="G150" s="55"/>
      <c r="H150" s="55"/>
      <c r="I150" s="55">
        <v>3.4113004803657532E-2</v>
      </c>
      <c r="J150" s="55">
        <v>-6.1892196536064148E-2</v>
      </c>
      <c r="K150" s="55">
        <v>0.14085598289966583</v>
      </c>
      <c r="L150" s="55"/>
      <c r="M150" s="55">
        <v>0.20225986838340759</v>
      </c>
      <c r="N150" s="55"/>
      <c r="O150" s="55"/>
      <c r="P150" s="55">
        <v>0.28625094899999998</v>
      </c>
      <c r="Q150" s="55">
        <v>-1.0091048898175359E-3</v>
      </c>
      <c r="R150" s="55"/>
      <c r="S150" s="55">
        <v>5.0505246035754681E-3</v>
      </c>
      <c r="T150" s="55"/>
      <c r="U150" s="55">
        <v>0.117387459</v>
      </c>
      <c r="V150" s="55">
        <v>-9.8761148750782013E-2</v>
      </c>
      <c r="W150" s="55">
        <v>0.1645338386297226</v>
      </c>
      <c r="X150" s="55">
        <v>0.14742448925971985</v>
      </c>
      <c r="Y150" s="55">
        <v>0.54220539331436157</v>
      </c>
      <c r="Z150" s="55">
        <v>7.2072021663188934E-2</v>
      </c>
      <c r="AA150" s="55">
        <v>-0.11490131169557571</v>
      </c>
      <c r="AB150" s="55">
        <v>-5.6530207395553589E-2</v>
      </c>
      <c r="AC150" s="55">
        <v>6.6620409488677979E-2</v>
      </c>
      <c r="AD150" s="55">
        <v>6.2499936670064926E-2</v>
      </c>
      <c r="AE150" s="55"/>
      <c r="AF150" s="55"/>
      <c r="AG150" s="55"/>
      <c r="AH150" s="55"/>
      <c r="AI150" s="55"/>
      <c r="AJ150" s="55">
        <v>-0.14465409517288208</v>
      </c>
      <c r="AK150" s="55"/>
      <c r="AL150" s="55">
        <v>-0.43152454495429993</v>
      </c>
      <c r="AM150" s="55">
        <v>-0.13214288651943207</v>
      </c>
      <c r="AN150" s="55">
        <v>-0.10975605249404907</v>
      </c>
      <c r="AO150" s="58">
        <v>-1.2035785242915154E-2</v>
      </c>
      <c r="AP150" s="55">
        <v>0.14529913663864136</v>
      </c>
      <c r="AQ150" s="55">
        <v>-0.19127774238586426</v>
      </c>
      <c r="AR150" s="55">
        <v>2.5641057640314102E-2</v>
      </c>
      <c r="AS150" s="58">
        <v>0.29299917800000003</v>
      </c>
      <c r="AT150" s="55">
        <v>3.9682500064373016E-3</v>
      </c>
      <c r="AU150" s="55">
        <v>0.16397413611412048</v>
      </c>
      <c r="AV150" s="55"/>
      <c r="AW150" s="55">
        <v>0.13593536615371704</v>
      </c>
      <c r="AX150" s="55">
        <v>-6.5246365964412689E-2</v>
      </c>
      <c r="AY150" s="55">
        <v>0.27077755331993103</v>
      </c>
      <c r="AZ150" s="55">
        <v>0.23076924681663513</v>
      </c>
      <c r="BA150" s="55">
        <v>4.692087322473526E-2</v>
      </c>
      <c r="BB150" s="55">
        <v>-7.5530429603531957E-4</v>
      </c>
      <c r="BC150" s="55">
        <v>2.5268779769635374E-2</v>
      </c>
      <c r="BD150" s="55">
        <v>1.2345666999999999E-2</v>
      </c>
      <c r="BE150" s="55">
        <v>-0.115025878</v>
      </c>
      <c r="BF150" s="55">
        <v>3.7914771999999999E-2</v>
      </c>
      <c r="BG150" s="55">
        <v>2.3999978000000002E-2</v>
      </c>
      <c r="BH150" s="55">
        <v>0.30988785600000002</v>
      </c>
      <c r="BI150" s="55">
        <v>-0.123128153</v>
      </c>
      <c r="BJ150" s="55">
        <v>-3.9930555999999999E-2</v>
      </c>
      <c r="BK150" s="55">
        <v>0.22055877700000001</v>
      </c>
      <c r="BL150" s="55">
        <v>-1.5098736999999999E-2</v>
      </c>
      <c r="BM150" s="55">
        <v>7.6701750000000004E-3</v>
      </c>
      <c r="BN150" s="55">
        <v>-0.42216357599999998</v>
      </c>
      <c r="BO150" s="55">
        <v>-9.0758790000000002E-3</v>
      </c>
      <c r="BP150" s="55">
        <v>-3.4356743000000002E-2</v>
      </c>
      <c r="BQ150" s="55">
        <v>-0.102040775</v>
      </c>
      <c r="BR150" s="55">
        <v>-0.118425682</v>
      </c>
      <c r="BS150" s="55">
        <v>-2.8517759999999999E-3</v>
      </c>
      <c r="BT150" s="55">
        <v>-9.4936705999999996E-2</v>
      </c>
      <c r="BU150" s="55">
        <v>1.4705868E-2</v>
      </c>
      <c r="BV150" s="58">
        <v>-3.8309611E-2</v>
      </c>
      <c r="BW150" s="55">
        <v>-1.6393445E-2</v>
      </c>
      <c r="BX150" s="55">
        <v>-2.3115532000000001E-2</v>
      </c>
      <c r="BY150" s="55">
        <v>-0.17673894800000001</v>
      </c>
      <c r="BZ150" s="55">
        <v>-0.26095485699999998</v>
      </c>
      <c r="CA150" s="58">
        <v>3.1720436999999997E-2</v>
      </c>
      <c r="CB150" s="55">
        <v>8.9460849999999995E-2</v>
      </c>
      <c r="CC150" s="58">
        <v>9.3071509999999996E-3</v>
      </c>
      <c r="CD150" s="55">
        <v>-0.22436553200000001</v>
      </c>
      <c r="CE150" s="55">
        <v>-0.131898195</v>
      </c>
      <c r="CF150" s="55">
        <v>-9.8281807999999998E-2</v>
      </c>
      <c r="CG150" s="55">
        <v>7.5546026000000002E-2</v>
      </c>
      <c r="CH150" s="55">
        <v>0.40993228554725647</v>
      </c>
      <c r="CI150" s="55">
        <v>0.1482059508562088</v>
      </c>
      <c r="CJ150" s="55">
        <v>-0.11111108958721161</v>
      </c>
      <c r="CK150" s="55">
        <v>0.44804096221923828</v>
      </c>
      <c r="CL150" s="55">
        <v>-0.15983028709888458</v>
      </c>
      <c r="CM150" s="55">
        <v>0.37992829084396362</v>
      </c>
      <c r="CN150" s="55">
        <v>0.16110186278820038</v>
      </c>
      <c r="CO150" s="55">
        <v>9.3392021954059601E-2</v>
      </c>
      <c r="CP150" s="55">
        <v>-0.29920122027397156</v>
      </c>
      <c r="CQ150" s="55">
        <v>-0.21160405874252319</v>
      </c>
      <c r="CR150" s="58">
        <v>-2.1481478586792946E-2</v>
      </c>
      <c r="CS150" s="55"/>
      <c r="CT150" s="55"/>
      <c r="CU150" s="55"/>
      <c r="CV150" s="55"/>
      <c r="CW150" s="55"/>
      <c r="CX150" s="55"/>
      <c r="CY150" s="55"/>
      <c r="CZ150" s="55"/>
      <c r="DA150" s="55"/>
      <c r="DB150" s="55"/>
      <c r="DC150" s="55"/>
      <c r="DD150" s="55"/>
      <c r="DE150" s="55"/>
      <c r="DF150" s="55"/>
      <c r="DG150" s="55"/>
      <c r="DH150" s="55">
        <v>-0.13725486397743225</v>
      </c>
      <c r="DI150" s="55"/>
      <c r="DJ150" s="55">
        <v>-0.17479677499999999</v>
      </c>
      <c r="DK150" s="55"/>
      <c r="DL150" s="55">
        <v>-1.4193565584719181E-2</v>
      </c>
      <c r="DM150" s="55">
        <v>-1.9261619076132774E-2</v>
      </c>
      <c r="DN150" s="55">
        <v>7.466665655374527E-2</v>
      </c>
      <c r="DO150" s="55"/>
      <c r="DP150" s="55">
        <v>-2.6872797E-2</v>
      </c>
      <c r="DQ150" s="55">
        <v>-1.3530093245208263E-2</v>
      </c>
      <c r="DR150" s="55"/>
      <c r="DS150" s="55">
        <v>-0.14074078200000001</v>
      </c>
      <c r="DT150" s="55">
        <v>-9.1254756000000006E-2</v>
      </c>
      <c r="DU150" s="55">
        <v>-1.5098736621439457E-2</v>
      </c>
      <c r="DV150" s="55">
        <v>-4.1031588000000001E-2</v>
      </c>
      <c r="DW150" s="55"/>
      <c r="DX150" s="55">
        <v>-3.3163294196128845E-2</v>
      </c>
      <c r="DY150" s="55">
        <v>-0.10597828775644302</v>
      </c>
      <c r="DZ150" s="55">
        <v>-0.15667575597763062</v>
      </c>
      <c r="EA150" s="55">
        <v>3.6035999999999999E-2</v>
      </c>
      <c r="EB150" s="55">
        <v>-6.8571470677852631E-2</v>
      </c>
      <c r="EC150" s="55"/>
      <c r="ED150" s="55"/>
      <c r="EE150" s="55"/>
      <c r="EF150" s="55"/>
      <c r="EG150" s="55"/>
      <c r="EH150" s="55"/>
      <c r="EI150" s="55"/>
      <c r="EJ150" s="55"/>
      <c r="EK150" s="55"/>
      <c r="EL150" s="55">
        <v>-0.10687021911144257</v>
      </c>
      <c r="EM150" s="55">
        <v>-0.23566877841949463</v>
      </c>
      <c r="EN150" s="72">
        <f t="shared" si="2"/>
        <v>2.7260189317816603E-3</v>
      </c>
    </row>
    <row r="151" spans="1:145" ht="16" x14ac:dyDescent="0.2">
      <c r="A151" s="71">
        <v>44377</v>
      </c>
      <c r="B151" s="55"/>
      <c r="C151" s="55">
        <v>0.27839902</v>
      </c>
      <c r="D151" s="55">
        <v>0.18500001728534698</v>
      </c>
      <c r="E151" s="55"/>
      <c r="F151" s="55"/>
      <c r="G151" s="55"/>
      <c r="H151" s="55">
        <v>4.0281930000000002E-3</v>
      </c>
      <c r="I151" s="55">
        <v>-0.10273319482803345</v>
      </c>
      <c r="J151" s="58">
        <v>-3.770024748519063E-3</v>
      </c>
      <c r="K151" s="55">
        <v>-9.3451559543609619E-2</v>
      </c>
      <c r="L151" s="55"/>
      <c r="M151" s="55">
        <v>7.9887248575687408E-3</v>
      </c>
      <c r="N151" s="55"/>
      <c r="O151" s="55"/>
      <c r="P151" s="55">
        <v>0.129672855</v>
      </c>
      <c r="Q151" s="55">
        <v>0.11717180162668228</v>
      </c>
      <c r="R151" s="55"/>
      <c r="S151" s="55">
        <v>1.3065338134765625E-2</v>
      </c>
      <c r="T151" s="55"/>
      <c r="U151" s="55">
        <v>1.5797773000000001E-2</v>
      </c>
      <c r="V151" s="55">
        <v>4.6582639217376709E-2</v>
      </c>
      <c r="W151" s="55">
        <v>-0.10361064970493317</v>
      </c>
      <c r="X151" s="55">
        <v>0.20975232124328613</v>
      </c>
      <c r="Y151" s="55">
        <v>-0.11439849436283112</v>
      </c>
      <c r="Z151" s="55">
        <v>9.0128771960735321E-2</v>
      </c>
      <c r="AA151" s="58">
        <v>-0.22616629302501678</v>
      </c>
      <c r="AB151" s="55">
        <v>2.4793364107608795E-2</v>
      </c>
      <c r="AC151" s="55">
        <v>-2.2121025249361992E-2</v>
      </c>
      <c r="AD151" s="55">
        <v>2.941150451079011E-3</v>
      </c>
      <c r="AE151" s="55"/>
      <c r="AF151" s="55"/>
      <c r="AG151" s="55"/>
      <c r="AH151" s="55"/>
      <c r="AI151" s="55"/>
      <c r="AJ151" s="55">
        <v>2.2058801725506783E-2</v>
      </c>
      <c r="AK151" s="55"/>
      <c r="AL151" s="55">
        <v>-0.47181817889213562</v>
      </c>
      <c r="AM151" s="55">
        <v>7.407420314848423E-3</v>
      </c>
      <c r="AN151" s="58">
        <v>7.6712317764759064E-2</v>
      </c>
      <c r="AO151" s="55">
        <v>0.11689990013837814</v>
      </c>
      <c r="AP151" s="58">
        <v>-0.23880597949028015</v>
      </c>
      <c r="AQ151" s="55">
        <v>-5.3926177322864532E-2</v>
      </c>
      <c r="AR151" s="55">
        <v>5.6818179786205292E-2</v>
      </c>
      <c r="AS151" s="55">
        <v>0.20721921324729919</v>
      </c>
      <c r="AT151" s="55">
        <v>-0.17490114271640778</v>
      </c>
      <c r="AU151" s="55">
        <v>-0.24427478015422821</v>
      </c>
      <c r="AV151" s="55"/>
      <c r="AW151" s="55">
        <v>0.12796220183372498</v>
      </c>
      <c r="AX151" s="55">
        <v>0.31267809867858887</v>
      </c>
      <c r="AY151" s="55">
        <v>-0.34528830647468567</v>
      </c>
      <c r="AZ151" s="55">
        <v>0.17977525293827057</v>
      </c>
      <c r="BA151" s="55">
        <v>0.14565829932689667</v>
      </c>
      <c r="BB151" s="55">
        <v>6.8027256488661925E-2</v>
      </c>
      <c r="BC151" s="55">
        <v>1.9402246922254562E-2</v>
      </c>
      <c r="BD151" s="55">
        <v>-9.5274389000000001E-2</v>
      </c>
      <c r="BE151" s="55">
        <v>0.17096018800000001</v>
      </c>
      <c r="BF151" s="55">
        <v>-7.9908653999999996E-2</v>
      </c>
      <c r="BG151" s="55">
        <v>-8.5286424E-2</v>
      </c>
      <c r="BH151" s="55">
        <v>-3.1906676000000002E-2</v>
      </c>
      <c r="BI151" s="55">
        <v>-8.5388958000000001E-2</v>
      </c>
      <c r="BJ151" s="55">
        <v>-0.124773964</v>
      </c>
      <c r="BK151" s="55">
        <v>-0.170073584</v>
      </c>
      <c r="BL151" s="55">
        <v>-4.0094248999999998E-2</v>
      </c>
      <c r="BM151" s="55">
        <v>0.108468063</v>
      </c>
      <c r="BN151" s="55">
        <v>0.24657532600000001</v>
      </c>
      <c r="BO151" s="55">
        <v>3.7468761000000003E-2</v>
      </c>
      <c r="BP151" s="55">
        <v>-0.129447386</v>
      </c>
      <c r="BQ151" s="55">
        <v>0.25505045100000001</v>
      </c>
      <c r="BR151" s="55">
        <v>4.4444392999999999E-2</v>
      </c>
      <c r="BS151" s="55">
        <v>-0.123927571</v>
      </c>
      <c r="BT151" s="55">
        <v>-0.117482536</v>
      </c>
      <c r="BU151" s="55">
        <v>0.207246348</v>
      </c>
      <c r="BV151" s="55">
        <v>0.426694095</v>
      </c>
      <c r="BW151" s="55">
        <v>-0.14365083000000001</v>
      </c>
      <c r="BX151" s="55">
        <v>8.0246881000000006E-2</v>
      </c>
      <c r="BY151" s="58">
        <v>0.79224377899999998</v>
      </c>
      <c r="BZ151" s="55">
        <v>0.207079649</v>
      </c>
      <c r="CA151" s="55">
        <v>-0.18342888399999999</v>
      </c>
      <c r="CB151" s="55">
        <v>-3.8245279E-2</v>
      </c>
      <c r="CC151" s="55">
        <v>8.2991749000000004E-2</v>
      </c>
      <c r="CD151" s="55">
        <v>0.74345547000000001</v>
      </c>
      <c r="CE151" s="55">
        <v>0.12939579800000001</v>
      </c>
      <c r="CF151" s="55">
        <v>0.95274400699999995</v>
      </c>
      <c r="CG151" s="55">
        <v>-8.3555266000000003E-2</v>
      </c>
      <c r="CH151" s="55">
        <v>0.47294270992279053</v>
      </c>
      <c r="CI151" s="55">
        <v>0.13360510766506195</v>
      </c>
      <c r="CJ151" s="55">
        <v>0.11088713258504868</v>
      </c>
      <c r="CK151" s="55">
        <v>-0.15126055479049683</v>
      </c>
      <c r="CL151" s="55">
        <v>1.6834599664434791E-3</v>
      </c>
      <c r="CM151" s="55">
        <v>-3.6363601684570312E-2</v>
      </c>
      <c r="CN151" s="55">
        <v>-5.1042418926954269E-2</v>
      </c>
      <c r="CO151" s="55">
        <v>9.9919401109218597E-2</v>
      </c>
      <c r="CP151" s="55">
        <v>0.10259075462818146</v>
      </c>
      <c r="CQ151" s="55">
        <v>-5.4545432329177856E-2</v>
      </c>
      <c r="CR151" s="55">
        <v>9.7653292119503021E-2</v>
      </c>
      <c r="CS151" s="55"/>
      <c r="CT151" s="55"/>
      <c r="CU151" s="55"/>
      <c r="CV151" s="55"/>
      <c r="CW151" s="55"/>
      <c r="CX151" s="55"/>
      <c r="CY151" s="55"/>
      <c r="CZ151" s="55"/>
      <c r="DA151" s="55"/>
      <c r="DB151" s="55"/>
      <c r="DC151" s="55"/>
      <c r="DD151" s="55"/>
      <c r="DE151" s="55"/>
      <c r="DF151" s="55"/>
      <c r="DG151" s="55"/>
      <c r="DH151" s="55">
        <v>0.29318180680274963</v>
      </c>
      <c r="DI151" s="55"/>
      <c r="DJ151" s="55">
        <v>-0.12315271</v>
      </c>
      <c r="DK151" s="55"/>
      <c r="DL151" s="55"/>
      <c r="DM151" s="55">
        <v>-0.13420625030994415</v>
      </c>
      <c r="DN151" s="55">
        <v>7.1927636861801147E-2</v>
      </c>
      <c r="DO151" s="55"/>
      <c r="DP151" s="55">
        <v>1.5884691999999999E-2</v>
      </c>
      <c r="DQ151" s="55">
        <v>5.6109700351953506E-2</v>
      </c>
      <c r="DR151" s="55"/>
      <c r="DS151" s="55">
        <v>-8.6206809999999998E-3</v>
      </c>
      <c r="DT151" s="55">
        <v>-1.6736484999999999E-2</v>
      </c>
      <c r="DU151" s="55">
        <v>-4.0094248950481415E-2</v>
      </c>
      <c r="DV151" s="55">
        <v>-0.23960885400000001</v>
      </c>
      <c r="DW151" s="55">
        <v>0.26790699400000001</v>
      </c>
      <c r="DX151" s="55">
        <v>-0.3027704656124115</v>
      </c>
      <c r="DY151" s="55">
        <v>-3.0395107343792915E-2</v>
      </c>
      <c r="DZ151" s="55">
        <v>0.12439417839050293</v>
      </c>
      <c r="EA151" s="55">
        <v>-3.4782577000000002E-2</v>
      </c>
      <c r="EB151" s="55">
        <v>9.5705613493919373E-2</v>
      </c>
      <c r="EC151" s="55"/>
      <c r="ED151" s="55"/>
      <c r="EE151" s="55"/>
      <c r="EF151" s="55"/>
      <c r="EG151" s="55"/>
      <c r="EH151" s="55"/>
      <c r="EI151" s="55"/>
      <c r="EJ151" s="55"/>
      <c r="EK151" s="55"/>
      <c r="EL151" s="55">
        <v>-0.1111111119389534</v>
      </c>
      <c r="EM151" s="55">
        <v>-5.1666658371686935E-2</v>
      </c>
      <c r="EN151" s="72">
        <f t="shared" si="2"/>
        <v>3.8982793640985995E-2</v>
      </c>
    </row>
    <row r="152" spans="1:145" ht="16" x14ac:dyDescent="0.2">
      <c r="A152" s="71">
        <v>44407</v>
      </c>
      <c r="B152" s="55"/>
      <c r="C152" s="55">
        <v>-0.35174950999999999</v>
      </c>
      <c r="D152" s="55">
        <v>-2.6722932234406471E-2</v>
      </c>
      <c r="E152" s="55"/>
      <c r="F152" s="55">
        <v>3.7755229999999998E-3</v>
      </c>
      <c r="G152" s="55"/>
      <c r="H152" s="55">
        <v>-0.31394183599999997</v>
      </c>
      <c r="I152" s="55">
        <v>-0.1817227303981781</v>
      </c>
      <c r="J152" s="55">
        <v>-0.12488171458244324</v>
      </c>
      <c r="K152" s="55">
        <v>-5.2671167999505997E-2</v>
      </c>
      <c r="L152" s="55"/>
      <c r="M152" s="55">
        <v>-8.0652743577957153E-2</v>
      </c>
      <c r="N152" s="55"/>
      <c r="O152" s="55"/>
      <c r="P152" s="55">
        <v>-4.1882083000000001E-2</v>
      </c>
      <c r="Q152" s="55">
        <v>-0.43580475449562073</v>
      </c>
      <c r="R152" s="55">
        <v>-2.1589728072285652E-2</v>
      </c>
      <c r="S152" s="55">
        <v>-0.1944444477558136</v>
      </c>
      <c r="T152" s="55"/>
      <c r="U152" s="55">
        <v>-5.2099540999999999E-2</v>
      </c>
      <c r="V152" s="55">
        <v>-0.18314485251903534</v>
      </c>
      <c r="W152" s="55">
        <v>-0.11996496468782425</v>
      </c>
      <c r="X152" s="58">
        <v>-0.10428663343191147</v>
      </c>
      <c r="Y152" s="55">
        <v>-0.13585738837718964</v>
      </c>
      <c r="Z152" s="58">
        <v>-6.1023611575365067E-2</v>
      </c>
      <c r="AA152" s="55">
        <v>-0.15465272963047028</v>
      </c>
      <c r="AB152" s="58">
        <v>-0.12903222441673279</v>
      </c>
      <c r="AC152" s="55">
        <v>0.40053224563598633</v>
      </c>
      <c r="AD152" s="58">
        <v>7.478015124797821E-2</v>
      </c>
      <c r="AE152" s="55"/>
      <c r="AF152" s="55"/>
      <c r="AG152" s="55"/>
      <c r="AH152" s="55"/>
      <c r="AI152" s="55"/>
      <c r="AJ152" s="55">
        <v>-0.20863306522369385</v>
      </c>
      <c r="AK152" s="55"/>
      <c r="AL152" s="58">
        <v>0.3063683807849884</v>
      </c>
      <c r="AM152" s="55">
        <v>-0.17238560318946838</v>
      </c>
      <c r="AN152" s="55">
        <v>-0.24681934714317322</v>
      </c>
      <c r="AO152" s="55">
        <v>-0.11812485754489899</v>
      </c>
      <c r="AP152" s="55">
        <v>-0.24836601316928864</v>
      </c>
      <c r="AQ152" s="55">
        <v>0.12299995124340057</v>
      </c>
      <c r="AR152" s="55">
        <v>-2.365594170987606E-2</v>
      </c>
      <c r="AS152" s="55">
        <v>-0.34274637699127197</v>
      </c>
      <c r="AT152" s="55">
        <v>-8.0239586532115936E-2</v>
      </c>
      <c r="AU152" s="55">
        <v>-0.27364557981491089</v>
      </c>
      <c r="AV152" s="55">
        <v>-6.8559935316443443E-3</v>
      </c>
      <c r="AW152" s="55">
        <v>-0.15441179275512695</v>
      </c>
      <c r="AX152" s="55">
        <v>2.0618511363863945E-2</v>
      </c>
      <c r="AY152" s="55">
        <v>-7.1965634822845459E-2</v>
      </c>
      <c r="AZ152" s="58">
        <v>4.5238111168146133E-2</v>
      </c>
      <c r="BA152" s="55">
        <v>8.6389519274234772E-2</v>
      </c>
      <c r="BB152" s="55">
        <v>-9.2002907767891884E-3</v>
      </c>
      <c r="BC152" s="58">
        <v>-0.20781897008419037</v>
      </c>
      <c r="BD152" s="55">
        <v>-6.8239211999999994E-2</v>
      </c>
      <c r="BE152" s="55">
        <v>-0.242999986</v>
      </c>
      <c r="BF152" s="55">
        <v>-0.148883402</v>
      </c>
      <c r="BG152" s="55">
        <v>-4.9822529999999999E-3</v>
      </c>
      <c r="BH152" s="55">
        <v>-0.19372989199999999</v>
      </c>
      <c r="BI152" s="55">
        <v>-0.19190874699999999</v>
      </c>
      <c r="BJ152" s="55">
        <v>-7.1281046000000001E-2</v>
      </c>
      <c r="BK152" s="55">
        <v>-1.9703949999999998E-3</v>
      </c>
      <c r="BL152" s="55">
        <v>-0.13390664799999999</v>
      </c>
      <c r="BM152" s="55">
        <v>-0.167381957</v>
      </c>
      <c r="BN152" s="55">
        <v>-0.186813176</v>
      </c>
      <c r="BO152" s="55">
        <v>-8.6677357999999996E-2</v>
      </c>
      <c r="BP152" s="55">
        <v>-0.21739129700000001</v>
      </c>
      <c r="BQ152" s="55">
        <v>-0.18209250299999999</v>
      </c>
      <c r="BR152" s="55">
        <v>-7.0346907E-2</v>
      </c>
      <c r="BS152" s="55">
        <v>-9.6844330000000006E-2</v>
      </c>
      <c r="BT152" s="55">
        <v>-7.2107754999999996E-2</v>
      </c>
      <c r="BU152" s="55">
        <v>-0.162064821</v>
      </c>
      <c r="BV152" s="55">
        <v>-0.31922858999999998</v>
      </c>
      <c r="BW152" s="55">
        <v>-9.3605213000000007E-2</v>
      </c>
      <c r="BX152" s="58">
        <v>-0.26952379900000001</v>
      </c>
      <c r="BY152" s="55">
        <v>-0.16692425299999999</v>
      </c>
      <c r="BZ152" s="55">
        <v>-0.19428156299999999</v>
      </c>
      <c r="CA152" s="55">
        <v>-0.178685397</v>
      </c>
      <c r="CB152" s="55">
        <v>-9.7041382999999995E-2</v>
      </c>
      <c r="CC152" s="55">
        <v>-0.171239316</v>
      </c>
      <c r="CD152" s="55">
        <v>-0.39414414800000003</v>
      </c>
      <c r="CE152" s="55">
        <v>-0.33413171800000002</v>
      </c>
      <c r="CF152" s="55">
        <v>-3.8251422E-2</v>
      </c>
      <c r="CG152" s="55">
        <v>-0.171812624</v>
      </c>
      <c r="CH152" s="55">
        <v>-0.34804347157478333</v>
      </c>
      <c r="CI152" s="55">
        <v>2.3571718484163284E-2</v>
      </c>
      <c r="CJ152" s="55">
        <v>4.2649663984775543E-2</v>
      </c>
      <c r="CK152" s="55">
        <v>-4.5247539877891541E-2</v>
      </c>
      <c r="CL152" s="55">
        <v>-0.21848735213279724</v>
      </c>
      <c r="CM152" s="55">
        <v>-3.5040460526943207E-2</v>
      </c>
      <c r="CN152" s="55">
        <v>-7.0454500615596771E-2</v>
      </c>
      <c r="CO152" s="55">
        <v>2.7106288820505142E-2</v>
      </c>
      <c r="CP152" s="55">
        <v>-0.24718044698238373</v>
      </c>
      <c r="CQ152" s="58">
        <v>3.9008647203445435E-2</v>
      </c>
      <c r="CR152" s="55">
        <v>-0.1131034716963768</v>
      </c>
      <c r="CS152" s="55"/>
      <c r="CT152" s="55"/>
      <c r="CU152" s="55"/>
      <c r="CV152" s="55"/>
      <c r="CW152" s="55"/>
      <c r="CX152" s="55"/>
      <c r="CY152" s="55"/>
      <c r="CZ152" s="55"/>
      <c r="DA152" s="55"/>
      <c r="DB152" s="55"/>
      <c r="DC152" s="55"/>
      <c r="DD152" s="55"/>
      <c r="DE152" s="55"/>
      <c r="DF152" s="55"/>
      <c r="DG152" s="55"/>
      <c r="DH152" s="55">
        <v>-0.18804924190044403</v>
      </c>
      <c r="DI152" s="55"/>
      <c r="DJ152" s="55">
        <v>-3.9325806999999997E-2</v>
      </c>
      <c r="DK152" s="55"/>
      <c r="DL152" s="55"/>
      <c r="DM152" s="55">
        <v>-2.2684289142489433E-2</v>
      </c>
      <c r="DN152" s="55">
        <v>-5.4214242845773697E-2</v>
      </c>
      <c r="DO152" s="55"/>
      <c r="DP152" s="55">
        <v>-0.19028145099999999</v>
      </c>
      <c r="DQ152" s="55">
        <v>2.7154607698321342E-2</v>
      </c>
      <c r="DR152" s="55"/>
      <c r="DS152" s="55">
        <v>-0.13913041400000001</v>
      </c>
      <c r="DT152" s="55">
        <v>-0.19148933900000001</v>
      </c>
      <c r="DU152" s="55">
        <v>-0.13390664756298065</v>
      </c>
      <c r="DV152" s="55">
        <v>-8.3601287999999996E-2</v>
      </c>
      <c r="DW152" s="55">
        <v>-0.33162146799999997</v>
      </c>
      <c r="DX152" s="55">
        <v>-1.0406779125332832E-2</v>
      </c>
      <c r="DY152" s="55">
        <v>-0.10188089311122894</v>
      </c>
      <c r="DZ152" s="55">
        <v>-0.21120692789554596</v>
      </c>
      <c r="EA152" s="55">
        <v>-0.44594594799999998</v>
      </c>
      <c r="EB152" s="55">
        <v>-0.23572233319282532</v>
      </c>
      <c r="EC152" s="55">
        <v>-0.2841804027557373</v>
      </c>
      <c r="ED152" s="55"/>
      <c r="EE152" s="55"/>
      <c r="EF152" s="55"/>
      <c r="EG152" s="55"/>
      <c r="EH152" s="55"/>
      <c r="EI152" s="55"/>
      <c r="EJ152" s="55"/>
      <c r="EK152" s="55"/>
      <c r="EL152" s="55">
        <v>-4.8076879233121872E-2</v>
      </c>
      <c r="EM152" s="55">
        <v>-0.1933216005563736</v>
      </c>
      <c r="EN152" s="72">
        <f t="shared" si="2"/>
        <v>-0.12298906568181042</v>
      </c>
    </row>
    <row r="153" spans="1:145" ht="16" x14ac:dyDescent="0.2">
      <c r="A153" s="71">
        <v>44439</v>
      </c>
      <c r="B153" s="55"/>
      <c r="C153" s="55">
        <v>-0.16406246999999999</v>
      </c>
      <c r="D153" s="55">
        <v>6.6473990678787231E-2</v>
      </c>
      <c r="E153" s="55">
        <v>-3.2193128019571304E-2</v>
      </c>
      <c r="F153" s="55">
        <v>-0.21965897100000001</v>
      </c>
      <c r="G153" s="55"/>
      <c r="H153" s="55">
        <v>0.24561408200000001</v>
      </c>
      <c r="I153" s="55">
        <v>0.10012833774089813</v>
      </c>
      <c r="J153" s="55">
        <v>-0.18486486375331879</v>
      </c>
      <c r="K153" s="55">
        <v>5.3216844797134399E-2</v>
      </c>
      <c r="L153" s="55"/>
      <c r="M153" s="55">
        <v>7.3529452085494995E-2</v>
      </c>
      <c r="N153" s="55"/>
      <c r="O153" s="55"/>
      <c r="P153" s="55">
        <v>7.9330771999999994E-2</v>
      </c>
      <c r="Q153" s="55">
        <v>5.4487206041812897E-2</v>
      </c>
      <c r="R153" s="55">
        <v>0.46639913320541382</v>
      </c>
      <c r="S153" s="58">
        <v>-1.9704414531588554E-2</v>
      </c>
      <c r="T153" s="55"/>
      <c r="U153" s="58">
        <v>0.146021396</v>
      </c>
      <c r="V153" s="55">
        <v>7.3693685233592987E-2</v>
      </c>
      <c r="W153" s="55">
        <v>0.18805964291095734</v>
      </c>
      <c r="X153" s="55"/>
      <c r="Y153" s="55">
        <v>-0.16752579808235168</v>
      </c>
      <c r="Z153" s="55"/>
      <c r="AA153" s="55">
        <v>-0.1472868025302887</v>
      </c>
      <c r="AB153" s="55">
        <v>-0.23032408952713013</v>
      </c>
      <c r="AC153" s="55">
        <v>0.27173402905464172</v>
      </c>
      <c r="AD153" s="55">
        <v>-0.1124369278550148</v>
      </c>
      <c r="AE153" s="55"/>
      <c r="AF153" s="55"/>
      <c r="AG153" s="55"/>
      <c r="AH153" s="55"/>
      <c r="AI153" s="55"/>
      <c r="AJ153" s="55">
        <v>9.0909004211425781E-3</v>
      </c>
      <c r="AK153" s="55"/>
      <c r="AL153" s="55">
        <v>3.4255567938089371E-2</v>
      </c>
      <c r="AM153" s="55">
        <v>0.2132280170917511</v>
      </c>
      <c r="AN153" s="55">
        <v>0.13513508439064026</v>
      </c>
      <c r="AO153" s="55">
        <v>-2.7105230838060379E-2</v>
      </c>
      <c r="AP153" s="55">
        <v>-0.16086956858634949</v>
      </c>
      <c r="AQ153" s="55">
        <v>-8.459482342004776E-2</v>
      </c>
      <c r="AR153" s="55">
        <v>6.0572724789381027E-2</v>
      </c>
      <c r="AS153" s="55">
        <v>-0.12131420522928238</v>
      </c>
      <c r="AT153" s="58">
        <v>-6.9010384380817413E-2</v>
      </c>
      <c r="AU153" s="55">
        <v>-3.792633768171072E-3</v>
      </c>
      <c r="AV153" s="55">
        <v>-0.33727815747261047</v>
      </c>
      <c r="AW153" s="55">
        <v>-0.25465840101242065</v>
      </c>
      <c r="AX153" s="55">
        <v>-0.10765548795461655</v>
      </c>
      <c r="AY153" s="55">
        <v>6.8286940455436707E-2</v>
      </c>
      <c r="AZ153" s="55">
        <v>0.46412301063537598</v>
      </c>
      <c r="BA153" s="58">
        <v>-6.9017261266708374E-2</v>
      </c>
      <c r="BB153" s="58">
        <v>7.214287668466568E-2</v>
      </c>
      <c r="BC153" s="55">
        <v>-0.22337660193443298</v>
      </c>
      <c r="BD153" s="55">
        <v>4.1591320000000001E-2</v>
      </c>
      <c r="BE153" s="55">
        <v>-0.22192870100000001</v>
      </c>
      <c r="BF153" s="55">
        <v>-8.7463469999999998E-3</v>
      </c>
      <c r="BG153" s="55">
        <v>7.1532400000000004E-4</v>
      </c>
      <c r="BH153" s="55">
        <v>-2.8913258000000001E-2</v>
      </c>
      <c r="BI153" s="55">
        <v>-5.0064168999999999E-2</v>
      </c>
      <c r="BJ153" s="55">
        <v>0.12569522899999999</v>
      </c>
      <c r="BK153" s="55">
        <v>-8.5883505999999998E-2</v>
      </c>
      <c r="BL153" s="55">
        <v>-0.30921989700000002</v>
      </c>
      <c r="BM153" s="55">
        <v>-8.9690715000000004E-2</v>
      </c>
      <c r="BN153" s="55">
        <v>-7.4324310000000005E-2</v>
      </c>
      <c r="BO153" s="55">
        <v>0.18892790400000001</v>
      </c>
      <c r="BP153" s="55">
        <v>-7.7777758000000002E-2</v>
      </c>
      <c r="BQ153" s="55">
        <v>-0.11316113899999999</v>
      </c>
      <c r="BR153" s="55">
        <v>0.22247424700000001</v>
      </c>
      <c r="BS153" s="55">
        <v>0.24578311999999999</v>
      </c>
      <c r="BT153" s="55">
        <v>-6.8317695999999997E-2</v>
      </c>
      <c r="BU153" s="55">
        <v>-2.5787939999999999E-2</v>
      </c>
      <c r="BV153" s="55">
        <v>-0.105708249</v>
      </c>
      <c r="BW153" s="55">
        <v>-0.109406926</v>
      </c>
      <c r="BX153" s="55">
        <v>0.109517619</v>
      </c>
      <c r="BY153" s="55">
        <v>0.145640135</v>
      </c>
      <c r="BZ153" s="55">
        <v>0.137397662</v>
      </c>
      <c r="CA153" s="55">
        <v>-8.5470042999999996E-2</v>
      </c>
      <c r="CB153" s="55">
        <v>-3.6697276000000001E-2</v>
      </c>
      <c r="CC153" s="55">
        <v>0.11986303299999999</v>
      </c>
      <c r="CD153" s="55">
        <v>6.3197054000000003E-2</v>
      </c>
      <c r="CE153" s="55">
        <v>0.17146286399999999</v>
      </c>
      <c r="CF153" s="55">
        <v>0.28490263199999999</v>
      </c>
      <c r="CG153" s="55">
        <v>0.104824625</v>
      </c>
      <c r="CH153" s="55">
        <v>-9.6031986176967621E-2</v>
      </c>
      <c r="CI153" s="55">
        <v>0.19828258454799652</v>
      </c>
      <c r="CJ153" s="55">
        <v>-0.16013926267623901</v>
      </c>
      <c r="CK153" s="55">
        <v>-0.1508866548538208</v>
      </c>
      <c r="CL153" s="55">
        <v>-0.10537639260292053</v>
      </c>
      <c r="CM153" s="55">
        <v>0.1117318719625473</v>
      </c>
      <c r="CN153" s="55">
        <v>-5.7050241157412529E-3</v>
      </c>
      <c r="CO153" s="55">
        <v>4.636203870177269E-3</v>
      </c>
      <c r="CP153" s="58">
        <v>-0.1760299950838089</v>
      </c>
      <c r="CQ153" s="55">
        <v>-0.14222611486911774</v>
      </c>
      <c r="CR153" s="55">
        <v>-2.4883335456252098E-2</v>
      </c>
      <c r="CS153" s="55"/>
      <c r="CT153" s="55"/>
      <c r="CU153" s="55"/>
      <c r="CV153" s="55"/>
      <c r="CW153" s="55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>
        <v>-0.11796538531780243</v>
      </c>
      <c r="DI153" s="64"/>
      <c r="DJ153" s="64">
        <v>-0.23391817500000001</v>
      </c>
      <c r="DK153" s="64"/>
      <c r="DL153" s="64"/>
      <c r="DM153" s="64"/>
      <c r="DN153" s="64">
        <v>4.4322662055492401E-2</v>
      </c>
      <c r="DO153" s="64"/>
      <c r="DP153" s="64">
        <v>0.105169371</v>
      </c>
      <c r="DQ153" s="64">
        <v>-4.4827517122030258E-2</v>
      </c>
      <c r="DR153" s="64"/>
      <c r="DS153" s="64">
        <v>1.5151501E-2</v>
      </c>
      <c r="DT153" s="64">
        <v>0.63157892199999999</v>
      </c>
      <c r="DU153" s="64">
        <v>-0.30921989679336548</v>
      </c>
      <c r="DV153" s="55">
        <v>-0.147368371</v>
      </c>
      <c r="DW153" s="64">
        <v>-1.6465381000000001E-2</v>
      </c>
      <c r="DX153" s="55">
        <v>-0.17208415269851685</v>
      </c>
      <c r="DY153" s="64">
        <v>0.88481676578521729</v>
      </c>
      <c r="DZ153" s="64">
        <v>-7.8324198722839355E-2</v>
      </c>
      <c r="EA153" s="64">
        <v>-0.13821144399999999</v>
      </c>
      <c r="EB153" s="64">
        <v>1.9047636538743973E-2</v>
      </c>
      <c r="EC153" s="64">
        <v>3.1000042334198952E-2</v>
      </c>
      <c r="ED153" s="64"/>
      <c r="EE153" s="64"/>
      <c r="EF153" s="64"/>
      <c r="EG153" s="64"/>
      <c r="EH153" s="64"/>
      <c r="EI153" s="64"/>
      <c r="EJ153" s="55"/>
      <c r="EK153" s="55"/>
      <c r="EL153" s="55">
        <v>-0.29797980189323425</v>
      </c>
      <c r="EM153" s="64">
        <v>-0.40958607196807861</v>
      </c>
      <c r="EN153" s="72">
        <f t="shared" si="2"/>
        <v>-1.7353867602416843E-3</v>
      </c>
    </row>
    <row r="154" spans="1:145" ht="16" x14ac:dyDescent="0.2">
      <c r="A154" s="71">
        <v>44469</v>
      </c>
      <c r="B154" s="55"/>
      <c r="C154" s="55">
        <v>-0.165675506</v>
      </c>
      <c r="D154" s="55">
        <v>1.8970170989632607E-2</v>
      </c>
      <c r="E154" s="55">
        <v>-5.9251528233289719E-2</v>
      </c>
      <c r="F154" s="55">
        <v>-8.9974329000000006E-2</v>
      </c>
      <c r="G154" s="55"/>
      <c r="H154" s="58">
        <v>-0.13145543600000001</v>
      </c>
      <c r="I154" s="55">
        <v>8.8681474328041077E-2</v>
      </c>
      <c r="J154" s="55">
        <v>-0.23607423901557922</v>
      </c>
      <c r="K154" s="55">
        <v>3.5444896668195724E-2</v>
      </c>
      <c r="L154" s="55"/>
      <c r="M154" s="58">
        <v>-0.129428431391716</v>
      </c>
      <c r="N154" s="55"/>
      <c r="O154" s="55"/>
      <c r="P154" s="55">
        <v>-0.115999982</v>
      </c>
      <c r="Q154" s="58">
        <v>0.21276597678661346</v>
      </c>
      <c r="R154" s="55">
        <v>-0.20588237047195435</v>
      </c>
      <c r="S154" s="55">
        <v>-7.1608059108257294E-2</v>
      </c>
      <c r="T154" s="55"/>
      <c r="U154" s="55">
        <v>-4.6528294999999997E-2</v>
      </c>
      <c r="V154" s="55">
        <v>-3.1198002398014069E-2</v>
      </c>
      <c r="W154" s="55">
        <v>-5.360129103064537E-2</v>
      </c>
      <c r="X154" s="55"/>
      <c r="Y154" s="55">
        <v>8.5913285613059998E-2</v>
      </c>
      <c r="Z154" s="55"/>
      <c r="AA154" s="55">
        <v>-0.10000003129243851</v>
      </c>
      <c r="AB154" s="55">
        <v>-2.8571436181664467E-2</v>
      </c>
      <c r="AC154" s="55">
        <v>9.1520316898822784E-2</v>
      </c>
      <c r="AD154" s="55">
        <v>-6.9286458194255829E-2</v>
      </c>
      <c r="AE154" s="55"/>
      <c r="AF154" s="55"/>
      <c r="AG154" s="55"/>
      <c r="AH154" s="55"/>
      <c r="AI154" s="55"/>
      <c r="AJ154" s="55">
        <v>-0.16324326395988464</v>
      </c>
      <c r="AK154" s="55"/>
      <c r="AL154" s="55">
        <v>-0.40955409407615662</v>
      </c>
      <c r="AM154" s="55">
        <v>-0.10414969176054001</v>
      </c>
      <c r="AN154" s="55">
        <v>-0.21130947768688202</v>
      </c>
      <c r="AO154" s="55">
        <v>-2.4344103410840034E-2</v>
      </c>
      <c r="AP154" s="55">
        <v>-0.22797924280166626</v>
      </c>
      <c r="AQ154" s="55">
        <v>-0.15758754312992096</v>
      </c>
      <c r="AR154" s="55">
        <v>-0.11615631729364395</v>
      </c>
      <c r="AS154" s="55">
        <v>2.3010523989796638E-2</v>
      </c>
      <c r="AT154" s="55">
        <v>-8.8111899793148041E-2</v>
      </c>
      <c r="AU154" s="55">
        <v>-4.314722865819931E-2</v>
      </c>
      <c r="AV154" s="55">
        <v>0.90922623872756958</v>
      </c>
      <c r="AW154" s="58">
        <v>-6.1666648834943771E-2</v>
      </c>
      <c r="AX154" s="55">
        <v>-3.9916597306728363E-2</v>
      </c>
      <c r="AY154" s="55">
        <v>7.6923087239265442E-2</v>
      </c>
      <c r="AZ154" s="55">
        <v>1.0112806223332882E-2</v>
      </c>
      <c r="BA154" s="55">
        <v>-9.1861352324485779E-2</v>
      </c>
      <c r="BB154" s="55">
        <v>-0.1845436692237854</v>
      </c>
      <c r="BC154" s="55">
        <v>5.5183932185173035E-2</v>
      </c>
      <c r="BD154" s="55">
        <v>5.3819433E-2</v>
      </c>
      <c r="BE154" s="55">
        <v>-8.1494063000000005E-2</v>
      </c>
      <c r="BF154" s="55">
        <v>-0.17058828500000001</v>
      </c>
      <c r="BG154" s="55">
        <v>-3.5025001E-2</v>
      </c>
      <c r="BH154" s="55">
        <v>-8.6242317999999998E-2</v>
      </c>
      <c r="BI154" s="55">
        <v>0.175675631</v>
      </c>
      <c r="BJ154" s="55">
        <v>4.9407310000000003E-3</v>
      </c>
      <c r="BK154" s="55">
        <v>-0.161987036</v>
      </c>
      <c r="BL154" s="55">
        <v>1.6427088999999999E-2</v>
      </c>
      <c r="BM154" s="58">
        <v>-4.8697657999999998E-2</v>
      </c>
      <c r="BN154" s="55">
        <v>-7.2992741999999999E-2</v>
      </c>
      <c r="BO154" s="55">
        <v>0.25646713399999999</v>
      </c>
      <c r="BP154" s="55">
        <v>-0.13614459300000001</v>
      </c>
      <c r="BQ154" s="55">
        <v>6.6574207999999996E-2</v>
      </c>
      <c r="BR154" s="55">
        <v>-0.18772138699999999</v>
      </c>
      <c r="BS154" s="55">
        <v>-2.3210808999999999E-2</v>
      </c>
      <c r="BT154" s="55">
        <v>-2.4747893E-2</v>
      </c>
      <c r="BU154" s="55">
        <v>-9.4117694000000002E-2</v>
      </c>
      <c r="BV154" s="55">
        <v>-5.4846328E-2</v>
      </c>
      <c r="BW154" s="58">
        <v>-6.8886820000000001E-3</v>
      </c>
      <c r="BX154" s="55">
        <v>0.22209158500000001</v>
      </c>
      <c r="BY154" s="55">
        <v>-0.12388668999999999</v>
      </c>
      <c r="BZ154" s="58">
        <v>-0.15680000199999999</v>
      </c>
      <c r="CA154" s="55">
        <v>0.117247164</v>
      </c>
      <c r="CB154" s="55">
        <v>-4.0816340999999999E-2</v>
      </c>
      <c r="CC154" s="55">
        <v>-0.19062183799999999</v>
      </c>
      <c r="CD154" s="55">
        <v>-0.13869464400000001</v>
      </c>
      <c r="CE154" s="55">
        <v>-0.163766667</v>
      </c>
      <c r="CF154" s="58">
        <v>-6.8224884999999999E-2</v>
      </c>
      <c r="CG154" s="55">
        <v>-0.13060741100000001</v>
      </c>
      <c r="CH154" s="55">
        <v>-6.6765077412128448E-2</v>
      </c>
      <c r="CI154" s="55">
        <v>-0.12638439238071442</v>
      </c>
      <c r="CJ154" s="58">
        <v>0.12642490863800049</v>
      </c>
      <c r="CK154" s="55">
        <v>-0.11443575471639633</v>
      </c>
      <c r="CL154" s="55">
        <v>-0.32932689785957336</v>
      </c>
      <c r="CM154" s="55">
        <v>-6.2814071774482727E-2</v>
      </c>
      <c r="CN154" s="55">
        <v>-0.22540983557701111</v>
      </c>
      <c r="CO154" s="55">
        <v>-0.14483492076396942</v>
      </c>
      <c r="CP154" s="55">
        <v>-0.10303027927875519</v>
      </c>
      <c r="CQ154" s="55">
        <v>-0.1153450533747673</v>
      </c>
      <c r="CR154" s="55">
        <v>-7.8947350382804871E-2</v>
      </c>
      <c r="CS154" s="55"/>
      <c r="CT154" s="55"/>
      <c r="CU154" s="55"/>
      <c r="CV154" s="55"/>
      <c r="CW154" s="55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>
        <v>1.8404979258775711E-2</v>
      </c>
      <c r="DI154" s="64"/>
      <c r="DJ154" s="64">
        <v>-0.324122101</v>
      </c>
      <c r="DK154" s="64"/>
      <c r="DL154" s="64"/>
      <c r="DM154" s="64"/>
      <c r="DN154" s="64">
        <v>5.9067174792289734E-2</v>
      </c>
      <c r="DO154" s="64"/>
      <c r="DP154" s="64">
        <v>-0.136827961</v>
      </c>
      <c r="DQ154" s="64">
        <v>2.7677441015839577E-2</v>
      </c>
      <c r="DR154" s="64"/>
      <c r="DS154" s="64">
        <v>-0.11940299</v>
      </c>
      <c r="DT154" s="64">
        <v>-9.6774183E-2</v>
      </c>
      <c r="DU154" s="64">
        <v>1.6427088528871536E-2</v>
      </c>
      <c r="DV154" s="55">
        <v>-0.11111109700000001</v>
      </c>
      <c r="DW154" s="64">
        <v>-8.2589260999999997E-2</v>
      </c>
      <c r="DX154" s="55">
        <v>3.4641723614186049E-3</v>
      </c>
      <c r="DY154" s="64">
        <v>-0.19583331048488617</v>
      </c>
      <c r="DZ154" s="64">
        <v>0.156126469373703</v>
      </c>
      <c r="EA154" s="64">
        <v>-0.180188611</v>
      </c>
      <c r="EB154" s="64">
        <v>4.2415540665388107E-2</v>
      </c>
      <c r="EC154" s="64">
        <v>2.8128026053309441E-2</v>
      </c>
      <c r="ED154" s="64"/>
      <c r="EE154" s="64"/>
      <c r="EF154" s="64"/>
      <c r="EG154" s="64"/>
      <c r="EH154" s="64"/>
      <c r="EI154" s="64"/>
      <c r="EJ154" s="55"/>
      <c r="EK154" s="55"/>
      <c r="EL154" s="55">
        <v>-8.6330942809581757E-2</v>
      </c>
      <c r="EM154" s="64">
        <v>-0.16605167090892792</v>
      </c>
      <c r="EN154" s="72">
        <f t="shared" si="2"/>
        <v>-5.5794179484500404E-2</v>
      </c>
    </row>
    <row r="155" spans="1:145" ht="16" x14ac:dyDescent="0.2">
      <c r="A155" s="71">
        <v>44498</v>
      </c>
      <c r="B155" s="55"/>
      <c r="C155" s="55">
        <v>0.13849294200000001</v>
      </c>
      <c r="D155" s="55">
        <v>1.0638287290930748E-2</v>
      </c>
      <c r="E155" s="55">
        <v>-0.18784533441066742</v>
      </c>
      <c r="F155" s="58">
        <v>-1.1299425E-2</v>
      </c>
      <c r="G155" s="55"/>
      <c r="H155" s="55">
        <v>-0.117567554</v>
      </c>
      <c r="I155" s="55">
        <v>-3.0010689049959183E-2</v>
      </c>
      <c r="J155" s="55">
        <v>-8.8541701436042786E-2</v>
      </c>
      <c r="K155" s="55">
        <v>5.0983306020498276E-2</v>
      </c>
      <c r="L155" s="55"/>
      <c r="M155" s="55">
        <v>-2.495935931801796E-2</v>
      </c>
      <c r="N155" s="55"/>
      <c r="O155" s="55"/>
      <c r="P155" s="55">
        <v>0.189479649</v>
      </c>
      <c r="Q155" s="55">
        <v>-0.35213032364845276</v>
      </c>
      <c r="R155" s="58">
        <v>-0.21619288623332977</v>
      </c>
      <c r="S155" s="55">
        <v>0.2002706378698349</v>
      </c>
      <c r="T155" s="55"/>
      <c r="U155" s="55">
        <v>5.9622637999999999E-2</v>
      </c>
      <c r="V155" s="55">
        <v>0.17003001272678375</v>
      </c>
      <c r="W155" s="55">
        <v>0.10619467496871948</v>
      </c>
      <c r="X155" s="55"/>
      <c r="Y155" s="58">
        <v>-0.24803988635540009</v>
      </c>
      <c r="Z155" s="55"/>
      <c r="AA155" s="55">
        <v>-3.2323203980922699E-2</v>
      </c>
      <c r="AB155" s="55">
        <v>0.30495360493659973</v>
      </c>
      <c r="AC155" s="55">
        <v>-1.6084849834442139E-2</v>
      </c>
      <c r="AD155" s="55">
        <v>0.57277780771255493</v>
      </c>
      <c r="AE155" s="55"/>
      <c r="AF155" s="55"/>
      <c r="AG155" s="55"/>
      <c r="AH155" s="55"/>
      <c r="AI155" s="55"/>
      <c r="AJ155" s="55">
        <v>3.6188631057739258</v>
      </c>
      <c r="AK155" s="55"/>
      <c r="AL155" s="55">
        <v>9.2772342264652252E-2</v>
      </c>
      <c r="AM155" s="55">
        <v>3.6330573260784149E-2</v>
      </c>
      <c r="AN155" s="55">
        <v>-0.13207551836967468</v>
      </c>
      <c r="AO155" s="55">
        <v>-0.12614358961582184</v>
      </c>
      <c r="AP155" s="55">
        <v>0.11409392952919006</v>
      </c>
      <c r="AQ155" s="55">
        <v>-5.3117789328098297E-2</v>
      </c>
      <c r="AR155" s="55">
        <v>1.7921214923262596E-2</v>
      </c>
      <c r="AS155" s="55">
        <v>0.10590441524982452</v>
      </c>
      <c r="AT155" s="55">
        <v>-6.5950892865657806E-2</v>
      </c>
      <c r="AU155" s="55">
        <v>3.4482788294553757E-2</v>
      </c>
      <c r="AV155" s="58">
        <v>-0.20420888066291809</v>
      </c>
      <c r="AW155" s="55">
        <v>-0.23445828258991241</v>
      </c>
      <c r="AX155" s="58">
        <v>5.0263695418834686E-2</v>
      </c>
      <c r="AY155" s="55">
        <v>-7.7464744448661804E-2</v>
      </c>
      <c r="AZ155" s="55">
        <v>5.7758953422307968E-2</v>
      </c>
      <c r="BA155" s="55">
        <v>-0.21118012070655823</v>
      </c>
      <c r="BB155" s="55">
        <v>0.14133991301059723</v>
      </c>
      <c r="BC155" s="55">
        <v>0.129160076379776</v>
      </c>
      <c r="BD155" s="55">
        <v>3.29489E-3</v>
      </c>
      <c r="BE155" s="58">
        <v>-6.2846519000000003E-2</v>
      </c>
      <c r="BF155" s="55">
        <v>-5.3191438000000001E-2</v>
      </c>
      <c r="BG155" s="55">
        <v>-4.0740753999999997E-2</v>
      </c>
      <c r="BH155" s="55">
        <v>4.4943780000000003E-3</v>
      </c>
      <c r="BI155" s="55">
        <v>0.102298893</v>
      </c>
      <c r="BJ155" s="55">
        <v>1.9665199999999998E-3</v>
      </c>
      <c r="BK155" s="55">
        <v>-0.139175311</v>
      </c>
      <c r="BL155" s="55">
        <v>-0.12323226</v>
      </c>
      <c r="BM155" s="55">
        <v>-3.6904699999999999E-2</v>
      </c>
      <c r="BN155" s="55">
        <v>-5.5118120999999999E-2</v>
      </c>
      <c r="BO155" s="55">
        <v>0.31529414700000002</v>
      </c>
      <c r="BP155" s="55">
        <v>-2.5104646000000001E-2</v>
      </c>
      <c r="BQ155" s="55">
        <v>4.2912926999999997E-2</v>
      </c>
      <c r="BR155" s="55">
        <v>-3.2599661000000002E-2</v>
      </c>
      <c r="BS155" s="55">
        <v>-5.0495068999999997E-2</v>
      </c>
      <c r="BT155" s="55">
        <v>-0.19266918299999999</v>
      </c>
      <c r="BU155" s="55">
        <v>-0.110389583</v>
      </c>
      <c r="BV155" s="55">
        <v>0.23961985099999999</v>
      </c>
      <c r="BW155" s="55">
        <v>-1.2716724E-2</v>
      </c>
      <c r="BX155" s="55">
        <v>-8.9423015999999994E-2</v>
      </c>
      <c r="BY155" s="55">
        <v>3.4195921999999997E-2</v>
      </c>
      <c r="BZ155" s="55">
        <v>-5.4079666999999998E-2</v>
      </c>
      <c r="CA155" s="55">
        <v>0.25703430199999999</v>
      </c>
      <c r="CB155" s="55">
        <v>-2.158268E-2</v>
      </c>
      <c r="CC155" s="55">
        <v>-2.2670003000000001E-2</v>
      </c>
      <c r="CD155" s="55">
        <v>1.4884998E-2</v>
      </c>
      <c r="CE155" s="55">
        <v>-9.6695221999999997E-2</v>
      </c>
      <c r="CF155" s="55">
        <v>0.37796616599999999</v>
      </c>
      <c r="CG155" s="55">
        <v>7.0776305999999997E-2</v>
      </c>
      <c r="CH155" s="55">
        <v>-0.25889325141906738</v>
      </c>
      <c r="CI155" s="55">
        <v>0.28486201167106628</v>
      </c>
      <c r="CJ155" s="55">
        <v>-0.16191354393959045</v>
      </c>
      <c r="CK155" s="58">
        <v>-1.0973686352372169E-2</v>
      </c>
      <c r="CL155" s="55">
        <v>-0.16845878958702087</v>
      </c>
      <c r="CM155" s="55">
        <v>0.10991953313350677</v>
      </c>
      <c r="CN155" s="55">
        <v>-4.0211651474237442E-2</v>
      </c>
      <c r="CO155" s="55">
        <v>6.6002495586872101E-2</v>
      </c>
      <c r="CP155" s="55">
        <v>3.0405376106500626E-2</v>
      </c>
      <c r="CQ155" s="55">
        <v>-8.9900702238082886E-2</v>
      </c>
      <c r="CR155" s="55">
        <v>5.0216443836688995E-2</v>
      </c>
      <c r="CS155" s="55"/>
      <c r="CT155" s="55"/>
      <c r="CU155" s="55"/>
      <c r="CV155" s="55"/>
      <c r="CW155" s="55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>
        <v>-2.0481936633586884E-2</v>
      </c>
      <c r="DI155" s="64"/>
      <c r="DJ155" s="64">
        <v>1.1911001210000001</v>
      </c>
      <c r="DK155" s="64"/>
      <c r="DL155" s="64"/>
      <c r="DM155" s="64"/>
      <c r="DN155" s="64">
        <v>-0.10444732755422592</v>
      </c>
      <c r="DO155" s="64"/>
      <c r="DP155" s="64">
        <v>-0.14824043200000001</v>
      </c>
      <c r="DQ155" s="64">
        <v>7.0258104242384434E-3</v>
      </c>
      <c r="DR155" s="64"/>
      <c r="DS155" s="64">
        <v>-2.259885E-2</v>
      </c>
      <c r="DT155" s="64">
        <v>-0.23214280600000001</v>
      </c>
      <c r="DU155" s="64">
        <v>-0.12323226034641266</v>
      </c>
      <c r="DV155" s="55">
        <v>0.37499997000000002</v>
      </c>
      <c r="DW155" s="64">
        <v>2.9197052000000001E-2</v>
      </c>
      <c r="DX155" s="55">
        <v>-7.4798576533794403E-2</v>
      </c>
      <c r="DY155" s="64">
        <v>-2.8785260394215584E-2</v>
      </c>
      <c r="DZ155" s="64">
        <v>0.27521368861198425</v>
      </c>
      <c r="EA155" s="64">
        <v>0.14798618899999999</v>
      </c>
      <c r="EB155" s="64">
        <v>-0.15586207807064056</v>
      </c>
      <c r="EC155" s="64">
        <v>1.7924487590789795E-2</v>
      </c>
      <c r="ED155" s="64"/>
      <c r="EE155" s="64"/>
      <c r="EF155" s="64"/>
      <c r="EG155" s="64"/>
      <c r="EH155" s="64"/>
      <c r="EI155" s="64"/>
      <c r="EJ155" s="55"/>
      <c r="EK155" s="55"/>
      <c r="EL155" s="55">
        <v>0.57480317354202271</v>
      </c>
      <c r="EM155" s="64">
        <v>-2.6548648253083229E-2</v>
      </c>
      <c r="EN155" s="72">
        <f t="shared" si="2"/>
        <v>5.5656675059660939E-2</v>
      </c>
    </row>
    <row r="156" spans="1:145" ht="16" x14ac:dyDescent="0.2">
      <c r="A156" s="71">
        <v>44530</v>
      </c>
      <c r="B156" s="55"/>
      <c r="C156" s="58">
        <v>-0.169051901</v>
      </c>
      <c r="D156" s="55">
        <v>-0.13421052694320679</v>
      </c>
      <c r="E156" s="58">
        <v>0.1972789466381073</v>
      </c>
      <c r="F156" s="55">
        <v>0.295714229</v>
      </c>
      <c r="G156" s="55"/>
      <c r="H156" s="55">
        <v>-3.3690697999999998E-2</v>
      </c>
      <c r="I156" s="55">
        <v>-0.16906079649925232</v>
      </c>
      <c r="J156" s="55">
        <v>0.36761900782585144</v>
      </c>
      <c r="K156" s="55">
        <v>1.2473966926336288E-2</v>
      </c>
      <c r="L156" s="55"/>
      <c r="M156" s="55">
        <v>-0.10461876541376114</v>
      </c>
      <c r="N156" s="55"/>
      <c r="O156" s="55"/>
      <c r="P156" s="58">
        <v>4.7552199999999998E-4</v>
      </c>
      <c r="Q156" s="55">
        <v>-9.4777606427669525E-2</v>
      </c>
      <c r="R156" s="55">
        <v>0.19010983407497406</v>
      </c>
      <c r="S156" s="55">
        <v>-0.1059752032160759</v>
      </c>
      <c r="T156" s="55"/>
      <c r="U156" s="55">
        <v>-0.150997147</v>
      </c>
      <c r="V156" s="55">
        <v>-0.2796330451965332</v>
      </c>
      <c r="W156" s="55">
        <v>-2.5599975138902664E-2</v>
      </c>
      <c r="X156" s="55"/>
      <c r="Y156" s="55">
        <v>-5.687207356095314E-2</v>
      </c>
      <c r="Z156" s="55"/>
      <c r="AA156" s="55">
        <v>-0.14405012130737305</v>
      </c>
      <c r="AB156" s="55">
        <v>-4.9822069704532623E-2</v>
      </c>
      <c r="AC156" s="55">
        <v>0.36452171206474304</v>
      </c>
      <c r="AD156" s="55">
        <v>-3.821655735373497E-2</v>
      </c>
      <c r="AE156" s="55"/>
      <c r="AF156" s="55"/>
      <c r="AG156" s="55"/>
      <c r="AH156" s="55"/>
      <c r="AI156" s="55"/>
      <c r="AJ156" s="58">
        <v>-0.3216782808303833</v>
      </c>
      <c r="AK156" s="55"/>
      <c r="AL156" s="55">
        <v>-0.34057259559631348</v>
      </c>
      <c r="AM156" s="55">
        <v>-8.1507474184036255E-2</v>
      </c>
      <c r="AN156" s="55">
        <v>-0.19130432605743408</v>
      </c>
      <c r="AO156" s="55">
        <v>-0.26269036531448364</v>
      </c>
      <c r="AP156" s="55">
        <v>-0.54795181751251221</v>
      </c>
      <c r="AQ156" s="58">
        <v>-0.20365849137306213</v>
      </c>
      <c r="AR156" s="55">
        <v>-7.5117409229278564E-2</v>
      </c>
      <c r="AS156" s="55">
        <v>-0.1338983029127121</v>
      </c>
      <c r="AT156" s="55">
        <v>-0.21839079260826111</v>
      </c>
      <c r="AU156" s="55">
        <v>-0.16025640070438385</v>
      </c>
      <c r="AV156" s="55">
        <v>-0.17727722227573395</v>
      </c>
      <c r="AW156" s="55">
        <v>-6.2645010650157928E-2</v>
      </c>
      <c r="AX156" s="55">
        <v>0.29807978868484497</v>
      </c>
      <c r="AY156" s="55">
        <v>-2.1810229867696762E-2</v>
      </c>
      <c r="AZ156" s="55">
        <v>-5.4969068616628647E-2</v>
      </c>
      <c r="BA156" s="55">
        <v>-6.8616487085819244E-2</v>
      </c>
      <c r="BB156" s="55">
        <v>-8.8761679828166962E-2</v>
      </c>
      <c r="BC156" s="55">
        <v>-0.23508775234222412</v>
      </c>
      <c r="BD156" s="55">
        <v>4.5155931000000003E-2</v>
      </c>
      <c r="BE156" s="55">
        <v>0.25838261800000001</v>
      </c>
      <c r="BF156" s="55">
        <v>-0.13108618599999999</v>
      </c>
      <c r="BG156" s="55">
        <v>0.159845605</v>
      </c>
      <c r="BH156" s="55">
        <v>0.34787478999999999</v>
      </c>
      <c r="BI156" s="55">
        <v>-0.20125132800000001</v>
      </c>
      <c r="BJ156" s="55">
        <v>-0.100098088</v>
      </c>
      <c r="BK156" s="58">
        <v>-0.25748500200000002</v>
      </c>
      <c r="BL156" s="58">
        <v>-8.7557628999999998E-2</v>
      </c>
      <c r="BM156" s="55">
        <v>-0.180469722</v>
      </c>
      <c r="BN156" s="55">
        <v>-0.17777775200000001</v>
      </c>
      <c r="BO156" s="58">
        <v>-0.19096602500000001</v>
      </c>
      <c r="BP156" s="58">
        <v>-6.7238882E-2</v>
      </c>
      <c r="BQ156" s="58">
        <v>0.49251866300000002</v>
      </c>
      <c r="BR156" s="55">
        <v>-0.25842458000000001</v>
      </c>
      <c r="BS156" s="58">
        <v>-1.6684029E-2</v>
      </c>
      <c r="BT156" s="55">
        <v>-0.13154832999999999</v>
      </c>
      <c r="BU156" s="58">
        <v>-0.17153285400000001</v>
      </c>
      <c r="BV156" s="55">
        <v>2.9862782000000001E-2</v>
      </c>
      <c r="BW156" s="55">
        <v>-0.15339577200000001</v>
      </c>
      <c r="BX156" s="55">
        <v>-7.1805729999999998E-2</v>
      </c>
      <c r="BY156" s="55">
        <v>-0.109919533</v>
      </c>
      <c r="BZ156" s="55">
        <v>-0.27281847599999998</v>
      </c>
      <c r="CA156" s="55">
        <v>-0.43194192599999998</v>
      </c>
      <c r="CB156" s="55">
        <v>1.3235246000000001E-2</v>
      </c>
      <c r="CC156" s="55">
        <v>0.28221643000000002</v>
      </c>
      <c r="CD156" s="55">
        <v>-0.33866664800000001</v>
      </c>
      <c r="CE156" s="58">
        <v>-9.6205965000000004E-2</v>
      </c>
      <c r="CF156" s="55">
        <v>-0.23271834899999999</v>
      </c>
      <c r="CG156" s="55">
        <v>-4.690858E-3</v>
      </c>
      <c r="CH156" s="55">
        <v>-0.14666666090488434</v>
      </c>
      <c r="CI156" s="55">
        <v>0.15002907812595367</v>
      </c>
      <c r="CJ156" s="55">
        <v>-0.29308450222015381</v>
      </c>
      <c r="CK156" s="55"/>
      <c r="CL156" s="55">
        <v>-0.30603444576263428</v>
      </c>
      <c r="CM156" s="55">
        <v>-0.1086956113576889</v>
      </c>
      <c r="CN156" s="55">
        <v>0.1620728075504303</v>
      </c>
      <c r="CO156" s="55">
        <v>-1.1682600015774369E-3</v>
      </c>
      <c r="CP156" s="55">
        <v>-9.5081955194473267E-2</v>
      </c>
      <c r="CQ156" s="55">
        <v>-9.4932682812213898E-2</v>
      </c>
      <c r="CR156" s="55">
        <v>-0.12943114340305328</v>
      </c>
      <c r="CS156" s="55"/>
      <c r="CT156" s="55"/>
      <c r="CU156" s="55"/>
      <c r="CV156" s="55"/>
      <c r="CW156" s="55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>
        <v>-0.14760151505470276</v>
      </c>
      <c r="DI156" s="64"/>
      <c r="DJ156" s="64"/>
      <c r="DK156" s="64"/>
      <c r="DL156" s="64"/>
      <c r="DM156" s="64"/>
      <c r="DN156" s="64"/>
      <c r="DO156" s="64"/>
      <c r="DP156" s="64">
        <v>-0.26581352899999999</v>
      </c>
      <c r="DQ156" s="64">
        <v>-5.0000034272670746E-2</v>
      </c>
      <c r="DR156" s="64"/>
      <c r="DS156" s="64">
        <v>6.9364159999999994E-2</v>
      </c>
      <c r="DT156" s="64">
        <v>-0.20465117699999999</v>
      </c>
      <c r="DU156" s="64">
        <v>-8.7557628750801086E-2</v>
      </c>
      <c r="DV156" s="55">
        <v>1.8518540999999999E-2</v>
      </c>
      <c r="DW156" s="64">
        <v>3.5460679999999999E-3</v>
      </c>
      <c r="DX156" s="55">
        <v>-4.2288575321435928E-2</v>
      </c>
      <c r="DY156" s="64">
        <v>-0.26081803441047668</v>
      </c>
      <c r="DZ156" s="55">
        <v>-0.40482574701309204</v>
      </c>
      <c r="EA156" s="55">
        <v>-0.33730959892272949</v>
      </c>
      <c r="EB156" s="64">
        <v>-0.41421568393707275</v>
      </c>
      <c r="EC156" s="64">
        <v>-0.36144578456878662</v>
      </c>
      <c r="ED156" s="64"/>
      <c r="EE156" s="64"/>
      <c r="EF156" s="64"/>
      <c r="EG156" s="64"/>
      <c r="EH156" s="64"/>
      <c r="EI156" s="64"/>
      <c r="EJ156" s="55"/>
      <c r="EK156" s="55"/>
      <c r="EL156" s="55">
        <v>1.9999980926513672E-2</v>
      </c>
      <c r="EM156" s="55">
        <v>-7.7272757999999997E-2</v>
      </c>
      <c r="EN156" s="72">
        <f t="shared" si="2"/>
        <v>-8.8927640394187255E-2</v>
      </c>
    </row>
    <row r="157" spans="1:145" ht="17" thickBot="1" x14ac:dyDescent="0.25">
      <c r="A157" s="73">
        <v>44561</v>
      </c>
      <c r="B157" s="60"/>
      <c r="C157" s="60">
        <v>-0.19913884997367859</v>
      </c>
      <c r="D157" s="61">
        <v>1.8237065523862839E-2</v>
      </c>
      <c r="E157" s="60">
        <v>-0.12500004470348358</v>
      </c>
      <c r="F157" s="60">
        <v>-0.28996688100000001</v>
      </c>
      <c r="G157" s="60"/>
      <c r="H157" s="60">
        <v>-0.19492869099999999</v>
      </c>
      <c r="I157" s="60">
        <v>6.3829787075519562E-2</v>
      </c>
      <c r="J157" s="60">
        <v>-0.11699160188436508</v>
      </c>
      <c r="K157" s="60">
        <v>2.053435193374753E-3</v>
      </c>
      <c r="L157" s="60"/>
      <c r="M157" s="60">
        <v>-3.4182734787464142E-2</v>
      </c>
      <c r="N157" s="60"/>
      <c r="O157" s="60"/>
      <c r="P157" s="60">
        <v>-0.25903043150901794</v>
      </c>
      <c r="Q157" s="60">
        <v>-0.26282048225402832</v>
      </c>
      <c r="R157" s="60">
        <v>-0.3305632472038269</v>
      </c>
      <c r="S157" s="60">
        <v>-0.11349301785230637</v>
      </c>
      <c r="T157" s="60"/>
      <c r="U157" s="60">
        <v>8.4731503999999999E-2</v>
      </c>
      <c r="V157" s="60">
        <v>0.24605196714401245</v>
      </c>
      <c r="W157" s="61">
        <v>-7.5533665716648102E-2</v>
      </c>
      <c r="X157" s="60"/>
      <c r="Y157" s="60">
        <v>-0.24422109127044678</v>
      </c>
      <c r="Z157" s="60"/>
      <c r="AA157" s="60">
        <v>-3.1707286834716797E-2</v>
      </c>
      <c r="AB157" s="60">
        <v>-0.20162299275398254</v>
      </c>
      <c r="AC157" s="60">
        <v>-3.2118234783411026E-2</v>
      </c>
      <c r="AD157" s="60">
        <v>7.7262707054615021E-2</v>
      </c>
      <c r="AE157" s="60"/>
      <c r="AF157" s="60"/>
      <c r="AG157" s="60"/>
      <c r="AH157" s="60"/>
      <c r="AI157" s="60"/>
      <c r="AJ157" s="60"/>
      <c r="AK157" s="60"/>
      <c r="AL157" s="60">
        <v>-0.2844310998916626</v>
      </c>
      <c r="AM157" s="61">
        <v>-4.1984695941209793E-2</v>
      </c>
      <c r="AN157" s="60">
        <v>-0.18279571831226349</v>
      </c>
      <c r="AO157" s="60">
        <v>-3.27022485435009E-2</v>
      </c>
      <c r="AP157" s="60">
        <v>-0.18216955661773682</v>
      </c>
      <c r="AQ157" s="60">
        <v>-0.13169986009597778</v>
      </c>
      <c r="AR157" s="60">
        <v>2.7918815612792969E-2</v>
      </c>
      <c r="AS157" s="60">
        <v>-3.4246612340211868E-2</v>
      </c>
      <c r="AT157" s="60">
        <v>8.1932738423347473E-2</v>
      </c>
      <c r="AU157" s="61">
        <v>0</v>
      </c>
      <c r="AV157" s="60">
        <v>-0.34642857313156128</v>
      </c>
      <c r="AW157" s="60">
        <v>9.6534624695777893E-2</v>
      </c>
      <c r="AX157" s="60">
        <v>3.3682283014059067E-2</v>
      </c>
      <c r="AY157" s="61">
        <v>-5.2396908402442932E-2</v>
      </c>
      <c r="AZ157" s="60">
        <v>-6.9337412714958191E-2</v>
      </c>
      <c r="BA157" s="60">
        <v>-8.5748739540576935E-2</v>
      </c>
      <c r="BB157" s="60">
        <v>-1.6496393829584122E-2</v>
      </c>
      <c r="BC157" s="60">
        <v>-8.8073402643203735E-2</v>
      </c>
      <c r="BD157" s="60">
        <v>2.2780905000000001E-2</v>
      </c>
      <c r="BE157" s="60">
        <v>-0.38871473099999998</v>
      </c>
      <c r="BF157" s="60">
        <v>-0.24568963099999999</v>
      </c>
      <c r="BG157" s="61">
        <v>-5.8588553000000002E-2</v>
      </c>
      <c r="BH157" s="61">
        <v>-0.23568466299999999</v>
      </c>
      <c r="BI157" s="61">
        <v>-8.4856345999999999E-2</v>
      </c>
      <c r="BJ157" s="60">
        <v>-8.1788443000000002E-2</v>
      </c>
      <c r="BK157" s="60">
        <v>-0.37500002999999998</v>
      </c>
      <c r="BL157" s="60">
        <v>-7.8282810999999994E-2</v>
      </c>
      <c r="BM157" s="60">
        <v>-6.4856759999999999E-2</v>
      </c>
      <c r="BN157" s="61">
        <v>-0.233108118</v>
      </c>
      <c r="BO157" s="60">
        <v>-1.9347726999999999E-2</v>
      </c>
      <c r="BP157" s="60">
        <v>-0.24079757900000001</v>
      </c>
      <c r="BQ157" s="60">
        <v>-0.35505434899999999</v>
      </c>
      <c r="BR157" s="60">
        <v>-0.204920411</v>
      </c>
      <c r="BS157" s="60">
        <v>-6.9989376000000006E-2</v>
      </c>
      <c r="BT157" s="61">
        <v>4.8257392000000003E-2</v>
      </c>
      <c r="BU157" s="60">
        <v>-0.270925105</v>
      </c>
      <c r="BV157" s="60">
        <v>-0.253526688</v>
      </c>
      <c r="BW157" s="60">
        <v>0.109267004</v>
      </c>
      <c r="BX157" s="60">
        <v>4.5506210000000004E-3</v>
      </c>
      <c r="BY157" s="60">
        <v>-0.202811241</v>
      </c>
      <c r="BZ157" s="60">
        <v>-0.18206898899999999</v>
      </c>
      <c r="CA157" s="60">
        <v>-0.20979767999999999</v>
      </c>
      <c r="CB157" s="61">
        <v>-0.12626992200000001</v>
      </c>
      <c r="CC157" s="60">
        <v>-0.240200996</v>
      </c>
      <c r="CD157" s="61">
        <v>-0.25</v>
      </c>
      <c r="CE157" s="60">
        <v>-0.36131930400000001</v>
      </c>
      <c r="CF157" s="60">
        <v>3.9435640000000001E-2</v>
      </c>
      <c r="CG157" s="60">
        <v>7.7120959999999999E-3</v>
      </c>
      <c r="CH157" s="60">
        <v>-0.16374999284744263</v>
      </c>
      <c r="CI157" s="60">
        <v>-5.1728468388319016E-2</v>
      </c>
      <c r="CJ157" s="60">
        <v>-1.5527935698628426E-2</v>
      </c>
      <c r="CK157" s="60"/>
      <c r="CL157" s="60">
        <v>0.50931680202484131</v>
      </c>
      <c r="CM157" s="60">
        <v>-3.5230383276939392E-2</v>
      </c>
      <c r="CN157" s="60">
        <v>-7.2106286883354187E-2</v>
      </c>
      <c r="CO157" s="60">
        <v>-2.6131048798561096E-2</v>
      </c>
      <c r="CP157" s="60">
        <v>-0.15942031145095825</v>
      </c>
      <c r="CQ157" s="60">
        <v>0.13423106074333191</v>
      </c>
      <c r="CR157" s="60">
        <v>1.7045391723513603E-2</v>
      </c>
      <c r="CS157" s="60"/>
      <c r="CT157" s="60"/>
      <c r="CU157" s="60"/>
      <c r="CV157" s="60"/>
      <c r="CW157" s="60"/>
      <c r="CX157" s="60" t="s">
        <v>726</v>
      </c>
      <c r="CY157" s="60"/>
      <c r="CZ157" s="60"/>
      <c r="DA157" s="60"/>
      <c r="DB157" s="60"/>
      <c r="DC157" s="60"/>
      <c r="DD157" s="60"/>
      <c r="DE157" s="60"/>
      <c r="DF157" s="60"/>
      <c r="DG157" s="60"/>
      <c r="DH157" s="60">
        <v>-0.13997110724449158</v>
      </c>
      <c r="DI157" s="60"/>
      <c r="DJ157" s="60"/>
      <c r="DK157" s="60"/>
      <c r="DL157" s="60"/>
      <c r="DM157" s="60"/>
      <c r="DN157" s="60"/>
      <c r="DO157" s="60"/>
      <c r="DP157" s="60">
        <v>-0.21314740200000001</v>
      </c>
      <c r="DQ157" s="60"/>
      <c r="DR157" s="60"/>
      <c r="DS157" s="60">
        <v>-7.5675666000000003E-2</v>
      </c>
      <c r="DT157" s="60">
        <v>-0.333333343</v>
      </c>
      <c r="DU157" s="60">
        <v>-7.8282810999999994E-2</v>
      </c>
      <c r="DV157" s="60">
        <v>-6.1157081000000002E-2</v>
      </c>
      <c r="DW157" s="60">
        <v>-0.333333343</v>
      </c>
      <c r="DX157" s="60">
        <v>0.10649359226226807</v>
      </c>
      <c r="DY157" s="60">
        <v>-0.202085033</v>
      </c>
      <c r="DZ157" s="60">
        <v>-0.47072073817253113</v>
      </c>
      <c r="EA157" s="60">
        <v>4.3715063482522964E-2</v>
      </c>
      <c r="EB157" s="60">
        <v>-0.16596932709217072</v>
      </c>
      <c r="EC157" s="60">
        <v>-0.39332365989685059</v>
      </c>
      <c r="ED157" s="60"/>
      <c r="EE157" s="60"/>
      <c r="EF157" s="60"/>
      <c r="EG157" s="60"/>
      <c r="EH157" s="60"/>
      <c r="EI157" s="60"/>
      <c r="EJ157" s="60"/>
      <c r="EK157" s="60"/>
      <c r="EL157" s="60">
        <v>-0.3529411256313324</v>
      </c>
      <c r="EM157" s="60">
        <v>-0.36945813900000002</v>
      </c>
      <c r="EN157" s="60">
        <f t="shared" si="2"/>
        <v>-0.11646970576279574</v>
      </c>
      <c r="EO157" s="83"/>
    </row>
    <row r="158" spans="1:145" ht="15" thickTop="1" x14ac:dyDescent="0.15"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  <c r="CR158" s="55"/>
      <c r="CS158" s="55"/>
      <c r="CT158" s="55"/>
      <c r="CU158" s="55"/>
      <c r="CV158" s="55"/>
      <c r="CW158" s="55"/>
      <c r="CX158" s="55"/>
      <c r="CY158" s="55"/>
      <c r="CZ158" s="55"/>
      <c r="DA158" s="55"/>
      <c r="DB158" s="55"/>
      <c r="DC158" s="55"/>
      <c r="DD158" s="55"/>
      <c r="DE158" s="55"/>
      <c r="DF158" s="55"/>
      <c r="DG158" s="55"/>
      <c r="DH158" s="55"/>
      <c r="DI158" s="55"/>
      <c r="DJ158" s="55"/>
      <c r="DK158" s="55"/>
      <c r="DL158" s="55"/>
      <c r="DM158" s="55"/>
      <c r="DN158" s="55"/>
      <c r="DO158" s="55"/>
      <c r="DP158" s="55"/>
      <c r="DQ158" s="55"/>
      <c r="DR158" s="55"/>
      <c r="DS158" s="55"/>
      <c r="DT158" s="55"/>
      <c r="DU158" s="55"/>
      <c r="DV158" s="55"/>
      <c r="DW158" s="55"/>
      <c r="DX158" s="55"/>
      <c r="DY158" s="55"/>
      <c r="DZ158" s="55"/>
      <c r="EA158" s="55"/>
      <c r="EB158" s="55"/>
      <c r="EC158" s="55"/>
      <c r="ED158" s="55"/>
      <c r="EE158" s="55"/>
      <c r="EF158" s="55"/>
      <c r="EG158" s="55"/>
      <c r="EH158" s="55"/>
      <c r="EI158" s="55"/>
      <c r="EJ158" s="55"/>
      <c r="EK158" s="55"/>
      <c r="EL158" s="55"/>
      <c r="EM158" s="55"/>
      <c r="EN158" s="55"/>
    </row>
    <row r="159" spans="1:145" x14ac:dyDescent="0.15">
      <c r="B159" s="135" t="s">
        <v>803</v>
      </c>
      <c r="C159" s="135"/>
      <c r="D159" s="13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  <c r="CR159" s="55"/>
      <c r="CS159" s="55"/>
      <c r="CT159" s="55"/>
      <c r="CU159" s="55"/>
      <c r="CV159" s="55"/>
      <c r="CW159" s="55"/>
      <c r="CX159" s="55"/>
      <c r="CY159" s="55"/>
      <c r="CZ159" s="55"/>
      <c r="DA159" s="55"/>
      <c r="DB159" s="55"/>
      <c r="DC159" s="55"/>
      <c r="DD159" s="55"/>
      <c r="DE159" s="55"/>
      <c r="DF159" s="55"/>
      <c r="DG159" s="55"/>
      <c r="DH159" s="55"/>
      <c r="DI159" s="55"/>
      <c r="DJ159" s="55"/>
      <c r="DK159" s="55"/>
      <c r="DL159" s="55"/>
      <c r="DM159" s="55"/>
      <c r="DN159" s="55"/>
      <c r="DO159" s="55"/>
      <c r="DP159" s="55"/>
      <c r="DQ159" s="55"/>
      <c r="DR159" s="55"/>
      <c r="DS159" s="55"/>
      <c r="DT159" s="55"/>
      <c r="DU159" s="55"/>
      <c r="DV159" s="55"/>
      <c r="DW159" s="55"/>
      <c r="DX159" s="55"/>
      <c r="DY159" s="55"/>
      <c r="DZ159" s="55"/>
      <c r="EA159" s="55"/>
      <c r="EB159" s="55"/>
      <c r="EC159" s="55"/>
      <c r="ED159" s="55"/>
      <c r="EE159" s="55"/>
      <c r="EF159" s="55"/>
      <c r="EG159" s="55"/>
      <c r="EH159" s="55"/>
      <c r="EI159" s="55"/>
      <c r="EJ159" s="55"/>
      <c r="EK159" s="55"/>
      <c r="EL159" s="55"/>
      <c r="EM159" s="55"/>
      <c r="EN159" s="55"/>
    </row>
    <row r="160" spans="1:145" x14ac:dyDescent="0.15">
      <c r="B160" s="135"/>
      <c r="C160" s="135"/>
      <c r="D160" s="13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  <c r="CR160" s="55"/>
      <c r="CS160" s="55"/>
      <c r="CT160" s="55"/>
      <c r="CU160" s="55"/>
      <c r="CV160" s="55"/>
      <c r="CW160" s="55"/>
      <c r="CX160" s="55"/>
      <c r="CY160" s="55"/>
      <c r="CZ160" s="55"/>
      <c r="DA160" s="55"/>
      <c r="DB160" s="55"/>
      <c r="DC160" s="55"/>
      <c r="DD160" s="55"/>
      <c r="DE160" s="55"/>
      <c r="DF160" s="55"/>
      <c r="DG160" s="55"/>
      <c r="DH160" s="55"/>
      <c r="DI160" s="55"/>
      <c r="DJ160" s="55"/>
      <c r="DK160" s="55"/>
      <c r="DL160" s="55"/>
      <c r="DM160" s="55"/>
      <c r="DN160" s="55"/>
      <c r="DO160" s="55"/>
      <c r="DP160" s="55"/>
      <c r="DQ160" s="55"/>
      <c r="DR160" s="55"/>
      <c r="DS160" s="55"/>
      <c r="DT160" s="55"/>
      <c r="DU160" s="55"/>
      <c r="DV160" s="55"/>
      <c r="DW160" s="55"/>
      <c r="DX160" s="55"/>
      <c r="DY160" s="55"/>
      <c r="DZ160" s="55"/>
      <c r="EA160" s="55"/>
      <c r="EB160" s="55"/>
      <c r="EC160" s="55"/>
      <c r="ED160" s="55"/>
      <c r="EE160" s="55"/>
      <c r="EF160" s="55"/>
      <c r="EG160" s="55"/>
      <c r="EH160" s="55"/>
      <c r="EI160" s="55"/>
      <c r="EJ160" s="55"/>
      <c r="EK160" s="55"/>
      <c r="EL160" s="55"/>
      <c r="EM160" s="55"/>
      <c r="EN160" s="55"/>
    </row>
    <row r="161" spans="1:144" x14ac:dyDescent="0.15"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55"/>
      <c r="CG161" s="55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  <c r="CR161" s="55"/>
      <c r="CS161" s="55"/>
      <c r="CT161" s="55"/>
      <c r="CU161" s="55"/>
      <c r="CV161" s="55"/>
      <c r="CW161" s="55"/>
      <c r="CX161" s="55"/>
      <c r="CY161" s="55"/>
      <c r="CZ161" s="55"/>
      <c r="DA161" s="55"/>
      <c r="DB161" s="55"/>
      <c r="DC161" s="55"/>
      <c r="DD161" s="55"/>
      <c r="DE161" s="55"/>
      <c r="DF161" s="55"/>
      <c r="DG161" s="55"/>
      <c r="DH161" s="55"/>
      <c r="DI161" s="55"/>
      <c r="DJ161" s="55"/>
      <c r="DK161" s="55"/>
      <c r="DL161" s="55"/>
      <c r="DM161" s="55"/>
      <c r="DN161" s="55"/>
      <c r="DO161" s="55"/>
      <c r="DP161" s="55"/>
      <c r="DQ161" s="55"/>
      <c r="DR161" s="55"/>
      <c r="DS161" s="55"/>
      <c r="DT161" s="55"/>
      <c r="DU161" s="55"/>
      <c r="DV161" s="55"/>
      <c r="DW161" s="55"/>
      <c r="DX161" s="55"/>
      <c r="DY161" s="55"/>
      <c r="DZ161" s="55"/>
      <c r="EA161" s="55"/>
      <c r="EB161" s="55"/>
      <c r="EC161" s="55"/>
      <c r="ED161" s="55"/>
      <c r="EE161" s="55"/>
      <c r="EF161" s="55"/>
      <c r="EG161" s="55"/>
      <c r="EH161" s="55"/>
      <c r="EI161" s="55"/>
      <c r="EJ161" s="55"/>
      <c r="EK161" s="55"/>
      <c r="EL161" s="55"/>
      <c r="EM161" s="55"/>
      <c r="EN161" s="55"/>
    </row>
    <row r="162" spans="1:144" x14ac:dyDescent="0.15">
      <c r="A162" s="81" t="s">
        <v>796</v>
      </c>
      <c r="B162" s="50" t="s">
        <v>586</v>
      </c>
      <c r="C162" s="50" t="s">
        <v>587</v>
      </c>
      <c r="D162" s="51" t="s">
        <v>15</v>
      </c>
      <c r="E162" s="51" t="s">
        <v>588</v>
      </c>
      <c r="F162" s="51" t="s">
        <v>589</v>
      </c>
      <c r="G162" s="51" t="s">
        <v>590</v>
      </c>
      <c r="H162" s="51" t="s">
        <v>591</v>
      </c>
      <c r="I162" s="51" t="s">
        <v>592</v>
      </c>
      <c r="J162" s="51" t="s">
        <v>593</v>
      </c>
      <c r="K162" s="51" t="s">
        <v>594</v>
      </c>
      <c r="L162" s="51" t="s">
        <v>595</v>
      </c>
      <c r="M162" s="51" t="s">
        <v>596</v>
      </c>
      <c r="N162" s="51" t="s">
        <v>597</v>
      </c>
      <c r="O162" s="51" t="s">
        <v>598</v>
      </c>
      <c r="P162" s="51" t="s">
        <v>599</v>
      </c>
      <c r="Q162" s="51" t="s">
        <v>600</v>
      </c>
      <c r="R162" s="51" t="s">
        <v>601</v>
      </c>
      <c r="S162" s="51" t="s">
        <v>602</v>
      </c>
      <c r="T162" s="51" t="s">
        <v>603</v>
      </c>
      <c r="U162" s="51" t="s">
        <v>604</v>
      </c>
      <c r="V162" s="51" t="s">
        <v>605</v>
      </c>
      <c r="W162" s="51" t="s">
        <v>606</v>
      </c>
      <c r="X162" s="51" t="s">
        <v>607</v>
      </c>
      <c r="Y162" s="51" t="s">
        <v>608</v>
      </c>
      <c r="Z162" s="51" t="s">
        <v>609</v>
      </c>
      <c r="AA162" s="51" t="s">
        <v>610</v>
      </c>
      <c r="AB162" s="51" t="s">
        <v>611</v>
      </c>
      <c r="AC162" s="51" t="s">
        <v>612</v>
      </c>
      <c r="AD162" s="51" t="s">
        <v>613</v>
      </c>
      <c r="AE162" s="51" t="s">
        <v>614</v>
      </c>
      <c r="AF162" s="51" t="s">
        <v>615</v>
      </c>
      <c r="AG162" s="51" t="s">
        <v>616</v>
      </c>
      <c r="AH162" s="51" t="s">
        <v>617</v>
      </c>
      <c r="AI162" s="51" t="s">
        <v>618</v>
      </c>
      <c r="AJ162" s="51" t="s">
        <v>619</v>
      </c>
      <c r="AK162" s="51" t="s">
        <v>620</v>
      </c>
      <c r="AL162" s="51" t="s">
        <v>621</v>
      </c>
      <c r="AM162" s="51" t="s">
        <v>622</v>
      </c>
      <c r="AN162" s="51" t="s">
        <v>623</v>
      </c>
      <c r="AO162" s="51" t="s">
        <v>624</v>
      </c>
      <c r="AP162" s="51" t="s">
        <v>625</v>
      </c>
      <c r="AQ162" s="51" t="s">
        <v>626</v>
      </c>
      <c r="AR162" s="51" t="s">
        <v>627</v>
      </c>
      <c r="AS162" s="51" t="s">
        <v>628</v>
      </c>
      <c r="AT162" s="51" t="s">
        <v>629</v>
      </c>
      <c r="AU162" s="51" t="s">
        <v>630</v>
      </c>
      <c r="AV162" s="51" t="s">
        <v>631</v>
      </c>
      <c r="AW162" s="51" t="s">
        <v>632</v>
      </c>
      <c r="AX162" s="51" t="s">
        <v>633</v>
      </c>
      <c r="AY162" s="51" t="s">
        <v>634</v>
      </c>
      <c r="AZ162" s="51" t="s">
        <v>635</v>
      </c>
      <c r="BA162" s="51" t="s">
        <v>636</v>
      </c>
      <c r="BB162" s="51" t="s">
        <v>637</v>
      </c>
      <c r="BC162" s="51" t="s">
        <v>638</v>
      </c>
      <c r="BD162" s="51" t="s">
        <v>639</v>
      </c>
      <c r="BE162" s="51" t="s">
        <v>640</v>
      </c>
      <c r="BF162" s="51" t="s">
        <v>641</v>
      </c>
      <c r="BG162" s="51" t="s">
        <v>642</v>
      </c>
      <c r="BH162" s="51" t="s">
        <v>643</v>
      </c>
      <c r="BI162" s="51" t="s">
        <v>644</v>
      </c>
      <c r="BJ162" s="51" t="s">
        <v>645</v>
      </c>
      <c r="BK162" s="51" t="s">
        <v>646</v>
      </c>
      <c r="BL162" s="51" t="s">
        <v>647</v>
      </c>
      <c r="BM162" s="51" t="s">
        <v>648</v>
      </c>
      <c r="BN162" s="51" t="s">
        <v>649</v>
      </c>
      <c r="BO162" s="51" t="s">
        <v>650</v>
      </c>
      <c r="BP162" s="51" t="s">
        <v>651</v>
      </c>
      <c r="BQ162" s="51" t="s">
        <v>652</v>
      </c>
      <c r="BR162" s="51" t="s">
        <v>653</v>
      </c>
      <c r="BS162" s="51" t="s">
        <v>654</v>
      </c>
      <c r="BT162" s="51" t="s">
        <v>655</v>
      </c>
      <c r="BU162" s="51" t="s">
        <v>656</v>
      </c>
      <c r="BV162" s="51" t="s">
        <v>657</v>
      </c>
      <c r="BW162" s="51" t="s">
        <v>658</v>
      </c>
      <c r="BX162" s="51" t="s">
        <v>659</v>
      </c>
      <c r="BY162" s="51" t="s">
        <v>660</v>
      </c>
      <c r="BZ162" s="51" t="s">
        <v>661</v>
      </c>
      <c r="CA162" s="51" t="s">
        <v>662</v>
      </c>
      <c r="CB162" s="51" t="s">
        <v>663</v>
      </c>
      <c r="CC162" s="51" t="s">
        <v>664</v>
      </c>
      <c r="CD162" s="51" t="s">
        <v>665</v>
      </c>
      <c r="CE162" s="51" t="s">
        <v>666</v>
      </c>
      <c r="CF162" s="51" t="s">
        <v>667</v>
      </c>
      <c r="CG162" s="51" t="s">
        <v>668</v>
      </c>
      <c r="CH162" s="51" t="s">
        <v>669</v>
      </c>
      <c r="CI162" s="51" t="s">
        <v>670</v>
      </c>
      <c r="CJ162" s="51" t="s">
        <v>671</v>
      </c>
      <c r="CK162" s="51" t="s">
        <v>672</v>
      </c>
      <c r="CL162" s="51" t="s">
        <v>673</v>
      </c>
      <c r="CM162" s="51" t="s">
        <v>674</v>
      </c>
      <c r="CN162" s="51" t="s">
        <v>728</v>
      </c>
      <c r="CO162" s="51" t="s">
        <v>676</v>
      </c>
      <c r="CP162" s="51" t="s">
        <v>677</v>
      </c>
      <c r="CQ162" s="51" t="s">
        <v>678</v>
      </c>
      <c r="CR162" s="51" t="s">
        <v>679</v>
      </c>
      <c r="CS162" s="51" t="s">
        <v>680</v>
      </c>
      <c r="CT162" s="51" t="s">
        <v>681</v>
      </c>
      <c r="CU162" s="51" t="s">
        <v>682</v>
      </c>
      <c r="CV162" s="51" t="s">
        <v>683</v>
      </c>
      <c r="CW162" s="51" t="s">
        <v>684</v>
      </c>
      <c r="CX162" s="52" t="s">
        <v>685</v>
      </c>
      <c r="CY162" s="52" t="s">
        <v>686</v>
      </c>
      <c r="CZ162" s="52" t="s">
        <v>687</v>
      </c>
      <c r="DA162" s="52" t="s">
        <v>688</v>
      </c>
      <c r="DB162" s="52" t="s">
        <v>689</v>
      </c>
      <c r="DC162" s="52" t="s">
        <v>690</v>
      </c>
      <c r="DD162" s="52" t="s">
        <v>691</v>
      </c>
      <c r="DE162" s="52" t="s">
        <v>692</v>
      </c>
      <c r="DF162" s="52" t="s">
        <v>693</v>
      </c>
      <c r="DG162" s="52" t="s">
        <v>694</v>
      </c>
      <c r="DH162" s="52" t="s">
        <v>695</v>
      </c>
      <c r="DI162" s="52" t="s">
        <v>696</v>
      </c>
      <c r="DJ162" s="52" t="s">
        <v>697</v>
      </c>
      <c r="DK162" s="52" t="s">
        <v>698</v>
      </c>
      <c r="DL162" s="52" t="s">
        <v>699</v>
      </c>
      <c r="DM162" s="52" t="s">
        <v>700</v>
      </c>
      <c r="DN162" s="52" t="s">
        <v>701</v>
      </c>
      <c r="DO162" s="52" t="s">
        <v>702</v>
      </c>
      <c r="DP162" s="52" t="s">
        <v>703</v>
      </c>
      <c r="DQ162" s="52" t="s">
        <v>704</v>
      </c>
      <c r="DR162" s="52" t="s">
        <v>705</v>
      </c>
      <c r="DS162" s="52" t="s">
        <v>706</v>
      </c>
      <c r="DT162" s="52" t="s">
        <v>707</v>
      </c>
      <c r="DU162" s="52" t="s">
        <v>647</v>
      </c>
      <c r="DV162" s="52" t="s">
        <v>708</v>
      </c>
      <c r="DW162" s="52" t="s">
        <v>709</v>
      </c>
      <c r="DX162" s="52" t="s">
        <v>710</v>
      </c>
      <c r="DY162" s="52" t="s">
        <v>711</v>
      </c>
      <c r="DZ162" s="52" t="s">
        <v>712</v>
      </c>
      <c r="EA162" s="52" t="s">
        <v>727</v>
      </c>
      <c r="EB162" s="52" t="s">
        <v>714</v>
      </c>
      <c r="EC162" s="52" t="s">
        <v>715</v>
      </c>
      <c r="ED162" s="67" t="s">
        <v>716</v>
      </c>
      <c r="EE162" s="67" t="s">
        <v>717</v>
      </c>
      <c r="EF162" s="67" t="s">
        <v>718</v>
      </c>
      <c r="EG162" s="67" t="s">
        <v>719</v>
      </c>
      <c r="EH162" s="67" t="s">
        <v>720</v>
      </c>
      <c r="EI162" s="67" t="s">
        <v>721</v>
      </c>
      <c r="EJ162" s="67" t="s">
        <v>722</v>
      </c>
      <c r="EK162" s="67" t="s">
        <v>723</v>
      </c>
      <c r="EL162" s="67" t="s">
        <v>724</v>
      </c>
      <c r="EM162" s="67" t="s">
        <v>725</v>
      </c>
      <c r="EN162" s="52" t="s">
        <v>798</v>
      </c>
    </row>
    <row r="163" spans="1:144" x14ac:dyDescent="0.15">
      <c r="A163" s="71">
        <v>39843</v>
      </c>
      <c r="B163" s="64" t="str">
        <f t="shared" ref="B163:J163" si="3">IFERROR(B2*(B324/$EN324),"")</f>
        <v/>
      </c>
      <c r="C163" s="64" t="str">
        <f t="shared" si="3"/>
        <v/>
      </c>
      <c r="D163" s="64" t="str">
        <f t="shared" si="3"/>
        <v/>
      </c>
      <c r="E163" s="64" t="str">
        <f t="shared" si="3"/>
        <v/>
      </c>
      <c r="F163" s="64" t="str">
        <f t="shared" si="3"/>
        <v/>
      </c>
      <c r="G163" s="64" t="str">
        <f t="shared" si="3"/>
        <v/>
      </c>
      <c r="H163" s="64" t="str">
        <f t="shared" si="3"/>
        <v/>
      </c>
      <c r="I163" s="64" t="str">
        <f t="shared" si="3"/>
        <v/>
      </c>
      <c r="J163" s="64" t="str">
        <f t="shared" si="3"/>
        <v/>
      </c>
      <c r="K163" s="64" t="str">
        <f t="shared" ref="K163:AP163" si="4">IFERROR(K2*(K324/$EN324),"")</f>
        <v/>
      </c>
      <c r="L163" s="64" t="str">
        <f t="shared" si="4"/>
        <v/>
      </c>
      <c r="M163" s="64" t="str">
        <f t="shared" si="4"/>
        <v/>
      </c>
      <c r="N163" s="64" t="str">
        <f t="shared" si="4"/>
        <v/>
      </c>
      <c r="O163" s="64" t="str">
        <f t="shared" si="4"/>
        <v/>
      </c>
      <c r="P163" s="64" t="str">
        <f t="shared" si="4"/>
        <v/>
      </c>
      <c r="Q163" s="64" t="str">
        <f t="shared" si="4"/>
        <v/>
      </c>
      <c r="R163" s="64" t="str">
        <f t="shared" si="4"/>
        <v/>
      </c>
      <c r="S163" s="64" t="str">
        <f t="shared" si="4"/>
        <v/>
      </c>
      <c r="T163" s="64" t="str">
        <f t="shared" si="4"/>
        <v/>
      </c>
      <c r="U163" s="64" t="str">
        <f t="shared" si="4"/>
        <v/>
      </c>
      <c r="V163" s="64" t="str">
        <f t="shared" si="4"/>
        <v/>
      </c>
      <c r="W163" s="64" t="str">
        <f t="shared" si="4"/>
        <v/>
      </c>
      <c r="X163" s="64" t="str">
        <f t="shared" si="4"/>
        <v/>
      </c>
      <c r="Y163" s="64" t="str">
        <f t="shared" si="4"/>
        <v/>
      </c>
      <c r="Z163" s="64" t="str">
        <f t="shared" si="4"/>
        <v/>
      </c>
      <c r="AA163" s="64" t="str">
        <f t="shared" si="4"/>
        <v/>
      </c>
      <c r="AB163" s="64" t="str">
        <f t="shared" si="4"/>
        <v/>
      </c>
      <c r="AC163" s="64" t="str">
        <f t="shared" si="4"/>
        <v/>
      </c>
      <c r="AD163" s="64" t="str">
        <f t="shared" si="4"/>
        <v/>
      </c>
      <c r="AE163" s="64" t="str">
        <f t="shared" si="4"/>
        <v/>
      </c>
      <c r="AF163" s="64" t="str">
        <f t="shared" si="4"/>
        <v/>
      </c>
      <c r="AG163" s="64" t="str">
        <f t="shared" si="4"/>
        <v/>
      </c>
      <c r="AH163" s="64" t="str">
        <f t="shared" si="4"/>
        <v/>
      </c>
      <c r="AI163" s="64" t="str">
        <f t="shared" si="4"/>
        <v/>
      </c>
      <c r="AJ163" s="64" t="str">
        <f t="shared" si="4"/>
        <v/>
      </c>
      <c r="AK163" s="64" t="str">
        <f t="shared" si="4"/>
        <v/>
      </c>
      <c r="AL163" s="64" t="str">
        <f t="shared" si="4"/>
        <v/>
      </c>
      <c r="AM163" s="64" t="str">
        <f t="shared" si="4"/>
        <v/>
      </c>
      <c r="AN163" s="64" t="str">
        <f t="shared" si="4"/>
        <v/>
      </c>
      <c r="AO163" s="64" t="str">
        <f t="shared" si="4"/>
        <v/>
      </c>
      <c r="AP163" s="64" t="str">
        <f t="shared" si="4"/>
        <v/>
      </c>
      <c r="AQ163" s="64" t="str">
        <f t="shared" ref="AQ163:BV163" si="5">IFERROR(AQ2*(AQ324/$EN324),"")</f>
        <v/>
      </c>
      <c r="AR163" s="64" t="str">
        <f t="shared" si="5"/>
        <v/>
      </c>
      <c r="AS163" s="64" t="str">
        <f t="shared" si="5"/>
        <v/>
      </c>
      <c r="AT163" s="64" t="str">
        <f t="shared" si="5"/>
        <v/>
      </c>
      <c r="AU163" s="64" t="str">
        <f t="shared" si="5"/>
        <v/>
      </c>
      <c r="AV163" s="64" t="str">
        <f t="shared" si="5"/>
        <v/>
      </c>
      <c r="AW163" s="64" t="str">
        <f t="shared" si="5"/>
        <v/>
      </c>
      <c r="AX163" s="64" t="str">
        <f t="shared" si="5"/>
        <v/>
      </c>
      <c r="AY163" s="64" t="str">
        <f t="shared" si="5"/>
        <v/>
      </c>
      <c r="AZ163" s="64" t="str">
        <f t="shared" si="5"/>
        <v/>
      </c>
      <c r="BA163" s="64" t="str">
        <f t="shared" si="5"/>
        <v/>
      </c>
      <c r="BB163" s="64" t="str">
        <f t="shared" si="5"/>
        <v/>
      </c>
      <c r="BC163" s="64" t="str">
        <f t="shared" si="5"/>
        <v/>
      </c>
      <c r="BD163" s="64" t="str">
        <f t="shared" si="5"/>
        <v/>
      </c>
      <c r="BE163" s="64" t="str">
        <f t="shared" si="5"/>
        <v/>
      </c>
      <c r="BF163" s="64" t="str">
        <f t="shared" si="5"/>
        <v/>
      </c>
      <c r="BG163" s="64" t="str">
        <f t="shared" si="5"/>
        <v/>
      </c>
      <c r="BH163" s="64" t="str">
        <f t="shared" si="5"/>
        <v/>
      </c>
      <c r="BI163" s="64" t="str">
        <f t="shared" si="5"/>
        <v/>
      </c>
      <c r="BJ163" s="64" t="str">
        <f t="shared" si="5"/>
        <v/>
      </c>
      <c r="BK163" s="64" t="str">
        <f t="shared" si="5"/>
        <v/>
      </c>
      <c r="BL163" s="64" t="str">
        <f t="shared" si="5"/>
        <v/>
      </c>
      <c r="BM163" s="64" t="str">
        <f t="shared" si="5"/>
        <v/>
      </c>
      <c r="BN163" s="64" t="str">
        <f t="shared" si="5"/>
        <v/>
      </c>
      <c r="BO163" s="64" t="str">
        <f t="shared" si="5"/>
        <v/>
      </c>
      <c r="BP163" s="64" t="str">
        <f t="shared" si="5"/>
        <v/>
      </c>
      <c r="BQ163" s="64" t="str">
        <f t="shared" si="5"/>
        <v/>
      </c>
      <c r="BR163" s="64" t="str">
        <f t="shared" si="5"/>
        <v/>
      </c>
      <c r="BS163" s="64" t="str">
        <f t="shared" si="5"/>
        <v/>
      </c>
      <c r="BT163" s="64" t="str">
        <f t="shared" si="5"/>
        <v/>
      </c>
      <c r="BU163" s="64" t="str">
        <f t="shared" si="5"/>
        <v/>
      </c>
      <c r="BV163" s="64" t="str">
        <f t="shared" si="5"/>
        <v/>
      </c>
      <c r="BW163" s="64" t="str">
        <f t="shared" ref="BW163:DB163" si="6">IFERROR(BW2*(BW324/$EN324),"")</f>
        <v/>
      </c>
      <c r="BX163" s="64" t="str">
        <f t="shared" si="6"/>
        <v/>
      </c>
      <c r="BY163" s="64" t="str">
        <f t="shared" si="6"/>
        <v/>
      </c>
      <c r="BZ163" s="64" t="str">
        <f t="shared" si="6"/>
        <v/>
      </c>
      <c r="CA163" s="64" t="str">
        <f t="shared" si="6"/>
        <v/>
      </c>
      <c r="CB163" s="64" t="str">
        <f t="shared" si="6"/>
        <v/>
      </c>
      <c r="CC163" s="64" t="str">
        <f t="shared" si="6"/>
        <v/>
      </c>
      <c r="CD163" s="64" t="str">
        <f t="shared" si="6"/>
        <v/>
      </c>
      <c r="CE163" s="64" t="str">
        <f t="shared" si="6"/>
        <v/>
      </c>
      <c r="CF163" s="64" t="str">
        <f t="shared" si="6"/>
        <v/>
      </c>
      <c r="CG163" s="64" t="str">
        <f t="shared" si="6"/>
        <v/>
      </c>
      <c r="CH163" s="64" t="str">
        <f t="shared" si="6"/>
        <v/>
      </c>
      <c r="CI163" s="64" t="str">
        <f t="shared" si="6"/>
        <v/>
      </c>
      <c r="CJ163" s="64" t="str">
        <f t="shared" si="6"/>
        <v/>
      </c>
      <c r="CK163" s="64" t="str">
        <f t="shared" si="6"/>
        <v/>
      </c>
      <c r="CL163" s="64" t="str">
        <f t="shared" si="6"/>
        <v/>
      </c>
      <c r="CM163" s="64" t="str">
        <f t="shared" si="6"/>
        <v/>
      </c>
      <c r="CN163" s="64" t="str">
        <f t="shared" si="6"/>
        <v/>
      </c>
      <c r="CO163" s="64" t="str">
        <f t="shared" si="6"/>
        <v/>
      </c>
      <c r="CP163" s="64" t="str">
        <f t="shared" si="6"/>
        <v/>
      </c>
      <c r="CQ163" s="64" t="str">
        <f t="shared" si="6"/>
        <v/>
      </c>
      <c r="CR163" s="64" t="str">
        <f t="shared" si="6"/>
        <v/>
      </c>
      <c r="CS163" s="64" t="str">
        <f t="shared" si="6"/>
        <v/>
      </c>
      <c r="CT163" s="64" t="str">
        <f t="shared" si="6"/>
        <v/>
      </c>
      <c r="CU163" s="64" t="str">
        <f t="shared" si="6"/>
        <v/>
      </c>
      <c r="CV163" s="64" t="str">
        <f t="shared" si="6"/>
        <v/>
      </c>
      <c r="CW163" s="64" t="str">
        <f t="shared" si="6"/>
        <v/>
      </c>
      <c r="CX163" s="64" t="str">
        <f t="shared" si="6"/>
        <v/>
      </c>
      <c r="CY163" s="64" t="str">
        <f t="shared" si="6"/>
        <v/>
      </c>
      <c r="CZ163" s="64" t="str">
        <f t="shared" si="6"/>
        <v/>
      </c>
      <c r="DA163" s="64" t="str">
        <f t="shared" si="6"/>
        <v/>
      </c>
      <c r="DB163" s="64" t="str">
        <f t="shared" si="6"/>
        <v/>
      </c>
      <c r="DC163" s="64" t="str">
        <f t="shared" ref="DC163:EM163" si="7">IFERROR(DC2*(DC324/$EN324),"")</f>
        <v/>
      </c>
      <c r="DD163" s="64" t="str">
        <f t="shared" si="7"/>
        <v/>
      </c>
      <c r="DE163" s="64" t="str">
        <f t="shared" si="7"/>
        <v/>
      </c>
      <c r="DF163" s="64" t="str">
        <f t="shared" si="7"/>
        <v/>
      </c>
      <c r="DG163" s="64" t="str">
        <f t="shared" si="7"/>
        <v/>
      </c>
      <c r="DH163" s="64" t="str">
        <f t="shared" si="7"/>
        <v/>
      </c>
      <c r="DI163" s="64" t="str">
        <f t="shared" si="7"/>
        <v/>
      </c>
      <c r="DJ163" s="64" t="str">
        <f t="shared" si="7"/>
        <v/>
      </c>
      <c r="DK163" s="64" t="str">
        <f t="shared" si="7"/>
        <v/>
      </c>
      <c r="DL163" s="64" t="str">
        <f t="shared" si="7"/>
        <v/>
      </c>
      <c r="DM163" s="64" t="str">
        <f t="shared" si="7"/>
        <v/>
      </c>
      <c r="DN163" s="64" t="str">
        <f t="shared" si="7"/>
        <v/>
      </c>
      <c r="DO163" s="64" t="str">
        <f t="shared" si="7"/>
        <v/>
      </c>
      <c r="DP163" s="64" t="str">
        <f t="shared" si="7"/>
        <v/>
      </c>
      <c r="DQ163" s="64" t="str">
        <f t="shared" si="7"/>
        <v/>
      </c>
      <c r="DR163" s="64" t="str">
        <f t="shared" si="7"/>
        <v/>
      </c>
      <c r="DS163" s="64" t="str">
        <f t="shared" si="7"/>
        <v/>
      </c>
      <c r="DT163" s="64" t="str">
        <f t="shared" si="7"/>
        <v/>
      </c>
      <c r="DU163" s="64" t="str">
        <f t="shared" si="7"/>
        <v/>
      </c>
      <c r="DV163" s="64" t="str">
        <f t="shared" si="7"/>
        <v/>
      </c>
      <c r="DW163" s="64" t="str">
        <f t="shared" si="7"/>
        <v/>
      </c>
      <c r="DX163" s="64" t="str">
        <f t="shared" si="7"/>
        <v/>
      </c>
      <c r="DY163" s="64" t="str">
        <f t="shared" si="7"/>
        <v/>
      </c>
      <c r="DZ163" s="64" t="str">
        <f t="shared" si="7"/>
        <v/>
      </c>
      <c r="EA163" s="64" t="str">
        <f t="shared" si="7"/>
        <v/>
      </c>
      <c r="EB163" s="64" t="str">
        <f t="shared" si="7"/>
        <v/>
      </c>
      <c r="EC163" s="64" t="str">
        <f t="shared" si="7"/>
        <v/>
      </c>
      <c r="ED163" s="64" t="str">
        <f t="shared" si="7"/>
        <v/>
      </c>
      <c r="EE163" s="64" t="str">
        <f t="shared" si="7"/>
        <v/>
      </c>
      <c r="EF163" s="64" t="str">
        <f t="shared" si="7"/>
        <v/>
      </c>
      <c r="EG163" s="64" t="str">
        <f t="shared" si="7"/>
        <v/>
      </c>
      <c r="EH163" s="64" t="str">
        <f t="shared" si="7"/>
        <v/>
      </c>
      <c r="EI163" s="64" t="str">
        <f t="shared" si="7"/>
        <v/>
      </c>
      <c r="EJ163" s="64" t="str">
        <f t="shared" si="7"/>
        <v/>
      </c>
      <c r="EK163" s="64" t="str">
        <f t="shared" si="7"/>
        <v/>
      </c>
      <c r="EL163" s="64" t="str">
        <f t="shared" si="7"/>
        <v/>
      </c>
      <c r="EM163" s="64" t="str">
        <f t="shared" si="7"/>
        <v/>
      </c>
      <c r="EN163" s="72">
        <f>IFERROR(SUM(B163:EM163),"")</f>
        <v>0</v>
      </c>
    </row>
    <row r="164" spans="1:144" x14ac:dyDescent="0.15">
      <c r="A164" s="71">
        <v>39871</v>
      </c>
      <c r="B164" s="64" t="str">
        <f>IFERROR(B3*(B325/$EN325),"")</f>
        <v/>
      </c>
      <c r="C164" s="64" t="str">
        <f t="shared" ref="C164:J164" si="8">IFERROR(C3*(C325/$EN325),"")</f>
        <v/>
      </c>
      <c r="D164" s="64" t="str">
        <f t="shared" si="8"/>
        <v/>
      </c>
      <c r="E164" s="64" t="str">
        <f t="shared" si="8"/>
        <v/>
      </c>
      <c r="F164" s="64" t="str">
        <f t="shared" si="8"/>
        <v/>
      </c>
      <c r="G164" s="64" t="str">
        <f t="shared" si="8"/>
        <v/>
      </c>
      <c r="H164" s="64" t="str">
        <f t="shared" si="8"/>
        <v/>
      </c>
      <c r="I164" s="64" t="str">
        <f t="shared" si="8"/>
        <v/>
      </c>
      <c r="J164" s="64" t="str">
        <f t="shared" si="8"/>
        <v/>
      </c>
      <c r="K164" s="64" t="str">
        <f t="shared" ref="K164:AP164" si="9">IFERROR(K3*(K325/$EN325),"")</f>
        <v/>
      </c>
      <c r="L164" s="64" t="str">
        <f t="shared" si="9"/>
        <v/>
      </c>
      <c r="M164" s="64" t="str">
        <f t="shared" si="9"/>
        <v/>
      </c>
      <c r="N164" s="64" t="str">
        <f t="shared" si="9"/>
        <v/>
      </c>
      <c r="O164" s="64" t="str">
        <f t="shared" si="9"/>
        <v/>
      </c>
      <c r="P164" s="64" t="str">
        <f t="shared" si="9"/>
        <v/>
      </c>
      <c r="Q164" s="64" t="str">
        <f t="shared" si="9"/>
        <v/>
      </c>
      <c r="R164" s="64" t="str">
        <f t="shared" si="9"/>
        <v/>
      </c>
      <c r="S164" s="64" t="str">
        <f t="shared" si="9"/>
        <v/>
      </c>
      <c r="T164" s="64" t="str">
        <f t="shared" si="9"/>
        <v/>
      </c>
      <c r="U164" s="64" t="str">
        <f t="shared" si="9"/>
        <v/>
      </c>
      <c r="V164" s="64" t="str">
        <f t="shared" si="9"/>
        <v/>
      </c>
      <c r="W164" s="64" t="str">
        <f t="shared" si="9"/>
        <v/>
      </c>
      <c r="X164" s="64" t="str">
        <f t="shared" si="9"/>
        <v/>
      </c>
      <c r="Y164" s="64" t="str">
        <f t="shared" si="9"/>
        <v/>
      </c>
      <c r="Z164" s="64" t="str">
        <f t="shared" si="9"/>
        <v/>
      </c>
      <c r="AA164" s="64" t="str">
        <f t="shared" si="9"/>
        <v/>
      </c>
      <c r="AB164" s="64" t="str">
        <f t="shared" si="9"/>
        <v/>
      </c>
      <c r="AC164" s="64" t="str">
        <f t="shared" si="9"/>
        <v/>
      </c>
      <c r="AD164" s="64" t="str">
        <f t="shared" si="9"/>
        <v/>
      </c>
      <c r="AE164" s="64" t="str">
        <f t="shared" si="9"/>
        <v/>
      </c>
      <c r="AF164" s="64" t="str">
        <f t="shared" si="9"/>
        <v/>
      </c>
      <c r="AG164" s="64" t="str">
        <f t="shared" si="9"/>
        <v/>
      </c>
      <c r="AH164" s="64" t="str">
        <f t="shared" si="9"/>
        <v/>
      </c>
      <c r="AI164" s="64" t="str">
        <f t="shared" si="9"/>
        <v/>
      </c>
      <c r="AJ164" s="64" t="str">
        <f t="shared" si="9"/>
        <v/>
      </c>
      <c r="AK164" s="64" t="str">
        <f t="shared" si="9"/>
        <v/>
      </c>
      <c r="AL164" s="64" t="str">
        <f t="shared" si="9"/>
        <v/>
      </c>
      <c r="AM164" s="64" t="str">
        <f t="shared" si="9"/>
        <v/>
      </c>
      <c r="AN164" s="64" t="str">
        <f t="shared" si="9"/>
        <v/>
      </c>
      <c r="AO164" s="64" t="str">
        <f t="shared" si="9"/>
        <v/>
      </c>
      <c r="AP164" s="64" t="str">
        <f t="shared" si="9"/>
        <v/>
      </c>
      <c r="AQ164" s="64" t="str">
        <f t="shared" ref="AQ164:BV164" si="10">IFERROR(AQ3*(AQ325/$EN325),"")</f>
        <v/>
      </c>
      <c r="AR164" s="64" t="str">
        <f t="shared" si="10"/>
        <v/>
      </c>
      <c r="AS164" s="64" t="str">
        <f t="shared" si="10"/>
        <v/>
      </c>
      <c r="AT164" s="64" t="str">
        <f t="shared" si="10"/>
        <v/>
      </c>
      <c r="AU164" s="64" t="str">
        <f t="shared" si="10"/>
        <v/>
      </c>
      <c r="AV164" s="64" t="str">
        <f t="shared" si="10"/>
        <v/>
      </c>
      <c r="AW164" s="64" t="str">
        <f t="shared" si="10"/>
        <v/>
      </c>
      <c r="AX164" s="64" t="str">
        <f t="shared" si="10"/>
        <v/>
      </c>
      <c r="AY164" s="64" t="str">
        <f t="shared" si="10"/>
        <v/>
      </c>
      <c r="AZ164" s="64" t="str">
        <f t="shared" si="10"/>
        <v/>
      </c>
      <c r="BA164" s="64" t="str">
        <f t="shared" si="10"/>
        <v/>
      </c>
      <c r="BB164" s="64" t="str">
        <f t="shared" si="10"/>
        <v/>
      </c>
      <c r="BC164" s="64" t="str">
        <f t="shared" si="10"/>
        <v/>
      </c>
      <c r="BD164" s="64" t="str">
        <f t="shared" si="10"/>
        <v/>
      </c>
      <c r="BE164" s="64" t="str">
        <f t="shared" si="10"/>
        <v/>
      </c>
      <c r="BF164" s="64" t="str">
        <f t="shared" si="10"/>
        <v/>
      </c>
      <c r="BG164" s="64" t="str">
        <f t="shared" si="10"/>
        <v/>
      </c>
      <c r="BH164" s="64" t="str">
        <f t="shared" si="10"/>
        <v/>
      </c>
      <c r="BI164" s="64" t="str">
        <f t="shared" si="10"/>
        <v/>
      </c>
      <c r="BJ164" s="64" t="str">
        <f t="shared" si="10"/>
        <v/>
      </c>
      <c r="BK164" s="64" t="str">
        <f t="shared" si="10"/>
        <v/>
      </c>
      <c r="BL164" s="64" t="str">
        <f t="shared" si="10"/>
        <v/>
      </c>
      <c r="BM164" s="64" t="str">
        <f t="shared" si="10"/>
        <v/>
      </c>
      <c r="BN164" s="64" t="str">
        <f t="shared" si="10"/>
        <v/>
      </c>
      <c r="BO164" s="64" t="str">
        <f t="shared" si="10"/>
        <v/>
      </c>
      <c r="BP164" s="64" t="str">
        <f t="shared" si="10"/>
        <v/>
      </c>
      <c r="BQ164" s="64" t="str">
        <f t="shared" si="10"/>
        <v/>
      </c>
      <c r="BR164" s="64" t="str">
        <f t="shared" si="10"/>
        <v/>
      </c>
      <c r="BS164" s="64" t="str">
        <f t="shared" si="10"/>
        <v/>
      </c>
      <c r="BT164" s="64" t="str">
        <f t="shared" si="10"/>
        <v/>
      </c>
      <c r="BU164" s="64" t="str">
        <f t="shared" si="10"/>
        <v/>
      </c>
      <c r="BV164" s="64" t="str">
        <f t="shared" si="10"/>
        <v/>
      </c>
      <c r="BW164" s="64" t="str">
        <f t="shared" ref="BW164:DB164" si="11">IFERROR(BW3*(BW325/$EN325),"")</f>
        <v/>
      </c>
      <c r="BX164" s="64" t="str">
        <f t="shared" si="11"/>
        <v/>
      </c>
      <c r="BY164" s="64" t="str">
        <f t="shared" si="11"/>
        <v/>
      </c>
      <c r="BZ164" s="64" t="str">
        <f t="shared" si="11"/>
        <v/>
      </c>
      <c r="CA164" s="64" t="str">
        <f t="shared" si="11"/>
        <v/>
      </c>
      <c r="CB164" s="64" t="str">
        <f t="shared" si="11"/>
        <v/>
      </c>
      <c r="CC164" s="64" t="str">
        <f t="shared" si="11"/>
        <v/>
      </c>
      <c r="CD164" s="64" t="str">
        <f t="shared" si="11"/>
        <v/>
      </c>
      <c r="CE164" s="64" t="str">
        <f t="shared" si="11"/>
        <v/>
      </c>
      <c r="CF164" s="64" t="str">
        <f t="shared" si="11"/>
        <v/>
      </c>
      <c r="CG164" s="64" t="str">
        <f t="shared" si="11"/>
        <v/>
      </c>
      <c r="CH164" s="64" t="str">
        <f t="shared" si="11"/>
        <v/>
      </c>
      <c r="CI164" s="64" t="str">
        <f t="shared" si="11"/>
        <v/>
      </c>
      <c r="CJ164" s="64" t="str">
        <f t="shared" si="11"/>
        <v/>
      </c>
      <c r="CK164" s="64" t="str">
        <f t="shared" si="11"/>
        <v/>
      </c>
      <c r="CL164" s="64" t="str">
        <f t="shared" si="11"/>
        <v/>
      </c>
      <c r="CM164" s="64" t="str">
        <f t="shared" si="11"/>
        <v/>
      </c>
      <c r="CN164" s="64" t="str">
        <f t="shared" si="11"/>
        <v/>
      </c>
      <c r="CO164" s="64" t="str">
        <f t="shared" si="11"/>
        <v/>
      </c>
      <c r="CP164" s="64" t="str">
        <f t="shared" si="11"/>
        <v/>
      </c>
      <c r="CQ164" s="64" t="str">
        <f t="shared" si="11"/>
        <v/>
      </c>
      <c r="CR164" s="64" t="str">
        <f t="shared" si="11"/>
        <v/>
      </c>
      <c r="CS164" s="64" t="str">
        <f t="shared" si="11"/>
        <v/>
      </c>
      <c r="CT164" s="64" t="str">
        <f t="shared" si="11"/>
        <v/>
      </c>
      <c r="CU164" s="64" t="str">
        <f t="shared" si="11"/>
        <v/>
      </c>
      <c r="CV164" s="64" t="str">
        <f t="shared" si="11"/>
        <v/>
      </c>
      <c r="CW164" s="64" t="str">
        <f t="shared" si="11"/>
        <v/>
      </c>
      <c r="CX164" s="64" t="str">
        <f t="shared" si="11"/>
        <v/>
      </c>
      <c r="CY164" s="64" t="str">
        <f t="shared" si="11"/>
        <v/>
      </c>
      <c r="CZ164" s="64" t="str">
        <f t="shared" si="11"/>
        <v/>
      </c>
      <c r="DA164" s="64" t="str">
        <f t="shared" si="11"/>
        <v/>
      </c>
      <c r="DB164" s="64" t="str">
        <f t="shared" si="11"/>
        <v/>
      </c>
      <c r="DC164" s="64" t="str">
        <f t="shared" ref="DC164:EM164" si="12">IFERROR(DC3*(DC325/$EN325),"")</f>
        <v/>
      </c>
      <c r="DD164" s="64" t="str">
        <f t="shared" si="12"/>
        <v/>
      </c>
      <c r="DE164" s="64" t="str">
        <f t="shared" si="12"/>
        <v/>
      </c>
      <c r="DF164" s="64" t="str">
        <f t="shared" si="12"/>
        <v/>
      </c>
      <c r="DG164" s="64" t="str">
        <f t="shared" si="12"/>
        <v/>
      </c>
      <c r="DH164" s="64" t="str">
        <f t="shared" si="12"/>
        <v/>
      </c>
      <c r="DI164" s="64" t="str">
        <f t="shared" si="12"/>
        <v/>
      </c>
      <c r="DJ164" s="64" t="str">
        <f t="shared" si="12"/>
        <v/>
      </c>
      <c r="DK164" s="64" t="str">
        <f t="shared" si="12"/>
        <v/>
      </c>
      <c r="DL164" s="64" t="str">
        <f t="shared" si="12"/>
        <v/>
      </c>
      <c r="DM164" s="64" t="str">
        <f t="shared" si="12"/>
        <v/>
      </c>
      <c r="DN164" s="64" t="str">
        <f t="shared" si="12"/>
        <v/>
      </c>
      <c r="DO164" s="64" t="str">
        <f t="shared" si="12"/>
        <v/>
      </c>
      <c r="DP164" s="64" t="str">
        <f t="shared" si="12"/>
        <v/>
      </c>
      <c r="DQ164" s="64" t="str">
        <f t="shared" si="12"/>
        <v/>
      </c>
      <c r="DR164" s="64" t="str">
        <f t="shared" si="12"/>
        <v/>
      </c>
      <c r="DS164" s="64" t="str">
        <f t="shared" si="12"/>
        <v/>
      </c>
      <c r="DT164" s="64" t="str">
        <f t="shared" si="12"/>
        <v/>
      </c>
      <c r="DU164" s="64" t="str">
        <f t="shared" si="12"/>
        <v/>
      </c>
      <c r="DV164" s="64" t="str">
        <f t="shared" si="12"/>
        <v/>
      </c>
      <c r="DW164" s="64" t="str">
        <f t="shared" si="12"/>
        <v/>
      </c>
      <c r="DX164" s="64" t="str">
        <f t="shared" si="12"/>
        <v/>
      </c>
      <c r="DY164" s="64" t="str">
        <f t="shared" si="12"/>
        <v/>
      </c>
      <c r="DZ164" s="64" t="str">
        <f t="shared" si="12"/>
        <v/>
      </c>
      <c r="EA164" s="64" t="str">
        <f t="shared" si="12"/>
        <v/>
      </c>
      <c r="EB164" s="64" t="str">
        <f t="shared" si="12"/>
        <v/>
      </c>
      <c r="EC164" s="64" t="str">
        <f t="shared" si="12"/>
        <v/>
      </c>
      <c r="ED164" s="64" t="str">
        <f t="shared" si="12"/>
        <v/>
      </c>
      <c r="EE164" s="64" t="str">
        <f t="shared" si="12"/>
        <v/>
      </c>
      <c r="EF164" s="64" t="str">
        <f t="shared" si="12"/>
        <v/>
      </c>
      <c r="EG164" s="64" t="str">
        <f t="shared" si="12"/>
        <v/>
      </c>
      <c r="EH164" s="64" t="str">
        <f t="shared" si="12"/>
        <v/>
      </c>
      <c r="EI164" s="64" t="str">
        <f t="shared" si="12"/>
        <v/>
      </c>
      <c r="EJ164" s="64" t="str">
        <f t="shared" si="12"/>
        <v/>
      </c>
      <c r="EK164" s="64" t="str">
        <f t="shared" si="12"/>
        <v/>
      </c>
      <c r="EL164" s="64" t="str">
        <f t="shared" si="12"/>
        <v/>
      </c>
      <c r="EM164" s="64" t="str">
        <f t="shared" si="12"/>
        <v/>
      </c>
      <c r="EN164" s="72">
        <f t="shared" ref="EN164:EN227" si="13">IFERROR(SUM(B164:EM164),"")</f>
        <v>0</v>
      </c>
    </row>
    <row r="165" spans="1:144" x14ac:dyDescent="0.15">
      <c r="A165" s="71">
        <v>39903</v>
      </c>
      <c r="B165" s="64" t="str">
        <f t="shared" ref="B165:J165" si="14">IFERROR(B4*(B326/$EN326),"")</f>
        <v/>
      </c>
      <c r="C165" s="64" t="str">
        <f t="shared" si="14"/>
        <v/>
      </c>
      <c r="D165" s="64" t="str">
        <f t="shared" si="14"/>
        <v/>
      </c>
      <c r="E165" s="64" t="str">
        <f t="shared" si="14"/>
        <v/>
      </c>
      <c r="F165" s="64" t="str">
        <f t="shared" si="14"/>
        <v/>
      </c>
      <c r="G165" s="64" t="str">
        <f t="shared" si="14"/>
        <v/>
      </c>
      <c r="H165" s="64" t="str">
        <f t="shared" si="14"/>
        <v/>
      </c>
      <c r="I165" s="64" t="str">
        <f t="shared" si="14"/>
        <v/>
      </c>
      <c r="J165" s="64" t="str">
        <f t="shared" si="14"/>
        <v/>
      </c>
      <c r="K165" s="64" t="str">
        <f t="shared" ref="K165:AP165" si="15">IFERROR(K4*(K326/$EN326),"")</f>
        <v/>
      </c>
      <c r="L165" s="64" t="str">
        <f t="shared" si="15"/>
        <v/>
      </c>
      <c r="M165" s="64" t="str">
        <f t="shared" si="15"/>
        <v/>
      </c>
      <c r="N165" s="64" t="str">
        <f t="shared" si="15"/>
        <v/>
      </c>
      <c r="O165" s="64" t="str">
        <f t="shared" si="15"/>
        <v/>
      </c>
      <c r="P165" s="64" t="str">
        <f t="shared" si="15"/>
        <v/>
      </c>
      <c r="Q165" s="64" t="str">
        <f t="shared" si="15"/>
        <v/>
      </c>
      <c r="R165" s="64" t="str">
        <f t="shared" si="15"/>
        <v/>
      </c>
      <c r="S165" s="64" t="str">
        <f t="shared" si="15"/>
        <v/>
      </c>
      <c r="T165" s="64" t="str">
        <f t="shared" si="15"/>
        <v/>
      </c>
      <c r="U165" s="64" t="str">
        <f t="shared" si="15"/>
        <v/>
      </c>
      <c r="V165" s="64" t="str">
        <f t="shared" si="15"/>
        <v/>
      </c>
      <c r="W165" s="64" t="str">
        <f t="shared" si="15"/>
        <v/>
      </c>
      <c r="X165" s="64" t="str">
        <f t="shared" si="15"/>
        <v/>
      </c>
      <c r="Y165" s="64" t="str">
        <f t="shared" si="15"/>
        <v/>
      </c>
      <c r="Z165" s="64" t="str">
        <f t="shared" si="15"/>
        <v/>
      </c>
      <c r="AA165" s="64" t="str">
        <f t="shared" si="15"/>
        <v/>
      </c>
      <c r="AB165" s="64" t="str">
        <f t="shared" si="15"/>
        <v/>
      </c>
      <c r="AC165" s="64" t="str">
        <f t="shared" si="15"/>
        <v/>
      </c>
      <c r="AD165" s="64" t="str">
        <f t="shared" si="15"/>
        <v/>
      </c>
      <c r="AE165" s="64" t="str">
        <f t="shared" si="15"/>
        <v/>
      </c>
      <c r="AF165" s="64" t="str">
        <f t="shared" si="15"/>
        <v/>
      </c>
      <c r="AG165" s="64" t="str">
        <f t="shared" si="15"/>
        <v/>
      </c>
      <c r="AH165" s="64" t="str">
        <f t="shared" si="15"/>
        <v/>
      </c>
      <c r="AI165" s="64" t="str">
        <f t="shared" si="15"/>
        <v/>
      </c>
      <c r="AJ165" s="64" t="str">
        <f t="shared" si="15"/>
        <v/>
      </c>
      <c r="AK165" s="64" t="str">
        <f t="shared" si="15"/>
        <v/>
      </c>
      <c r="AL165" s="64" t="str">
        <f t="shared" si="15"/>
        <v/>
      </c>
      <c r="AM165" s="64" t="str">
        <f t="shared" si="15"/>
        <v/>
      </c>
      <c r="AN165" s="64" t="str">
        <f t="shared" si="15"/>
        <v/>
      </c>
      <c r="AO165" s="64" t="str">
        <f t="shared" si="15"/>
        <v/>
      </c>
      <c r="AP165" s="64" t="str">
        <f t="shared" si="15"/>
        <v/>
      </c>
      <c r="AQ165" s="64" t="str">
        <f t="shared" ref="AQ165:BV165" si="16">IFERROR(AQ4*(AQ326/$EN326),"")</f>
        <v/>
      </c>
      <c r="AR165" s="64" t="str">
        <f t="shared" si="16"/>
        <v/>
      </c>
      <c r="AS165" s="64" t="str">
        <f t="shared" si="16"/>
        <v/>
      </c>
      <c r="AT165" s="64" t="str">
        <f t="shared" si="16"/>
        <v/>
      </c>
      <c r="AU165" s="64" t="str">
        <f t="shared" si="16"/>
        <v/>
      </c>
      <c r="AV165" s="64" t="str">
        <f t="shared" si="16"/>
        <v/>
      </c>
      <c r="AW165" s="64" t="str">
        <f t="shared" si="16"/>
        <v/>
      </c>
      <c r="AX165" s="64" t="str">
        <f t="shared" si="16"/>
        <v/>
      </c>
      <c r="AY165" s="64" t="str">
        <f t="shared" si="16"/>
        <v/>
      </c>
      <c r="AZ165" s="64" t="str">
        <f t="shared" si="16"/>
        <v/>
      </c>
      <c r="BA165" s="64" t="str">
        <f t="shared" si="16"/>
        <v/>
      </c>
      <c r="BB165" s="64" t="str">
        <f t="shared" si="16"/>
        <v/>
      </c>
      <c r="BC165" s="64" t="str">
        <f t="shared" si="16"/>
        <v/>
      </c>
      <c r="BD165" s="64" t="str">
        <f t="shared" si="16"/>
        <v/>
      </c>
      <c r="BE165" s="64" t="str">
        <f t="shared" si="16"/>
        <v/>
      </c>
      <c r="BF165" s="64" t="str">
        <f t="shared" si="16"/>
        <v/>
      </c>
      <c r="BG165" s="64" t="str">
        <f t="shared" si="16"/>
        <v/>
      </c>
      <c r="BH165" s="64" t="str">
        <f t="shared" si="16"/>
        <v/>
      </c>
      <c r="BI165" s="64" t="str">
        <f t="shared" si="16"/>
        <v/>
      </c>
      <c r="BJ165" s="64" t="str">
        <f t="shared" si="16"/>
        <v/>
      </c>
      <c r="BK165" s="64" t="str">
        <f t="shared" si="16"/>
        <v/>
      </c>
      <c r="BL165" s="64" t="str">
        <f t="shared" si="16"/>
        <v/>
      </c>
      <c r="BM165" s="64" t="str">
        <f t="shared" si="16"/>
        <v/>
      </c>
      <c r="BN165" s="64" t="str">
        <f t="shared" si="16"/>
        <v/>
      </c>
      <c r="BO165" s="64" t="str">
        <f t="shared" si="16"/>
        <v/>
      </c>
      <c r="BP165" s="64" t="str">
        <f t="shared" si="16"/>
        <v/>
      </c>
      <c r="BQ165" s="64" t="str">
        <f t="shared" si="16"/>
        <v/>
      </c>
      <c r="BR165" s="64" t="str">
        <f t="shared" si="16"/>
        <v/>
      </c>
      <c r="BS165" s="64" t="str">
        <f t="shared" si="16"/>
        <v/>
      </c>
      <c r="BT165" s="64" t="str">
        <f t="shared" si="16"/>
        <v/>
      </c>
      <c r="BU165" s="64" t="str">
        <f t="shared" si="16"/>
        <v/>
      </c>
      <c r="BV165" s="64" t="str">
        <f t="shared" si="16"/>
        <v/>
      </c>
      <c r="BW165" s="64" t="str">
        <f t="shared" ref="BW165:DB165" si="17">IFERROR(BW4*(BW326/$EN326),"")</f>
        <v/>
      </c>
      <c r="BX165" s="64" t="str">
        <f t="shared" si="17"/>
        <v/>
      </c>
      <c r="BY165" s="64" t="str">
        <f t="shared" si="17"/>
        <v/>
      </c>
      <c r="BZ165" s="64" t="str">
        <f t="shared" si="17"/>
        <v/>
      </c>
      <c r="CA165" s="64" t="str">
        <f t="shared" si="17"/>
        <v/>
      </c>
      <c r="CB165" s="64" t="str">
        <f t="shared" si="17"/>
        <v/>
      </c>
      <c r="CC165" s="64" t="str">
        <f t="shared" si="17"/>
        <v/>
      </c>
      <c r="CD165" s="64" t="str">
        <f t="shared" si="17"/>
        <v/>
      </c>
      <c r="CE165" s="64" t="str">
        <f t="shared" si="17"/>
        <v/>
      </c>
      <c r="CF165" s="64" t="str">
        <f t="shared" si="17"/>
        <v/>
      </c>
      <c r="CG165" s="64" t="str">
        <f t="shared" si="17"/>
        <v/>
      </c>
      <c r="CH165" s="64" t="str">
        <f t="shared" si="17"/>
        <v/>
      </c>
      <c r="CI165" s="64" t="str">
        <f t="shared" si="17"/>
        <v/>
      </c>
      <c r="CJ165" s="64" t="str">
        <f t="shared" si="17"/>
        <v/>
      </c>
      <c r="CK165" s="64" t="str">
        <f t="shared" si="17"/>
        <v/>
      </c>
      <c r="CL165" s="64" t="str">
        <f t="shared" si="17"/>
        <v/>
      </c>
      <c r="CM165" s="64" t="str">
        <f t="shared" si="17"/>
        <v/>
      </c>
      <c r="CN165" s="64" t="str">
        <f t="shared" si="17"/>
        <v/>
      </c>
      <c r="CO165" s="64" t="str">
        <f t="shared" si="17"/>
        <v/>
      </c>
      <c r="CP165" s="64" t="str">
        <f t="shared" si="17"/>
        <v/>
      </c>
      <c r="CQ165" s="64" t="str">
        <f t="shared" si="17"/>
        <v/>
      </c>
      <c r="CR165" s="64" t="str">
        <f t="shared" si="17"/>
        <v/>
      </c>
      <c r="CS165" s="64" t="str">
        <f t="shared" si="17"/>
        <v/>
      </c>
      <c r="CT165" s="64" t="str">
        <f t="shared" si="17"/>
        <v/>
      </c>
      <c r="CU165" s="64" t="str">
        <f t="shared" si="17"/>
        <v/>
      </c>
      <c r="CV165" s="64" t="str">
        <f t="shared" si="17"/>
        <v/>
      </c>
      <c r="CW165" s="64" t="str">
        <f t="shared" si="17"/>
        <v/>
      </c>
      <c r="CX165" s="64" t="str">
        <f t="shared" si="17"/>
        <v/>
      </c>
      <c r="CY165" s="64" t="str">
        <f t="shared" si="17"/>
        <v/>
      </c>
      <c r="CZ165" s="64" t="str">
        <f t="shared" si="17"/>
        <v/>
      </c>
      <c r="DA165" s="64" t="str">
        <f t="shared" si="17"/>
        <v/>
      </c>
      <c r="DB165" s="64" t="str">
        <f t="shared" si="17"/>
        <v/>
      </c>
      <c r="DC165" s="64" t="str">
        <f t="shared" ref="DC165:EM165" si="18">IFERROR(DC4*(DC326/$EN326),"")</f>
        <v/>
      </c>
      <c r="DD165" s="64" t="str">
        <f t="shared" si="18"/>
        <v/>
      </c>
      <c r="DE165" s="64" t="str">
        <f t="shared" si="18"/>
        <v/>
      </c>
      <c r="DF165" s="64" t="str">
        <f t="shared" si="18"/>
        <v/>
      </c>
      <c r="DG165" s="64" t="str">
        <f t="shared" si="18"/>
        <v/>
      </c>
      <c r="DH165" s="64" t="str">
        <f t="shared" si="18"/>
        <v/>
      </c>
      <c r="DI165" s="64" t="str">
        <f t="shared" si="18"/>
        <v/>
      </c>
      <c r="DJ165" s="64" t="str">
        <f t="shared" si="18"/>
        <v/>
      </c>
      <c r="DK165" s="64" t="str">
        <f t="shared" si="18"/>
        <v/>
      </c>
      <c r="DL165" s="64" t="str">
        <f t="shared" si="18"/>
        <v/>
      </c>
      <c r="DM165" s="64" t="str">
        <f t="shared" si="18"/>
        <v/>
      </c>
      <c r="DN165" s="64" t="str">
        <f t="shared" si="18"/>
        <v/>
      </c>
      <c r="DO165" s="64" t="str">
        <f t="shared" si="18"/>
        <v/>
      </c>
      <c r="DP165" s="64" t="str">
        <f t="shared" si="18"/>
        <v/>
      </c>
      <c r="DQ165" s="64" t="str">
        <f t="shared" si="18"/>
        <v/>
      </c>
      <c r="DR165" s="64" t="str">
        <f t="shared" si="18"/>
        <v/>
      </c>
      <c r="DS165" s="64" t="str">
        <f t="shared" si="18"/>
        <v/>
      </c>
      <c r="DT165" s="64" t="str">
        <f t="shared" si="18"/>
        <v/>
      </c>
      <c r="DU165" s="64" t="str">
        <f t="shared" si="18"/>
        <v/>
      </c>
      <c r="DV165" s="64" t="str">
        <f t="shared" si="18"/>
        <v/>
      </c>
      <c r="DW165" s="64" t="str">
        <f t="shared" si="18"/>
        <v/>
      </c>
      <c r="DX165" s="64" t="str">
        <f t="shared" si="18"/>
        <v/>
      </c>
      <c r="DY165" s="64" t="str">
        <f t="shared" si="18"/>
        <v/>
      </c>
      <c r="DZ165" s="64" t="str">
        <f t="shared" si="18"/>
        <v/>
      </c>
      <c r="EA165" s="64" t="str">
        <f t="shared" si="18"/>
        <v/>
      </c>
      <c r="EB165" s="64" t="str">
        <f t="shared" si="18"/>
        <v/>
      </c>
      <c r="EC165" s="64" t="str">
        <f t="shared" si="18"/>
        <v/>
      </c>
      <c r="ED165" s="64" t="str">
        <f t="shared" si="18"/>
        <v/>
      </c>
      <c r="EE165" s="64" t="str">
        <f t="shared" si="18"/>
        <v/>
      </c>
      <c r="EF165" s="64" t="str">
        <f t="shared" si="18"/>
        <v/>
      </c>
      <c r="EG165" s="64" t="str">
        <f t="shared" si="18"/>
        <v/>
      </c>
      <c r="EH165" s="64" t="str">
        <f t="shared" si="18"/>
        <v/>
      </c>
      <c r="EI165" s="64" t="str">
        <f t="shared" si="18"/>
        <v/>
      </c>
      <c r="EJ165" s="64" t="str">
        <f t="shared" si="18"/>
        <v/>
      </c>
      <c r="EK165" s="64" t="str">
        <f t="shared" si="18"/>
        <v/>
      </c>
      <c r="EL165" s="64" t="str">
        <f t="shared" si="18"/>
        <v/>
      </c>
      <c r="EM165" s="64" t="str">
        <f t="shared" si="18"/>
        <v/>
      </c>
      <c r="EN165" s="72">
        <f t="shared" si="13"/>
        <v>0</v>
      </c>
    </row>
    <row r="166" spans="1:144" x14ac:dyDescent="0.15">
      <c r="A166" s="71">
        <v>39933</v>
      </c>
      <c r="B166" s="64" t="str">
        <f t="shared" ref="B166:J166" si="19">IFERROR(B5*(B327/$EN327),"")</f>
        <v/>
      </c>
      <c r="C166" s="64" t="str">
        <f t="shared" si="19"/>
        <v/>
      </c>
      <c r="D166" s="64" t="str">
        <f t="shared" si="19"/>
        <v/>
      </c>
      <c r="E166" s="64" t="str">
        <f t="shared" si="19"/>
        <v/>
      </c>
      <c r="F166" s="64" t="str">
        <f t="shared" si="19"/>
        <v/>
      </c>
      <c r="G166" s="64" t="str">
        <f t="shared" si="19"/>
        <v/>
      </c>
      <c r="H166" s="64" t="str">
        <f t="shared" si="19"/>
        <v/>
      </c>
      <c r="I166" s="64" t="str">
        <f t="shared" si="19"/>
        <v/>
      </c>
      <c r="J166" s="64" t="str">
        <f t="shared" si="19"/>
        <v/>
      </c>
      <c r="K166" s="64" t="str">
        <f t="shared" ref="K166:AP166" si="20">IFERROR(K5*(K327/$EN327),"")</f>
        <v/>
      </c>
      <c r="L166" s="64" t="str">
        <f t="shared" si="20"/>
        <v/>
      </c>
      <c r="M166" s="64" t="str">
        <f t="shared" si="20"/>
        <v/>
      </c>
      <c r="N166" s="64" t="str">
        <f t="shared" si="20"/>
        <v/>
      </c>
      <c r="O166" s="64" t="str">
        <f t="shared" si="20"/>
        <v/>
      </c>
      <c r="P166" s="64" t="str">
        <f t="shared" si="20"/>
        <v/>
      </c>
      <c r="Q166" s="64" t="str">
        <f t="shared" si="20"/>
        <v/>
      </c>
      <c r="R166" s="64" t="str">
        <f t="shared" si="20"/>
        <v/>
      </c>
      <c r="S166" s="64" t="str">
        <f t="shared" si="20"/>
        <v/>
      </c>
      <c r="T166" s="64" t="str">
        <f t="shared" si="20"/>
        <v/>
      </c>
      <c r="U166" s="64" t="str">
        <f t="shared" si="20"/>
        <v/>
      </c>
      <c r="V166" s="64" t="str">
        <f t="shared" si="20"/>
        <v/>
      </c>
      <c r="W166" s="64" t="str">
        <f t="shared" si="20"/>
        <v/>
      </c>
      <c r="X166" s="64" t="str">
        <f t="shared" si="20"/>
        <v/>
      </c>
      <c r="Y166" s="64" t="str">
        <f t="shared" si="20"/>
        <v/>
      </c>
      <c r="Z166" s="64" t="str">
        <f t="shared" si="20"/>
        <v/>
      </c>
      <c r="AA166" s="64" t="str">
        <f t="shared" si="20"/>
        <v/>
      </c>
      <c r="AB166" s="64" t="str">
        <f t="shared" si="20"/>
        <v/>
      </c>
      <c r="AC166" s="64" t="str">
        <f t="shared" si="20"/>
        <v/>
      </c>
      <c r="AD166" s="64" t="str">
        <f t="shared" si="20"/>
        <v/>
      </c>
      <c r="AE166" s="64" t="str">
        <f t="shared" si="20"/>
        <v/>
      </c>
      <c r="AF166" s="64" t="str">
        <f t="shared" si="20"/>
        <v/>
      </c>
      <c r="AG166" s="64" t="str">
        <f t="shared" si="20"/>
        <v/>
      </c>
      <c r="AH166" s="64" t="str">
        <f t="shared" si="20"/>
        <v/>
      </c>
      <c r="AI166" s="64" t="str">
        <f t="shared" si="20"/>
        <v/>
      </c>
      <c r="AJ166" s="64" t="str">
        <f t="shared" si="20"/>
        <v/>
      </c>
      <c r="AK166" s="64" t="str">
        <f t="shared" si="20"/>
        <v/>
      </c>
      <c r="AL166" s="64" t="str">
        <f t="shared" si="20"/>
        <v/>
      </c>
      <c r="AM166" s="64" t="str">
        <f t="shared" si="20"/>
        <v/>
      </c>
      <c r="AN166" s="64" t="str">
        <f t="shared" si="20"/>
        <v/>
      </c>
      <c r="AO166" s="64" t="str">
        <f t="shared" si="20"/>
        <v/>
      </c>
      <c r="AP166" s="64" t="str">
        <f t="shared" si="20"/>
        <v/>
      </c>
      <c r="AQ166" s="64" t="str">
        <f t="shared" ref="AQ166:BV166" si="21">IFERROR(AQ5*(AQ327/$EN327),"")</f>
        <v/>
      </c>
      <c r="AR166" s="64" t="str">
        <f t="shared" si="21"/>
        <v/>
      </c>
      <c r="AS166" s="64" t="str">
        <f t="shared" si="21"/>
        <v/>
      </c>
      <c r="AT166" s="64" t="str">
        <f t="shared" si="21"/>
        <v/>
      </c>
      <c r="AU166" s="64" t="str">
        <f t="shared" si="21"/>
        <v/>
      </c>
      <c r="AV166" s="64" t="str">
        <f t="shared" si="21"/>
        <v/>
      </c>
      <c r="AW166" s="64" t="str">
        <f t="shared" si="21"/>
        <v/>
      </c>
      <c r="AX166" s="64" t="str">
        <f t="shared" si="21"/>
        <v/>
      </c>
      <c r="AY166" s="64" t="str">
        <f t="shared" si="21"/>
        <v/>
      </c>
      <c r="AZ166" s="64" t="str">
        <f t="shared" si="21"/>
        <v/>
      </c>
      <c r="BA166" s="64" t="str">
        <f t="shared" si="21"/>
        <v/>
      </c>
      <c r="BB166" s="64" t="str">
        <f t="shared" si="21"/>
        <v/>
      </c>
      <c r="BC166" s="64" t="str">
        <f t="shared" si="21"/>
        <v/>
      </c>
      <c r="BD166" s="64" t="str">
        <f t="shared" si="21"/>
        <v/>
      </c>
      <c r="BE166" s="64" t="str">
        <f t="shared" si="21"/>
        <v/>
      </c>
      <c r="BF166" s="64" t="str">
        <f t="shared" si="21"/>
        <v/>
      </c>
      <c r="BG166" s="64" t="str">
        <f t="shared" si="21"/>
        <v/>
      </c>
      <c r="BH166" s="64" t="str">
        <f t="shared" si="21"/>
        <v/>
      </c>
      <c r="BI166" s="64" t="str">
        <f t="shared" si="21"/>
        <v/>
      </c>
      <c r="BJ166" s="64" t="str">
        <f t="shared" si="21"/>
        <v/>
      </c>
      <c r="BK166" s="64" t="str">
        <f t="shared" si="21"/>
        <v/>
      </c>
      <c r="BL166" s="64" t="str">
        <f t="shared" si="21"/>
        <v/>
      </c>
      <c r="BM166" s="64" t="str">
        <f t="shared" si="21"/>
        <v/>
      </c>
      <c r="BN166" s="64" t="str">
        <f t="shared" si="21"/>
        <v/>
      </c>
      <c r="BO166" s="64" t="str">
        <f t="shared" si="21"/>
        <v/>
      </c>
      <c r="BP166" s="64" t="str">
        <f t="shared" si="21"/>
        <v/>
      </c>
      <c r="BQ166" s="64" t="str">
        <f t="shared" si="21"/>
        <v/>
      </c>
      <c r="BR166" s="64" t="str">
        <f t="shared" si="21"/>
        <v/>
      </c>
      <c r="BS166" s="64" t="str">
        <f t="shared" si="21"/>
        <v/>
      </c>
      <c r="BT166" s="64" t="str">
        <f t="shared" si="21"/>
        <v/>
      </c>
      <c r="BU166" s="64" t="str">
        <f t="shared" si="21"/>
        <v/>
      </c>
      <c r="BV166" s="64" t="str">
        <f t="shared" si="21"/>
        <v/>
      </c>
      <c r="BW166" s="64" t="str">
        <f t="shared" ref="BW166:DB166" si="22">IFERROR(BW5*(BW327/$EN327),"")</f>
        <v/>
      </c>
      <c r="BX166" s="64" t="str">
        <f t="shared" si="22"/>
        <v/>
      </c>
      <c r="BY166" s="64" t="str">
        <f t="shared" si="22"/>
        <v/>
      </c>
      <c r="BZ166" s="64" t="str">
        <f t="shared" si="22"/>
        <v/>
      </c>
      <c r="CA166" s="64" t="str">
        <f t="shared" si="22"/>
        <v/>
      </c>
      <c r="CB166" s="64" t="str">
        <f t="shared" si="22"/>
        <v/>
      </c>
      <c r="CC166" s="64" t="str">
        <f t="shared" si="22"/>
        <v/>
      </c>
      <c r="CD166" s="64" t="str">
        <f t="shared" si="22"/>
        <v/>
      </c>
      <c r="CE166" s="64" t="str">
        <f t="shared" si="22"/>
        <v/>
      </c>
      <c r="CF166" s="64" t="str">
        <f t="shared" si="22"/>
        <v/>
      </c>
      <c r="CG166" s="64" t="str">
        <f t="shared" si="22"/>
        <v/>
      </c>
      <c r="CH166" s="64" t="str">
        <f t="shared" si="22"/>
        <v/>
      </c>
      <c r="CI166" s="64" t="str">
        <f t="shared" si="22"/>
        <v/>
      </c>
      <c r="CJ166" s="64" t="str">
        <f t="shared" si="22"/>
        <v/>
      </c>
      <c r="CK166" s="64" t="str">
        <f t="shared" si="22"/>
        <v/>
      </c>
      <c r="CL166" s="64" t="str">
        <f t="shared" si="22"/>
        <v/>
      </c>
      <c r="CM166" s="64" t="str">
        <f t="shared" si="22"/>
        <v/>
      </c>
      <c r="CN166" s="64" t="str">
        <f t="shared" si="22"/>
        <v/>
      </c>
      <c r="CO166" s="64" t="str">
        <f t="shared" si="22"/>
        <v/>
      </c>
      <c r="CP166" s="64" t="str">
        <f t="shared" si="22"/>
        <v/>
      </c>
      <c r="CQ166" s="64" t="str">
        <f t="shared" si="22"/>
        <v/>
      </c>
      <c r="CR166" s="64" t="str">
        <f t="shared" si="22"/>
        <v/>
      </c>
      <c r="CS166" s="64" t="str">
        <f t="shared" si="22"/>
        <v/>
      </c>
      <c r="CT166" s="64" t="str">
        <f t="shared" si="22"/>
        <v/>
      </c>
      <c r="CU166" s="64" t="str">
        <f t="shared" si="22"/>
        <v/>
      </c>
      <c r="CV166" s="64" t="str">
        <f t="shared" si="22"/>
        <v/>
      </c>
      <c r="CW166" s="64" t="str">
        <f t="shared" si="22"/>
        <v/>
      </c>
      <c r="CX166" s="64" t="str">
        <f t="shared" si="22"/>
        <v/>
      </c>
      <c r="CY166" s="64" t="str">
        <f t="shared" si="22"/>
        <v/>
      </c>
      <c r="CZ166" s="64" t="str">
        <f t="shared" si="22"/>
        <v/>
      </c>
      <c r="DA166" s="64" t="str">
        <f t="shared" si="22"/>
        <v/>
      </c>
      <c r="DB166" s="64" t="str">
        <f t="shared" si="22"/>
        <v/>
      </c>
      <c r="DC166" s="64" t="str">
        <f t="shared" ref="DC166:EM166" si="23">IFERROR(DC5*(DC327/$EN327),"")</f>
        <v/>
      </c>
      <c r="DD166" s="64" t="str">
        <f t="shared" si="23"/>
        <v/>
      </c>
      <c r="DE166" s="64" t="str">
        <f t="shared" si="23"/>
        <v/>
      </c>
      <c r="DF166" s="64" t="str">
        <f t="shared" si="23"/>
        <v/>
      </c>
      <c r="DG166" s="64" t="str">
        <f t="shared" si="23"/>
        <v/>
      </c>
      <c r="DH166" s="64" t="str">
        <f t="shared" si="23"/>
        <v/>
      </c>
      <c r="DI166" s="64" t="str">
        <f t="shared" si="23"/>
        <v/>
      </c>
      <c r="DJ166" s="64" t="str">
        <f t="shared" si="23"/>
        <v/>
      </c>
      <c r="DK166" s="64" t="str">
        <f t="shared" si="23"/>
        <v/>
      </c>
      <c r="DL166" s="64" t="str">
        <f t="shared" si="23"/>
        <v/>
      </c>
      <c r="DM166" s="64" t="str">
        <f t="shared" si="23"/>
        <v/>
      </c>
      <c r="DN166" s="64" t="str">
        <f t="shared" si="23"/>
        <v/>
      </c>
      <c r="DO166" s="64" t="str">
        <f t="shared" si="23"/>
        <v/>
      </c>
      <c r="DP166" s="64" t="str">
        <f t="shared" si="23"/>
        <v/>
      </c>
      <c r="DQ166" s="64" t="str">
        <f t="shared" si="23"/>
        <v/>
      </c>
      <c r="DR166" s="64" t="str">
        <f t="shared" si="23"/>
        <v/>
      </c>
      <c r="DS166" s="64" t="str">
        <f t="shared" si="23"/>
        <v/>
      </c>
      <c r="DT166" s="64" t="str">
        <f t="shared" si="23"/>
        <v/>
      </c>
      <c r="DU166" s="64" t="str">
        <f t="shared" si="23"/>
        <v/>
      </c>
      <c r="DV166" s="64" t="str">
        <f t="shared" si="23"/>
        <v/>
      </c>
      <c r="DW166" s="64" t="str">
        <f t="shared" si="23"/>
        <v/>
      </c>
      <c r="DX166" s="64" t="str">
        <f t="shared" si="23"/>
        <v/>
      </c>
      <c r="DY166" s="64" t="str">
        <f t="shared" si="23"/>
        <v/>
      </c>
      <c r="DZ166" s="64" t="str">
        <f t="shared" si="23"/>
        <v/>
      </c>
      <c r="EA166" s="64" t="str">
        <f t="shared" si="23"/>
        <v/>
      </c>
      <c r="EB166" s="64" t="str">
        <f t="shared" si="23"/>
        <v/>
      </c>
      <c r="EC166" s="64" t="str">
        <f t="shared" si="23"/>
        <v/>
      </c>
      <c r="ED166" s="64" t="str">
        <f t="shared" si="23"/>
        <v/>
      </c>
      <c r="EE166" s="64" t="str">
        <f t="shared" si="23"/>
        <v/>
      </c>
      <c r="EF166" s="64" t="str">
        <f t="shared" si="23"/>
        <v/>
      </c>
      <c r="EG166" s="64" t="str">
        <f t="shared" si="23"/>
        <v/>
      </c>
      <c r="EH166" s="64" t="str">
        <f t="shared" si="23"/>
        <v/>
      </c>
      <c r="EI166" s="64" t="str">
        <f t="shared" si="23"/>
        <v/>
      </c>
      <c r="EJ166" s="64" t="str">
        <f t="shared" si="23"/>
        <v/>
      </c>
      <c r="EK166" s="64" t="str">
        <f t="shared" si="23"/>
        <v/>
      </c>
      <c r="EL166" s="64" t="str">
        <f t="shared" si="23"/>
        <v/>
      </c>
      <c r="EM166" s="64" t="str">
        <f t="shared" si="23"/>
        <v/>
      </c>
      <c r="EN166" s="72">
        <f t="shared" si="13"/>
        <v>0</v>
      </c>
    </row>
    <row r="167" spans="1:144" x14ac:dyDescent="0.15">
      <c r="A167" s="71">
        <v>39962</v>
      </c>
      <c r="B167" s="64" t="str">
        <f t="shared" ref="B167:J167" si="24">IFERROR(B6*(B328/$EN328),"")</f>
        <v/>
      </c>
      <c r="C167" s="64" t="str">
        <f t="shared" si="24"/>
        <v/>
      </c>
      <c r="D167" s="64" t="str">
        <f t="shared" si="24"/>
        <v/>
      </c>
      <c r="E167" s="64" t="str">
        <f t="shared" si="24"/>
        <v/>
      </c>
      <c r="F167" s="64" t="str">
        <f t="shared" si="24"/>
        <v/>
      </c>
      <c r="G167" s="64" t="str">
        <f t="shared" si="24"/>
        <v/>
      </c>
      <c r="H167" s="64" t="str">
        <f t="shared" si="24"/>
        <v/>
      </c>
      <c r="I167" s="64" t="str">
        <f t="shared" si="24"/>
        <v/>
      </c>
      <c r="J167" s="64" t="str">
        <f t="shared" si="24"/>
        <v/>
      </c>
      <c r="K167" s="64" t="str">
        <f t="shared" ref="K167:AP167" si="25">IFERROR(K6*(K328/$EN328),"")</f>
        <v/>
      </c>
      <c r="L167" s="64" t="str">
        <f t="shared" si="25"/>
        <v/>
      </c>
      <c r="M167" s="64" t="str">
        <f t="shared" si="25"/>
        <v/>
      </c>
      <c r="N167" s="64" t="str">
        <f t="shared" si="25"/>
        <v/>
      </c>
      <c r="O167" s="64" t="str">
        <f t="shared" si="25"/>
        <v/>
      </c>
      <c r="P167" s="64" t="str">
        <f t="shared" si="25"/>
        <v/>
      </c>
      <c r="Q167" s="64" t="str">
        <f t="shared" si="25"/>
        <v/>
      </c>
      <c r="R167" s="64" t="str">
        <f t="shared" si="25"/>
        <v/>
      </c>
      <c r="S167" s="64" t="str">
        <f t="shared" si="25"/>
        <v/>
      </c>
      <c r="T167" s="64" t="str">
        <f t="shared" si="25"/>
        <v/>
      </c>
      <c r="U167" s="64" t="str">
        <f t="shared" si="25"/>
        <v/>
      </c>
      <c r="V167" s="64" t="str">
        <f t="shared" si="25"/>
        <v/>
      </c>
      <c r="W167" s="64" t="str">
        <f t="shared" si="25"/>
        <v/>
      </c>
      <c r="X167" s="64" t="str">
        <f t="shared" si="25"/>
        <v/>
      </c>
      <c r="Y167" s="64" t="str">
        <f t="shared" si="25"/>
        <v/>
      </c>
      <c r="Z167" s="64" t="str">
        <f t="shared" si="25"/>
        <v/>
      </c>
      <c r="AA167" s="64" t="str">
        <f t="shared" si="25"/>
        <v/>
      </c>
      <c r="AB167" s="64" t="str">
        <f t="shared" si="25"/>
        <v/>
      </c>
      <c r="AC167" s="64" t="str">
        <f t="shared" si="25"/>
        <v/>
      </c>
      <c r="AD167" s="64" t="str">
        <f t="shared" si="25"/>
        <v/>
      </c>
      <c r="AE167" s="64" t="str">
        <f t="shared" si="25"/>
        <v/>
      </c>
      <c r="AF167" s="64" t="str">
        <f t="shared" si="25"/>
        <v/>
      </c>
      <c r="AG167" s="64" t="str">
        <f t="shared" si="25"/>
        <v/>
      </c>
      <c r="AH167" s="64" t="str">
        <f t="shared" si="25"/>
        <v/>
      </c>
      <c r="AI167" s="64" t="str">
        <f t="shared" si="25"/>
        <v/>
      </c>
      <c r="AJ167" s="64" t="str">
        <f t="shared" si="25"/>
        <v/>
      </c>
      <c r="AK167" s="64" t="str">
        <f t="shared" si="25"/>
        <v/>
      </c>
      <c r="AL167" s="64" t="str">
        <f t="shared" si="25"/>
        <v/>
      </c>
      <c r="AM167" s="64" t="str">
        <f t="shared" si="25"/>
        <v/>
      </c>
      <c r="AN167" s="64" t="str">
        <f t="shared" si="25"/>
        <v/>
      </c>
      <c r="AO167" s="64" t="str">
        <f t="shared" si="25"/>
        <v/>
      </c>
      <c r="AP167" s="64" t="str">
        <f t="shared" si="25"/>
        <v/>
      </c>
      <c r="AQ167" s="64" t="str">
        <f t="shared" ref="AQ167:BV167" si="26">IFERROR(AQ6*(AQ328/$EN328),"")</f>
        <v/>
      </c>
      <c r="AR167" s="64" t="str">
        <f t="shared" si="26"/>
        <v/>
      </c>
      <c r="AS167" s="64" t="str">
        <f t="shared" si="26"/>
        <v/>
      </c>
      <c r="AT167" s="64" t="str">
        <f t="shared" si="26"/>
        <v/>
      </c>
      <c r="AU167" s="64" t="str">
        <f t="shared" si="26"/>
        <v/>
      </c>
      <c r="AV167" s="64" t="str">
        <f t="shared" si="26"/>
        <v/>
      </c>
      <c r="AW167" s="64" t="str">
        <f t="shared" si="26"/>
        <v/>
      </c>
      <c r="AX167" s="64" t="str">
        <f t="shared" si="26"/>
        <v/>
      </c>
      <c r="AY167" s="64" t="str">
        <f t="shared" si="26"/>
        <v/>
      </c>
      <c r="AZ167" s="64" t="str">
        <f t="shared" si="26"/>
        <v/>
      </c>
      <c r="BA167" s="64" t="str">
        <f t="shared" si="26"/>
        <v/>
      </c>
      <c r="BB167" s="64" t="str">
        <f t="shared" si="26"/>
        <v/>
      </c>
      <c r="BC167" s="64" t="str">
        <f t="shared" si="26"/>
        <v/>
      </c>
      <c r="BD167" s="64" t="str">
        <f t="shared" si="26"/>
        <v/>
      </c>
      <c r="BE167" s="64" t="str">
        <f t="shared" si="26"/>
        <v/>
      </c>
      <c r="BF167" s="64" t="str">
        <f t="shared" si="26"/>
        <v/>
      </c>
      <c r="BG167" s="64" t="str">
        <f t="shared" si="26"/>
        <v/>
      </c>
      <c r="BH167" s="64" t="str">
        <f t="shared" si="26"/>
        <v/>
      </c>
      <c r="BI167" s="64" t="str">
        <f t="shared" si="26"/>
        <v/>
      </c>
      <c r="BJ167" s="64" t="str">
        <f t="shared" si="26"/>
        <v/>
      </c>
      <c r="BK167" s="64" t="str">
        <f t="shared" si="26"/>
        <v/>
      </c>
      <c r="BL167" s="64" t="str">
        <f t="shared" si="26"/>
        <v/>
      </c>
      <c r="BM167" s="64" t="str">
        <f t="shared" si="26"/>
        <v/>
      </c>
      <c r="BN167" s="64" t="str">
        <f t="shared" si="26"/>
        <v/>
      </c>
      <c r="BO167" s="64" t="str">
        <f t="shared" si="26"/>
        <v/>
      </c>
      <c r="BP167" s="64" t="str">
        <f t="shared" si="26"/>
        <v/>
      </c>
      <c r="BQ167" s="64" t="str">
        <f t="shared" si="26"/>
        <v/>
      </c>
      <c r="BR167" s="64" t="str">
        <f t="shared" si="26"/>
        <v/>
      </c>
      <c r="BS167" s="64" t="str">
        <f t="shared" si="26"/>
        <v/>
      </c>
      <c r="BT167" s="64" t="str">
        <f t="shared" si="26"/>
        <v/>
      </c>
      <c r="BU167" s="64" t="str">
        <f t="shared" si="26"/>
        <v/>
      </c>
      <c r="BV167" s="64" t="str">
        <f t="shared" si="26"/>
        <v/>
      </c>
      <c r="BW167" s="64" t="str">
        <f t="shared" ref="BW167:DB167" si="27">IFERROR(BW6*(BW328/$EN328),"")</f>
        <v/>
      </c>
      <c r="BX167" s="64" t="str">
        <f t="shared" si="27"/>
        <v/>
      </c>
      <c r="BY167" s="64" t="str">
        <f t="shared" si="27"/>
        <v/>
      </c>
      <c r="BZ167" s="64" t="str">
        <f t="shared" si="27"/>
        <v/>
      </c>
      <c r="CA167" s="64" t="str">
        <f t="shared" si="27"/>
        <v/>
      </c>
      <c r="CB167" s="64" t="str">
        <f t="shared" si="27"/>
        <v/>
      </c>
      <c r="CC167" s="64" t="str">
        <f t="shared" si="27"/>
        <v/>
      </c>
      <c r="CD167" s="64" t="str">
        <f t="shared" si="27"/>
        <v/>
      </c>
      <c r="CE167" s="64" t="str">
        <f t="shared" si="27"/>
        <v/>
      </c>
      <c r="CF167" s="64" t="str">
        <f t="shared" si="27"/>
        <v/>
      </c>
      <c r="CG167" s="64" t="str">
        <f t="shared" si="27"/>
        <v/>
      </c>
      <c r="CH167" s="64" t="str">
        <f t="shared" si="27"/>
        <v/>
      </c>
      <c r="CI167" s="64" t="str">
        <f t="shared" si="27"/>
        <v/>
      </c>
      <c r="CJ167" s="64" t="str">
        <f t="shared" si="27"/>
        <v/>
      </c>
      <c r="CK167" s="64" t="str">
        <f t="shared" si="27"/>
        <v/>
      </c>
      <c r="CL167" s="64" t="str">
        <f t="shared" si="27"/>
        <v/>
      </c>
      <c r="CM167" s="64" t="str">
        <f t="shared" si="27"/>
        <v/>
      </c>
      <c r="CN167" s="64" t="str">
        <f t="shared" si="27"/>
        <v/>
      </c>
      <c r="CO167" s="64" t="str">
        <f t="shared" si="27"/>
        <v/>
      </c>
      <c r="CP167" s="64" t="str">
        <f t="shared" si="27"/>
        <v/>
      </c>
      <c r="CQ167" s="64" t="str">
        <f t="shared" si="27"/>
        <v/>
      </c>
      <c r="CR167" s="64" t="str">
        <f t="shared" si="27"/>
        <v/>
      </c>
      <c r="CS167" s="64" t="str">
        <f t="shared" si="27"/>
        <v/>
      </c>
      <c r="CT167" s="64" t="str">
        <f t="shared" si="27"/>
        <v/>
      </c>
      <c r="CU167" s="64" t="str">
        <f t="shared" si="27"/>
        <v/>
      </c>
      <c r="CV167" s="64" t="str">
        <f t="shared" si="27"/>
        <v/>
      </c>
      <c r="CW167" s="64" t="str">
        <f t="shared" si="27"/>
        <v/>
      </c>
      <c r="CX167" s="64" t="str">
        <f t="shared" si="27"/>
        <v/>
      </c>
      <c r="CY167" s="64" t="str">
        <f t="shared" si="27"/>
        <v/>
      </c>
      <c r="CZ167" s="64" t="str">
        <f t="shared" si="27"/>
        <v/>
      </c>
      <c r="DA167" s="64" t="str">
        <f t="shared" si="27"/>
        <v/>
      </c>
      <c r="DB167" s="64" t="str">
        <f t="shared" si="27"/>
        <v/>
      </c>
      <c r="DC167" s="64" t="str">
        <f t="shared" ref="DC167:EM167" si="28">IFERROR(DC6*(DC328/$EN328),"")</f>
        <v/>
      </c>
      <c r="DD167" s="64" t="str">
        <f t="shared" si="28"/>
        <v/>
      </c>
      <c r="DE167" s="64" t="str">
        <f t="shared" si="28"/>
        <v/>
      </c>
      <c r="DF167" s="64" t="str">
        <f t="shared" si="28"/>
        <v/>
      </c>
      <c r="DG167" s="64" t="str">
        <f t="shared" si="28"/>
        <v/>
      </c>
      <c r="DH167" s="64" t="str">
        <f t="shared" si="28"/>
        <v/>
      </c>
      <c r="DI167" s="64" t="str">
        <f t="shared" si="28"/>
        <v/>
      </c>
      <c r="DJ167" s="64" t="str">
        <f t="shared" si="28"/>
        <v/>
      </c>
      <c r="DK167" s="64" t="str">
        <f t="shared" si="28"/>
        <v/>
      </c>
      <c r="DL167" s="64" t="str">
        <f t="shared" si="28"/>
        <v/>
      </c>
      <c r="DM167" s="64" t="str">
        <f t="shared" si="28"/>
        <v/>
      </c>
      <c r="DN167" s="64" t="str">
        <f t="shared" si="28"/>
        <v/>
      </c>
      <c r="DO167" s="64" t="str">
        <f t="shared" si="28"/>
        <v/>
      </c>
      <c r="DP167" s="64" t="str">
        <f t="shared" si="28"/>
        <v/>
      </c>
      <c r="DQ167" s="64" t="str">
        <f t="shared" si="28"/>
        <v/>
      </c>
      <c r="DR167" s="64" t="str">
        <f t="shared" si="28"/>
        <v/>
      </c>
      <c r="DS167" s="64" t="str">
        <f t="shared" si="28"/>
        <v/>
      </c>
      <c r="DT167" s="64" t="str">
        <f t="shared" si="28"/>
        <v/>
      </c>
      <c r="DU167" s="64" t="str">
        <f t="shared" si="28"/>
        <v/>
      </c>
      <c r="DV167" s="64" t="str">
        <f t="shared" si="28"/>
        <v/>
      </c>
      <c r="DW167" s="64" t="str">
        <f t="shared" si="28"/>
        <v/>
      </c>
      <c r="DX167" s="64" t="str">
        <f t="shared" si="28"/>
        <v/>
      </c>
      <c r="DY167" s="64" t="str">
        <f t="shared" si="28"/>
        <v/>
      </c>
      <c r="DZ167" s="64" t="str">
        <f t="shared" si="28"/>
        <v/>
      </c>
      <c r="EA167" s="64" t="str">
        <f t="shared" si="28"/>
        <v/>
      </c>
      <c r="EB167" s="64" t="str">
        <f t="shared" si="28"/>
        <v/>
      </c>
      <c r="EC167" s="64" t="str">
        <f t="shared" si="28"/>
        <v/>
      </c>
      <c r="ED167" s="64" t="str">
        <f t="shared" si="28"/>
        <v/>
      </c>
      <c r="EE167" s="64" t="str">
        <f t="shared" si="28"/>
        <v/>
      </c>
      <c r="EF167" s="64" t="str">
        <f t="shared" si="28"/>
        <v/>
      </c>
      <c r="EG167" s="64" t="str">
        <f t="shared" si="28"/>
        <v/>
      </c>
      <c r="EH167" s="64" t="str">
        <f t="shared" si="28"/>
        <v/>
      </c>
      <c r="EI167" s="64" t="str">
        <f t="shared" si="28"/>
        <v/>
      </c>
      <c r="EJ167" s="64" t="str">
        <f t="shared" si="28"/>
        <v/>
      </c>
      <c r="EK167" s="64" t="str">
        <f t="shared" si="28"/>
        <v/>
      </c>
      <c r="EL167" s="64" t="str">
        <f t="shared" si="28"/>
        <v/>
      </c>
      <c r="EM167" s="64" t="str">
        <f t="shared" si="28"/>
        <v/>
      </c>
      <c r="EN167" s="72">
        <f t="shared" si="13"/>
        <v>0</v>
      </c>
    </row>
    <row r="168" spans="1:144" x14ac:dyDescent="0.15">
      <c r="A168" s="71">
        <v>39994</v>
      </c>
      <c r="B168" s="64" t="str">
        <f t="shared" ref="B168:J168" si="29">IFERROR(B7*(B329/$EN329),"")</f>
        <v/>
      </c>
      <c r="C168" s="64" t="str">
        <f t="shared" si="29"/>
        <v/>
      </c>
      <c r="D168" s="64" t="str">
        <f t="shared" si="29"/>
        <v/>
      </c>
      <c r="E168" s="64" t="str">
        <f t="shared" si="29"/>
        <v/>
      </c>
      <c r="F168" s="64" t="str">
        <f t="shared" si="29"/>
        <v/>
      </c>
      <c r="G168" s="64" t="str">
        <f t="shared" si="29"/>
        <v/>
      </c>
      <c r="H168" s="64" t="str">
        <f t="shared" si="29"/>
        <v/>
      </c>
      <c r="I168" s="64" t="str">
        <f t="shared" si="29"/>
        <v/>
      </c>
      <c r="J168" s="64" t="str">
        <f t="shared" si="29"/>
        <v/>
      </c>
      <c r="K168" s="64" t="str">
        <f t="shared" ref="K168:AP168" si="30">IFERROR(K7*(K329/$EN329),"")</f>
        <v/>
      </c>
      <c r="L168" s="64" t="str">
        <f t="shared" si="30"/>
        <v/>
      </c>
      <c r="M168" s="64" t="str">
        <f t="shared" si="30"/>
        <v/>
      </c>
      <c r="N168" s="64" t="str">
        <f t="shared" si="30"/>
        <v/>
      </c>
      <c r="O168" s="64" t="str">
        <f t="shared" si="30"/>
        <v/>
      </c>
      <c r="P168" s="64" t="str">
        <f t="shared" si="30"/>
        <v/>
      </c>
      <c r="Q168" s="64" t="str">
        <f t="shared" si="30"/>
        <v/>
      </c>
      <c r="R168" s="64" t="str">
        <f t="shared" si="30"/>
        <v/>
      </c>
      <c r="S168" s="64" t="str">
        <f t="shared" si="30"/>
        <v/>
      </c>
      <c r="T168" s="64" t="str">
        <f t="shared" si="30"/>
        <v/>
      </c>
      <c r="U168" s="64" t="str">
        <f t="shared" si="30"/>
        <v/>
      </c>
      <c r="V168" s="64" t="str">
        <f t="shared" si="30"/>
        <v/>
      </c>
      <c r="W168" s="64" t="str">
        <f t="shared" si="30"/>
        <v/>
      </c>
      <c r="X168" s="64" t="str">
        <f t="shared" si="30"/>
        <v/>
      </c>
      <c r="Y168" s="64" t="str">
        <f t="shared" si="30"/>
        <v/>
      </c>
      <c r="Z168" s="64" t="str">
        <f t="shared" si="30"/>
        <v/>
      </c>
      <c r="AA168" s="64" t="str">
        <f t="shared" si="30"/>
        <v/>
      </c>
      <c r="AB168" s="64" t="str">
        <f t="shared" si="30"/>
        <v/>
      </c>
      <c r="AC168" s="64" t="str">
        <f t="shared" si="30"/>
        <v/>
      </c>
      <c r="AD168" s="64" t="str">
        <f t="shared" si="30"/>
        <v/>
      </c>
      <c r="AE168" s="64" t="str">
        <f t="shared" si="30"/>
        <v/>
      </c>
      <c r="AF168" s="64" t="str">
        <f t="shared" si="30"/>
        <v/>
      </c>
      <c r="AG168" s="64" t="str">
        <f t="shared" si="30"/>
        <v/>
      </c>
      <c r="AH168" s="64" t="str">
        <f t="shared" si="30"/>
        <v/>
      </c>
      <c r="AI168" s="64" t="str">
        <f t="shared" si="30"/>
        <v/>
      </c>
      <c r="AJ168" s="64" t="str">
        <f t="shared" si="30"/>
        <v/>
      </c>
      <c r="AK168" s="64" t="str">
        <f t="shared" si="30"/>
        <v/>
      </c>
      <c r="AL168" s="64" t="str">
        <f t="shared" si="30"/>
        <v/>
      </c>
      <c r="AM168" s="64" t="str">
        <f t="shared" si="30"/>
        <v/>
      </c>
      <c r="AN168" s="64" t="str">
        <f t="shared" si="30"/>
        <v/>
      </c>
      <c r="AO168" s="64" t="str">
        <f t="shared" si="30"/>
        <v/>
      </c>
      <c r="AP168" s="64" t="str">
        <f t="shared" si="30"/>
        <v/>
      </c>
      <c r="AQ168" s="64" t="str">
        <f t="shared" ref="AQ168:BV168" si="31">IFERROR(AQ7*(AQ329/$EN329),"")</f>
        <v/>
      </c>
      <c r="AR168" s="64" t="str">
        <f t="shared" si="31"/>
        <v/>
      </c>
      <c r="AS168" s="64" t="str">
        <f t="shared" si="31"/>
        <v/>
      </c>
      <c r="AT168" s="64" t="str">
        <f t="shared" si="31"/>
        <v/>
      </c>
      <c r="AU168" s="64" t="str">
        <f t="shared" si="31"/>
        <v/>
      </c>
      <c r="AV168" s="64" t="str">
        <f t="shared" si="31"/>
        <v/>
      </c>
      <c r="AW168" s="64" t="str">
        <f t="shared" si="31"/>
        <v/>
      </c>
      <c r="AX168" s="64" t="str">
        <f t="shared" si="31"/>
        <v/>
      </c>
      <c r="AY168" s="64" t="str">
        <f t="shared" si="31"/>
        <v/>
      </c>
      <c r="AZ168" s="64" t="str">
        <f t="shared" si="31"/>
        <v/>
      </c>
      <c r="BA168" s="64" t="str">
        <f t="shared" si="31"/>
        <v/>
      </c>
      <c r="BB168" s="64" t="str">
        <f t="shared" si="31"/>
        <v/>
      </c>
      <c r="BC168" s="64" t="str">
        <f t="shared" si="31"/>
        <v/>
      </c>
      <c r="BD168" s="64" t="str">
        <f t="shared" si="31"/>
        <v/>
      </c>
      <c r="BE168" s="64" t="str">
        <f t="shared" si="31"/>
        <v/>
      </c>
      <c r="BF168" s="64" t="str">
        <f t="shared" si="31"/>
        <v/>
      </c>
      <c r="BG168" s="64" t="str">
        <f t="shared" si="31"/>
        <v/>
      </c>
      <c r="BH168" s="64" t="str">
        <f t="shared" si="31"/>
        <v/>
      </c>
      <c r="BI168" s="64" t="str">
        <f t="shared" si="31"/>
        <v/>
      </c>
      <c r="BJ168" s="64" t="str">
        <f t="shared" si="31"/>
        <v/>
      </c>
      <c r="BK168" s="64" t="str">
        <f t="shared" si="31"/>
        <v/>
      </c>
      <c r="BL168" s="64" t="str">
        <f t="shared" si="31"/>
        <v/>
      </c>
      <c r="BM168" s="64" t="str">
        <f t="shared" si="31"/>
        <v/>
      </c>
      <c r="BN168" s="64" t="str">
        <f t="shared" si="31"/>
        <v/>
      </c>
      <c r="BO168" s="64" t="str">
        <f t="shared" si="31"/>
        <v/>
      </c>
      <c r="BP168" s="64" t="str">
        <f t="shared" si="31"/>
        <v/>
      </c>
      <c r="BQ168" s="64" t="str">
        <f t="shared" si="31"/>
        <v/>
      </c>
      <c r="BR168" s="64" t="str">
        <f t="shared" si="31"/>
        <v/>
      </c>
      <c r="BS168" s="64" t="str">
        <f t="shared" si="31"/>
        <v/>
      </c>
      <c r="BT168" s="64" t="str">
        <f t="shared" si="31"/>
        <v/>
      </c>
      <c r="BU168" s="64" t="str">
        <f t="shared" si="31"/>
        <v/>
      </c>
      <c r="BV168" s="64" t="str">
        <f t="shared" si="31"/>
        <v/>
      </c>
      <c r="BW168" s="64" t="str">
        <f t="shared" ref="BW168:DB168" si="32">IFERROR(BW7*(BW329/$EN329),"")</f>
        <v/>
      </c>
      <c r="BX168" s="64" t="str">
        <f t="shared" si="32"/>
        <v/>
      </c>
      <c r="BY168" s="64" t="str">
        <f t="shared" si="32"/>
        <v/>
      </c>
      <c r="BZ168" s="64" t="str">
        <f t="shared" si="32"/>
        <v/>
      </c>
      <c r="CA168" s="64" t="str">
        <f t="shared" si="32"/>
        <v/>
      </c>
      <c r="CB168" s="64" t="str">
        <f t="shared" si="32"/>
        <v/>
      </c>
      <c r="CC168" s="64" t="str">
        <f t="shared" si="32"/>
        <v/>
      </c>
      <c r="CD168" s="64" t="str">
        <f t="shared" si="32"/>
        <v/>
      </c>
      <c r="CE168" s="64" t="str">
        <f t="shared" si="32"/>
        <v/>
      </c>
      <c r="CF168" s="64" t="str">
        <f t="shared" si="32"/>
        <v/>
      </c>
      <c r="CG168" s="64" t="str">
        <f t="shared" si="32"/>
        <v/>
      </c>
      <c r="CH168" s="64" t="str">
        <f t="shared" si="32"/>
        <v/>
      </c>
      <c r="CI168" s="64" t="str">
        <f t="shared" si="32"/>
        <v/>
      </c>
      <c r="CJ168" s="64" t="str">
        <f t="shared" si="32"/>
        <v/>
      </c>
      <c r="CK168" s="64" t="str">
        <f t="shared" si="32"/>
        <v/>
      </c>
      <c r="CL168" s="64" t="str">
        <f t="shared" si="32"/>
        <v/>
      </c>
      <c r="CM168" s="64" t="str">
        <f t="shared" si="32"/>
        <v/>
      </c>
      <c r="CN168" s="64" t="str">
        <f t="shared" si="32"/>
        <v/>
      </c>
      <c r="CO168" s="64" t="str">
        <f t="shared" si="32"/>
        <v/>
      </c>
      <c r="CP168" s="64" t="str">
        <f t="shared" si="32"/>
        <v/>
      </c>
      <c r="CQ168" s="64" t="str">
        <f t="shared" si="32"/>
        <v/>
      </c>
      <c r="CR168" s="64" t="str">
        <f t="shared" si="32"/>
        <v/>
      </c>
      <c r="CS168" s="64" t="str">
        <f t="shared" si="32"/>
        <v/>
      </c>
      <c r="CT168" s="64" t="str">
        <f t="shared" si="32"/>
        <v/>
      </c>
      <c r="CU168" s="64" t="str">
        <f t="shared" si="32"/>
        <v/>
      </c>
      <c r="CV168" s="64" t="str">
        <f t="shared" si="32"/>
        <v/>
      </c>
      <c r="CW168" s="64" t="str">
        <f t="shared" si="32"/>
        <v/>
      </c>
      <c r="CX168" s="64" t="str">
        <f t="shared" si="32"/>
        <v/>
      </c>
      <c r="CY168" s="64" t="str">
        <f t="shared" si="32"/>
        <v/>
      </c>
      <c r="CZ168" s="64" t="str">
        <f t="shared" si="32"/>
        <v/>
      </c>
      <c r="DA168" s="64" t="str">
        <f t="shared" si="32"/>
        <v/>
      </c>
      <c r="DB168" s="64" t="str">
        <f t="shared" si="32"/>
        <v/>
      </c>
      <c r="DC168" s="64" t="str">
        <f t="shared" ref="DC168:EM168" si="33">IFERROR(DC7*(DC329/$EN329),"")</f>
        <v/>
      </c>
      <c r="DD168" s="64" t="str">
        <f t="shared" si="33"/>
        <v/>
      </c>
      <c r="DE168" s="64" t="str">
        <f t="shared" si="33"/>
        <v/>
      </c>
      <c r="DF168" s="64" t="str">
        <f t="shared" si="33"/>
        <v/>
      </c>
      <c r="DG168" s="64" t="str">
        <f t="shared" si="33"/>
        <v/>
      </c>
      <c r="DH168" s="64" t="str">
        <f t="shared" si="33"/>
        <v/>
      </c>
      <c r="DI168" s="64" t="str">
        <f t="shared" si="33"/>
        <v/>
      </c>
      <c r="DJ168" s="64" t="str">
        <f t="shared" si="33"/>
        <v/>
      </c>
      <c r="DK168" s="64" t="str">
        <f t="shared" si="33"/>
        <v/>
      </c>
      <c r="DL168" s="64" t="str">
        <f t="shared" si="33"/>
        <v/>
      </c>
      <c r="DM168" s="64" t="str">
        <f t="shared" si="33"/>
        <v/>
      </c>
      <c r="DN168" s="64" t="str">
        <f t="shared" si="33"/>
        <v/>
      </c>
      <c r="DO168" s="64" t="str">
        <f t="shared" si="33"/>
        <v/>
      </c>
      <c r="DP168" s="64" t="str">
        <f t="shared" si="33"/>
        <v/>
      </c>
      <c r="DQ168" s="64" t="str">
        <f t="shared" si="33"/>
        <v/>
      </c>
      <c r="DR168" s="64" t="str">
        <f t="shared" si="33"/>
        <v/>
      </c>
      <c r="DS168" s="64" t="str">
        <f t="shared" si="33"/>
        <v/>
      </c>
      <c r="DT168" s="64" t="str">
        <f t="shared" si="33"/>
        <v/>
      </c>
      <c r="DU168" s="64" t="str">
        <f t="shared" si="33"/>
        <v/>
      </c>
      <c r="DV168" s="64" t="str">
        <f t="shared" si="33"/>
        <v/>
      </c>
      <c r="DW168" s="64" t="str">
        <f t="shared" si="33"/>
        <v/>
      </c>
      <c r="DX168" s="64" t="str">
        <f t="shared" si="33"/>
        <v/>
      </c>
      <c r="DY168" s="64" t="str">
        <f t="shared" si="33"/>
        <v/>
      </c>
      <c r="DZ168" s="64" t="str">
        <f t="shared" si="33"/>
        <v/>
      </c>
      <c r="EA168" s="64" t="str">
        <f t="shared" si="33"/>
        <v/>
      </c>
      <c r="EB168" s="64" t="str">
        <f t="shared" si="33"/>
        <v/>
      </c>
      <c r="EC168" s="64" t="str">
        <f t="shared" si="33"/>
        <v/>
      </c>
      <c r="ED168" s="64" t="str">
        <f t="shared" si="33"/>
        <v/>
      </c>
      <c r="EE168" s="64" t="str">
        <f t="shared" si="33"/>
        <v/>
      </c>
      <c r="EF168" s="64" t="str">
        <f t="shared" si="33"/>
        <v/>
      </c>
      <c r="EG168" s="64" t="str">
        <f t="shared" si="33"/>
        <v/>
      </c>
      <c r="EH168" s="64" t="str">
        <f t="shared" si="33"/>
        <v/>
      </c>
      <c r="EI168" s="64" t="str">
        <f t="shared" si="33"/>
        <v/>
      </c>
      <c r="EJ168" s="64" t="str">
        <f t="shared" si="33"/>
        <v/>
      </c>
      <c r="EK168" s="64" t="str">
        <f t="shared" si="33"/>
        <v/>
      </c>
      <c r="EL168" s="64" t="str">
        <f t="shared" si="33"/>
        <v/>
      </c>
      <c r="EM168" s="64" t="str">
        <f t="shared" si="33"/>
        <v/>
      </c>
      <c r="EN168" s="72">
        <f t="shared" si="13"/>
        <v>0</v>
      </c>
    </row>
    <row r="169" spans="1:144" x14ac:dyDescent="0.15">
      <c r="A169" s="71">
        <v>40025</v>
      </c>
      <c r="B169" s="64" t="str">
        <f t="shared" ref="B169:J169" si="34">IFERROR(B8*(B330/$EN330),"")</f>
        <v/>
      </c>
      <c r="C169" s="64" t="str">
        <f t="shared" si="34"/>
        <v/>
      </c>
      <c r="D169" s="64" t="str">
        <f t="shared" si="34"/>
        <v/>
      </c>
      <c r="E169" s="64" t="str">
        <f t="shared" si="34"/>
        <v/>
      </c>
      <c r="F169" s="64" t="str">
        <f t="shared" si="34"/>
        <v/>
      </c>
      <c r="G169" s="64" t="str">
        <f t="shared" si="34"/>
        <v/>
      </c>
      <c r="H169" s="64" t="str">
        <f t="shared" si="34"/>
        <v/>
      </c>
      <c r="I169" s="64" t="str">
        <f t="shared" si="34"/>
        <v/>
      </c>
      <c r="J169" s="64" t="str">
        <f t="shared" si="34"/>
        <v/>
      </c>
      <c r="K169" s="64" t="str">
        <f t="shared" ref="K169:AP169" si="35">IFERROR(K8*(K330/$EN330),"")</f>
        <v/>
      </c>
      <c r="L169" s="64" t="str">
        <f t="shared" si="35"/>
        <v/>
      </c>
      <c r="M169" s="64" t="str">
        <f t="shared" si="35"/>
        <v/>
      </c>
      <c r="N169" s="64" t="str">
        <f t="shared" si="35"/>
        <v/>
      </c>
      <c r="O169" s="64" t="str">
        <f t="shared" si="35"/>
        <v/>
      </c>
      <c r="P169" s="64" t="str">
        <f t="shared" si="35"/>
        <v/>
      </c>
      <c r="Q169" s="64" t="str">
        <f t="shared" si="35"/>
        <v/>
      </c>
      <c r="R169" s="64" t="str">
        <f t="shared" si="35"/>
        <v/>
      </c>
      <c r="S169" s="64" t="str">
        <f t="shared" si="35"/>
        <v/>
      </c>
      <c r="T169" s="64" t="str">
        <f t="shared" si="35"/>
        <v/>
      </c>
      <c r="U169" s="64" t="str">
        <f t="shared" si="35"/>
        <v/>
      </c>
      <c r="V169" s="64" t="str">
        <f t="shared" si="35"/>
        <v/>
      </c>
      <c r="W169" s="64" t="str">
        <f t="shared" si="35"/>
        <v/>
      </c>
      <c r="X169" s="64" t="str">
        <f t="shared" si="35"/>
        <v/>
      </c>
      <c r="Y169" s="64" t="str">
        <f t="shared" si="35"/>
        <v/>
      </c>
      <c r="Z169" s="64" t="str">
        <f t="shared" si="35"/>
        <v/>
      </c>
      <c r="AA169" s="64" t="str">
        <f t="shared" si="35"/>
        <v/>
      </c>
      <c r="AB169" s="64" t="str">
        <f t="shared" si="35"/>
        <v/>
      </c>
      <c r="AC169" s="64" t="str">
        <f t="shared" si="35"/>
        <v/>
      </c>
      <c r="AD169" s="64" t="str">
        <f t="shared" si="35"/>
        <v/>
      </c>
      <c r="AE169" s="64" t="str">
        <f t="shared" si="35"/>
        <v/>
      </c>
      <c r="AF169" s="64" t="str">
        <f t="shared" si="35"/>
        <v/>
      </c>
      <c r="AG169" s="64" t="str">
        <f t="shared" si="35"/>
        <v/>
      </c>
      <c r="AH169" s="64" t="str">
        <f t="shared" si="35"/>
        <v/>
      </c>
      <c r="AI169" s="64" t="str">
        <f t="shared" si="35"/>
        <v/>
      </c>
      <c r="AJ169" s="64" t="str">
        <f t="shared" si="35"/>
        <v/>
      </c>
      <c r="AK169" s="64" t="str">
        <f t="shared" si="35"/>
        <v/>
      </c>
      <c r="AL169" s="64" t="str">
        <f t="shared" si="35"/>
        <v/>
      </c>
      <c r="AM169" s="64" t="str">
        <f t="shared" si="35"/>
        <v/>
      </c>
      <c r="AN169" s="64" t="str">
        <f t="shared" si="35"/>
        <v/>
      </c>
      <c r="AO169" s="64" t="str">
        <f t="shared" si="35"/>
        <v/>
      </c>
      <c r="AP169" s="64" t="str">
        <f t="shared" si="35"/>
        <v/>
      </c>
      <c r="AQ169" s="64" t="str">
        <f t="shared" ref="AQ169:BV169" si="36">IFERROR(AQ8*(AQ330/$EN330),"")</f>
        <v/>
      </c>
      <c r="AR169" s="64" t="str">
        <f t="shared" si="36"/>
        <v/>
      </c>
      <c r="AS169" s="64" t="str">
        <f t="shared" si="36"/>
        <v/>
      </c>
      <c r="AT169" s="64" t="str">
        <f t="shared" si="36"/>
        <v/>
      </c>
      <c r="AU169" s="64" t="str">
        <f t="shared" si="36"/>
        <v/>
      </c>
      <c r="AV169" s="64" t="str">
        <f t="shared" si="36"/>
        <v/>
      </c>
      <c r="AW169" s="64" t="str">
        <f t="shared" si="36"/>
        <v/>
      </c>
      <c r="AX169" s="64" t="str">
        <f t="shared" si="36"/>
        <v/>
      </c>
      <c r="AY169" s="64" t="str">
        <f t="shared" si="36"/>
        <v/>
      </c>
      <c r="AZ169" s="64" t="str">
        <f t="shared" si="36"/>
        <v/>
      </c>
      <c r="BA169" s="64" t="str">
        <f t="shared" si="36"/>
        <v/>
      </c>
      <c r="BB169" s="64" t="str">
        <f t="shared" si="36"/>
        <v/>
      </c>
      <c r="BC169" s="64" t="str">
        <f t="shared" si="36"/>
        <v/>
      </c>
      <c r="BD169" s="64" t="str">
        <f t="shared" si="36"/>
        <v/>
      </c>
      <c r="BE169" s="64" t="str">
        <f t="shared" si="36"/>
        <v/>
      </c>
      <c r="BF169" s="64" t="str">
        <f t="shared" si="36"/>
        <v/>
      </c>
      <c r="BG169" s="64" t="str">
        <f t="shared" si="36"/>
        <v/>
      </c>
      <c r="BH169" s="64" t="str">
        <f t="shared" si="36"/>
        <v/>
      </c>
      <c r="BI169" s="64" t="str">
        <f t="shared" si="36"/>
        <v/>
      </c>
      <c r="BJ169" s="64" t="str">
        <f t="shared" si="36"/>
        <v/>
      </c>
      <c r="BK169" s="64" t="str">
        <f t="shared" si="36"/>
        <v/>
      </c>
      <c r="BL169" s="64" t="str">
        <f t="shared" si="36"/>
        <v/>
      </c>
      <c r="BM169" s="64" t="str">
        <f t="shared" si="36"/>
        <v/>
      </c>
      <c r="BN169" s="64" t="str">
        <f t="shared" si="36"/>
        <v/>
      </c>
      <c r="BO169" s="64" t="str">
        <f t="shared" si="36"/>
        <v/>
      </c>
      <c r="BP169" s="64" t="str">
        <f t="shared" si="36"/>
        <v/>
      </c>
      <c r="BQ169" s="64" t="str">
        <f t="shared" si="36"/>
        <v/>
      </c>
      <c r="BR169" s="64" t="str">
        <f t="shared" si="36"/>
        <v/>
      </c>
      <c r="BS169" s="64" t="str">
        <f t="shared" si="36"/>
        <v/>
      </c>
      <c r="BT169" s="64" t="str">
        <f t="shared" si="36"/>
        <v/>
      </c>
      <c r="BU169" s="64" t="str">
        <f t="shared" si="36"/>
        <v/>
      </c>
      <c r="BV169" s="64" t="str">
        <f t="shared" si="36"/>
        <v/>
      </c>
      <c r="BW169" s="64" t="str">
        <f t="shared" ref="BW169:DB169" si="37">IFERROR(BW8*(BW330/$EN330),"")</f>
        <v/>
      </c>
      <c r="BX169" s="64" t="str">
        <f t="shared" si="37"/>
        <v/>
      </c>
      <c r="BY169" s="64" t="str">
        <f t="shared" si="37"/>
        <v/>
      </c>
      <c r="BZ169" s="64" t="str">
        <f t="shared" si="37"/>
        <v/>
      </c>
      <c r="CA169" s="64" t="str">
        <f t="shared" si="37"/>
        <v/>
      </c>
      <c r="CB169" s="64" t="str">
        <f t="shared" si="37"/>
        <v/>
      </c>
      <c r="CC169" s="64" t="str">
        <f t="shared" si="37"/>
        <v/>
      </c>
      <c r="CD169" s="64" t="str">
        <f t="shared" si="37"/>
        <v/>
      </c>
      <c r="CE169" s="64" t="str">
        <f t="shared" si="37"/>
        <v/>
      </c>
      <c r="CF169" s="64" t="str">
        <f t="shared" si="37"/>
        <v/>
      </c>
      <c r="CG169" s="64" t="str">
        <f t="shared" si="37"/>
        <v/>
      </c>
      <c r="CH169" s="64" t="str">
        <f t="shared" si="37"/>
        <v/>
      </c>
      <c r="CI169" s="64" t="str">
        <f t="shared" si="37"/>
        <v/>
      </c>
      <c r="CJ169" s="64" t="str">
        <f t="shared" si="37"/>
        <v/>
      </c>
      <c r="CK169" s="64" t="str">
        <f t="shared" si="37"/>
        <v/>
      </c>
      <c r="CL169" s="64" t="str">
        <f t="shared" si="37"/>
        <v/>
      </c>
      <c r="CM169" s="64" t="str">
        <f t="shared" si="37"/>
        <v/>
      </c>
      <c r="CN169" s="64" t="str">
        <f t="shared" si="37"/>
        <v/>
      </c>
      <c r="CO169" s="64" t="str">
        <f t="shared" si="37"/>
        <v/>
      </c>
      <c r="CP169" s="64" t="str">
        <f t="shared" si="37"/>
        <v/>
      </c>
      <c r="CQ169" s="64" t="str">
        <f t="shared" si="37"/>
        <v/>
      </c>
      <c r="CR169" s="64" t="str">
        <f t="shared" si="37"/>
        <v/>
      </c>
      <c r="CS169" s="64" t="str">
        <f t="shared" si="37"/>
        <v/>
      </c>
      <c r="CT169" s="64" t="str">
        <f t="shared" si="37"/>
        <v/>
      </c>
      <c r="CU169" s="64" t="str">
        <f t="shared" si="37"/>
        <v/>
      </c>
      <c r="CV169" s="64" t="str">
        <f t="shared" si="37"/>
        <v/>
      </c>
      <c r="CW169" s="64" t="str">
        <f t="shared" si="37"/>
        <v/>
      </c>
      <c r="CX169" s="64" t="str">
        <f t="shared" si="37"/>
        <v/>
      </c>
      <c r="CY169" s="64" t="str">
        <f t="shared" si="37"/>
        <v/>
      </c>
      <c r="CZ169" s="64" t="str">
        <f t="shared" si="37"/>
        <v/>
      </c>
      <c r="DA169" s="64" t="str">
        <f t="shared" si="37"/>
        <v/>
      </c>
      <c r="DB169" s="64" t="str">
        <f t="shared" si="37"/>
        <v/>
      </c>
      <c r="DC169" s="64" t="str">
        <f t="shared" ref="DC169:EM169" si="38">IFERROR(DC8*(DC330/$EN330),"")</f>
        <v/>
      </c>
      <c r="DD169" s="64" t="str">
        <f t="shared" si="38"/>
        <v/>
      </c>
      <c r="DE169" s="64" t="str">
        <f t="shared" si="38"/>
        <v/>
      </c>
      <c r="DF169" s="64" t="str">
        <f t="shared" si="38"/>
        <v/>
      </c>
      <c r="DG169" s="64" t="str">
        <f t="shared" si="38"/>
        <v/>
      </c>
      <c r="DH169" s="64" t="str">
        <f t="shared" si="38"/>
        <v/>
      </c>
      <c r="DI169" s="64" t="str">
        <f t="shared" si="38"/>
        <v/>
      </c>
      <c r="DJ169" s="64" t="str">
        <f t="shared" si="38"/>
        <v/>
      </c>
      <c r="DK169" s="64" t="str">
        <f t="shared" si="38"/>
        <v/>
      </c>
      <c r="DL169" s="64" t="str">
        <f t="shared" si="38"/>
        <v/>
      </c>
      <c r="DM169" s="64" t="str">
        <f t="shared" si="38"/>
        <v/>
      </c>
      <c r="DN169" s="64" t="str">
        <f t="shared" si="38"/>
        <v/>
      </c>
      <c r="DO169" s="64" t="str">
        <f t="shared" si="38"/>
        <v/>
      </c>
      <c r="DP169" s="64" t="str">
        <f t="shared" si="38"/>
        <v/>
      </c>
      <c r="DQ169" s="64" t="str">
        <f t="shared" si="38"/>
        <v/>
      </c>
      <c r="DR169" s="64" t="str">
        <f t="shared" si="38"/>
        <v/>
      </c>
      <c r="DS169" s="64" t="str">
        <f t="shared" si="38"/>
        <v/>
      </c>
      <c r="DT169" s="64" t="str">
        <f t="shared" si="38"/>
        <v/>
      </c>
      <c r="DU169" s="64" t="str">
        <f t="shared" si="38"/>
        <v/>
      </c>
      <c r="DV169" s="64" t="str">
        <f t="shared" si="38"/>
        <v/>
      </c>
      <c r="DW169" s="64" t="str">
        <f t="shared" si="38"/>
        <v/>
      </c>
      <c r="DX169" s="64" t="str">
        <f t="shared" si="38"/>
        <v/>
      </c>
      <c r="DY169" s="64" t="str">
        <f t="shared" si="38"/>
        <v/>
      </c>
      <c r="DZ169" s="64" t="str">
        <f t="shared" si="38"/>
        <v/>
      </c>
      <c r="EA169" s="64" t="str">
        <f t="shared" si="38"/>
        <v/>
      </c>
      <c r="EB169" s="64" t="str">
        <f t="shared" si="38"/>
        <v/>
      </c>
      <c r="EC169" s="64" t="str">
        <f t="shared" si="38"/>
        <v/>
      </c>
      <c r="ED169" s="64" t="str">
        <f t="shared" si="38"/>
        <v/>
      </c>
      <c r="EE169" s="64" t="str">
        <f t="shared" si="38"/>
        <v/>
      </c>
      <c r="EF169" s="64" t="str">
        <f t="shared" si="38"/>
        <v/>
      </c>
      <c r="EG169" s="64" t="str">
        <f t="shared" si="38"/>
        <v/>
      </c>
      <c r="EH169" s="64" t="str">
        <f t="shared" si="38"/>
        <v/>
      </c>
      <c r="EI169" s="64" t="str">
        <f t="shared" si="38"/>
        <v/>
      </c>
      <c r="EJ169" s="64" t="str">
        <f t="shared" si="38"/>
        <v/>
      </c>
      <c r="EK169" s="64" t="str">
        <f t="shared" si="38"/>
        <v/>
      </c>
      <c r="EL169" s="64" t="str">
        <f t="shared" si="38"/>
        <v/>
      </c>
      <c r="EM169" s="64" t="str">
        <f t="shared" si="38"/>
        <v/>
      </c>
      <c r="EN169" s="72">
        <f t="shared" si="13"/>
        <v>0</v>
      </c>
    </row>
    <row r="170" spans="1:144" x14ac:dyDescent="0.15">
      <c r="A170" s="71">
        <v>40056</v>
      </c>
      <c r="B170" s="64" t="str">
        <f t="shared" ref="B170:J170" si="39">IFERROR(B9*(B331/$EN331),"")</f>
        <v/>
      </c>
      <c r="C170" s="64">
        <f t="shared" si="39"/>
        <v>0</v>
      </c>
      <c r="D170" s="64">
        <f t="shared" si="39"/>
        <v>0</v>
      </c>
      <c r="E170" s="64">
        <f t="shared" si="39"/>
        <v>0</v>
      </c>
      <c r="F170" s="64">
        <f t="shared" si="39"/>
        <v>0</v>
      </c>
      <c r="G170" s="64">
        <f t="shared" si="39"/>
        <v>0</v>
      </c>
      <c r="H170" s="64">
        <f t="shared" si="39"/>
        <v>0</v>
      </c>
      <c r="I170" s="64">
        <f t="shared" si="39"/>
        <v>0</v>
      </c>
      <c r="J170" s="64">
        <f t="shared" si="39"/>
        <v>0</v>
      </c>
      <c r="K170" s="64">
        <f t="shared" ref="K170:AP170" si="40">IFERROR(K9*(K331/$EN331),"")</f>
        <v>0</v>
      </c>
      <c r="L170" s="64">
        <f t="shared" si="40"/>
        <v>0</v>
      </c>
      <c r="M170" s="64">
        <f t="shared" si="40"/>
        <v>0</v>
      </c>
      <c r="N170" s="64">
        <f t="shared" si="40"/>
        <v>0</v>
      </c>
      <c r="O170" s="64">
        <f t="shared" si="40"/>
        <v>1.0183339007198811E-2</v>
      </c>
      <c r="P170" s="64">
        <f t="shared" si="40"/>
        <v>0</v>
      </c>
      <c r="Q170" s="64">
        <f t="shared" si="40"/>
        <v>0</v>
      </c>
      <c r="R170" s="64">
        <f t="shared" si="40"/>
        <v>0</v>
      </c>
      <c r="S170" s="64">
        <f t="shared" si="40"/>
        <v>0</v>
      </c>
      <c r="T170" s="64">
        <f t="shared" si="40"/>
        <v>0</v>
      </c>
      <c r="U170" s="64">
        <f t="shared" si="40"/>
        <v>0</v>
      </c>
      <c r="V170" s="64">
        <f t="shared" si="40"/>
        <v>0</v>
      </c>
      <c r="W170" s="64">
        <f t="shared" si="40"/>
        <v>0</v>
      </c>
      <c r="X170" s="64">
        <f t="shared" si="40"/>
        <v>0</v>
      </c>
      <c r="Y170" s="64">
        <f t="shared" si="40"/>
        <v>0</v>
      </c>
      <c r="Z170" s="64">
        <f t="shared" si="40"/>
        <v>0</v>
      </c>
      <c r="AA170" s="64">
        <f t="shared" si="40"/>
        <v>0</v>
      </c>
      <c r="AB170" s="64">
        <f t="shared" si="40"/>
        <v>0</v>
      </c>
      <c r="AC170" s="64">
        <f t="shared" si="40"/>
        <v>0</v>
      </c>
      <c r="AD170" s="64">
        <f t="shared" si="40"/>
        <v>0</v>
      </c>
      <c r="AE170" s="64">
        <f t="shared" si="40"/>
        <v>0</v>
      </c>
      <c r="AF170" s="64">
        <f t="shared" si="40"/>
        <v>0</v>
      </c>
      <c r="AG170" s="64">
        <f t="shared" si="40"/>
        <v>0</v>
      </c>
      <c r="AH170" s="64">
        <f t="shared" si="40"/>
        <v>0</v>
      </c>
      <c r="AI170" s="64">
        <f t="shared" si="40"/>
        <v>0</v>
      </c>
      <c r="AJ170" s="64">
        <f t="shared" si="40"/>
        <v>0</v>
      </c>
      <c r="AK170" s="64">
        <f t="shared" si="40"/>
        <v>0</v>
      </c>
      <c r="AL170" s="64">
        <f t="shared" si="40"/>
        <v>0</v>
      </c>
      <c r="AM170" s="64">
        <f t="shared" si="40"/>
        <v>0</v>
      </c>
      <c r="AN170" s="64">
        <f t="shared" si="40"/>
        <v>0</v>
      </c>
      <c r="AO170" s="64">
        <f t="shared" si="40"/>
        <v>0</v>
      </c>
      <c r="AP170" s="64">
        <f t="shared" si="40"/>
        <v>0</v>
      </c>
      <c r="AQ170" s="64">
        <f t="shared" ref="AQ170:BV170" si="41">IFERROR(AQ9*(AQ331/$EN331),"")</f>
        <v>0</v>
      </c>
      <c r="AR170" s="64">
        <f t="shared" si="41"/>
        <v>0</v>
      </c>
      <c r="AS170" s="64">
        <f t="shared" si="41"/>
        <v>0</v>
      </c>
      <c r="AT170" s="64">
        <f t="shared" si="41"/>
        <v>0</v>
      </c>
      <c r="AU170" s="64">
        <f t="shared" si="41"/>
        <v>0</v>
      </c>
      <c r="AV170" s="64">
        <f t="shared" si="41"/>
        <v>0</v>
      </c>
      <c r="AW170" s="64">
        <f t="shared" si="41"/>
        <v>0</v>
      </c>
      <c r="AX170" s="64">
        <f t="shared" si="41"/>
        <v>0</v>
      </c>
      <c r="AY170" s="64">
        <f t="shared" si="41"/>
        <v>0</v>
      </c>
      <c r="AZ170" s="64">
        <f t="shared" si="41"/>
        <v>0</v>
      </c>
      <c r="BA170" s="64">
        <f t="shared" si="41"/>
        <v>0</v>
      </c>
      <c r="BB170" s="64">
        <f t="shared" si="41"/>
        <v>0</v>
      </c>
      <c r="BC170" s="64">
        <f t="shared" si="41"/>
        <v>0</v>
      </c>
      <c r="BD170" s="64">
        <f t="shared" si="41"/>
        <v>0</v>
      </c>
      <c r="BE170" s="64">
        <f t="shared" si="41"/>
        <v>0</v>
      </c>
      <c r="BF170" s="64">
        <f t="shared" si="41"/>
        <v>0</v>
      </c>
      <c r="BG170" s="64">
        <f t="shared" si="41"/>
        <v>0</v>
      </c>
      <c r="BH170" s="64">
        <f t="shared" si="41"/>
        <v>0</v>
      </c>
      <c r="BI170" s="64">
        <f t="shared" si="41"/>
        <v>0</v>
      </c>
      <c r="BJ170" s="64">
        <f t="shared" si="41"/>
        <v>0</v>
      </c>
      <c r="BK170" s="64">
        <f t="shared" si="41"/>
        <v>0</v>
      </c>
      <c r="BL170" s="64">
        <f t="shared" si="41"/>
        <v>0</v>
      </c>
      <c r="BM170" s="64">
        <f t="shared" si="41"/>
        <v>0</v>
      </c>
      <c r="BN170" s="64">
        <f t="shared" si="41"/>
        <v>0</v>
      </c>
      <c r="BO170" s="64">
        <f t="shared" si="41"/>
        <v>0</v>
      </c>
      <c r="BP170" s="64">
        <f t="shared" si="41"/>
        <v>0</v>
      </c>
      <c r="BQ170" s="64">
        <f t="shared" si="41"/>
        <v>0</v>
      </c>
      <c r="BR170" s="64">
        <f t="shared" si="41"/>
        <v>0</v>
      </c>
      <c r="BS170" s="64">
        <f t="shared" si="41"/>
        <v>0</v>
      </c>
      <c r="BT170" s="64">
        <f t="shared" si="41"/>
        <v>0</v>
      </c>
      <c r="BU170" s="64">
        <f t="shared" si="41"/>
        <v>0</v>
      </c>
      <c r="BV170" s="64">
        <f t="shared" si="41"/>
        <v>0</v>
      </c>
      <c r="BW170" s="64">
        <f t="shared" ref="BW170:DB170" si="42">IFERROR(BW9*(BW331/$EN331),"")</f>
        <v>0</v>
      </c>
      <c r="BX170" s="64">
        <f t="shared" si="42"/>
        <v>0</v>
      </c>
      <c r="BY170" s="64">
        <f t="shared" si="42"/>
        <v>0</v>
      </c>
      <c r="BZ170" s="64">
        <f t="shared" si="42"/>
        <v>0</v>
      </c>
      <c r="CA170" s="64">
        <f t="shared" si="42"/>
        <v>0</v>
      </c>
      <c r="CB170" s="64">
        <f t="shared" si="42"/>
        <v>0</v>
      </c>
      <c r="CC170" s="64">
        <f t="shared" si="42"/>
        <v>0</v>
      </c>
      <c r="CD170" s="64">
        <f t="shared" si="42"/>
        <v>0</v>
      </c>
      <c r="CE170" s="64">
        <f t="shared" si="42"/>
        <v>0</v>
      </c>
      <c r="CF170" s="64">
        <f t="shared" si="42"/>
        <v>0</v>
      </c>
      <c r="CG170" s="64">
        <f t="shared" si="42"/>
        <v>0</v>
      </c>
      <c r="CH170" s="64">
        <f t="shared" si="42"/>
        <v>0</v>
      </c>
      <c r="CI170" s="64">
        <f t="shared" si="42"/>
        <v>0</v>
      </c>
      <c r="CJ170" s="64">
        <f t="shared" si="42"/>
        <v>0</v>
      </c>
      <c r="CK170" s="64">
        <f t="shared" si="42"/>
        <v>0</v>
      </c>
      <c r="CL170" s="64">
        <f t="shared" si="42"/>
        <v>0</v>
      </c>
      <c r="CM170" s="64">
        <f t="shared" si="42"/>
        <v>0</v>
      </c>
      <c r="CN170" s="64">
        <f t="shared" si="42"/>
        <v>0</v>
      </c>
      <c r="CO170" s="64">
        <f t="shared" si="42"/>
        <v>0</v>
      </c>
      <c r="CP170" s="64">
        <f t="shared" si="42"/>
        <v>0</v>
      </c>
      <c r="CQ170" s="64">
        <f t="shared" si="42"/>
        <v>0</v>
      </c>
      <c r="CR170" s="64">
        <f t="shared" si="42"/>
        <v>0</v>
      </c>
      <c r="CS170" s="64">
        <f t="shared" si="42"/>
        <v>0</v>
      </c>
      <c r="CT170" s="64">
        <f t="shared" si="42"/>
        <v>0</v>
      </c>
      <c r="CU170" s="64">
        <f t="shared" si="42"/>
        <v>0</v>
      </c>
      <c r="CV170" s="64">
        <f t="shared" si="42"/>
        <v>0</v>
      </c>
      <c r="CW170" s="64">
        <f t="shared" si="42"/>
        <v>0</v>
      </c>
      <c r="CX170" s="64">
        <f t="shared" si="42"/>
        <v>0</v>
      </c>
      <c r="CY170" s="64">
        <f t="shared" si="42"/>
        <v>0</v>
      </c>
      <c r="CZ170" s="64">
        <f t="shared" si="42"/>
        <v>0</v>
      </c>
      <c r="DA170" s="64">
        <f t="shared" si="42"/>
        <v>0</v>
      </c>
      <c r="DB170" s="64">
        <f t="shared" si="42"/>
        <v>0</v>
      </c>
      <c r="DC170" s="64">
        <f t="shared" ref="DC170:EM170" si="43">IFERROR(DC9*(DC331/$EN331),"")</f>
        <v>0</v>
      </c>
      <c r="DD170" s="64">
        <f t="shared" si="43"/>
        <v>0</v>
      </c>
      <c r="DE170" s="64">
        <f t="shared" si="43"/>
        <v>0</v>
      </c>
      <c r="DF170" s="64">
        <f t="shared" si="43"/>
        <v>0</v>
      </c>
      <c r="DG170" s="64">
        <f t="shared" si="43"/>
        <v>0</v>
      </c>
      <c r="DH170" s="64">
        <f t="shared" si="43"/>
        <v>0</v>
      </c>
      <c r="DI170" s="64">
        <f t="shared" si="43"/>
        <v>0</v>
      </c>
      <c r="DJ170" s="64">
        <f t="shared" si="43"/>
        <v>0</v>
      </c>
      <c r="DK170" s="64">
        <f t="shared" si="43"/>
        <v>0</v>
      </c>
      <c r="DL170" s="64">
        <f t="shared" si="43"/>
        <v>0</v>
      </c>
      <c r="DM170" s="64">
        <f t="shared" si="43"/>
        <v>0</v>
      </c>
      <c r="DN170" s="64">
        <f t="shared" si="43"/>
        <v>0</v>
      </c>
      <c r="DO170" s="64">
        <f t="shared" si="43"/>
        <v>0</v>
      </c>
      <c r="DP170" s="64">
        <f t="shared" si="43"/>
        <v>0</v>
      </c>
      <c r="DQ170" s="64">
        <f t="shared" si="43"/>
        <v>0</v>
      </c>
      <c r="DR170" s="64">
        <f t="shared" si="43"/>
        <v>0</v>
      </c>
      <c r="DS170" s="64">
        <f t="shared" si="43"/>
        <v>0</v>
      </c>
      <c r="DT170" s="64">
        <f t="shared" si="43"/>
        <v>0</v>
      </c>
      <c r="DU170" s="64">
        <f t="shared" si="43"/>
        <v>0</v>
      </c>
      <c r="DV170" s="64">
        <f t="shared" si="43"/>
        <v>0</v>
      </c>
      <c r="DW170" s="64">
        <f t="shared" si="43"/>
        <v>0</v>
      </c>
      <c r="DX170" s="64">
        <f t="shared" si="43"/>
        <v>0</v>
      </c>
      <c r="DY170" s="64">
        <f t="shared" si="43"/>
        <v>0</v>
      </c>
      <c r="DZ170" s="64">
        <f t="shared" si="43"/>
        <v>0</v>
      </c>
      <c r="EA170" s="64">
        <f t="shared" si="43"/>
        <v>0</v>
      </c>
      <c r="EB170" s="64">
        <f t="shared" si="43"/>
        <v>0</v>
      </c>
      <c r="EC170" s="64">
        <f t="shared" si="43"/>
        <v>0</v>
      </c>
      <c r="ED170" s="64">
        <f t="shared" si="43"/>
        <v>0</v>
      </c>
      <c r="EE170" s="64">
        <f t="shared" si="43"/>
        <v>0</v>
      </c>
      <c r="EF170" s="64">
        <f t="shared" si="43"/>
        <v>0</v>
      </c>
      <c r="EG170" s="64">
        <f t="shared" si="43"/>
        <v>0</v>
      </c>
      <c r="EH170" s="64">
        <f t="shared" si="43"/>
        <v>0</v>
      </c>
      <c r="EI170" s="64">
        <f t="shared" si="43"/>
        <v>0</v>
      </c>
      <c r="EJ170" s="64">
        <f t="shared" si="43"/>
        <v>0</v>
      </c>
      <c r="EK170" s="64">
        <f t="shared" si="43"/>
        <v>0</v>
      </c>
      <c r="EL170" s="64">
        <f t="shared" si="43"/>
        <v>0</v>
      </c>
      <c r="EM170" s="64">
        <f t="shared" si="43"/>
        <v>0</v>
      </c>
      <c r="EN170" s="72">
        <f t="shared" si="13"/>
        <v>1.0183339007198811E-2</v>
      </c>
    </row>
    <row r="171" spans="1:144" x14ac:dyDescent="0.15">
      <c r="A171" s="71">
        <v>40086</v>
      </c>
      <c r="B171" s="64" t="str">
        <f t="shared" ref="B171:J171" si="44">IFERROR(B10*(B332/$EN332),"")</f>
        <v/>
      </c>
      <c r="C171" s="64">
        <f t="shared" si="44"/>
        <v>0</v>
      </c>
      <c r="D171" s="64">
        <f t="shared" si="44"/>
        <v>0</v>
      </c>
      <c r="E171" s="64">
        <f t="shared" si="44"/>
        <v>0</v>
      </c>
      <c r="F171" s="64">
        <f t="shared" si="44"/>
        <v>0</v>
      </c>
      <c r="G171" s="64">
        <f t="shared" si="44"/>
        <v>0</v>
      </c>
      <c r="H171" s="64">
        <f t="shared" si="44"/>
        <v>0</v>
      </c>
      <c r="I171" s="64">
        <f t="shared" si="44"/>
        <v>0</v>
      </c>
      <c r="J171" s="64">
        <f t="shared" si="44"/>
        <v>0</v>
      </c>
      <c r="K171" s="64">
        <f t="shared" ref="K171:AP171" si="45">IFERROR(K10*(K332/$EN332),"")</f>
        <v>0</v>
      </c>
      <c r="L171" s="64">
        <f t="shared" si="45"/>
        <v>0</v>
      </c>
      <c r="M171" s="64">
        <f t="shared" si="45"/>
        <v>0</v>
      </c>
      <c r="N171" s="64">
        <f t="shared" si="45"/>
        <v>0</v>
      </c>
      <c r="O171" s="64">
        <f t="shared" si="45"/>
        <v>0.15020158886909485</v>
      </c>
      <c r="P171" s="64">
        <f t="shared" si="45"/>
        <v>0</v>
      </c>
      <c r="Q171" s="64">
        <f t="shared" si="45"/>
        <v>0</v>
      </c>
      <c r="R171" s="64">
        <f t="shared" si="45"/>
        <v>0</v>
      </c>
      <c r="S171" s="64">
        <f t="shared" si="45"/>
        <v>0</v>
      </c>
      <c r="T171" s="64">
        <f t="shared" si="45"/>
        <v>0</v>
      </c>
      <c r="U171" s="64">
        <f t="shared" si="45"/>
        <v>0</v>
      </c>
      <c r="V171" s="64">
        <f t="shared" si="45"/>
        <v>0</v>
      </c>
      <c r="W171" s="64">
        <f t="shared" si="45"/>
        <v>0</v>
      </c>
      <c r="X171" s="64">
        <f t="shared" si="45"/>
        <v>0</v>
      </c>
      <c r="Y171" s="64">
        <f t="shared" si="45"/>
        <v>0</v>
      </c>
      <c r="Z171" s="64">
        <f t="shared" si="45"/>
        <v>0</v>
      </c>
      <c r="AA171" s="64">
        <f t="shared" si="45"/>
        <v>0</v>
      </c>
      <c r="AB171" s="64">
        <f t="shared" si="45"/>
        <v>0</v>
      </c>
      <c r="AC171" s="64">
        <f t="shared" si="45"/>
        <v>0</v>
      </c>
      <c r="AD171" s="64">
        <f t="shared" si="45"/>
        <v>0</v>
      </c>
      <c r="AE171" s="64">
        <f t="shared" si="45"/>
        <v>0</v>
      </c>
      <c r="AF171" s="64">
        <f t="shared" si="45"/>
        <v>0</v>
      </c>
      <c r="AG171" s="64">
        <f t="shared" si="45"/>
        <v>0</v>
      </c>
      <c r="AH171" s="64">
        <f t="shared" si="45"/>
        <v>0</v>
      </c>
      <c r="AI171" s="64">
        <f t="shared" si="45"/>
        <v>0</v>
      </c>
      <c r="AJ171" s="64">
        <f t="shared" si="45"/>
        <v>0</v>
      </c>
      <c r="AK171" s="64">
        <f t="shared" si="45"/>
        <v>0</v>
      </c>
      <c r="AL171" s="64">
        <f t="shared" si="45"/>
        <v>0</v>
      </c>
      <c r="AM171" s="64">
        <f t="shared" si="45"/>
        <v>0</v>
      </c>
      <c r="AN171" s="64">
        <f t="shared" si="45"/>
        <v>0</v>
      </c>
      <c r="AO171" s="64">
        <f t="shared" si="45"/>
        <v>0</v>
      </c>
      <c r="AP171" s="64">
        <f t="shared" si="45"/>
        <v>0</v>
      </c>
      <c r="AQ171" s="64">
        <f t="shared" ref="AQ171:BV171" si="46">IFERROR(AQ10*(AQ332/$EN332),"")</f>
        <v>0</v>
      </c>
      <c r="AR171" s="64">
        <f t="shared" si="46"/>
        <v>0</v>
      </c>
      <c r="AS171" s="64">
        <f t="shared" si="46"/>
        <v>0</v>
      </c>
      <c r="AT171" s="64">
        <f t="shared" si="46"/>
        <v>0</v>
      </c>
      <c r="AU171" s="64">
        <f t="shared" si="46"/>
        <v>0</v>
      </c>
      <c r="AV171" s="64">
        <f t="shared" si="46"/>
        <v>0</v>
      </c>
      <c r="AW171" s="64">
        <f t="shared" si="46"/>
        <v>0</v>
      </c>
      <c r="AX171" s="64">
        <f t="shared" si="46"/>
        <v>0</v>
      </c>
      <c r="AY171" s="64">
        <f t="shared" si="46"/>
        <v>0</v>
      </c>
      <c r="AZ171" s="64">
        <f t="shared" si="46"/>
        <v>0</v>
      </c>
      <c r="BA171" s="64">
        <f t="shared" si="46"/>
        <v>0</v>
      </c>
      <c r="BB171" s="64">
        <f t="shared" si="46"/>
        <v>0</v>
      </c>
      <c r="BC171" s="64">
        <f t="shared" si="46"/>
        <v>0</v>
      </c>
      <c r="BD171" s="64">
        <f t="shared" si="46"/>
        <v>0</v>
      </c>
      <c r="BE171" s="64">
        <f t="shared" si="46"/>
        <v>0</v>
      </c>
      <c r="BF171" s="64">
        <f t="shared" si="46"/>
        <v>0</v>
      </c>
      <c r="BG171" s="64">
        <f t="shared" si="46"/>
        <v>0</v>
      </c>
      <c r="BH171" s="64">
        <f t="shared" si="46"/>
        <v>0</v>
      </c>
      <c r="BI171" s="64">
        <f t="shared" si="46"/>
        <v>0</v>
      </c>
      <c r="BJ171" s="64">
        <f t="shared" si="46"/>
        <v>0</v>
      </c>
      <c r="BK171" s="64">
        <f t="shared" si="46"/>
        <v>0</v>
      </c>
      <c r="BL171" s="64">
        <f t="shared" si="46"/>
        <v>0</v>
      </c>
      <c r="BM171" s="64">
        <f t="shared" si="46"/>
        <v>0</v>
      </c>
      <c r="BN171" s="64">
        <f t="shared" si="46"/>
        <v>0</v>
      </c>
      <c r="BO171" s="64">
        <f t="shared" si="46"/>
        <v>0</v>
      </c>
      <c r="BP171" s="64">
        <f t="shared" si="46"/>
        <v>0</v>
      </c>
      <c r="BQ171" s="64">
        <f t="shared" si="46"/>
        <v>0</v>
      </c>
      <c r="BR171" s="64">
        <f t="shared" si="46"/>
        <v>0</v>
      </c>
      <c r="BS171" s="64">
        <f t="shared" si="46"/>
        <v>0</v>
      </c>
      <c r="BT171" s="64">
        <f t="shared" si="46"/>
        <v>0</v>
      </c>
      <c r="BU171" s="64">
        <f t="shared" si="46"/>
        <v>0</v>
      </c>
      <c r="BV171" s="64">
        <f t="shared" si="46"/>
        <v>0</v>
      </c>
      <c r="BW171" s="64">
        <f t="shared" ref="BW171:DB171" si="47">IFERROR(BW10*(BW332/$EN332),"")</f>
        <v>0</v>
      </c>
      <c r="BX171" s="64">
        <f t="shared" si="47"/>
        <v>0</v>
      </c>
      <c r="BY171" s="64">
        <f t="shared" si="47"/>
        <v>0</v>
      </c>
      <c r="BZ171" s="64">
        <f t="shared" si="47"/>
        <v>0</v>
      </c>
      <c r="CA171" s="64">
        <f t="shared" si="47"/>
        <v>0</v>
      </c>
      <c r="CB171" s="64">
        <f t="shared" si="47"/>
        <v>0</v>
      </c>
      <c r="CC171" s="64">
        <f t="shared" si="47"/>
        <v>0</v>
      </c>
      <c r="CD171" s="64">
        <f t="shared" si="47"/>
        <v>0</v>
      </c>
      <c r="CE171" s="64">
        <f t="shared" si="47"/>
        <v>0</v>
      </c>
      <c r="CF171" s="64">
        <f t="shared" si="47"/>
        <v>0</v>
      </c>
      <c r="CG171" s="64">
        <f t="shared" si="47"/>
        <v>0</v>
      </c>
      <c r="CH171" s="64">
        <f t="shared" si="47"/>
        <v>0</v>
      </c>
      <c r="CI171" s="64">
        <f t="shared" si="47"/>
        <v>0</v>
      </c>
      <c r="CJ171" s="64">
        <f t="shared" si="47"/>
        <v>0</v>
      </c>
      <c r="CK171" s="64">
        <f t="shared" si="47"/>
        <v>0</v>
      </c>
      <c r="CL171" s="64">
        <f t="shared" si="47"/>
        <v>0</v>
      </c>
      <c r="CM171" s="64">
        <f t="shared" si="47"/>
        <v>0</v>
      </c>
      <c r="CN171" s="64">
        <f t="shared" si="47"/>
        <v>0</v>
      </c>
      <c r="CO171" s="64">
        <f t="shared" si="47"/>
        <v>0</v>
      </c>
      <c r="CP171" s="64">
        <f t="shared" si="47"/>
        <v>0</v>
      </c>
      <c r="CQ171" s="64">
        <f t="shared" si="47"/>
        <v>0</v>
      </c>
      <c r="CR171" s="64">
        <f t="shared" si="47"/>
        <v>0</v>
      </c>
      <c r="CS171" s="64">
        <f t="shared" si="47"/>
        <v>0</v>
      </c>
      <c r="CT171" s="64">
        <f t="shared" si="47"/>
        <v>0</v>
      </c>
      <c r="CU171" s="64">
        <f t="shared" si="47"/>
        <v>0</v>
      </c>
      <c r="CV171" s="64">
        <f t="shared" si="47"/>
        <v>0</v>
      </c>
      <c r="CW171" s="64">
        <f t="shared" si="47"/>
        <v>0</v>
      </c>
      <c r="CX171" s="64">
        <f t="shared" si="47"/>
        <v>0</v>
      </c>
      <c r="CY171" s="64">
        <f t="shared" si="47"/>
        <v>0</v>
      </c>
      <c r="CZ171" s="64">
        <f t="shared" si="47"/>
        <v>0</v>
      </c>
      <c r="DA171" s="64">
        <f t="shared" si="47"/>
        <v>0</v>
      </c>
      <c r="DB171" s="64">
        <f t="shared" si="47"/>
        <v>0</v>
      </c>
      <c r="DC171" s="64">
        <f t="shared" ref="DC171:EM171" si="48">IFERROR(DC10*(DC332/$EN332),"")</f>
        <v>0</v>
      </c>
      <c r="DD171" s="64">
        <f t="shared" si="48"/>
        <v>0</v>
      </c>
      <c r="DE171" s="64">
        <f t="shared" si="48"/>
        <v>0</v>
      </c>
      <c r="DF171" s="64">
        <f t="shared" si="48"/>
        <v>0</v>
      </c>
      <c r="DG171" s="64">
        <f t="shared" si="48"/>
        <v>0</v>
      </c>
      <c r="DH171" s="64">
        <f t="shared" si="48"/>
        <v>0</v>
      </c>
      <c r="DI171" s="64">
        <f t="shared" si="48"/>
        <v>0</v>
      </c>
      <c r="DJ171" s="64">
        <f t="shared" si="48"/>
        <v>0</v>
      </c>
      <c r="DK171" s="64">
        <f t="shared" si="48"/>
        <v>0</v>
      </c>
      <c r="DL171" s="64">
        <f t="shared" si="48"/>
        <v>0</v>
      </c>
      <c r="DM171" s="64">
        <f t="shared" si="48"/>
        <v>0</v>
      </c>
      <c r="DN171" s="64">
        <f t="shared" si="48"/>
        <v>0</v>
      </c>
      <c r="DO171" s="64">
        <f t="shared" si="48"/>
        <v>0</v>
      </c>
      <c r="DP171" s="64">
        <f t="shared" si="48"/>
        <v>0</v>
      </c>
      <c r="DQ171" s="64">
        <f t="shared" si="48"/>
        <v>0</v>
      </c>
      <c r="DR171" s="64">
        <f t="shared" si="48"/>
        <v>0</v>
      </c>
      <c r="DS171" s="64">
        <f t="shared" si="48"/>
        <v>0</v>
      </c>
      <c r="DT171" s="64">
        <f t="shared" si="48"/>
        <v>0</v>
      </c>
      <c r="DU171" s="64">
        <f t="shared" si="48"/>
        <v>0</v>
      </c>
      <c r="DV171" s="64">
        <f t="shared" si="48"/>
        <v>0</v>
      </c>
      <c r="DW171" s="64">
        <f t="shared" si="48"/>
        <v>0</v>
      </c>
      <c r="DX171" s="64">
        <f t="shared" si="48"/>
        <v>0</v>
      </c>
      <c r="DY171" s="64">
        <f t="shared" si="48"/>
        <v>0</v>
      </c>
      <c r="DZ171" s="64">
        <f t="shared" si="48"/>
        <v>0</v>
      </c>
      <c r="EA171" s="64">
        <f t="shared" si="48"/>
        <v>0</v>
      </c>
      <c r="EB171" s="64">
        <f t="shared" si="48"/>
        <v>0</v>
      </c>
      <c r="EC171" s="64">
        <f t="shared" si="48"/>
        <v>0</v>
      </c>
      <c r="ED171" s="64">
        <f t="shared" si="48"/>
        <v>0</v>
      </c>
      <c r="EE171" s="64">
        <f t="shared" si="48"/>
        <v>0</v>
      </c>
      <c r="EF171" s="64">
        <f t="shared" si="48"/>
        <v>0</v>
      </c>
      <c r="EG171" s="64">
        <f t="shared" si="48"/>
        <v>0</v>
      </c>
      <c r="EH171" s="64">
        <f t="shared" si="48"/>
        <v>0</v>
      </c>
      <c r="EI171" s="64">
        <f t="shared" si="48"/>
        <v>0</v>
      </c>
      <c r="EJ171" s="64">
        <f t="shared" si="48"/>
        <v>0</v>
      </c>
      <c r="EK171" s="64">
        <f t="shared" si="48"/>
        <v>0</v>
      </c>
      <c r="EL171" s="64">
        <f t="shared" si="48"/>
        <v>0</v>
      </c>
      <c r="EM171" s="64">
        <f t="shared" si="48"/>
        <v>0</v>
      </c>
      <c r="EN171" s="72">
        <f t="shared" si="13"/>
        <v>0.15020158886909485</v>
      </c>
    </row>
    <row r="172" spans="1:144" x14ac:dyDescent="0.15">
      <c r="A172" s="71">
        <v>40116</v>
      </c>
      <c r="B172" s="64" t="str">
        <f t="shared" ref="B172:J172" si="49">IFERROR(B11*(B333/$EN333),"")</f>
        <v/>
      </c>
      <c r="C172" s="64">
        <f t="shared" si="49"/>
        <v>0</v>
      </c>
      <c r="D172" s="64">
        <f t="shared" si="49"/>
        <v>0</v>
      </c>
      <c r="E172" s="64">
        <f t="shared" si="49"/>
        <v>0</v>
      </c>
      <c r="F172" s="64">
        <f t="shared" si="49"/>
        <v>0</v>
      </c>
      <c r="G172" s="64">
        <f t="shared" si="49"/>
        <v>0</v>
      </c>
      <c r="H172" s="64">
        <f t="shared" si="49"/>
        <v>0</v>
      </c>
      <c r="I172" s="64">
        <f t="shared" si="49"/>
        <v>0</v>
      </c>
      <c r="J172" s="64">
        <f t="shared" si="49"/>
        <v>0</v>
      </c>
      <c r="K172" s="64">
        <f t="shared" ref="K172:AP172" si="50">IFERROR(K11*(K333/$EN333),"")</f>
        <v>0</v>
      </c>
      <c r="L172" s="64">
        <f t="shared" si="50"/>
        <v>0</v>
      </c>
      <c r="M172" s="64">
        <f t="shared" si="50"/>
        <v>0</v>
      </c>
      <c r="N172" s="64">
        <f t="shared" si="50"/>
        <v>0</v>
      </c>
      <c r="O172" s="64">
        <f t="shared" si="50"/>
        <v>-0.21998248994350433</v>
      </c>
      <c r="P172" s="64">
        <f t="shared" si="50"/>
        <v>0</v>
      </c>
      <c r="Q172" s="64">
        <f t="shared" si="50"/>
        <v>0</v>
      </c>
      <c r="R172" s="64">
        <f t="shared" si="50"/>
        <v>0</v>
      </c>
      <c r="S172" s="64">
        <f t="shared" si="50"/>
        <v>0</v>
      </c>
      <c r="T172" s="64">
        <f t="shared" si="50"/>
        <v>0</v>
      </c>
      <c r="U172" s="64">
        <f t="shared" si="50"/>
        <v>0</v>
      </c>
      <c r="V172" s="64">
        <f t="shared" si="50"/>
        <v>0</v>
      </c>
      <c r="W172" s="64">
        <f t="shared" si="50"/>
        <v>0</v>
      </c>
      <c r="X172" s="64">
        <f t="shared" si="50"/>
        <v>0</v>
      </c>
      <c r="Y172" s="64">
        <f t="shared" si="50"/>
        <v>0</v>
      </c>
      <c r="Z172" s="64">
        <f t="shared" si="50"/>
        <v>0</v>
      </c>
      <c r="AA172" s="64">
        <f t="shared" si="50"/>
        <v>0</v>
      </c>
      <c r="AB172" s="64">
        <f t="shared" si="50"/>
        <v>0</v>
      </c>
      <c r="AC172" s="64">
        <f t="shared" si="50"/>
        <v>0</v>
      </c>
      <c r="AD172" s="64">
        <f t="shared" si="50"/>
        <v>0</v>
      </c>
      <c r="AE172" s="64">
        <f t="shared" si="50"/>
        <v>0</v>
      </c>
      <c r="AF172" s="64">
        <f t="shared" si="50"/>
        <v>0</v>
      </c>
      <c r="AG172" s="64">
        <f t="shared" si="50"/>
        <v>0</v>
      </c>
      <c r="AH172" s="64">
        <f t="shared" si="50"/>
        <v>0</v>
      </c>
      <c r="AI172" s="64">
        <f t="shared" si="50"/>
        <v>0</v>
      </c>
      <c r="AJ172" s="64">
        <f t="shared" si="50"/>
        <v>0</v>
      </c>
      <c r="AK172" s="64">
        <f t="shared" si="50"/>
        <v>0</v>
      </c>
      <c r="AL172" s="64">
        <f t="shared" si="50"/>
        <v>0</v>
      </c>
      <c r="AM172" s="64">
        <f t="shared" si="50"/>
        <v>0</v>
      </c>
      <c r="AN172" s="64">
        <f t="shared" si="50"/>
        <v>0</v>
      </c>
      <c r="AO172" s="64">
        <f t="shared" si="50"/>
        <v>0</v>
      </c>
      <c r="AP172" s="64">
        <f t="shared" si="50"/>
        <v>0</v>
      </c>
      <c r="AQ172" s="64">
        <f t="shared" ref="AQ172:BV172" si="51">IFERROR(AQ11*(AQ333/$EN333),"")</f>
        <v>0</v>
      </c>
      <c r="AR172" s="64">
        <f t="shared" si="51"/>
        <v>0</v>
      </c>
      <c r="AS172" s="64">
        <f t="shared" si="51"/>
        <v>0</v>
      </c>
      <c r="AT172" s="64">
        <f t="shared" si="51"/>
        <v>0</v>
      </c>
      <c r="AU172" s="64">
        <f t="shared" si="51"/>
        <v>0</v>
      </c>
      <c r="AV172" s="64">
        <f t="shared" si="51"/>
        <v>0</v>
      </c>
      <c r="AW172" s="64">
        <f t="shared" si="51"/>
        <v>0</v>
      </c>
      <c r="AX172" s="64">
        <f t="shared" si="51"/>
        <v>0</v>
      </c>
      <c r="AY172" s="64">
        <f t="shared" si="51"/>
        <v>0</v>
      </c>
      <c r="AZ172" s="64">
        <f t="shared" si="51"/>
        <v>0</v>
      </c>
      <c r="BA172" s="64">
        <f t="shared" si="51"/>
        <v>0</v>
      </c>
      <c r="BB172" s="64">
        <f t="shared" si="51"/>
        <v>0</v>
      </c>
      <c r="BC172" s="64">
        <f t="shared" si="51"/>
        <v>0</v>
      </c>
      <c r="BD172" s="64">
        <f t="shared" si="51"/>
        <v>0</v>
      </c>
      <c r="BE172" s="64">
        <f t="shared" si="51"/>
        <v>0</v>
      </c>
      <c r="BF172" s="64">
        <f t="shared" si="51"/>
        <v>0</v>
      </c>
      <c r="BG172" s="64">
        <f t="shared" si="51"/>
        <v>0</v>
      </c>
      <c r="BH172" s="64">
        <f t="shared" si="51"/>
        <v>0</v>
      </c>
      <c r="BI172" s="64">
        <f t="shared" si="51"/>
        <v>0</v>
      </c>
      <c r="BJ172" s="64">
        <f t="shared" si="51"/>
        <v>0</v>
      </c>
      <c r="BK172" s="64">
        <f t="shared" si="51"/>
        <v>0</v>
      </c>
      <c r="BL172" s="64">
        <f t="shared" si="51"/>
        <v>0</v>
      </c>
      <c r="BM172" s="64">
        <f t="shared" si="51"/>
        <v>0</v>
      </c>
      <c r="BN172" s="64">
        <f t="shared" si="51"/>
        <v>0</v>
      </c>
      <c r="BO172" s="64">
        <f t="shared" si="51"/>
        <v>0</v>
      </c>
      <c r="BP172" s="64">
        <f t="shared" si="51"/>
        <v>0</v>
      </c>
      <c r="BQ172" s="64">
        <f t="shared" si="51"/>
        <v>0</v>
      </c>
      <c r="BR172" s="64">
        <f t="shared" si="51"/>
        <v>0</v>
      </c>
      <c r="BS172" s="64">
        <f t="shared" si="51"/>
        <v>0</v>
      </c>
      <c r="BT172" s="64">
        <f t="shared" si="51"/>
        <v>0</v>
      </c>
      <c r="BU172" s="64">
        <f t="shared" si="51"/>
        <v>0</v>
      </c>
      <c r="BV172" s="64">
        <f t="shared" si="51"/>
        <v>0</v>
      </c>
      <c r="BW172" s="64">
        <f t="shared" ref="BW172:DB172" si="52">IFERROR(BW11*(BW333/$EN333),"")</f>
        <v>0</v>
      </c>
      <c r="BX172" s="64">
        <f t="shared" si="52"/>
        <v>0</v>
      </c>
      <c r="BY172" s="64">
        <f t="shared" si="52"/>
        <v>0</v>
      </c>
      <c r="BZ172" s="64">
        <f t="shared" si="52"/>
        <v>0</v>
      </c>
      <c r="CA172" s="64">
        <f t="shared" si="52"/>
        <v>0</v>
      </c>
      <c r="CB172" s="64">
        <f t="shared" si="52"/>
        <v>0</v>
      </c>
      <c r="CC172" s="64">
        <f t="shared" si="52"/>
        <v>0</v>
      </c>
      <c r="CD172" s="64">
        <f t="shared" si="52"/>
        <v>0</v>
      </c>
      <c r="CE172" s="64">
        <f t="shared" si="52"/>
        <v>0</v>
      </c>
      <c r="CF172" s="64">
        <f t="shared" si="52"/>
        <v>0</v>
      </c>
      <c r="CG172" s="64">
        <f t="shared" si="52"/>
        <v>0</v>
      </c>
      <c r="CH172" s="64">
        <f t="shared" si="52"/>
        <v>0</v>
      </c>
      <c r="CI172" s="64">
        <f t="shared" si="52"/>
        <v>0</v>
      </c>
      <c r="CJ172" s="64">
        <f t="shared" si="52"/>
        <v>0</v>
      </c>
      <c r="CK172" s="64">
        <f t="shared" si="52"/>
        <v>0</v>
      </c>
      <c r="CL172" s="64">
        <f t="shared" si="52"/>
        <v>0</v>
      </c>
      <c r="CM172" s="64">
        <f t="shared" si="52"/>
        <v>0</v>
      </c>
      <c r="CN172" s="64">
        <f t="shared" si="52"/>
        <v>0</v>
      </c>
      <c r="CO172" s="64">
        <f t="shared" si="52"/>
        <v>0</v>
      </c>
      <c r="CP172" s="64">
        <f t="shared" si="52"/>
        <v>0</v>
      </c>
      <c r="CQ172" s="64">
        <f t="shared" si="52"/>
        <v>0</v>
      </c>
      <c r="CR172" s="64">
        <f t="shared" si="52"/>
        <v>0</v>
      </c>
      <c r="CS172" s="64">
        <f t="shared" si="52"/>
        <v>0</v>
      </c>
      <c r="CT172" s="64">
        <f t="shared" si="52"/>
        <v>0</v>
      </c>
      <c r="CU172" s="64">
        <f t="shared" si="52"/>
        <v>0</v>
      </c>
      <c r="CV172" s="64">
        <f t="shared" si="52"/>
        <v>0</v>
      </c>
      <c r="CW172" s="64">
        <f t="shared" si="52"/>
        <v>0</v>
      </c>
      <c r="CX172" s="64">
        <f t="shared" si="52"/>
        <v>0</v>
      </c>
      <c r="CY172" s="64">
        <f t="shared" si="52"/>
        <v>0</v>
      </c>
      <c r="CZ172" s="64">
        <f t="shared" si="52"/>
        <v>0</v>
      </c>
      <c r="DA172" s="64">
        <f t="shared" si="52"/>
        <v>0</v>
      </c>
      <c r="DB172" s="64">
        <f t="shared" si="52"/>
        <v>0</v>
      </c>
      <c r="DC172" s="64">
        <f t="shared" ref="DC172:EM172" si="53">IFERROR(DC11*(DC333/$EN333),"")</f>
        <v>0</v>
      </c>
      <c r="DD172" s="64">
        <f t="shared" si="53"/>
        <v>0</v>
      </c>
      <c r="DE172" s="64">
        <f t="shared" si="53"/>
        <v>0</v>
      </c>
      <c r="DF172" s="64">
        <f t="shared" si="53"/>
        <v>0</v>
      </c>
      <c r="DG172" s="64">
        <f t="shared" si="53"/>
        <v>0</v>
      </c>
      <c r="DH172" s="64">
        <f t="shared" si="53"/>
        <v>0</v>
      </c>
      <c r="DI172" s="64">
        <f t="shared" si="53"/>
        <v>0</v>
      </c>
      <c r="DJ172" s="64">
        <f t="shared" si="53"/>
        <v>0</v>
      </c>
      <c r="DK172" s="64">
        <f t="shared" si="53"/>
        <v>0</v>
      </c>
      <c r="DL172" s="64">
        <f t="shared" si="53"/>
        <v>0</v>
      </c>
      <c r="DM172" s="64">
        <f t="shared" si="53"/>
        <v>0</v>
      </c>
      <c r="DN172" s="64">
        <f t="shared" si="53"/>
        <v>0</v>
      </c>
      <c r="DO172" s="64">
        <f t="shared" si="53"/>
        <v>0</v>
      </c>
      <c r="DP172" s="64">
        <f t="shared" si="53"/>
        <v>0</v>
      </c>
      <c r="DQ172" s="64">
        <f t="shared" si="53"/>
        <v>0</v>
      </c>
      <c r="DR172" s="64">
        <f t="shared" si="53"/>
        <v>0</v>
      </c>
      <c r="DS172" s="64">
        <f t="shared" si="53"/>
        <v>0</v>
      </c>
      <c r="DT172" s="64">
        <f t="shared" si="53"/>
        <v>0</v>
      </c>
      <c r="DU172" s="64">
        <f t="shared" si="53"/>
        <v>0</v>
      </c>
      <c r="DV172" s="64">
        <f t="shared" si="53"/>
        <v>0</v>
      </c>
      <c r="DW172" s="64">
        <f t="shared" si="53"/>
        <v>0</v>
      </c>
      <c r="DX172" s="64">
        <f t="shared" si="53"/>
        <v>0</v>
      </c>
      <c r="DY172" s="64">
        <f t="shared" si="53"/>
        <v>0</v>
      </c>
      <c r="DZ172" s="64">
        <f t="shared" si="53"/>
        <v>0</v>
      </c>
      <c r="EA172" s="64">
        <f t="shared" si="53"/>
        <v>0</v>
      </c>
      <c r="EB172" s="64">
        <f t="shared" si="53"/>
        <v>0</v>
      </c>
      <c r="EC172" s="64">
        <f t="shared" si="53"/>
        <v>0</v>
      </c>
      <c r="ED172" s="64">
        <f t="shared" si="53"/>
        <v>0</v>
      </c>
      <c r="EE172" s="64">
        <f t="shared" si="53"/>
        <v>0</v>
      </c>
      <c r="EF172" s="64">
        <f t="shared" si="53"/>
        <v>0</v>
      </c>
      <c r="EG172" s="64">
        <f t="shared" si="53"/>
        <v>0</v>
      </c>
      <c r="EH172" s="64">
        <f t="shared" si="53"/>
        <v>0</v>
      </c>
      <c r="EI172" s="64">
        <f t="shared" si="53"/>
        <v>0</v>
      </c>
      <c r="EJ172" s="64">
        <f t="shared" si="53"/>
        <v>0</v>
      </c>
      <c r="EK172" s="64">
        <f t="shared" si="53"/>
        <v>0</v>
      </c>
      <c r="EL172" s="64">
        <f t="shared" si="53"/>
        <v>0</v>
      </c>
      <c r="EM172" s="64">
        <f t="shared" si="53"/>
        <v>0</v>
      </c>
      <c r="EN172" s="72">
        <f t="shared" si="13"/>
        <v>-0.21998248994350433</v>
      </c>
    </row>
    <row r="173" spans="1:144" x14ac:dyDescent="0.15">
      <c r="A173" s="71">
        <v>40147</v>
      </c>
      <c r="B173" s="64" t="str">
        <f t="shared" ref="B173:J173" si="54">IFERROR(B12*(B334/$EN334),"")</f>
        <v/>
      </c>
      <c r="C173" s="64">
        <f t="shared" si="54"/>
        <v>0</v>
      </c>
      <c r="D173" s="64">
        <f t="shared" si="54"/>
        <v>0</v>
      </c>
      <c r="E173" s="64">
        <f t="shared" si="54"/>
        <v>0</v>
      </c>
      <c r="F173" s="64">
        <f t="shared" si="54"/>
        <v>0</v>
      </c>
      <c r="G173" s="64">
        <f t="shared" si="54"/>
        <v>0</v>
      </c>
      <c r="H173" s="64">
        <f t="shared" si="54"/>
        <v>0</v>
      </c>
      <c r="I173" s="64">
        <f t="shared" si="54"/>
        <v>0</v>
      </c>
      <c r="J173" s="64">
        <f t="shared" si="54"/>
        <v>0</v>
      </c>
      <c r="K173" s="64">
        <f t="shared" ref="K173:AP173" si="55">IFERROR(K12*(K334/$EN334),"")</f>
        <v>0</v>
      </c>
      <c r="L173" s="64">
        <f t="shared" si="55"/>
        <v>0</v>
      </c>
      <c r="M173" s="64">
        <f t="shared" si="55"/>
        <v>0</v>
      </c>
      <c r="N173" s="64">
        <f t="shared" si="55"/>
        <v>0</v>
      </c>
      <c r="O173" s="64">
        <f t="shared" si="55"/>
        <v>-7.9775288701057434E-2</v>
      </c>
      <c r="P173" s="64">
        <f t="shared" si="55"/>
        <v>0</v>
      </c>
      <c r="Q173" s="64">
        <f t="shared" si="55"/>
        <v>0</v>
      </c>
      <c r="R173" s="64">
        <f t="shared" si="55"/>
        <v>0</v>
      </c>
      <c r="S173" s="64">
        <f t="shared" si="55"/>
        <v>0</v>
      </c>
      <c r="T173" s="64">
        <f t="shared" si="55"/>
        <v>0</v>
      </c>
      <c r="U173" s="64">
        <f t="shared" si="55"/>
        <v>0</v>
      </c>
      <c r="V173" s="64">
        <f t="shared" si="55"/>
        <v>0</v>
      </c>
      <c r="W173" s="64">
        <f t="shared" si="55"/>
        <v>0</v>
      </c>
      <c r="X173" s="64">
        <f t="shared" si="55"/>
        <v>0</v>
      </c>
      <c r="Y173" s="64">
        <f t="shared" si="55"/>
        <v>0</v>
      </c>
      <c r="Z173" s="64">
        <f t="shared" si="55"/>
        <v>0</v>
      </c>
      <c r="AA173" s="64">
        <f t="shared" si="55"/>
        <v>0</v>
      </c>
      <c r="AB173" s="64">
        <f t="shared" si="55"/>
        <v>0</v>
      </c>
      <c r="AC173" s="64">
        <f t="shared" si="55"/>
        <v>0</v>
      </c>
      <c r="AD173" s="64">
        <f t="shared" si="55"/>
        <v>0</v>
      </c>
      <c r="AE173" s="64">
        <f t="shared" si="55"/>
        <v>0</v>
      </c>
      <c r="AF173" s="64">
        <f t="shared" si="55"/>
        <v>0</v>
      </c>
      <c r="AG173" s="64">
        <f t="shared" si="55"/>
        <v>0</v>
      </c>
      <c r="AH173" s="64">
        <f t="shared" si="55"/>
        <v>0</v>
      </c>
      <c r="AI173" s="64">
        <f t="shared" si="55"/>
        <v>0</v>
      </c>
      <c r="AJ173" s="64">
        <f t="shared" si="55"/>
        <v>0</v>
      </c>
      <c r="AK173" s="64">
        <f t="shared" si="55"/>
        <v>0</v>
      </c>
      <c r="AL173" s="64">
        <f t="shared" si="55"/>
        <v>0</v>
      </c>
      <c r="AM173" s="64">
        <f t="shared" si="55"/>
        <v>0</v>
      </c>
      <c r="AN173" s="64">
        <f t="shared" si="55"/>
        <v>0</v>
      </c>
      <c r="AO173" s="64">
        <f t="shared" si="55"/>
        <v>0</v>
      </c>
      <c r="AP173" s="64">
        <f t="shared" si="55"/>
        <v>0</v>
      </c>
      <c r="AQ173" s="64">
        <f t="shared" ref="AQ173:BV173" si="56">IFERROR(AQ12*(AQ334/$EN334),"")</f>
        <v>0</v>
      </c>
      <c r="AR173" s="64">
        <f t="shared" si="56"/>
        <v>0</v>
      </c>
      <c r="AS173" s="64">
        <f t="shared" si="56"/>
        <v>0</v>
      </c>
      <c r="AT173" s="64">
        <f t="shared" si="56"/>
        <v>0</v>
      </c>
      <c r="AU173" s="64">
        <f t="shared" si="56"/>
        <v>0</v>
      </c>
      <c r="AV173" s="64">
        <f t="shared" si="56"/>
        <v>0</v>
      </c>
      <c r="AW173" s="64">
        <f t="shared" si="56"/>
        <v>0</v>
      </c>
      <c r="AX173" s="64">
        <f t="shared" si="56"/>
        <v>0</v>
      </c>
      <c r="AY173" s="64">
        <f t="shared" si="56"/>
        <v>0</v>
      </c>
      <c r="AZ173" s="64">
        <f t="shared" si="56"/>
        <v>0</v>
      </c>
      <c r="BA173" s="64">
        <f t="shared" si="56"/>
        <v>0</v>
      </c>
      <c r="BB173" s="64">
        <f t="shared" si="56"/>
        <v>0</v>
      </c>
      <c r="BC173" s="64">
        <f t="shared" si="56"/>
        <v>0</v>
      </c>
      <c r="BD173" s="64">
        <f t="shared" si="56"/>
        <v>0</v>
      </c>
      <c r="BE173" s="64">
        <f t="shared" si="56"/>
        <v>0</v>
      </c>
      <c r="BF173" s="64">
        <f t="shared" si="56"/>
        <v>0</v>
      </c>
      <c r="BG173" s="64">
        <f t="shared" si="56"/>
        <v>0</v>
      </c>
      <c r="BH173" s="64">
        <f t="shared" si="56"/>
        <v>0</v>
      </c>
      <c r="BI173" s="64">
        <f t="shared" si="56"/>
        <v>0</v>
      </c>
      <c r="BJ173" s="64">
        <f t="shared" si="56"/>
        <v>0</v>
      </c>
      <c r="BK173" s="64">
        <f t="shared" si="56"/>
        <v>0</v>
      </c>
      <c r="BL173" s="64">
        <f t="shared" si="56"/>
        <v>0</v>
      </c>
      <c r="BM173" s="64">
        <f t="shared" si="56"/>
        <v>0</v>
      </c>
      <c r="BN173" s="64">
        <f t="shared" si="56"/>
        <v>0</v>
      </c>
      <c r="BO173" s="64">
        <f t="shared" si="56"/>
        <v>0</v>
      </c>
      <c r="BP173" s="64">
        <f t="shared" si="56"/>
        <v>0</v>
      </c>
      <c r="BQ173" s="64">
        <f t="shared" si="56"/>
        <v>0</v>
      </c>
      <c r="BR173" s="64">
        <f t="shared" si="56"/>
        <v>0</v>
      </c>
      <c r="BS173" s="64">
        <f t="shared" si="56"/>
        <v>0</v>
      </c>
      <c r="BT173" s="64">
        <f t="shared" si="56"/>
        <v>0</v>
      </c>
      <c r="BU173" s="64">
        <f t="shared" si="56"/>
        <v>0</v>
      </c>
      <c r="BV173" s="64">
        <f t="shared" si="56"/>
        <v>0</v>
      </c>
      <c r="BW173" s="64">
        <f t="shared" ref="BW173:DB173" si="57">IFERROR(BW12*(BW334/$EN334),"")</f>
        <v>0</v>
      </c>
      <c r="BX173" s="64">
        <f t="shared" si="57"/>
        <v>0</v>
      </c>
      <c r="BY173" s="64">
        <f t="shared" si="57"/>
        <v>0</v>
      </c>
      <c r="BZ173" s="64">
        <f t="shared" si="57"/>
        <v>0</v>
      </c>
      <c r="CA173" s="64">
        <f t="shared" si="57"/>
        <v>0</v>
      </c>
      <c r="CB173" s="64">
        <f t="shared" si="57"/>
        <v>0</v>
      </c>
      <c r="CC173" s="64">
        <f t="shared" si="57"/>
        <v>0</v>
      </c>
      <c r="CD173" s="64">
        <f t="shared" si="57"/>
        <v>0</v>
      </c>
      <c r="CE173" s="64">
        <f t="shared" si="57"/>
        <v>0</v>
      </c>
      <c r="CF173" s="64">
        <f t="shared" si="57"/>
        <v>0</v>
      </c>
      <c r="CG173" s="64">
        <f t="shared" si="57"/>
        <v>0</v>
      </c>
      <c r="CH173" s="64">
        <f t="shared" si="57"/>
        <v>0</v>
      </c>
      <c r="CI173" s="64">
        <f t="shared" si="57"/>
        <v>0</v>
      </c>
      <c r="CJ173" s="64">
        <f t="shared" si="57"/>
        <v>0</v>
      </c>
      <c r="CK173" s="64">
        <f t="shared" si="57"/>
        <v>0</v>
      </c>
      <c r="CL173" s="64">
        <f t="shared" si="57"/>
        <v>0</v>
      </c>
      <c r="CM173" s="64">
        <f t="shared" si="57"/>
        <v>0</v>
      </c>
      <c r="CN173" s="64">
        <f t="shared" si="57"/>
        <v>0</v>
      </c>
      <c r="CO173" s="64">
        <f t="shared" si="57"/>
        <v>0</v>
      </c>
      <c r="CP173" s="64">
        <f t="shared" si="57"/>
        <v>0</v>
      </c>
      <c r="CQ173" s="64">
        <f t="shared" si="57"/>
        <v>0</v>
      </c>
      <c r="CR173" s="64">
        <f t="shared" si="57"/>
        <v>0</v>
      </c>
      <c r="CS173" s="64">
        <f t="shared" si="57"/>
        <v>0</v>
      </c>
      <c r="CT173" s="64">
        <f t="shared" si="57"/>
        <v>0</v>
      </c>
      <c r="CU173" s="64">
        <f t="shared" si="57"/>
        <v>0</v>
      </c>
      <c r="CV173" s="64">
        <f t="shared" si="57"/>
        <v>0</v>
      </c>
      <c r="CW173" s="64">
        <f t="shared" si="57"/>
        <v>0</v>
      </c>
      <c r="CX173" s="64">
        <f t="shared" si="57"/>
        <v>0</v>
      </c>
      <c r="CY173" s="64">
        <f t="shared" si="57"/>
        <v>0</v>
      </c>
      <c r="CZ173" s="64">
        <f t="shared" si="57"/>
        <v>0</v>
      </c>
      <c r="DA173" s="64">
        <f t="shared" si="57"/>
        <v>0</v>
      </c>
      <c r="DB173" s="64">
        <f t="shared" si="57"/>
        <v>0</v>
      </c>
      <c r="DC173" s="64">
        <f t="shared" ref="DC173:EM173" si="58">IFERROR(DC12*(DC334/$EN334),"")</f>
        <v>0</v>
      </c>
      <c r="DD173" s="64">
        <f t="shared" si="58"/>
        <v>0</v>
      </c>
      <c r="DE173" s="64">
        <f t="shared" si="58"/>
        <v>0</v>
      </c>
      <c r="DF173" s="64">
        <f t="shared" si="58"/>
        <v>0</v>
      </c>
      <c r="DG173" s="64">
        <f t="shared" si="58"/>
        <v>0</v>
      </c>
      <c r="DH173" s="64">
        <f t="shared" si="58"/>
        <v>0</v>
      </c>
      <c r="DI173" s="64">
        <f t="shared" si="58"/>
        <v>0</v>
      </c>
      <c r="DJ173" s="64">
        <f t="shared" si="58"/>
        <v>0</v>
      </c>
      <c r="DK173" s="64">
        <f t="shared" si="58"/>
        <v>0</v>
      </c>
      <c r="DL173" s="64">
        <f t="shared" si="58"/>
        <v>0</v>
      </c>
      <c r="DM173" s="64">
        <f t="shared" si="58"/>
        <v>0</v>
      </c>
      <c r="DN173" s="64">
        <f t="shared" si="58"/>
        <v>0</v>
      </c>
      <c r="DO173" s="64">
        <f t="shared" si="58"/>
        <v>0</v>
      </c>
      <c r="DP173" s="64">
        <f t="shared" si="58"/>
        <v>0</v>
      </c>
      <c r="DQ173" s="64">
        <f t="shared" si="58"/>
        <v>0</v>
      </c>
      <c r="DR173" s="64">
        <f t="shared" si="58"/>
        <v>0</v>
      </c>
      <c r="DS173" s="64">
        <f t="shared" si="58"/>
        <v>0</v>
      </c>
      <c r="DT173" s="64">
        <f t="shared" si="58"/>
        <v>0</v>
      </c>
      <c r="DU173" s="64">
        <f t="shared" si="58"/>
        <v>0</v>
      </c>
      <c r="DV173" s="64">
        <f t="shared" si="58"/>
        <v>0</v>
      </c>
      <c r="DW173" s="64">
        <f t="shared" si="58"/>
        <v>0</v>
      </c>
      <c r="DX173" s="64">
        <f t="shared" si="58"/>
        <v>0</v>
      </c>
      <c r="DY173" s="64">
        <f t="shared" si="58"/>
        <v>0</v>
      </c>
      <c r="DZ173" s="64">
        <f t="shared" si="58"/>
        <v>0</v>
      </c>
      <c r="EA173" s="64">
        <f t="shared" si="58"/>
        <v>0</v>
      </c>
      <c r="EB173" s="64">
        <f t="shared" si="58"/>
        <v>0</v>
      </c>
      <c r="EC173" s="64">
        <f t="shared" si="58"/>
        <v>0</v>
      </c>
      <c r="ED173" s="64">
        <f t="shared" si="58"/>
        <v>0</v>
      </c>
      <c r="EE173" s="64">
        <f t="shared" si="58"/>
        <v>0</v>
      </c>
      <c r="EF173" s="64">
        <f t="shared" si="58"/>
        <v>0</v>
      </c>
      <c r="EG173" s="64">
        <f t="shared" si="58"/>
        <v>0</v>
      </c>
      <c r="EH173" s="64">
        <f t="shared" si="58"/>
        <v>0</v>
      </c>
      <c r="EI173" s="64">
        <f t="shared" si="58"/>
        <v>0</v>
      </c>
      <c r="EJ173" s="64">
        <f t="shared" si="58"/>
        <v>0</v>
      </c>
      <c r="EK173" s="64">
        <f t="shared" si="58"/>
        <v>0</v>
      </c>
      <c r="EL173" s="64">
        <f t="shared" si="58"/>
        <v>0</v>
      </c>
      <c r="EM173" s="64">
        <f t="shared" si="58"/>
        <v>0</v>
      </c>
      <c r="EN173" s="72">
        <f t="shared" si="13"/>
        <v>-7.9775288701057434E-2</v>
      </c>
    </row>
    <row r="174" spans="1:144" x14ac:dyDescent="0.15">
      <c r="A174" s="71">
        <v>40178</v>
      </c>
      <c r="B174" s="64" t="str">
        <f t="shared" ref="B174:J174" si="59">IFERROR(B13*(B335/$EN335),"")</f>
        <v/>
      </c>
      <c r="C174" s="64">
        <f t="shared" si="59"/>
        <v>0</v>
      </c>
      <c r="D174" s="64">
        <f t="shared" si="59"/>
        <v>0</v>
      </c>
      <c r="E174" s="64">
        <f t="shared" si="59"/>
        <v>0</v>
      </c>
      <c r="F174" s="64">
        <f t="shared" si="59"/>
        <v>0</v>
      </c>
      <c r="G174" s="64">
        <f t="shared" si="59"/>
        <v>0</v>
      </c>
      <c r="H174" s="64">
        <f t="shared" si="59"/>
        <v>0</v>
      </c>
      <c r="I174" s="64">
        <f t="shared" si="59"/>
        <v>0</v>
      </c>
      <c r="J174" s="64">
        <f t="shared" si="59"/>
        <v>0</v>
      </c>
      <c r="K174" s="64">
        <f t="shared" ref="K174:AP174" si="60">IFERROR(K13*(K335/$EN335),"")</f>
        <v>0</v>
      </c>
      <c r="L174" s="64">
        <f t="shared" si="60"/>
        <v>0</v>
      </c>
      <c r="M174" s="64">
        <f t="shared" si="60"/>
        <v>0</v>
      </c>
      <c r="N174" s="64">
        <f t="shared" si="60"/>
        <v>0</v>
      </c>
      <c r="O174" s="64">
        <f t="shared" si="60"/>
        <v>-1.9536001607775688E-2</v>
      </c>
      <c r="P174" s="64">
        <f t="shared" si="60"/>
        <v>0</v>
      </c>
      <c r="Q174" s="64">
        <f t="shared" si="60"/>
        <v>0</v>
      </c>
      <c r="R174" s="64">
        <f t="shared" si="60"/>
        <v>0</v>
      </c>
      <c r="S174" s="64">
        <f t="shared" si="60"/>
        <v>0</v>
      </c>
      <c r="T174" s="64">
        <f t="shared" si="60"/>
        <v>0</v>
      </c>
      <c r="U174" s="64">
        <f t="shared" si="60"/>
        <v>0</v>
      </c>
      <c r="V174" s="64">
        <f t="shared" si="60"/>
        <v>0</v>
      </c>
      <c r="W174" s="64">
        <f t="shared" si="60"/>
        <v>0</v>
      </c>
      <c r="X174" s="64">
        <f t="shared" si="60"/>
        <v>0</v>
      </c>
      <c r="Y174" s="64">
        <f t="shared" si="60"/>
        <v>0</v>
      </c>
      <c r="Z174" s="64">
        <f t="shared" si="60"/>
        <v>0</v>
      </c>
      <c r="AA174" s="64">
        <f t="shared" si="60"/>
        <v>0</v>
      </c>
      <c r="AB174" s="64">
        <f t="shared" si="60"/>
        <v>0</v>
      </c>
      <c r="AC174" s="64">
        <f t="shared" si="60"/>
        <v>0</v>
      </c>
      <c r="AD174" s="64">
        <f t="shared" si="60"/>
        <v>0</v>
      </c>
      <c r="AE174" s="64">
        <f t="shared" si="60"/>
        <v>0</v>
      </c>
      <c r="AF174" s="64">
        <f t="shared" si="60"/>
        <v>0</v>
      </c>
      <c r="AG174" s="64">
        <f t="shared" si="60"/>
        <v>0</v>
      </c>
      <c r="AH174" s="64">
        <f t="shared" si="60"/>
        <v>0</v>
      </c>
      <c r="AI174" s="64">
        <f t="shared" si="60"/>
        <v>0</v>
      </c>
      <c r="AJ174" s="64">
        <f t="shared" si="60"/>
        <v>0</v>
      </c>
      <c r="AK174" s="64">
        <f t="shared" si="60"/>
        <v>0</v>
      </c>
      <c r="AL174" s="64">
        <f t="shared" si="60"/>
        <v>0</v>
      </c>
      <c r="AM174" s="64">
        <f t="shared" si="60"/>
        <v>0</v>
      </c>
      <c r="AN174" s="64">
        <f t="shared" si="60"/>
        <v>0</v>
      </c>
      <c r="AO174" s="64">
        <f t="shared" si="60"/>
        <v>0</v>
      </c>
      <c r="AP174" s="64">
        <f t="shared" si="60"/>
        <v>0</v>
      </c>
      <c r="AQ174" s="64">
        <f t="shared" ref="AQ174:BV174" si="61">IFERROR(AQ13*(AQ335/$EN335),"")</f>
        <v>0</v>
      </c>
      <c r="AR174" s="64">
        <f t="shared" si="61"/>
        <v>0</v>
      </c>
      <c r="AS174" s="64">
        <f t="shared" si="61"/>
        <v>0</v>
      </c>
      <c r="AT174" s="64">
        <f t="shared" si="61"/>
        <v>0</v>
      </c>
      <c r="AU174" s="64">
        <f t="shared" si="61"/>
        <v>0</v>
      </c>
      <c r="AV174" s="64">
        <f t="shared" si="61"/>
        <v>0</v>
      </c>
      <c r="AW174" s="64">
        <f t="shared" si="61"/>
        <v>0</v>
      </c>
      <c r="AX174" s="64">
        <f t="shared" si="61"/>
        <v>0</v>
      </c>
      <c r="AY174" s="64">
        <f t="shared" si="61"/>
        <v>0</v>
      </c>
      <c r="AZ174" s="64">
        <f t="shared" si="61"/>
        <v>0</v>
      </c>
      <c r="BA174" s="64">
        <f t="shared" si="61"/>
        <v>0</v>
      </c>
      <c r="BB174" s="64">
        <f t="shared" si="61"/>
        <v>0</v>
      </c>
      <c r="BC174" s="64">
        <f t="shared" si="61"/>
        <v>0</v>
      </c>
      <c r="BD174" s="64">
        <f t="shared" si="61"/>
        <v>0</v>
      </c>
      <c r="BE174" s="64">
        <f t="shared" si="61"/>
        <v>0</v>
      </c>
      <c r="BF174" s="64">
        <f t="shared" si="61"/>
        <v>0</v>
      </c>
      <c r="BG174" s="64">
        <f t="shared" si="61"/>
        <v>0</v>
      </c>
      <c r="BH174" s="64">
        <f t="shared" si="61"/>
        <v>0</v>
      </c>
      <c r="BI174" s="64">
        <f t="shared" si="61"/>
        <v>0</v>
      </c>
      <c r="BJ174" s="64">
        <f t="shared" si="61"/>
        <v>0</v>
      </c>
      <c r="BK174" s="64">
        <f t="shared" si="61"/>
        <v>0</v>
      </c>
      <c r="BL174" s="64">
        <f t="shared" si="61"/>
        <v>0</v>
      </c>
      <c r="BM174" s="64">
        <f t="shared" si="61"/>
        <v>0</v>
      </c>
      <c r="BN174" s="64">
        <f t="shared" si="61"/>
        <v>0</v>
      </c>
      <c r="BO174" s="64">
        <f t="shared" si="61"/>
        <v>0</v>
      </c>
      <c r="BP174" s="64">
        <f t="shared" si="61"/>
        <v>0</v>
      </c>
      <c r="BQ174" s="64">
        <f t="shared" si="61"/>
        <v>0</v>
      </c>
      <c r="BR174" s="64">
        <f t="shared" si="61"/>
        <v>0</v>
      </c>
      <c r="BS174" s="64">
        <f t="shared" si="61"/>
        <v>0</v>
      </c>
      <c r="BT174" s="64">
        <f t="shared" si="61"/>
        <v>0</v>
      </c>
      <c r="BU174" s="64">
        <f t="shared" si="61"/>
        <v>0</v>
      </c>
      <c r="BV174" s="64">
        <f t="shared" si="61"/>
        <v>0</v>
      </c>
      <c r="BW174" s="64">
        <f t="shared" ref="BW174:DB174" si="62">IFERROR(BW13*(BW335/$EN335),"")</f>
        <v>0</v>
      </c>
      <c r="BX174" s="64">
        <f t="shared" si="62"/>
        <v>0</v>
      </c>
      <c r="BY174" s="64">
        <f t="shared" si="62"/>
        <v>0</v>
      </c>
      <c r="BZ174" s="64">
        <f t="shared" si="62"/>
        <v>0</v>
      </c>
      <c r="CA174" s="64">
        <f t="shared" si="62"/>
        <v>0</v>
      </c>
      <c r="CB174" s="64">
        <f t="shared" si="62"/>
        <v>0</v>
      </c>
      <c r="CC174" s="64">
        <f t="shared" si="62"/>
        <v>0</v>
      </c>
      <c r="CD174" s="64">
        <f t="shared" si="62"/>
        <v>0</v>
      </c>
      <c r="CE174" s="64">
        <f t="shared" si="62"/>
        <v>0</v>
      </c>
      <c r="CF174" s="64">
        <f t="shared" si="62"/>
        <v>0</v>
      </c>
      <c r="CG174" s="64">
        <f t="shared" si="62"/>
        <v>0</v>
      </c>
      <c r="CH174" s="64">
        <f t="shared" si="62"/>
        <v>0</v>
      </c>
      <c r="CI174" s="64">
        <f t="shared" si="62"/>
        <v>0</v>
      </c>
      <c r="CJ174" s="64">
        <f t="shared" si="62"/>
        <v>0</v>
      </c>
      <c r="CK174" s="64">
        <f t="shared" si="62"/>
        <v>0</v>
      </c>
      <c r="CL174" s="64">
        <f t="shared" si="62"/>
        <v>0</v>
      </c>
      <c r="CM174" s="64">
        <f t="shared" si="62"/>
        <v>0</v>
      </c>
      <c r="CN174" s="64">
        <f t="shared" si="62"/>
        <v>0</v>
      </c>
      <c r="CO174" s="64">
        <f t="shared" si="62"/>
        <v>0</v>
      </c>
      <c r="CP174" s="64">
        <f t="shared" si="62"/>
        <v>0</v>
      </c>
      <c r="CQ174" s="64">
        <f t="shared" si="62"/>
        <v>0</v>
      </c>
      <c r="CR174" s="64">
        <f t="shared" si="62"/>
        <v>0</v>
      </c>
      <c r="CS174" s="64">
        <f t="shared" si="62"/>
        <v>0</v>
      </c>
      <c r="CT174" s="64">
        <f t="shared" si="62"/>
        <v>0</v>
      </c>
      <c r="CU174" s="64">
        <f t="shared" si="62"/>
        <v>0</v>
      </c>
      <c r="CV174" s="64">
        <f t="shared" si="62"/>
        <v>0</v>
      </c>
      <c r="CW174" s="64">
        <f t="shared" si="62"/>
        <v>0</v>
      </c>
      <c r="CX174" s="64">
        <f t="shared" si="62"/>
        <v>0</v>
      </c>
      <c r="CY174" s="64">
        <f t="shared" si="62"/>
        <v>0</v>
      </c>
      <c r="CZ174" s="64">
        <f t="shared" si="62"/>
        <v>0</v>
      </c>
      <c r="DA174" s="64">
        <f t="shared" si="62"/>
        <v>0</v>
      </c>
      <c r="DB174" s="64">
        <f t="shared" si="62"/>
        <v>0</v>
      </c>
      <c r="DC174" s="64">
        <f t="shared" ref="DC174:EM174" si="63">IFERROR(DC13*(DC335/$EN335),"")</f>
        <v>0</v>
      </c>
      <c r="DD174" s="64">
        <f t="shared" si="63"/>
        <v>0</v>
      </c>
      <c r="DE174" s="64">
        <f t="shared" si="63"/>
        <v>0</v>
      </c>
      <c r="DF174" s="64">
        <f t="shared" si="63"/>
        <v>0</v>
      </c>
      <c r="DG174" s="64">
        <f t="shared" si="63"/>
        <v>0</v>
      </c>
      <c r="DH174" s="64">
        <f t="shared" si="63"/>
        <v>0</v>
      </c>
      <c r="DI174" s="64">
        <f t="shared" si="63"/>
        <v>0</v>
      </c>
      <c r="DJ174" s="64">
        <f t="shared" si="63"/>
        <v>0</v>
      </c>
      <c r="DK174" s="64">
        <f t="shared" si="63"/>
        <v>0</v>
      </c>
      <c r="DL174" s="64">
        <f t="shared" si="63"/>
        <v>0</v>
      </c>
      <c r="DM174" s="64">
        <f t="shared" si="63"/>
        <v>0</v>
      </c>
      <c r="DN174" s="64">
        <f t="shared" si="63"/>
        <v>0</v>
      </c>
      <c r="DO174" s="64">
        <f t="shared" si="63"/>
        <v>0</v>
      </c>
      <c r="DP174" s="64">
        <f t="shared" si="63"/>
        <v>0</v>
      </c>
      <c r="DQ174" s="64">
        <f t="shared" si="63"/>
        <v>0</v>
      </c>
      <c r="DR174" s="64">
        <f t="shared" si="63"/>
        <v>0</v>
      </c>
      <c r="DS174" s="64">
        <f t="shared" si="63"/>
        <v>0</v>
      </c>
      <c r="DT174" s="64">
        <f t="shared" si="63"/>
        <v>0</v>
      </c>
      <c r="DU174" s="64">
        <f t="shared" si="63"/>
        <v>0</v>
      </c>
      <c r="DV174" s="64">
        <f t="shared" si="63"/>
        <v>0</v>
      </c>
      <c r="DW174" s="64">
        <f t="shared" si="63"/>
        <v>0</v>
      </c>
      <c r="DX174" s="64">
        <f t="shared" si="63"/>
        <v>0</v>
      </c>
      <c r="DY174" s="64">
        <f t="shared" si="63"/>
        <v>0</v>
      </c>
      <c r="DZ174" s="64">
        <f t="shared" si="63"/>
        <v>0</v>
      </c>
      <c r="EA174" s="64">
        <f t="shared" si="63"/>
        <v>0</v>
      </c>
      <c r="EB174" s="64">
        <f t="shared" si="63"/>
        <v>0</v>
      </c>
      <c r="EC174" s="64">
        <f t="shared" si="63"/>
        <v>0</v>
      </c>
      <c r="ED174" s="64">
        <f t="shared" si="63"/>
        <v>0</v>
      </c>
      <c r="EE174" s="64">
        <f t="shared" si="63"/>
        <v>0</v>
      </c>
      <c r="EF174" s="64">
        <f t="shared" si="63"/>
        <v>0</v>
      </c>
      <c r="EG174" s="64">
        <f t="shared" si="63"/>
        <v>0</v>
      </c>
      <c r="EH174" s="64">
        <f t="shared" si="63"/>
        <v>0</v>
      </c>
      <c r="EI174" s="64">
        <f t="shared" si="63"/>
        <v>0</v>
      </c>
      <c r="EJ174" s="64">
        <f t="shared" si="63"/>
        <v>0</v>
      </c>
      <c r="EK174" s="64">
        <f t="shared" si="63"/>
        <v>0</v>
      </c>
      <c r="EL174" s="64">
        <f t="shared" si="63"/>
        <v>0</v>
      </c>
      <c r="EM174" s="64">
        <f t="shared" si="63"/>
        <v>0</v>
      </c>
      <c r="EN174" s="72">
        <f t="shared" si="13"/>
        <v>-1.9536001607775688E-2</v>
      </c>
    </row>
    <row r="175" spans="1:144" x14ac:dyDescent="0.15">
      <c r="A175" s="71">
        <v>40207</v>
      </c>
      <c r="B175" s="64" t="str">
        <f t="shared" ref="B175:J175" si="64">IFERROR(B14*(B336/$EN336),"")</f>
        <v/>
      </c>
      <c r="C175" s="64">
        <f t="shared" si="64"/>
        <v>0</v>
      </c>
      <c r="D175" s="64">
        <f t="shared" si="64"/>
        <v>0</v>
      </c>
      <c r="E175" s="64">
        <f t="shared" si="64"/>
        <v>0</v>
      </c>
      <c r="F175" s="64">
        <f t="shared" si="64"/>
        <v>0</v>
      </c>
      <c r="G175" s="64">
        <f t="shared" si="64"/>
        <v>0</v>
      </c>
      <c r="H175" s="64">
        <f t="shared" si="64"/>
        <v>0</v>
      </c>
      <c r="I175" s="64">
        <f t="shared" si="64"/>
        <v>0</v>
      </c>
      <c r="J175" s="64">
        <f t="shared" si="64"/>
        <v>0</v>
      </c>
      <c r="K175" s="64">
        <f t="shared" ref="K175:AP175" si="65">IFERROR(K14*(K336/$EN336),"")</f>
        <v>0</v>
      </c>
      <c r="L175" s="64">
        <f t="shared" si="65"/>
        <v>0</v>
      </c>
      <c r="M175" s="64">
        <f t="shared" si="65"/>
        <v>0</v>
      </c>
      <c r="N175" s="64">
        <f t="shared" si="65"/>
        <v>0</v>
      </c>
      <c r="O175" s="64">
        <f t="shared" si="65"/>
        <v>-0.16313822567462921</v>
      </c>
      <c r="P175" s="64">
        <f t="shared" si="65"/>
        <v>0</v>
      </c>
      <c r="Q175" s="64">
        <f t="shared" si="65"/>
        <v>0</v>
      </c>
      <c r="R175" s="64">
        <f t="shared" si="65"/>
        <v>0</v>
      </c>
      <c r="S175" s="64">
        <f t="shared" si="65"/>
        <v>0</v>
      </c>
      <c r="T175" s="64">
        <f t="shared" si="65"/>
        <v>0</v>
      </c>
      <c r="U175" s="64">
        <f t="shared" si="65"/>
        <v>0</v>
      </c>
      <c r="V175" s="64">
        <f t="shared" si="65"/>
        <v>0</v>
      </c>
      <c r="W175" s="64">
        <f t="shared" si="65"/>
        <v>0</v>
      </c>
      <c r="X175" s="64">
        <f t="shared" si="65"/>
        <v>0</v>
      </c>
      <c r="Y175" s="64">
        <f t="shared" si="65"/>
        <v>0</v>
      </c>
      <c r="Z175" s="64">
        <f t="shared" si="65"/>
        <v>0</v>
      </c>
      <c r="AA175" s="64">
        <f t="shared" si="65"/>
        <v>0</v>
      </c>
      <c r="AB175" s="64">
        <f t="shared" si="65"/>
        <v>0</v>
      </c>
      <c r="AC175" s="64">
        <f t="shared" si="65"/>
        <v>0</v>
      </c>
      <c r="AD175" s="64">
        <f t="shared" si="65"/>
        <v>0</v>
      </c>
      <c r="AE175" s="64">
        <f t="shared" si="65"/>
        <v>0</v>
      </c>
      <c r="AF175" s="64">
        <f t="shared" si="65"/>
        <v>0</v>
      </c>
      <c r="AG175" s="64">
        <f t="shared" si="65"/>
        <v>0</v>
      </c>
      <c r="AH175" s="64">
        <f t="shared" si="65"/>
        <v>0</v>
      </c>
      <c r="AI175" s="64">
        <f t="shared" si="65"/>
        <v>0</v>
      </c>
      <c r="AJ175" s="64">
        <f t="shared" si="65"/>
        <v>0</v>
      </c>
      <c r="AK175" s="64">
        <f t="shared" si="65"/>
        <v>0</v>
      </c>
      <c r="AL175" s="64">
        <f t="shared" si="65"/>
        <v>0</v>
      </c>
      <c r="AM175" s="64">
        <f t="shared" si="65"/>
        <v>0</v>
      </c>
      <c r="AN175" s="64">
        <f t="shared" si="65"/>
        <v>0</v>
      </c>
      <c r="AO175" s="64">
        <f t="shared" si="65"/>
        <v>0</v>
      </c>
      <c r="AP175" s="64">
        <f t="shared" si="65"/>
        <v>0</v>
      </c>
      <c r="AQ175" s="64">
        <f t="shared" ref="AQ175:BV175" si="66">IFERROR(AQ14*(AQ336/$EN336),"")</f>
        <v>0</v>
      </c>
      <c r="AR175" s="64">
        <f t="shared" si="66"/>
        <v>0</v>
      </c>
      <c r="AS175" s="64">
        <f t="shared" si="66"/>
        <v>0</v>
      </c>
      <c r="AT175" s="64">
        <f t="shared" si="66"/>
        <v>0</v>
      </c>
      <c r="AU175" s="64">
        <f t="shared" si="66"/>
        <v>0</v>
      </c>
      <c r="AV175" s="64">
        <f t="shared" si="66"/>
        <v>0</v>
      </c>
      <c r="AW175" s="64">
        <f t="shared" si="66"/>
        <v>0</v>
      </c>
      <c r="AX175" s="64">
        <f t="shared" si="66"/>
        <v>0</v>
      </c>
      <c r="AY175" s="64">
        <f t="shared" si="66"/>
        <v>0</v>
      </c>
      <c r="AZ175" s="64">
        <f t="shared" si="66"/>
        <v>0</v>
      </c>
      <c r="BA175" s="64">
        <f t="shared" si="66"/>
        <v>0</v>
      </c>
      <c r="BB175" s="64">
        <f t="shared" si="66"/>
        <v>0</v>
      </c>
      <c r="BC175" s="64">
        <f t="shared" si="66"/>
        <v>0</v>
      </c>
      <c r="BD175" s="64">
        <f t="shared" si="66"/>
        <v>0</v>
      </c>
      <c r="BE175" s="64">
        <f t="shared" si="66"/>
        <v>0</v>
      </c>
      <c r="BF175" s="64">
        <f t="shared" si="66"/>
        <v>0</v>
      </c>
      <c r="BG175" s="64">
        <f t="shared" si="66"/>
        <v>0</v>
      </c>
      <c r="BH175" s="64">
        <f t="shared" si="66"/>
        <v>0</v>
      </c>
      <c r="BI175" s="64">
        <f t="shared" si="66"/>
        <v>0</v>
      </c>
      <c r="BJ175" s="64">
        <f t="shared" si="66"/>
        <v>0</v>
      </c>
      <c r="BK175" s="64">
        <f t="shared" si="66"/>
        <v>0</v>
      </c>
      <c r="BL175" s="64">
        <f t="shared" si="66"/>
        <v>0</v>
      </c>
      <c r="BM175" s="64">
        <f t="shared" si="66"/>
        <v>0</v>
      </c>
      <c r="BN175" s="64">
        <f t="shared" si="66"/>
        <v>0</v>
      </c>
      <c r="BO175" s="64">
        <f t="shared" si="66"/>
        <v>0</v>
      </c>
      <c r="BP175" s="64">
        <f t="shared" si="66"/>
        <v>0</v>
      </c>
      <c r="BQ175" s="64">
        <f t="shared" si="66"/>
        <v>0</v>
      </c>
      <c r="BR175" s="64">
        <f t="shared" si="66"/>
        <v>0</v>
      </c>
      <c r="BS175" s="64">
        <f t="shared" si="66"/>
        <v>0</v>
      </c>
      <c r="BT175" s="64">
        <f t="shared" si="66"/>
        <v>0</v>
      </c>
      <c r="BU175" s="64">
        <f t="shared" si="66"/>
        <v>0</v>
      </c>
      <c r="BV175" s="64">
        <f t="shared" si="66"/>
        <v>0</v>
      </c>
      <c r="BW175" s="64">
        <f t="shared" ref="BW175:DB175" si="67">IFERROR(BW14*(BW336/$EN336),"")</f>
        <v>0</v>
      </c>
      <c r="BX175" s="64">
        <f t="shared" si="67"/>
        <v>0</v>
      </c>
      <c r="BY175" s="64">
        <f t="shared" si="67"/>
        <v>0</v>
      </c>
      <c r="BZ175" s="64">
        <f t="shared" si="67"/>
        <v>0</v>
      </c>
      <c r="CA175" s="64">
        <f t="shared" si="67"/>
        <v>0</v>
      </c>
      <c r="CB175" s="64">
        <f t="shared" si="67"/>
        <v>0</v>
      </c>
      <c r="CC175" s="64">
        <f t="shared" si="67"/>
        <v>0</v>
      </c>
      <c r="CD175" s="64">
        <f t="shared" si="67"/>
        <v>0</v>
      </c>
      <c r="CE175" s="64">
        <f t="shared" si="67"/>
        <v>0</v>
      </c>
      <c r="CF175" s="64">
        <f t="shared" si="67"/>
        <v>0</v>
      </c>
      <c r="CG175" s="64">
        <f t="shared" si="67"/>
        <v>0</v>
      </c>
      <c r="CH175" s="64">
        <f t="shared" si="67"/>
        <v>0</v>
      </c>
      <c r="CI175" s="64">
        <f t="shared" si="67"/>
        <v>0</v>
      </c>
      <c r="CJ175" s="64">
        <f t="shared" si="67"/>
        <v>0</v>
      </c>
      <c r="CK175" s="64">
        <f t="shared" si="67"/>
        <v>0</v>
      </c>
      <c r="CL175" s="64">
        <f t="shared" si="67"/>
        <v>0</v>
      </c>
      <c r="CM175" s="64">
        <f t="shared" si="67"/>
        <v>0</v>
      </c>
      <c r="CN175" s="64">
        <f t="shared" si="67"/>
        <v>0</v>
      </c>
      <c r="CO175" s="64">
        <f t="shared" si="67"/>
        <v>0</v>
      </c>
      <c r="CP175" s="64">
        <f t="shared" si="67"/>
        <v>0</v>
      </c>
      <c r="CQ175" s="64">
        <f t="shared" si="67"/>
        <v>0</v>
      </c>
      <c r="CR175" s="64">
        <f t="shared" si="67"/>
        <v>0</v>
      </c>
      <c r="CS175" s="64">
        <f t="shared" si="67"/>
        <v>0</v>
      </c>
      <c r="CT175" s="64">
        <f t="shared" si="67"/>
        <v>0</v>
      </c>
      <c r="CU175" s="64">
        <f t="shared" si="67"/>
        <v>0</v>
      </c>
      <c r="CV175" s="64">
        <f t="shared" si="67"/>
        <v>0</v>
      </c>
      <c r="CW175" s="64">
        <f t="shared" si="67"/>
        <v>0</v>
      </c>
      <c r="CX175" s="64">
        <f t="shared" si="67"/>
        <v>0</v>
      </c>
      <c r="CY175" s="64">
        <f t="shared" si="67"/>
        <v>0</v>
      </c>
      <c r="CZ175" s="64">
        <f t="shared" si="67"/>
        <v>0</v>
      </c>
      <c r="DA175" s="64">
        <f t="shared" si="67"/>
        <v>0</v>
      </c>
      <c r="DB175" s="64">
        <f t="shared" si="67"/>
        <v>0</v>
      </c>
      <c r="DC175" s="64">
        <f t="shared" ref="DC175:EM175" si="68">IFERROR(DC14*(DC336/$EN336),"")</f>
        <v>0</v>
      </c>
      <c r="DD175" s="64">
        <f t="shared" si="68"/>
        <v>0</v>
      </c>
      <c r="DE175" s="64">
        <f t="shared" si="68"/>
        <v>0</v>
      </c>
      <c r="DF175" s="64">
        <f t="shared" si="68"/>
        <v>0</v>
      </c>
      <c r="DG175" s="64">
        <f t="shared" si="68"/>
        <v>0</v>
      </c>
      <c r="DH175" s="64">
        <f t="shared" si="68"/>
        <v>0</v>
      </c>
      <c r="DI175" s="64">
        <f t="shared" si="68"/>
        <v>0</v>
      </c>
      <c r="DJ175" s="64">
        <f t="shared" si="68"/>
        <v>0</v>
      </c>
      <c r="DK175" s="64">
        <f t="shared" si="68"/>
        <v>0</v>
      </c>
      <c r="DL175" s="64">
        <f t="shared" si="68"/>
        <v>0</v>
      </c>
      <c r="DM175" s="64">
        <f t="shared" si="68"/>
        <v>0</v>
      </c>
      <c r="DN175" s="64">
        <f t="shared" si="68"/>
        <v>0</v>
      </c>
      <c r="DO175" s="64">
        <f t="shared" si="68"/>
        <v>0</v>
      </c>
      <c r="DP175" s="64">
        <f t="shared" si="68"/>
        <v>0</v>
      </c>
      <c r="DQ175" s="64">
        <f t="shared" si="68"/>
        <v>0</v>
      </c>
      <c r="DR175" s="64">
        <f t="shared" si="68"/>
        <v>0</v>
      </c>
      <c r="DS175" s="64">
        <f t="shared" si="68"/>
        <v>0</v>
      </c>
      <c r="DT175" s="64">
        <f t="shared" si="68"/>
        <v>0</v>
      </c>
      <c r="DU175" s="64">
        <f t="shared" si="68"/>
        <v>0</v>
      </c>
      <c r="DV175" s="64">
        <f t="shared" si="68"/>
        <v>0</v>
      </c>
      <c r="DW175" s="64">
        <f t="shared" si="68"/>
        <v>0</v>
      </c>
      <c r="DX175" s="64">
        <f t="shared" si="68"/>
        <v>0</v>
      </c>
      <c r="DY175" s="64">
        <f t="shared" si="68"/>
        <v>0</v>
      </c>
      <c r="DZ175" s="64">
        <f t="shared" si="68"/>
        <v>0</v>
      </c>
      <c r="EA175" s="64">
        <f t="shared" si="68"/>
        <v>0</v>
      </c>
      <c r="EB175" s="64">
        <f t="shared" si="68"/>
        <v>0</v>
      </c>
      <c r="EC175" s="64">
        <f t="shared" si="68"/>
        <v>0</v>
      </c>
      <c r="ED175" s="64">
        <f t="shared" si="68"/>
        <v>0</v>
      </c>
      <c r="EE175" s="64">
        <f t="shared" si="68"/>
        <v>0</v>
      </c>
      <c r="EF175" s="64">
        <f t="shared" si="68"/>
        <v>0</v>
      </c>
      <c r="EG175" s="64">
        <f t="shared" si="68"/>
        <v>0</v>
      </c>
      <c r="EH175" s="64">
        <f t="shared" si="68"/>
        <v>0</v>
      </c>
      <c r="EI175" s="64">
        <f t="shared" si="68"/>
        <v>0</v>
      </c>
      <c r="EJ175" s="64">
        <f t="shared" si="68"/>
        <v>0</v>
      </c>
      <c r="EK175" s="64">
        <f t="shared" si="68"/>
        <v>0</v>
      </c>
      <c r="EL175" s="64">
        <f t="shared" si="68"/>
        <v>0</v>
      </c>
      <c r="EM175" s="64">
        <f t="shared" si="68"/>
        <v>0</v>
      </c>
      <c r="EN175" s="72">
        <f t="shared" si="13"/>
        <v>-0.16313822567462921</v>
      </c>
    </row>
    <row r="176" spans="1:144" x14ac:dyDescent="0.15">
      <c r="A176" s="71">
        <v>40235</v>
      </c>
      <c r="B176" s="64" t="str">
        <f t="shared" ref="B176:J176" si="69">IFERROR(B15*(B337/$EN337),"")</f>
        <v/>
      </c>
      <c r="C176" s="64">
        <f t="shared" si="69"/>
        <v>0</v>
      </c>
      <c r="D176" s="64">
        <f t="shared" si="69"/>
        <v>0</v>
      </c>
      <c r="E176" s="64">
        <f t="shared" si="69"/>
        <v>0</v>
      </c>
      <c r="F176" s="64">
        <f t="shared" si="69"/>
        <v>0</v>
      </c>
      <c r="G176" s="64">
        <f t="shared" si="69"/>
        <v>0</v>
      </c>
      <c r="H176" s="64">
        <f t="shared" si="69"/>
        <v>0</v>
      </c>
      <c r="I176" s="64">
        <f t="shared" si="69"/>
        <v>0</v>
      </c>
      <c r="J176" s="64">
        <f t="shared" si="69"/>
        <v>0</v>
      </c>
      <c r="K176" s="64">
        <f t="shared" ref="K176:AP176" si="70">IFERROR(K15*(K337/$EN337),"")</f>
        <v>0</v>
      </c>
      <c r="L176" s="64">
        <f t="shared" si="70"/>
        <v>0</v>
      </c>
      <c r="M176" s="64">
        <f t="shared" si="70"/>
        <v>0</v>
      </c>
      <c r="N176" s="64">
        <f t="shared" si="70"/>
        <v>0</v>
      </c>
      <c r="O176" s="64">
        <f t="shared" si="70"/>
        <v>-1.4880583621561527E-3</v>
      </c>
      <c r="P176" s="64">
        <f t="shared" si="70"/>
        <v>0</v>
      </c>
      <c r="Q176" s="64">
        <f t="shared" si="70"/>
        <v>0</v>
      </c>
      <c r="R176" s="64">
        <f t="shared" si="70"/>
        <v>0</v>
      </c>
      <c r="S176" s="64">
        <f t="shared" si="70"/>
        <v>0</v>
      </c>
      <c r="T176" s="64">
        <f t="shared" si="70"/>
        <v>0</v>
      </c>
      <c r="U176" s="64">
        <f t="shared" si="70"/>
        <v>0</v>
      </c>
      <c r="V176" s="64">
        <f t="shared" si="70"/>
        <v>0</v>
      </c>
      <c r="W176" s="64">
        <f t="shared" si="70"/>
        <v>0</v>
      </c>
      <c r="X176" s="64">
        <f t="shared" si="70"/>
        <v>0</v>
      </c>
      <c r="Y176" s="64">
        <f t="shared" si="70"/>
        <v>0</v>
      </c>
      <c r="Z176" s="64">
        <f t="shared" si="70"/>
        <v>0</v>
      </c>
      <c r="AA176" s="64">
        <f t="shared" si="70"/>
        <v>0</v>
      </c>
      <c r="AB176" s="64">
        <f t="shared" si="70"/>
        <v>0</v>
      </c>
      <c r="AC176" s="64">
        <f t="shared" si="70"/>
        <v>0</v>
      </c>
      <c r="AD176" s="64">
        <f t="shared" si="70"/>
        <v>0</v>
      </c>
      <c r="AE176" s="64">
        <f t="shared" si="70"/>
        <v>0</v>
      </c>
      <c r="AF176" s="64">
        <f t="shared" si="70"/>
        <v>0</v>
      </c>
      <c r="AG176" s="64">
        <f t="shared" si="70"/>
        <v>0</v>
      </c>
      <c r="AH176" s="64">
        <f t="shared" si="70"/>
        <v>0</v>
      </c>
      <c r="AI176" s="64">
        <f t="shared" si="70"/>
        <v>0</v>
      </c>
      <c r="AJ176" s="64">
        <f t="shared" si="70"/>
        <v>0</v>
      </c>
      <c r="AK176" s="64">
        <f t="shared" si="70"/>
        <v>0</v>
      </c>
      <c r="AL176" s="64">
        <f t="shared" si="70"/>
        <v>0</v>
      </c>
      <c r="AM176" s="64">
        <f t="shared" si="70"/>
        <v>0</v>
      </c>
      <c r="AN176" s="64">
        <f t="shared" si="70"/>
        <v>0</v>
      </c>
      <c r="AO176" s="64">
        <f t="shared" si="70"/>
        <v>0</v>
      </c>
      <c r="AP176" s="64">
        <f t="shared" si="70"/>
        <v>0</v>
      </c>
      <c r="AQ176" s="64">
        <f t="shared" ref="AQ176:BV176" si="71">IFERROR(AQ15*(AQ337/$EN337),"")</f>
        <v>0</v>
      </c>
      <c r="AR176" s="64">
        <f t="shared" si="71"/>
        <v>0</v>
      </c>
      <c r="AS176" s="64">
        <f t="shared" si="71"/>
        <v>0</v>
      </c>
      <c r="AT176" s="64">
        <f t="shared" si="71"/>
        <v>0</v>
      </c>
      <c r="AU176" s="64">
        <f t="shared" si="71"/>
        <v>0</v>
      </c>
      <c r="AV176" s="64">
        <f t="shared" si="71"/>
        <v>0</v>
      </c>
      <c r="AW176" s="64">
        <f t="shared" si="71"/>
        <v>0</v>
      </c>
      <c r="AX176" s="64">
        <f t="shared" si="71"/>
        <v>0</v>
      </c>
      <c r="AY176" s="64">
        <f t="shared" si="71"/>
        <v>0</v>
      </c>
      <c r="AZ176" s="64">
        <f t="shared" si="71"/>
        <v>0</v>
      </c>
      <c r="BA176" s="64">
        <f t="shared" si="71"/>
        <v>0</v>
      </c>
      <c r="BB176" s="64">
        <f t="shared" si="71"/>
        <v>0</v>
      </c>
      <c r="BC176" s="64">
        <f t="shared" si="71"/>
        <v>0</v>
      </c>
      <c r="BD176" s="64">
        <f t="shared" si="71"/>
        <v>0</v>
      </c>
      <c r="BE176" s="64">
        <f t="shared" si="71"/>
        <v>0</v>
      </c>
      <c r="BF176" s="64">
        <f t="shared" si="71"/>
        <v>0</v>
      </c>
      <c r="BG176" s="64">
        <f t="shared" si="71"/>
        <v>0</v>
      </c>
      <c r="BH176" s="64">
        <f t="shared" si="71"/>
        <v>0</v>
      </c>
      <c r="BI176" s="64">
        <f t="shared" si="71"/>
        <v>0</v>
      </c>
      <c r="BJ176" s="64">
        <f t="shared" si="71"/>
        <v>0</v>
      </c>
      <c r="BK176" s="64">
        <f t="shared" si="71"/>
        <v>0</v>
      </c>
      <c r="BL176" s="64">
        <f t="shared" si="71"/>
        <v>0</v>
      </c>
      <c r="BM176" s="64">
        <f t="shared" si="71"/>
        <v>0</v>
      </c>
      <c r="BN176" s="64">
        <f t="shared" si="71"/>
        <v>0</v>
      </c>
      <c r="BO176" s="64">
        <f t="shared" si="71"/>
        <v>0</v>
      </c>
      <c r="BP176" s="64">
        <f t="shared" si="71"/>
        <v>0</v>
      </c>
      <c r="BQ176" s="64">
        <f t="shared" si="71"/>
        <v>0</v>
      </c>
      <c r="BR176" s="64">
        <f t="shared" si="71"/>
        <v>0</v>
      </c>
      <c r="BS176" s="64">
        <f t="shared" si="71"/>
        <v>0</v>
      </c>
      <c r="BT176" s="64">
        <f t="shared" si="71"/>
        <v>0</v>
      </c>
      <c r="BU176" s="64">
        <f t="shared" si="71"/>
        <v>0</v>
      </c>
      <c r="BV176" s="64">
        <f t="shared" si="71"/>
        <v>0</v>
      </c>
      <c r="BW176" s="64">
        <f t="shared" ref="BW176:DB176" si="72">IFERROR(BW15*(BW337/$EN337),"")</f>
        <v>0</v>
      </c>
      <c r="BX176" s="64">
        <f t="shared" si="72"/>
        <v>0</v>
      </c>
      <c r="BY176" s="64">
        <f t="shared" si="72"/>
        <v>0</v>
      </c>
      <c r="BZ176" s="64">
        <f t="shared" si="72"/>
        <v>0</v>
      </c>
      <c r="CA176" s="64">
        <f t="shared" si="72"/>
        <v>0</v>
      </c>
      <c r="CB176" s="64">
        <f t="shared" si="72"/>
        <v>0</v>
      </c>
      <c r="CC176" s="64">
        <f t="shared" si="72"/>
        <v>0</v>
      </c>
      <c r="CD176" s="64">
        <f t="shared" si="72"/>
        <v>0</v>
      </c>
      <c r="CE176" s="64">
        <f t="shared" si="72"/>
        <v>0</v>
      </c>
      <c r="CF176" s="64">
        <f t="shared" si="72"/>
        <v>0</v>
      </c>
      <c r="CG176" s="64">
        <f t="shared" si="72"/>
        <v>0</v>
      </c>
      <c r="CH176" s="64">
        <f t="shared" si="72"/>
        <v>0</v>
      </c>
      <c r="CI176" s="64">
        <f t="shared" si="72"/>
        <v>0</v>
      </c>
      <c r="CJ176" s="64">
        <f t="shared" si="72"/>
        <v>0</v>
      </c>
      <c r="CK176" s="64">
        <f t="shared" si="72"/>
        <v>0</v>
      </c>
      <c r="CL176" s="64">
        <f t="shared" si="72"/>
        <v>0</v>
      </c>
      <c r="CM176" s="64">
        <f t="shared" si="72"/>
        <v>0</v>
      </c>
      <c r="CN176" s="64">
        <f t="shared" si="72"/>
        <v>0</v>
      </c>
      <c r="CO176" s="64">
        <f t="shared" si="72"/>
        <v>0</v>
      </c>
      <c r="CP176" s="64">
        <f t="shared" si="72"/>
        <v>0</v>
      </c>
      <c r="CQ176" s="64">
        <f t="shared" si="72"/>
        <v>0</v>
      </c>
      <c r="CR176" s="64">
        <f t="shared" si="72"/>
        <v>0</v>
      </c>
      <c r="CS176" s="64">
        <f t="shared" si="72"/>
        <v>0</v>
      </c>
      <c r="CT176" s="64">
        <f t="shared" si="72"/>
        <v>0</v>
      </c>
      <c r="CU176" s="64">
        <f t="shared" si="72"/>
        <v>0</v>
      </c>
      <c r="CV176" s="64">
        <f t="shared" si="72"/>
        <v>0</v>
      </c>
      <c r="CW176" s="64">
        <f t="shared" si="72"/>
        <v>0</v>
      </c>
      <c r="CX176" s="64">
        <f t="shared" si="72"/>
        <v>0</v>
      </c>
      <c r="CY176" s="64">
        <f t="shared" si="72"/>
        <v>0</v>
      </c>
      <c r="CZ176" s="64">
        <f t="shared" si="72"/>
        <v>0</v>
      </c>
      <c r="DA176" s="64">
        <f t="shared" si="72"/>
        <v>0</v>
      </c>
      <c r="DB176" s="64">
        <f t="shared" si="72"/>
        <v>0</v>
      </c>
      <c r="DC176" s="64">
        <f t="shared" ref="DC176:EM176" si="73">IFERROR(DC15*(DC337/$EN337),"")</f>
        <v>0</v>
      </c>
      <c r="DD176" s="64">
        <f t="shared" si="73"/>
        <v>0</v>
      </c>
      <c r="DE176" s="64">
        <f t="shared" si="73"/>
        <v>0</v>
      </c>
      <c r="DF176" s="64">
        <f t="shared" si="73"/>
        <v>0</v>
      </c>
      <c r="DG176" s="64">
        <f t="shared" si="73"/>
        <v>0</v>
      </c>
      <c r="DH176" s="64">
        <f t="shared" si="73"/>
        <v>0</v>
      </c>
      <c r="DI176" s="64">
        <f t="shared" si="73"/>
        <v>0</v>
      </c>
      <c r="DJ176" s="64">
        <f t="shared" si="73"/>
        <v>0</v>
      </c>
      <c r="DK176" s="64">
        <f t="shared" si="73"/>
        <v>0</v>
      </c>
      <c r="DL176" s="64">
        <f t="shared" si="73"/>
        <v>0</v>
      </c>
      <c r="DM176" s="64">
        <f t="shared" si="73"/>
        <v>0</v>
      </c>
      <c r="DN176" s="64">
        <f t="shared" si="73"/>
        <v>0</v>
      </c>
      <c r="DO176" s="64">
        <f t="shared" si="73"/>
        <v>0</v>
      </c>
      <c r="DP176" s="64">
        <f t="shared" si="73"/>
        <v>0</v>
      </c>
      <c r="DQ176" s="64">
        <f t="shared" si="73"/>
        <v>0</v>
      </c>
      <c r="DR176" s="64">
        <f t="shared" si="73"/>
        <v>0</v>
      </c>
      <c r="DS176" s="64">
        <f t="shared" si="73"/>
        <v>0</v>
      </c>
      <c r="DT176" s="64">
        <f t="shared" si="73"/>
        <v>0</v>
      </c>
      <c r="DU176" s="64">
        <f t="shared" si="73"/>
        <v>0</v>
      </c>
      <c r="DV176" s="64">
        <f t="shared" si="73"/>
        <v>0</v>
      </c>
      <c r="DW176" s="64">
        <f t="shared" si="73"/>
        <v>0</v>
      </c>
      <c r="DX176" s="64">
        <f t="shared" si="73"/>
        <v>0</v>
      </c>
      <c r="DY176" s="64">
        <f t="shared" si="73"/>
        <v>0</v>
      </c>
      <c r="DZ176" s="64">
        <f t="shared" si="73"/>
        <v>0</v>
      </c>
      <c r="EA176" s="64">
        <f t="shared" si="73"/>
        <v>0</v>
      </c>
      <c r="EB176" s="64">
        <f t="shared" si="73"/>
        <v>0</v>
      </c>
      <c r="EC176" s="64">
        <f t="shared" si="73"/>
        <v>0</v>
      </c>
      <c r="ED176" s="64">
        <f t="shared" si="73"/>
        <v>0</v>
      </c>
      <c r="EE176" s="64">
        <f t="shared" si="73"/>
        <v>0</v>
      </c>
      <c r="EF176" s="64">
        <f t="shared" si="73"/>
        <v>0</v>
      </c>
      <c r="EG176" s="64">
        <f t="shared" si="73"/>
        <v>0</v>
      </c>
      <c r="EH176" s="64">
        <f t="shared" si="73"/>
        <v>0</v>
      </c>
      <c r="EI176" s="64">
        <f t="shared" si="73"/>
        <v>0</v>
      </c>
      <c r="EJ176" s="64">
        <f t="shared" si="73"/>
        <v>0</v>
      </c>
      <c r="EK176" s="64">
        <f t="shared" si="73"/>
        <v>0</v>
      </c>
      <c r="EL176" s="64">
        <f t="shared" si="73"/>
        <v>0</v>
      </c>
      <c r="EM176" s="64">
        <f t="shared" si="73"/>
        <v>0</v>
      </c>
      <c r="EN176" s="72">
        <f t="shared" si="13"/>
        <v>-1.4880583621561527E-3</v>
      </c>
    </row>
    <row r="177" spans="1:144" x14ac:dyDescent="0.15">
      <c r="A177" s="71">
        <v>40268</v>
      </c>
      <c r="B177" s="64" t="str">
        <f t="shared" ref="B177:J177" si="74">IFERROR(B16*(B338/$EN338),"")</f>
        <v/>
      </c>
      <c r="C177" s="64">
        <f t="shared" si="74"/>
        <v>0</v>
      </c>
      <c r="D177" s="64">
        <f t="shared" si="74"/>
        <v>0</v>
      </c>
      <c r="E177" s="64">
        <f t="shared" si="74"/>
        <v>0</v>
      </c>
      <c r="F177" s="64">
        <f t="shared" si="74"/>
        <v>0</v>
      </c>
      <c r="G177" s="64">
        <f t="shared" si="74"/>
        <v>0</v>
      </c>
      <c r="H177" s="64">
        <f t="shared" si="74"/>
        <v>0</v>
      </c>
      <c r="I177" s="64">
        <f t="shared" si="74"/>
        <v>0</v>
      </c>
      <c r="J177" s="64">
        <f t="shared" si="74"/>
        <v>0</v>
      </c>
      <c r="K177" s="64">
        <f t="shared" ref="K177:AP177" si="75">IFERROR(K16*(K338/$EN338),"")</f>
        <v>0</v>
      </c>
      <c r="L177" s="64">
        <f t="shared" si="75"/>
        <v>0</v>
      </c>
      <c r="M177" s="64">
        <f t="shared" si="75"/>
        <v>0</v>
      </c>
      <c r="N177" s="64">
        <f t="shared" si="75"/>
        <v>0</v>
      </c>
      <c r="O177" s="64">
        <f t="shared" si="75"/>
        <v>0.20864376425743103</v>
      </c>
      <c r="P177" s="64">
        <f t="shared" si="75"/>
        <v>0</v>
      </c>
      <c r="Q177" s="64">
        <f t="shared" si="75"/>
        <v>0</v>
      </c>
      <c r="R177" s="64">
        <f t="shared" si="75"/>
        <v>0</v>
      </c>
      <c r="S177" s="64">
        <f t="shared" si="75"/>
        <v>0</v>
      </c>
      <c r="T177" s="64">
        <f t="shared" si="75"/>
        <v>0</v>
      </c>
      <c r="U177" s="64">
        <f t="shared" si="75"/>
        <v>0</v>
      </c>
      <c r="V177" s="64">
        <f t="shared" si="75"/>
        <v>0</v>
      </c>
      <c r="W177" s="64">
        <f t="shared" si="75"/>
        <v>0</v>
      </c>
      <c r="X177" s="64">
        <f t="shared" si="75"/>
        <v>0</v>
      </c>
      <c r="Y177" s="64">
        <f t="shared" si="75"/>
        <v>0</v>
      </c>
      <c r="Z177" s="64">
        <f t="shared" si="75"/>
        <v>0</v>
      </c>
      <c r="AA177" s="64">
        <f t="shared" si="75"/>
        <v>0</v>
      </c>
      <c r="AB177" s="64">
        <f t="shared" si="75"/>
        <v>0</v>
      </c>
      <c r="AC177" s="64">
        <f t="shared" si="75"/>
        <v>0</v>
      </c>
      <c r="AD177" s="64">
        <f t="shared" si="75"/>
        <v>0</v>
      </c>
      <c r="AE177" s="64">
        <f t="shared" si="75"/>
        <v>0</v>
      </c>
      <c r="AF177" s="64">
        <f t="shared" si="75"/>
        <v>0</v>
      </c>
      <c r="AG177" s="64">
        <f t="shared" si="75"/>
        <v>0</v>
      </c>
      <c r="AH177" s="64">
        <f t="shared" si="75"/>
        <v>0</v>
      </c>
      <c r="AI177" s="64">
        <f t="shared" si="75"/>
        <v>0</v>
      </c>
      <c r="AJ177" s="64">
        <f t="shared" si="75"/>
        <v>0</v>
      </c>
      <c r="AK177" s="64">
        <f t="shared" si="75"/>
        <v>0</v>
      </c>
      <c r="AL177" s="64">
        <f t="shared" si="75"/>
        <v>0</v>
      </c>
      <c r="AM177" s="64">
        <f t="shared" si="75"/>
        <v>0</v>
      </c>
      <c r="AN177" s="64">
        <f t="shared" si="75"/>
        <v>0</v>
      </c>
      <c r="AO177" s="64">
        <f t="shared" si="75"/>
        <v>0</v>
      </c>
      <c r="AP177" s="64">
        <f t="shared" si="75"/>
        <v>0</v>
      </c>
      <c r="AQ177" s="64">
        <f t="shared" ref="AQ177:BV177" si="76">IFERROR(AQ16*(AQ338/$EN338),"")</f>
        <v>0</v>
      </c>
      <c r="AR177" s="64">
        <f t="shared" si="76"/>
        <v>0</v>
      </c>
      <c r="AS177" s="64">
        <f t="shared" si="76"/>
        <v>0</v>
      </c>
      <c r="AT177" s="64">
        <f t="shared" si="76"/>
        <v>0</v>
      </c>
      <c r="AU177" s="64">
        <f t="shared" si="76"/>
        <v>0</v>
      </c>
      <c r="AV177" s="64">
        <f t="shared" si="76"/>
        <v>0</v>
      </c>
      <c r="AW177" s="64">
        <f t="shared" si="76"/>
        <v>0</v>
      </c>
      <c r="AX177" s="64">
        <f t="shared" si="76"/>
        <v>0</v>
      </c>
      <c r="AY177" s="64">
        <f t="shared" si="76"/>
        <v>0</v>
      </c>
      <c r="AZ177" s="64">
        <f t="shared" si="76"/>
        <v>0</v>
      </c>
      <c r="BA177" s="64">
        <f t="shared" si="76"/>
        <v>0</v>
      </c>
      <c r="BB177" s="64">
        <f t="shared" si="76"/>
        <v>0</v>
      </c>
      <c r="BC177" s="64">
        <f t="shared" si="76"/>
        <v>0</v>
      </c>
      <c r="BD177" s="64">
        <f t="shared" si="76"/>
        <v>0</v>
      </c>
      <c r="BE177" s="64">
        <f t="shared" si="76"/>
        <v>0</v>
      </c>
      <c r="BF177" s="64">
        <f t="shared" si="76"/>
        <v>0</v>
      </c>
      <c r="BG177" s="64">
        <f t="shared" si="76"/>
        <v>0</v>
      </c>
      <c r="BH177" s="64">
        <f t="shared" si="76"/>
        <v>0</v>
      </c>
      <c r="BI177" s="64">
        <f t="shared" si="76"/>
        <v>0</v>
      </c>
      <c r="BJ177" s="64">
        <f t="shared" si="76"/>
        <v>0</v>
      </c>
      <c r="BK177" s="64">
        <f t="shared" si="76"/>
        <v>0</v>
      </c>
      <c r="BL177" s="64">
        <f t="shared" si="76"/>
        <v>0</v>
      </c>
      <c r="BM177" s="64">
        <f t="shared" si="76"/>
        <v>0</v>
      </c>
      <c r="BN177" s="64">
        <f t="shared" si="76"/>
        <v>0</v>
      </c>
      <c r="BO177" s="64">
        <f t="shared" si="76"/>
        <v>0</v>
      </c>
      <c r="BP177" s="64">
        <f t="shared" si="76"/>
        <v>0</v>
      </c>
      <c r="BQ177" s="64">
        <f t="shared" si="76"/>
        <v>0</v>
      </c>
      <c r="BR177" s="64">
        <f t="shared" si="76"/>
        <v>0</v>
      </c>
      <c r="BS177" s="64">
        <f t="shared" si="76"/>
        <v>0</v>
      </c>
      <c r="BT177" s="64">
        <f t="shared" si="76"/>
        <v>0</v>
      </c>
      <c r="BU177" s="64">
        <f t="shared" si="76"/>
        <v>0</v>
      </c>
      <c r="BV177" s="64">
        <f t="shared" si="76"/>
        <v>0</v>
      </c>
      <c r="BW177" s="64">
        <f t="shared" ref="BW177:DB177" si="77">IFERROR(BW16*(BW338/$EN338),"")</f>
        <v>0</v>
      </c>
      <c r="BX177" s="64">
        <f t="shared" si="77"/>
        <v>0</v>
      </c>
      <c r="BY177" s="64">
        <f t="shared" si="77"/>
        <v>0</v>
      </c>
      <c r="BZ177" s="64">
        <f t="shared" si="77"/>
        <v>0</v>
      </c>
      <c r="CA177" s="64">
        <f t="shared" si="77"/>
        <v>0</v>
      </c>
      <c r="CB177" s="64">
        <f t="shared" si="77"/>
        <v>0</v>
      </c>
      <c r="CC177" s="64">
        <f t="shared" si="77"/>
        <v>0</v>
      </c>
      <c r="CD177" s="64">
        <f t="shared" si="77"/>
        <v>0</v>
      </c>
      <c r="CE177" s="64">
        <f t="shared" si="77"/>
        <v>0</v>
      </c>
      <c r="CF177" s="64">
        <f t="shared" si="77"/>
        <v>0</v>
      </c>
      <c r="CG177" s="64">
        <f t="shared" si="77"/>
        <v>0</v>
      </c>
      <c r="CH177" s="64">
        <f t="shared" si="77"/>
        <v>0</v>
      </c>
      <c r="CI177" s="64">
        <f t="shared" si="77"/>
        <v>0</v>
      </c>
      <c r="CJ177" s="64">
        <f t="shared" si="77"/>
        <v>0</v>
      </c>
      <c r="CK177" s="64">
        <f t="shared" si="77"/>
        <v>0</v>
      </c>
      <c r="CL177" s="64">
        <f t="shared" si="77"/>
        <v>0</v>
      </c>
      <c r="CM177" s="64">
        <f t="shared" si="77"/>
        <v>0</v>
      </c>
      <c r="CN177" s="64">
        <f t="shared" si="77"/>
        <v>0</v>
      </c>
      <c r="CO177" s="64">
        <f t="shared" si="77"/>
        <v>0</v>
      </c>
      <c r="CP177" s="64">
        <f t="shared" si="77"/>
        <v>0</v>
      </c>
      <c r="CQ177" s="64">
        <f t="shared" si="77"/>
        <v>0</v>
      </c>
      <c r="CR177" s="64">
        <f t="shared" si="77"/>
        <v>0</v>
      </c>
      <c r="CS177" s="64">
        <f t="shared" si="77"/>
        <v>0</v>
      </c>
      <c r="CT177" s="64">
        <f t="shared" si="77"/>
        <v>0</v>
      </c>
      <c r="CU177" s="64">
        <f t="shared" si="77"/>
        <v>0</v>
      </c>
      <c r="CV177" s="64">
        <f t="shared" si="77"/>
        <v>0</v>
      </c>
      <c r="CW177" s="64">
        <f t="shared" si="77"/>
        <v>0</v>
      </c>
      <c r="CX177" s="64">
        <f t="shared" si="77"/>
        <v>0</v>
      </c>
      <c r="CY177" s="64">
        <f t="shared" si="77"/>
        <v>0</v>
      </c>
      <c r="CZ177" s="64">
        <f t="shared" si="77"/>
        <v>0</v>
      </c>
      <c r="DA177" s="64">
        <f t="shared" si="77"/>
        <v>0</v>
      </c>
      <c r="DB177" s="64">
        <f t="shared" si="77"/>
        <v>0</v>
      </c>
      <c r="DC177" s="64">
        <f t="shared" ref="DC177:EM177" si="78">IFERROR(DC16*(DC338/$EN338),"")</f>
        <v>0</v>
      </c>
      <c r="DD177" s="64">
        <f t="shared" si="78"/>
        <v>0</v>
      </c>
      <c r="DE177" s="64">
        <f t="shared" si="78"/>
        <v>0</v>
      </c>
      <c r="DF177" s="64">
        <f t="shared" si="78"/>
        <v>0</v>
      </c>
      <c r="DG177" s="64">
        <f t="shared" si="78"/>
        <v>0</v>
      </c>
      <c r="DH177" s="64">
        <f t="shared" si="78"/>
        <v>0</v>
      </c>
      <c r="DI177" s="64">
        <f t="shared" si="78"/>
        <v>0</v>
      </c>
      <c r="DJ177" s="64">
        <f t="shared" si="78"/>
        <v>0</v>
      </c>
      <c r="DK177" s="64">
        <f t="shared" si="78"/>
        <v>0</v>
      </c>
      <c r="DL177" s="64">
        <f t="shared" si="78"/>
        <v>0</v>
      </c>
      <c r="DM177" s="64">
        <f t="shared" si="78"/>
        <v>0</v>
      </c>
      <c r="DN177" s="64">
        <f t="shared" si="78"/>
        <v>0</v>
      </c>
      <c r="DO177" s="64">
        <f t="shared" si="78"/>
        <v>0</v>
      </c>
      <c r="DP177" s="64">
        <f t="shared" si="78"/>
        <v>0</v>
      </c>
      <c r="DQ177" s="64">
        <f t="shared" si="78"/>
        <v>0</v>
      </c>
      <c r="DR177" s="64">
        <f t="shared" si="78"/>
        <v>0</v>
      </c>
      <c r="DS177" s="64">
        <f t="shared" si="78"/>
        <v>0</v>
      </c>
      <c r="DT177" s="64">
        <f t="shared" si="78"/>
        <v>0</v>
      </c>
      <c r="DU177" s="64">
        <f t="shared" si="78"/>
        <v>0</v>
      </c>
      <c r="DV177" s="64">
        <f t="shared" si="78"/>
        <v>0</v>
      </c>
      <c r="DW177" s="64">
        <f t="shared" si="78"/>
        <v>0</v>
      </c>
      <c r="DX177" s="64">
        <f t="shared" si="78"/>
        <v>0</v>
      </c>
      <c r="DY177" s="64">
        <f t="shared" si="78"/>
        <v>0</v>
      </c>
      <c r="DZ177" s="64">
        <f t="shared" si="78"/>
        <v>0</v>
      </c>
      <c r="EA177" s="64">
        <f t="shared" si="78"/>
        <v>0</v>
      </c>
      <c r="EB177" s="64">
        <f t="shared" si="78"/>
        <v>0</v>
      </c>
      <c r="EC177" s="64">
        <f t="shared" si="78"/>
        <v>0</v>
      </c>
      <c r="ED177" s="64">
        <f t="shared" si="78"/>
        <v>0</v>
      </c>
      <c r="EE177" s="64">
        <f t="shared" si="78"/>
        <v>0</v>
      </c>
      <c r="EF177" s="64">
        <f t="shared" si="78"/>
        <v>0</v>
      </c>
      <c r="EG177" s="64">
        <f t="shared" si="78"/>
        <v>0</v>
      </c>
      <c r="EH177" s="64">
        <f t="shared" si="78"/>
        <v>0</v>
      </c>
      <c r="EI177" s="64">
        <f t="shared" si="78"/>
        <v>0</v>
      </c>
      <c r="EJ177" s="64">
        <f t="shared" si="78"/>
        <v>0</v>
      </c>
      <c r="EK177" s="64">
        <f t="shared" si="78"/>
        <v>0</v>
      </c>
      <c r="EL177" s="64">
        <f t="shared" si="78"/>
        <v>0</v>
      </c>
      <c r="EM177" s="64">
        <f t="shared" si="78"/>
        <v>0</v>
      </c>
      <c r="EN177" s="72">
        <f t="shared" si="13"/>
        <v>0.20864376425743103</v>
      </c>
    </row>
    <row r="178" spans="1:144" x14ac:dyDescent="0.15">
      <c r="A178" s="71">
        <v>40298</v>
      </c>
      <c r="B178" s="64" t="str">
        <f t="shared" ref="B178:J178" si="79">IFERROR(B17*(B339/$EN339),"")</f>
        <v/>
      </c>
      <c r="C178" s="64">
        <f t="shared" si="79"/>
        <v>0</v>
      </c>
      <c r="D178" s="64">
        <f t="shared" si="79"/>
        <v>0</v>
      </c>
      <c r="E178" s="64">
        <f t="shared" si="79"/>
        <v>0</v>
      </c>
      <c r="F178" s="64">
        <f t="shared" si="79"/>
        <v>0</v>
      </c>
      <c r="G178" s="64">
        <f t="shared" si="79"/>
        <v>0</v>
      </c>
      <c r="H178" s="64">
        <f t="shared" si="79"/>
        <v>0</v>
      </c>
      <c r="I178" s="64">
        <f t="shared" si="79"/>
        <v>0</v>
      </c>
      <c r="J178" s="64">
        <f t="shared" si="79"/>
        <v>0</v>
      </c>
      <c r="K178" s="64">
        <f t="shared" ref="K178:AP178" si="80">IFERROR(K17*(K339/$EN339),"")</f>
        <v>0</v>
      </c>
      <c r="L178" s="64">
        <f t="shared" si="80"/>
        <v>0</v>
      </c>
      <c r="M178" s="64">
        <f t="shared" si="80"/>
        <v>0</v>
      </c>
      <c r="N178" s="64">
        <f t="shared" si="80"/>
        <v>0</v>
      </c>
      <c r="O178" s="64">
        <f t="shared" si="80"/>
        <v>-6.1651342548429966E-3</v>
      </c>
      <c r="P178" s="64">
        <f t="shared" si="80"/>
        <v>0</v>
      </c>
      <c r="Q178" s="64">
        <f t="shared" si="80"/>
        <v>0</v>
      </c>
      <c r="R178" s="64">
        <f t="shared" si="80"/>
        <v>0</v>
      </c>
      <c r="S178" s="64">
        <f t="shared" si="80"/>
        <v>0</v>
      </c>
      <c r="T178" s="64">
        <f t="shared" si="80"/>
        <v>0</v>
      </c>
      <c r="U178" s="64">
        <f t="shared" si="80"/>
        <v>0</v>
      </c>
      <c r="V178" s="64">
        <f t="shared" si="80"/>
        <v>0</v>
      </c>
      <c r="W178" s="64">
        <f t="shared" si="80"/>
        <v>0</v>
      </c>
      <c r="X178" s="64">
        <f t="shared" si="80"/>
        <v>0</v>
      </c>
      <c r="Y178" s="64">
        <f t="shared" si="80"/>
        <v>0</v>
      </c>
      <c r="Z178" s="64">
        <f t="shared" si="80"/>
        <v>0</v>
      </c>
      <c r="AA178" s="64">
        <f t="shared" si="80"/>
        <v>0</v>
      </c>
      <c r="AB178" s="64">
        <f t="shared" si="80"/>
        <v>0</v>
      </c>
      <c r="AC178" s="64">
        <f t="shared" si="80"/>
        <v>0</v>
      </c>
      <c r="AD178" s="64">
        <f t="shared" si="80"/>
        <v>0</v>
      </c>
      <c r="AE178" s="64">
        <f t="shared" si="80"/>
        <v>0</v>
      </c>
      <c r="AF178" s="64">
        <f t="shared" si="80"/>
        <v>0</v>
      </c>
      <c r="AG178" s="64">
        <f t="shared" si="80"/>
        <v>0</v>
      </c>
      <c r="AH178" s="64">
        <f t="shared" si="80"/>
        <v>0</v>
      </c>
      <c r="AI178" s="64">
        <f t="shared" si="80"/>
        <v>0</v>
      </c>
      <c r="AJ178" s="64">
        <f t="shared" si="80"/>
        <v>0</v>
      </c>
      <c r="AK178" s="64">
        <f t="shared" si="80"/>
        <v>0</v>
      </c>
      <c r="AL178" s="64">
        <f t="shared" si="80"/>
        <v>0</v>
      </c>
      <c r="AM178" s="64">
        <f t="shared" si="80"/>
        <v>0</v>
      </c>
      <c r="AN178" s="64">
        <f t="shared" si="80"/>
        <v>0</v>
      </c>
      <c r="AO178" s="64">
        <f t="shared" si="80"/>
        <v>0</v>
      </c>
      <c r="AP178" s="64">
        <f t="shared" si="80"/>
        <v>0</v>
      </c>
      <c r="AQ178" s="64">
        <f t="shared" ref="AQ178:BV178" si="81">IFERROR(AQ17*(AQ339/$EN339),"")</f>
        <v>0</v>
      </c>
      <c r="AR178" s="64">
        <f t="shared" si="81"/>
        <v>0</v>
      </c>
      <c r="AS178" s="64">
        <f t="shared" si="81"/>
        <v>0</v>
      </c>
      <c r="AT178" s="64">
        <f t="shared" si="81"/>
        <v>0</v>
      </c>
      <c r="AU178" s="64">
        <f t="shared" si="81"/>
        <v>0</v>
      </c>
      <c r="AV178" s="64">
        <f t="shared" si="81"/>
        <v>0</v>
      </c>
      <c r="AW178" s="64">
        <f t="shared" si="81"/>
        <v>0</v>
      </c>
      <c r="AX178" s="64">
        <f t="shared" si="81"/>
        <v>0</v>
      </c>
      <c r="AY178" s="64">
        <f t="shared" si="81"/>
        <v>0</v>
      </c>
      <c r="AZ178" s="64">
        <f t="shared" si="81"/>
        <v>0</v>
      </c>
      <c r="BA178" s="64">
        <f t="shared" si="81"/>
        <v>0</v>
      </c>
      <c r="BB178" s="64">
        <f t="shared" si="81"/>
        <v>0</v>
      </c>
      <c r="BC178" s="64">
        <f t="shared" si="81"/>
        <v>0</v>
      </c>
      <c r="BD178" s="64">
        <f t="shared" si="81"/>
        <v>0</v>
      </c>
      <c r="BE178" s="64">
        <f t="shared" si="81"/>
        <v>0</v>
      </c>
      <c r="BF178" s="64">
        <f t="shared" si="81"/>
        <v>0</v>
      </c>
      <c r="BG178" s="64">
        <f t="shared" si="81"/>
        <v>0</v>
      </c>
      <c r="BH178" s="64">
        <f t="shared" si="81"/>
        <v>0</v>
      </c>
      <c r="BI178" s="64">
        <f t="shared" si="81"/>
        <v>0</v>
      </c>
      <c r="BJ178" s="64">
        <f t="shared" si="81"/>
        <v>0</v>
      </c>
      <c r="BK178" s="64">
        <f t="shared" si="81"/>
        <v>0</v>
      </c>
      <c r="BL178" s="64">
        <f t="shared" si="81"/>
        <v>0</v>
      </c>
      <c r="BM178" s="64">
        <f t="shared" si="81"/>
        <v>0</v>
      </c>
      <c r="BN178" s="64">
        <f t="shared" si="81"/>
        <v>0</v>
      </c>
      <c r="BO178" s="64">
        <f t="shared" si="81"/>
        <v>0</v>
      </c>
      <c r="BP178" s="64">
        <f t="shared" si="81"/>
        <v>0</v>
      </c>
      <c r="BQ178" s="64">
        <f t="shared" si="81"/>
        <v>0</v>
      </c>
      <c r="BR178" s="64">
        <f t="shared" si="81"/>
        <v>0</v>
      </c>
      <c r="BS178" s="64">
        <f t="shared" si="81"/>
        <v>0</v>
      </c>
      <c r="BT178" s="64">
        <f t="shared" si="81"/>
        <v>0</v>
      </c>
      <c r="BU178" s="64">
        <f t="shared" si="81"/>
        <v>0</v>
      </c>
      <c r="BV178" s="64">
        <f t="shared" si="81"/>
        <v>0</v>
      </c>
      <c r="BW178" s="64">
        <f t="shared" ref="BW178:DB178" si="82">IFERROR(BW17*(BW339/$EN339),"")</f>
        <v>0</v>
      </c>
      <c r="BX178" s="64">
        <f t="shared" si="82"/>
        <v>0</v>
      </c>
      <c r="BY178" s="64">
        <f t="shared" si="82"/>
        <v>0</v>
      </c>
      <c r="BZ178" s="64">
        <f t="shared" si="82"/>
        <v>0</v>
      </c>
      <c r="CA178" s="64">
        <f t="shared" si="82"/>
        <v>0</v>
      </c>
      <c r="CB178" s="64">
        <f t="shared" si="82"/>
        <v>0</v>
      </c>
      <c r="CC178" s="64">
        <f t="shared" si="82"/>
        <v>0</v>
      </c>
      <c r="CD178" s="64">
        <f t="shared" si="82"/>
        <v>0</v>
      </c>
      <c r="CE178" s="64">
        <f t="shared" si="82"/>
        <v>0</v>
      </c>
      <c r="CF178" s="64">
        <f t="shared" si="82"/>
        <v>0</v>
      </c>
      <c r="CG178" s="64">
        <f t="shared" si="82"/>
        <v>0</v>
      </c>
      <c r="CH178" s="64">
        <f t="shared" si="82"/>
        <v>0</v>
      </c>
      <c r="CI178" s="64">
        <f t="shared" si="82"/>
        <v>0</v>
      </c>
      <c r="CJ178" s="64">
        <f t="shared" si="82"/>
        <v>0</v>
      </c>
      <c r="CK178" s="64">
        <f t="shared" si="82"/>
        <v>0</v>
      </c>
      <c r="CL178" s="64">
        <f t="shared" si="82"/>
        <v>0</v>
      </c>
      <c r="CM178" s="64">
        <f t="shared" si="82"/>
        <v>0</v>
      </c>
      <c r="CN178" s="64">
        <f t="shared" si="82"/>
        <v>0</v>
      </c>
      <c r="CO178" s="64">
        <f t="shared" si="82"/>
        <v>0</v>
      </c>
      <c r="CP178" s="64">
        <f t="shared" si="82"/>
        <v>0</v>
      </c>
      <c r="CQ178" s="64">
        <f t="shared" si="82"/>
        <v>0</v>
      </c>
      <c r="CR178" s="64">
        <f t="shared" si="82"/>
        <v>0</v>
      </c>
      <c r="CS178" s="64">
        <f t="shared" si="82"/>
        <v>0</v>
      </c>
      <c r="CT178" s="64">
        <f t="shared" si="82"/>
        <v>0</v>
      </c>
      <c r="CU178" s="64">
        <f t="shared" si="82"/>
        <v>0</v>
      </c>
      <c r="CV178" s="64">
        <f t="shared" si="82"/>
        <v>0</v>
      </c>
      <c r="CW178" s="64">
        <f t="shared" si="82"/>
        <v>0</v>
      </c>
      <c r="CX178" s="64">
        <f t="shared" si="82"/>
        <v>0</v>
      </c>
      <c r="CY178" s="64">
        <f t="shared" si="82"/>
        <v>0</v>
      </c>
      <c r="CZ178" s="64">
        <f t="shared" si="82"/>
        <v>0</v>
      </c>
      <c r="DA178" s="64">
        <f t="shared" si="82"/>
        <v>0</v>
      </c>
      <c r="DB178" s="64">
        <f t="shared" si="82"/>
        <v>0</v>
      </c>
      <c r="DC178" s="64">
        <f t="shared" ref="DC178:EM178" si="83">IFERROR(DC17*(DC339/$EN339),"")</f>
        <v>0</v>
      </c>
      <c r="DD178" s="64">
        <f t="shared" si="83"/>
        <v>0</v>
      </c>
      <c r="DE178" s="64">
        <f t="shared" si="83"/>
        <v>0</v>
      </c>
      <c r="DF178" s="64">
        <f t="shared" si="83"/>
        <v>0</v>
      </c>
      <c r="DG178" s="64">
        <f t="shared" si="83"/>
        <v>0</v>
      </c>
      <c r="DH178" s="64">
        <f t="shared" si="83"/>
        <v>0</v>
      </c>
      <c r="DI178" s="64">
        <f t="shared" si="83"/>
        <v>0</v>
      </c>
      <c r="DJ178" s="64">
        <f t="shared" si="83"/>
        <v>0</v>
      </c>
      <c r="DK178" s="64">
        <f t="shared" si="83"/>
        <v>0</v>
      </c>
      <c r="DL178" s="64">
        <f t="shared" si="83"/>
        <v>0</v>
      </c>
      <c r="DM178" s="64">
        <f t="shared" si="83"/>
        <v>0</v>
      </c>
      <c r="DN178" s="64">
        <f t="shared" si="83"/>
        <v>0</v>
      </c>
      <c r="DO178" s="64">
        <f t="shared" si="83"/>
        <v>0</v>
      </c>
      <c r="DP178" s="64">
        <f t="shared" si="83"/>
        <v>0</v>
      </c>
      <c r="DQ178" s="64">
        <f t="shared" si="83"/>
        <v>0</v>
      </c>
      <c r="DR178" s="64">
        <f t="shared" si="83"/>
        <v>0</v>
      </c>
      <c r="DS178" s="64">
        <f t="shared" si="83"/>
        <v>0</v>
      </c>
      <c r="DT178" s="64">
        <f t="shared" si="83"/>
        <v>0</v>
      </c>
      <c r="DU178" s="64">
        <f t="shared" si="83"/>
        <v>0</v>
      </c>
      <c r="DV178" s="64">
        <f t="shared" si="83"/>
        <v>0</v>
      </c>
      <c r="DW178" s="64">
        <f t="shared" si="83"/>
        <v>0</v>
      </c>
      <c r="DX178" s="64">
        <f t="shared" si="83"/>
        <v>0</v>
      </c>
      <c r="DY178" s="64">
        <f t="shared" si="83"/>
        <v>0</v>
      </c>
      <c r="DZ178" s="64">
        <f t="shared" si="83"/>
        <v>0</v>
      </c>
      <c r="EA178" s="64">
        <f t="shared" si="83"/>
        <v>0</v>
      </c>
      <c r="EB178" s="64">
        <f t="shared" si="83"/>
        <v>0</v>
      </c>
      <c r="EC178" s="64">
        <f t="shared" si="83"/>
        <v>0</v>
      </c>
      <c r="ED178" s="64">
        <f t="shared" si="83"/>
        <v>0</v>
      </c>
      <c r="EE178" s="64">
        <f t="shared" si="83"/>
        <v>0</v>
      </c>
      <c r="EF178" s="64">
        <f t="shared" si="83"/>
        <v>0</v>
      </c>
      <c r="EG178" s="64">
        <f t="shared" si="83"/>
        <v>0</v>
      </c>
      <c r="EH178" s="64">
        <f t="shared" si="83"/>
        <v>0</v>
      </c>
      <c r="EI178" s="64">
        <f t="shared" si="83"/>
        <v>0</v>
      </c>
      <c r="EJ178" s="64">
        <f t="shared" si="83"/>
        <v>0</v>
      </c>
      <c r="EK178" s="64">
        <f t="shared" si="83"/>
        <v>0</v>
      </c>
      <c r="EL178" s="64">
        <f t="shared" si="83"/>
        <v>0</v>
      </c>
      <c r="EM178" s="64">
        <f t="shared" si="83"/>
        <v>0</v>
      </c>
      <c r="EN178" s="72">
        <f t="shared" si="13"/>
        <v>-6.1651342548429966E-3</v>
      </c>
    </row>
    <row r="179" spans="1:144" x14ac:dyDescent="0.15">
      <c r="A179" s="71">
        <v>40326</v>
      </c>
      <c r="B179" s="64" t="str">
        <f t="shared" ref="B179:J179" si="84">IFERROR(B18*(B340/$EN340),"")</f>
        <v/>
      </c>
      <c r="C179" s="64">
        <f t="shared" si="84"/>
        <v>0</v>
      </c>
      <c r="D179" s="64">
        <f t="shared" si="84"/>
        <v>0</v>
      </c>
      <c r="E179" s="64">
        <f t="shared" si="84"/>
        <v>0</v>
      </c>
      <c r="F179" s="64">
        <f t="shared" si="84"/>
        <v>0</v>
      </c>
      <c r="G179" s="64">
        <f t="shared" si="84"/>
        <v>0</v>
      </c>
      <c r="H179" s="64">
        <f t="shared" si="84"/>
        <v>0</v>
      </c>
      <c r="I179" s="64">
        <f t="shared" si="84"/>
        <v>0</v>
      </c>
      <c r="J179" s="64">
        <f t="shared" si="84"/>
        <v>0</v>
      </c>
      <c r="K179" s="64">
        <f t="shared" ref="K179:AP179" si="85">IFERROR(K18*(K340/$EN340),"")</f>
        <v>0</v>
      </c>
      <c r="L179" s="64">
        <f t="shared" si="85"/>
        <v>0</v>
      </c>
      <c r="M179" s="64">
        <f t="shared" si="85"/>
        <v>0</v>
      </c>
      <c r="N179" s="64">
        <f t="shared" si="85"/>
        <v>0</v>
      </c>
      <c r="O179" s="64">
        <f t="shared" si="85"/>
        <v>0.12406947463750839</v>
      </c>
      <c r="P179" s="64">
        <f t="shared" si="85"/>
        <v>0</v>
      </c>
      <c r="Q179" s="64">
        <f t="shared" si="85"/>
        <v>0</v>
      </c>
      <c r="R179" s="64">
        <f t="shared" si="85"/>
        <v>0</v>
      </c>
      <c r="S179" s="64">
        <f t="shared" si="85"/>
        <v>0</v>
      </c>
      <c r="T179" s="64">
        <f t="shared" si="85"/>
        <v>0</v>
      </c>
      <c r="U179" s="64">
        <f t="shared" si="85"/>
        <v>0</v>
      </c>
      <c r="V179" s="64">
        <f t="shared" si="85"/>
        <v>0</v>
      </c>
      <c r="W179" s="64">
        <f t="shared" si="85"/>
        <v>0</v>
      </c>
      <c r="X179" s="64">
        <f t="shared" si="85"/>
        <v>0</v>
      </c>
      <c r="Y179" s="64">
        <f t="shared" si="85"/>
        <v>0</v>
      </c>
      <c r="Z179" s="64">
        <f t="shared" si="85"/>
        <v>0</v>
      </c>
      <c r="AA179" s="64">
        <f t="shared" si="85"/>
        <v>0</v>
      </c>
      <c r="AB179" s="64">
        <f t="shared" si="85"/>
        <v>0</v>
      </c>
      <c r="AC179" s="64">
        <f t="shared" si="85"/>
        <v>0</v>
      </c>
      <c r="AD179" s="64">
        <f t="shared" si="85"/>
        <v>0</v>
      </c>
      <c r="AE179" s="64">
        <f t="shared" si="85"/>
        <v>0</v>
      </c>
      <c r="AF179" s="64">
        <f t="shared" si="85"/>
        <v>0</v>
      </c>
      <c r="AG179" s="64">
        <f t="shared" si="85"/>
        <v>0</v>
      </c>
      <c r="AH179" s="64">
        <f t="shared" si="85"/>
        <v>0</v>
      </c>
      <c r="AI179" s="64">
        <f t="shared" si="85"/>
        <v>0</v>
      </c>
      <c r="AJ179" s="64">
        <f t="shared" si="85"/>
        <v>0</v>
      </c>
      <c r="AK179" s="64">
        <f t="shared" si="85"/>
        <v>0</v>
      </c>
      <c r="AL179" s="64">
        <f t="shared" si="85"/>
        <v>0</v>
      </c>
      <c r="AM179" s="64">
        <f t="shared" si="85"/>
        <v>0</v>
      </c>
      <c r="AN179" s="64">
        <f t="shared" si="85"/>
        <v>0</v>
      </c>
      <c r="AO179" s="64">
        <f t="shared" si="85"/>
        <v>0</v>
      </c>
      <c r="AP179" s="64">
        <f t="shared" si="85"/>
        <v>0</v>
      </c>
      <c r="AQ179" s="64">
        <f t="shared" ref="AQ179:BV179" si="86">IFERROR(AQ18*(AQ340/$EN340),"")</f>
        <v>0</v>
      </c>
      <c r="AR179" s="64">
        <f t="shared" si="86"/>
        <v>0</v>
      </c>
      <c r="AS179" s="64">
        <f t="shared" si="86"/>
        <v>0</v>
      </c>
      <c r="AT179" s="64">
        <f t="shared" si="86"/>
        <v>0</v>
      </c>
      <c r="AU179" s="64">
        <f t="shared" si="86"/>
        <v>0</v>
      </c>
      <c r="AV179" s="64">
        <f t="shared" si="86"/>
        <v>0</v>
      </c>
      <c r="AW179" s="64">
        <f t="shared" si="86"/>
        <v>0</v>
      </c>
      <c r="AX179" s="64">
        <f t="shared" si="86"/>
        <v>0</v>
      </c>
      <c r="AY179" s="64">
        <f t="shared" si="86"/>
        <v>0</v>
      </c>
      <c r="AZ179" s="64">
        <f t="shared" si="86"/>
        <v>0</v>
      </c>
      <c r="BA179" s="64">
        <f t="shared" si="86"/>
        <v>0</v>
      </c>
      <c r="BB179" s="64">
        <f t="shared" si="86"/>
        <v>0</v>
      </c>
      <c r="BC179" s="64">
        <f t="shared" si="86"/>
        <v>0</v>
      </c>
      <c r="BD179" s="64">
        <f t="shared" si="86"/>
        <v>0</v>
      </c>
      <c r="BE179" s="64">
        <f t="shared" si="86"/>
        <v>0</v>
      </c>
      <c r="BF179" s="64">
        <f t="shared" si="86"/>
        <v>0</v>
      </c>
      <c r="BG179" s="64">
        <f t="shared" si="86"/>
        <v>0</v>
      </c>
      <c r="BH179" s="64">
        <f t="shared" si="86"/>
        <v>0</v>
      </c>
      <c r="BI179" s="64">
        <f t="shared" si="86"/>
        <v>0</v>
      </c>
      <c r="BJ179" s="64">
        <f t="shared" si="86"/>
        <v>0</v>
      </c>
      <c r="BK179" s="64">
        <f t="shared" si="86"/>
        <v>0</v>
      </c>
      <c r="BL179" s="64">
        <f t="shared" si="86"/>
        <v>0</v>
      </c>
      <c r="BM179" s="64">
        <f t="shared" si="86"/>
        <v>0</v>
      </c>
      <c r="BN179" s="64">
        <f t="shared" si="86"/>
        <v>0</v>
      </c>
      <c r="BO179" s="64">
        <f t="shared" si="86"/>
        <v>0</v>
      </c>
      <c r="BP179" s="64">
        <f t="shared" si="86"/>
        <v>0</v>
      </c>
      <c r="BQ179" s="64">
        <f t="shared" si="86"/>
        <v>0</v>
      </c>
      <c r="BR179" s="64">
        <f t="shared" si="86"/>
        <v>0</v>
      </c>
      <c r="BS179" s="64">
        <f t="shared" si="86"/>
        <v>0</v>
      </c>
      <c r="BT179" s="64">
        <f t="shared" si="86"/>
        <v>0</v>
      </c>
      <c r="BU179" s="64">
        <f t="shared" si="86"/>
        <v>0</v>
      </c>
      <c r="BV179" s="64">
        <f t="shared" si="86"/>
        <v>0</v>
      </c>
      <c r="BW179" s="64">
        <f t="shared" ref="BW179:DB179" si="87">IFERROR(BW18*(BW340/$EN340),"")</f>
        <v>0</v>
      </c>
      <c r="BX179" s="64">
        <f t="shared" si="87"/>
        <v>0</v>
      </c>
      <c r="BY179" s="64">
        <f t="shared" si="87"/>
        <v>0</v>
      </c>
      <c r="BZ179" s="64">
        <f t="shared" si="87"/>
        <v>0</v>
      </c>
      <c r="CA179" s="64">
        <f t="shared" si="87"/>
        <v>0</v>
      </c>
      <c r="CB179" s="64">
        <f t="shared" si="87"/>
        <v>0</v>
      </c>
      <c r="CC179" s="64">
        <f t="shared" si="87"/>
        <v>0</v>
      </c>
      <c r="CD179" s="64">
        <f t="shared" si="87"/>
        <v>0</v>
      </c>
      <c r="CE179" s="64">
        <f t="shared" si="87"/>
        <v>0</v>
      </c>
      <c r="CF179" s="64">
        <f t="shared" si="87"/>
        <v>0</v>
      </c>
      <c r="CG179" s="64">
        <f t="shared" si="87"/>
        <v>0</v>
      </c>
      <c r="CH179" s="64">
        <f t="shared" si="87"/>
        <v>0</v>
      </c>
      <c r="CI179" s="64">
        <f t="shared" si="87"/>
        <v>0</v>
      </c>
      <c r="CJ179" s="64">
        <f t="shared" si="87"/>
        <v>0</v>
      </c>
      <c r="CK179" s="64">
        <f t="shared" si="87"/>
        <v>0</v>
      </c>
      <c r="CL179" s="64">
        <f t="shared" si="87"/>
        <v>0</v>
      </c>
      <c r="CM179" s="64">
        <f t="shared" si="87"/>
        <v>0</v>
      </c>
      <c r="CN179" s="64">
        <f t="shared" si="87"/>
        <v>0</v>
      </c>
      <c r="CO179" s="64">
        <f t="shared" si="87"/>
        <v>0</v>
      </c>
      <c r="CP179" s="64">
        <f t="shared" si="87"/>
        <v>0</v>
      </c>
      <c r="CQ179" s="64">
        <f t="shared" si="87"/>
        <v>0</v>
      </c>
      <c r="CR179" s="64">
        <f t="shared" si="87"/>
        <v>0</v>
      </c>
      <c r="CS179" s="64">
        <f t="shared" si="87"/>
        <v>0</v>
      </c>
      <c r="CT179" s="64">
        <f t="shared" si="87"/>
        <v>0</v>
      </c>
      <c r="CU179" s="64">
        <f t="shared" si="87"/>
        <v>0</v>
      </c>
      <c r="CV179" s="64">
        <f t="shared" si="87"/>
        <v>0</v>
      </c>
      <c r="CW179" s="64">
        <f t="shared" si="87"/>
        <v>0</v>
      </c>
      <c r="CX179" s="64">
        <f t="shared" si="87"/>
        <v>0</v>
      </c>
      <c r="CY179" s="64">
        <f t="shared" si="87"/>
        <v>0</v>
      </c>
      <c r="CZ179" s="64">
        <f t="shared" si="87"/>
        <v>0</v>
      </c>
      <c r="DA179" s="64">
        <f t="shared" si="87"/>
        <v>0</v>
      </c>
      <c r="DB179" s="64">
        <f t="shared" si="87"/>
        <v>0</v>
      </c>
      <c r="DC179" s="64">
        <f t="shared" ref="DC179:EM179" si="88">IFERROR(DC18*(DC340/$EN340),"")</f>
        <v>0</v>
      </c>
      <c r="DD179" s="64">
        <f t="shared" si="88"/>
        <v>0</v>
      </c>
      <c r="DE179" s="64">
        <f t="shared" si="88"/>
        <v>0</v>
      </c>
      <c r="DF179" s="64">
        <f t="shared" si="88"/>
        <v>0</v>
      </c>
      <c r="DG179" s="64">
        <f t="shared" si="88"/>
        <v>0</v>
      </c>
      <c r="DH179" s="64">
        <f t="shared" si="88"/>
        <v>0</v>
      </c>
      <c r="DI179" s="64">
        <f t="shared" si="88"/>
        <v>0</v>
      </c>
      <c r="DJ179" s="64">
        <f t="shared" si="88"/>
        <v>0</v>
      </c>
      <c r="DK179" s="64">
        <f t="shared" si="88"/>
        <v>0</v>
      </c>
      <c r="DL179" s="64">
        <f t="shared" si="88"/>
        <v>0</v>
      </c>
      <c r="DM179" s="64">
        <f t="shared" si="88"/>
        <v>0</v>
      </c>
      <c r="DN179" s="64">
        <f t="shared" si="88"/>
        <v>0</v>
      </c>
      <c r="DO179" s="64">
        <f t="shared" si="88"/>
        <v>0</v>
      </c>
      <c r="DP179" s="64">
        <f t="shared" si="88"/>
        <v>0</v>
      </c>
      <c r="DQ179" s="64">
        <f t="shared" si="88"/>
        <v>0</v>
      </c>
      <c r="DR179" s="64">
        <f t="shared" si="88"/>
        <v>0</v>
      </c>
      <c r="DS179" s="64">
        <f t="shared" si="88"/>
        <v>0</v>
      </c>
      <c r="DT179" s="64">
        <f t="shared" si="88"/>
        <v>0</v>
      </c>
      <c r="DU179" s="64">
        <f t="shared" si="88"/>
        <v>0</v>
      </c>
      <c r="DV179" s="64">
        <f t="shared" si="88"/>
        <v>0</v>
      </c>
      <c r="DW179" s="64">
        <f t="shared" si="88"/>
        <v>0</v>
      </c>
      <c r="DX179" s="64">
        <f t="shared" si="88"/>
        <v>0</v>
      </c>
      <c r="DY179" s="64">
        <f t="shared" si="88"/>
        <v>0</v>
      </c>
      <c r="DZ179" s="64">
        <f t="shared" si="88"/>
        <v>0</v>
      </c>
      <c r="EA179" s="64">
        <f t="shared" si="88"/>
        <v>0</v>
      </c>
      <c r="EB179" s="64">
        <f t="shared" si="88"/>
        <v>0</v>
      </c>
      <c r="EC179" s="64">
        <f t="shared" si="88"/>
        <v>0</v>
      </c>
      <c r="ED179" s="64">
        <f t="shared" si="88"/>
        <v>0</v>
      </c>
      <c r="EE179" s="64">
        <f t="shared" si="88"/>
        <v>0</v>
      </c>
      <c r="EF179" s="64">
        <f t="shared" si="88"/>
        <v>0</v>
      </c>
      <c r="EG179" s="64">
        <f t="shared" si="88"/>
        <v>0</v>
      </c>
      <c r="EH179" s="64">
        <f t="shared" si="88"/>
        <v>0</v>
      </c>
      <c r="EI179" s="64">
        <f t="shared" si="88"/>
        <v>0</v>
      </c>
      <c r="EJ179" s="64">
        <f t="shared" si="88"/>
        <v>0</v>
      </c>
      <c r="EK179" s="64">
        <f t="shared" si="88"/>
        <v>0</v>
      </c>
      <c r="EL179" s="64">
        <f t="shared" si="88"/>
        <v>0</v>
      </c>
      <c r="EM179" s="64">
        <f t="shared" si="88"/>
        <v>0</v>
      </c>
      <c r="EN179" s="72">
        <f t="shared" si="13"/>
        <v>0.12406947463750839</v>
      </c>
    </row>
    <row r="180" spans="1:144" x14ac:dyDescent="0.15">
      <c r="A180" s="71">
        <v>40359</v>
      </c>
      <c r="B180" s="64" t="str">
        <f t="shared" ref="B180:J180" si="89">IFERROR(B19*(B341/$EN341),"")</f>
        <v/>
      </c>
      <c r="C180" s="64">
        <f t="shared" si="89"/>
        <v>0</v>
      </c>
      <c r="D180" s="64">
        <f t="shared" si="89"/>
        <v>0</v>
      </c>
      <c r="E180" s="64">
        <f t="shared" si="89"/>
        <v>0</v>
      </c>
      <c r="F180" s="64">
        <f t="shared" si="89"/>
        <v>0</v>
      </c>
      <c r="G180" s="64">
        <f t="shared" si="89"/>
        <v>0</v>
      </c>
      <c r="H180" s="64">
        <f t="shared" si="89"/>
        <v>0</v>
      </c>
      <c r="I180" s="64">
        <f t="shared" si="89"/>
        <v>0</v>
      </c>
      <c r="J180" s="64">
        <f t="shared" si="89"/>
        <v>0</v>
      </c>
      <c r="K180" s="64">
        <f t="shared" ref="K180:AP180" si="90">IFERROR(K19*(K341/$EN341),"")</f>
        <v>0</v>
      </c>
      <c r="L180" s="64">
        <f t="shared" si="90"/>
        <v>0</v>
      </c>
      <c r="M180" s="64">
        <f t="shared" si="90"/>
        <v>0</v>
      </c>
      <c r="N180" s="64">
        <f t="shared" si="90"/>
        <v>0</v>
      </c>
      <c r="O180" s="64">
        <f t="shared" si="90"/>
        <v>0.10816771537065506</v>
      </c>
      <c r="P180" s="64">
        <f t="shared" si="90"/>
        <v>0</v>
      </c>
      <c r="Q180" s="64">
        <f t="shared" si="90"/>
        <v>0</v>
      </c>
      <c r="R180" s="64">
        <f t="shared" si="90"/>
        <v>0</v>
      </c>
      <c r="S180" s="64">
        <f t="shared" si="90"/>
        <v>0</v>
      </c>
      <c r="T180" s="64">
        <f t="shared" si="90"/>
        <v>0</v>
      </c>
      <c r="U180" s="64">
        <f t="shared" si="90"/>
        <v>0</v>
      </c>
      <c r="V180" s="64">
        <f t="shared" si="90"/>
        <v>0</v>
      </c>
      <c r="W180" s="64">
        <f t="shared" si="90"/>
        <v>0</v>
      </c>
      <c r="X180" s="64">
        <f t="shared" si="90"/>
        <v>0</v>
      </c>
      <c r="Y180" s="64">
        <f t="shared" si="90"/>
        <v>0</v>
      </c>
      <c r="Z180" s="64">
        <f t="shared" si="90"/>
        <v>0</v>
      </c>
      <c r="AA180" s="64">
        <f t="shared" si="90"/>
        <v>0</v>
      </c>
      <c r="AB180" s="64">
        <f t="shared" si="90"/>
        <v>0</v>
      </c>
      <c r="AC180" s="64">
        <f t="shared" si="90"/>
        <v>0</v>
      </c>
      <c r="AD180" s="64">
        <f t="shared" si="90"/>
        <v>0</v>
      </c>
      <c r="AE180" s="64">
        <f t="shared" si="90"/>
        <v>0</v>
      </c>
      <c r="AF180" s="64">
        <f t="shared" si="90"/>
        <v>0</v>
      </c>
      <c r="AG180" s="64">
        <f t="shared" si="90"/>
        <v>0</v>
      </c>
      <c r="AH180" s="64">
        <f t="shared" si="90"/>
        <v>0</v>
      </c>
      <c r="AI180" s="64">
        <f t="shared" si="90"/>
        <v>0</v>
      </c>
      <c r="AJ180" s="64">
        <f t="shared" si="90"/>
        <v>0</v>
      </c>
      <c r="AK180" s="64">
        <f t="shared" si="90"/>
        <v>0</v>
      </c>
      <c r="AL180" s="64">
        <f t="shared" si="90"/>
        <v>0</v>
      </c>
      <c r="AM180" s="64">
        <f t="shared" si="90"/>
        <v>0</v>
      </c>
      <c r="AN180" s="64">
        <f t="shared" si="90"/>
        <v>0</v>
      </c>
      <c r="AO180" s="64">
        <f t="shared" si="90"/>
        <v>0</v>
      </c>
      <c r="AP180" s="64">
        <f t="shared" si="90"/>
        <v>0</v>
      </c>
      <c r="AQ180" s="64">
        <f t="shared" ref="AQ180:BV180" si="91">IFERROR(AQ19*(AQ341/$EN341),"")</f>
        <v>0</v>
      </c>
      <c r="AR180" s="64">
        <f t="shared" si="91"/>
        <v>0</v>
      </c>
      <c r="AS180" s="64">
        <f t="shared" si="91"/>
        <v>0</v>
      </c>
      <c r="AT180" s="64">
        <f t="shared" si="91"/>
        <v>0</v>
      </c>
      <c r="AU180" s="64">
        <f t="shared" si="91"/>
        <v>0</v>
      </c>
      <c r="AV180" s="64">
        <f t="shared" si="91"/>
        <v>0</v>
      </c>
      <c r="AW180" s="64">
        <f t="shared" si="91"/>
        <v>0</v>
      </c>
      <c r="AX180" s="64">
        <f t="shared" si="91"/>
        <v>0</v>
      </c>
      <c r="AY180" s="64">
        <f t="shared" si="91"/>
        <v>0</v>
      </c>
      <c r="AZ180" s="64">
        <f t="shared" si="91"/>
        <v>0</v>
      </c>
      <c r="BA180" s="64">
        <f t="shared" si="91"/>
        <v>0</v>
      </c>
      <c r="BB180" s="64">
        <f t="shared" si="91"/>
        <v>0</v>
      </c>
      <c r="BC180" s="64">
        <f t="shared" si="91"/>
        <v>0</v>
      </c>
      <c r="BD180" s="64">
        <f t="shared" si="91"/>
        <v>0</v>
      </c>
      <c r="BE180" s="64">
        <f t="shared" si="91"/>
        <v>0</v>
      </c>
      <c r="BF180" s="64">
        <f t="shared" si="91"/>
        <v>0</v>
      </c>
      <c r="BG180" s="64">
        <f t="shared" si="91"/>
        <v>0</v>
      </c>
      <c r="BH180" s="64">
        <f t="shared" si="91"/>
        <v>0</v>
      </c>
      <c r="BI180" s="64">
        <f t="shared" si="91"/>
        <v>0</v>
      </c>
      <c r="BJ180" s="64">
        <f t="shared" si="91"/>
        <v>0</v>
      </c>
      <c r="BK180" s="64">
        <f t="shared" si="91"/>
        <v>0</v>
      </c>
      <c r="BL180" s="64">
        <f t="shared" si="91"/>
        <v>0</v>
      </c>
      <c r="BM180" s="64">
        <f t="shared" si="91"/>
        <v>0</v>
      </c>
      <c r="BN180" s="64">
        <f t="shared" si="91"/>
        <v>0</v>
      </c>
      <c r="BO180" s="64">
        <f t="shared" si="91"/>
        <v>0</v>
      </c>
      <c r="BP180" s="64">
        <f t="shared" si="91"/>
        <v>0</v>
      </c>
      <c r="BQ180" s="64">
        <f t="shared" si="91"/>
        <v>0</v>
      </c>
      <c r="BR180" s="64">
        <f t="shared" si="91"/>
        <v>0</v>
      </c>
      <c r="BS180" s="64">
        <f t="shared" si="91"/>
        <v>0</v>
      </c>
      <c r="BT180" s="64">
        <f t="shared" si="91"/>
        <v>0</v>
      </c>
      <c r="BU180" s="64">
        <f t="shared" si="91"/>
        <v>0</v>
      </c>
      <c r="BV180" s="64">
        <f t="shared" si="91"/>
        <v>0</v>
      </c>
      <c r="BW180" s="64">
        <f t="shared" ref="BW180:DB180" si="92">IFERROR(BW19*(BW341/$EN341),"")</f>
        <v>0</v>
      </c>
      <c r="BX180" s="64">
        <f t="shared" si="92"/>
        <v>0</v>
      </c>
      <c r="BY180" s="64">
        <f t="shared" si="92"/>
        <v>0</v>
      </c>
      <c r="BZ180" s="64">
        <f t="shared" si="92"/>
        <v>0</v>
      </c>
      <c r="CA180" s="64">
        <f t="shared" si="92"/>
        <v>0</v>
      </c>
      <c r="CB180" s="64">
        <f t="shared" si="92"/>
        <v>0</v>
      </c>
      <c r="CC180" s="64">
        <f t="shared" si="92"/>
        <v>0</v>
      </c>
      <c r="CD180" s="64">
        <f t="shared" si="92"/>
        <v>0</v>
      </c>
      <c r="CE180" s="64">
        <f t="shared" si="92"/>
        <v>0</v>
      </c>
      <c r="CF180" s="64">
        <f t="shared" si="92"/>
        <v>0</v>
      </c>
      <c r="CG180" s="64">
        <f t="shared" si="92"/>
        <v>0</v>
      </c>
      <c r="CH180" s="64">
        <f t="shared" si="92"/>
        <v>0</v>
      </c>
      <c r="CI180" s="64">
        <f t="shared" si="92"/>
        <v>0</v>
      </c>
      <c r="CJ180" s="64">
        <f t="shared" si="92"/>
        <v>0</v>
      </c>
      <c r="CK180" s="64">
        <f t="shared" si="92"/>
        <v>0</v>
      </c>
      <c r="CL180" s="64">
        <f t="shared" si="92"/>
        <v>0</v>
      </c>
      <c r="CM180" s="64">
        <f t="shared" si="92"/>
        <v>0</v>
      </c>
      <c r="CN180" s="64">
        <f t="shared" si="92"/>
        <v>0</v>
      </c>
      <c r="CO180" s="64">
        <f t="shared" si="92"/>
        <v>0</v>
      </c>
      <c r="CP180" s="64">
        <f t="shared" si="92"/>
        <v>0</v>
      </c>
      <c r="CQ180" s="64">
        <f t="shared" si="92"/>
        <v>0</v>
      </c>
      <c r="CR180" s="64">
        <f t="shared" si="92"/>
        <v>0</v>
      </c>
      <c r="CS180" s="64">
        <f t="shared" si="92"/>
        <v>0</v>
      </c>
      <c r="CT180" s="64">
        <f t="shared" si="92"/>
        <v>0</v>
      </c>
      <c r="CU180" s="64">
        <f t="shared" si="92"/>
        <v>0</v>
      </c>
      <c r="CV180" s="64">
        <f t="shared" si="92"/>
        <v>0</v>
      </c>
      <c r="CW180" s="64">
        <f t="shared" si="92"/>
        <v>0</v>
      </c>
      <c r="CX180" s="64">
        <f t="shared" si="92"/>
        <v>0</v>
      </c>
      <c r="CY180" s="64">
        <f t="shared" si="92"/>
        <v>0</v>
      </c>
      <c r="CZ180" s="64">
        <f t="shared" si="92"/>
        <v>0</v>
      </c>
      <c r="DA180" s="64">
        <f t="shared" si="92"/>
        <v>0</v>
      </c>
      <c r="DB180" s="64">
        <f t="shared" si="92"/>
        <v>0</v>
      </c>
      <c r="DC180" s="64">
        <f t="shared" ref="DC180:EM180" si="93">IFERROR(DC19*(DC341/$EN341),"")</f>
        <v>0</v>
      </c>
      <c r="DD180" s="64">
        <f t="shared" si="93"/>
        <v>0</v>
      </c>
      <c r="DE180" s="64">
        <f t="shared" si="93"/>
        <v>0</v>
      </c>
      <c r="DF180" s="64">
        <f t="shared" si="93"/>
        <v>0</v>
      </c>
      <c r="DG180" s="64">
        <f t="shared" si="93"/>
        <v>0</v>
      </c>
      <c r="DH180" s="64">
        <f t="shared" si="93"/>
        <v>0</v>
      </c>
      <c r="DI180" s="64">
        <f t="shared" si="93"/>
        <v>0</v>
      </c>
      <c r="DJ180" s="64">
        <f t="shared" si="93"/>
        <v>0</v>
      </c>
      <c r="DK180" s="64">
        <f t="shared" si="93"/>
        <v>0</v>
      </c>
      <c r="DL180" s="64">
        <f t="shared" si="93"/>
        <v>0</v>
      </c>
      <c r="DM180" s="64">
        <f t="shared" si="93"/>
        <v>0</v>
      </c>
      <c r="DN180" s="64">
        <f t="shared" si="93"/>
        <v>0</v>
      </c>
      <c r="DO180" s="64">
        <f t="shared" si="93"/>
        <v>0</v>
      </c>
      <c r="DP180" s="64">
        <f t="shared" si="93"/>
        <v>0</v>
      </c>
      <c r="DQ180" s="64">
        <f t="shared" si="93"/>
        <v>0</v>
      </c>
      <c r="DR180" s="64">
        <f t="shared" si="93"/>
        <v>0</v>
      </c>
      <c r="DS180" s="64">
        <f t="shared" si="93"/>
        <v>0</v>
      </c>
      <c r="DT180" s="64">
        <f t="shared" si="93"/>
        <v>0</v>
      </c>
      <c r="DU180" s="64">
        <f t="shared" si="93"/>
        <v>0</v>
      </c>
      <c r="DV180" s="64">
        <f t="shared" si="93"/>
        <v>0</v>
      </c>
      <c r="DW180" s="64">
        <f t="shared" si="93"/>
        <v>0</v>
      </c>
      <c r="DX180" s="64">
        <f t="shared" si="93"/>
        <v>0</v>
      </c>
      <c r="DY180" s="64">
        <f t="shared" si="93"/>
        <v>0</v>
      </c>
      <c r="DZ180" s="64">
        <f t="shared" si="93"/>
        <v>0</v>
      </c>
      <c r="EA180" s="64">
        <f t="shared" si="93"/>
        <v>0</v>
      </c>
      <c r="EB180" s="64">
        <f t="shared" si="93"/>
        <v>0</v>
      </c>
      <c r="EC180" s="64">
        <f t="shared" si="93"/>
        <v>0</v>
      </c>
      <c r="ED180" s="64">
        <f t="shared" si="93"/>
        <v>0</v>
      </c>
      <c r="EE180" s="64">
        <f t="shared" si="93"/>
        <v>0</v>
      </c>
      <c r="EF180" s="64">
        <f t="shared" si="93"/>
        <v>0</v>
      </c>
      <c r="EG180" s="64">
        <f t="shared" si="93"/>
        <v>0</v>
      </c>
      <c r="EH180" s="64">
        <f t="shared" si="93"/>
        <v>0</v>
      </c>
      <c r="EI180" s="64">
        <f t="shared" si="93"/>
        <v>0</v>
      </c>
      <c r="EJ180" s="64">
        <f t="shared" si="93"/>
        <v>0</v>
      </c>
      <c r="EK180" s="64">
        <f t="shared" si="93"/>
        <v>0</v>
      </c>
      <c r="EL180" s="64">
        <f t="shared" si="93"/>
        <v>0</v>
      </c>
      <c r="EM180" s="64">
        <f t="shared" si="93"/>
        <v>0</v>
      </c>
      <c r="EN180" s="72">
        <f t="shared" si="13"/>
        <v>0.10816771537065506</v>
      </c>
    </row>
    <row r="181" spans="1:144" x14ac:dyDescent="0.15">
      <c r="A181" s="71">
        <v>40389</v>
      </c>
      <c r="B181" s="64" t="str">
        <f t="shared" ref="B181:J181" si="94">IFERROR(B20*(B342/$EN342),"")</f>
        <v/>
      </c>
      <c r="C181" s="64">
        <f t="shared" si="94"/>
        <v>0</v>
      </c>
      <c r="D181" s="64">
        <f t="shared" si="94"/>
        <v>0</v>
      </c>
      <c r="E181" s="64">
        <f t="shared" si="94"/>
        <v>0</v>
      </c>
      <c r="F181" s="64">
        <f t="shared" si="94"/>
        <v>0</v>
      </c>
      <c r="G181" s="64">
        <f t="shared" si="94"/>
        <v>0</v>
      </c>
      <c r="H181" s="64">
        <f t="shared" si="94"/>
        <v>0</v>
      </c>
      <c r="I181" s="64">
        <f t="shared" si="94"/>
        <v>0</v>
      </c>
      <c r="J181" s="64">
        <f t="shared" si="94"/>
        <v>0</v>
      </c>
      <c r="K181" s="64">
        <f t="shared" ref="K181:AP181" si="95">IFERROR(K20*(K342/$EN342),"")</f>
        <v>0</v>
      </c>
      <c r="L181" s="64">
        <f t="shared" si="95"/>
        <v>0</v>
      </c>
      <c r="M181" s="64">
        <f t="shared" si="95"/>
        <v>0</v>
      </c>
      <c r="N181" s="64">
        <f t="shared" si="95"/>
        <v>0</v>
      </c>
      <c r="O181" s="64">
        <f t="shared" si="95"/>
        <v>2.6892475783824921E-2</v>
      </c>
      <c r="P181" s="64">
        <f t="shared" si="95"/>
        <v>0</v>
      </c>
      <c r="Q181" s="64">
        <f t="shared" si="95"/>
        <v>0</v>
      </c>
      <c r="R181" s="64">
        <f t="shared" si="95"/>
        <v>0</v>
      </c>
      <c r="S181" s="64">
        <f t="shared" si="95"/>
        <v>0</v>
      </c>
      <c r="T181" s="64">
        <f t="shared" si="95"/>
        <v>0</v>
      </c>
      <c r="U181" s="64">
        <f t="shared" si="95"/>
        <v>0</v>
      </c>
      <c r="V181" s="64">
        <f t="shared" si="95"/>
        <v>0</v>
      </c>
      <c r="W181" s="64">
        <f t="shared" si="95"/>
        <v>0</v>
      </c>
      <c r="X181" s="64">
        <f t="shared" si="95"/>
        <v>0</v>
      </c>
      <c r="Y181" s="64">
        <f t="shared" si="95"/>
        <v>0</v>
      </c>
      <c r="Z181" s="64">
        <f t="shared" si="95"/>
        <v>0</v>
      </c>
      <c r="AA181" s="64">
        <f t="shared" si="95"/>
        <v>0</v>
      </c>
      <c r="AB181" s="64">
        <f t="shared" si="95"/>
        <v>0</v>
      </c>
      <c r="AC181" s="64">
        <f t="shared" si="95"/>
        <v>0</v>
      </c>
      <c r="AD181" s="64">
        <f t="shared" si="95"/>
        <v>0</v>
      </c>
      <c r="AE181" s="64">
        <f t="shared" si="95"/>
        <v>0</v>
      </c>
      <c r="AF181" s="64">
        <f t="shared" si="95"/>
        <v>0</v>
      </c>
      <c r="AG181" s="64">
        <f t="shared" si="95"/>
        <v>0</v>
      </c>
      <c r="AH181" s="64">
        <f t="shared" si="95"/>
        <v>0</v>
      </c>
      <c r="AI181" s="64">
        <f t="shared" si="95"/>
        <v>0</v>
      </c>
      <c r="AJ181" s="64">
        <f t="shared" si="95"/>
        <v>0</v>
      </c>
      <c r="AK181" s="64">
        <f t="shared" si="95"/>
        <v>0</v>
      </c>
      <c r="AL181" s="64">
        <f t="shared" si="95"/>
        <v>0</v>
      </c>
      <c r="AM181" s="64">
        <f t="shared" si="95"/>
        <v>0</v>
      </c>
      <c r="AN181" s="64">
        <f t="shared" si="95"/>
        <v>0</v>
      </c>
      <c r="AO181" s="64">
        <f t="shared" si="95"/>
        <v>0</v>
      </c>
      <c r="AP181" s="64">
        <f t="shared" si="95"/>
        <v>0</v>
      </c>
      <c r="AQ181" s="64">
        <f t="shared" ref="AQ181:BV181" si="96">IFERROR(AQ20*(AQ342/$EN342),"")</f>
        <v>0</v>
      </c>
      <c r="AR181" s="64">
        <f t="shared" si="96"/>
        <v>0</v>
      </c>
      <c r="AS181" s="64">
        <f t="shared" si="96"/>
        <v>0</v>
      </c>
      <c r="AT181" s="64">
        <f t="shared" si="96"/>
        <v>0</v>
      </c>
      <c r="AU181" s="64">
        <f t="shared" si="96"/>
        <v>0</v>
      </c>
      <c r="AV181" s="64">
        <f t="shared" si="96"/>
        <v>0</v>
      </c>
      <c r="AW181" s="64">
        <f t="shared" si="96"/>
        <v>0</v>
      </c>
      <c r="AX181" s="64">
        <f t="shared" si="96"/>
        <v>0</v>
      </c>
      <c r="AY181" s="64">
        <f t="shared" si="96"/>
        <v>0</v>
      </c>
      <c r="AZ181" s="64">
        <f t="shared" si="96"/>
        <v>0</v>
      </c>
      <c r="BA181" s="64">
        <f t="shared" si="96"/>
        <v>0</v>
      </c>
      <c r="BB181" s="64">
        <f t="shared" si="96"/>
        <v>0</v>
      </c>
      <c r="BC181" s="64">
        <f t="shared" si="96"/>
        <v>0</v>
      </c>
      <c r="BD181" s="64">
        <f t="shared" si="96"/>
        <v>0</v>
      </c>
      <c r="BE181" s="64">
        <f t="shared" si="96"/>
        <v>0</v>
      </c>
      <c r="BF181" s="64">
        <f t="shared" si="96"/>
        <v>0</v>
      </c>
      <c r="BG181" s="64">
        <f t="shared" si="96"/>
        <v>0</v>
      </c>
      <c r="BH181" s="64">
        <f t="shared" si="96"/>
        <v>0</v>
      </c>
      <c r="BI181" s="64">
        <f t="shared" si="96"/>
        <v>0</v>
      </c>
      <c r="BJ181" s="64">
        <f t="shared" si="96"/>
        <v>0</v>
      </c>
      <c r="BK181" s="64">
        <f t="shared" si="96"/>
        <v>0</v>
      </c>
      <c r="BL181" s="64">
        <f t="shared" si="96"/>
        <v>0</v>
      </c>
      <c r="BM181" s="64">
        <f t="shared" si="96"/>
        <v>0</v>
      </c>
      <c r="BN181" s="64">
        <f t="shared" si="96"/>
        <v>0</v>
      </c>
      <c r="BO181" s="64">
        <f t="shared" si="96"/>
        <v>0</v>
      </c>
      <c r="BP181" s="64">
        <f t="shared" si="96"/>
        <v>0</v>
      </c>
      <c r="BQ181" s="64">
        <f t="shared" si="96"/>
        <v>0</v>
      </c>
      <c r="BR181" s="64">
        <f t="shared" si="96"/>
        <v>0</v>
      </c>
      <c r="BS181" s="64">
        <f t="shared" si="96"/>
        <v>0</v>
      </c>
      <c r="BT181" s="64">
        <f t="shared" si="96"/>
        <v>0</v>
      </c>
      <c r="BU181" s="64">
        <f t="shared" si="96"/>
        <v>0</v>
      </c>
      <c r="BV181" s="64">
        <f t="shared" si="96"/>
        <v>0</v>
      </c>
      <c r="BW181" s="64">
        <f t="shared" ref="BW181:DB181" si="97">IFERROR(BW20*(BW342/$EN342),"")</f>
        <v>0</v>
      </c>
      <c r="BX181" s="64">
        <f t="shared" si="97"/>
        <v>0</v>
      </c>
      <c r="BY181" s="64">
        <f t="shared" si="97"/>
        <v>0</v>
      </c>
      <c r="BZ181" s="64">
        <f t="shared" si="97"/>
        <v>0</v>
      </c>
      <c r="CA181" s="64">
        <f t="shared" si="97"/>
        <v>0</v>
      </c>
      <c r="CB181" s="64">
        <f t="shared" si="97"/>
        <v>0</v>
      </c>
      <c r="CC181" s="64">
        <f t="shared" si="97"/>
        <v>0</v>
      </c>
      <c r="CD181" s="64">
        <f t="shared" si="97"/>
        <v>0</v>
      </c>
      <c r="CE181" s="64">
        <f t="shared" si="97"/>
        <v>0</v>
      </c>
      <c r="CF181" s="64">
        <f t="shared" si="97"/>
        <v>0</v>
      </c>
      <c r="CG181" s="64">
        <f t="shared" si="97"/>
        <v>0</v>
      </c>
      <c r="CH181" s="64">
        <f t="shared" si="97"/>
        <v>0</v>
      </c>
      <c r="CI181" s="64">
        <f t="shared" si="97"/>
        <v>0</v>
      </c>
      <c r="CJ181" s="64">
        <f t="shared" si="97"/>
        <v>0</v>
      </c>
      <c r="CK181" s="64">
        <f t="shared" si="97"/>
        <v>0</v>
      </c>
      <c r="CL181" s="64">
        <f t="shared" si="97"/>
        <v>0</v>
      </c>
      <c r="CM181" s="64">
        <f t="shared" si="97"/>
        <v>0</v>
      </c>
      <c r="CN181" s="64">
        <f t="shared" si="97"/>
        <v>0</v>
      </c>
      <c r="CO181" s="64">
        <f t="shared" si="97"/>
        <v>0</v>
      </c>
      <c r="CP181" s="64">
        <f t="shared" si="97"/>
        <v>0</v>
      </c>
      <c r="CQ181" s="64">
        <f t="shared" si="97"/>
        <v>0</v>
      </c>
      <c r="CR181" s="64">
        <f t="shared" si="97"/>
        <v>0</v>
      </c>
      <c r="CS181" s="64">
        <f t="shared" si="97"/>
        <v>0</v>
      </c>
      <c r="CT181" s="64">
        <f t="shared" si="97"/>
        <v>0</v>
      </c>
      <c r="CU181" s="64">
        <f t="shared" si="97"/>
        <v>0</v>
      </c>
      <c r="CV181" s="64">
        <f t="shared" si="97"/>
        <v>0</v>
      </c>
      <c r="CW181" s="64">
        <f t="shared" si="97"/>
        <v>0</v>
      </c>
      <c r="CX181" s="64">
        <f t="shared" si="97"/>
        <v>0</v>
      </c>
      <c r="CY181" s="64">
        <f t="shared" si="97"/>
        <v>0</v>
      </c>
      <c r="CZ181" s="64">
        <f t="shared" si="97"/>
        <v>0</v>
      </c>
      <c r="DA181" s="64">
        <f t="shared" si="97"/>
        <v>0</v>
      </c>
      <c r="DB181" s="64">
        <f t="shared" si="97"/>
        <v>0</v>
      </c>
      <c r="DC181" s="64">
        <f t="shared" ref="DC181:EM181" si="98">IFERROR(DC20*(DC342/$EN342),"")</f>
        <v>0</v>
      </c>
      <c r="DD181" s="64">
        <f t="shared" si="98"/>
        <v>0</v>
      </c>
      <c r="DE181" s="64">
        <f t="shared" si="98"/>
        <v>0</v>
      </c>
      <c r="DF181" s="64">
        <f t="shared" si="98"/>
        <v>0</v>
      </c>
      <c r="DG181" s="64">
        <f t="shared" si="98"/>
        <v>0</v>
      </c>
      <c r="DH181" s="64">
        <f t="shared" si="98"/>
        <v>0</v>
      </c>
      <c r="DI181" s="64">
        <f t="shared" si="98"/>
        <v>0</v>
      </c>
      <c r="DJ181" s="64">
        <f t="shared" si="98"/>
        <v>0</v>
      </c>
      <c r="DK181" s="64">
        <f t="shared" si="98"/>
        <v>0</v>
      </c>
      <c r="DL181" s="64">
        <f t="shared" si="98"/>
        <v>0</v>
      </c>
      <c r="DM181" s="64">
        <f t="shared" si="98"/>
        <v>0</v>
      </c>
      <c r="DN181" s="64">
        <f t="shared" si="98"/>
        <v>0</v>
      </c>
      <c r="DO181" s="64">
        <f t="shared" si="98"/>
        <v>0</v>
      </c>
      <c r="DP181" s="64">
        <f t="shared" si="98"/>
        <v>0</v>
      </c>
      <c r="DQ181" s="64">
        <f t="shared" si="98"/>
        <v>0</v>
      </c>
      <c r="DR181" s="64">
        <f t="shared" si="98"/>
        <v>0</v>
      </c>
      <c r="DS181" s="64">
        <f t="shared" si="98"/>
        <v>0</v>
      </c>
      <c r="DT181" s="64">
        <f t="shared" si="98"/>
        <v>0</v>
      </c>
      <c r="DU181" s="64">
        <f t="shared" si="98"/>
        <v>0</v>
      </c>
      <c r="DV181" s="64">
        <f t="shared" si="98"/>
        <v>0</v>
      </c>
      <c r="DW181" s="64">
        <f t="shared" si="98"/>
        <v>0</v>
      </c>
      <c r="DX181" s="64">
        <f t="shared" si="98"/>
        <v>0</v>
      </c>
      <c r="DY181" s="64">
        <f t="shared" si="98"/>
        <v>0</v>
      </c>
      <c r="DZ181" s="64">
        <f t="shared" si="98"/>
        <v>0</v>
      </c>
      <c r="EA181" s="64">
        <f t="shared" si="98"/>
        <v>0</v>
      </c>
      <c r="EB181" s="64">
        <f t="shared" si="98"/>
        <v>0</v>
      </c>
      <c r="EC181" s="64">
        <f t="shared" si="98"/>
        <v>0</v>
      </c>
      <c r="ED181" s="64">
        <f t="shared" si="98"/>
        <v>0</v>
      </c>
      <c r="EE181" s="64">
        <f t="shared" si="98"/>
        <v>0</v>
      </c>
      <c r="EF181" s="64">
        <f t="shared" si="98"/>
        <v>0</v>
      </c>
      <c r="EG181" s="64">
        <f t="shared" si="98"/>
        <v>0</v>
      </c>
      <c r="EH181" s="64">
        <f t="shared" si="98"/>
        <v>0</v>
      </c>
      <c r="EI181" s="64">
        <f t="shared" si="98"/>
        <v>0</v>
      </c>
      <c r="EJ181" s="64">
        <f t="shared" si="98"/>
        <v>0</v>
      </c>
      <c r="EK181" s="64">
        <f t="shared" si="98"/>
        <v>0</v>
      </c>
      <c r="EL181" s="64">
        <f t="shared" si="98"/>
        <v>0</v>
      </c>
      <c r="EM181" s="64">
        <f t="shared" si="98"/>
        <v>0</v>
      </c>
      <c r="EN181" s="72">
        <f t="shared" si="13"/>
        <v>2.6892475783824921E-2</v>
      </c>
    </row>
    <row r="182" spans="1:144" x14ac:dyDescent="0.15">
      <c r="A182" s="71">
        <v>40421</v>
      </c>
      <c r="B182" s="64" t="str">
        <f t="shared" ref="B182:J182" si="99">IFERROR(B21*(B343/$EN343),"")</f>
        <v/>
      </c>
      <c r="C182" s="64">
        <f t="shared" si="99"/>
        <v>0</v>
      </c>
      <c r="D182" s="64">
        <f t="shared" si="99"/>
        <v>0</v>
      </c>
      <c r="E182" s="64">
        <f t="shared" si="99"/>
        <v>0</v>
      </c>
      <c r="F182" s="64">
        <f t="shared" si="99"/>
        <v>0</v>
      </c>
      <c r="G182" s="64">
        <f t="shared" si="99"/>
        <v>0</v>
      </c>
      <c r="H182" s="64">
        <f t="shared" si="99"/>
        <v>0</v>
      </c>
      <c r="I182" s="64">
        <f t="shared" si="99"/>
        <v>0</v>
      </c>
      <c r="J182" s="64">
        <f t="shared" si="99"/>
        <v>0</v>
      </c>
      <c r="K182" s="64">
        <f t="shared" ref="K182:AP182" si="100">IFERROR(K21*(K343/$EN343),"")</f>
        <v>0</v>
      </c>
      <c r="L182" s="64">
        <f t="shared" si="100"/>
        <v>0</v>
      </c>
      <c r="M182" s="64">
        <f t="shared" si="100"/>
        <v>0</v>
      </c>
      <c r="N182" s="64">
        <f t="shared" si="100"/>
        <v>0</v>
      </c>
      <c r="O182" s="64">
        <f t="shared" si="100"/>
        <v>-0.16003884375095367</v>
      </c>
      <c r="P182" s="64">
        <f t="shared" si="100"/>
        <v>0</v>
      </c>
      <c r="Q182" s="64">
        <f t="shared" si="100"/>
        <v>0</v>
      </c>
      <c r="R182" s="64">
        <f t="shared" si="100"/>
        <v>0</v>
      </c>
      <c r="S182" s="64">
        <f t="shared" si="100"/>
        <v>0</v>
      </c>
      <c r="T182" s="64">
        <f t="shared" si="100"/>
        <v>0</v>
      </c>
      <c r="U182" s="64">
        <f t="shared" si="100"/>
        <v>0</v>
      </c>
      <c r="V182" s="64">
        <f t="shared" si="100"/>
        <v>0</v>
      </c>
      <c r="W182" s="64">
        <f t="shared" si="100"/>
        <v>0</v>
      </c>
      <c r="X182" s="64">
        <f t="shared" si="100"/>
        <v>0</v>
      </c>
      <c r="Y182" s="64">
        <f t="shared" si="100"/>
        <v>0</v>
      </c>
      <c r="Z182" s="64">
        <f t="shared" si="100"/>
        <v>0</v>
      </c>
      <c r="AA182" s="64">
        <f t="shared" si="100"/>
        <v>0</v>
      </c>
      <c r="AB182" s="64">
        <f t="shared" si="100"/>
        <v>0</v>
      </c>
      <c r="AC182" s="64">
        <f t="shared" si="100"/>
        <v>0</v>
      </c>
      <c r="AD182" s="64">
        <f t="shared" si="100"/>
        <v>0</v>
      </c>
      <c r="AE182" s="64">
        <f t="shared" si="100"/>
        <v>0</v>
      </c>
      <c r="AF182" s="64">
        <f t="shared" si="100"/>
        <v>0</v>
      </c>
      <c r="AG182" s="64">
        <f t="shared" si="100"/>
        <v>0</v>
      </c>
      <c r="AH182" s="64">
        <f t="shared" si="100"/>
        <v>0</v>
      </c>
      <c r="AI182" s="64">
        <f t="shared" si="100"/>
        <v>0</v>
      </c>
      <c r="AJ182" s="64">
        <f t="shared" si="100"/>
        <v>0</v>
      </c>
      <c r="AK182" s="64">
        <f t="shared" si="100"/>
        <v>0</v>
      </c>
      <c r="AL182" s="64">
        <f t="shared" si="100"/>
        <v>0</v>
      </c>
      <c r="AM182" s="64">
        <f t="shared" si="100"/>
        <v>0</v>
      </c>
      <c r="AN182" s="64">
        <f t="shared" si="100"/>
        <v>0</v>
      </c>
      <c r="AO182" s="64">
        <f t="shared" si="100"/>
        <v>0</v>
      </c>
      <c r="AP182" s="64">
        <f t="shared" si="100"/>
        <v>0</v>
      </c>
      <c r="AQ182" s="64">
        <f t="shared" ref="AQ182:BV182" si="101">IFERROR(AQ21*(AQ343/$EN343),"")</f>
        <v>0</v>
      </c>
      <c r="AR182" s="64">
        <f t="shared" si="101"/>
        <v>0</v>
      </c>
      <c r="AS182" s="64">
        <f t="shared" si="101"/>
        <v>0</v>
      </c>
      <c r="AT182" s="64">
        <f t="shared" si="101"/>
        <v>0</v>
      </c>
      <c r="AU182" s="64">
        <f t="shared" si="101"/>
        <v>0</v>
      </c>
      <c r="AV182" s="64">
        <f t="shared" si="101"/>
        <v>0</v>
      </c>
      <c r="AW182" s="64">
        <f t="shared" si="101"/>
        <v>0</v>
      </c>
      <c r="AX182" s="64">
        <f t="shared" si="101"/>
        <v>0</v>
      </c>
      <c r="AY182" s="64">
        <f t="shared" si="101"/>
        <v>0</v>
      </c>
      <c r="AZ182" s="64">
        <f t="shared" si="101"/>
        <v>0</v>
      </c>
      <c r="BA182" s="64">
        <f t="shared" si="101"/>
        <v>0</v>
      </c>
      <c r="BB182" s="64">
        <f t="shared" si="101"/>
        <v>0</v>
      </c>
      <c r="BC182" s="64">
        <f t="shared" si="101"/>
        <v>0</v>
      </c>
      <c r="BD182" s="64">
        <f t="shared" si="101"/>
        <v>0</v>
      </c>
      <c r="BE182" s="64">
        <f t="shared" si="101"/>
        <v>0</v>
      </c>
      <c r="BF182" s="64">
        <f t="shared" si="101"/>
        <v>0</v>
      </c>
      <c r="BG182" s="64">
        <f t="shared" si="101"/>
        <v>0</v>
      </c>
      <c r="BH182" s="64">
        <f t="shared" si="101"/>
        <v>0</v>
      </c>
      <c r="BI182" s="64">
        <f t="shared" si="101"/>
        <v>0</v>
      </c>
      <c r="BJ182" s="64">
        <f t="shared" si="101"/>
        <v>0</v>
      </c>
      <c r="BK182" s="64">
        <f t="shared" si="101"/>
        <v>0</v>
      </c>
      <c r="BL182" s="64">
        <f t="shared" si="101"/>
        <v>0</v>
      </c>
      <c r="BM182" s="64">
        <f t="shared" si="101"/>
        <v>0</v>
      </c>
      <c r="BN182" s="64">
        <f t="shared" si="101"/>
        <v>0</v>
      </c>
      <c r="BO182" s="64">
        <f t="shared" si="101"/>
        <v>0</v>
      </c>
      <c r="BP182" s="64">
        <f t="shared" si="101"/>
        <v>0</v>
      </c>
      <c r="BQ182" s="64">
        <f t="shared" si="101"/>
        <v>0</v>
      </c>
      <c r="BR182" s="64">
        <f t="shared" si="101"/>
        <v>0</v>
      </c>
      <c r="BS182" s="64">
        <f t="shared" si="101"/>
        <v>0</v>
      </c>
      <c r="BT182" s="64">
        <f t="shared" si="101"/>
        <v>0</v>
      </c>
      <c r="BU182" s="64">
        <f t="shared" si="101"/>
        <v>0</v>
      </c>
      <c r="BV182" s="64">
        <f t="shared" si="101"/>
        <v>0</v>
      </c>
      <c r="BW182" s="64">
        <f t="shared" ref="BW182:DB182" si="102">IFERROR(BW21*(BW343/$EN343),"")</f>
        <v>0</v>
      </c>
      <c r="BX182" s="64">
        <f t="shared" si="102"/>
        <v>0</v>
      </c>
      <c r="BY182" s="64">
        <f t="shared" si="102"/>
        <v>0</v>
      </c>
      <c r="BZ182" s="64">
        <f t="shared" si="102"/>
        <v>0</v>
      </c>
      <c r="CA182" s="64">
        <f t="shared" si="102"/>
        <v>0</v>
      </c>
      <c r="CB182" s="64">
        <f t="shared" si="102"/>
        <v>0</v>
      </c>
      <c r="CC182" s="64">
        <f t="shared" si="102"/>
        <v>0</v>
      </c>
      <c r="CD182" s="64">
        <f t="shared" si="102"/>
        <v>0</v>
      </c>
      <c r="CE182" s="64">
        <f t="shared" si="102"/>
        <v>0</v>
      </c>
      <c r="CF182" s="64">
        <f t="shared" si="102"/>
        <v>0</v>
      </c>
      <c r="CG182" s="64">
        <f t="shared" si="102"/>
        <v>0</v>
      </c>
      <c r="CH182" s="64">
        <f t="shared" si="102"/>
        <v>0</v>
      </c>
      <c r="CI182" s="64">
        <f t="shared" si="102"/>
        <v>0</v>
      </c>
      <c r="CJ182" s="64">
        <f t="shared" si="102"/>
        <v>0</v>
      </c>
      <c r="CK182" s="64">
        <f t="shared" si="102"/>
        <v>0</v>
      </c>
      <c r="CL182" s="64">
        <f t="shared" si="102"/>
        <v>0</v>
      </c>
      <c r="CM182" s="64">
        <f t="shared" si="102"/>
        <v>0</v>
      </c>
      <c r="CN182" s="64">
        <f t="shared" si="102"/>
        <v>0</v>
      </c>
      <c r="CO182" s="64">
        <f t="shared" si="102"/>
        <v>0</v>
      </c>
      <c r="CP182" s="64">
        <f t="shared" si="102"/>
        <v>0</v>
      </c>
      <c r="CQ182" s="64">
        <f t="shared" si="102"/>
        <v>0</v>
      </c>
      <c r="CR182" s="64">
        <f t="shared" si="102"/>
        <v>0</v>
      </c>
      <c r="CS182" s="64">
        <f t="shared" si="102"/>
        <v>0</v>
      </c>
      <c r="CT182" s="64">
        <f t="shared" si="102"/>
        <v>0</v>
      </c>
      <c r="CU182" s="64">
        <f t="shared" si="102"/>
        <v>0</v>
      </c>
      <c r="CV182" s="64">
        <f t="shared" si="102"/>
        <v>0</v>
      </c>
      <c r="CW182" s="64">
        <f t="shared" si="102"/>
        <v>0</v>
      </c>
      <c r="CX182" s="64">
        <f t="shared" si="102"/>
        <v>0</v>
      </c>
      <c r="CY182" s="64">
        <f t="shared" si="102"/>
        <v>0</v>
      </c>
      <c r="CZ182" s="64">
        <f t="shared" si="102"/>
        <v>0</v>
      </c>
      <c r="DA182" s="64">
        <f t="shared" si="102"/>
        <v>0</v>
      </c>
      <c r="DB182" s="64">
        <f t="shared" si="102"/>
        <v>0</v>
      </c>
      <c r="DC182" s="64">
        <f t="shared" ref="DC182:EM182" si="103">IFERROR(DC21*(DC343/$EN343),"")</f>
        <v>0</v>
      </c>
      <c r="DD182" s="64">
        <f t="shared" si="103"/>
        <v>0</v>
      </c>
      <c r="DE182" s="64">
        <f t="shared" si="103"/>
        <v>0</v>
      </c>
      <c r="DF182" s="64">
        <f t="shared" si="103"/>
        <v>0</v>
      </c>
      <c r="DG182" s="64">
        <f t="shared" si="103"/>
        <v>0</v>
      </c>
      <c r="DH182" s="64">
        <f t="shared" si="103"/>
        <v>0</v>
      </c>
      <c r="DI182" s="64">
        <f t="shared" si="103"/>
        <v>0</v>
      </c>
      <c r="DJ182" s="64">
        <f t="shared" si="103"/>
        <v>0</v>
      </c>
      <c r="DK182" s="64">
        <f t="shared" si="103"/>
        <v>0</v>
      </c>
      <c r="DL182" s="64">
        <f t="shared" si="103"/>
        <v>0</v>
      </c>
      <c r="DM182" s="64">
        <f t="shared" si="103"/>
        <v>0</v>
      </c>
      <c r="DN182" s="64">
        <f t="shared" si="103"/>
        <v>0</v>
      </c>
      <c r="DO182" s="64">
        <f t="shared" si="103"/>
        <v>0</v>
      </c>
      <c r="DP182" s="64">
        <f t="shared" si="103"/>
        <v>0</v>
      </c>
      <c r="DQ182" s="64">
        <f t="shared" si="103"/>
        <v>0</v>
      </c>
      <c r="DR182" s="64">
        <f t="shared" si="103"/>
        <v>0</v>
      </c>
      <c r="DS182" s="64">
        <f t="shared" si="103"/>
        <v>0</v>
      </c>
      <c r="DT182" s="64">
        <f t="shared" si="103"/>
        <v>0</v>
      </c>
      <c r="DU182" s="64">
        <f t="shared" si="103"/>
        <v>0</v>
      </c>
      <c r="DV182" s="64">
        <f t="shared" si="103"/>
        <v>0</v>
      </c>
      <c r="DW182" s="64">
        <f t="shared" si="103"/>
        <v>0</v>
      </c>
      <c r="DX182" s="64">
        <f t="shared" si="103"/>
        <v>0</v>
      </c>
      <c r="DY182" s="64">
        <f t="shared" si="103"/>
        <v>0</v>
      </c>
      <c r="DZ182" s="64">
        <f t="shared" si="103"/>
        <v>0</v>
      </c>
      <c r="EA182" s="64">
        <f t="shared" si="103"/>
        <v>0</v>
      </c>
      <c r="EB182" s="64">
        <f t="shared" si="103"/>
        <v>0</v>
      </c>
      <c r="EC182" s="64">
        <f t="shared" si="103"/>
        <v>0</v>
      </c>
      <c r="ED182" s="64">
        <f t="shared" si="103"/>
        <v>0</v>
      </c>
      <c r="EE182" s="64">
        <f t="shared" si="103"/>
        <v>0</v>
      </c>
      <c r="EF182" s="64">
        <f t="shared" si="103"/>
        <v>0</v>
      </c>
      <c r="EG182" s="64">
        <f t="shared" si="103"/>
        <v>0</v>
      </c>
      <c r="EH182" s="64">
        <f t="shared" si="103"/>
        <v>0</v>
      </c>
      <c r="EI182" s="64">
        <f t="shared" si="103"/>
        <v>0</v>
      </c>
      <c r="EJ182" s="64">
        <f t="shared" si="103"/>
        <v>0</v>
      </c>
      <c r="EK182" s="64">
        <f t="shared" si="103"/>
        <v>0</v>
      </c>
      <c r="EL182" s="64">
        <f t="shared" si="103"/>
        <v>0</v>
      </c>
      <c r="EM182" s="64">
        <f t="shared" si="103"/>
        <v>0</v>
      </c>
      <c r="EN182" s="72">
        <f t="shared" si="13"/>
        <v>-0.16003884375095367</v>
      </c>
    </row>
    <row r="183" spans="1:144" x14ac:dyDescent="0.15">
      <c r="A183" s="71">
        <v>40451</v>
      </c>
      <c r="B183" s="64" t="str">
        <f t="shared" ref="B183:J183" si="104">IFERROR(B22*(B344/$EN344),"")</f>
        <v/>
      </c>
      <c r="C183" s="64">
        <f t="shared" si="104"/>
        <v>0</v>
      </c>
      <c r="D183" s="64">
        <f t="shared" si="104"/>
        <v>0</v>
      </c>
      <c r="E183" s="64">
        <f t="shared" si="104"/>
        <v>0</v>
      </c>
      <c r="F183" s="64">
        <f t="shared" si="104"/>
        <v>0</v>
      </c>
      <c r="G183" s="64">
        <f t="shared" si="104"/>
        <v>0</v>
      </c>
      <c r="H183" s="64">
        <f t="shared" si="104"/>
        <v>0</v>
      </c>
      <c r="I183" s="64">
        <f t="shared" si="104"/>
        <v>0</v>
      </c>
      <c r="J183" s="64">
        <f t="shared" si="104"/>
        <v>0</v>
      </c>
      <c r="K183" s="64">
        <f t="shared" ref="K183:AP183" si="105">IFERROR(K22*(K344/$EN344),"")</f>
        <v>0</v>
      </c>
      <c r="L183" s="64">
        <f t="shared" si="105"/>
        <v>0</v>
      </c>
      <c r="M183" s="64">
        <f t="shared" si="105"/>
        <v>0</v>
      </c>
      <c r="N183" s="64">
        <f t="shared" si="105"/>
        <v>0</v>
      </c>
      <c r="O183" s="64">
        <f t="shared" si="105"/>
        <v>-1.3856800273060799E-2</v>
      </c>
      <c r="P183" s="64">
        <f t="shared" si="105"/>
        <v>0</v>
      </c>
      <c r="Q183" s="64">
        <f t="shared" si="105"/>
        <v>0</v>
      </c>
      <c r="R183" s="64">
        <f t="shared" si="105"/>
        <v>0</v>
      </c>
      <c r="S183" s="64">
        <f t="shared" si="105"/>
        <v>0</v>
      </c>
      <c r="T183" s="64">
        <f t="shared" si="105"/>
        <v>0</v>
      </c>
      <c r="U183" s="64">
        <f t="shared" si="105"/>
        <v>0</v>
      </c>
      <c r="V183" s="64">
        <f t="shared" si="105"/>
        <v>0</v>
      </c>
      <c r="W183" s="64">
        <f t="shared" si="105"/>
        <v>0</v>
      </c>
      <c r="X183" s="64">
        <f t="shared" si="105"/>
        <v>0</v>
      </c>
      <c r="Y183" s="64">
        <f t="shared" si="105"/>
        <v>0</v>
      </c>
      <c r="Z183" s="64">
        <f t="shared" si="105"/>
        <v>0</v>
      </c>
      <c r="AA183" s="64">
        <f t="shared" si="105"/>
        <v>0</v>
      </c>
      <c r="AB183" s="64">
        <f t="shared" si="105"/>
        <v>0</v>
      </c>
      <c r="AC183" s="64">
        <f t="shared" si="105"/>
        <v>0</v>
      </c>
      <c r="AD183" s="64">
        <f t="shared" si="105"/>
        <v>0</v>
      </c>
      <c r="AE183" s="64">
        <f t="shared" si="105"/>
        <v>0</v>
      </c>
      <c r="AF183" s="64">
        <f t="shared" si="105"/>
        <v>0</v>
      </c>
      <c r="AG183" s="64">
        <f t="shared" si="105"/>
        <v>0</v>
      </c>
      <c r="AH183" s="64">
        <f t="shared" si="105"/>
        <v>0</v>
      </c>
      <c r="AI183" s="64">
        <f t="shared" si="105"/>
        <v>0</v>
      </c>
      <c r="AJ183" s="64">
        <f t="shared" si="105"/>
        <v>0</v>
      </c>
      <c r="AK183" s="64">
        <f t="shared" si="105"/>
        <v>0</v>
      </c>
      <c r="AL183" s="64">
        <f t="shared" si="105"/>
        <v>0</v>
      </c>
      <c r="AM183" s="64">
        <f t="shared" si="105"/>
        <v>0</v>
      </c>
      <c r="AN183" s="64">
        <f t="shared" si="105"/>
        <v>0</v>
      </c>
      <c r="AO183" s="64">
        <f t="shared" si="105"/>
        <v>0</v>
      </c>
      <c r="AP183" s="64">
        <f t="shared" si="105"/>
        <v>0</v>
      </c>
      <c r="AQ183" s="64">
        <f t="shared" ref="AQ183:BV183" si="106">IFERROR(AQ22*(AQ344/$EN344),"")</f>
        <v>0</v>
      </c>
      <c r="AR183" s="64">
        <f t="shared" si="106"/>
        <v>0</v>
      </c>
      <c r="AS183" s="64">
        <f t="shared" si="106"/>
        <v>0</v>
      </c>
      <c r="AT183" s="64">
        <f t="shared" si="106"/>
        <v>0</v>
      </c>
      <c r="AU183" s="64">
        <f t="shared" si="106"/>
        <v>0</v>
      </c>
      <c r="AV183" s="64">
        <f t="shared" si="106"/>
        <v>0</v>
      </c>
      <c r="AW183" s="64">
        <f t="shared" si="106"/>
        <v>0</v>
      </c>
      <c r="AX183" s="64">
        <f t="shared" si="106"/>
        <v>0</v>
      </c>
      <c r="AY183" s="64">
        <f t="shared" si="106"/>
        <v>0</v>
      </c>
      <c r="AZ183" s="64">
        <f t="shared" si="106"/>
        <v>0</v>
      </c>
      <c r="BA183" s="64">
        <f t="shared" si="106"/>
        <v>0</v>
      </c>
      <c r="BB183" s="64">
        <f t="shared" si="106"/>
        <v>0</v>
      </c>
      <c r="BC183" s="64">
        <f t="shared" si="106"/>
        <v>0</v>
      </c>
      <c r="BD183" s="64">
        <f t="shared" si="106"/>
        <v>0</v>
      </c>
      <c r="BE183" s="64">
        <f t="shared" si="106"/>
        <v>0</v>
      </c>
      <c r="BF183" s="64">
        <f t="shared" si="106"/>
        <v>0</v>
      </c>
      <c r="BG183" s="64">
        <f t="shared" si="106"/>
        <v>0</v>
      </c>
      <c r="BH183" s="64">
        <f t="shared" si="106"/>
        <v>0</v>
      </c>
      <c r="BI183" s="64">
        <f t="shared" si="106"/>
        <v>0</v>
      </c>
      <c r="BJ183" s="64">
        <f t="shared" si="106"/>
        <v>0</v>
      </c>
      <c r="BK183" s="64">
        <f t="shared" si="106"/>
        <v>0</v>
      </c>
      <c r="BL183" s="64">
        <f t="shared" si="106"/>
        <v>0</v>
      </c>
      <c r="BM183" s="64">
        <f t="shared" si="106"/>
        <v>0</v>
      </c>
      <c r="BN183" s="64">
        <f t="shared" si="106"/>
        <v>0</v>
      </c>
      <c r="BO183" s="64">
        <f t="shared" si="106"/>
        <v>0</v>
      </c>
      <c r="BP183" s="64">
        <f t="shared" si="106"/>
        <v>0</v>
      </c>
      <c r="BQ183" s="64">
        <f t="shared" si="106"/>
        <v>0</v>
      </c>
      <c r="BR183" s="64">
        <f t="shared" si="106"/>
        <v>0</v>
      </c>
      <c r="BS183" s="64">
        <f t="shared" si="106"/>
        <v>0</v>
      </c>
      <c r="BT183" s="64">
        <f t="shared" si="106"/>
        <v>0</v>
      </c>
      <c r="BU183" s="64">
        <f t="shared" si="106"/>
        <v>0</v>
      </c>
      <c r="BV183" s="64">
        <f t="shared" si="106"/>
        <v>0</v>
      </c>
      <c r="BW183" s="64">
        <f t="shared" ref="BW183:DB183" si="107">IFERROR(BW22*(BW344/$EN344),"")</f>
        <v>0</v>
      </c>
      <c r="BX183" s="64">
        <f t="shared" si="107"/>
        <v>0</v>
      </c>
      <c r="BY183" s="64">
        <f t="shared" si="107"/>
        <v>0</v>
      </c>
      <c r="BZ183" s="64">
        <f t="shared" si="107"/>
        <v>0</v>
      </c>
      <c r="CA183" s="64">
        <f t="shared" si="107"/>
        <v>0</v>
      </c>
      <c r="CB183" s="64">
        <f t="shared" si="107"/>
        <v>0</v>
      </c>
      <c r="CC183" s="64">
        <f t="shared" si="107"/>
        <v>0</v>
      </c>
      <c r="CD183" s="64">
        <f t="shared" si="107"/>
        <v>0</v>
      </c>
      <c r="CE183" s="64">
        <f t="shared" si="107"/>
        <v>0</v>
      </c>
      <c r="CF183" s="64">
        <f t="shared" si="107"/>
        <v>0</v>
      </c>
      <c r="CG183" s="64">
        <f t="shared" si="107"/>
        <v>0</v>
      </c>
      <c r="CH183" s="64">
        <f t="shared" si="107"/>
        <v>0</v>
      </c>
      <c r="CI183" s="64">
        <f t="shared" si="107"/>
        <v>0</v>
      </c>
      <c r="CJ183" s="64">
        <f t="shared" si="107"/>
        <v>0</v>
      </c>
      <c r="CK183" s="64">
        <f t="shared" si="107"/>
        <v>0</v>
      </c>
      <c r="CL183" s="64">
        <f t="shared" si="107"/>
        <v>0</v>
      </c>
      <c r="CM183" s="64">
        <f t="shared" si="107"/>
        <v>0</v>
      </c>
      <c r="CN183" s="64">
        <f t="shared" si="107"/>
        <v>0</v>
      </c>
      <c r="CO183" s="64">
        <f t="shared" si="107"/>
        <v>0</v>
      </c>
      <c r="CP183" s="64">
        <f t="shared" si="107"/>
        <v>0</v>
      </c>
      <c r="CQ183" s="64">
        <f t="shared" si="107"/>
        <v>0</v>
      </c>
      <c r="CR183" s="64">
        <f t="shared" si="107"/>
        <v>0</v>
      </c>
      <c r="CS183" s="64">
        <f t="shared" si="107"/>
        <v>0</v>
      </c>
      <c r="CT183" s="64">
        <f t="shared" si="107"/>
        <v>0</v>
      </c>
      <c r="CU183" s="64">
        <f t="shared" si="107"/>
        <v>0</v>
      </c>
      <c r="CV183" s="64">
        <f t="shared" si="107"/>
        <v>0</v>
      </c>
      <c r="CW183" s="64">
        <f t="shared" si="107"/>
        <v>0</v>
      </c>
      <c r="CX183" s="64">
        <f t="shared" si="107"/>
        <v>0</v>
      </c>
      <c r="CY183" s="64">
        <f t="shared" si="107"/>
        <v>0</v>
      </c>
      <c r="CZ183" s="64">
        <f t="shared" si="107"/>
        <v>0</v>
      </c>
      <c r="DA183" s="64">
        <f t="shared" si="107"/>
        <v>0</v>
      </c>
      <c r="DB183" s="64">
        <f t="shared" si="107"/>
        <v>0</v>
      </c>
      <c r="DC183" s="64">
        <f t="shared" ref="DC183:EM183" si="108">IFERROR(DC22*(DC344/$EN344),"")</f>
        <v>0</v>
      </c>
      <c r="DD183" s="64">
        <f t="shared" si="108"/>
        <v>0</v>
      </c>
      <c r="DE183" s="64">
        <f t="shared" si="108"/>
        <v>0</v>
      </c>
      <c r="DF183" s="64">
        <f t="shared" si="108"/>
        <v>0</v>
      </c>
      <c r="DG183" s="64">
        <f t="shared" si="108"/>
        <v>0</v>
      </c>
      <c r="DH183" s="64">
        <f t="shared" si="108"/>
        <v>0</v>
      </c>
      <c r="DI183" s="64">
        <f t="shared" si="108"/>
        <v>0</v>
      </c>
      <c r="DJ183" s="64">
        <f t="shared" si="108"/>
        <v>0</v>
      </c>
      <c r="DK183" s="64">
        <f t="shared" si="108"/>
        <v>0</v>
      </c>
      <c r="DL183" s="64">
        <f t="shared" si="108"/>
        <v>0</v>
      </c>
      <c r="DM183" s="64">
        <f t="shared" si="108"/>
        <v>0</v>
      </c>
      <c r="DN183" s="64">
        <f t="shared" si="108"/>
        <v>0</v>
      </c>
      <c r="DO183" s="64">
        <f t="shared" si="108"/>
        <v>0</v>
      </c>
      <c r="DP183" s="64">
        <f t="shared" si="108"/>
        <v>0</v>
      </c>
      <c r="DQ183" s="64">
        <f t="shared" si="108"/>
        <v>0</v>
      </c>
      <c r="DR183" s="64">
        <f t="shared" si="108"/>
        <v>0</v>
      </c>
      <c r="DS183" s="64">
        <f t="shared" si="108"/>
        <v>0</v>
      </c>
      <c r="DT183" s="64">
        <f t="shared" si="108"/>
        <v>0</v>
      </c>
      <c r="DU183" s="64">
        <f t="shared" si="108"/>
        <v>0</v>
      </c>
      <c r="DV183" s="64">
        <f t="shared" si="108"/>
        <v>0</v>
      </c>
      <c r="DW183" s="64">
        <f t="shared" si="108"/>
        <v>0</v>
      </c>
      <c r="DX183" s="64">
        <f t="shared" si="108"/>
        <v>0</v>
      </c>
      <c r="DY183" s="64">
        <f t="shared" si="108"/>
        <v>0</v>
      </c>
      <c r="DZ183" s="64">
        <f t="shared" si="108"/>
        <v>0</v>
      </c>
      <c r="EA183" s="64">
        <f t="shared" si="108"/>
        <v>0</v>
      </c>
      <c r="EB183" s="64">
        <f t="shared" si="108"/>
        <v>0</v>
      </c>
      <c r="EC183" s="64">
        <f t="shared" si="108"/>
        <v>0</v>
      </c>
      <c r="ED183" s="64">
        <f t="shared" si="108"/>
        <v>0</v>
      </c>
      <c r="EE183" s="64">
        <f t="shared" si="108"/>
        <v>0</v>
      </c>
      <c r="EF183" s="64">
        <f t="shared" si="108"/>
        <v>0</v>
      </c>
      <c r="EG183" s="64">
        <f t="shared" si="108"/>
        <v>0</v>
      </c>
      <c r="EH183" s="64">
        <f t="shared" si="108"/>
        <v>0</v>
      </c>
      <c r="EI183" s="64">
        <f t="shared" si="108"/>
        <v>0</v>
      </c>
      <c r="EJ183" s="64">
        <f t="shared" si="108"/>
        <v>0</v>
      </c>
      <c r="EK183" s="64">
        <f t="shared" si="108"/>
        <v>0</v>
      </c>
      <c r="EL183" s="64">
        <f t="shared" si="108"/>
        <v>0</v>
      </c>
      <c r="EM183" s="64">
        <f t="shared" si="108"/>
        <v>0</v>
      </c>
      <c r="EN183" s="72">
        <f t="shared" si="13"/>
        <v>-1.3856800273060799E-2</v>
      </c>
    </row>
    <row r="184" spans="1:144" x14ac:dyDescent="0.15">
      <c r="A184" s="71">
        <v>40480</v>
      </c>
      <c r="B184" s="64" t="str">
        <f t="shared" ref="B184:J184" si="109">IFERROR(B23*(B345/$EN345),"")</f>
        <v/>
      </c>
      <c r="C184" s="64">
        <f t="shared" si="109"/>
        <v>0</v>
      </c>
      <c r="D184" s="64">
        <f t="shared" si="109"/>
        <v>0</v>
      </c>
      <c r="E184" s="64">
        <f t="shared" si="109"/>
        <v>0</v>
      </c>
      <c r="F184" s="64">
        <f t="shared" si="109"/>
        <v>0</v>
      </c>
      <c r="G184" s="64">
        <f t="shared" si="109"/>
        <v>0</v>
      </c>
      <c r="H184" s="64">
        <f t="shared" si="109"/>
        <v>0</v>
      </c>
      <c r="I184" s="64">
        <f t="shared" si="109"/>
        <v>0</v>
      </c>
      <c r="J184" s="64">
        <f t="shared" si="109"/>
        <v>0</v>
      </c>
      <c r="K184" s="64">
        <f t="shared" ref="K184:AP184" si="110">IFERROR(K23*(K345/$EN345),"")</f>
        <v>0</v>
      </c>
      <c r="L184" s="64">
        <f t="shared" si="110"/>
        <v>0</v>
      </c>
      <c r="M184" s="64">
        <f t="shared" si="110"/>
        <v>0</v>
      </c>
      <c r="N184" s="64">
        <f t="shared" si="110"/>
        <v>0</v>
      </c>
      <c r="O184" s="64">
        <f t="shared" si="110"/>
        <v>-3.3957842737436295E-2</v>
      </c>
      <c r="P184" s="64">
        <f t="shared" si="110"/>
        <v>0</v>
      </c>
      <c r="Q184" s="64">
        <f t="shared" si="110"/>
        <v>0</v>
      </c>
      <c r="R184" s="64">
        <f t="shared" si="110"/>
        <v>0</v>
      </c>
      <c r="S184" s="64">
        <f t="shared" si="110"/>
        <v>0</v>
      </c>
      <c r="T184" s="64">
        <f t="shared" si="110"/>
        <v>0</v>
      </c>
      <c r="U184" s="64">
        <f t="shared" si="110"/>
        <v>0</v>
      </c>
      <c r="V184" s="64">
        <f t="shared" si="110"/>
        <v>0</v>
      </c>
      <c r="W184" s="64">
        <f t="shared" si="110"/>
        <v>0</v>
      </c>
      <c r="X184" s="64">
        <f t="shared" si="110"/>
        <v>0</v>
      </c>
      <c r="Y184" s="64">
        <f t="shared" si="110"/>
        <v>0</v>
      </c>
      <c r="Z184" s="64">
        <f t="shared" si="110"/>
        <v>0</v>
      </c>
      <c r="AA184" s="64">
        <f t="shared" si="110"/>
        <v>0</v>
      </c>
      <c r="AB184" s="64">
        <f t="shared" si="110"/>
        <v>0</v>
      </c>
      <c r="AC184" s="64">
        <f t="shared" si="110"/>
        <v>0</v>
      </c>
      <c r="AD184" s="64">
        <f t="shared" si="110"/>
        <v>0</v>
      </c>
      <c r="AE184" s="64">
        <f t="shared" si="110"/>
        <v>0</v>
      </c>
      <c r="AF184" s="64">
        <f t="shared" si="110"/>
        <v>0</v>
      </c>
      <c r="AG184" s="64">
        <f t="shared" si="110"/>
        <v>0</v>
      </c>
      <c r="AH184" s="64">
        <f t="shared" si="110"/>
        <v>0</v>
      </c>
      <c r="AI184" s="64">
        <f t="shared" si="110"/>
        <v>0</v>
      </c>
      <c r="AJ184" s="64">
        <f t="shared" si="110"/>
        <v>0</v>
      </c>
      <c r="AK184" s="64">
        <f t="shared" si="110"/>
        <v>0</v>
      </c>
      <c r="AL184" s="64">
        <f t="shared" si="110"/>
        <v>0</v>
      </c>
      <c r="AM184" s="64">
        <f t="shared" si="110"/>
        <v>0</v>
      </c>
      <c r="AN184" s="64">
        <f t="shared" si="110"/>
        <v>0</v>
      </c>
      <c r="AO184" s="64">
        <f t="shared" si="110"/>
        <v>0</v>
      </c>
      <c r="AP184" s="64">
        <f t="shared" si="110"/>
        <v>0</v>
      </c>
      <c r="AQ184" s="64">
        <f t="shared" ref="AQ184:BV184" si="111">IFERROR(AQ23*(AQ345/$EN345),"")</f>
        <v>0</v>
      </c>
      <c r="AR184" s="64">
        <f t="shared" si="111"/>
        <v>0</v>
      </c>
      <c r="AS184" s="64">
        <f t="shared" si="111"/>
        <v>0</v>
      </c>
      <c r="AT184" s="64">
        <f t="shared" si="111"/>
        <v>0</v>
      </c>
      <c r="AU184" s="64">
        <f t="shared" si="111"/>
        <v>0</v>
      </c>
      <c r="AV184" s="64">
        <f t="shared" si="111"/>
        <v>0</v>
      </c>
      <c r="AW184" s="64">
        <f t="shared" si="111"/>
        <v>0</v>
      </c>
      <c r="AX184" s="64">
        <f t="shared" si="111"/>
        <v>0</v>
      </c>
      <c r="AY184" s="64">
        <f t="shared" si="111"/>
        <v>0</v>
      </c>
      <c r="AZ184" s="64">
        <f t="shared" si="111"/>
        <v>0</v>
      </c>
      <c r="BA184" s="64">
        <f t="shared" si="111"/>
        <v>0</v>
      </c>
      <c r="BB184" s="64">
        <f t="shared" si="111"/>
        <v>0</v>
      </c>
      <c r="BC184" s="64">
        <f t="shared" si="111"/>
        <v>0</v>
      </c>
      <c r="BD184" s="64">
        <f t="shared" si="111"/>
        <v>0</v>
      </c>
      <c r="BE184" s="64">
        <f t="shared" si="111"/>
        <v>0</v>
      </c>
      <c r="BF184" s="64">
        <f t="shared" si="111"/>
        <v>0</v>
      </c>
      <c r="BG184" s="64">
        <f t="shared" si="111"/>
        <v>0</v>
      </c>
      <c r="BH184" s="64">
        <f t="shared" si="111"/>
        <v>0</v>
      </c>
      <c r="BI184" s="64">
        <f t="shared" si="111"/>
        <v>0</v>
      </c>
      <c r="BJ184" s="64">
        <f t="shared" si="111"/>
        <v>0</v>
      </c>
      <c r="BK184" s="64">
        <f t="shared" si="111"/>
        <v>0</v>
      </c>
      <c r="BL184" s="64">
        <f t="shared" si="111"/>
        <v>0</v>
      </c>
      <c r="BM184" s="64">
        <f t="shared" si="111"/>
        <v>0</v>
      </c>
      <c r="BN184" s="64">
        <f t="shared" si="111"/>
        <v>0</v>
      </c>
      <c r="BO184" s="64">
        <f t="shared" si="111"/>
        <v>0</v>
      </c>
      <c r="BP184" s="64">
        <f t="shared" si="111"/>
        <v>0</v>
      </c>
      <c r="BQ184" s="64">
        <f t="shared" si="111"/>
        <v>0</v>
      </c>
      <c r="BR184" s="64">
        <f t="shared" si="111"/>
        <v>0</v>
      </c>
      <c r="BS184" s="64">
        <f t="shared" si="111"/>
        <v>0</v>
      </c>
      <c r="BT184" s="64">
        <f t="shared" si="111"/>
        <v>0</v>
      </c>
      <c r="BU184" s="64">
        <f t="shared" si="111"/>
        <v>0</v>
      </c>
      <c r="BV184" s="64">
        <f t="shared" si="111"/>
        <v>0</v>
      </c>
      <c r="BW184" s="64">
        <f t="shared" ref="BW184:DB184" si="112">IFERROR(BW23*(BW345/$EN345),"")</f>
        <v>0</v>
      </c>
      <c r="BX184" s="64">
        <f t="shared" si="112"/>
        <v>0</v>
      </c>
      <c r="BY184" s="64">
        <f t="shared" si="112"/>
        <v>0</v>
      </c>
      <c r="BZ184" s="64">
        <f t="shared" si="112"/>
        <v>0</v>
      </c>
      <c r="CA184" s="64">
        <f t="shared" si="112"/>
        <v>0</v>
      </c>
      <c r="CB184" s="64">
        <f t="shared" si="112"/>
        <v>0</v>
      </c>
      <c r="CC184" s="64">
        <f t="shared" si="112"/>
        <v>0</v>
      </c>
      <c r="CD184" s="64">
        <f t="shared" si="112"/>
        <v>0</v>
      </c>
      <c r="CE184" s="64">
        <f t="shared" si="112"/>
        <v>0</v>
      </c>
      <c r="CF184" s="64">
        <f t="shared" si="112"/>
        <v>0</v>
      </c>
      <c r="CG184" s="64">
        <f t="shared" si="112"/>
        <v>0</v>
      </c>
      <c r="CH184" s="64">
        <f t="shared" si="112"/>
        <v>0</v>
      </c>
      <c r="CI184" s="64">
        <f t="shared" si="112"/>
        <v>0</v>
      </c>
      <c r="CJ184" s="64">
        <f t="shared" si="112"/>
        <v>0</v>
      </c>
      <c r="CK184" s="64">
        <f t="shared" si="112"/>
        <v>0</v>
      </c>
      <c r="CL184" s="64">
        <f t="shared" si="112"/>
        <v>0</v>
      </c>
      <c r="CM184" s="64">
        <f t="shared" si="112"/>
        <v>0</v>
      </c>
      <c r="CN184" s="64">
        <f t="shared" si="112"/>
        <v>0</v>
      </c>
      <c r="CO184" s="64">
        <f t="shared" si="112"/>
        <v>0</v>
      </c>
      <c r="CP184" s="64">
        <f t="shared" si="112"/>
        <v>0</v>
      </c>
      <c r="CQ184" s="64">
        <f t="shared" si="112"/>
        <v>0</v>
      </c>
      <c r="CR184" s="64">
        <f t="shared" si="112"/>
        <v>0</v>
      </c>
      <c r="CS184" s="64">
        <f t="shared" si="112"/>
        <v>0</v>
      </c>
      <c r="CT184" s="64">
        <f t="shared" si="112"/>
        <v>0</v>
      </c>
      <c r="CU184" s="64">
        <f t="shared" si="112"/>
        <v>0</v>
      </c>
      <c r="CV184" s="64">
        <f t="shared" si="112"/>
        <v>0</v>
      </c>
      <c r="CW184" s="64">
        <f t="shared" si="112"/>
        <v>0</v>
      </c>
      <c r="CX184" s="64">
        <f t="shared" si="112"/>
        <v>0</v>
      </c>
      <c r="CY184" s="64">
        <f t="shared" si="112"/>
        <v>0</v>
      </c>
      <c r="CZ184" s="64">
        <f t="shared" si="112"/>
        <v>0</v>
      </c>
      <c r="DA184" s="64">
        <f t="shared" si="112"/>
        <v>0</v>
      </c>
      <c r="DB184" s="64">
        <f t="shared" si="112"/>
        <v>0</v>
      </c>
      <c r="DC184" s="64">
        <f t="shared" ref="DC184:EM184" si="113">IFERROR(DC23*(DC345/$EN345),"")</f>
        <v>0</v>
      </c>
      <c r="DD184" s="64">
        <f t="shared" si="113"/>
        <v>0</v>
      </c>
      <c r="DE184" s="64">
        <f t="shared" si="113"/>
        <v>0</v>
      </c>
      <c r="DF184" s="64">
        <f t="shared" si="113"/>
        <v>0</v>
      </c>
      <c r="DG184" s="64">
        <f t="shared" si="113"/>
        <v>0</v>
      </c>
      <c r="DH184" s="64">
        <f t="shared" si="113"/>
        <v>0</v>
      </c>
      <c r="DI184" s="64">
        <f t="shared" si="113"/>
        <v>0</v>
      </c>
      <c r="DJ184" s="64">
        <f t="shared" si="113"/>
        <v>0</v>
      </c>
      <c r="DK184" s="64">
        <f t="shared" si="113"/>
        <v>0</v>
      </c>
      <c r="DL184" s="64">
        <f t="shared" si="113"/>
        <v>0</v>
      </c>
      <c r="DM184" s="64">
        <f t="shared" si="113"/>
        <v>0</v>
      </c>
      <c r="DN184" s="64">
        <f t="shared" si="113"/>
        <v>0</v>
      </c>
      <c r="DO184" s="64">
        <f t="shared" si="113"/>
        <v>0</v>
      </c>
      <c r="DP184" s="64">
        <f t="shared" si="113"/>
        <v>0</v>
      </c>
      <c r="DQ184" s="64">
        <f t="shared" si="113"/>
        <v>0</v>
      </c>
      <c r="DR184" s="64">
        <f t="shared" si="113"/>
        <v>0</v>
      </c>
      <c r="DS184" s="64">
        <f t="shared" si="113"/>
        <v>0</v>
      </c>
      <c r="DT184" s="64">
        <f t="shared" si="113"/>
        <v>0</v>
      </c>
      <c r="DU184" s="64">
        <f t="shared" si="113"/>
        <v>0</v>
      </c>
      <c r="DV184" s="64">
        <f t="shared" si="113"/>
        <v>0</v>
      </c>
      <c r="DW184" s="64">
        <f t="shared" si="113"/>
        <v>0</v>
      </c>
      <c r="DX184" s="64">
        <f t="shared" si="113"/>
        <v>0</v>
      </c>
      <c r="DY184" s="64">
        <f t="shared" si="113"/>
        <v>0</v>
      </c>
      <c r="DZ184" s="64">
        <f t="shared" si="113"/>
        <v>0</v>
      </c>
      <c r="EA184" s="64">
        <f t="shared" si="113"/>
        <v>0</v>
      </c>
      <c r="EB184" s="64">
        <f t="shared" si="113"/>
        <v>0</v>
      </c>
      <c r="EC184" s="64">
        <f t="shared" si="113"/>
        <v>0</v>
      </c>
      <c r="ED184" s="64">
        <f t="shared" si="113"/>
        <v>0</v>
      </c>
      <c r="EE184" s="64">
        <f t="shared" si="113"/>
        <v>0</v>
      </c>
      <c r="EF184" s="64">
        <f t="shared" si="113"/>
        <v>0</v>
      </c>
      <c r="EG184" s="64">
        <f t="shared" si="113"/>
        <v>0</v>
      </c>
      <c r="EH184" s="64">
        <f t="shared" si="113"/>
        <v>0</v>
      </c>
      <c r="EI184" s="64">
        <f t="shared" si="113"/>
        <v>0</v>
      </c>
      <c r="EJ184" s="64">
        <f t="shared" si="113"/>
        <v>0</v>
      </c>
      <c r="EK184" s="64">
        <f t="shared" si="113"/>
        <v>0</v>
      </c>
      <c r="EL184" s="64">
        <f t="shared" si="113"/>
        <v>0</v>
      </c>
      <c r="EM184" s="64">
        <f t="shared" si="113"/>
        <v>0</v>
      </c>
      <c r="EN184" s="72">
        <f t="shared" si="13"/>
        <v>-3.3957842737436295E-2</v>
      </c>
    </row>
    <row r="185" spans="1:144" x14ac:dyDescent="0.15">
      <c r="A185" s="71">
        <v>40512</v>
      </c>
      <c r="B185" s="64" t="str">
        <f t="shared" ref="B185:J185" si="114">IFERROR(B24*(B346/$EN346),"")</f>
        <v/>
      </c>
      <c r="C185" s="64">
        <f t="shared" si="114"/>
        <v>0</v>
      </c>
      <c r="D185" s="64">
        <f t="shared" si="114"/>
        <v>0</v>
      </c>
      <c r="E185" s="64">
        <f t="shared" si="114"/>
        <v>0</v>
      </c>
      <c r="F185" s="64">
        <f t="shared" si="114"/>
        <v>0</v>
      </c>
      <c r="G185" s="64">
        <f t="shared" si="114"/>
        <v>0</v>
      </c>
      <c r="H185" s="64">
        <f t="shared" si="114"/>
        <v>0</v>
      </c>
      <c r="I185" s="64">
        <f t="shared" si="114"/>
        <v>0</v>
      </c>
      <c r="J185" s="64">
        <f t="shared" si="114"/>
        <v>0</v>
      </c>
      <c r="K185" s="64">
        <f t="shared" ref="K185:AP185" si="115">IFERROR(K24*(K346/$EN346),"")</f>
        <v>0</v>
      </c>
      <c r="L185" s="64">
        <f t="shared" si="115"/>
        <v>0</v>
      </c>
      <c r="M185" s="64">
        <f t="shared" si="115"/>
        <v>0</v>
      </c>
      <c r="N185" s="64">
        <f t="shared" si="115"/>
        <v>0</v>
      </c>
      <c r="O185" s="64">
        <f t="shared" si="115"/>
        <v>0.13212123513221741</v>
      </c>
      <c r="P185" s="64">
        <f t="shared" si="115"/>
        <v>0</v>
      </c>
      <c r="Q185" s="64">
        <f t="shared" si="115"/>
        <v>0</v>
      </c>
      <c r="R185" s="64">
        <f t="shared" si="115"/>
        <v>0</v>
      </c>
      <c r="S185" s="64">
        <f t="shared" si="115"/>
        <v>0</v>
      </c>
      <c r="T185" s="64">
        <f t="shared" si="115"/>
        <v>0</v>
      </c>
      <c r="U185" s="64">
        <f t="shared" si="115"/>
        <v>0</v>
      </c>
      <c r="V185" s="64">
        <f t="shared" si="115"/>
        <v>0</v>
      </c>
      <c r="W185" s="64">
        <f t="shared" si="115"/>
        <v>0</v>
      </c>
      <c r="X185" s="64">
        <f t="shared" si="115"/>
        <v>0</v>
      </c>
      <c r="Y185" s="64">
        <f t="shared" si="115"/>
        <v>0</v>
      </c>
      <c r="Z185" s="64">
        <f t="shared" si="115"/>
        <v>0</v>
      </c>
      <c r="AA185" s="64">
        <f t="shared" si="115"/>
        <v>0</v>
      </c>
      <c r="AB185" s="64">
        <f t="shared" si="115"/>
        <v>0</v>
      </c>
      <c r="AC185" s="64">
        <f t="shared" si="115"/>
        <v>0</v>
      </c>
      <c r="AD185" s="64">
        <f t="shared" si="115"/>
        <v>0</v>
      </c>
      <c r="AE185" s="64">
        <f t="shared" si="115"/>
        <v>0</v>
      </c>
      <c r="AF185" s="64">
        <f t="shared" si="115"/>
        <v>0</v>
      </c>
      <c r="AG185" s="64">
        <f t="shared" si="115"/>
        <v>0</v>
      </c>
      <c r="AH185" s="64">
        <f t="shared" si="115"/>
        <v>0</v>
      </c>
      <c r="AI185" s="64">
        <f t="shared" si="115"/>
        <v>0</v>
      </c>
      <c r="AJ185" s="64">
        <f t="shared" si="115"/>
        <v>0</v>
      </c>
      <c r="AK185" s="64">
        <f t="shared" si="115"/>
        <v>0</v>
      </c>
      <c r="AL185" s="64">
        <f t="shared" si="115"/>
        <v>0</v>
      </c>
      <c r="AM185" s="64">
        <f t="shared" si="115"/>
        <v>0</v>
      </c>
      <c r="AN185" s="64">
        <f t="shared" si="115"/>
        <v>0</v>
      </c>
      <c r="AO185" s="64">
        <f t="shared" si="115"/>
        <v>0</v>
      </c>
      <c r="AP185" s="64">
        <f t="shared" si="115"/>
        <v>0</v>
      </c>
      <c r="AQ185" s="64">
        <f t="shared" ref="AQ185:BV185" si="116">IFERROR(AQ24*(AQ346/$EN346),"")</f>
        <v>0</v>
      </c>
      <c r="AR185" s="64">
        <f t="shared" si="116"/>
        <v>0</v>
      </c>
      <c r="AS185" s="64">
        <f t="shared" si="116"/>
        <v>0</v>
      </c>
      <c r="AT185" s="64">
        <f t="shared" si="116"/>
        <v>0</v>
      </c>
      <c r="AU185" s="64">
        <f t="shared" si="116"/>
        <v>0</v>
      </c>
      <c r="AV185" s="64">
        <f t="shared" si="116"/>
        <v>0</v>
      </c>
      <c r="AW185" s="64">
        <f t="shared" si="116"/>
        <v>0</v>
      </c>
      <c r="AX185" s="64">
        <f t="shared" si="116"/>
        <v>0</v>
      </c>
      <c r="AY185" s="64">
        <f t="shared" si="116"/>
        <v>0</v>
      </c>
      <c r="AZ185" s="64">
        <f t="shared" si="116"/>
        <v>0</v>
      </c>
      <c r="BA185" s="64">
        <f t="shared" si="116"/>
        <v>0</v>
      </c>
      <c r="BB185" s="64">
        <f t="shared" si="116"/>
        <v>0</v>
      </c>
      <c r="BC185" s="64">
        <f t="shared" si="116"/>
        <v>0</v>
      </c>
      <c r="BD185" s="64">
        <f t="shared" si="116"/>
        <v>0</v>
      </c>
      <c r="BE185" s="64">
        <f t="shared" si="116"/>
        <v>0</v>
      </c>
      <c r="BF185" s="64">
        <f t="shared" si="116"/>
        <v>0</v>
      </c>
      <c r="BG185" s="64">
        <f t="shared" si="116"/>
        <v>0</v>
      </c>
      <c r="BH185" s="64">
        <f t="shared" si="116"/>
        <v>0</v>
      </c>
      <c r="BI185" s="64">
        <f t="shared" si="116"/>
        <v>0</v>
      </c>
      <c r="BJ185" s="64">
        <f t="shared" si="116"/>
        <v>0</v>
      </c>
      <c r="BK185" s="64">
        <f t="shared" si="116"/>
        <v>0</v>
      </c>
      <c r="BL185" s="64">
        <f t="shared" si="116"/>
        <v>0</v>
      </c>
      <c r="BM185" s="64">
        <f t="shared" si="116"/>
        <v>0</v>
      </c>
      <c r="BN185" s="64">
        <f t="shared" si="116"/>
        <v>0</v>
      </c>
      <c r="BO185" s="64">
        <f t="shared" si="116"/>
        <v>0</v>
      </c>
      <c r="BP185" s="64">
        <f t="shared" si="116"/>
        <v>0</v>
      </c>
      <c r="BQ185" s="64">
        <f t="shared" si="116"/>
        <v>0</v>
      </c>
      <c r="BR185" s="64">
        <f t="shared" si="116"/>
        <v>0</v>
      </c>
      <c r="BS185" s="64">
        <f t="shared" si="116"/>
        <v>0</v>
      </c>
      <c r="BT185" s="64">
        <f t="shared" si="116"/>
        <v>0</v>
      </c>
      <c r="BU185" s="64">
        <f t="shared" si="116"/>
        <v>0</v>
      </c>
      <c r="BV185" s="64">
        <f t="shared" si="116"/>
        <v>0</v>
      </c>
      <c r="BW185" s="64">
        <f t="shared" ref="BW185:DB185" si="117">IFERROR(BW24*(BW346/$EN346),"")</f>
        <v>0</v>
      </c>
      <c r="BX185" s="64">
        <f t="shared" si="117"/>
        <v>0</v>
      </c>
      <c r="BY185" s="64">
        <f t="shared" si="117"/>
        <v>0</v>
      </c>
      <c r="BZ185" s="64">
        <f t="shared" si="117"/>
        <v>0</v>
      </c>
      <c r="CA185" s="64">
        <f t="shared" si="117"/>
        <v>0</v>
      </c>
      <c r="CB185" s="64">
        <f t="shared" si="117"/>
        <v>0</v>
      </c>
      <c r="CC185" s="64">
        <f t="shared" si="117"/>
        <v>0</v>
      </c>
      <c r="CD185" s="64">
        <f t="shared" si="117"/>
        <v>0</v>
      </c>
      <c r="CE185" s="64">
        <f t="shared" si="117"/>
        <v>0</v>
      </c>
      <c r="CF185" s="64">
        <f t="shared" si="117"/>
        <v>0</v>
      </c>
      <c r="CG185" s="64">
        <f t="shared" si="117"/>
        <v>0</v>
      </c>
      <c r="CH185" s="64">
        <f t="shared" si="117"/>
        <v>0</v>
      </c>
      <c r="CI185" s="64">
        <f t="shared" si="117"/>
        <v>0</v>
      </c>
      <c r="CJ185" s="64">
        <f t="shared" si="117"/>
        <v>0</v>
      </c>
      <c r="CK185" s="64">
        <f t="shared" si="117"/>
        <v>0</v>
      </c>
      <c r="CL185" s="64">
        <f t="shared" si="117"/>
        <v>0</v>
      </c>
      <c r="CM185" s="64">
        <f t="shared" si="117"/>
        <v>0</v>
      </c>
      <c r="CN185" s="64">
        <f t="shared" si="117"/>
        <v>0</v>
      </c>
      <c r="CO185" s="64">
        <f t="shared" si="117"/>
        <v>0</v>
      </c>
      <c r="CP185" s="64">
        <f t="shared" si="117"/>
        <v>0</v>
      </c>
      <c r="CQ185" s="64">
        <f t="shared" si="117"/>
        <v>0</v>
      </c>
      <c r="CR185" s="64">
        <f t="shared" si="117"/>
        <v>0</v>
      </c>
      <c r="CS185" s="64">
        <f t="shared" si="117"/>
        <v>0</v>
      </c>
      <c r="CT185" s="64">
        <f t="shared" si="117"/>
        <v>0</v>
      </c>
      <c r="CU185" s="64">
        <f t="shared" si="117"/>
        <v>0</v>
      </c>
      <c r="CV185" s="64">
        <f t="shared" si="117"/>
        <v>0</v>
      </c>
      <c r="CW185" s="64">
        <f t="shared" si="117"/>
        <v>0</v>
      </c>
      <c r="CX185" s="64">
        <f t="shared" si="117"/>
        <v>0</v>
      </c>
      <c r="CY185" s="64">
        <f t="shared" si="117"/>
        <v>0</v>
      </c>
      <c r="CZ185" s="64">
        <f t="shared" si="117"/>
        <v>0</v>
      </c>
      <c r="DA185" s="64">
        <f t="shared" si="117"/>
        <v>0</v>
      </c>
      <c r="DB185" s="64">
        <f t="shared" si="117"/>
        <v>0</v>
      </c>
      <c r="DC185" s="64">
        <f t="shared" ref="DC185:EM185" si="118">IFERROR(DC24*(DC346/$EN346),"")</f>
        <v>0</v>
      </c>
      <c r="DD185" s="64">
        <f t="shared" si="118"/>
        <v>0</v>
      </c>
      <c r="DE185" s="64">
        <f t="shared" si="118"/>
        <v>0</v>
      </c>
      <c r="DF185" s="64">
        <f t="shared" si="118"/>
        <v>0</v>
      </c>
      <c r="DG185" s="64">
        <f t="shared" si="118"/>
        <v>0</v>
      </c>
      <c r="DH185" s="64">
        <f t="shared" si="118"/>
        <v>0</v>
      </c>
      <c r="DI185" s="64">
        <f t="shared" si="118"/>
        <v>0</v>
      </c>
      <c r="DJ185" s="64">
        <f t="shared" si="118"/>
        <v>0</v>
      </c>
      <c r="DK185" s="64">
        <f t="shared" si="118"/>
        <v>0</v>
      </c>
      <c r="DL185" s="64">
        <f t="shared" si="118"/>
        <v>0</v>
      </c>
      <c r="DM185" s="64">
        <f t="shared" si="118"/>
        <v>0</v>
      </c>
      <c r="DN185" s="64">
        <f t="shared" si="118"/>
        <v>0</v>
      </c>
      <c r="DO185" s="64">
        <f t="shared" si="118"/>
        <v>0</v>
      </c>
      <c r="DP185" s="64">
        <f t="shared" si="118"/>
        <v>0</v>
      </c>
      <c r="DQ185" s="64">
        <f t="shared" si="118"/>
        <v>0</v>
      </c>
      <c r="DR185" s="64">
        <f t="shared" si="118"/>
        <v>0</v>
      </c>
      <c r="DS185" s="64">
        <f t="shared" si="118"/>
        <v>0</v>
      </c>
      <c r="DT185" s="64">
        <f t="shared" si="118"/>
        <v>0</v>
      </c>
      <c r="DU185" s="64">
        <f t="shared" si="118"/>
        <v>0</v>
      </c>
      <c r="DV185" s="64">
        <f t="shared" si="118"/>
        <v>0</v>
      </c>
      <c r="DW185" s="64">
        <f t="shared" si="118"/>
        <v>0</v>
      </c>
      <c r="DX185" s="64">
        <f t="shared" si="118"/>
        <v>0</v>
      </c>
      <c r="DY185" s="64">
        <f t="shared" si="118"/>
        <v>0</v>
      </c>
      <c r="DZ185" s="64">
        <f t="shared" si="118"/>
        <v>0</v>
      </c>
      <c r="EA185" s="64">
        <f t="shared" si="118"/>
        <v>0</v>
      </c>
      <c r="EB185" s="64">
        <f t="shared" si="118"/>
        <v>0</v>
      </c>
      <c r="EC185" s="64">
        <f t="shared" si="118"/>
        <v>0</v>
      </c>
      <c r="ED185" s="64">
        <f t="shared" si="118"/>
        <v>0</v>
      </c>
      <c r="EE185" s="64">
        <f t="shared" si="118"/>
        <v>0</v>
      </c>
      <c r="EF185" s="64">
        <f t="shared" si="118"/>
        <v>0</v>
      </c>
      <c r="EG185" s="64">
        <f t="shared" si="118"/>
        <v>0</v>
      </c>
      <c r="EH185" s="64">
        <f t="shared" si="118"/>
        <v>0</v>
      </c>
      <c r="EI185" s="64">
        <f t="shared" si="118"/>
        <v>0</v>
      </c>
      <c r="EJ185" s="64">
        <f t="shared" si="118"/>
        <v>0</v>
      </c>
      <c r="EK185" s="64">
        <f t="shared" si="118"/>
        <v>0</v>
      </c>
      <c r="EL185" s="64">
        <f t="shared" si="118"/>
        <v>0</v>
      </c>
      <c r="EM185" s="64">
        <f t="shared" si="118"/>
        <v>0</v>
      </c>
      <c r="EN185" s="72">
        <f t="shared" si="13"/>
        <v>0.13212123513221741</v>
      </c>
    </row>
    <row r="186" spans="1:144" x14ac:dyDescent="0.15">
      <c r="A186" s="71">
        <v>40543</v>
      </c>
      <c r="B186" s="64" t="str">
        <f t="shared" ref="B186:J186" si="119">IFERROR(B25*(B347/$EN347),"")</f>
        <v/>
      </c>
      <c r="C186" s="64">
        <f t="shared" si="119"/>
        <v>0</v>
      </c>
      <c r="D186" s="64">
        <f t="shared" si="119"/>
        <v>0</v>
      </c>
      <c r="E186" s="64">
        <f t="shared" si="119"/>
        <v>0</v>
      </c>
      <c r="F186" s="64">
        <f t="shared" si="119"/>
        <v>0</v>
      </c>
      <c r="G186" s="64">
        <f t="shared" si="119"/>
        <v>0</v>
      </c>
      <c r="H186" s="64">
        <f t="shared" si="119"/>
        <v>0</v>
      </c>
      <c r="I186" s="64">
        <f t="shared" si="119"/>
        <v>0</v>
      </c>
      <c r="J186" s="64">
        <f t="shared" si="119"/>
        <v>0</v>
      </c>
      <c r="K186" s="64">
        <f t="shared" ref="K186:AP186" si="120">IFERROR(K25*(K347/$EN347),"")</f>
        <v>0</v>
      </c>
      <c r="L186" s="64">
        <f t="shared" si="120"/>
        <v>0</v>
      </c>
      <c r="M186" s="64">
        <f t="shared" si="120"/>
        <v>0</v>
      </c>
      <c r="N186" s="64">
        <f t="shared" si="120"/>
        <v>0</v>
      </c>
      <c r="O186" s="64">
        <f t="shared" si="120"/>
        <v>-0.1167023703455925</v>
      </c>
      <c r="P186" s="64">
        <f t="shared" si="120"/>
        <v>0</v>
      </c>
      <c r="Q186" s="64">
        <f t="shared" si="120"/>
        <v>0</v>
      </c>
      <c r="R186" s="64">
        <f t="shared" si="120"/>
        <v>0</v>
      </c>
      <c r="S186" s="64">
        <f t="shared" si="120"/>
        <v>0</v>
      </c>
      <c r="T186" s="64">
        <f t="shared" si="120"/>
        <v>0</v>
      </c>
      <c r="U186" s="64">
        <f t="shared" si="120"/>
        <v>0</v>
      </c>
      <c r="V186" s="64">
        <f t="shared" si="120"/>
        <v>0</v>
      </c>
      <c r="W186" s="64">
        <f t="shared" si="120"/>
        <v>0</v>
      </c>
      <c r="X186" s="64">
        <f t="shared" si="120"/>
        <v>0</v>
      </c>
      <c r="Y186" s="64">
        <f t="shared" si="120"/>
        <v>0</v>
      </c>
      <c r="Z186" s="64">
        <f t="shared" si="120"/>
        <v>0</v>
      </c>
      <c r="AA186" s="64">
        <f t="shared" si="120"/>
        <v>0</v>
      </c>
      <c r="AB186" s="64">
        <f t="shared" si="120"/>
        <v>0</v>
      </c>
      <c r="AC186" s="64">
        <f t="shared" si="120"/>
        <v>0</v>
      </c>
      <c r="AD186" s="64">
        <f t="shared" si="120"/>
        <v>0</v>
      </c>
      <c r="AE186" s="64">
        <f t="shared" si="120"/>
        <v>0</v>
      </c>
      <c r="AF186" s="64">
        <f t="shared" si="120"/>
        <v>0</v>
      </c>
      <c r="AG186" s="64">
        <f t="shared" si="120"/>
        <v>0</v>
      </c>
      <c r="AH186" s="64">
        <f t="shared" si="120"/>
        <v>0</v>
      </c>
      <c r="AI186" s="64">
        <f t="shared" si="120"/>
        <v>0</v>
      </c>
      <c r="AJ186" s="64">
        <f t="shared" si="120"/>
        <v>0</v>
      </c>
      <c r="AK186" s="64">
        <f t="shared" si="120"/>
        <v>0</v>
      </c>
      <c r="AL186" s="64">
        <f t="shared" si="120"/>
        <v>0</v>
      </c>
      <c r="AM186" s="64">
        <f t="shared" si="120"/>
        <v>0</v>
      </c>
      <c r="AN186" s="64">
        <f t="shared" si="120"/>
        <v>0</v>
      </c>
      <c r="AO186" s="64">
        <f t="shared" si="120"/>
        <v>0</v>
      </c>
      <c r="AP186" s="64">
        <f t="shared" si="120"/>
        <v>0</v>
      </c>
      <c r="AQ186" s="64">
        <f t="shared" ref="AQ186:BV186" si="121">IFERROR(AQ25*(AQ347/$EN347),"")</f>
        <v>0</v>
      </c>
      <c r="AR186" s="64">
        <f t="shared" si="121"/>
        <v>0</v>
      </c>
      <c r="AS186" s="64">
        <f t="shared" si="121"/>
        <v>0</v>
      </c>
      <c r="AT186" s="64">
        <f t="shared" si="121"/>
        <v>0</v>
      </c>
      <c r="AU186" s="64">
        <f t="shared" si="121"/>
        <v>0</v>
      </c>
      <c r="AV186" s="64">
        <f t="shared" si="121"/>
        <v>0</v>
      </c>
      <c r="AW186" s="64">
        <f t="shared" si="121"/>
        <v>0</v>
      </c>
      <c r="AX186" s="64">
        <f t="shared" si="121"/>
        <v>0</v>
      </c>
      <c r="AY186" s="64">
        <f t="shared" si="121"/>
        <v>0</v>
      </c>
      <c r="AZ186" s="64">
        <f t="shared" si="121"/>
        <v>0</v>
      </c>
      <c r="BA186" s="64">
        <f t="shared" si="121"/>
        <v>0</v>
      </c>
      <c r="BB186" s="64">
        <f t="shared" si="121"/>
        <v>0</v>
      </c>
      <c r="BC186" s="64">
        <f t="shared" si="121"/>
        <v>0</v>
      </c>
      <c r="BD186" s="64">
        <f t="shared" si="121"/>
        <v>0</v>
      </c>
      <c r="BE186" s="64">
        <f t="shared" si="121"/>
        <v>0</v>
      </c>
      <c r="BF186" s="64">
        <f t="shared" si="121"/>
        <v>0</v>
      </c>
      <c r="BG186" s="64">
        <f t="shared" si="121"/>
        <v>0</v>
      </c>
      <c r="BH186" s="64">
        <f t="shared" si="121"/>
        <v>0</v>
      </c>
      <c r="BI186" s="64">
        <f t="shared" si="121"/>
        <v>0</v>
      </c>
      <c r="BJ186" s="64">
        <f t="shared" si="121"/>
        <v>0</v>
      </c>
      <c r="BK186" s="64">
        <f t="shared" si="121"/>
        <v>0</v>
      </c>
      <c r="BL186" s="64">
        <f t="shared" si="121"/>
        <v>0</v>
      </c>
      <c r="BM186" s="64">
        <f t="shared" si="121"/>
        <v>0</v>
      </c>
      <c r="BN186" s="64">
        <f t="shared" si="121"/>
        <v>0</v>
      </c>
      <c r="BO186" s="64">
        <f t="shared" si="121"/>
        <v>0</v>
      </c>
      <c r="BP186" s="64">
        <f t="shared" si="121"/>
        <v>0</v>
      </c>
      <c r="BQ186" s="64">
        <f t="shared" si="121"/>
        <v>0</v>
      </c>
      <c r="BR186" s="64">
        <f t="shared" si="121"/>
        <v>0</v>
      </c>
      <c r="BS186" s="64">
        <f t="shared" si="121"/>
        <v>0</v>
      </c>
      <c r="BT186" s="64">
        <f t="shared" si="121"/>
        <v>0</v>
      </c>
      <c r="BU186" s="64">
        <f t="shared" si="121"/>
        <v>0</v>
      </c>
      <c r="BV186" s="64">
        <f t="shared" si="121"/>
        <v>0</v>
      </c>
      <c r="BW186" s="64">
        <f t="shared" ref="BW186:DB186" si="122">IFERROR(BW25*(BW347/$EN347),"")</f>
        <v>0</v>
      </c>
      <c r="BX186" s="64">
        <f t="shared" si="122"/>
        <v>0</v>
      </c>
      <c r="BY186" s="64">
        <f t="shared" si="122"/>
        <v>0</v>
      </c>
      <c r="BZ186" s="64">
        <f t="shared" si="122"/>
        <v>0</v>
      </c>
      <c r="CA186" s="64">
        <f t="shared" si="122"/>
        <v>0</v>
      </c>
      <c r="CB186" s="64">
        <f t="shared" si="122"/>
        <v>0</v>
      </c>
      <c r="CC186" s="64">
        <f t="shared" si="122"/>
        <v>0</v>
      </c>
      <c r="CD186" s="64">
        <f t="shared" si="122"/>
        <v>0</v>
      </c>
      <c r="CE186" s="64">
        <f t="shared" si="122"/>
        <v>0</v>
      </c>
      <c r="CF186" s="64">
        <f t="shared" si="122"/>
        <v>0</v>
      </c>
      <c r="CG186" s="64">
        <f t="shared" si="122"/>
        <v>0</v>
      </c>
      <c r="CH186" s="64">
        <f t="shared" si="122"/>
        <v>0</v>
      </c>
      <c r="CI186" s="64">
        <f t="shared" si="122"/>
        <v>0</v>
      </c>
      <c r="CJ186" s="64">
        <f t="shared" si="122"/>
        <v>0</v>
      </c>
      <c r="CK186" s="64">
        <f t="shared" si="122"/>
        <v>0</v>
      </c>
      <c r="CL186" s="64">
        <f t="shared" si="122"/>
        <v>0</v>
      </c>
      <c r="CM186" s="64">
        <f t="shared" si="122"/>
        <v>0</v>
      </c>
      <c r="CN186" s="64">
        <f t="shared" si="122"/>
        <v>0</v>
      </c>
      <c r="CO186" s="64">
        <f t="shared" si="122"/>
        <v>0</v>
      </c>
      <c r="CP186" s="64">
        <f t="shared" si="122"/>
        <v>0</v>
      </c>
      <c r="CQ186" s="64">
        <f t="shared" si="122"/>
        <v>0</v>
      </c>
      <c r="CR186" s="64">
        <f t="shared" si="122"/>
        <v>0</v>
      </c>
      <c r="CS186" s="64">
        <f t="shared" si="122"/>
        <v>0</v>
      </c>
      <c r="CT186" s="64">
        <f t="shared" si="122"/>
        <v>0</v>
      </c>
      <c r="CU186" s="64">
        <f t="shared" si="122"/>
        <v>0</v>
      </c>
      <c r="CV186" s="64">
        <f t="shared" si="122"/>
        <v>0</v>
      </c>
      <c r="CW186" s="64">
        <f t="shared" si="122"/>
        <v>0</v>
      </c>
      <c r="CX186" s="64">
        <f t="shared" si="122"/>
        <v>0</v>
      </c>
      <c r="CY186" s="64">
        <f t="shared" si="122"/>
        <v>0</v>
      </c>
      <c r="CZ186" s="64">
        <f t="shared" si="122"/>
        <v>0</v>
      </c>
      <c r="DA186" s="64">
        <f t="shared" si="122"/>
        <v>0</v>
      </c>
      <c r="DB186" s="64">
        <f t="shared" si="122"/>
        <v>0</v>
      </c>
      <c r="DC186" s="64">
        <f t="shared" ref="DC186:EM186" si="123">IFERROR(DC25*(DC347/$EN347),"")</f>
        <v>0</v>
      </c>
      <c r="DD186" s="64">
        <f t="shared" si="123"/>
        <v>0</v>
      </c>
      <c r="DE186" s="64">
        <f t="shared" si="123"/>
        <v>0</v>
      </c>
      <c r="DF186" s="64">
        <f t="shared" si="123"/>
        <v>0</v>
      </c>
      <c r="DG186" s="64">
        <f t="shared" si="123"/>
        <v>0</v>
      </c>
      <c r="DH186" s="64">
        <f t="shared" si="123"/>
        <v>0</v>
      </c>
      <c r="DI186" s="64">
        <f t="shared" si="123"/>
        <v>0</v>
      </c>
      <c r="DJ186" s="64">
        <f t="shared" si="123"/>
        <v>0</v>
      </c>
      <c r="DK186" s="64">
        <f t="shared" si="123"/>
        <v>0</v>
      </c>
      <c r="DL186" s="64">
        <f t="shared" si="123"/>
        <v>0</v>
      </c>
      <c r="DM186" s="64">
        <f t="shared" si="123"/>
        <v>0</v>
      </c>
      <c r="DN186" s="64">
        <f t="shared" si="123"/>
        <v>0</v>
      </c>
      <c r="DO186" s="64">
        <f t="shared" si="123"/>
        <v>0</v>
      </c>
      <c r="DP186" s="64">
        <f t="shared" si="123"/>
        <v>0</v>
      </c>
      <c r="DQ186" s="64">
        <f t="shared" si="123"/>
        <v>0</v>
      </c>
      <c r="DR186" s="64">
        <f t="shared" si="123"/>
        <v>0</v>
      </c>
      <c r="DS186" s="64">
        <f t="shared" si="123"/>
        <v>0</v>
      </c>
      <c r="DT186" s="64">
        <f t="shared" si="123"/>
        <v>0</v>
      </c>
      <c r="DU186" s="64">
        <f t="shared" si="123"/>
        <v>0</v>
      </c>
      <c r="DV186" s="64">
        <f t="shared" si="123"/>
        <v>0</v>
      </c>
      <c r="DW186" s="64">
        <f t="shared" si="123"/>
        <v>0</v>
      </c>
      <c r="DX186" s="64">
        <f t="shared" si="123"/>
        <v>0</v>
      </c>
      <c r="DY186" s="64">
        <f t="shared" si="123"/>
        <v>0</v>
      </c>
      <c r="DZ186" s="64">
        <f t="shared" si="123"/>
        <v>0</v>
      </c>
      <c r="EA186" s="64">
        <f t="shared" si="123"/>
        <v>0</v>
      </c>
      <c r="EB186" s="64">
        <f t="shared" si="123"/>
        <v>0</v>
      </c>
      <c r="EC186" s="64">
        <f t="shared" si="123"/>
        <v>0</v>
      </c>
      <c r="ED186" s="64">
        <f t="shared" si="123"/>
        <v>0</v>
      </c>
      <c r="EE186" s="64">
        <f t="shared" si="123"/>
        <v>0</v>
      </c>
      <c r="EF186" s="64">
        <f t="shared" si="123"/>
        <v>0</v>
      </c>
      <c r="EG186" s="64">
        <f t="shared" si="123"/>
        <v>0</v>
      </c>
      <c r="EH186" s="64">
        <f t="shared" si="123"/>
        <v>0</v>
      </c>
      <c r="EI186" s="64">
        <f t="shared" si="123"/>
        <v>0</v>
      </c>
      <c r="EJ186" s="64">
        <f t="shared" si="123"/>
        <v>0</v>
      </c>
      <c r="EK186" s="64">
        <f t="shared" si="123"/>
        <v>0</v>
      </c>
      <c r="EL186" s="64">
        <f t="shared" si="123"/>
        <v>0</v>
      </c>
      <c r="EM186" s="64">
        <f t="shared" si="123"/>
        <v>0</v>
      </c>
      <c r="EN186" s="72">
        <f t="shared" si="13"/>
        <v>-0.1167023703455925</v>
      </c>
    </row>
    <row r="187" spans="1:144" x14ac:dyDescent="0.15">
      <c r="A187" s="71">
        <v>40574</v>
      </c>
      <c r="B187" s="64" t="str">
        <f t="shared" ref="B187:J187" si="124">IFERROR(B26*(B348/$EN348),"")</f>
        <v/>
      </c>
      <c r="C187" s="64">
        <f t="shared" si="124"/>
        <v>0</v>
      </c>
      <c r="D187" s="64">
        <f t="shared" si="124"/>
        <v>0</v>
      </c>
      <c r="E187" s="64">
        <f t="shared" si="124"/>
        <v>0</v>
      </c>
      <c r="F187" s="64">
        <f t="shared" si="124"/>
        <v>0</v>
      </c>
      <c r="G187" s="64">
        <f t="shared" si="124"/>
        <v>0</v>
      </c>
      <c r="H187" s="64">
        <f t="shared" si="124"/>
        <v>0</v>
      </c>
      <c r="I187" s="64">
        <f t="shared" si="124"/>
        <v>0</v>
      </c>
      <c r="J187" s="64">
        <f t="shared" si="124"/>
        <v>0</v>
      </c>
      <c r="K187" s="64">
        <f t="shared" ref="K187:AP187" si="125">IFERROR(K26*(K348/$EN348),"")</f>
        <v>0</v>
      </c>
      <c r="L187" s="64">
        <f t="shared" si="125"/>
        <v>0</v>
      </c>
      <c r="M187" s="64">
        <f t="shared" si="125"/>
        <v>0</v>
      </c>
      <c r="N187" s="64">
        <f t="shared" si="125"/>
        <v>0</v>
      </c>
      <c r="O187" s="64">
        <f t="shared" si="125"/>
        <v>-6.9090932607650757E-2</v>
      </c>
      <c r="P187" s="64">
        <f t="shared" si="125"/>
        <v>0</v>
      </c>
      <c r="Q187" s="64">
        <f t="shared" si="125"/>
        <v>0</v>
      </c>
      <c r="R187" s="64">
        <f t="shared" si="125"/>
        <v>0</v>
      </c>
      <c r="S187" s="64">
        <f t="shared" si="125"/>
        <v>0</v>
      </c>
      <c r="T187" s="64">
        <f t="shared" si="125"/>
        <v>0</v>
      </c>
      <c r="U187" s="64">
        <f t="shared" si="125"/>
        <v>0</v>
      </c>
      <c r="V187" s="64">
        <f t="shared" si="125"/>
        <v>0</v>
      </c>
      <c r="W187" s="64">
        <f t="shared" si="125"/>
        <v>0</v>
      </c>
      <c r="X187" s="64">
        <f t="shared" si="125"/>
        <v>0</v>
      </c>
      <c r="Y187" s="64">
        <f t="shared" si="125"/>
        <v>0</v>
      </c>
      <c r="Z187" s="64">
        <f t="shared" si="125"/>
        <v>0</v>
      </c>
      <c r="AA187" s="64">
        <f t="shared" si="125"/>
        <v>0</v>
      </c>
      <c r="AB187" s="64">
        <f t="shared" si="125"/>
        <v>0</v>
      </c>
      <c r="AC187" s="64">
        <f t="shared" si="125"/>
        <v>0</v>
      </c>
      <c r="AD187" s="64">
        <f t="shared" si="125"/>
        <v>0</v>
      </c>
      <c r="AE187" s="64">
        <f t="shared" si="125"/>
        <v>0</v>
      </c>
      <c r="AF187" s="64">
        <f t="shared" si="125"/>
        <v>0</v>
      </c>
      <c r="AG187" s="64">
        <f t="shared" si="125"/>
        <v>0</v>
      </c>
      <c r="AH187" s="64">
        <f t="shared" si="125"/>
        <v>0</v>
      </c>
      <c r="AI187" s="64">
        <f t="shared" si="125"/>
        <v>0</v>
      </c>
      <c r="AJ187" s="64">
        <f t="shared" si="125"/>
        <v>0</v>
      </c>
      <c r="AK187" s="64">
        <f t="shared" si="125"/>
        <v>0</v>
      </c>
      <c r="AL187" s="64">
        <f t="shared" si="125"/>
        <v>0</v>
      </c>
      <c r="AM187" s="64">
        <f t="shared" si="125"/>
        <v>0</v>
      </c>
      <c r="AN187" s="64">
        <f t="shared" si="125"/>
        <v>0</v>
      </c>
      <c r="AO187" s="64">
        <f t="shared" si="125"/>
        <v>0</v>
      </c>
      <c r="AP187" s="64">
        <f t="shared" si="125"/>
        <v>0</v>
      </c>
      <c r="AQ187" s="64">
        <f t="shared" ref="AQ187:BV187" si="126">IFERROR(AQ26*(AQ348/$EN348),"")</f>
        <v>0</v>
      </c>
      <c r="AR187" s="64">
        <f t="shared" si="126"/>
        <v>0</v>
      </c>
      <c r="AS187" s="64">
        <f t="shared" si="126"/>
        <v>0</v>
      </c>
      <c r="AT187" s="64">
        <f t="shared" si="126"/>
        <v>0</v>
      </c>
      <c r="AU187" s="64">
        <f t="shared" si="126"/>
        <v>0</v>
      </c>
      <c r="AV187" s="64">
        <f t="shared" si="126"/>
        <v>0</v>
      </c>
      <c r="AW187" s="64">
        <f t="shared" si="126"/>
        <v>0</v>
      </c>
      <c r="AX187" s="64">
        <f t="shared" si="126"/>
        <v>0</v>
      </c>
      <c r="AY187" s="64">
        <f t="shared" si="126"/>
        <v>0</v>
      </c>
      <c r="AZ187" s="64">
        <f t="shared" si="126"/>
        <v>0</v>
      </c>
      <c r="BA187" s="64">
        <f t="shared" si="126"/>
        <v>0</v>
      </c>
      <c r="BB187" s="64">
        <f t="shared" si="126"/>
        <v>0</v>
      </c>
      <c r="BC187" s="64">
        <f t="shared" si="126"/>
        <v>0</v>
      </c>
      <c r="BD187" s="64">
        <f t="shared" si="126"/>
        <v>0</v>
      </c>
      <c r="BE187" s="64">
        <f t="shared" si="126"/>
        <v>0</v>
      </c>
      <c r="BF187" s="64">
        <f t="shared" si="126"/>
        <v>0</v>
      </c>
      <c r="BG187" s="64">
        <f t="shared" si="126"/>
        <v>0</v>
      </c>
      <c r="BH187" s="64">
        <f t="shared" si="126"/>
        <v>0</v>
      </c>
      <c r="BI187" s="64">
        <f t="shared" si="126"/>
        <v>0</v>
      </c>
      <c r="BJ187" s="64">
        <f t="shared" si="126"/>
        <v>0</v>
      </c>
      <c r="BK187" s="64">
        <f t="shared" si="126"/>
        <v>0</v>
      </c>
      <c r="BL187" s="64">
        <f t="shared" si="126"/>
        <v>0</v>
      </c>
      <c r="BM187" s="64">
        <f t="shared" si="126"/>
        <v>0</v>
      </c>
      <c r="BN187" s="64">
        <f t="shared" si="126"/>
        <v>0</v>
      </c>
      <c r="BO187" s="64">
        <f t="shared" si="126"/>
        <v>0</v>
      </c>
      <c r="BP187" s="64">
        <f t="shared" si="126"/>
        <v>0</v>
      </c>
      <c r="BQ187" s="64">
        <f t="shared" si="126"/>
        <v>0</v>
      </c>
      <c r="BR187" s="64">
        <f t="shared" si="126"/>
        <v>0</v>
      </c>
      <c r="BS187" s="64">
        <f t="shared" si="126"/>
        <v>0</v>
      </c>
      <c r="BT187" s="64">
        <f t="shared" si="126"/>
        <v>0</v>
      </c>
      <c r="BU187" s="64">
        <f t="shared" si="126"/>
        <v>0</v>
      </c>
      <c r="BV187" s="64">
        <f t="shared" si="126"/>
        <v>0</v>
      </c>
      <c r="BW187" s="64">
        <f t="shared" ref="BW187:DB187" si="127">IFERROR(BW26*(BW348/$EN348),"")</f>
        <v>0</v>
      </c>
      <c r="BX187" s="64">
        <f t="shared" si="127"/>
        <v>0</v>
      </c>
      <c r="BY187" s="64">
        <f t="shared" si="127"/>
        <v>0</v>
      </c>
      <c r="BZ187" s="64">
        <f t="shared" si="127"/>
        <v>0</v>
      </c>
      <c r="CA187" s="64">
        <f t="shared" si="127"/>
        <v>0</v>
      </c>
      <c r="CB187" s="64">
        <f t="shared" si="127"/>
        <v>0</v>
      </c>
      <c r="CC187" s="64">
        <f t="shared" si="127"/>
        <v>0</v>
      </c>
      <c r="CD187" s="64">
        <f t="shared" si="127"/>
        <v>0</v>
      </c>
      <c r="CE187" s="64">
        <f t="shared" si="127"/>
        <v>0</v>
      </c>
      <c r="CF187" s="64">
        <f t="shared" si="127"/>
        <v>0</v>
      </c>
      <c r="CG187" s="64">
        <f t="shared" si="127"/>
        <v>0</v>
      </c>
      <c r="CH187" s="64">
        <f t="shared" si="127"/>
        <v>0</v>
      </c>
      <c r="CI187" s="64">
        <f t="shared" si="127"/>
        <v>0</v>
      </c>
      <c r="CJ187" s="64">
        <f t="shared" si="127"/>
        <v>0</v>
      </c>
      <c r="CK187" s="64">
        <f t="shared" si="127"/>
        <v>0</v>
      </c>
      <c r="CL187" s="64">
        <f t="shared" si="127"/>
        <v>0</v>
      </c>
      <c r="CM187" s="64">
        <f t="shared" si="127"/>
        <v>0</v>
      </c>
      <c r="CN187" s="64">
        <f t="shared" si="127"/>
        <v>0</v>
      </c>
      <c r="CO187" s="64">
        <f t="shared" si="127"/>
        <v>0</v>
      </c>
      <c r="CP187" s="64">
        <f t="shared" si="127"/>
        <v>0</v>
      </c>
      <c r="CQ187" s="64">
        <f t="shared" si="127"/>
        <v>0</v>
      </c>
      <c r="CR187" s="64">
        <f t="shared" si="127"/>
        <v>0</v>
      </c>
      <c r="CS187" s="64">
        <f t="shared" si="127"/>
        <v>0</v>
      </c>
      <c r="CT187" s="64">
        <f t="shared" si="127"/>
        <v>0</v>
      </c>
      <c r="CU187" s="64">
        <f t="shared" si="127"/>
        <v>0</v>
      </c>
      <c r="CV187" s="64">
        <f t="shared" si="127"/>
        <v>0</v>
      </c>
      <c r="CW187" s="64">
        <f t="shared" si="127"/>
        <v>0</v>
      </c>
      <c r="CX187" s="64">
        <f t="shared" si="127"/>
        <v>0</v>
      </c>
      <c r="CY187" s="64">
        <f t="shared" si="127"/>
        <v>0</v>
      </c>
      <c r="CZ187" s="64">
        <f t="shared" si="127"/>
        <v>0</v>
      </c>
      <c r="DA187" s="64">
        <f t="shared" si="127"/>
        <v>0</v>
      </c>
      <c r="DB187" s="64">
        <f t="shared" si="127"/>
        <v>0</v>
      </c>
      <c r="DC187" s="64">
        <f t="shared" ref="DC187:EM187" si="128">IFERROR(DC26*(DC348/$EN348),"")</f>
        <v>0</v>
      </c>
      <c r="DD187" s="64">
        <f t="shared" si="128"/>
        <v>0</v>
      </c>
      <c r="DE187" s="64">
        <f t="shared" si="128"/>
        <v>0</v>
      </c>
      <c r="DF187" s="64">
        <f t="shared" si="128"/>
        <v>0</v>
      </c>
      <c r="DG187" s="64">
        <f t="shared" si="128"/>
        <v>0</v>
      </c>
      <c r="DH187" s="64">
        <f t="shared" si="128"/>
        <v>0</v>
      </c>
      <c r="DI187" s="64">
        <f t="shared" si="128"/>
        <v>0</v>
      </c>
      <c r="DJ187" s="64">
        <f t="shared" si="128"/>
        <v>0</v>
      </c>
      <c r="DK187" s="64">
        <f t="shared" si="128"/>
        <v>0</v>
      </c>
      <c r="DL187" s="64">
        <f t="shared" si="128"/>
        <v>0</v>
      </c>
      <c r="DM187" s="64">
        <f t="shared" si="128"/>
        <v>0</v>
      </c>
      <c r="DN187" s="64">
        <f t="shared" si="128"/>
        <v>0</v>
      </c>
      <c r="DO187" s="64">
        <f t="shared" si="128"/>
        <v>0</v>
      </c>
      <c r="DP187" s="64">
        <f t="shared" si="128"/>
        <v>0</v>
      </c>
      <c r="DQ187" s="64">
        <f t="shared" si="128"/>
        <v>0</v>
      </c>
      <c r="DR187" s="64">
        <f t="shared" si="128"/>
        <v>0</v>
      </c>
      <c r="DS187" s="64">
        <f t="shared" si="128"/>
        <v>0</v>
      </c>
      <c r="DT187" s="64">
        <f t="shared" si="128"/>
        <v>0</v>
      </c>
      <c r="DU187" s="64">
        <f t="shared" si="128"/>
        <v>0</v>
      </c>
      <c r="DV187" s="64">
        <f t="shared" si="128"/>
        <v>0</v>
      </c>
      <c r="DW187" s="64">
        <f t="shared" si="128"/>
        <v>0</v>
      </c>
      <c r="DX187" s="64">
        <f t="shared" si="128"/>
        <v>0</v>
      </c>
      <c r="DY187" s="64">
        <f t="shared" si="128"/>
        <v>0</v>
      </c>
      <c r="DZ187" s="64">
        <f t="shared" si="128"/>
        <v>0</v>
      </c>
      <c r="EA187" s="64">
        <f t="shared" si="128"/>
        <v>0</v>
      </c>
      <c r="EB187" s="64">
        <f t="shared" si="128"/>
        <v>0</v>
      </c>
      <c r="EC187" s="64">
        <f t="shared" si="128"/>
        <v>0</v>
      </c>
      <c r="ED187" s="64">
        <f t="shared" si="128"/>
        <v>0</v>
      </c>
      <c r="EE187" s="64">
        <f t="shared" si="128"/>
        <v>0</v>
      </c>
      <c r="EF187" s="64">
        <f t="shared" si="128"/>
        <v>0</v>
      </c>
      <c r="EG187" s="64">
        <f t="shared" si="128"/>
        <v>0</v>
      </c>
      <c r="EH187" s="64">
        <f t="shared" si="128"/>
        <v>0</v>
      </c>
      <c r="EI187" s="64">
        <f t="shared" si="128"/>
        <v>0</v>
      </c>
      <c r="EJ187" s="64">
        <f t="shared" si="128"/>
        <v>0</v>
      </c>
      <c r="EK187" s="64">
        <f t="shared" si="128"/>
        <v>0</v>
      </c>
      <c r="EL187" s="64">
        <f t="shared" si="128"/>
        <v>0</v>
      </c>
      <c r="EM187" s="64">
        <f t="shared" si="128"/>
        <v>0</v>
      </c>
      <c r="EN187" s="72">
        <f t="shared" si="13"/>
        <v>-6.9090932607650757E-2</v>
      </c>
    </row>
    <row r="188" spans="1:144" x14ac:dyDescent="0.15">
      <c r="A188" s="71">
        <v>40602</v>
      </c>
      <c r="B188" s="64" t="str">
        <f t="shared" ref="B188:J188" si="129">IFERROR(B27*(B349/$EN349),"")</f>
        <v/>
      </c>
      <c r="C188" s="64">
        <f t="shared" si="129"/>
        <v>0</v>
      </c>
      <c r="D188" s="64">
        <f t="shared" si="129"/>
        <v>0</v>
      </c>
      <c r="E188" s="64">
        <f t="shared" si="129"/>
        <v>0</v>
      </c>
      <c r="F188" s="64">
        <f t="shared" si="129"/>
        <v>0</v>
      </c>
      <c r="G188" s="64">
        <f t="shared" si="129"/>
        <v>0</v>
      </c>
      <c r="H188" s="64">
        <f t="shared" si="129"/>
        <v>0</v>
      </c>
      <c r="I188" s="64">
        <f t="shared" si="129"/>
        <v>0</v>
      </c>
      <c r="J188" s="64">
        <f t="shared" si="129"/>
        <v>0</v>
      </c>
      <c r="K188" s="64">
        <f t="shared" ref="K188:AP188" si="130">IFERROR(K27*(K349/$EN349),"")</f>
        <v>0</v>
      </c>
      <c r="L188" s="64">
        <f t="shared" si="130"/>
        <v>0</v>
      </c>
      <c r="M188" s="64">
        <f t="shared" si="130"/>
        <v>0</v>
      </c>
      <c r="N188" s="64">
        <f t="shared" si="130"/>
        <v>0</v>
      </c>
      <c r="O188" s="64">
        <f t="shared" si="130"/>
        <v>0.22395831346511841</v>
      </c>
      <c r="P188" s="64">
        <f t="shared" si="130"/>
        <v>0</v>
      </c>
      <c r="Q188" s="64">
        <f t="shared" si="130"/>
        <v>0</v>
      </c>
      <c r="R188" s="64">
        <f t="shared" si="130"/>
        <v>0</v>
      </c>
      <c r="S188" s="64">
        <f t="shared" si="130"/>
        <v>0</v>
      </c>
      <c r="T188" s="64">
        <f t="shared" si="130"/>
        <v>0</v>
      </c>
      <c r="U188" s="64">
        <f t="shared" si="130"/>
        <v>0</v>
      </c>
      <c r="V188" s="64">
        <f t="shared" si="130"/>
        <v>0</v>
      </c>
      <c r="W188" s="64">
        <f t="shared" si="130"/>
        <v>0</v>
      </c>
      <c r="X188" s="64">
        <f t="shared" si="130"/>
        <v>0</v>
      </c>
      <c r="Y188" s="64">
        <f t="shared" si="130"/>
        <v>0</v>
      </c>
      <c r="Z188" s="64">
        <f t="shared" si="130"/>
        <v>0</v>
      </c>
      <c r="AA188" s="64">
        <f t="shared" si="130"/>
        <v>0</v>
      </c>
      <c r="AB188" s="64">
        <f t="shared" si="130"/>
        <v>0</v>
      </c>
      <c r="AC188" s="64">
        <f t="shared" si="130"/>
        <v>0</v>
      </c>
      <c r="AD188" s="64">
        <f t="shared" si="130"/>
        <v>0</v>
      </c>
      <c r="AE188" s="64">
        <f t="shared" si="130"/>
        <v>0</v>
      </c>
      <c r="AF188" s="64">
        <f t="shared" si="130"/>
        <v>0</v>
      </c>
      <c r="AG188" s="64">
        <f t="shared" si="130"/>
        <v>0</v>
      </c>
      <c r="AH188" s="64">
        <f t="shared" si="130"/>
        <v>0</v>
      </c>
      <c r="AI188" s="64">
        <f t="shared" si="130"/>
        <v>0</v>
      </c>
      <c r="AJ188" s="64">
        <f t="shared" si="130"/>
        <v>0</v>
      </c>
      <c r="AK188" s="64">
        <f t="shared" si="130"/>
        <v>0</v>
      </c>
      <c r="AL188" s="64">
        <f t="shared" si="130"/>
        <v>0</v>
      </c>
      <c r="AM188" s="64">
        <f t="shared" si="130"/>
        <v>0</v>
      </c>
      <c r="AN188" s="64">
        <f t="shared" si="130"/>
        <v>0</v>
      </c>
      <c r="AO188" s="64">
        <f t="shared" si="130"/>
        <v>0</v>
      </c>
      <c r="AP188" s="64">
        <f t="shared" si="130"/>
        <v>0</v>
      </c>
      <c r="AQ188" s="64">
        <f t="shared" ref="AQ188:BV188" si="131">IFERROR(AQ27*(AQ349/$EN349),"")</f>
        <v>0</v>
      </c>
      <c r="AR188" s="64">
        <f t="shared" si="131"/>
        <v>0</v>
      </c>
      <c r="AS188" s="64">
        <f t="shared" si="131"/>
        <v>0</v>
      </c>
      <c r="AT188" s="64">
        <f t="shared" si="131"/>
        <v>0</v>
      </c>
      <c r="AU188" s="64">
        <f t="shared" si="131"/>
        <v>0</v>
      </c>
      <c r="AV188" s="64">
        <f t="shared" si="131"/>
        <v>0</v>
      </c>
      <c r="AW188" s="64">
        <f t="shared" si="131"/>
        <v>0</v>
      </c>
      <c r="AX188" s="64">
        <f t="shared" si="131"/>
        <v>0</v>
      </c>
      <c r="AY188" s="64">
        <f t="shared" si="131"/>
        <v>0</v>
      </c>
      <c r="AZ188" s="64">
        <f t="shared" si="131"/>
        <v>0</v>
      </c>
      <c r="BA188" s="64">
        <f t="shared" si="131"/>
        <v>0</v>
      </c>
      <c r="BB188" s="64">
        <f t="shared" si="131"/>
        <v>0</v>
      </c>
      <c r="BC188" s="64">
        <f t="shared" si="131"/>
        <v>0</v>
      </c>
      <c r="BD188" s="64">
        <f t="shared" si="131"/>
        <v>0</v>
      </c>
      <c r="BE188" s="64">
        <f t="shared" si="131"/>
        <v>0</v>
      </c>
      <c r="BF188" s="64">
        <f t="shared" si="131"/>
        <v>0</v>
      </c>
      <c r="BG188" s="64">
        <f t="shared" si="131"/>
        <v>0</v>
      </c>
      <c r="BH188" s="64">
        <f t="shared" si="131"/>
        <v>0</v>
      </c>
      <c r="BI188" s="64">
        <f t="shared" si="131"/>
        <v>0</v>
      </c>
      <c r="BJ188" s="64">
        <f t="shared" si="131"/>
        <v>0</v>
      </c>
      <c r="BK188" s="64">
        <f t="shared" si="131"/>
        <v>0</v>
      </c>
      <c r="BL188" s="64">
        <f t="shared" si="131"/>
        <v>0</v>
      </c>
      <c r="BM188" s="64">
        <f t="shared" si="131"/>
        <v>0</v>
      </c>
      <c r="BN188" s="64">
        <f t="shared" si="131"/>
        <v>0</v>
      </c>
      <c r="BO188" s="64">
        <f t="shared" si="131"/>
        <v>0</v>
      </c>
      <c r="BP188" s="64">
        <f t="shared" si="131"/>
        <v>0</v>
      </c>
      <c r="BQ188" s="64">
        <f t="shared" si="131"/>
        <v>0</v>
      </c>
      <c r="BR188" s="64">
        <f t="shared" si="131"/>
        <v>0</v>
      </c>
      <c r="BS188" s="64">
        <f t="shared" si="131"/>
        <v>0</v>
      </c>
      <c r="BT188" s="64">
        <f t="shared" si="131"/>
        <v>0</v>
      </c>
      <c r="BU188" s="64">
        <f t="shared" si="131"/>
        <v>0</v>
      </c>
      <c r="BV188" s="64">
        <f t="shared" si="131"/>
        <v>0</v>
      </c>
      <c r="BW188" s="64">
        <f t="shared" ref="BW188:DB188" si="132">IFERROR(BW27*(BW349/$EN349),"")</f>
        <v>0</v>
      </c>
      <c r="BX188" s="64">
        <f t="shared" si="132"/>
        <v>0</v>
      </c>
      <c r="BY188" s="64">
        <f t="shared" si="132"/>
        <v>0</v>
      </c>
      <c r="BZ188" s="64">
        <f t="shared" si="132"/>
        <v>0</v>
      </c>
      <c r="CA188" s="64">
        <f t="shared" si="132"/>
        <v>0</v>
      </c>
      <c r="CB188" s="64">
        <f t="shared" si="132"/>
        <v>0</v>
      </c>
      <c r="CC188" s="64">
        <f t="shared" si="132"/>
        <v>0</v>
      </c>
      <c r="CD188" s="64">
        <f t="shared" si="132"/>
        <v>0</v>
      </c>
      <c r="CE188" s="64">
        <f t="shared" si="132"/>
        <v>0</v>
      </c>
      <c r="CF188" s="64">
        <f t="shared" si="132"/>
        <v>0</v>
      </c>
      <c r="CG188" s="64">
        <f t="shared" si="132"/>
        <v>0</v>
      </c>
      <c r="CH188" s="64">
        <f t="shared" si="132"/>
        <v>0</v>
      </c>
      <c r="CI188" s="64">
        <f t="shared" si="132"/>
        <v>0</v>
      </c>
      <c r="CJ188" s="64">
        <f t="shared" si="132"/>
        <v>0</v>
      </c>
      <c r="CK188" s="64">
        <f t="shared" si="132"/>
        <v>0</v>
      </c>
      <c r="CL188" s="64">
        <f t="shared" si="132"/>
        <v>0</v>
      </c>
      <c r="CM188" s="64">
        <f t="shared" si="132"/>
        <v>0</v>
      </c>
      <c r="CN188" s="64">
        <f t="shared" si="132"/>
        <v>0</v>
      </c>
      <c r="CO188" s="64">
        <f t="shared" si="132"/>
        <v>0</v>
      </c>
      <c r="CP188" s="64">
        <f t="shared" si="132"/>
        <v>0</v>
      </c>
      <c r="CQ188" s="64">
        <f t="shared" si="132"/>
        <v>0</v>
      </c>
      <c r="CR188" s="64">
        <f t="shared" si="132"/>
        <v>0</v>
      </c>
      <c r="CS188" s="64">
        <f t="shared" si="132"/>
        <v>0</v>
      </c>
      <c r="CT188" s="64">
        <f t="shared" si="132"/>
        <v>0</v>
      </c>
      <c r="CU188" s="64">
        <f t="shared" si="132"/>
        <v>0</v>
      </c>
      <c r="CV188" s="64">
        <f t="shared" si="132"/>
        <v>0</v>
      </c>
      <c r="CW188" s="64">
        <f t="shared" si="132"/>
        <v>0</v>
      </c>
      <c r="CX188" s="64">
        <f t="shared" si="132"/>
        <v>0</v>
      </c>
      <c r="CY188" s="64">
        <f t="shared" si="132"/>
        <v>0</v>
      </c>
      <c r="CZ188" s="64">
        <f t="shared" si="132"/>
        <v>0</v>
      </c>
      <c r="DA188" s="64">
        <f t="shared" si="132"/>
        <v>0</v>
      </c>
      <c r="DB188" s="64">
        <f t="shared" si="132"/>
        <v>0</v>
      </c>
      <c r="DC188" s="64">
        <f t="shared" ref="DC188:EM188" si="133">IFERROR(DC27*(DC349/$EN349),"")</f>
        <v>0</v>
      </c>
      <c r="DD188" s="64">
        <f t="shared" si="133"/>
        <v>0</v>
      </c>
      <c r="DE188" s="64">
        <f t="shared" si="133"/>
        <v>0</v>
      </c>
      <c r="DF188" s="64">
        <f t="shared" si="133"/>
        <v>0</v>
      </c>
      <c r="DG188" s="64">
        <f t="shared" si="133"/>
        <v>0</v>
      </c>
      <c r="DH188" s="64">
        <f t="shared" si="133"/>
        <v>0</v>
      </c>
      <c r="DI188" s="64">
        <f t="shared" si="133"/>
        <v>0</v>
      </c>
      <c r="DJ188" s="64">
        <f t="shared" si="133"/>
        <v>0</v>
      </c>
      <c r="DK188" s="64">
        <f t="shared" si="133"/>
        <v>0</v>
      </c>
      <c r="DL188" s="64">
        <f t="shared" si="133"/>
        <v>0</v>
      </c>
      <c r="DM188" s="64">
        <f t="shared" si="133"/>
        <v>0</v>
      </c>
      <c r="DN188" s="64">
        <f t="shared" si="133"/>
        <v>0</v>
      </c>
      <c r="DO188" s="64">
        <f t="shared" si="133"/>
        <v>0</v>
      </c>
      <c r="DP188" s="64">
        <f t="shared" si="133"/>
        <v>0</v>
      </c>
      <c r="DQ188" s="64">
        <f t="shared" si="133"/>
        <v>0</v>
      </c>
      <c r="DR188" s="64">
        <f t="shared" si="133"/>
        <v>0</v>
      </c>
      <c r="DS188" s="64">
        <f t="shared" si="133"/>
        <v>0</v>
      </c>
      <c r="DT188" s="64">
        <f t="shared" si="133"/>
        <v>0</v>
      </c>
      <c r="DU188" s="64">
        <f t="shared" si="133"/>
        <v>0</v>
      </c>
      <c r="DV188" s="64">
        <f t="shared" si="133"/>
        <v>0</v>
      </c>
      <c r="DW188" s="64">
        <f t="shared" si="133"/>
        <v>0</v>
      </c>
      <c r="DX188" s="64">
        <f t="shared" si="133"/>
        <v>0</v>
      </c>
      <c r="DY188" s="64">
        <f t="shared" si="133"/>
        <v>0</v>
      </c>
      <c r="DZ188" s="64">
        <f t="shared" si="133"/>
        <v>0</v>
      </c>
      <c r="EA188" s="64">
        <f t="shared" si="133"/>
        <v>0</v>
      </c>
      <c r="EB188" s="64">
        <f t="shared" si="133"/>
        <v>0</v>
      </c>
      <c r="EC188" s="64">
        <f t="shared" si="133"/>
        <v>0</v>
      </c>
      <c r="ED188" s="64">
        <f t="shared" si="133"/>
        <v>0</v>
      </c>
      <c r="EE188" s="64">
        <f t="shared" si="133"/>
        <v>0</v>
      </c>
      <c r="EF188" s="64">
        <f t="shared" si="133"/>
        <v>0</v>
      </c>
      <c r="EG188" s="64">
        <f t="shared" si="133"/>
        <v>0</v>
      </c>
      <c r="EH188" s="64">
        <f t="shared" si="133"/>
        <v>0</v>
      </c>
      <c r="EI188" s="64">
        <f t="shared" si="133"/>
        <v>0</v>
      </c>
      <c r="EJ188" s="64">
        <f t="shared" si="133"/>
        <v>0</v>
      </c>
      <c r="EK188" s="64">
        <f t="shared" si="133"/>
        <v>0</v>
      </c>
      <c r="EL188" s="64">
        <f t="shared" si="133"/>
        <v>0</v>
      </c>
      <c r="EM188" s="64">
        <f t="shared" si="133"/>
        <v>0</v>
      </c>
      <c r="EN188" s="72">
        <f t="shared" si="13"/>
        <v>0.22395831346511841</v>
      </c>
    </row>
    <row r="189" spans="1:144" x14ac:dyDescent="0.15">
      <c r="A189" s="71">
        <v>40633</v>
      </c>
      <c r="B189" s="64" t="str">
        <f t="shared" ref="B189:J189" si="134">IFERROR(B28*(B350/$EN350),"")</f>
        <v/>
      </c>
      <c r="C189" s="64">
        <f t="shared" si="134"/>
        <v>0</v>
      </c>
      <c r="D189" s="64">
        <f t="shared" si="134"/>
        <v>0</v>
      </c>
      <c r="E189" s="64">
        <f t="shared" si="134"/>
        <v>0</v>
      </c>
      <c r="F189" s="64">
        <f t="shared" si="134"/>
        <v>0</v>
      </c>
      <c r="G189" s="64">
        <f t="shared" si="134"/>
        <v>0</v>
      </c>
      <c r="H189" s="64">
        <f t="shared" si="134"/>
        <v>0</v>
      </c>
      <c r="I189" s="64">
        <f t="shared" si="134"/>
        <v>0</v>
      </c>
      <c r="J189" s="64">
        <f t="shared" si="134"/>
        <v>0</v>
      </c>
      <c r="K189" s="64">
        <f t="shared" ref="K189:AP189" si="135">IFERROR(K28*(K350/$EN350),"")</f>
        <v>0</v>
      </c>
      <c r="L189" s="64">
        <f t="shared" si="135"/>
        <v>0</v>
      </c>
      <c r="M189" s="64">
        <f t="shared" si="135"/>
        <v>0</v>
      </c>
      <c r="N189" s="64">
        <f t="shared" si="135"/>
        <v>0</v>
      </c>
      <c r="O189" s="64">
        <f t="shared" si="135"/>
        <v>-0.15106379985809326</v>
      </c>
      <c r="P189" s="64">
        <f t="shared" si="135"/>
        <v>0</v>
      </c>
      <c r="Q189" s="64">
        <f t="shared" si="135"/>
        <v>0</v>
      </c>
      <c r="R189" s="64">
        <f t="shared" si="135"/>
        <v>0</v>
      </c>
      <c r="S189" s="64">
        <f t="shared" si="135"/>
        <v>0</v>
      </c>
      <c r="T189" s="64">
        <f t="shared" si="135"/>
        <v>0</v>
      </c>
      <c r="U189" s="64">
        <f t="shared" si="135"/>
        <v>0</v>
      </c>
      <c r="V189" s="64">
        <f t="shared" si="135"/>
        <v>0</v>
      </c>
      <c r="W189" s="64">
        <f t="shared" si="135"/>
        <v>0</v>
      </c>
      <c r="X189" s="64">
        <f t="shared" si="135"/>
        <v>0</v>
      </c>
      <c r="Y189" s="64">
        <f t="shared" si="135"/>
        <v>0</v>
      </c>
      <c r="Z189" s="64">
        <f t="shared" si="135"/>
        <v>0</v>
      </c>
      <c r="AA189" s="64">
        <f t="shared" si="135"/>
        <v>0</v>
      </c>
      <c r="AB189" s="64">
        <f t="shared" si="135"/>
        <v>0</v>
      </c>
      <c r="AC189" s="64">
        <f t="shared" si="135"/>
        <v>0</v>
      </c>
      <c r="AD189" s="64">
        <f t="shared" si="135"/>
        <v>0</v>
      </c>
      <c r="AE189" s="64">
        <f t="shared" si="135"/>
        <v>0</v>
      </c>
      <c r="AF189" s="64">
        <f t="shared" si="135"/>
        <v>0</v>
      </c>
      <c r="AG189" s="64">
        <f t="shared" si="135"/>
        <v>0</v>
      </c>
      <c r="AH189" s="64">
        <f t="shared" si="135"/>
        <v>0</v>
      </c>
      <c r="AI189" s="64">
        <f t="shared" si="135"/>
        <v>0</v>
      </c>
      <c r="AJ189" s="64">
        <f t="shared" si="135"/>
        <v>0</v>
      </c>
      <c r="AK189" s="64">
        <f t="shared" si="135"/>
        <v>0</v>
      </c>
      <c r="AL189" s="64">
        <f t="shared" si="135"/>
        <v>0</v>
      </c>
      <c r="AM189" s="64">
        <f t="shared" si="135"/>
        <v>0</v>
      </c>
      <c r="AN189" s="64">
        <f t="shared" si="135"/>
        <v>0</v>
      </c>
      <c r="AO189" s="64">
        <f t="shared" si="135"/>
        <v>0</v>
      </c>
      <c r="AP189" s="64">
        <f t="shared" si="135"/>
        <v>0</v>
      </c>
      <c r="AQ189" s="64">
        <f t="shared" ref="AQ189:BV189" si="136">IFERROR(AQ28*(AQ350/$EN350),"")</f>
        <v>0</v>
      </c>
      <c r="AR189" s="64">
        <f t="shared" si="136"/>
        <v>0</v>
      </c>
      <c r="AS189" s="64">
        <f t="shared" si="136"/>
        <v>0</v>
      </c>
      <c r="AT189" s="64">
        <f t="shared" si="136"/>
        <v>0</v>
      </c>
      <c r="AU189" s="64">
        <f t="shared" si="136"/>
        <v>0</v>
      </c>
      <c r="AV189" s="64">
        <f t="shared" si="136"/>
        <v>0</v>
      </c>
      <c r="AW189" s="64">
        <f t="shared" si="136"/>
        <v>0</v>
      </c>
      <c r="AX189" s="64">
        <f t="shared" si="136"/>
        <v>0</v>
      </c>
      <c r="AY189" s="64">
        <f t="shared" si="136"/>
        <v>0</v>
      </c>
      <c r="AZ189" s="64">
        <f t="shared" si="136"/>
        <v>0</v>
      </c>
      <c r="BA189" s="64">
        <f t="shared" si="136"/>
        <v>0</v>
      </c>
      <c r="BB189" s="64">
        <f t="shared" si="136"/>
        <v>0</v>
      </c>
      <c r="BC189" s="64">
        <f t="shared" si="136"/>
        <v>0</v>
      </c>
      <c r="BD189" s="64">
        <f t="shared" si="136"/>
        <v>0</v>
      </c>
      <c r="BE189" s="64">
        <f t="shared" si="136"/>
        <v>0</v>
      </c>
      <c r="BF189" s="64">
        <f t="shared" si="136"/>
        <v>0</v>
      </c>
      <c r="BG189" s="64">
        <f t="shared" si="136"/>
        <v>0</v>
      </c>
      <c r="BH189" s="64">
        <f t="shared" si="136"/>
        <v>0</v>
      </c>
      <c r="BI189" s="64">
        <f t="shared" si="136"/>
        <v>0</v>
      </c>
      <c r="BJ189" s="64">
        <f t="shared" si="136"/>
        <v>0</v>
      </c>
      <c r="BK189" s="64">
        <f t="shared" si="136"/>
        <v>0</v>
      </c>
      <c r="BL189" s="64">
        <f t="shared" si="136"/>
        <v>0</v>
      </c>
      <c r="BM189" s="64">
        <f t="shared" si="136"/>
        <v>0</v>
      </c>
      <c r="BN189" s="64">
        <f t="shared" si="136"/>
        <v>0</v>
      </c>
      <c r="BO189" s="64">
        <f t="shared" si="136"/>
        <v>0</v>
      </c>
      <c r="BP189" s="64">
        <f t="shared" si="136"/>
        <v>0</v>
      </c>
      <c r="BQ189" s="64">
        <f t="shared" si="136"/>
        <v>0</v>
      </c>
      <c r="BR189" s="64">
        <f t="shared" si="136"/>
        <v>0</v>
      </c>
      <c r="BS189" s="64">
        <f t="shared" si="136"/>
        <v>0</v>
      </c>
      <c r="BT189" s="64">
        <f t="shared" si="136"/>
        <v>0</v>
      </c>
      <c r="BU189" s="64">
        <f t="shared" si="136"/>
        <v>0</v>
      </c>
      <c r="BV189" s="64">
        <f t="shared" si="136"/>
        <v>0</v>
      </c>
      <c r="BW189" s="64">
        <f t="shared" ref="BW189:DB189" si="137">IFERROR(BW28*(BW350/$EN350),"")</f>
        <v>0</v>
      </c>
      <c r="BX189" s="64">
        <f t="shared" si="137"/>
        <v>0</v>
      </c>
      <c r="BY189" s="64">
        <f t="shared" si="137"/>
        <v>0</v>
      </c>
      <c r="BZ189" s="64">
        <f t="shared" si="137"/>
        <v>0</v>
      </c>
      <c r="CA189" s="64">
        <f t="shared" si="137"/>
        <v>0</v>
      </c>
      <c r="CB189" s="64">
        <f t="shared" si="137"/>
        <v>0</v>
      </c>
      <c r="CC189" s="64">
        <f t="shared" si="137"/>
        <v>0</v>
      </c>
      <c r="CD189" s="64">
        <f t="shared" si="137"/>
        <v>0</v>
      </c>
      <c r="CE189" s="64">
        <f t="shared" si="137"/>
        <v>0</v>
      </c>
      <c r="CF189" s="64">
        <f t="shared" si="137"/>
        <v>0</v>
      </c>
      <c r="CG189" s="64">
        <f t="shared" si="137"/>
        <v>0</v>
      </c>
      <c r="CH189" s="64">
        <f t="shared" si="137"/>
        <v>0</v>
      </c>
      <c r="CI189" s="64">
        <f t="shared" si="137"/>
        <v>0</v>
      </c>
      <c r="CJ189" s="64">
        <f t="shared" si="137"/>
        <v>0</v>
      </c>
      <c r="CK189" s="64">
        <f t="shared" si="137"/>
        <v>0</v>
      </c>
      <c r="CL189" s="64">
        <f t="shared" si="137"/>
        <v>0</v>
      </c>
      <c r="CM189" s="64">
        <f t="shared" si="137"/>
        <v>0</v>
      </c>
      <c r="CN189" s="64">
        <f t="shared" si="137"/>
        <v>0</v>
      </c>
      <c r="CO189" s="64">
        <f t="shared" si="137"/>
        <v>0</v>
      </c>
      <c r="CP189" s="64">
        <f t="shared" si="137"/>
        <v>0</v>
      </c>
      <c r="CQ189" s="64">
        <f t="shared" si="137"/>
        <v>0</v>
      </c>
      <c r="CR189" s="64">
        <f t="shared" si="137"/>
        <v>0</v>
      </c>
      <c r="CS189" s="64">
        <f t="shared" si="137"/>
        <v>0</v>
      </c>
      <c r="CT189" s="64">
        <f t="shared" si="137"/>
        <v>0</v>
      </c>
      <c r="CU189" s="64">
        <f t="shared" si="137"/>
        <v>0</v>
      </c>
      <c r="CV189" s="64">
        <f t="shared" si="137"/>
        <v>0</v>
      </c>
      <c r="CW189" s="64">
        <f t="shared" si="137"/>
        <v>0</v>
      </c>
      <c r="CX189" s="64">
        <f t="shared" si="137"/>
        <v>0</v>
      </c>
      <c r="CY189" s="64">
        <f t="shared" si="137"/>
        <v>0</v>
      </c>
      <c r="CZ189" s="64">
        <f t="shared" si="137"/>
        <v>0</v>
      </c>
      <c r="DA189" s="64">
        <f t="shared" si="137"/>
        <v>0</v>
      </c>
      <c r="DB189" s="64">
        <f t="shared" si="137"/>
        <v>0</v>
      </c>
      <c r="DC189" s="64">
        <f t="shared" ref="DC189:EM189" si="138">IFERROR(DC28*(DC350/$EN350),"")</f>
        <v>0</v>
      </c>
      <c r="DD189" s="64">
        <f t="shared" si="138"/>
        <v>0</v>
      </c>
      <c r="DE189" s="64">
        <f t="shared" si="138"/>
        <v>0</v>
      </c>
      <c r="DF189" s="64">
        <f t="shared" si="138"/>
        <v>0</v>
      </c>
      <c r="DG189" s="64">
        <f t="shared" si="138"/>
        <v>0</v>
      </c>
      <c r="DH189" s="64">
        <f t="shared" si="138"/>
        <v>0</v>
      </c>
      <c r="DI189" s="64">
        <f t="shared" si="138"/>
        <v>0</v>
      </c>
      <c r="DJ189" s="64">
        <f t="shared" si="138"/>
        <v>0</v>
      </c>
      <c r="DK189" s="64">
        <f t="shared" si="138"/>
        <v>0</v>
      </c>
      <c r="DL189" s="64">
        <f t="shared" si="138"/>
        <v>0</v>
      </c>
      <c r="DM189" s="64">
        <f t="shared" si="138"/>
        <v>0</v>
      </c>
      <c r="DN189" s="64">
        <f t="shared" si="138"/>
        <v>0</v>
      </c>
      <c r="DO189" s="64">
        <f t="shared" si="138"/>
        <v>0</v>
      </c>
      <c r="DP189" s="64">
        <f t="shared" si="138"/>
        <v>0</v>
      </c>
      <c r="DQ189" s="64">
        <f t="shared" si="138"/>
        <v>0</v>
      </c>
      <c r="DR189" s="64">
        <f t="shared" si="138"/>
        <v>0</v>
      </c>
      <c r="DS189" s="64">
        <f t="shared" si="138"/>
        <v>0</v>
      </c>
      <c r="DT189" s="64">
        <f t="shared" si="138"/>
        <v>0</v>
      </c>
      <c r="DU189" s="64">
        <f t="shared" si="138"/>
        <v>0</v>
      </c>
      <c r="DV189" s="64">
        <f t="shared" si="138"/>
        <v>0</v>
      </c>
      <c r="DW189" s="64">
        <f t="shared" si="138"/>
        <v>0</v>
      </c>
      <c r="DX189" s="64">
        <f t="shared" si="138"/>
        <v>0</v>
      </c>
      <c r="DY189" s="64">
        <f t="shared" si="138"/>
        <v>0</v>
      </c>
      <c r="DZ189" s="64">
        <f t="shared" si="138"/>
        <v>0</v>
      </c>
      <c r="EA189" s="64">
        <f t="shared" si="138"/>
        <v>0</v>
      </c>
      <c r="EB189" s="64">
        <f t="shared" si="138"/>
        <v>0</v>
      </c>
      <c r="EC189" s="64">
        <f t="shared" si="138"/>
        <v>0</v>
      </c>
      <c r="ED189" s="64">
        <f t="shared" si="138"/>
        <v>0</v>
      </c>
      <c r="EE189" s="64">
        <f t="shared" si="138"/>
        <v>0</v>
      </c>
      <c r="EF189" s="64">
        <f t="shared" si="138"/>
        <v>0</v>
      </c>
      <c r="EG189" s="64">
        <f t="shared" si="138"/>
        <v>0</v>
      </c>
      <c r="EH189" s="64">
        <f t="shared" si="138"/>
        <v>0</v>
      </c>
      <c r="EI189" s="64">
        <f t="shared" si="138"/>
        <v>0</v>
      </c>
      <c r="EJ189" s="64">
        <f t="shared" si="138"/>
        <v>0</v>
      </c>
      <c r="EK189" s="64">
        <f t="shared" si="138"/>
        <v>0</v>
      </c>
      <c r="EL189" s="64">
        <f t="shared" si="138"/>
        <v>0</v>
      </c>
      <c r="EM189" s="64">
        <f t="shared" si="138"/>
        <v>0</v>
      </c>
      <c r="EN189" s="72">
        <f t="shared" si="13"/>
        <v>-0.15106379985809326</v>
      </c>
    </row>
    <row r="190" spans="1:144" x14ac:dyDescent="0.15">
      <c r="A190" s="71">
        <v>40662</v>
      </c>
      <c r="B190" s="64" t="str">
        <f t="shared" ref="B190:J190" si="139">IFERROR(B29*(B351/$EN351),"")</f>
        <v/>
      </c>
      <c r="C190" s="64">
        <f t="shared" si="139"/>
        <v>0</v>
      </c>
      <c r="D190" s="64">
        <f t="shared" si="139"/>
        <v>0</v>
      </c>
      <c r="E190" s="64">
        <f t="shared" si="139"/>
        <v>0</v>
      </c>
      <c r="F190" s="64">
        <f t="shared" si="139"/>
        <v>0</v>
      </c>
      <c r="G190" s="64">
        <f t="shared" si="139"/>
        <v>0</v>
      </c>
      <c r="H190" s="64">
        <f t="shared" si="139"/>
        <v>0</v>
      </c>
      <c r="I190" s="64">
        <f t="shared" si="139"/>
        <v>0</v>
      </c>
      <c r="J190" s="64">
        <f t="shared" si="139"/>
        <v>0</v>
      </c>
      <c r="K190" s="64">
        <f t="shared" ref="K190:AP190" si="140">IFERROR(K29*(K351/$EN351),"")</f>
        <v>0</v>
      </c>
      <c r="L190" s="64">
        <f t="shared" si="140"/>
        <v>0</v>
      </c>
      <c r="M190" s="64">
        <f t="shared" si="140"/>
        <v>0</v>
      </c>
      <c r="N190" s="64">
        <f t="shared" si="140"/>
        <v>0</v>
      </c>
      <c r="O190" s="64">
        <f t="shared" si="140"/>
        <v>-1.8797004595398903E-2</v>
      </c>
      <c r="P190" s="64">
        <f t="shared" si="140"/>
        <v>0</v>
      </c>
      <c r="Q190" s="64">
        <f t="shared" si="140"/>
        <v>0</v>
      </c>
      <c r="R190" s="64">
        <f t="shared" si="140"/>
        <v>0</v>
      </c>
      <c r="S190" s="64">
        <f t="shared" si="140"/>
        <v>0</v>
      </c>
      <c r="T190" s="64">
        <f t="shared" si="140"/>
        <v>0</v>
      </c>
      <c r="U190" s="64">
        <f t="shared" si="140"/>
        <v>0</v>
      </c>
      <c r="V190" s="64">
        <f t="shared" si="140"/>
        <v>0</v>
      </c>
      <c r="W190" s="64">
        <f t="shared" si="140"/>
        <v>0</v>
      </c>
      <c r="X190" s="64">
        <f t="shared" si="140"/>
        <v>0</v>
      </c>
      <c r="Y190" s="64">
        <f t="shared" si="140"/>
        <v>0</v>
      </c>
      <c r="Z190" s="64">
        <f t="shared" si="140"/>
        <v>0</v>
      </c>
      <c r="AA190" s="64">
        <f t="shared" si="140"/>
        <v>0</v>
      </c>
      <c r="AB190" s="64">
        <f t="shared" si="140"/>
        <v>0</v>
      </c>
      <c r="AC190" s="64">
        <f t="shared" si="140"/>
        <v>0</v>
      </c>
      <c r="AD190" s="64">
        <f t="shared" si="140"/>
        <v>0</v>
      </c>
      <c r="AE190" s="64">
        <f t="shared" si="140"/>
        <v>0</v>
      </c>
      <c r="AF190" s="64">
        <f t="shared" si="140"/>
        <v>0</v>
      </c>
      <c r="AG190" s="64">
        <f t="shared" si="140"/>
        <v>0</v>
      </c>
      <c r="AH190" s="64">
        <f t="shared" si="140"/>
        <v>0</v>
      </c>
      <c r="AI190" s="64">
        <f t="shared" si="140"/>
        <v>0</v>
      </c>
      <c r="AJ190" s="64">
        <f t="shared" si="140"/>
        <v>0</v>
      </c>
      <c r="AK190" s="64">
        <f t="shared" si="140"/>
        <v>0</v>
      </c>
      <c r="AL190" s="64">
        <f t="shared" si="140"/>
        <v>0</v>
      </c>
      <c r="AM190" s="64">
        <f t="shared" si="140"/>
        <v>0</v>
      </c>
      <c r="AN190" s="64">
        <f t="shared" si="140"/>
        <v>0</v>
      </c>
      <c r="AO190" s="64">
        <f t="shared" si="140"/>
        <v>0</v>
      </c>
      <c r="AP190" s="64">
        <f t="shared" si="140"/>
        <v>0</v>
      </c>
      <c r="AQ190" s="64">
        <f t="shared" ref="AQ190:BV190" si="141">IFERROR(AQ29*(AQ351/$EN351),"")</f>
        <v>0</v>
      </c>
      <c r="AR190" s="64">
        <f t="shared" si="141"/>
        <v>0</v>
      </c>
      <c r="AS190" s="64">
        <f t="shared" si="141"/>
        <v>0</v>
      </c>
      <c r="AT190" s="64">
        <f t="shared" si="141"/>
        <v>0</v>
      </c>
      <c r="AU190" s="64">
        <f t="shared" si="141"/>
        <v>0</v>
      </c>
      <c r="AV190" s="64">
        <f t="shared" si="141"/>
        <v>0</v>
      </c>
      <c r="AW190" s="64">
        <f t="shared" si="141"/>
        <v>0</v>
      </c>
      <c r="AX190" s="64">
        <f t="shared" si="141"/>
        <v>0</v>
      </c>
      <c r="AY190" s="64">
        <f t="shared" si="141"/>
        <v>0</v>
      </c>
      <c r="AZ190" s="64">
        <f t="shared" si="141"/>
        <v>0</v>
      </c>
      <c r="BA190" s="64">
        <f t="shared" si="141"/>
        <v>0</v>
      </c>
      <c r="BB190" s="64">
        <f t="shared" si="141"/>
        <v>0</v>
      </c>
      <c r="BC190" s="64">
        <f t="shared" si="141"/>
        <v>0</v>
      </c>
      <c r="BD190" s="64">
        <f t="shared" si="141"/>
        <v>0</v>
      </c>
      <c r="BE190" s="64">
        <f t="shared" si="141"/>
        <v>0</v>
      </c>
      <c r="BF190" s="64">
        <f t="shared" si="141"/>
        <v>0</v>
      </c>
      <c r="BG190" s="64">
        <f t="shared" si="141"/>
        <v>0</v>
      </c>
      <c r="BH190" s="64">
        <f t="shared" si="141"/>
        <v>0</v>
      </c>
      <c r="BI190" s="64">
        <f t="shared" si="141"/>
        <v>0</v>
      </c>
      <c r="BJ190" s="64">
        <f t="shared" si="141"/>
        <v>0</v>
      </c>
      <c r="BK190" s="64">
        <f t="shared" si="141"/>
        <v>0</v>
      </c>
      <c r="BL190" s="64">
        <f t="shared" si="141"/>
        <v>0</v>
      </c>
      <c r="BM190" s="64">
        <f t="shared" si="141"/>
        <v>0</v>
      </c>
      <c r="BN190" s="64">
        <f t="shared" si="141"/>
        <v>0</v>
      </c>
      <c r="BO190" s="64">
        <f t="shared" si="141"/>
        <v>0</v>
      </c>
      <c r="BP190" s="64">
        <f t="shared" si="141"/>
        <v>0</v>
      </c>
      <c r="BQ190" s="64">
        <f t="shared" si="141"/>
        <v>0</v>
      </c>
      <c r="BR190" s="64">
        <f t="shared" si="141"/>
        <v>0</v>
      </c>
      <c r="BS190" s="64">
        <f t="shared" si="141"/>
        <v>0</v>
      </c>
      <c r="BT190" s="64">
        <f t="shared" si="141"/>
        <v>0</v>
      </c>
      <c r="BU190" s="64">
        <f t="shared" si="141"/>
        <v>0</v>
      </c>
      <c r="BV190" s="64">
        <f t="shared" si="141"/>
        <v>0</v>
      </c>
      <c r="BW190" s="64">
        <f t="shared" ref="BW190:DB190" si="142">IFERROR(BW29*(BW351/$EN351),"")</f>
        <v>0</v>
      </c>
      <c r="BX190" s="64">
        <f t="shared" si="142"/>
        <v>0</v>
      </c>
      <c r="BY190" s="64">
        <f t="shared" si="142"/>
        <v>0</v>
      </c>
      <c r="BZ190" s="64">
        <f t="shared" si="142"/>
        <v>0</v>
      </c>
      <c r="CA190" s="64">
        <f t="shared" si="142"/>
        <v>0</v>
      </c>
      <c r="CB190" s="64">
        <f t="shared" si="142"/>
        <v>0</v>
      </c>
      <c r="CC190" s="64">
        <f t="shared" si="142"/>
        <v>0</v>
      </c>
      <c r="CD190" s="64">
        <f t="shared" si="142"/>
        <v>0</v>
      </c>
      <c r="CE190" s="64">
        <f t="shared" si="142"/>
        <v>0</v>
      </c>
      <c r="CF190" s="64">
        <f t="shared" si="142"/>
        <v>0</v>
      </c>
      <c r="CG190" s="64">
        <f t="shared" si="142"/>
        <v>0</v>
      </c>
      <c r="CH190" s="64">
        <f t="shared" si="142"/>
        <v>0</v>
      </c>
      <c r="CI190" s="64">
        <f t="shared" si="142"/>
        <v>0</v>
      </c>
      <c r="CJ190" s="64">
        <f t="shared" si="142"/>
        <v>0</v>
      </c>
      <c r="CK190" s="64">
        <f t="shared" si="142"/>
        <v>0</v>
      </c>
      <c r="CL190" s="64">
        <f t="shared" si="142"/>
        <v>0</v>
      </c>
      <c r="CM190" s="64">
        <f t="shared" si="142"/>
        <v>0</v>
      </c>
      <c r="CN190" s="64">
        <f t="shared" si="142"/>
        <v>0</v>
      </c>
      <c r="CO190" s="64">
        <f t="shared" si="142"/>
        <v>0</v>
      </c>
      <c r="CP190" s="64">
        <f t="shared" si="142"/>
        <v>0</v>
      </c>
      <c r="CQ190" s="64">
        <f t="shared" si="142"/>
        <v>0</v>
      </c>
      <c r="CR190" s="64">
        <f t="shared" si="142"/>
        <v>0</v>
      </c>
      <c r="CS190" s="64">
        <f t="shared" si="142"/>
        <v>0</v>
      </c>
      <c r="CT190" s="64">
        <f t="shared" si="142"/>
        <v>0</v>
      </c>
      <c r="CU190" s="64">
        <f t="shared" si="142"/>
        <v>0</v>
      </c>
      <c r="CV190" s="64">
        <f t="shared" si="142"/>
        <v>0</v>
      </c>
      <c r="CW190" s="64">
        <f t="shared" si="142"/>
        <v>0</v>
      </c>
      <c r="CX190" s="64">
        <f t="shared" si="142"/>
        <v>0</v>
      </c>
      <c r="CY190" s="64">
        <f t="shared" si="142"/>
        <v>0</v>
      </c>
      <c r="CZ190" s="64">
        <f t="shared" si="142"/>
        <v>0</v>
      </c>
      <c r="DA190" s="64">
        <f t="shared" si="142"/>
        <v>0</v>
      </c>
      <c r="DB190" s="64">
        <f t="shared" si="142"/>
        <v>0</v>
      </c>
      <c r="DC190" s="64">
        <f t="shared" ref="DC190:EM190" si="143">IFERROR(DC29*(DC351/$EN351),"")</f>
        <v>0</v>
      </c>
      <c r="DD190" s="64">
        <f t="shared" si="143"/>
        <v>0</v>
      </c>
      <c r="DE190" s="64">
        <f t="shared" si="143"/>
        <v>0</v>
      </c>
      <c r="DF190" s="64">
        <f t="shared" si="143"/>
        <v>0</v>
      </c>
      <c r="DG190" s="64">
        <f t="shared" si="143"/>
        <v>0</v>
      </c>
      <c r="DH190" s="64">
        <f t="shared" si="143"/>
        <v>0</v>
      </c>
      <c r="DI190" s="64">
        <f t="shared" si="143"/>
        <v>0</v>
      </c>
      <c r="DJ190" s="64">
        <f t="shared" si="143"/>
        <v>0</v>
      </c>
      <c r="DK190" s="64">
        <f t="shared" si="143"/>
        <v>0</v>
      </c>
      <c r="DL190" s="64">
        <f t="shared" si="143"/>
        <v>0</v>
      </c>
      <c r="DM190" s="64">
        <f t="shared" si="143"/>
        <v>0</v>
      </c>
      <c r="DN190" s="64">
        <f t="shared" si="143"/>
        <v>0</v>
      </c>
      <c r="DO190" s="64">
        <f t="shared" si="143"/>
        <v>0</v>
      </c>
      <c r="DP190" s="64">
        <f t="shared" si="143"/>
        <v>0</v>
      </c>
      <c r="DQ190" s="64">
        <f t="shared" si="143"/>
        <v>0</v>
      </c>
      <c r="DR190" s="64">
        <f t="shared" si="143"/>
        <v>0</v>
      </c>
      <c r="DS190" s="64">
        <f t="shared" si="143"/>
        <v>0</v>
      </c>
      <c r="DT190" s="64">
        <f t="shared" si="143"/>
        <v>0</v>
      </c>
      <c r="DU190" s="64">
        <f t="shared" si="143"/>
        <v>0</v>
      </c>
      <c r="DV190" s="64">
        <f t="shared" si="143"/>
        <v>0</v>
      </c>
      <c r="DW190" s="64">
        <f t="shared" si="143"/>
        <v>0</v>
      </c>
      <c r="DX190" s="64">
        <f t="shared" si="143"/>
        <v>0</v>
      </c>
      <c r="DY190" s="64">
        <f t="shared" si="143"/>
        <v>0</v>
      </c>
      <c r="DZ190" s="64">
        <f t="shared" si="143"/>
        <v>0</v>
      </c>
      <c r="EA190" s="64">
        <f t="shared" si="143"/>
        <v>0</v>
      </c>
      <c r="EB190" s="64">
        <f t="shared" si="143"/>
        <v>0</v>
      </c>
      <c r="EC190" s="64">
        <f t="shared" si="143"/>
        <v>0</v>
      </c>
      <c r="ED190" s="64">
        <f t="shared" si="143"/>
        <v>0</v>
      </c>
      <c r="EE190" s="64">
        <f t="shared" si="143"/>
        <v>0</v>
      </c>
      <c r="EF190" s="64">
        <f t="shared" si="143"/>
        <v>0</v>
      </c>
      <c r="EG190" s="64">
        <f t="shared" si="143"/>
        <v>0</v>
      </c>
      <c r="EH190" s="64">
        <f t="shared" si="143"/>
        <v>0</v>
      </c>
      <c r="EI190" s="64">
        <f t="shared" si="143"/>
        <v>0</v>
      </c>
      <c r="EJ190" s="64">
        <f t="shared" si="143"/>
        <v>0</v>
      </c>
      <c r="EK190" s="64">
        <f t="shared" si="143"/>
        <v>0</v>
      </c>
      <c r="EL190" s="64">
        <f t="shared" si="143"/>
        <v>0</v>
      </c>
      <c r="EM190" s="64">
        <f t="shared" si="143"/>
        <v>0</v>
      </c>
      <c r="EN190" s="72">
        <f t="shared" si="13"/>
        <v>-1.8797004595398903E-2</v>
      </c>
    </row>
    <row r="191" spans="1:144" x14ac:dyDescent="0.15">
      <c r="A191" s="71">
        <v>40694</v>
      </c>
      <c r="B191" s="64" t="str">
        <f t="shared" ref="B191:J191" si="144">IFERROR(B30*(B352/$EN352),"")</f>
        <v/>
      </c>
      <c r="C191" s="64">
        <f t="shared" si="144"/>
        <v>0</v>
      </c>
      <c r="D191" s="64">
        <f t="shared" si="144"/>
        <v>0</v>
      </c>
      <c r="E191" s="64">
        <f t="shared" si="144"/>
        <v>0</v>
      </c>
      <c r="F191" s="64">
        <f t="shared" si="144"/>
        <v>0</v>
      </c>
      <c r="G191" s="64">
        <f t="shared" si="144"/>
        <v>0</v>
      </c>
      <c r="H191" s="64">
        <f t="shared" si="144"/>
        <v>0</v>
      </c>
      <c r="I191" s="64">
        <f t="shared" si="144"/>
        <v>0</v>
      </c>
      <c r="J191" s="64">
        <f t="shared" si="144"/>
        <v>0</v>
      </c>
      <c r="K191" s="64">
        <f t="shared" ref="K191:AP191" si="145">IFERROR(K30*(K352/$EN352),"")</f>
        <v>0</v>
      </c>
      <c r="L191" s="64">
        <f t="shared" si="145"/>
        <v>0</v>
      </c>
      <c r="M191" s="64">
        <f t="shared" si="145"/>
        <v>0</v>
      </c>
      <c r="N191" s="64">
        <f t="shared" si="145"/>
        <v>0</v>
      </c>
      <c r="O191" s="64">
        <f t="shared" si="145"/>
        <v>0.13920819759368896</v>
      </c>
      <c r="P191" s="64">
        <f t="shared" si="145"/>
        <v>0</v>
      </c>
      <c r="Q191" s="64">
        <f t="shared" si="145"/>
        <v>0</v>
      </c>
      <c r="R191" s="64">
        <f t="shared" si="145"/>
        <v>0</v>
      </c>
      <c r="S191" s="64">
        <f t="shared" si="145"/>
        <v>0</v>
      </c>
      <c r="T191" s="64">
        <f t="shared" si="145"/>
        <v>0</v>
      </c>
      <c r="U191" s="64">
        <f t="shared" si="145"/>
        <v>0</v>
      </c>
      <c r="V191" s="64">
        <f t="shared" si="145"/>
        <v>0</v>
      </c>
      <c r="W191" s="64">
        <f t="shared" si="145"/>
        <v>0</v>
      </c>
      <c r="X191" s="64">
        <f t="shared" si="145"/>
        <v>0</v>
      </c>
      <c r="Y191" s="64">
        <f t="shared" si="145"/>
        <v>0</v>
      </c>
      <c r="Z191" s="64">
        <f t="shared" si="145"/>
        <v>0</v>
      </c>
      <c r="AA191" s="64">
        <f t="shared" si="145"/>
        <v>0</v>
      </c>
      <c r="AB191" s="64">
        <f t="shared" si="145"/>
        <v>0</v>
      </c>
      <c r="AC191" s="64">
        <f t="shared" si="145"/>
        <v>0</v>
      </c>
      <c r="AD191" s="64">
        <f t="shared" si="145"/>
        <v>0</v>
      </c>
      <c r="AE191" s="64">
        <f t="shared" si="145"/>
        <v>0</v>
      </c>
      <c r="AF191" s="64">
        <f t="shared" si="145"/>
        <v>0</v>
      </c>
      <c r="AG191" s="64">
        <f t="shared" si="145"/>
        <v>0</v>
      </c>
      <c r="AH191" s="64">
        <f t="shared" si="145"/>
        <v>0</v>
      </c>
      <c r="AI191" s="64">
        <f t="shared" si="145"/>
        <v>0</v>
      </c>
      <c r="AJ191" s="64">
        <f t="shared" si="145"/>
        <v>0</v>
      </c>
      <c r="AK191" s="64">
        <f t="shared" si="145"/>
        <v>0</v>
      </c>
      <c r="AL191" s="64">
        <f t="shared" si="145"/>
        <v>0</v>
      </c>
      <c r="AM191" s="64">
        <f t="shared" si="145"/>
        <v>0</v>
      </c>
      <c r="AN191" s="64">
        <f t="shared" si="145"/>
        <v>0</v>
      </c>
      <c r="AO191" s="64">
        <f t="shared" si="145"/>
        <v>0</v>
      </c>
      <c r="AP191" s="64">
        <f t="shared" si="145"/>
        <v>0</v>
      </c>
      <c r="AQ191" s="64">
        <f t="shared" ref="AQ191:BV191" si="146">IFERROR(AQ30*(AQ352/$EN352),"")</f>
        <v>0</v>
      </c>
      <c r="AR191" s="64">
        <f t="shared" si="146"/>
        <v>0</v>
      </c>
      <c r="AS191" s="64">
        <f t="shared" si="146"/>
        <v>0</v>
      </c>
      <c r="AT191" s="64">
        <f t="shared" si="146"/>
        <v>0</v>
      </c>
      <c r="AU191" s="64">
        <f t="shared" si="146"/>
        <v>0</v>
      </c>
      <c r="AV191" s="64">
        <f t="shared" si="146"/>
        <v>0</v>
      </c>
      <c r="AW191" s="64">
        <f t="shared" si="146"/>
        <v>0</v>
      </c>
      <c r="AX191" s="64">
        <f t="shared" si="146"/>
        <v>0</v>
      </c>
      <c r="AY191" s="64">
        <f t="shared" si="146"/>
        <v>0</v>
      </c>
      <c r="AZ191" s="64">
        <f t="shared" si="146"/>
        <v>0</v>
      </c>
      <c r="BA191" s="64">
        <f t="shared" si="146"/>
        <v>0</v>
      </c>
      <c r="BB191" s="64">
        <f t="shared" si="146"/>
        <v>0</v>
      </c>
      <c r="BC191" s="64">
        <f t="shared" si="146"/>
        <v>0</v>
      </c>
      <c r="BD191" s="64">
        <f t="shared" si="146"/>
        <v>0</v>
      </c>
      <c r="BE191" s="64">
        <f t="shared" si="146"/>
        <v>0</v>
      </c>
      <c r="BF191" s="64">
        <f t="shared" si="146"/>
        <v>0</v>
      </c>
      <c r="BG191" s="64">
        <f t="shared" si="146"/>
        <v>0</v>
      </c>
      <c r="BH191" s="64">
        <f t="shared" si="146"/>
        <v>0</v>
      </c>
      <c r="BI191" s="64">
        <f t="shared" si="146"/>
        <v>0</v>
      </c>
      <c r="BJ191" s="64">
        <f t="shared" si="146"/>
        <v>0</v>
      </c>
      <c r="BK191" s="64">
        <f t="shared" si="146"/>
        <v>0</v>
      </c>
      <c r="BL191" s="64">
        <f t="shared" si="146"/>
        <v>0</v>
      </c>
      <c r="BM191" s="64">
        <f t="shared" si="146"/>
        <v>0</v>
      </c>
      <c r="BN191" s="64">
        <f t="shared" si="146"/>
        <v>0</v>
      </c>
      <c r="BO191" s="64">
        <f t="shared" si="146"/>
        <v>0</v>
      </c>
      <c r="BP191" s="64">
        <f t="shared" si="146"/>
        <v>0</v>
      </c>
      <c r="BQ191" s="64">
        <f t="shared" si="146"/>
        <v>0</v>
      </c>
      <c r="BR191" s="64">
        <f t="shared" si="146"/>
        <v>0</v>
      </c>
      <c r="BS191" s="64">
        <f t="shared" si="146"/>
        <v>0</v>
      </c>
      <c r="BT191" s="64">
        <f t="shared" si="146"/>
        <v>0</v>
      </c>
      <c r="BU191" s="64">
        <f t="shared" si="146"/>
        <v>0</v>
      </c>
      <c r="BV191" s="64">
        <f t="shared" si="146"/>
        <v>0</v>
      </c>
      <c r="BW191" s="64">
        <f t="shared" ref="BW191:DB191" si="147">IFERROR(BW30*(BW352/$EN352),"")</f>
        <v>0</v>
      </c>
      <c r="BX191" s="64">
        <f t="shared" si="147"/>
        <v>0</v>
      </c>
      <c r="BY191" s="64">
        <f t="shared" si="147"/>
        <v>0</v>
      </c>
      <c r="BZ191" s="64">
        <f t="shared" si="147"/>
        <v>0</v>
      </c>
      <c r="CA191" s="64">
        <f t="shared" si="147"/>
        <v>0</v>
      </c>
      <c r="CB191" s="64">
        <f t="shared" si="147"/>
        <v>0</v>
      </c>
      <c r="CC191" s="64">
        <f t="shared" si="147"/>
        <v>0</v>
      </c>
      <c r="CD191" s="64">
        <f t="shared" si="147"/>
        <v>0</v>
      </c>
      <c r="CE191" s="64">
        <f t="shared" si="147"/>
        <v>0</v>
      </c>
      <c r="CF191" s="64">
        <f t="shared" si="147"/>
        <v>0</v>
      </c>
      <c r="CG191" s="64">
        <f t="shared" si="147"/>
        <v>0</v>
      </c>
      <c r="CH191" s="64">
        <f t="shared" si="147"/>
        <v>0</v>
      </c>
      <c r="CI191" s="64">
        <f t="shared" si="147"/>
        <v>0</v>
      </c>
      <c r="CJ191" s="64">
        <f t="shared" si="147"/>
        <v>0</v>
      </c>
      <c r="CK191" s="64">
        <f t="shared" si="147"/>
        <v>0</v>
      </c>
      <c r="CL191" s="64">
        <f t="shared" si="147"/>
        <v>0</v>
      </c>
      <c r="CM191" s="64">
        <f t="shared" si="147"/>
        <v>0</v>
      </c>
      <c r="CN191" s="64">
        <f t="shared" si="147"/>
        <v>0</v>
      </c>
      <c r="CO191" s="64">
        <f t="shared" si="147"/>
        <v>0</v>
      </c>
      <c r="CP191" s="64">
        <f t="shared" si="147"/>
        <v>0</v>
      </c>
      <c r="CQ191" s="64">
        <f t="shared" si="147"/>
        <v>0</v>
      </c>
      <c r="CR191" s="64">
        <f t="shared" si="147"/>
        <v>0</v>
      </c>
      <c r="CS191" s="64">
        <f t="shared" si="147"/>
        <v>0</v>
      </c>
      <c r="CT191" s="64">
        <f t="shared" si="147"/>
        <v>0</v>
      </c>
      <c r="CU191" s="64">
        <f t="shared" si="147"/>
        <v>0</v>
      </c>
      <c r="CV191" s="64">
        <f t="shared" si="147"/>
        <v>0</v>
      </c>
      <c r="CW191" s="64">
        <f t="shared" si="147"/>
        <v>0</v>
      </c>
      <c r="CX191" s="64">
        <f t="shared" si="147"/>
        <v>0</v>
      </c>
      <c r="CY191" s="64">
        <f t="shared" si="147"/>
        <v>0</v>
      </c>
      <c r="CZ191" s="64">
        <f t="shared" si="147"/>
        <v>0</v>
      </c>
      <c r="DA191" s="64">
        <f t="shared" si="147"/>
        <v>0</v>
      </c>
      <c r="DB191" s="64">
        <f t="shared" si="147"/>
        <v>0</v>
      </c>
      <c r="DC191" s="64">
        <f t="shared" ref="DC191:EM191" si="148">IFERROR(DC30*(DC352/$EN352),"")</f>
        <v>0</v>
      </c>
      <c r="DD191" s="64">
        <f t="shared" si="148"/>
        <v>0</v>
      </c>
      <c r="DE191" s="64">
        <f t="shared" si="148"/>
        <v>0</v>
      </c>
      <c r="DF191" s="64">
        <f t="shared" si="148"/>
        <v>0</v>
      </c>
      <c r="DG191" s="64">
        <f t="shared" si="148"/>
        <v>0</v>
      </c>
      <c r="DH191" s="64">
        <f t="shared" si="148"/>
        <v>0</v>
      </c>
      <c r="DI191" s="64">
        <f t="shared" si="148"/>
        <v>0</v>
      </c>
      <c r="DJ191" s="64">
        <f t="shared" si="148"/>
        <v>0</v>
      </c>
      <c r="DK191" s="64">
        <f t="shared" si="148"/>
        <v>0</v>
      </c>
      <c r="DL191" s="64">
        <f t="shared" si="148"/>
        <v>0</v>
      </c>
      <c r="DM191" s="64">
        <f t="shared" si="148"/>
        <v>0</v>
      </c>
      <c r="DN191" s="64">
        <f t="shared" si="148"/>
        <v>0</v>
      </c>
      <c r="DO191" s="64">
        <f t="shared" si="148"/>
        <v>0</v>
      </c>
      <c r="DP191" s="64">
        <f t="shared" si="148"/>
        <v>0</v>
      </c>
      <c r="DQ191" s="64">
        <f t="shared" si="148"/>
        <v>0</v>
      </c>
      <c r="DR191" s="64">
        <f t="shared" si="148"/>
        <v>0</v>
      </c>
      <c r="DS191" s="64">
        <f t="shared" si="148"/>
        <v>0</v>
      </c>
      <c r="DT191" s="64">
        <f t="shared" si="148"/>
        <v>0</v>
      </c>
      <c r="DU191" s="64">
        <f t="shared" si="148"/>
        <v>0</v>
      </c>
      <c r="DV191" s="64">
        <f t="shared" si="148"/>
        <v>0</v>
      </c>
      <c r="DW191" s="64">
        <f t="shared" si="148"/>
        <v>0</v>
      </c>
      <c r="DX191" s="64">
        <f t="shared" si="148"/>
        <v>0</v>
      </c>
      <c r="DY191" s="64">
        <f t="shared" si="148"/>
        <v>0</v>
      </c>
      <c r="DZ191" s="64">
        <f t="shared" si="148"/>
        <v>0</v>
      </c>
      <c r="EA191" s="64">
        <f t="shared" si="148"/>
        <v>0</v>
      </c>
      <c r="EB191" s="64">
        <f t="shared" si="148"/>
        <v>0</v>
      </c>
      <c r="EC191" s="64">
        <f t="shared" si="148"/>
        <v>0</v>
      </c>
      <c r="ED191" s="64">
        <f t="shared" si="148"/>
        <v>0</v>
      </c>
      <c r="EE191" s="64">
        <f t="shared" si="148"/>
        <v>0</v>
      </c>
      <c r="EF191" s="64">
        <f t="shared" si="148"/>
        <v>0</v>
      </c>
      <c r="EG191" s="64">
        <f t="shared" si="148"/>
        <v>0</v>
      </c>
      <c r="EH191" s="64">
        <f t="shared" si="148"/>
        <v>0</v>
      </c>
      <c r="EI191" s="64">
        <f t="shared" si="148"/>
        <v>0</v>
      </c>
      <c r="EJ191" s="64">
        <f t="shared" si="148"/>
        <v>0</v>
      </c>
      <c r="EK191" s="64">
        <f t="shared" si="148"/>
        <v>0</v>
      </c>
      <c r="EL191" s="64">
        <f t="shared" si="148"/>
        <v>0</v>
      </c>
      <c r="EM191" s="64">
        <f t="shared" si="148"/>
        <v>0</v>
      </c>
      <c r="EN191" s="72">
        <f t="shared" si="13"/>
        <v>0.13920819759368896</v>
      </c>
    </row>
    <row r="192" spans="1:144" x14ac:dyDescent="0.15">
      <c r="A192" s="71">
        <v>40724</v>
      </c>
      <c r="B192" s="64" t="str">
        <f t="shared" ref="B192:J192" si="149">IFERROR(B31*(B353/$EN353),"")</f>
        <v/>
      </c>
      <c r="C192" s="64">
        <f t="shared" si="149"/>
        <v>0</v>
      </c>
      <c r="D192" s="64">
        <f t="shared" si="149"/>
        <v>0</v>
      </c>
      <c r="E192" s="64">
        <f t="shared" si="149"/>
        <v>0</v>
      </c>
      <c r="F192" s="64">
        <f t="shared" si="149"/>
        <v>0</v>
      </c>
      <c r="G192" s="64">
        <f t="shared" si="149"/>
        <v>0</v>
      </c>
      <c r="H192" s="64">
        <f t="shared" si="149"/>
        <v>0</v>
      </c>
      <c r="I192" s="64">
        <f t="shared" si="149"/>
        <v>0</v>
      </c>
      <c r="J192" s="64">
        <f t="shared" si="149"/>
        <v>0</v>
      </c>
      <c r="K192" s="64">
        <f t="shared" ref="K192:AP192" si="150">IFERROR(K31*(K353/$EN353),"")</f>
        <v>0</v>
      </c>
      <c r="L192" s="64">
        <f t="shared" si="150"/>
        <v>0</v>
      </c>
      <c r="M192" s="64">
        <f t="shared" si="150"/>
        <v>0</v>
      </c>
      <c r="N192" s="64">
        <f t="shared" si="150"/>
        <v>0</v>
      </c>
      <c r="O192" s="64">
        <f t="shared" si="150"/>
        <v>-3.0269108712673187E-2</v>
      </c>
      <c r="P192" s="64">
        <f t="shared" si="150"/>
        <v>0</v>
      </c>
      <c r="Q192" s="64">
        <f t="shared" si="150"/>
        <v>0</v>
      </c>
      <c r="R192" s="64">
        <f t="shared" si="150"/>
        <v>0</v>
      </c>
      <c r="S192" s="64">
        <f t="shared" si="150"/>
        <v>0</v>
      </c>
      <c r="T192" s="64">
        <f t="shared" si="150"/>
        <v>0</v>
      </c>
      <c r="U192" s="64">
        <f t="shared" si="150"/>
        <v>0</v>
      </c>
      <c r="V192" s="64">
        <f t="shared" si="150"/>
        <v>0</v>
      </c>
      <c r="W192" s="64">
        <f t="shared" si="150"/>
        <v>0</v>
      </c>
      <c r="X192" s="64">
        <f t="shared" si="150"/>
        <v>0</v>
      </c>
      <c r="Y192" s="64">
        <f t="shared" si="150"/>
        <v>0</v>
      </c>
      <c r="Z192" s="64">
        <f t="shared" si="150"/>
        <v>0</v>
      </c>
      <c r="AA192" s="64">
        <f t="shared" si="150"/>
        <v>0</v>
      </c>
      <c r="AB192" s="64">
        <f t="shared" si="150"/>
        <v>0</v>
      </c>
      <c r="AC192" s="64">
        <f t="shared" si="150"/>
        <v>0</v>
      </c>
      <c r="AD192" s="64">
        <f t="shared" si="150"/>
        <v>0</v>
      </c>
      <c r="AE192" s="64">
        <f t="shared" si="150"/>
        <v>0</v>
      </c>
      <c r="AF192" s="64">
        <f t="shared" si="150"/>
        <v>0</v>
      </c>
      <c r="AG192" s="64">
        <f t="shared" si="150"/>
        <v>0</v>
      </c>
      <c r="AH192" s="64">
        <f t="shared" si="150"/>
        <v>0</v>
      </c>
      <c r="AI192" s="64">
        <f t="shared" si="150"/>
        <v>0</v>
      </c>
      <c r="AJ192" s="64">
        <f t="shared" si="150"/>
        <v>0</v>
      </c>
      <c r="AK192" s="64">
        <f t="shared" si="150"/>
        <v>0</v>
      </c>
      <c r="AL192" s="64">
        <f t="shared" si="150"/>
        <v>0</v>
      </c>
      <c r="AM192" s="64">
        <f t="shared" si="150"/>
        <v>0</v>
      </c>
      <c r="AN192" s="64">
        <f t="shared" si="150"/>
        <v>0</v>
      </c>
      <c r="AO192" s="64">
        <f t="shared" si="150"/>
        <v>0</v>
      </c>
      <c r="AP192" s="64">
        <f t="shared" si="150"/>
        <v>0</v>
      </c>
      <c r="AQ192" s="64">
        <f t="shared" ref="AQ192:BV192" si="151">IFERROR(AQ31*(AQ353/$EN353),"")</f>
        <v>0</v>
      </c>
      <c r="AR192" s="64">
        <f t="shared" si="151"/>
        <v>0</v>
      </c>
      <c r="AS192" s="64">
        <f t="shared" si="151"/>
        <v>0</v>
      </c>
      <c r="AT192" s="64">
        <f t="shared" si="151"/>
        <v>0</v>
      </c>
      <c r="AU192" s="64">
        <f t="shared" si="151"/>
        <v>0</v>
      </c>
      <c r="AV192" s="64">
        <f t="shared" si="151"/>
        <v>0</v>
      </c>
      <c r="AW192" s="64">
        <f t="shared" si="151"/>
        <v>0</v>
      </c>
      <c r="AX192" s="64">
        <f t="shared" si="151"/>
        <v>0</v>
      </c>
      <c r="AY192" s="64">
        <f t="shared" si="151"/>
        <v>0</v>
      </c>
      <c r="AZ192" s="64">
        <f t="shared" si="151"/>
        <v>0</v>
      </c>
      <c r="BA192" s="64">
        <f t="shared" si="151"/>
        <v>0</v>
      </c>
      <c r="BB192" s="64">
        <f t="shared" si="151"/>
        <v>0</v>
      </c>
      <c r="BC192" s="64">
        <f t="shared" si="151"/>
        <v>0</v>
      </c>
      <c r="BD192" s="64">
        <f t="shared" si="151"/>
        <v>0</v>
      </c>
      <c r="BE192" s="64">
        <f t="shared" si="151"/>
        <v>0</v>
      </c>
      <c r="BF192" s="64">
        <f t="shared" si="151"/>
        <v>0</v>
      </c>
      <c r="BG192" s="64">
        <f t="shared" si="151"/>
        <v>0</v>
      </c>
      <c r="BH192" s="64">
        <f t="shared" si="151"/>
        <v>0</v>
      </c>
      <c r="BI192" s="64">
        <f t="shared" si="151"/>
        <v>0</v>
      </c>
      <c r="BJ192" s="64">
        <f t="shared" si="151"/>
        <v>0</v>
      </c>
      <c r="BK192" s="64">
        <f t="shared" si="151"/>
        <v>0</v>
      </c>
      <c r="BL192" s="64">
        <f t="shared" si="151"/>
        <v>0</v>
      </c>
      <c r="BM192" s="64">
        <f t="shared" si="151"/>
        <v>0</v>
      </c>
      <c r="BN192" s="64">
        <f t="shared" si="151"/>
        <v>0</v>
      </c>
      <c r="BO192" s="64">
        <f t="shared" si="151"/>
        <v>0</v>
      </c>
      <c r="BP192" s="64">
        <f t="shared" si="151"/>
        <v>0</v>
      </c>
      <c r="BQ192" s="64">
        <f t="shared" si="151"/>
        <v>0</v>
      </c>
      <c r="BR192" s="64">
        <f t="shared" si="151"/>
        <v>0</v>
      </c>
      <c r="BS192" s="64">
        <f t="shared" si="151"/>
        <v>0</v>
      </c>
      <c r="BT192" s="64">
        <f t="shared" si="151"/>
        <v>0</v>
      </c>
      <c r="BU192" s="64">
        <f t="shared" si="151"/>
        <v>0</v>
      </c>
      <c r="BV192" s="64">
        <f t="shared" si="151"/>
        <v>0</v>
      </c>
      <c r="BW192" s="64">
        <f t="shared" ref="BW192:DB192" si="152">IFERROR(BW31*(BW353/$EN353),"")</f>
        <v>0</v>
      </c>
      <c r="BX192" s="64">
        <f t="shared" si="152"/>
        <v>0</v>
      </c>
      <c r="BY192" s="64">
        <f t="shared" si="152"/>
        <v>0</v>
      </c>
      <c r="BZ192" s="64">
        <f t="shared" si="152"/>
        <v>0</v>
      </c>
      <c r="CA192" s="64">
        <f t="shared" si="152"/>
        <v>0</v>
      </c>
      <c r="CB192" s="64">
        <f t="shared" si="152"/>
        <v>0</v>
      </c>
      <c r="CC192" s="64">
        <f t="shared" si="152"/>
        <v>0</v>
      </c>
      <c r="CD192" s="64">
        <f t="shared" si="152"/>
        <v>0</v>
      </c>
      <c r="CE192" s="64">
        <f t="shared" si="152"/>
        <v>0</v>
      </c>
      <c r="CF192" s="64">
        <f t="shared" si="152"/>
        <v>0</v>
      </c>
      <c r="CG192" s="64">
        <f t="shared" si="152"/>
        <v>0</v>
      </c>
      <c r="CH192" s="64">
        <f t="shared" si="152"/>
        <v>0</v>
      </c>
      <c r="CI192" s="64">
        <f t="shared" si="152"/>
        <v>0</v>
      </c>
      <c r="CJ192" s="64">
        <f t="shared" si="152"/>
        <v>0</v>
      </c>
      <c r="CK192" s="64">
        <f t="shared" si="152"/>
        <v>0</v>
      </c>
      <c r="CL192" s="64">
        <f t="shared" si="152"/>
        <v>0</v>
      </c>
      <c r="CM192" s="64">
        <f t="shared" si="152"/>
        <v>0</v>
      </c>
      <c r="CN192" s="64">
        <f t="shared" si="152"/>
        <v>0</v>
      </c>
      <c r="CO192" s="64">
        <f t="shared" si="152"/>
        <v>0</v>
      </c>
      <c r="CP192" s="64">
        <f t="shared" si="152"/>
        <v>0</v>
      </c>
      <c r="CQ192" s="64">
        <f t="shared" si="152"/>
        <v>0</v>
      </c>
      <c r="CR192" s="64">
        <f t="shared" si="152"/>
        <v>0</v>
      </c>
      <c r="CS192" s="64">
        <f t="shared" si="152"/>
        <v>0</v>
      </c>
      <c r="CT192" s="64">
        <f t="shared" si="152"/>
        <v>0</v>
      </c>
      <c r="CU192" s="64">
        <f t="shared" si="152"/>
        <v>0</v>
      </c>
      <c r="CV192" s="64">
        <f t="shared" si="152"/>
        <v>0</v>
      </c>
      <c r="CW192" s="64">
        <f t="shared" si="152"/>
        <v>0</v>
      </c>
      <c r="CX192" s="64">
        <f t="shared" si="152"/>
        <v>0</v>
      </c>
      <c r="CY192" s="64">
        <f t="shared" si="152"/>
        <v>0</v>
      </c>
      <c r="CZ192" s="64">
        <f t="shared" si="152"/>
        <v>0</v>
      </c>
      <c r="DA192" s="64">
        <f t="shared" si="152"/>
        <v>0</v>
      </c>
      <c r="DB192" s="64">
        <f t="shared" si="152"/>
        <v>0</v>
      </c>
      <c r="DC192" s="64">
        <f t="shared" ref="DC192:EM192" si="153">IFERROR(DC31*(DC353/$EN353),"")</f>
        <v>0</v>
      </c>
      <c r="DD192" s="64">
        <f t="shared" si="153"/>
        <v>0</v>
      </c>
      <c r="DE192" s="64">
        <f t="shared" si="153"/>
        <v>0</v>
      </c>
      <c r="DF192" s="64">
        <f t="shared" si="153"/>
        <v>0</v>
      </c>
      <c r="DG192" s="64">
        <f t="shared" si="153"/>
        <v>0</v>
      </c>
      <c r="DH192" s="64">
        <f t="shared" si="153"/>
        <v>0</v>
      </c>
      <c r="DI192" s="64">
        <f t="shared" si="153"/>
        <v>0</v>
      </c>
      <c r="DJ192" s="64">
        <f t="shared" si="153"/>
        <v>0</v>
      </c>
      <c r="DK192" s="64">
        <f t="shared" si="153"/>
        <v>0</v>
      </c>
      <c r="DL192" s="64">
        <f t="shared" si="153"/>
        <v>0</v>
      </c>
      <c r="DM192" s="64">
        <f t="shared" si="153"/>
        <v>0</v>
      </c>
      <c r="DN192" s="64">
        <f t="shared" si="153"/>
        <v>0</v>
      </c>
      <c r="DO192" s="64">
        <f t="shared" si="153"/>
        <v>0</v>
      </c>
      <c r="DP192" s="64">
        <f t="shared" si="153"/>
        <v>0</v>
      </c>
      <c r="DQ192" s="64">
        <f t="shared" si="153"/>
        <v>0</v>
      </c>
      <c r="DR192" s="64">
        <f t="shared" si="153"/>
        <v>0</v>
      </c>
      <c r="DS192" s="64">
        <f t="shared" si="153"/>
        <v>0</v>
      </c>
      <c r="DT192" s="64">
        <f t="shared" si="153"/>
        <v>0</v>
      </c>
      <c r="DU192" s="64">
        <f t="shared" si="153"/>
        <v>0</v>
      </c>
      <c r="DV192" s="64">
        <f t="shared" si="153"/>
        <v>0</v>
      </c>
      <c r="DW192" s="64">
        <f t="shared" si="153"/>
        <v>0</v>
      </c>
      <c r="DX192" s="64">
        <f t="shared" si="153"/>
        <v>0</v>
      </c>
      <c r="DY192" s="64">
        <f t="shared" si="153"/>
        <v>0</v>
      </c>
      <c r="DZ192" s="64">
        <f t="shared" si="153"/>
        <v>0</v>
      </c>
      <c r="EA192" s="64">
        <f t="shared" si="153"/>
        <v>0</v>
      </c>
      <c r="EB192" s="64">
        <f t="shared" si="153"/>
        <v>0</v>
      </c>
      <c r="EC192" s="64">
        <f t="shared" si="153"/>
        <v>0</v>
      </c>
      <c r="ED192" s="64">
        <f t="shared" si="153"/>
        <v>0</v>
      </c>
      <c r="EE192" s="64">
        <f t="shared" si="153"/>
        <v>0</v>
      </c>
      <c r="EF192" s="64">
        <f t="shared" si="153"/>
        <v>0</v>
      </c>
      <c r="EG192" s="64">
        <f t="shared" si="153"/>
        <v>0</v>
      </c>
      <c r="EH192" s="64">
        <f t="shared" si="153"/>
        <v>0</v>
      </c>
      <c r="EI192" s="64">
        <f t="shared" si="153"/>
        <v>0</v>
      </c>
      <c r="EJ192" s="64">
        <f t="shared" si="153"/>
        <v>0</v>
      </c>
      <c r="EK192" s="64">
        <f t="shared" si="153"/>
        <v>0</v>
      </c>
      <c r="EL192" s="64">
        <f t="shared" si="153"/>
        <v>0</v>
      </c>
      <c r="EM192" s="64">
        <f t="shared" si="153"/>
        <v>0</v>
      </c>
      <c r="EN192" s="72">
        <f t="shared" si="13"/>
        <v>-3.0269108712673187E-2</v>
      </c>
    </row>
    <row r="193" spans="1:144" x14ac:dyDescent="0.15">
      <c r="A193" s="71">
        <v>40753</v>
      </c>
      <c r="B193" s="64" t="str">
        <f t="shared" ref="B193:J193" si="154">IFERROR(B32*(B354/$EN354),"")</f>
        <v/>
      </c>
      <c r="C193" s="64">
        <f t="shared" si="154"/>
        <v>0</v>
      </c>
      <c r="D193" s="64">
        <f t="shared" si="154"/>
        <v>0</v>
      </c>
      <c r="E193" s="64">
        <f t="shared" si="154"/>
        <v>0</v>
      </c>
      <c r="F193" s="64">
        <f t="shared" si="154"/>
        <v>0</v>
      </c>
      <c r="G193" s="64">
        <f t="shared" si="154"/>
        <v>0</v>
      </c>
      <c r="H193" s="64">
        <f t="shared" si="154"/>
        <v>0</v>
      </c>
      <c r="I193" s="64">
        <f t="shared" si="154"/>
        <v>0</v>
      </c>
      <c r="J193" s="64">
        <f t="shared" si="154"/>
        <v>0</v>
      </c>
      <c r="K193" s="64">
        <f t="shared" ref="K193:AP193" si="155">IFERROR(K32*(K354/$EN354),"")</f>
        <v>0</v>
      </c>
      <c r="L193" s="64">
        <f t="shared" si="155"/>
        <v>0</v>
      </c>
      <c r="M193" s="64">
        <f t="shared" si="155"/>
        <v>0</v>
      </c>
      <c r="N193" s="64">
        <f t="shared" si="155"/>
        <v>0</v>
      </c>
      <c r="O193" s="64">
        <f t="shared" si="155"/>
        <v>-1.3872819952666759E-2</v>
      </c>
      <c r="P193" s="64">
        <f t="shared" si="155"/>
        <v>0</v>
      </c>
      <c r="Q193" s="64">
        <f t="shared" si="155"/>
        <v>0</v>
      </c>
      <c r="R193" s="64">
        <f t="shared" si="155"/>
        <v>0</v>
      </c>
      <c r="S193" s="64">
        <f t="shared" si="155"/>
        <v>0</v>
      </c>
      <c r="T193" s="64">
        <f t="shared" si="155"/>
        <v>0</v>
      </c>
      <c r="U193" s="64">
        <f t="shared" si="155"/>
        <v>0</v>
      </c>
      <c r="V193" s="64">
        <f t="shared" si="155"/>
        <v>0</v>
      </c>
      <c r="W193" s="64">
        <f t="shared" si="155"/>
        <v>0</v>
      </c>
      <c r="X193" s="64">
        <f t="shared" si="155"/>
        <v>0</v>
      </c>
      <c r="Y193" s="64">
        <f t="shared" si="155"/>
        <v>0</v>
      </c>
      <c r="Z193" s="64">
        <f t="shared" si="155"/>
        <v>0</v>
      </c>
      <c r="AA193" s="64">
        <f t="shared" si="155"/>
        <v>0</v>
      </c>
      <c r="AB193" s="64">
        <f t="shared" si="155"/>
        <v>0</v>
      </c>
      <c r="AC193" s="64">
        <f t="shared" si="155"/>
        <v>0</v>
      </c>
      <c r="AD193" s="64">
        <f t="shared" si="155"/>
        <v>0</v>
      </c>
      <c r="AE193" s="64">
        <f t="shared" si="155"/>
        <v>0</v>
      </c>
      <c r="AF193" s="64">
        <f t="shared" si="155"/>
        <v>0</v>
      </c>
      <c r="AG193" s="64">
        <f t="shared" si="155"/>
        <v>0</v>
      </c>
      <c r="AH193" s="64">
        <f t="shared" si="155"/>
        <v>0</v>
      </c>
      <c r="AI193" s="64">
        <f t="shared" si="155"/>
        <v>0</v>
      </c>
      <c r="AJ193" s="64">
        <f t="shared" si="155"/>
        <v>0</v>
      </c>
      <c r="AK193" s="64">
        <f t="shared" si="155"/>
        <v>0</v>
      </c>
      <c r="AL193" s="64">
        <f t="shared" si="155"/>
        <v>0</v>
      </c>
      <c r="AM193" s="64">
        <f t="shared" si="155"/>
        <v>0</v>
      </c>
      <c r="AN193" s="64">
        <f t="shared" si="155"/>
        <v>0</v>
      </c>
      <c r="AO193" s="64">
        <f t="shared" si="155"/>
        <v>0</v>
      </c>
      <c r="AP193" s="64">
        <f t="shared" si="155"/>
        <v>0</v>
      </c>
      <c r="AQ193" s="64">
        <f t="shared" ref="AQ193:BV193" si="156">IFERROR(AQ32*(AQ354/$EN354),"")</f>
        <v>0</v>
      </c>
      <c r="AR193" s="64">
        <f t="shared" si="156"/>
        <v>0</v>
      </c>
      <c r="AS193" s="64">
        <f t="shared" si="156"/>
        <v>0</v>
      </c>
      <c r="AT193" s="64">
        <f t="shared" si="156"/>
        <v>0</v>
      </c>
      <c r="AU193" s="64">
        <f t="shared" si="156"/>
        <v>0</v>
      </c>
      <c r="AV193" s="64">
        <f t="shared" si="156"/>
        <v>0</v>
      </c>
      <c r="AW193" s="64">
        <f t="shared" si="156"/>
        <v>0</v>
      </c>
      <c r="AX193" s="64">
        <f t="shared" si="156"/>
        <v>0</v>
      </c>
      <c r="AY193" s="64">
        <f t="shared" si="156"/>
        <v>0</v>
      </c>
      <c r="AZ193" s="64">
        <f t="shared" si="156"/>
        <v>0</v>
      </c>
      <c r="BA193" s="64">
        <f t="shared" si="156"/>
        <v>0</v>
      </c>
      <c r="BB193" s="64">
        <f t="shared" si="156"/>
        <v>0</v>
      </c>
      <c r="BC193" s="64">
        <f t="shared" si="156"/>
        <v>0</v>
      </c>
      <c r="BD193" s="64">
        <f t="shared" si="156"/>
        <v>0</v>
      </c>
      <c r="BE193" s="64">
        <f t="shared" si="156"/>
        <v>0</v>
      </c>
      <c r="BF193" s="64">
        <f t="shared" si="156"/>
        <v>0</v>
      </c>
      <c r="BG193" s="64">
        <f t="shared" si="156"/>
        <v>0</v>
      </c>
      <c r="BH193" s="64">
        <f t="shared" si="156"/>
        <v>0</v>
      </c>
      <c r="BI193" s="64">
        <f t="shared" si="156"/>
        <v>0</v>
      </c>
      <c r="BJ193" s="64">
        <f t="shared" si="156"/>
        <v>0</v>
      </c>
      <c r="BK193" s="64">
        <f t="shared" si="156"/>
        <v>0</v>
      </c>
      <c r="BL193" s="64">
        <f t="shared" si="156"/>
        <v>0</v>
      </c>
      <c r="BM193" s="64">
        <f t="shared" si="156"/>
        <v>0</v>
      </c>
      <c r="BN193" s="64">
        <f t="shared" si="156"/>
        <v>0</v>
      </c>
      <c r="BO193" s="64">
        <f t="shared" si="156"/>
        <v>0</v>
      </c>
      <c r="BP193" s="64">
        <f t="shared" si="156"/>
        <v>0</v>
      </c>
      <c r="BQ193" s="64">
        <f t="shared" si="156"/>
        <v>0</v>
      </c>
      <c r="BR193" s="64">
        <f t="shared" si="156"/>
        <v>0</v>
      </c>
      <c r="BS193" s="64">
        <f t="shared" si="156"/>
        <v>0</v>
      </c>
      <c r="BT193" s="64">
        <f t="shared" si="156"/>
        <v>0</v>
      </c>
      <c r="BU193" s="64">
        <f t="shared" si="156"/>
        <v>0</v>
      </c>
      <c r="BV193" s="64">
        <f t="shared" si="156"/>
        <v>0</v>
      </c>
      <c r="BW193" s="64">
        <f t="shared" ref="BW193:DB193" si="157">IFERROR(BW32*(BW354/$EN354),"")</f>
        <v>0</v>
      </c>
      <c r="BX193" s="64">
        <f t="shared" si="157"/>
        <v>0</v>
      </c>
      <c r="BY193" s="64">
        <f t="shared" si="157"/>
        <v>0</v>
      </c>
      <c r="BZ193" s="64">
        <f t="shared" si="157"/>
        <v>0</v>
      </c>
      <c r="CA193" s="64">
        <f t="shared" si="157"/>
        <v>0</v>
      </c>
      <c r="CB193" s="64">
        <f t="shared" si="157"/>
        <v>0</v>
      </c>
      <c r="CC193" s="64">
        <f t="shared" si="157"/>
        <v>0</v>
      </c>
      <c r="CD193" s="64">
        <f t="shared" si="157"/>
        <v>0</v>
      </c>
      <c r="CE193" s="64">
        <f t="shared" si="157"/>
        <v>0</v>
      </c>
      <c r="CF193" s="64">
        <f t="shared" si="157"/>
        <v>0</v>
      </c>
      <c r="CG193" s="64">
        <f t="shared" si="157"/>
        <v>0</v>
      </c>
      <c r="CH193" s="64">
        <f t="shared" si="157"/>
        <v>0</v>
      </c>
      <c r="CI193" s="64">
        <f t="shared" si="157"/>
        <v>0</v>
      </c>
      <c r="CJ193" s="64">
        <f t="shared" si="157"/>
        <v>0</v>
      </c>
      <c r="CK193" s="64">
        <f t="shared" si="157"/>
        <v>0</v>
      </c>
      <c r="CL193" s="64">
        <f t="shared" si="157"/>
        <v>0</v>
      </c>
      <c r="CM193" s="64">
        <f t="shared" si="157"/>
        <v>0</v>
      </c>
      <c r="CN193" s="64">
        <f t="shared" si="157"/>
        <v>0</v>
      </c>
      <c r="CO193" s="64">
        <f t="shared" si="157"/>
        <v>0</v>
      </c>
      <c r="CP193" s="64">
        <f t="shared" si="157"/>
        <v>0</v>
      </c>
      <c r="CQ193" s="64">
        <f t="shared" si="157"/>
        <v>0</v>
      </c>
      <c r="CR193" s="64">
        <f t="shared" si="157"/>
        <v>0</v>
      </c>
      <c r="CS193" s="64">
        <f t="shared" si="157"/>
        <v>0</v>
      </c>
      <c r="CT193" s="64">
        <f t="shared" si="157"/>
        <v>0</v>
      </c>
      <c r="CU193" s="64">
        <f t="shared" si="157"/>
        <v>0</v>
      </c>
      <c r="CV193" s="64">
        <f t="shared" si="157"/>
        <v>0</v>
      </c>
      <c r="CW193" s="64">
        <f t="shared" si="157"/>
        <v>0</v>
      </c>
      <c r="CX193" s="64">
        <f t="shared" si="157"/>
        <v>0</v>
      </c>
      <c r="CY193" s="64">
        <f t="shared" si="157"/>
        <v>0</v>
      </c>
      <c r="CZ193" s="64">
        <f t="shared" si="157"/>
        <v>0</v>
      </c>
      <c r="DA193" s="64">
        <f t="shared" si="157"/>
        <v>0</v>
      </c>
      <c r="DB193" s="64">
        <f t="shared" si="157"/>
        <v>0</v>
      </c>
      <c r="DC193" s="64">
        <f t="shared" ref="DC193:EM193" si="158">IFERROR(DC32*(DC354/$EN354),"")</f>
        <v>0</v>
      </c>
      <c r="DD193" s="64">
        <f t="shared" si="158"/>
        <v>0</v>
      </c>
      <c r="DE193" s="64">
        <f t="shared" si="158"/>
        <v>0</v>
      </c>
      <c r="DF193" s="64">
        <f t="shared" si="158"/>
        <v>0</v>
      </c>
      <c r="DG193" s="64">
        <f t="shared" si="158"/>
        <v>0</v>
      </c>
      <c r="DH193" s="64">
        <f t="shared" si="158"/>
        <v>0</v>
      </c>
      <c r="DI193" s="64">
        <f t="shared" si="158"/>
        <v>0</v>
      </c>
      <c r="DJ193" s="64">
        <f t="shared" si="158"/>
        <v>0</v>
      </c>
      <c r="DK193" s="64">
        <f t="shared" si="158"/>
        <v>0</v>
      </c>
      <c r="DL193" s="64">
        <f t="shared" si="158"/>
        <v>0</v>
      </c>
      <c r="DM193" s="64">
        <f t="shared" si="158"/>
        <v>0</v>
      </c>
      <c r="DN193" s="64">
        <f t="shared" si="158"/>
        <v>0</v>
      </c>
      <c r="DO193" s="64">
        <f t="shared" si="158"/>
        <v>0</v>
      </c>
      <c r="DP193" s="64">
        <f t="shared" si="158"/>
        <v>0</v>
      </c>
      <c r="DQ193" s="64">
        <f t="shared" si="158"/>
        <v>0</v>
      </c>
      <c r="DR193" s="64">
        <f t="shared" si="158"/>
        <v>0</v>
      </c>
      <c r="DS193" s="64">
        <f t="shared" si="158"/>
        <v>0</v>
      </c>
      <c r="DT193" s="64">
        <f t="shared" si="158"/>
        <v>0</v>
      </c>
      <c r="DU193" s="64">
        <f t="shared" si="158"/>
        <v>0</v>
      </c>
      <c r="DV193" s="64">
        <f t="shared" si="158"/>
        <v>0</v>
      </c>
      <c r="DW193" s="64">
        <f t="shared" si="158"/>
        <v>0</v>
      </c>
      <c r="DX193" s="64">
        <f t="shared" si="158"/>
        <v>0</v>
      </c>
      <c r="DY193" s="64">
        <f t="shared" si="158"/>
        <v>0</v>
      </c>
      <c r="DZ193" s="64">
        <f t="shared" si="158"/>
        <v>0</v>
      </c>
      <c r="EA193" s="64">
        <f t="shared" si="158"/>
        <v>0</v>
      </c>
      <c r="EB193" s="64">
        <f t="shared" si="158"/>
        <v>0</v>
      </c>
      <c r="EC193" s="64">
        <f t="shared" si="158"/>
        <v>0</v>
      </c>
      <c r="ED193" s="64">
        <f t="shared" si="158"/>
        <v>0</v>
      </c>
      <c r="EE193" s="64">
        <f t="shared" si="158"/>
        <v>0</v>
      </c>
      <c r="EF193" s="64">
        <f t="shared" si="158"/>
        <v>0</v>
      </c>
      <c r="EG193" s="64">
        <f t="shared" si="158"/>
        <v>0</v>
      </c>
      <c r="EH193" s="64">
        <f t="shared" si="158"/>
        <v>0</v>
      </c>
      <c r="EI193" s="64">
        <f t="shared" si="158"/>
        <v>0</v>
      </c>
      <c r="EJ193" s="64">
        <f t="shared" si="158"/>
        <v>0</v>
      </c>
      <c r="EK193" s="64">
        <f t="shared" si="158"/>
        <v>0</v>
      </c>
      <c r="EL193" s="64">
        <f t="shared" si="158"/>
        <v>0</v>
      </c>
      <c r="EM193" s="64">
        <f t="shared" si="158"/>
        <v>0</v>
      </c>
      <c r="EN193" s="72">
        <f t="shared" si="13"/>
        <v>-1.3872819952666759E-2</v>
      </c>
    </row>
    <row r="194" spans="1:144" x14ac:dyDescent="0.15">
      <c r="A194" s="71">
        <v>40786</v>
      </c>
      <c r="B194" s="64" t="str">
        <f t="shared" ref="B194:J194" si="159">IFERROR(B33*(B355/$EN355),"")</f>
        <v/>
      </c>
      <c r="C194" s="64">
        <f t="shared" si="159"/>
        <v>0</v>
      </c>
      <c r="D194" s="64">
        <f t="shared" si="159"/>
        <v>0</v>
      </c>
      <c r="E194" s="64">
        <f t="shared" si="159"/>
        <v>0</v>
      </c>
      <c r="F194" s="64">
        <f t="shared" si="159"/>
        <v>0</v>
      </c>
      <c r="G194" s="64">
        <f t="shared" si="159"/>
        <v>0</v>
      </c>
      <c r="H194" s="64">
        <f t="shared" si="159"/>
        <v>0</v>
      </c>
      <c r="I194" s="64">
        <f t="shared" si="159"/>
        <v>0</v>
      </c>
      <c r="J194" s="64">
        <f t="shared" si="159"/>
        <v>0</v>
      </c>
      <c r="K194" s="64">
        <f t="shared" ref="K194:AP194" si="160">IFERROR(K33*(K355/$EN355),"")</f>
        <v>0</v>
      </c>
      <c r="L194" s="64">
        <f t="shared" si="160"/>
        <v>0</v>
      </c>
      <c r="M194" s="64">
        <f t="shared" si="160"/>
        <v>0</v>
      </c>
      <c r="N194" s="64">
        <f t="shared" si="160"/>
        <v>0</v>
      </c>
      <c r="O194" s="64">
        <f t="shared" si="160"/>
        <v>-0.13364593684673309</v>
      </c>
      <c r="P194" s="64">
        <f t="shared" si="160"/>
        <v>0</v>
      </c>
      <c r="Q194" s="64">
        <f t="shared" si="160"/>
        <v>0</v>
      </c>
      <c r="R194" s="64">
        <f t="shared" si="160"/>
        <v>0</v>
      </c>
      <c r="S194" s="64">
        <f t="shared" si="160"/>
        <v>0</v>
      </c>
      <c r="T194" s="64">
        <f t="shared" si="160"/>
        <v>0</v>
      </c>
      <c r="U194" s="64">
        <f t="shared" si="160"/>
        <v>0</v>
      </c>
      <c r="V194" s="64">
        <f t="shared" si="160"/>
        <v>0</v>
      </c>
      <c r="W194" s="64">
        <f t="shared" si="160"/>
        <v>0</v>
      </c>
      <c r="X194" s="64">
        <f t="shared" si="160"/>
        <v>0</v>
      </c>
      <c r="Y194" s="64">
        <f t="shared" si="160"/>
        <v>0</v>
      </c>
      <c r="Z194" s="64">
        <f t="shared" si="160"/>
        <v>0</v>
      </c>
      <c r="AA194" s="64">
        <f t="shared" si="160"/>
        <v>0</v>
      </c>
      <c r="AB194" s="64">
        <f t="shared" si="160"/>
        <v>0</v>
      </c>
      <c r="AC194" s="64">
        <f t="shared" si="160"/>
        <v>0</v>
      </c>
      <c r="AD194" s="64">
        <f t="shared" si="160"/>
        <v>0</v>
      </c>
      <c r="AE194" s="64">
        <f t="shared" si="160"/>
        <v>0</v>
      </c>
      <c r="AF194" s="64">
        <f t="shared" si="160"/>
        <v>0</v>
      </c>
      <c r="AG194" s="64">
        <f t="shared" si="160"/>
        <v>0</v>
      </c>
      <c r="AH194" s="64">
        <f t="shared" si="160"/>
        <v>0</v>
      </c>
      <c r="AI194" s="64">
        <f t="shared" si="160"/>
        <v>0</v>
      </c>
      <c r="AJ194" s="64">
        <f t="shared" si="160"/>
        <v>0</v>
      </c>
      <c r="AK194" s="64">
        <f t="shared" si="160"/>
        <v>0</v>
      </c>
      <c r="AL194" s="64">
        <f t="shared" si="160"/>
        <v>0</v>
      </c>
      <c r="AM194" s="64">
        <f t="shared" si="160"/>
        <v>0</v>
      </c>
      <c r="AN194" s="64">
        <f t="shared" si="160"/>
        <v>0</v>
      </c>
      <c r="AO194" s="64">
        <f t="shared" si="160"/>
        <v>0</v>
      </c>
      <c r="AP194" s="64">
        <f t="shared" si="160"/>
        <v>0</v>
      </c>
      <c r="AQ194" s="64">
        <f t="shared" ref="AQ194:BV194" si="161">IFERROR(AQ33*(AQ355/$EN355),"")</f>
        <v>0</v>
      </c>
      <c r="AR194" s="64">
        <f t="shared" si="161"/>
        <v>0</v>
      </c>
      <c r="AS194" s="64">
        <f t="shared" si="161"/>
        <v>0</v>
      </c>
      <c r="AT194" s="64">
        <f t="shared" si="161"/>
        <v>0</v>
      </c>
      <c r="AU194" s="64">
        <f t="shared" si="161"/>
        <v>0</v>
      </c>
      <c r="AV194" s="64">
        <f t="shared" si="161"/>
        <v>0</v>
      </c>
      <c r="AW194" s="64">
        <f t="shared" si="161"/>
        <v>0</v>
      </c>
      <c r="AX194" s="64">
        <f t="shared" si="161"/>
        <v>0</v>
      </c>
      <c r="AY194" s="64">
        <f t="shared" si="161"/>
        <v>0</v>
      </c>
      <c r="AZ194" s="64">
        <f t="shared" si="161"/>
        <v>0</v>
      </c>
      <c r="BA194" s="64">
        <f t="shared" si="161"/>
        <v>0</v>
      </c>
      <c r="BB194" s="64">
        <f t="shared" si="161"/>
        <v>0</v>
      </c>
      <c r="BC194" s="64">
        <f t="shared" si="161"/>
        <v>0</v>
      </c>
      <c r="BD194" s="64">
        <f t="shared" si="161"/>
        <v>0</v>
      </c>
      <c r="BE194" s="64">
        <f t="shared" si="161"/>
        <v>0</v>
      </c>
      <c r="BF194" s="64">
        <f t="shared" si="161"/>
        <v>0</v>
      </c>
      <c r="BG194" s="64">
        <f t="shared" si="161"/>
        <v>0</v>
      </c>
      <c r="BH194" s="64">
        <f t="shared" si="161"/>
        <v>0</v>
      </c>
      <c r="BI194" s="64">
        <f t="shared" si="161"/>
        <v>0</v>
      </c>
      <c r="BJ194" s="64">
        <f t="shared" si="161"/>
        <v>0</v>
      </c>
      <c r="BK194" s="64">
        <f t="shared" si="161"/>
        <v>0</v>
      </c>
      <c r="BL194" s="64">
        <f t="shared" si="161"/>
        <v>0</v>
      </c>
      <c r="BM194" s="64">
        <f t="shared" si="161"/>
        <v>0</v>
      </c>
      <c r="BN194" s="64">
        <f t="shared" si="161"/>
        <v>0</v>
      </c>
      <c r="BO194" s="64">
        <f t="shared" si="161"/>
        <v>0</v>
      </c>
      <c r="BP194" s="64">
        <f t="shared" si="161"/>
        <v>0</v>
      </c>
      <c r="BQ194" s="64">
        <f t="shared" si="161"/>
        <v>0</v>
      </c>
      <c r="BR194" s="64">
        <f t="shared" si="161"/>
        <v>0</v>
      </c>
      <c r="BS194" s="64">
        <f t="shared" si="161"/>
        <v>0</v>
      </c>
      <c r="BT194" s="64">
        <f t="shared" si="161"/>
        <v>0</v>
      </c>
      <c r="BU194" s="64">
        <f t="shared" si="161"/>
        <v>0</v>
      </c>
      <c r="BV194" s="64">
        <f t="shared" si="161"/>
        <v>0</v>
      </c>
      <c r="BW194" s="64">
        <f t="shared" ref="BW194:DB194" si="162">IFERROR(BW33*(BW355/$EN355),"")</f>
        <v>0</v>
      </c>
      <c r="BX194" s="64">
        <f t="shared" si="162"/>
        <v>0</v>
      </c>
      <c r="BY194" s="64">
        <f t="shared" si="162"/>
        <v>0</v>
      </c>
      <c r="BZ194" s="64">
        <f t="shared" si="162"/>
        <v>0</v>
      </c>
      <c r="CA194" s="64">
        <f t="shared" si="162"/>
        <v>0</v>
      </c>
      <c r="CB194" s="64">
        <f t="shared" si="162"/>
        <v>0</v>
      </c>
      <c r="CC194" s="64">
        <f t="shared" si="162"/>
        <v>0</v>
      </c>
      <c r="CD194" s="64">
        <f t="shared" si="162"/>
        <v>0</v>
      </c>
      <c r="CE194" s="64">
        <f t="shared" si="162"/>
        <v>0</v>
      </c>
      <c r="CF194" s="64">
        <f t="shared" si="162"/>
        <v>0</v>
      </c>
      <c r="CG194" s="64">
        <f t="shared" si="162"/>
        <v>0</v>
      </c>
      <c r="CH194" s="64">
        <f t="shared" si="162"/>
        <v>0</v>
      </c>
      <c r="CI194" s="64">
        <f t="shared" si="162"/>
        <v>0</v>
      </c>
      <c r="CJ194" s="64">
        <f t="shared" si="162"/>
        <v>0</v>
      </c>
      <c r="CK194" s="64">
        <f t="shared" si="162"/>
        <v>0</v>
      </c>
      <c r="CL194" s="64">
        <f t="shared" si="162"/>
        <v>0</v>
      </c>
      <c r="CM194" s="64">
        <f t="shared" si="162"/>
        <v>0</v>
      </c>
      <c r="CN194" s="64">
        <f t="shared" si="162"/>
        <v>0</v>
      </c>
      <c r="CO194" s="64">
        <f t="shared" si="162"/>
        <v>0</v>
      </c>
      <c r="CP194" s="64">
        <f t="shared" si="162"/>
        <v>0</v>
      </c>
      <c r="CQ194" s="64">
        <f t="shared" si="162"/>
        <v>0</v>
      </c>
      <c r="CR194" s="64">
        <f t="shared" si="162"/>
        <v>0</v>
      </c>
      <c r="CS194" s="64">
        <f t="shared" si="162"/>
        <v>0</v>
      </c>
      <c r="CT194" s="64">
        <f t="shared" si="162"/>
        <v>0</v>
      </c>
      <c r="CU194" s="64">
        <f t="shared" si="162"/>
        <v>0</v>
      </c>
      <c r="CV194" s="64">
        <f t="shared" si="162"/>
        <v>0</v>
      </c>
      <c r="CW194" s="64">
        <f t="shared" si="162"/>
        <v>0</v>
      </c>
      <c r="CX194" s="64">
        <f t="shared" si="162"/>
        <v>0</v>
      </c>
      <c r="CY194" s="64">
        <f t="shared" si="162"/>
        <v>0</v>
      </c>
      <c r="CZ194" s="64">
        <f t="shared" si="162"/>
        <v>0</v>
      </c>
      <c r="DA194" s="64">
        <f t="shared" si="162"/>
        <v>0</v>
      </c>
      <c r="DB194" s="64">
        <f t="shared" si="162"/>
        <v>0</v>
      </c>
      <c r="DC194" s="64">
        <f t="shared" ref="DC194:EM194" si="163">IFERROR(DC33*(DC355/$EN355),"")</f>
        <v>0</v>
      </c>
      <c r="DD194" s="64">
        <f t="shared" si="163"/>
        <v>0</v>
      </c>
      <c r="DE194" s="64">
        <f t="shared" si="163"/>
        <v>0</v>
      </c>
      <c r="DF194" s="64">
        <f t="shared" si="163"/>
        <v>0</v>
      </c>
      <c r="DG194" s="64">
        <f t="shared" si="163"/>
        <v>0</v>
      </c>
      <c r="DH194" s="64">
        <f t="shared" si="163"/>
        <v>0</v>
      </c>
      <c r="DI194" s="64">
        <f t="shared" si="163"/>
        <v>0</v>
      </c>
      <c r="DJ194" s="64">
        <f t="shared" si="163"/>
        <v>0</v>
      </c>
      <c r="DK194" s="64">
        <f t="shared" si="163"/>
        <v>0</v>
      </c>
      <c r="DL194" s="64">
        <f t="shared" si="163"/>
        <v>0</v>
      </c>
      <c r="DM194" s="64">
        <f t="shared" si="163"/>
        <v>0</v>
      </c>
      <c r="DN194" s="64">
        <f t="shared" si="163"/>
        <v>0</v>
      </c>
      <c r="DO194" s="64">
        <f t="shared" si="163"/>
        <v>0</v>
      </c>
      <c r="DP194" s="64">
        <f t="shared" si="163"/>
        <v>0</v>
      </c>
      <c r="DQ194" s="64">
        <f t="shared" si="163"/>
        <v>0</v>
      </c>
      <c r="DR194" s="64">
        <f t="shared" si="163"/>
        <v>0</v>
      </c>
      <c r="DS194" s="64">
        <f t="shared" si="163"/>
        <v>0</v>
      </c>
      <c r="DT194" s="64">
        <f t="shared" si="163"/>
        <v>0</v>
      </c>
      <c r="DU194" s="64">
        <f t="shared" si="163"/>
        <v>0</v>
      </c>
      <c r="DV194" s="64">
        <f t="shared" si="163"/>
        <v>0</v>
      </c>
      <c r="DW194" s="64">
        <f t="shared" si="163"/>
        <v>0</v>
      </c>
      <c r="DX194" s="64">
        <f t="shared" si="163"/>
        <v>0</v>
      </c>
      <c r="DY194" s="64">
        <f t="shared" si="163"/>
        <v>0</v>
      </c>
      <c r="DZ194" s="64">
        <f t="shared" si="163"/>
        <v>0</v>
      </c>
      <c r="EA194" s="64">
        <f t="shared" si="163"/>
        <v>0</v>
      </c>
      <c r="EB194" s="64">
        <f t="shared" si="163"/>
        <v>0</v>
      </c>
      <c r="EC194" s="64">
        <f t="shared" si="163"/>
        <v>0</v>
      </c>
      <c r="ED194" s="64">
        <f t="shared" si="163"/>
        <v>0</v>
      </c>
      <c r="EE194" s="64">
        <f t="shared" si="163"/>
        <v>0</v>
      </c>
      <c r="EF194" s="64">
        <f t="shared" si="163"/>
        <v>0</v>
      </c>
      <c r="EG194" s="64">
        <f t="shared" si="163"/>
        <v>0</v>
      </c>
      <c r="EH194" s="64">
        <f t="shared" si="163"/>
        <v>0</v>
      </c>
      <c r="EI194" s="64">
        <f t="shared" si="163"/>
        <v>0</v>
      </c>
      <c r="EJ194" s="64">
        <f t="shared" si="163"/>
        <v>0</v>
      </c>
      <c r="EK194" s="64">
        <f t="shared" si="163"/>
        <v>0</v>
      </c>
      <c r="EL194" s="64">
        <f t="shared" si="163"/>
        <v>0</v>
      </c>
      <c r="EM194" s="64">
        <f t="shared" si="163"/>
        <v>0</v>
      </c>
      <c r="EN194" s="72">
        <f t="shared" si="13"/>
        <v>-0.13364593684673309</v>
      </c>
    </row>
    <row r="195" spans="1:144" x14ac:dyDescent="0.15">
      <c r="A195" s="71">
        <v>40816</v>
      </c>
      <c r="B195" s="64" t="str">
        <f t="shared" ref="B195:J195" si="164">IFERROR(B34*(B356/$EN356),"")</f>
        <v/>
      </c>
      <c r="C195" s="64">
        <f t="shared" si="164"/>
        <v>0</v>
      </c>
      <c r="D195" s="64">
        <f t="shared" si="164"/>
        <v>0</v>
      </c>
      <c r="E195" s="64">
        <f t="shared" si="164"/>
        <v>0</v>
      </c>
      <c r="F195" s="64">
        <f t="shared" si="164"/>
        <v>0</v>
      </c>
      <c r="G195" s="64">
        <f t="shared" si="164"/>
        <v>0</v>
      </c>
      <c r="H195" s="64">
        <f t="shared" si="164"/>
        <v>0</v>
      </c>
      <c r="I195" s="64">
        <f t="shared" si="164"/>
        <v>0</v>
      </c>
      <c r="J195" s="64">
        <f t="shared" si="164"/>
        <v>0</v>
      </c>
      <c r="K195" s="64">
        <f t="shared" ref="K195:AP195" si="165">IFERROR(K34*(K356/$EN356),"")</f>
        <v>0</v>
      </c>
      <c r="L195" s="64">
        <f t="shared" si="165"/>
        <v>0</v>
      </c>
      <c r="M195" s="64">
        <f t="shared" si="165"/>
        <v>0</v>
      </c>
      <c r="N195" s="64">
        <f t="shared" si="165"/>
        <v>0</v>
      </c>
      <c r="O195" s="64">
        <f t="shared" si="165"/>
        <v>-0.1610284298658371</v>
      </c>
      <c r="P195" s="64">
        <f t="shared" si="165"/>
        <v>0</v>
      </c>
      <c r="Q195" s="64">
        <f t="shared" si="165"/>
        <v>0</v>
      </c>
      <c r="R195" s="64">
        <f t="shared" si="165"/>
        <v>0</v>
      </c>
      <c r="S195" s="64">
        <f t="shared" si="165"/>
        <v>0</v>
      </c>
      <c r="T195" s="64">
        <f t="shared" si="165"/>
        <v>0</v>
      </c>
      <c r="U195" s="64">
        <f t="shared" si="165"/>
        <v>0</v>
      </c>
      <c r="V195" s="64">
        <f t="shared" si="165"/>
        <v>0</v>
      </c>
      <c r="W195" s="64">
        <f t="shared" si="165"/>
        <v>0</v>
      </c>
      <c r="X195" s="64">
        <f t="shared" si="165"/>
        <v>0</v>
      </c>
      <c r="Y195" s="64">
        <f t="shared" si="165"/>
        <v>0</v>
      </c>
      <c r="Z195" s="64">
        <f t="shared" si="165"/>
        <v>0</v>
      </c>
      <c r="AA195" s="64">
        <f t="shared" si="165"/>
        <v>0</v>
      </c>
      <c r="AB195" s="64">
        <f t="shared" si="165"/>
        <v>0</v>
      </c>
      <c r="AC195" s="64">
        <f t="shared" si="165"/>
        <v>0</v>
      </c>
      <c r="AD195" s="64">
        <f t="shared" si="165"/>
        <v>0</v>
      </c>
      <c r="AE195" s="64">
        <f t="shared" si="165"/>
        <v>0</v>
      </c>
      <c r="AF195" s="64">
        <f t="shared" si="165"/>
        <v>0</v>
      </c>
      <c r="AG195" s="64">
        <f t="shared" si="165"/>
        <v>0</v>
      </c>
      <c r="AH195" s="64">
        <f t="shared" si="165"/>
        <v>0</v>
      </c>
      <c r="AI195" s="64">
        <f t="shared" si="165"/>
        <v>0</v>
      </c>
      <c r="AJ195" s="64">
        <f t="shared" si="165"/>
        <v>0</v>
      </c>
      <c r="AK195" s="64">
        <f t="shared" si="165"/>
        <v>0</v>
      </c>
      <c r="AL195" s="64">
        <f t="shared" si="165"/>
        <v>0</v>
      </c>
      <c r="AM195" s="64">
        <f t="shared" si="165"/>
        <v>0</v>
      </c>
      <c r="AN195" s="64">
        <f t="shared" si="165"/>
        <v>0</v>
      </c>
      <c r="AO195" s="64">
        <f t="shared" si="165"/>
        <v>0</v>
      </c>
      <c r="AP195" s="64">
        <f t="shared" si="165"/>
        <v>0</v>
      </c>
      <c r="AQ195" s="64">
        <f t="shared" ref="AQ195:BV195" si="166">IFERROR(AQ34*(AQ356/$EN356),"")</f>
        <v>0</v>
      </c>
      <c r="AR195" s="64">
        <f t="shared" si="166"/>
        <v>0</v>
      </c>
      <c r="AS195" s="64">
        <f t="shared" si="166"/>
        <v>0</v>
      </c>
      <c r="AT195" s="64">
        <f t="shared" si="166"/>
        <v>0</v>
      </c>
      <c r="AU195" s="64">
        <f t="shared" si="166"/>
        <v>0</v>
      </c>
      <c r="AV195" s="64">
        <f t="shared" si="166"/>
        <v>0</v>
      </c>
      <c r="AW195" s="64">
        <f t="shared" si="166"/>
        <v>0</v>
      </c>
      <c r="AX195" s="64">
        <f t="shared" si="166"/>
        <v>0</v>
      </c>
      <c r="AY195" s="64">
        <f t="shared" si="166"/>
        <v>0</v>
      </c>
      <c r="AZ195" s="64">
        <f t="shared" si="166"/>
        <v>0</v>
      </c>
      <c r="BA195" s="64">
        <f t="shared" si="166"/>
        <v>0</v>
      </c>
      <c r="BB195" s="64">
        <f t="shared" si="166"/>
        <v>0</v>
      </c>
      <c r="BC195" s="64">
        <f t="shared" si="166"/>
        <v>0</v>
      </c>
      <c r="BD195" s="64">
        <f t="shared" si="166"/>
        <v>0</v>
      </c>
      <c r="BE195" s="64">
        <f t="shared" si="166"/>
        <v>0</v>
      </c>
      <c r="BF195" s="64">
        <f t="shared" si="166"/>
        <v>0</v>
      </c>
      <c r="BG195" s="64">
        <f t="shared" si="166"/>
        <v>0</v>
      </c>
      <c r="BH195" s="64">
        <f t="shared" si="166"/>
        <v>0</v>
      </c>
      <c r="BI195" s="64">
        <f t="shared" si="166"/>
        <v>0</v>
      </c>
      <c r="BJ195" s="64">
        <f t="shared" si="166"/>
        <v>0</v>
      </c>
      <c r="BK195" s="64">
        <f t="shared" si="166"/>
        <v>0</v>
      </c>
      <c r="BL195" s="64">
        <f t="shared" si="166"/>
        <v>0</v>
      </c>
      <c r="BM195" s="64">
        <f t="shared" si="166"/>
        <v>0</v>
      </c>
      <c r="BN195" s="64">
        <f t="shared" si="166"/>
        <v>0</v>
      </c>
      <c r="BO195" s="64">
        <f t="shared" si="166"/>
        <v>0</v>
      </c>
      <c r="BP195" s="64">
        <f t="shared" si="166"/>
        <v>0</v>
      </c>
      <c r="BQ195" s="64">
        <f t="shared" si="166"/>
        <v>0</v>
      </c>
      <c r="BR195" s="64">
        <f t="shared" si="166"/>
        <v>0</v>
      </c>
      <c r="BS195" s="64">
        <f t="shared" si="166"/>
        <v>0</v>
      </c>
      <c r="BT195" s="64">
        <f t="shared" si="166"/>
        <v>0</v>
      </c>
      <c r="BU195" s="64">
        <f t="shared" si="166"/>
        <v>0</v>
      </c>
      <c r="BV195" s="64">
        <f t="shared" si="166"/>
        <v>0</v>
      </c>
      <c r="BW195" s="64">
        <f t="shared" ref="BW195:DB195" si="167">IFERROR(BW34*(BW356/$EN356),"")</f>
        <v>0</v>
      </c>
      <c r="BX195" s="64">
        <f t="shared" si="167"/>
        <v>0</v>
      </c>
      <c r="BY195" s="64">
        <f t="shared" si="167"/>
        <v>0</v>
      </c>
      <c r="BZ195" s="64">
        <f t="shared" si="167"/>
        <v>0</v>
      </c>
      <c r="CA195" s="64">
        <f t="shared" si="167"/>
        <v>0</v>
      </c>
      <c r="CB195" s="64">
        <f t="shared" si="167"/>
        <v>0</v>
      </c>
      <c r="CC195" s="64">
        <f t="shared" si="167"/>
        <v>0</v>
      </c>
      <c r="CD195" s="64">
        <f t="shared" si="167"/>
        <v>0</v>
      </c>
      <c r="CE195" s="64">
        <f t="shared" si="167"/>
        <v>0</v>
      </c>
      <c r="CF195" s="64">
        <f t="shared" si="167"/>
        <v>0</v>
      </c>
      <c r="CG195" s="64">
        <f t="shared" si="167"/>
        <v>0</v>
      </c>
      <c r="CH195" s="64">
        <f t="shared" si="167"/>
        <v>0</v>
      </c>
      <c r="CI195" s="64">
        <f t="shared" si="167"/>
        <v>0</v>
      </c>
      <c r="CJ195" s="64">
        <f t="shared" si="167"/>
        <v>0</v>
      </c>
      <c r="CK195" s="64">
        <f t="shared" si="167"/>
        <v>0</v>
      </c>
      <c r="CL195" s="64">
        <f t="shared" si="167"/>
        <v>0</v>
      </c>
      <c r="CM195" s="64">
        <f t="shared" si="167"/>
        <v>0</v>
      </c>
      <c r="CN195" s="64">
        <f t="shared" si="167"/>
        <v>0</v>
      </c>
      <c r="CO195" s="64">
        <f t="shared" si="167"/>
        <v>0</v>
      </c>
      <c r="CP195" s="64">
        <f t="shared" si="167"/>
        <v>0</v>
      </c>
      <c r="CQ195" s="64">
        <f t="shared" si="167"/>
        <v>0</v>
      </c>
      <c r="CR195" s="64">
        <f t="shared" si="167"/>
        <v>0</v>
      </c>
      <c r="CS195" s="64">
        <f t="shared" si="167"/>
        <v>0</v>
      </c>
      <c r="CT195" s="64">
        <f t="shared" si="167"/>
        <v>0</v>
      </c>
      <c r="CU195" s="64">
        <f t="shared" si="167"/>
        <v>0</v>
      </c>
      <c r="CV195" s="64">
        <f t="shared" si="167"/>
        <v>0</v>
      </c>
      <c r="CW195" s="64">
        <f t="shared" si="167"/>
        <v>0</v>
      </c>
      <c r="CX195" s="64">
        <f t="shared" si="167"/>
        <v>0</v>
      </c>
      <c r="CY195" s="64">
        <f t="shared" si="167"/>
        <v>0</v>
      </c>
      <c r="CZ195" s="64">
        <f t="shared" si="167"/>
        <v>0</v>
      </c>
      <c r="DA195" s="64">
        <f t="shared" si="167"/>
        <v>0</v>
      </c>
      <c r="DB195" s="64">
        <f t="shared" si="167"/>
        <v>0</v>
      </c>
      <c r="DC195" s="64">
        <f t="shared" ref="DC195:EM195" si="168">IFERROR(DC34*(DC356/$EN356),"")</f>
        <v>0</v>
      </c>
      <c r="DD195" s="64">
        <f t="shared" si="168"/>
        <v>0</v>
      </c>
      <c r="DE195" s="64">
        <f t="shared" si="168"/>
        <v>0</v>
      </c>
      <c r="DF195" s="64">
        <f t="shared" si="168"/>
        <v>0</v>
      </c>
      <c r="DG195" s="64">
        <f t="shared" si="168"/>
        <v>0</v>
      </c>
      <c r="DH195" s="64">
        <f t="shared" si="168"/>
        <v>0</v>
      </c>
      <c r="DI195" s="64">
        <f t="shared" si="168"/>
        <v>0</v>
      </c>
      <c r="DJ195" s="64">
        <f t="shared" si="168"/>
        <v>0</v>
      </c>
      <c r="DK195" s="64">
        <f t="shared" si="168"/>
        <v>0</v>
      </c>
      <c r="DL195" s="64">
        <f t="shared" si="168"/>
        <v>0</v>
      </c>
      <c r="DM195" s="64">
        <f t="shared" si="168"/>
        <v>0</v>
      </c>
      <c r="DN195" s="64">
        <f t="shared" si="168"/>
        <v>0</v>
      </c>
      <c r="DO195" s="64">
        <f t="shared" si="168"/>
        <v>0</v>
      </c>
      <c r="DP195" s="64">
        <f t="shared" si="168"/>
        <v>0</v>
      </c>
      <c r="DQ195" s="64">
        <f t="shared" si="168"/>
        <v>0</v>
      </c>
      <c r="DR195" s="64">
        <f t="shared" si="168"/>
        <v>0</v>
      </c>
      <c r="DS195" s="64">
        <f t="shared" si="168"/>
        <v>0</v>
      </c>
      <c r="DT195" s="64">
        <f t="shared" si="168"/>
        <v>0</v>
      </c>
      <c r="DU195" s="64">
        <f t="shared" si="168"/>
        <v>0</v>
      </c>
      <c r="DV195" s="64">
        <f t="shared" si="168"/>
        <v>0</v>
      </c>
      <c r="DW195" s="64">
        <f t="shared" si="168"/>
        <v>0</v>
      </c>
      <c r="DX195" s="64">
        <f t="shared" si="168"/>
        <v>0</v>
      </c>
      <c r="DY195" s="64">
        <f t="shared" si="168"/>
        <v>0</v>
      </c>
      <c r="DZ195" s="64">
        <f t="shared" si="168"/>
        <v>0</v>
      </c>
      <c r="EA195" s="64">
        <f t="shared" si="168"/>
        <v>0</v>
      </c>
      <c r="EB195" s="64">
        <f t="shared" si="168"/>
        <v>0</v>
      </c>
      <c r="EC195" s="64">
        <f t="shared" si="168"/>
        <v>0</v>
      </c>
      <c r="ED195" s="64">
        <f t="shared" si="168"/>
        <v>0</v>
      </c>
      <c r="EE195" s="64">
        <f t="shared" si="168"/>
        <v>0</v>
      </c>
      <c r="EF195" s="64">
        <f t="shared" si="168"/>
        <v>0</v>
      </c>
      <c r="EG195" s="64">
        <f t="shared" si="168"/>
        <v>0</v>
      </c>
      <c r="EH195" s="64">
        <f t="shared" si="168"/>
        <v>0</v>
      </c>
      <c r="EI195" s="64">
        <f t="shared" si="168"/>
        <v>0</v>
      </c>
      <c r="EJ195" s="64">
        <f t="shared" si="168"/>
        <v>0</v>
      </c>
      <c r="EK195" s="64">
        <f t="shared" si="168"/>
        <v>0</v>
      </c>
      <c r="EL195" s="64">
        <f t="shared" si="168"/>
        <v>0</v>
      </c>
      <c r="EM195" s="64">
        <f t="shared" si="168"/>
        <v>0</v>
      </c>
      <c r="EN195" s="72">
        <f t="shared" si="13"/>
        <v>-0.1610284298658371</v>
      </c>
    </row>
    <row r="196" spans="1:144" x14ac:dyDescent="0.15">
      <c r="A196" s="71">
        <v>40847</v>
      </c>
      <c r="B196" s="64" t="str">
        <f t="shared" ref="B196:J196" si="169">IFERROR(B35*(B357/$EN357),"")</f>
        <v/>
      </c>
      <c r="C196" s="64">
        <f t="shared" si="169"/>
        <v>0</v>
      </c>
      <c r="D196" s="64">
        <f t="shared" si="169"/>
        <v>0</v>
      </c>
      <c r="E196" s="64">
        <f t="shared" si="169"/>
        <v>0</v>
      </c>
      <c r="F196" s="64">
        <f t="shared" si="169"/>
        <v>0</v>
      </c>
      <c r="G196" s="64">
        <f t="shared" si="169"/>
        <v>0</v>
      </c>
      <c r="H196" s="64">
        <f t="shared" si="169"/>
        <v>0</v>
      </c>
      <c r="I196" s="64">
        <f t="shared" si="169"/>
        <v>0</v>
      </c>
      <c r="J196" s="64">
        <f t="shared" si="169"/>
        <v>0</v>
      </c>
      <c r="K196" s="64">
        <f t="shared" ref="K196:AP196" si="170">IFERROR(K35*(K357/$EN357),"")</f>
        <v>0</v>
      </c>
      <c r="L196" s="64">
        <f t="shared" si="170"/>
        <v>0</v>
      </c>
      <c r="M196" s="64">
        <f t="shared" si="170"/>
        <v>0</v>
      </c>
      <c r="N196" s="64">
        <f t="shared" si="170"/>
        <v>0</v>
      </c>
      <c r="O196" s="64">
        <f t="shared" si="170"/>
        <v>2.5806505233049393E-2</v>
      </c>
      <c r="P196" s="64">
        <f t="shared" si="170"/>
        <v>0</v>
      </c>
      <c r="Q196" s="64">
        <f t="shared" si="170"/>
        <v>0</v>
      </c>
      <c r="R196" s="64">
        <f t="shared" si="170"/>
        <v>0</v>
      </c>
      <c r="S196" s="64">
        <f t="shared" si="170"/>
        <v>0</v>
      </c>
      <c r="T196" s="64">
        <f t="shared" si="170"/>
        <v>0</v>
      </c>
      <c r="U196" s="64">
        <f t="shared" si="170"/>
        <v>0</v>
      </c>
      <c r="V196" s="64">
        <f t="shared" si="170"/>
        <v>0</v>
      </c>
      <c r="W196" s="64">
        <f t="shared" si="170"/>
        <v>0</v>
      </c>
      <c r="X196" s="64">
        <f t="shared" si="170"/>
        <v>0</v>
      </c>
      <c r="Y196" s="64">
        <f t="shared" si="170"/>
        <v>0</v>
      </c>
      <c r="Z196" s="64">
        <f t="shared" si="170"/>
        <v>0</v>
      </c>
      <c r="AA196" s="64">
        <f t="shared" si="170"/>
        <v>0</v>
      </c>
      <c r="AB196" s="64">
        <f t="shared" si="170"/>
        <v>0</v>
      </c>
      <c r="AC196" s="64">
        <f t="shared" si="170"/>
        <v>0</v>
      </c>
      <c r="AD196" s="64">
        <f t="shared" si="170"/>
        <v>0</v>
      </c>
      <c r="AE196" s="64">
        <f t="shared" si="170"/>
        <v>0</v>
      </c>
      <c r="AF196" s="64">
        <f t="shared" si="170"/>
        <v>0</v>
      </c>
      <c r="AG196" s="64">
        <f t="shared" si="170"/>
        <v>0</v>
      </c>
      <c r="AH196" s="64">
        <f t="shared" si="170"/>
        <v>0</v>
      </c>
      <c r="AI196" s="64">
        <f t="shared" si="170"/>
        <v>0</v>
      </c>
      <c r="AJ196" s="64">
        <f t="shared" si="170"/>
        <v>0</v>
      </c>
      <c r="AK196" s="64">
        <f t="shared" si="170"/>
        <v>0</v>
      </c>
      <c r="AL196" s="64">
        <f t="shared" si="170"/>
        <v>0</v>
      </c>
      <c r="AM196" s="64">
        <f t="shared" si="170"/>
        <v>0</v>
      </c>
      <c r="AN196" s="64">
        <f t="shared" si="170"/>
        <v>0</v>
      </c>
      <c r="AO196" s="64">
        <f t="shared" si="170"/>
        <v>0</v>
      </c>
      <c r="AP196" s="64">
        <f t="shared" si="170"/>
        <v>0</v>
      </c>
      <c r="AQ196" s="64">
        <f t="shared" ref="AQ196:BV196" si="171">IFERROR(AQ35*(AQ357/$EN357),"")</f>
        <v>0</v>
      </c>
      <c r="AR196" s="64">
        <f t="shared" si="171"/>
        <v>0</v>
      </c>
      <c r="AS196" s="64">
        <f t="shared" si="171"/>
        <v>0</v>
      </c>
      <c r="AT196" s="64">
        <f t="shared" si="171"/>
        <v>0</v>
      </c>
      <c r="AU196" s="64">
        <f t="shared" si="171"/>
        <v>0</v>
      </c>
      <c r="AV196" s="64">
        <f t="shared" si="171"/>
        <v>0</v>
      </c>
      <c r="AW196" s="64">
        <f t="shared" si="171"/>
        <v>0</v>
      </c>
      <c r="AX196" s="64">
        <f t="shared" si="171"/>
        <v>0</v>
      </c>
      <c r="AY196" s="64">
        <f t="shared" si="171"/>
        <v>0</v>
      </c>
      <c r="AZ196" s="64">
        <f t="shared" si="171"/>
        <v>0</v>
      </c>
      <c r="BA196" s="64">
        <f t="shared" si="171"/>
        <v>0</v>
      </c>
      <c r="BB196" s="64">
        <f t="shared" si="171"/>
        <v>0</v>
      </c>
      <c r="BC196" s="64">
        <f t="shared" si="171"/>
        <v>0</v>
      </c>
      <c r="BD196" s="64">
        <f t="shared" si="171"/>
        <v>0</v>
      </c>
      <c r="BE196" s="64">
        <f t="shared" si="171"/>
        <v>0</v>
      </c>
      <c r="BF196" s="64">
        <f t="shared" si="171"/>
        <v>0</v>
      </c>
      <c r="BG196" s="64">
        <f t="shared" si="171"/>
        <v>0</v>
      </c>
      <c r="BH196" s="64">
        <f t="shared" si="171"/>
        <v>0</v>
      </c>
      <c r="BI196" s="64">
        <f t="shared" si="171"/>
        <v>0</v>
      </c>
      <c r="BJ196" s="64">
        <f t="shared" si="171"/>
        <v>0</v>
      </c>
      <c r="BK196" s="64">
        <f t="shared" si="171"/>
        <v>0</v>
      </c>
      <c r="BL196" s="64">
        <f t="shared" si="171"/>
        <v>0</v>
      </c>
      <c r="BM196" s="64">
        <f t="shared" si="171"/>
        <v>0</v>
      </c>
      <c r="BN196" s="64">
        <f t="shared" si="171"/>
        <v>0</v>
      </c>
      <c r="BO196" s="64">
        <f t="shared" si="171"/>
        <v>0</v>
      </c>
      <c r="BP196" s="64">
        <f t="shared" si="171"/>
        <v>0</v>
      </c>
      <c r="BQ196" s="64">
        <f t="shared" si="171"/>
        <v>0</v>
      </c>
      <c r="BR196" s="64">
        <f t="shared" si="171"/>
        <v>0</v>
      </c>
      <c r="BS196" s="64">
        <f t="shared" si="171"/>
        <v>0</v>
      </c>
      <c r="BT196" s="64">
        <f t="shared" si="171"/>
        <v>0</v>
      </c>
      <c r="BU196" s="64">
        <f t="shared" si="171"/>
        <v>0</v>
      </c>
      <c r="BV196" s="64">
        <f t="shared" si="171"/>
        <v>0</v>
      </c>
      <c r="BW196" s="64">
        <f t="shared" ref="BW196:DB196" si="172">IFERROR(BW35*(BW357/$EN357),"")</f>
        <v>0</v>
      </c>
      <c r="BX196" s="64">
        <f t="shared" si="172"/>
        <v>0</v>
      </c>
      <c r="BY196" s="64">
        <f t="shared" si="172"/>
        <v>0</v>
      </c>
      <c r="BZ196" s="64">
        <f t="shared" si="172"/>
        <v>0</v>
      </c>
      <c r="CA196" s="64">
        <f t="shared" si="172"/>
        <v>0</v>
      </c>
      <c r="CB196" s="64">
        <f t="shared" si="172"/>
        <v>0</v>
      </c>
      <c r="CC196" s="64">
        <f t="shared" si="172"/>
        <v>0</v>
      </c>
      <c r="CD196" s="64">
        <f t="shared" si="172"/>
        <v>0</v>
      </c>
      <c r="CE196" s="64">
        <f t="shared" si="172"/>
        <v>0</v>
      </c>
      <c r="CF196" s="64">
        <f t="shared" si="172"/>
        <v>0</v>
      </c>
      <c r="CG196" s="64">
        <f t="shared" si="172"/>
        <v>0</v>
      </c>
      <c r="CH196" s="64">
        <f t="shared" si="172"/>
        <v>0</v>
      </c>
      <c r="CI196" s="64">
        <f t="shared" si="172"/>
        <v>0</v>
      </c>
      <c r="CJ196" s="64">
        <f t="shared" si="172"/>
        <v>0</v>
      </c>
      <c r="CK196" s="64">
        <f t="shared" si="172"/>
        <v>0</v>
      </c>
      <c r="CL196" s="64">
        <f t="shared" si="172"/>
        <v>0</v>
      </c>
      <c r="CM196" s="64">
        <f t="shared" si="172"/>
        <v>0</v>
      </c>
      <c r="CN196" s="64">
        <f t="shared" si="172"/>
        <v>0</v>
      </c>
      <c r="CO196" s="64">
        <f t="shared" si="172"/>
        <v>0</v>
      </c>
      <c r="CP196" s="64">
        <f t="shared" si="172"/>
        <v>0</v>
      </c>
      <c r="CQ196" s="64">
        <f t="shared" si="172"/>
        <v>0</v>
      </c>
      <c r="CR196" s="64">
        <f t="shared" si="172"/>
        <v>0</v>
      </c>
      <c r="CS196" s="64">
        <f t="shared" si="172"/>
        <v>0</v>
      </c>
      <c r="CT196" s="64">
        <f t="shared" si="172"/>
        <v>0</v>
      </c>
      <c r="CU196" s="64">
        <f t="shared" si="172"/>
        <v>0</v>
      </c>
      <c r="CV196" s="64">
        <f t="shared" si="172"/>
        <v>0</v>
      </c>
      <c r="CW196" s="64">
        <f t="shared" si="172"/>
        <v>0</v>
      </c>
      <c r="CX196" s="64">
        <f t="shared" si="172"/>
        <v>0</v>
      </c>
      <c r="CY196" s="64">
        <f t="shared" si="172"/>
        <v>0</v>
      </c>
      <c r="CZ196" s="64">
        <f t="shared" si="172"/>
        <v>0</v>
      </c>
      <c r="DA196" s="64">
        <f t="shared" si="172"/>
        <v>0</v>
      </c>
      <c r="DB196" s="64">
        <f t="shared" si="172"/>
        <v>0</v>
      </c>
      <c r="DC196" s="64">
        <f t="shared" ref="DC196:EM196" si="173">IFERROR(DC35*(DC357/$EN357),"")</f>
        <v>0</v>
      </c>
      <c r="DD196" s="64">
        <f t="shared" si="173"/>
        <v>0</v>
      </c>
      <c r="DE196" s="64">
        <f t="shared" si="173"/>
        <v>0</v>
      </c>
      <c r="DF196" s="64">
        <f t="shared" si="173"/>
        <v>0</v>
      </c>
      <c r="DG196" s="64">
        <f t="shared" si="173"/>
        <v>0</v>
      </c>
      <c r="DH196" s="64">
        <f t="shared" si="173"/>
        <v>0</v>
      </c>
      <c r="DI196" s="64">
        <f t="shared" si="173"/>
        <v>0</v>
      </c>
      <c r="DJ196" s="64">
        <f t="shared" si="173"/>
        <v>0</v>
      </c>
      <c r="DK196" s="64">
        <f t="shared" si="173"/>
        <v>0</v>
      </c>
      <c r="DL196" s="64">
        <f t="shared" si="173"/>
        <v>0</v>
      </c>
      <c r="DM196" s="64">
        <f t="shared" si="173"/>
        <v>0</v>
      </c>
      <c r="DN196" s="64">
        <f t="shared" si="173"/>
        <v>0</v>
      </c>
      <c r="DO196" s="64">
        <f t="shared" si="173"/>
        <v>0</v>
      </c>
      <c r="DP196" s="64">
        <f t="shared" si="173"/>
        <v>0</v>
      </c>
      <c r="DQ196" s="64">
        <f t="shared" si="173"/>
        <v>0</v>
      </c>
      <c r="DR196" s="64">
        <f t="shared" si="173"/>
        <v>0</v>
      </c>
      <c r="DS196" s="64">
        <f t="shared" si="173"/>
        <v>0</v>
      </c>
      <c r="DT196" s="64">
        <f t="shared" si="173"/>
        <v>0</v>
      </c>
      <c r="DU196" s="64">
        <f t="shared" si="173"/>
        <v>0</v>
      </c>
      <c r="DV196" s="64">
        <f t="shared" si="173"/>
        <v>0</v>
      </c>
      <c r="DW196" s="64">
        <f t="shared" si="173"/>
        <v>0</v>
      </c>
      <c r="DX196" s="64">
        <f t="shared" si="173"/>
        <v>0</v>
      </c>
      <c r="DY196" s="64">
        <f t="shared" si="173"/>
        <v>0</v>
      </c>
      <c r="DZ196" s="64">
        <f t="shared" si="173"/>
        <v>0</v>
      </c>
      <c r="EA196" s="64">
        <f t="shared" si="173"/>
        <v>0</v>
      </c>
      <c r="EB196" s="64">
        <f t="shared" si="173"/>
        <v>0</v>
      </c>
      <c r="EC196" s="64">
        <f t="shared" si="173"/>
        <v>0</v>
      </c>
      <c r="ED196" s="64">
        <f t="shared" si="173"/>
        <v>0</v>
      </c>
      <c r="EE196" s="64">
        <f t="shared" si="173"/>
        <v>0</v>
      </c>
      <c r="EF196" s="64">
        <f t="shared" si="173"/>
        <v>0</v>
      </c>
      <c r="EG196" s="64">
        <f t="shared" si="173"/>
        <v>0</v>
      </c>
      <c r="EH196" s="64">
        <f t="shared" si="173"/>
        <v>0</v>
      </c>
      <c r="EI196" s="64">
        <f t="shared" si="173"/>
        <v>0</v>
      </c>
      <c r="EJ196" s="64">
        <f t="shared" si="173"/>
        <v>0</v>
      </c>
      <c r="EK196" s="64">
        <f t="shared" si="173"/>
        <v>0</v>
      </c>
      <c r="EL196" s="64">
        <f t="shared" si="173"/>
        <v>0</v>
      </c>
      <c r="EM196" s="64">
        <f t="shared" si="173"/>
        <v>0</v>
      </c>
      <c r="EN196" s="72">
        <f t="shared" si="13"/>
        <v>2.5806505233049393E-2</v>
      </c>
    </row>
    <row r="197" spans="1:144" x14ac:dyDescent="0.15">
      <c r="A197" s="71">
        <v>40877</v>
      </c>
      <c r="B197" s="64" t="str">
        <f t="shared" ref="B197:J197" si="174">IFERROR(B36*(B358/$EN358),"")</f>
        <v/>
      </c>
      <c r="C197" s="64">
        <f t="shared" si="174"/>
        <v>0</v>
      </c>
      <c r="D197" s="64">
        <f t="shared" si="174"/>
        <v>0</v>
      </c>
      <c r="E197" s="64">
        <f t="shared" si="174"/>
        <v>0</v>
      </c>
      <c r="F197" s="64">
        <f t="shared" si="174"/>
        <v>0</v>
      </c>
      <c r="G197" s="64">
        <f t="shared" si="174"/>
        <v>0</v>
      </c>
      <c r="H197" s="64">
        <f t="shared" si="174"/>
        <v>0</v>
      </c>
      <c r="I197" s="64">
        <f t="shared" si="174"/>
        <v>0</v>
      </c>
      <c r="J197" s="64">
        <f t="shared" si="174"/>
        <v>0</v>
      </c>
      <c r="K197" s="64">
        <f t="shared" ref="K197:AP197" si="175">IFERROR(K36*(K358/$EN358),"")</f>
        <v>0</v>
      </c>
      <c r="L197" s="64">
        <f t="shared" si="175"/>
        <v>0</v>
      </c>
      <c r="M197" s="64">
        <f t="shared" si="175"/>
        <v>0</v>
      </c>
      <c r="N197" s="64">
        <f t="shared" si="175"/>
        <v>0</v>
      </c>
      <c r="O197" s="64">
        <f t="shared" si="175"/>
        <v>0.1179245263338089</v>
      </c>
      <c r="P197" s="64">
        <f t="shared" si="175"/>
        <v>0</v>
      </c>
      <c r="Q197" s="64">
        <f t="shared" si="175"/>
        <v>0</v>
      </c>
      <c r="R197" s="64">
        <f t="shared" si="175"/>
        <v>0</v>
      </c>
      <c r="S197" s="64">
        <f t="shared" si="175"/>
        <v>0</v>
      </c>
      <c r="T197" s="64">
        <f t="shared" si="175"/>
        <v>0</v>
      </c>
      <c r="U197" s="64">
        <f t="shared" si="175"/>
        <v>0</v>
      </c>
      <c r="V197" s="64">
        <f t="shared" si="175"/>
        <v>0</v>
      </c>
      <c r="W197" s="64">
        <f t="shared" si="175"/>
        <v>0</v>
      </c>
      <c r="X197" s="64">
        <f t="shared" si="175"/>
        <v>0</v>
      </c>
      <c r="Y197" s="64">
        <f t="shared" si="175"/>
        <v>0</v>
      </c>
      <c r="Z197" s="64">
        <f t="shared" si="175"/>
        <v>0</v>
      </c>
      <c r="AA197" s="64">
        <f t="shared" si="175"/>
        <v>0</v>
      </c>
      <c r="AB197" s="64">
        <f t="shared" si="175"/>
        <v>0</v>
      </c>
      <c r="AC197" s="64">
        <f t="shared" si="175"/>
        <v>0</v>
      </c>
      <c r="AD197" s="64">
        <f t="shared" si="175"/>
        <v>0</v>
      </c>
      <c r="AE197" s="64">
        <f t="shared" si="175"/>
        <v>0</v>
      </c>
      <c r="AF197" s="64">
        <f t="shared" si="175"/>
        <v>0</v>
      </c>
      <c r="AG197" s="64">
        <f t="shared" si="175"/>
        <v>0</v>
      </c>
      <c r="AH197" s="64">
        <f t="shared" si="175"/>
        <v>0</v>
      </c>
      <c r="AI197" s="64">
        <f t="shared" si="175"/>
        <v>0</v>
      </c>
      <c r="AJ197" s="64">
        <f t="shared" si="175"/>
        <v>0</v>
      </c>
      <c r="AK197" s="64">
        <f t="shared" si="175"/>
        <v>0</v>
      </c>
      <c r="AL197" s="64">
        <f t="shared" si="175"/>
        <v>0</v>
      </c>
      <c r="AM197" s="64">
        <f t="shared" si="175"/>
        <v>0</v>
      </c>
      <c r="AN197" s="64">
        <f t="shared" si="175"/>
        <v>0</v>
      </c>
      <c r="AO197" s="64">
        <f t="shared" si="175"/>
        <v>0</v>
      </c>
      <c r="AP197" s="64">
        <f t="shared" si="175"/>
        <v>0</v>
      </c>
      <c r="AQ197" s="64">
        <f t="shared" ref="AQ197:BV197" si="176">IFERROR(AQ36*(AQ358/$EN358),"")</f>
        <v>0</v>
      </c>
      <c r="AR197" s="64">
        <f t="shared" si="176"/>
        <v>0</v>
      </c>
      <c r="AS197" s="64">
        <f t="shared" si="176"/>
        <v>0</v>
      </c>
      <c r="AT197" s="64">
        <f t="shared" si="176"/>
        <v>0</v>
      </c>
      <c r="AU197" s="64">
        <f t="shared" si="176"/>
        <v>0</v>
      </c>
      <c r="AV197" s="64">
        <f t="shared" si="176"/>
        <v>0</v>
      </c>
      <c r="AW197" s="64">
        <f t="shared" si="176"/>
        <v>0</v>
      </c>
      <c r="AX197" s="64">
        <f t="shared" si="176"/>
        <v>0</v>
      </c>
      <c r="AY197" s="64">
        <f t="shared" si="176"/>
        <v>0</v>
      </c>
      <c r="AZ197" s="64">
        <f t="shared" si="176"/>
        <v>0</v>
      </c>
      <c r="BA197" s="64">
        <f t="shared" si="176"/>
        <v>0</v>
      </c>
      <c r="BB197" s="64">
        <f t="shared" si="176"/>
        <v>0</v>
      </c>
      <c r="BC197" s="64">
        <f t="shared" si="176"/>
        <v>0</v>
      </c>
      <c r="BD197" s="64">
        <f t="shared" si="176"/>
        <v>0</v>
      </c>
      <c r="BE197" s="64">
        <f t="shared" si="176"/>
        <v>0</v>
      </c>
      <c r="BF197" s="64">
        <f t="shared" si="176"/>
        <v>0</v>
      </c>
      <c r="BG197" s="64">
        <f t="shared" si="176"/>
        <v>0</v>
      </c>
      <c r="BH197" s="64">
        <f t="shared" si="176"/>
        <v>0</v>
      </c>
      <c r="BI197" s="64">
        <f t="shared" si="176"/>
        <v>0</v>
      </c>
      <c r="BJ197" s="64">
        <f t="shared" si="176"/>
        <v>0</v>
      </c>
      <c r="BK197" s="64">
        <f t="shared" si="176"/>
        <v>0</v>
      </c>
      <c r="BL197" s="64">
        <f t="shared" si="176"/>
        <v>0</v>
      </c>
      <c r="BM197" s="64">
        <f t="shared" si="176"/>
        <v>0</v>
      </c>
      <c r="BN197" s="64">
        <f t="shared" si="176"/>
        <v>0</v>
      </c>
      <c r="BO197" s="64">
        <f t="shared" si="176"/>
        <v>0</v>
      </c>
      <c r="BP197" s="64">
        <f t="shared" si="176"/>
        <v>0</v>
      </c>
      <c r="BQ197" s="64">
        <f t="shared" si="176"/>
        <v>0</v>
      </c>
      <c r="BR197" s="64">
        <f t="shared" si="176"/>
        <v>0</v>
      </c>
      <c r="BS197" s="64">
        <f t="shared" si="176"/>
        <v>0</v>
      </c>
      <c r="BT197" s="64">
        <f t="shared" si="176"/>
        <v>0</v>
      </c>
      <c r="BU197" s="64">
        <f t="shared" si="176"/>
        <v>0</v>
      </c>
      <c r="BV197" s="64">
        <f t="shared" si="176"/>
        <v>0</v>
      </c>
      <c r="BW197" s="64">
        <f t="shared" ref="BW197:DB197" si="177">IFERROR(BW36*(BW358/$EN358),"")</f>
        <v>0</v>
      </c>
      <c r="BX197" s="64">
        <f t="shared" si="177"/>
        <v>0</v>
      </c>
      <c r="BY197" s="64">
        <f t="shared" si="177"/>
        <v>0</v>
      </c>
      <c r="BZ197" s="64">
        <f t="shared" si="177"/>
        <v>0</v>
      </c>
      <c r="CA197" s="64">
        <f t="shared" si="177"/>
        <v>0</v>
      </c>
      <c r="CB197" s="64">
        <f t="shared" si="177"/>
        <v>0</v>
      </c>
      <c r="CC197" s="64">
        <f t="shared" si="177"/>
        <v>0</v>
      </c>
      <c r="CD197" s="64">
        <f t="shared" si="177"/>
        <v>0</v>
      </c>
      <c r="CE197" s="64">
        <f t="shared" si="177"/>
        <v>0</v>
      </c>
      <c r="CF197" s="64">
        <f t="shared" si="177"/>
        <v>0</v>
      </c>
      <c r="CG197" s="64">
        <f t="shared" si="177"/>
        <v>0</v>
      </c>
      <c r="CH197" s="64">
        <f t="shared" si="177"/>
        <v>0</v>
      </c>
      <c r="CI197" s="64">
        <f t="shared" si="177"/>
        <v>0</v>
      </c>
      <c r="CJ197" s="64">
        <f t="shared" si="177"/>
        <v>0</v>
      </c>
      <c r="CK197" s="64">
        <f t="shared" si="177"/>
        <v>0</v>
      </c>
      <c r="CL197" s="64">
        <f t="shared" si="177"/>
        <v>0</v>
      </c>
      <c r="CM197" s="64">
        <f t="shared" si="177"/>
        <v>0</v>
      </c>
      <c r="CN197" s="64">
        <f t="shared" si="177"/>
        <v>0</v>
      </c>
      <c r="CO197" s="64">
        <f t="shared" si="177"/>
        <v>0</v>
      </c>
      <c r="CP197" s="64">
        <f t="shared" si="177"/>
        <v>0</v>
      </c>
      <c r="CQ197" s="64">
        <f t="shared" si="177"/>
        <v>0</v>
      </c>
      <c r="CR197" s="64">
        <f t="shared" si="177"/>
        <v>0</v>
      </c>
      <c r="CS197" s="64">
        <f t="shared" si="177"/>
        <v>0</v>
      </c>
      <c r="CT197" s="64">
        <f t="shared" si="177"/>
        <v>0</v>
      </c>
      <c r="CU197" s="64">
        <f t="shared" si="177"/>
        <v>0</v>
      </c>
      <c r="CV197" s="64">
        <f t="shared" si="177"/>
        <v>0</v>
      </c>
      <c r="CW197" s="64">
        <f t="shared" si="177"/>
        <v>0</v>
      </c>
      <c r="CX197" s="64">
        <f t="shared" si="177"/>
        <v>0</v>
      </c>
      <c r="CY197" s="64">
        <f t="shared" si="177"/>
        <v>0</v>
      </c>
      <c r="CZ197" s="64">
        <f t="shared" si="177"/>
        <v>0</v>
      </c>
      <c r="DA197" s="64">
        <f t="shared" si="177"/>
        <v>0</v>
      </c>
      <c r="DB197" s="64">
        <f t="shared" si="177"/>
        <v>0</v>
      </c>
      <c r="DC197" s="64">
        <f t="shared" ref="DC197:EM197" si="178">IFERROR(DC36*(DC358/$EN358),"")</f>
        <v>0</v>
      </c>
      <c r="DD197" s="64">
        <f t="shared" si="178"/>
        <v>0</v>
      </c>
      <c r="DE197" s="64">
        <f t="shared" si="178"/>
        <v>0</v>
      </c>
      <c r="DF197" s="64">
        <f t="shared" si="178"/>
        <v>0</v>
      </c>
      <c r="DG197" s="64">
        <f t="shared" si="178"/>
        <v>0</v>
      </c>
      <c r="DH197" s="64">
        <f t="shared" si="178"/>
        <v>0</v>
      </c>
      <c r="DI197" s="64">
        <f t="shared" si="178"/>
        <v>0</v>
      </c>
      <c r="DJ197" s="64">
        <f t="shared" si="178"/>
        <v>0</v>
      </c>
      <c r="DK197" s="64">
        <f t="shared" si="178"/>
        <v>0</v>
      </c>
      <c r="DL197" s="64">
        <f t="shared" si="178"/>
        <v>0</v>
      </c>
      <c r="DM197" s="64">
        <f t="shared" si="178"/>
        <v>0</v>
      </c>
      <c r="DN197" s="64">
        <f t="shared" si="178"/>
        <v>0</v>
      </c>
      <c r="DO197" s="64">
        <f t="shared" si="178"/>
        <v>0</v>
      </c>
      <c r="DP197" s="64">
        <f t="shared" si="178"/>
        <v>0</v>
      </c>
      <c r="DQ197" s="64">
        <f t="shared" si="178"/>
        <v>0</v>
      </c>
      <c r="DR197" s="64">
        <f t="shared" si="178"/>
        <v>0</v>
      </c>
      <c r="DS197" s="64">
        <f t="shared" si="178"/>
        <v>0</v>
      </c>
      <c r="DT197" s="64">
        <f t="shared" si="178"/>
        <v>0</v>
      </c>
      <c r="DU197" s="64">
        <f t="shared" si="178"/>
        <v>0</v>
      </c>
      <c r="DV197" s="64">
        <f t="shared" si="178"/>
        <v>0</v>
      </c>
      <c r="DW197" s="64">
        <f t="shared" si="178"/>
        <v>0</v>
      </c>
      <c r="DX197" s="64">
        <f t="shared" si="178"/>
        <v>0</v>
      </c>
      <c r="DY197" s="64">
        <f t="shared" si="178"/>
        <v>0</v>
      </c>
      <c r="DZ197" s="64">
        <f t="shared" si="178"/>
        <v>0</v>
      </c>
      <c r="EA197" s="64">
        <f t="shared" si="178"/>
        <v>0</v>
      </c>
      <c r="EB197" s="64">
        <f t="shared" si="178"/>
        <v>0</v>
      </c>
      <c r="EC197" s="64">
        <f t="shared" si="178"/>
        <v>0</v>
      </c>
      <c r="ED197" s="64">
        <f t="shared" si="178"/>
        <v>0</v>
      </c>
      <c r="EE197" s="64">
        <f t="shared" si="178"/>
        <v>0</v>
      </c>
      <c r="EF197" s="64">
        <f t="shared" si="178"/>
        <v>0</v>
      </c>
      <c r="EG197" s="64">
        <f t="shared" si="178"/>
        <v>0</v>
      </c>
      <c r="EH197" s="64">
        <f t="shared" si="178"/>
        <v>0</v>
      </c>
      <c r="EI197" s="64">
        <f t="shared" si="178"/>
        <v>0</v>
      </c>
      <c r="EJ197" s="64">
        <f t="shared" si="178"/>
        <v>0</v>
      </c>
      <c r="EK197" s="64">
        <f t="shared" si="178"/>
        <v>0</v>
      </c>
      <c r="EL197" s="64">
        <f t="shared" si="178"/>
        <v>0</v>
      </c>
      <c r="EM197" s="64">
        <f t="shared" si="178"/>
        <v>0</v>
      </c>
      <c r="EN197" s="72">
        <f t="shared" si="13"/>
        <v>0.1179245263338089</v>
      </c>
    </row>
    <row r="198" spans="1:144" x14ac:dyDescent="0.15">
      <c r="A198" s="71">
        <v>40907</v>
      </c>
      <c r="B198" s="64" t="str">
        <f t="shared" ref="B198:J198" si="179">IFERROR(B37*(B359/$EN359),"")</f>
        <v/>
      </c>
      <c r="C198" s="64">
        <f t="shared" si="179"/>
        <v>0</v>
      </c>
      <c r="D198" s="64">
        <f t="shared" si="179"/>
        <v>0</v>
      </c>
      <c r="E198" s="64">
        <f t="shared" si="179"/>
        <v>0</v>
      </c>
      <c r="F198" s="64">
        <f t="shared" si="179"/>
        <v>0</v>
      </c>
      <c r="G198" s="64">
        <f t="shared" si="179"/>
        <v>0</v>
      </c>
      <c r="H198" s="64">
        <f t="shared" si="179"/>
        <v>0</v>
      </c>
      <c r="I198" s="64">
        <f t="shared" si="179"/>
        <v>0</v>
      </c>
      <c r="J198" s="64">
        <f t="shared" si="179"/>
        <v>0</v>
      </c>
      <c r="K198" s="64">
        <f t="shared" ref="K198:AP198" si="180">IFERROR(K37*(K359/$EN359),"")</f>
        <v>0</v>
      </c>
      <c r="L198" s="64">
        <f t="shared" si="180"/>
        <v>0</v>
      </c>
      <c r="M198" s="64">
        <f t="shared" si="180"/>
        <v>0</v>
      </c>
      <c r="N198" s="64">
        <f t="shared" si="180"/>
        <v>0</v>
      </c>
      <c r="O198" s="64">
        <f t="shared" si="180"/>
        <v>8.4388174116611481E-2</v>
      </c>
      <c r="P198" s="64">
        <f t="shared" si="180"/>
        <v>0</v>
      </c>
      <c r="Q198" s="64">
        <f t="shared" si="180"/>
        <v>0</v>
      </c>
      <c r="R198" s="64">
        <f t="shared" si="180"/>
        <v>0</v>
      </c>
      <c r="S198" s="64">
        <f t="shared" si="180"/>
        <v>0</v>
      </c>
      <c r="T198" s="64">
        <f t="shared" si="180"/>
        <v>0</v>
      </c>
      <c r="U198" s="64">
        <f t="shared" si="180"/>
        <v>0</v>
      </c>
      <c r="V198" s="64">
        <f t="shared" si="180"/>
        <v>0</v>
      </c>
      <c r="W198" s="64">
        <f t="shared" si="180"/>
        <v>0</v>
      </c>
      <c r="X198" s="64">
        <f t="shared" si="180"/>
        <v>0</v>
      </c>
      <c r="Y198" s="64">
        <f t="shared" si="180"/>
        <v>0</v>
      </c>
      <c r="Z198" s="64">
        <f t="shared" si="180"/>
        <v>0</v>
      </c>
      <c r="AA198" s="64">
        <f t="shared" si="180"/>
        <v>0</v>
      </c>
      <c r="AB198" s="64">
        <f t="shared" si="180"/>
        <v>0</v>
      </c>
      <c r="AC198" s="64">
        <f t="shared" si="180"/>
        <v>0</v>
      </c>
      <c r="AD198" s="64">
        <f t="shared" si="180"/>
        <v>0</v>
      </c>
      <c r="AE198" s="64">
        <f t="shared" si="180"/>
        <v>0</v>
      </c>
      <c r="AF198" s="64">
        <f t="shared" si="180"/>
        <v>0</v>
      </c>
      <c r="AG198" s="64">
        <f t="shared" si="180"/>
        <v>0</v>
      </c>
      <c r="AH198" s="64">
        <f t="shared" si="180"/>
        <v>0</v>
      </c>
      <c r="AI198" s="64">
        <f t="shared" si="180"/>
        <v>0</v>
      </c>
      <c r="AJ198" s="64">
        <f t="shared" si="180"/>
        <v>0</v>
      </c>
      <c r="AK198" s="64">
        <f t="shared" si="180"/>
        <v>0</v>
      </c>
      <c r="AL198" s="64">
        <f t="shared" si="180"/>
        <v>0</v>
      </c>
      <c r="AM198" s="64">
        <f t="shared" si="180"/>
        <v>0</v>
      </c>
      <c r="AN198" s="64">
        <f t="shared" si="180"/>
        <v>0</v>
      </c>
      <c r="AO198" s="64">
        <f t="shared" si="180"/>
        <v>0</v>
      </c>
      <c r="AP198" s="64">
        <f t="shared" si="180"/>
        <v>0</v>
      </c>
      <c r="AQ198" s="64">
        <f t="shared" ref="AQ198:BV198" si="181">IFERROR(AQ37*(AQ359/$EN359),"")</f>
        <v>0</v>
      </c>
      <c r="AR198" s="64">
        <f t="shared" si="181"/>
        <v>0</v>
      </c>
      <c r="AS198" s="64">
        <f t="shared" si="181"/>
        <v>0</v>
      </c>
      <c r="AT198" s="64">
        <f t="shared" si="181"/>
        <v>0</v>
      </c>
      <c r="AU198" s="64">
        <f t="shared" si="181"/>
        <v>0</v>
      </c>
      <c r="AV198" s="64">
        <f t="shared" si="181"/>
        <v>0</v>
      </c>
      <c r="AW198" s="64">
        <f t="shared" si="181"/>
        <v>0</v>
      </c>
      <c r="AX198" s="64">
        <f t="shared" si="181"/>
        <v>0</v>
      </c>
      <c r="AY198" s="64">
        <f t="shared" si="181"/>
        <v>0</v>
      </c>
      <c r="AZ198" s="64">
        <f t="shared" si="181"/>
        <v>0</v>
      </c>
      <c r="BA198" s="64">
        <f t="shared" si="181"/>
        <v>0</v>
      </c>
      <c r="BB198" s="64">
        <f t="shared" si="181"/>
        <v>0</v>
      </c>
      <c r="BC198" s="64">
        <f t="shared" si="181"/>
        <v>0</v>
      </c>
      <c r="BD198" s="64">
        <f t="shared" si="181"/>
        <v>0</v>
      </c>
      <c r="BE198" s="64">
        <f t="shared" si="181"/>
        <v>0</v>
      </c>
      <c r="BF198" s="64">
        <f t="shared" si="181"/>
        <v>0</v>
      </c>
      <c r="BG198" s="64">
        <f t="shared" si="181"/>
        <v>0</v>
      </c>
      <c r="BH198" s="64">
        <f t="shared" si="181"/>
        <v>0</v>
      </c>
      <c r="BI198" s="64">
        <f t="shared" si="181"/>
        <v>0</v>
      </c>
      <c r="BJ198" s="64">
        <f t="shared" si="181"/>
        <v>0</v>
      </c>
      <c r="BK198" s="64">
        <f t="shared" si="181"/>
        <v>0</v>
      </c>
      <c r="BL198" s="64">
        <f t="shared" si="181"/>
        <v>0</v>
      </c>
      <c r="BM198" s="64">
        <f t="shared" si="181"/>
        <v>0</v>
      </c>
      <c r="BN198" s="64">
        <f t="shared" si="181"/>
        <v>0</v>
      </c>
      <c r="BO198" s="64">
        <f t="shared" si="181"/>
        <v>0</v>
      </c>
      <c r="BP198" s="64">
        <f t="shared" si="181"/>
        <v>0</v>
      </c>
      <c r="BQ198" s="64">
        <f t="shared" si="181"/>
        <v>0</v>
      </c>
      <c r="BR198" s="64">
        <f t="shared" si="181"/>
        <v>0</v>
      </c>
      <c r="BS198" s="64">
        <f t="shared" si="181"/>
        <v>0</v>
      </c>
      <c r="BT198" s="64">
        <f t="shared" si="181"/>
        <v>0</v>
      </c>
      <c r="BU198" s="64">
        <f t="shared" si="181"/>
        <v>0</v>
      </c>
      <c r="BV198" s="64">
        <f t="shared" si="181"/>
        <v>0</v>
      </c>
      <c r="BW198" s="64">
        <f t="shared" ref="BW198:DB198" si="182">IFERROR(BW37*(BW359/$EN359),"")</f>
        <v>0</v>
      </c>
      <c r="BX198" s="64">
        <f t="shared" si="182"/>
        <v>0</v>
      </c>
      <c r="BY198" s="64">
        <f t="shared" si="182"/>
        <v>0</v>
      </c>
      <c r="BZ198" s="64">
        <f t="shared" si="182"/>
        <v>0</v>
      </c>
      <c r="CA198" s="64">
        <f t="shared" si="182"/>
        <v>0</v>
      </c>
      <c r="CB198" s="64">
        <f t="shared" si="182"/>
        <v>0</v>
      </c>
      <c r="CC198" s="64">
        <f t="shared" si="182"/>
        <v>0</v>
      </c>
      <c r="CD198" s="64">
        <f t="shared" si="182"/>
        <v>0</v>
      </c>
      <c r="CE198" s="64">
        <f t="shared" si="182"/>
        <v>0</v>
      </c>
      <c r="CF198" s="64">
        <f t="shared" si="182"/>
        <v>0</v>
      </c>
      <c r="CG198" s="64">
        <f t="shared" si="182"/>
        <v>0</v>
      </c>
      <c r="CH198" s="64">
        <f t="shared" si="182"/>
        <v>0</v>
      </c>
      <c r="CI198" s="64">
        <f t="shared" si="182"/>
        <v>0</v>
      </c>
      <c r="CJ198" s="64">
        <f t="shared" si="182"/>
        <v>0</v>
      </c>
      <c r="CK198" s="64">
        <f t="shared" si="182"/>
        <v>0</v>
      </c>
      <c r="CL198" s="64">
        <f t="shared" si="182"/>
        <v>0</v>
      </c>
      <c r="CM198" s="64">
        <f t="shared" si="182"/>
        <v>0</v>
      </c>
      <c r="CN198" s="64">
        <f t="shared" si="182"/>
        <v>0</v>
      </c>
      <c r="CO198" s="64">
        <f t="shared" si="182"/>
        <v>0</v>
      </c>
      <c r="CP198" s="64">
        <f t="shared" si="182"/>
        <v>0</v>
      </c>
      <c r="CQ198" s="64">
        <f t="shared" si="182"/>
        <v>0</v>
      </c>
      <c r="CR198" s="64">
        <f t="shared" si="182"/>
        <v>0</v>
      </c>
      <c r="CS198" s="64">
        <f t="shared" si="182"/>
        <v>0</v>
      </c>
      <c r="CT198" s="64">
        <f t="shared" si="182"/>
        <v>0</v>
      </c>
      <c r="CU198" s="64">
        <f t="shared" si="182"/>
        <v>0</v>
      </c>
      <c r="CV198" s="64">
        <f t="shared" si="182"/>
        <v>0</v>
      </c>
      <c r="CW198" s="64">
        <f t="shared" si="182"/>
        <v>0</v>
      </c>
      <c r="CX198" s="64">
        <f t="shared" si="182"/>
        <v>0</v>
      </c>
      <c r="CY198" s="64">
        <f t="shared" si="182"/>
        <v>0</v>
      </c>
      <c r="CZ198" s="64">
        <f t="shared" si="182"/>
        <v>0</v>
      </c>
      <c r="DA198" s="64">
        <f t="shared" si="182"/>
        <v>0</v>
      </c>
      <c r="DB198" s="64">
        <f t="shared" si="182"/>
        <v>0</v>
      </c>
      <c r="DC198" s="64">
        <f t="shared" ref="DC198:EM198" si="183">IFERROR(DC37*(DC359/$EN359),"")</f>
        <v>0</v>
      </c>
      <c r="DD198" s="64">
        <f t="shared" si="183"/>
        <v>0</v>
      </c>
      <c r="DE198" s="64">
        <f t="shared" si="183"/>
        <v>0</v>
      </c>
      <c r="DF198" s="64">
        <f t="shared" si="183"/>
        <v>0</v>
      </c>
      <c r="DG198" s="64">
        <f t="shared" si="183"/>
        <v>0</v>
      </c>
      <c r="DH198" s="64">
        <f t="shared" si="183"/>
        <v>0</v>
      </c>
      <c r="DI198" s="64">
        <f t="shared" si="183"/>
        <v>0</v>
      </c>
      <c r="DJ198" s="64">
        <f t="shared" si="183"/>
        <v>0</v>
      </c>
      <c r="DK198" s="64">
        <f t="shared" si="183"/>
        <v>0</v>
      </c>
      <c r="DL198" s="64">
        <f t="shared" si="183"/>
        <v>0</v>
      </c>
      <c r="DM198" s="64">
        <f t="shared" si="183"/>
        <v>0</v>
      </c>
      <c r="DN198" s="64">
        <f t="shared" si="183"/>
        <v>0</v>
      </c>
      <c r="DO198" s="64">
        <f t="shared" si="183"/>
        <v>0</v>
      </c>
      <c r="DP198" s="64">
        <f t="shared" si="183"/>
        <v>0</v>
      </c>
      <c r="DQ198" s="64">
        <f t="shared" si="183"/>
        <v>0</v>
      </c>
      <c r="DR198" s="64">
        <f t="shared" si="183"/>
        <v>0</v>
      </c>
      <c r="DS198" s="64">
        <f t="shared" si="183"/>
        <v>0</v>
      </c>
      <c r="DT198" s="64">
        <f t="shared" si="183"/>
        <v>0</v>
      </c>
      <c r="DU198" s="64">
        <f t="shared" si="183"/>
        <v>0</v>
      </c>
      <c r="DV198" s="64">
        <f t="shared" si="183"/>
        <v>0</v>
      </c>
      <c r="DW198" s="64">
        <f t="shared" si="183"/>
        <v>0</v>
      </c>
      <c r="DX198" s="64">
        <f t="shared" si="183"/>
        <v>0</v>
      </c>
      <c r="DY198" s="64">
        <f t="shared" si="183"/>
        <v>0</v>
      </c>
      <c r="DZ198" s="64">
        <f t="shared" si="183"/>
        <v>0</v>
      </c>
      <c r="EA198" s="64">
        <f t="shared" si="183"/>
        <v>0</v>
      </c>
      <c r="EB198" s="64">
        <f t="shared" si="183"/>
        <v>0</v>
      </c>
      <c r="EC198" s="64">
        <f t="shared" si="183"/>
        <v>0</v>
      </c>
      <c r="ED198" s="64">
        <f t="shared" si="183"/>
        <v>0</v>
      </c>
      <c r="EE198" s="64">
        <f t="shared" si="183"/>
        <v>0</v>
      </c>
      <c r="EF198" s="64">
        <f t="shared" si="183"/>
        <v>0</v>
      </c>
      <c r="EG198" s="64">
        <f t="shared" si="183"/>
        <v>0</v>
      </c>
      <c r="EH198" s="64">
        <f t="shared" si="183"/>
        <v>0</v>
      </c>
      <c r="EI198" s="64">
        <f t="shared" si="183"/>
        <v>0</v>
      </c>
      <c r="EJ198" s="64">
        <f t="shared" si="183"/>
        <v>0</v>
      </c>
      <c r="EK198" s="64">
        <f t="shared" si="183"/>
        <v>0</v>
      </c>
      <c r="EL198" s="64">
        <f t="shared" si="183"/>
        <v>0</v>
      </c>
      <c r="EM198" s="64">
        <f t="shared" si="183"/>
        <v>0</v>
      </c>
      <c r="EN198" s="72">
        <f t="shared" si="13"/>
        <v>8.4388174116611481E-2</v>
      </c>
    </row>
    <row r="199" spans="1:144" x14ac:dyDescent="0.15">
      <c r="A199" s="71">
        <v>40939</v>
      </c>
      <c r="B199" s="64" t="str">
        <f t="shared" ref="B199:J199" si="184">IFERROR(B38*(B360/$EN360),"")</f>
        <v/>
      </c>
      <c r="C199" s="64">
        <f t="shared" si="184"/>
        <v>0</v>
      </c>
      <c r="D199" s="64">
        <f t="shared" si="184"/>
        <v>0</v>
      </c>
      <c r="E199" s="64">
        <f t="shared" si="184"/>
        <v>0</v>
      </c>
      <c r="F199" s="64">
        <f t="shared" si="184"/>
        <v>0</v>
      </c>
      <c r="G199" s="64">
        <f t="shared" si="184"/>
        <v>0</v>
      </c>
      <c r="H199" s="64">
        <f t="shared" si="184"/>
        <v>0</v>
      </c>
      <c r="I199" s="64">
        <f t="shared" si="184"/>
        <v>0</v>
      </c>
      <c r="J199" s="64">
        <f t="shared" si="184"/>
        <v>0</v>
      </c>
      <c r="K199" s="64">
        <f t="shared" ref="K199:AP199" si="185">IFERROR(K38*(K360/$EN360),"")</f>
        <v>0</v>
      </c>
      <c r="L199" s="64">
        <f t="shared" si="185"/>
        <v>0</v>
      </c>
      <c r="M199" s="64">
        <f t="shared" si="185"/>
        <v>0</v>
      </c>
      <c r="N199" s="64">
        <f t="shared" si="185"/>
        <v>0</v>
      </c>
      <c r="O199" s="64">
        <f t="shared" si="185"/>
        <v>3.6316435784101486E-2</v>
      </c>
      <c r="P199" s="64">
        <f t="shared" si="185"/>
        <v>0</v>
      </c>
      <c r="Q199" s="64">
        <f t="shared" si="185"/>
        <v>0</v>
      </c>
      <c r="R199" s="64">
        <f t="shared" si="185"/>
        <v>0</v>
      </c>
      <c r="S199" s="64">
        <f t="shared" si="185"/>
        <v>0</v>
      </c>
      <c r="T199" s="64">
        <f t="shared" si="185"/>
        <v>0</v>
      </c>
      <c r="U199" s="64">
        <f t="shared" si="185"/>
        <v>0</v>
      </c>
      <c r="V199" s="64">
        <f t="shared" si="185"/>
        <v>0</v>
      </c>
      <c r="W199" s="64">
        <f t="shared" si="185"/>
        <v>0</v>
      </c>
      <c r="X199" s="64">
        <f t="shared" si="185"/>
        <v>0</v>
      </c>
      <c r="Y199" s="64">
        <f t="shared" si="185"/>
        <v>0</v>
      </c>
      <c r="Z199" s="64">
        <f t="shared" si="185"/>
        <v>0</v>
      </c>
      <c r="AA199" s="64">
        <f t="shared" si="185"/>
        <v>0</v>
      </c>
      <c r="AB199" s="64">
        <f t="shared" si="185"/>
        <v>0</v>
      </c>
      <c r="AC199" s="64">
        <f t="shared" si="185"/>
        <v>0</v>
      </c>
      <c r="AD199" s="64">
        <f t="shared" si="185"/>
        <v>0</v>
      </c>
      <c r="AE199" s="64">
        <f t="shared" si="185"/>
        <v>0</v>
      </c>
      <c r="AF199" s="64">
        <f t="shared" si="185"/>
        <v>0</v>
      </c>
      <c r="AG199" s="64">
        <f t="shared" si="185"/>
        <v>0</v>
      </c>
      <c r="AH199" s="64">
        <f t="shared" si="185"/>
        <v>0</v>
      </c>
      <c r="AI199" s="64">
        <f t="shared" si="185"/>
        <v>0</v>
      </c>
      <c r="AJ199" s="64">
        <f t="shared" si="185"/>
        <v>0</v>
      </c>
      <c r="AK199" s="64">
        <f t="shared" si="185"/>
        <v>0</v>
      </c>
      <c r="AL199" s="64">
        <f t="shared" si="185"/>
        <v>0</v>
      </c>
      <c r="AM199" s="64">
        <f t="shared" si="185"/>
        <v>0</v>
      </c>
      <c r="AN199" s="64">
        <f t="shared" si="185"/>
        <v>0</v>
      </c>
      <c r="AO199" s="64">
        <f t="shared" si="185"/>
        <v>0</v>
      </c>
      <c r="AP199" s="64">
        <f t="shared" si="185"/>
        <v>0</v>
      </c>
      <c r="AQ199" s="64">
        <f t="shared" ref="AQ199:BV199" si="186">IFERROR(AQ38*(AQ360/$EN360),"")</f>
        <v>0</v>
      </c>
      <c r="AR199" s="64">
        <f t="shared" si="186"/>
        <v>0</v>
      </c>
      <c r="AS199" s="64">
        <f t="shared" si="186"/>
        <v>0</v>
      </c>
      <c r="AT199" s="64">
        <f t="shared" si="186"/>
        <v>0</v>
      </c>
      <c r="AU199" s="64">
        <f t="shared" si="186"/>
        <v>0</v>
      </c>
      <c r="AV199" s="64">
        <f t="shared" si="186"/>
        <v>0</v>
      </c>
      <c r="AW199" s="64">
        <f t="shared" si="186"/>
        <v>0</v>
      </c>
      <c r="AX199" s="64">
        <f t="shared" si="186"/>
        <v>0</v>
      </c>
      <c r="AY199" s="64">
        <f t="shared" si="186"/>
        <v>0</v>
      </c>
      <c r="AZ199" s="64">
        <f t="shared" si="186"/>
        <v>0</v>
      </c>
      <c r="BA199" s="64">
        <f t="shared" si="186"/>
        <v>0</v>
      </c>
      <c r="BB199" s="64">
        <f t="shared" si="186"/>
        <v>0</v>
      </c>
      <c r="BC199" s="64">
        <f t="shared" si="186"/>
        <v>0</v>
      </c>
      <c r="BD199" s="64">
        <f t="shared" si="186"/>
        <v>0</v>
      </c>
      <c r="BE199" s="64">
        <f t="shared" si="186"/>
        <v>0</v>
      </c>
      <c r="BF199" s="64">
        <f t="shared" si="186"/>
        <v>0</v>
      </c>
      <c r="BG199" s="64">
        <f t="shared" si="186"/>
        <v>0</v>
      </c>
      <c r="BH199" s="64">
        <f t="shared" si="186"/>
        <v>0</v>
      </c>
      <c r="BI199" s="64">
        <f t="shared" si="186"/>
        <v>0</v>
      </c>
      <c r="BJ199" s="64">
        <f t="shared" si="186"/>
        <v>0</v>
      </c>
      <c r="BK199" s="64">
        <f t="shared" si="186"/>
        <v>0</v>
      </c>
      <c r="BL199" s="64">
        <f t="shared" si="186"/>
        <v>0</v>
      </c>
      <c r="BM199" s="64">
        <f t="shared" si="186"/>
        <v>0</v>
      </c>
      <c r="BN199" s="64">
        <f t="shared" si="186"/>
        <v>0</v>
      </c>
      <c r="BO199" s="64">
        <f t="shared" si="186"/>
        <v>0</v>
      </c>
      <c r="BP199" s="64">
        <f t="shared" si="186"/>
        <v>0</v>
      </c>
      <c r="BQ199" s="64">
        <f t="shared" si="186"/>
        <v>0</v>
      </c>
      <c r="BR199" s="64">
        <f t="shared" si="186"/>
        <v>0</v>
      </c>
      <c r="BS199" s="64">
        <f t="shared" si="186"/>
        <v>0</v>
      </c>
      <c r="BT199" s="64">
        <f t="shared" si="186"/>
        <v>0</v>
      </c>
      <c r="BU199" s="64">
        <f t="shared" si="186"/>
        <v>0</v>
      </c>
      <c r="BV199" s="64">
        <f t="shared" si="186"/>
        <v>0</v>
      </c>
      <c r="BW199" s="64">
        <f t="shared" ref="BW199:DB199" si="187">IFERROR(BW38*(BW360/$EN360),"")</f>
        <v>0</v>
      </c>
      <c r="BX199" s="64">
        <f t="shared" si="187"/>
        <v>0</v>
      </c>
      <c r="BY199" s="64">
        <f t="shared" si="187"/>
        <v>0</v>
      </c>
      <c r="BZ199" s="64">
        <f t="shared" si="187"/>
        <v>0</v>
      </c>
      <c r="CA199" s="64">
        <f t="shared" si="187"/>
        <v>0</v>
      </c>
      <c r="CB199" s="64">
        <f t="shared" si="187"/>
        <v>0</v>
      </c>
      <c r="CC199" s="64">
        <f t="shared" si="187"/>
        <v>0</v>
      </c>
      <c r="CD199" s="64">
        <f t="shared" si="187"/>
        <v>0</v>
      </c>
      <c r="CE199" s="64">
        <f t="shared" si="187"/>
        <v>0</v>
      </c>
      <c r="CF199" s="64">
        <f t="shared" si="187"/>
        <v>0</v>
      </c>
      <c r="CG199" s="64">
        <f t="shared" si="187"/>
        <v>0</v>
      </c>
      <c r="CH199" s="64">
        <f t="shared" si="187"/>
        <v>0</v>
      </c>
      <c r="CI199" s="64">
        <f t="shared" si="187"/>
        <v>0</v>
      </c>
      <c r="CJ199" s="64">
        <f t="shared" si="187"/>
        <v>0</v>
      </c>
      <c r="CK199" s="64">
        <f t="shared" si="187"/>
        <v>0</v>
      </c>
      <c r="CL199" s="64">
        <f t="shared" si="187"/>
        <v>0</v>
      </c>
      <c r="CM199" s="64">
        <f t="shared" si="187"/>
        <v>0</v>
      </c>
      <c r="CN199" s="64">
        <f t="shared" si="187"/>
        <v>0</v>
      </c>
      <c r="CO199" s="64">
        <f t="shared" si="187"/>
        <v>0</v>
      </c>
      <c r="CP199" s="64">
        <f t="shared" si="187"/>
        <v>0</v>
      </c>
      <c r="CQ199" s="64">
        <f t="shared" si="187"/>
        <v>0</v>
      </c>
      <c r="CR199" s="64">
        <f t="shared" si="187"/>
        <v>0</v>
      </c>
      <c r="CS199" s="64">
        <f t="shared" si="187"/>
        <v>0</v>
      </c>
      <c r="CT199" s="64">
        <f t="shared" si="187"/>
        <v>0</v>
      </c>
      <c r="CU199" s="64">
        <f t="shared" si="187"/>
        <v>0</v>
      </c>
      <c r="CV199" s="64">
        <f t="shared" si="187"/>
        <v>0</v>
      </c>
      <c r="CW199" s="64">
        <f t="shared" si="187"/>
        <v>0</v>
      </c>
      <c r="CX199" s="64">
        <f t="shared" si="187"/>
        <v>0</v>
      </c>
      <c r="CY199" s="64">
        <f t="shared" si="187"/>
        <v>0</v>
      </c>
      <c r="CZ199" s="64">
        <f t="shared" si="187"/>
        <v>0</v>
      </c>
      <c r="DA199" s="64">
        <f t="shared" si="187"/>
        <v>0</v>
      </c>
      <c r="DB199" s="64">
        <f t="shared" si="187"/>
        <v>0</v>
      </c>
      <c r="DC199" s="64">
        <f t="shared" ref="DC199:EM199" si="188">IFERROR(DC38*(DC360/$EN360),"")</f>
        <v>0</v>
      </c>
      <c r="DD199" s="64">
        <f t="shared" si="188"/>
        <v>0</v>
      </c>
      <c r="DE199" s="64">
        <f t="shared" si="188"/>
        <v>0</v>
      </c>
      <c r="DF199" s="64">
        <f t="shared" si="188"/>
        <v>0</v>
      </c>
      <c r="DG199" s="64">
        <f t="shared" si="188"/>
        <v>0</v>
      </c>
      <c r="DH199" s="64">
        <f t="shared" si="188"/>
        <v>0</v>
      </c>
      <c r="DI199" s="64">
        <f t="shared" si="188"/>
        <v>0</v>
      </c>
      <c r="DJ199" s="64">
        <f t="shared" si="188"/>
        <v>0</v>
      </c>
      <c r="DK199" s="64">
        <f t="shared" si="188"/>
        <v>0</v>
      </c>
      <c r="DL199" s="64">
        <f t="shared" si="188"/>
        <v>0</v>
      </c>
      <c r="DM199" s="64">
        <f t="shared" si="188"/>
        <v>0</v>
      </c>
      <c r="DN199" s="64">
        <f t="shared" si="188"/>
        <v>0</v>
      </c>
      <c r="DO199" s="64">
        <f t="shared" si="188"/>
        <v>0</v>
      </c>
      <c r="DP199" s="64">
        <f t="shared" si="188"/>
        <v>0</v>
      </c>
      <c r="DQ199" s="64">
        <f t="shared" si="188"/>
        <v>0</v>
      </c>
      <c r="DR199" s="64">
        <f t="shared" si="188"/>
        <v>0</v>
      </c>
      <c r="DS199" s="64">
        <f t="shared" si="188"/>
        <v>0</v>
      </c>
      <c r="DT199" s="64">
        <f t="shared" si="188"/>
        <v>0</v>
      </c>
      <c r="DU199" s="64">
        <f t="shared" si="188"/>
        <v>0</v>
      </c>
      <c r="DV199" s="64">
        <f t="shared" si="188"/>
        <v>0</v>
      </c>
      <c r="DW199" s="64">
        <f t="shared" si="188"/>
        <v>0</v>
      </c>
      <c r="DX199" s="64">
        <f t="shared" si="188"/>
        <v>0</v>
      </c>
      <c r="DY199" s="64">
        <f t="shared" si="188"/>
        <v>0</v>
      </c>
      <c r="DZ199" s="64">
        <f t="shared" si="188"/>
        <v>0</v>
      </c>
      <c r="EA199" s="64">
        <f t="shared" si="188"/>
        <v>0</v>
      </c>
      <c r="EB199" s="64">
        <f t="shared" si="188"/>
        <v>0</v>
      </c>
      <c r="EC199" s="64">
        <f t="shared" si="188"/>
        <v>0</v>
      </c>
      <c r="ED199" s="64">
        <f t="shared" si="188"/>
        <v>0</v>
      </c>
      <c r="EE199" s="64">
        <f t="shared" si="188"/>
        <v>0</v>
      </c>
      <c r="EF199" s="64">
        <f t="shared" si="188"/>
        <v>0</v>
      </c>
      <c r="EG199" s="64">
        <f t="shared" si="188"/>
        <v>0</v>
      </c>
      <c r="EH199" s="64">
        <f t="shared" si="188"/>
        <v>0</v>
      </c>
      <c r="EI199" s="64">
        <f t="shared" si="188"/>
        <v>0</v>
      </c>
      <c r="EJ199" s="64">
        <f t="shared" si="188"/>
        <v>0</v>
      </c>
      <c r="EK199" s="64">
        <f t="shared" si="188"/>
        <v>0</v>
      </c>
      <c r="EL199" s="64">
        <f t="shared" si="188"/>
        <v>0</v>
      </c>
      <c r="EM199" s="64">
        <f t="shared" si="188"/>
        <v>0</v>
      </c>
      <c r="EN199" s="72">
        <f t="shared" si="13"/>
        <v>3.6316435784101486E-2</v>
      </c>
    </row>
    <row r="200" spans="1:144" x14ac:dyDescent="0.15">
      <c r="A200" s="71">
        <v>40968</v>
      </c>
      <c r="B200" s="64" t="str">
        <f t="shared" ref="B200:J200" si="189">IFERROR(B39*(B361/$EN361),"")</f>
        <v/>
      </c>
      <c r="C200" s="64">
        <f t="shared" si="189"/>
        <v>0</v>
      </c>
      <c r="D200" s="64">
        <f t="shared" si="189"/>
        <v>0</v>
      </c>
      <c r="E200" s="64">
        <f t="shared" si="189"/>
        <v>0</v>
      </c>
      <c r="F200" s="64">
        <f t="shared" si="189"/>
        <v>0</v>
      </c>
      <c r="G200" s="64">
        <f t="shared" si="189"/>
        <v>0</v>
      </c>
      <c r="H200" s="64">
        <f t="shared" si="189"/>
        <v>0</v>
      </c>
      <c r="I200" s="64">
        <f t="shared" si="189"/>
        <v>0</v>
      </c>
      <c r="J200" s="64">
        <f t="shared" si="189"/>
        <v>0</v>
      </c>
      <c r="K200" s="64">
        <f t="shared" ref="K200:AP200" si="190">IFERROR(K39*(K361/$EN361),"")</f>
        <v>0</v>
      </c>
      <c r="L200" s="64">
        <f t="shared" si="190"/>
        <v>0</v>
      </c>
      <c r="M200" s="64">
        <f t="shared" si="190"/>
        <v>0</v>
      </c>
      <c r="N200" s="64">
        <f t="shared" si="190"/>
        <v>0</v>
      </c>
      <c r="O200" s="64">
        <f t="shared" si="190"/>
        <v>-4.3804746121168137E-2</v>
      </c>
      <c r="P200" s="64">
        <f t="shared" si="190"/>
        <v>0</v>
      </c>
      <c r="Q200" s="64">
        <f t="shared" si="190"/>
        <v>0</v>
      </c>
      <c r="R200" s="64">
        <f t="shared" si="190"/>
        <v>0</v>
      </c>
      <c r="S200" s="64">
        <f t="shared" si="190"/>
        <v>0</v>
      </c>
      <c r="T200" s="64">
        <f t="shared" si="190"/>
        <v>0</v>
      </c>
      <c r="U200" s="64">
        <f t="shared" si="190"/>
        <v>0</v>
      </c>
      <c r="V200" s="64">
        <f t="shared" si="190"/>
        <v>0</v>
      </c>
      <c r="W200" s="64">
        <f t="shared" si="190"/>
        <v>0</v>
      </c>
      <c r="X200" s="64">
        <f t="shared" si="190"/>
        <v>0</v>
      </c>
      <c r="Y200" s="64">
        <f t="shared" si="190"/>
        <v>0</v>
      </c>
      <c r="Z200" s="64">
        <f t="shared" si="190"/>
        <v>0</v>
      </c>
      <c r="AA200" s="64">
        <f t="shared" si="190"/>
        <v>0</v>
      </c>
      <c r="AB200" s="64">
        <f t="shared" si="190"/>
        <v>0</v>
      </c>
      <c r="AC200" s="64">
        <f t="shared" si="190"/>
        <v>0</v>
      </c>
      <c r="AD200" s="64">
        <f t="shared" si="190"/>
        <v>0</v>
      </c>
      <c r="AE200" s="64">
        <f t="shared" si="190"/>
        <v>0</v>
      </c>
      <c r="AF200" s="64">
        <f t="shared" si="190"/>
        <v>0</v>
      </c>
      <c r="AG200" s="64">
        <f t="shared" si="190"/>
        <v>0</v>
      </c>
      <c r="AH200" s="64">
        <f t="shared" si="190"/>
        <v>0</v>
      </c>
      <c r="AI200" s="64">
        <f t="shared" si="190"/>
        <v>0</v>
      </c>
      <c r="AJ200" s="64">
        <f t="shared" si="190"/>
        <v>0</v>
      </c>
      <c r="AK200" s="64">
        <f t="shared" si="190"/>
        <v>0</v>
      </c>
      <c r="AL200" s="64">
        <f t="shared" si="190"/>
        <v>0</v>
      </c>
      <c r="AM200" s="64">
        <f t="shared" si="190"/>
        <v>0</v>
      </c>
      <c r="AN200" s="64">
        <f t="shared" si="190"/>
        <v>0</v>
      </c>
      <c r="AO200" s="64">
        <f t="shared" si="190"/>
        <v>0</v>
      </c>
      <c r="AP200" s="64">
        <f t="shared" si="190"/>
        <v>0</v>
      </c>
      <c r="AQ200" s="64">
        <f t="shared" ref="AQ200:BV200" si="191">IFERROR(AQ39*(AQ361/$EN361),"")</f>
        <v>0</v>
      </c>
      <c r="AR200" s="64">
        <f t="shared" si="191"/>
        <v>0</v>
      </c>
      <c r="AS200" s="64">
        <f t="shared" si="191"/>
        <v>0</v>
      </c>
      <c r="AT200" s="64">
        <f t="shared" si="191"/>
        <v>0</v>
      </c>
      <c r="AU200" s="64">
        <f t="shared" si="191"/>
        <v>0</v>
      </c>
      <c r="AV200" s="64">
        <f t="shared" si="191"/>
        <v>0</v>
      </c>
      <c r="AW200" s="64">
        <f t="shared" si="191"/>
        <v>0</v>
      </c>
      <c r="AX200" s="64">
        <f t="shared" si="191"/>
        <v>0</v>
      </c>
      <c r="AY200" s="64">
        <f t="shared" si="191"/>
        <v>0</v>
      </c>
      <c r="AZ200" s="64">
        <f t="shared" si="191"/>
        <v>0</v>
      </c>
      <c r="BA200" s="64">
        <f t="shared" si="191"/>
        <v>0</v>
      </c>
      <c r="BB200" s="64">
        <f t="shared" si="191"/>
        <v>0</v>
      </c>
      <c r="BC200" s="64">
        <f t="shared" si="191"/>
        <v>0</v>
      </c>
      <c r="BD200" s="64">
        <f t="shared" si="191"/>
        <v>0</v>
      </c>
      <c r="BE200" s="64">
        <f t="shared" si="191"/>
        <v>0</v>
      </c>
      <c r="BF200" s="64">
        <f t="shared" si="191"/>
        <v>0</v>
      </c>
      <c r="BG200" s="64">
        <f t="shared" si="191"/>
        <v>0</v>
      </c>
      <c r="BH200" s="64">
        <f t="shared" si="191"/>
        <v>0</v>
      </c>
      <c r="BI200" s="64">
        <f t="shared" si="191"/>
        <v>0</v>
      </c>
      <c r="BJ200" s="64">
        <f t="shared" si="191"/>
        <v>0</v>
      </c>
      <c r="BK200" s="64">
        <f t="shared" si="191"/>
        <v>0</v>
      </c>
      <c r="BL200" s="64">
        <f t="shared" si="191"/>
        <v>0</v>
      </c>
      <c r="BM200" s="64">
        <f t="shared" si="191"/>
        <v>0</v>
      </c>
      <c r="BN200" s="64">
        <f t="shared" si="191"/>
        <v>0</v>
      </c>
      <c r="BO200" s="64">
        <f t="shared" si="191"/>
        <v>0</v>
      </c>
      <c r="BP200" s="64">
        <f t="shared" si="191"/>
        <v>0</v>
      </c>
      <c r="BQ200" s="64">
        <f t="shared" si="191"/>
        <v>0</v>
      </c>
      <c r="BR200" s="64">
        <f t="shared" si="191"/>
        <v>0</v>
      </c>
      <c r="BS200" s="64">
        <f t="shared" si="191"/>
        <v>0</v>
      </c>
      <c r="BT200" s="64">
        <f t="shared" si="191"/>
        <v>0</v>
      </c>
      <c r="BU200" s="64">
        <f t="shared" si="191"/>
        <v>0</v>
      </c>
      <c r="BV200" s="64">
        <f t="shared" si="191"/>
        <v>0</v>
      </c>
      <c r="BW200" s="64">
        <f t="shared" ref="BW200:DB200" si="192">IFERROR(BW39*(BW361/$EN361),"")</f>
        <v>0</v>
      </c>
      <c r="BX200" s="64">
        <f t="shared" si="192"/>
        <v>0</v>
      </c>
      <c r="BY200" s="64">
        <f t="shared" si="192"/>
        <v>0</v>
      </c>
      <c r="BZ200" s="64">
        <f t="shared" si="192"/>
        <v>0</v>
      </c>
      <c r="CA200" s="64">
        <f t="shared" si="192"/>
        <v>0</v>
      </c>
      <c r="CB200" s="64">
        <f t="shared" si="192"/>
        <v>0</v>
      </c>
      <c r="CC200" s="64">
        <f t="shared" si="192"/>
        <v>0</v>
      </c>
      <c r="CD200" s="64">
        <f t="shared" si="192"/>
        <v>0</v>
      </c>
      <c r="CE200" s="64">
        <f t="shared" si="192"/>
        <v>0</v>
      </c>
      <c r="CF200" s="64">
        <f t="shared" si="192"/>
        <v>0</v>
      </c>
      <c r="CG200" s="64">
        <f t="shared" si="192"/>
        <v>0</v>
      </c>
      <c r="CH200" s="64">
        <f t="shared" si="192"/>
        <v>0</v>
      </c>
      <c r="CI200" s="64">
        <f t="shared" si="192"/>
        <v>0</v>
      </c>
      <c r="CJ200" s="64">
        <f t="shared" si="192"/>
        <v>0</v>
      </c>
      <c r="CK200" s="64">
        <f t="shared" si="192"/>
        <v>0</v>
      </c>
      <c r="CL200" s="64">
        <f t="shared" si="192"/>
        <v>0</v>
      </c>
      <c r="CM200" s="64">
        <f t="shared" si="192"/>
        <v>0</v>
      </c>
      <c r="CN200" s="64">
        <f t="shared" si="192"/>
        <v>0</v>
      </c>
      <c r="CO200" s="64">
        <f t="shared" si="192"/>
        <v>0</v>
      </c>
      <c r="CP200" s="64">
        <f t="shared" si="192"/>
        <v>0</v>
      </c>
      <c r="CQ200" s="64">
        <f t="shared" si="192"/>
        <v>0</v>
      </c>
      <c r="CR200" s="64">
        <f t="shared" si="192"/>
        <v>0</v>
      </c>
      <c r="CS200" s="64">
        <f t="shared" si="192"/>
        <v>0</v>
      </c>
      <c r="CT200" s="64">
        <f t="shared" si="192"/>
        <v>0</v>
      </c>
      <c r="CU200" s="64">
        <f t="shared" si="192"/>
        <v>0</v>
      </c>
      <c r="CV200" s="64">
        <f t="shared" si="192"/>
        <v>0</v>
      </c>
      <c r="CW200" s="64">
        <f t="shared" si="192"/>
        <v>0</v>
      </c>
      <c r="CX200" s="64">
        <f t="shared" si="192"/>
        <v>0</v>
      </c>
      <c r="CY200" s="64">
        <f t="shared" si="192"/>
        <v>0</v>
      </c>
      <c r="CZ200" s="64">
        <f t="shared" si="192"/>
        <v>0</v>
      </c>
      <c r="DA200" s="64">
        <f t="shared" si="192"/>
        <v>0</v>
      </c>
      <c r="DB200" s="64">
        <f t="shared" si="192"/>
        <v>0</v>
      </c>
      <c r="DC200" s="64">
        <f t="shared" ref="DC200:EM200" si="193">IFERROR(DC39*(DC361/$EN361),"")</f>
        <v>0</v>
      </c>
      <c r="DD200" s="64">
        <f t="shared" si="193"/>
        <v>0</v>
      </c>
      <c r="DE200" s="64">
        <f t="shared" si="193"/>
        <v>0</v>
      </c>
      <c r="DF200" s="64">
        <f t="shared" si="193"/>
        <v>0</v>
      </c>
      <c r="DG200" s="64">
        <f t="shared" si="193"/>
        <v>0</v>
      </c>
      <c r="DH200" s="64">
        <f t="shared" si="193"/>
        <v>0</v>
      </c>
      <c r="DI200" s="64">
        <f t="shared" si="193"/>
        <v>0</v>
      </c>
      <c r="DJ200" s="64">
        <f t="shared" si="193"/>
        <v>0</v>
      </c>
      <c r="DK200" s="64">
        <f t="shared" si="193"/>
        <v>0</v>
      </c>
      <c r="DL200" s="64">
        <f t="shared" si="193"/>
        <v>0</v>
      </c>
      <c r="DM200" s="64">
        <f t="shared" si="193"/>
        <v>0</v>
      </c>
      <c r="DN200" s="64">
        <f t="shared" si="193"/>
        <v>0</v>
      </c>
      <c r="DO200" s="64">
        <f t="shared" si="193"/>
        <v>0</v>
      </c>
      <c r="DP200" s="64">
        <f t="shared" si="193"/>
        <v>0</v>
      </c>
      <c r="DQ200" s="64">
        <f t="shared" si="193"/>
        <v>0</v>
      </c>
      <c r="DR200" s="64">
        <f t="shared" si="193"/>
        <v>0</v>
      </c>
      <c r="DS200" s="64">
        <f t="shared" si="193"/>
        <v>0</v>
      </c>
      <c r="DT200" s="64">
        <f t="shared" si="193"/>
        <v>0</v>
      </c>
      <c r="DU200" s="64">
        <f t="shared" si="193"/>
        <v>0</v>
      </c>
      <c r="DV200" s="64">
        <f t="shared" si="193"/>
        <v>0</v>
      </c>
      <c r="DW200" s="64">
        <f t="shared" si="193"/>
        <v>0</v>
      </c>
      <c r="DX200" s="64">
        <f t="shared" si="193"/>
        <v>0</v>
      </c>
      <c r="DY200" s="64">
        <f t="shared" si="193"/>
        <v>0</v>
      </c>
      <c r="DZ200" s="64">
        <f t="shared" si="193"/>
        <v>0</v>
      </c>
      <c r="EA200" s="64">
        <f t="shared" si="193"/>
        <v>0</v>
      </c>
      <c r="EB200" s="64">
        <f t="shared" si="193"/>
        <v>0</v>
      </c>
      <c r="EC200" s="64">
        <f t="shared" si="193"/>
        <v>0</v>
      </c>
      <c r="ED200" s="64">
        <f t="shared" si="193"/>
        <v>0</v>
      </c>
      <c r="EE200" s="64">
        <f t="shared" si="193"/>
        <v>0</v>
      </c>
      <c r="EF200" s="64">
        <f t="shared" si="193"/>
        <v>0</v>
      </c>
      <c r="EG200" s="64">
        <f t="shared" si="193"/>
        <v>0</v>
      </c>
      <c r="EH200" s="64">
        <f t="shared" si="193"/>
        <v>0</v>
      </c>
      <c r="EI200" s="64">
        <f t="shared" si="193"/>
        <v>0</v>
      </c>
      <c r="EJ200" s="64">
        <f t="shared" si="193"/>
        <v>0</v>
      </c>
      <c r="EK200" s="64">
        <f t="shared" si="193"/>
        <v>0</v>
      </c>
      <c r="EL200" s="64">
        <f t="shared" si="193"/>
        <v>0</v>
      </c>
      <c r="EM200" s="64">
        <f t="shared" si="193"/>
        <v>0</v>
      </c>
      <c r="EN200" s="72">
        <f t="shared" si="13"/>
        <v>-4.3804746121168137E-2</v>
      </c>
    </row>
    <row r="201" spans="1:144" x14ac:dyDescent="0.15">
      <c r="A201" s="71">
        <v>40998</v>
      </c>
      <c r="B201" s="64" t="str">
        <f t="shared" ref="B201:J201" si="194">IFERROR(B40*(B362/$EN362),"")</f>
        <v/>
      </c>
      <c r="C201" s="64">
        <f t="shared" si="194"/>
        <v>0</v>
      </c>
      <c r="D201" s="64">
        <f t="shared" si="194"/>
        <v>0</v>
      </c>
      <c r="E201" s="64">
        <f t="shared" si="194"/>
        <v>0</v>
      </c>
      <c r="F201" s="64">
        <f t="shared" si="194"/>
        <v>0</v>
      </c>
      <c r="G201" s="64">
        <f t="shared" si="194"/>
        <v>0</v>
      </c>
      <c r="H201" s="64">
        <f t="shared" si="194"/>
        <v>0</v>
      </c>
      <c r="I201" s="64">
        <f t="shared" si="194"/>
        <v>0</v>
      </c>
      <c r="J201" s="64">
        <f t="shared" si="194"/>
        <v>0</v>
      </c>
      <c r="K201" s="64">
        <f t="shared" ref="K201:AP201" si="195">IFERROR(K40*(K362/$EN362),"")</f>
        <v>0</v>
      </c>
      <c r="L201" s="64">
        <f t="shared" si="195"/>
        <v>0</v>
      </c>
      <c r="M201" s="64">
        <f t="shared" si="195"/>
        <v>0</v>
      </c>
      <c r="N201" s="64">
        <f t="shared" si="195"/>
        <v>0</v>
      </c>
      <c r="O201" s="64">
        <f t="shared" si="195"/>
        <v>0.14659690856933594</v>
      </c>
      <c r="P201" s="64">
        <f t="shared" si="195"/>
        <v>0</v>
      </c>
      <c r="Q201" s="64">
        <f t="shared" si="195"/>
        <v>0</v>
      </c>
      <c r="R201" s="64">
        <f t="shared" si="195"/>
        <v>0</v>
      </c>
      <c r="S201" s="64">
        <f t="shared" si="195"/>
        <v>0</v>
      </c>
      <c r="T201" s="64">
        <f t="shared" si="195"/>
        <v>0</v>
      </c>
      <c r="U201" s="64">
        <f t="shared" si="195"/>
        <v>0</v>
      </c>
      <c r="V201" s="64">
        <f t="shared" si="195"/>
        <v>0</v>
      </c>
      <c r="W201" s="64">
        <f t="shared" si="195"/>
        <v>0</v>
      </c>
      <c r="X201" s="64">
        <f t="shared" si="195"/>
        <v>0</v>
      </c>
      <c r="Y201" s="64">
        <f t="shared" si="195"/>
        <v>0</v>
      </c>
      <c r="Z201" s="64">
        <f t="shared" si="195"/>
        <v>0</v>
      </c>
      <c r="AA201" s="64">
        <f t="shared" si="195"/>
        <v>0</v>
      </c>
      <c r="AB201" s="64">
        <f t="shared" si="195"/>
        <v>0</v>
      </c>
      <c r="AC201" s="64">
        <f t="shared" si="195"/>
        <v>0</v>
      </c>
      <c r="AD201" s="64">
        <f t="shared" si="195"/>
        <v>0</v>
      </c>
      <c r="AE201" s="64">
        <f t="shared" si="195"/>
        <v>0</v>
      </c>
      <c r="AF201" s="64">
        <f t="shared" si="195"/>
        <v>0</v>
      </c>
      <c r="AG201" s="64">
        <f t="shared" si="195"/>
        <v>0</v>
      </c>
      <c r="AH201" s="64">
        <f t="shared" si="195"/>
        <v>0</v>
      </c>
      <c r="AI201" s="64">
        <f t="shared" si="195"/>
        <v>0</v>
      </c>
      <c r="AJ201" s="64">
        <f t="shared" si="195"/>
        <v>0</v>
      </c>
      <c r="AK201" s="64">
        <f t="shared" si="195"/>
        <v>0</v>
      </c>
      <c r="AL201" s="64">
        <f t="shared" si="195"/>
        <v>0</v>
      </c>
      <c r="AM201" s="64">
        <f t="shared" si="195"/>
        <v>0</v>
      </c>
      <c r="AN201" s="64">
        <f t="shared" si="195"/>
        <v>0</v>
      </c>
      <c r="AO201" s="64">
        <f t="shared" si="195"/>
        <v>0</v>
      </c>
      <c r="AP201" s="64">
        <f t="shared" si="195"/>
        <v>0</v>
      </c>
      <c r="AQ201" s="64">
        <f t="shared" ref="AQ201:BV201" si="196">IFERROR(AQ40*(AQ362/$EN362),"")</f>
        <v>0</v>
      </c>
      <c r="AR201" s="64">
        <f t="shared" si="196"/>
        <v>0</v>
      </c>
      <c r="AS201" s="64">
        <f t="shared" si="196"/>
        <v>0</v>
      </c>
      <c r="AT201" s="64">
        <f t="shared" si="196"/>
        <v>0</v>
      </c>
      <c r="AU201" s="64">
        <f t="shared" si="196"/>
        <v>0</v>
      </c>
      <c r="AV201" s="64">
        <f t="shared" si="196"/>
        <v>0</v>
      </c>
      <c r="AW201" s="64">
        <f t="shared" si="196"/>
        <v>0</v>
      </c>
      <c r="AX201" s="64">
        <f t="shared" si="196"/>
        <v>0</v>
      </c>
      <c r="AY201" s="64">
        <f t="shared" si="196"/>
        <v>0</v>
      </c>
      <c r="AZ201" s="64">
        <f t="shared" si="196"/>
        <v>0</v>
      </c>
      <c r="BA201" s="64">
        <f t="shared" si="196"/>
        <v>0</v>
      </c>
      <c r="BB201" s="64">
        <f t="shared" si="196"/>
        <v>0</v>
      </c>
      <c r="BC201" s="64">
        <f t="shared" si="196"/>
        <v>0</v>
      </c>
      <c r="BD201" s="64">
        <f t="shared" si="196"/>
        <v>0</v>
      </c>
      <c r="BE201" s="64">
        <f t="shared" si="196"/>
        <v>0</v>
      </c>
      <c r="BF201" s="64">
        <f t="shared" si="196"/>
        <v>0</v>
      </c>
      <c r="BG201" s="64">
        <f t="shared" si="196"/>
        <v>0</v>
      </c>
      <c r="BH201" s="64">
        <f t="shared" si="196"/>
        <v>0</v>
      </c>
      <c r="BI201" s="64">
        <f t="shared" si="196"/>
        <v>0</v>
      </c>
      <c r="BJ201" s="64">
        <f t="shared" si="196"/>
        <v>0</v>
      </c>
      <c r="BK201" s="64">
        <f t="shared" si="196"/>
        <v>0</v>
      </c>
      <c r="BL201" s="64">
        <f t="shared" si="196"/>
        <v>0</v>
      </c>
      <c r="BM201" s="64">
        <f t="shared" si="196"/>
        <v>0</v>
      </c>
      <c r="BN201" s="64">
        <f t="shared" si="196"/>
        <v>0</v>
      </c>
      <c r="BO201" s="64">
        <f t="shared" si="196"/>
        <v>0</v>
      </c>
      <c r="BP201" s="64">
        <f t="shared" si="196"/>
        <v>0</v>
      </c>
      <c r="BQ201" s="64">
        <f t="shared" si="196"/>
        <v>0</v>
      </c>
      <c r="BR201" s="64">
        <f t="shared" si="196"/>
        <v>0</v>
      </c>
      <c r="BS201" s="64">
        <f t="shared" si="196"/>
        <v>0</v>
      </c>
      <c r="BT201" s="64">
        <f t="shared" si="196"/>
        <v>0</v>
      </c>
      <c r="BU201" s="64">
        <f t="shared" si="196"/>
        <v>0</v>
      </c>
      <c r="BV201" s="64">
        <f t="shared" si="196"/>
        <v>0</v>
      </c>
      <c r="BW201" s="64">
        <f t="shared" ref="BW201:DB201" si="197">IFERROR(BW40*(BW362/$EN362),"")</f>
        <v>0</v>
      </c>
      <c r="BX201" s="64">
        <f t="shared" si="197"/>
        <v>0</v>
      </c>
      <c r="BY201" s="64">
        <f t="shared" si="197"/>
        <v>0</v>
      </c>
      <c r="BZ201" s="64">
        <f t="shared" si="197"/>
        <v>0</v>
      </c>
      <c r="CA201" s="64">
        <f t="shared" si="197"/>
        <v>0</v>
      </c>
      <c r="CB201" s="64">
        <f t="shared" si="197"/>
        <v>0</v>
      </c>
      <c r="CC201" s="64">
        <f t="shared" si="197"/>
        <v>0</v>
      </c>
      <c r="CD201" s="64">
        <f t="shared" si="197"/>
        <v>0</v>
      </c>
      <c r="CE201" s="64">
        <f t="shared" si="197"/>
        <v>0</v>
      </c>
      <c r="CF201" s="64">
        <f t="shared" si="197"/>
        <v>0</v>
      </c>
      <c r="CG201" s="64">
        <f t="shared" si="197"/>
        <v>0</v>
      </c>
      <c r="CH201" s="64">
        <f t="shared" si="197"/>
        <v>0</v>
      </c>
      <c r="CI201" s="64">
        <f t="shared" si="197"/>
        <v>0</v>
      </c>
      <c r="CJ201" s="64">
        <f t="shared" si="197"/>
        <v>0</v>
      </c>
      <c r="CK201" s="64">
        <f t="shared" si="197"/>
        <v>0</v>
      </c>
      <c r="CL201" s="64">
        <f t="shared" si="197"/>
        <v>0</v>
      </c>
      <c r="CM201" s="64">
        <f t="shared" si="197"/>
        <v>0</v>
      </c>
      <c r="CN201" s="64">
        <f t="shared" si="197"/>
        <v>0</v>
      </c>
      <c r="CO201" s="64">
        <f t="shared" si="197"/>
        <v>0</v>
      </c>
      <c r="CP201" s="64">
        <f t="shared" si="197"/>
        <v>0</v>
      </c>
      <c r="CQ201" s="64">
        <f t="shared" si="197"/>
        <v>0</v>
      </c>
      <c r="CR201" s="64">
        <f t="shared" si="197"/>
        <v>0</v>
      </c>
      <c r="CS201" s="64">
        <f t="shared" si="197"/>
        <v>0</v>
      </c>
      <c r="CT201" s="64">
        <f t="shared" si="197"/>
        <v>0</v>
      </c>
      <c r="CU201" s="64">
        <f t="shared" si="197"/>
        <v>0</v>
      </c>
      <c r="CV201" s="64">
        <f t="shared" si="197"/>
        <v>0</v>
      </c>
      <c r="CW201" s="64">
        <f t="shared" si="197"/>
        <v>0</v>
      </c>
      <c r="CX201" s="64">
        <f t="shared" si="197"/>
        <v>0</v>
      </c>
      <c r="CY201" s="64">
        <f t="shared" si="197"/>
        <v>0</v>
      </c>
      <c r="CZ201" s="64">
        <f t="shared" si="197"/>
        <v>0</v>
      </c>
      <c r="DA201" s="64">
        <f t="shared" si="197"/>
        <v>0</v>
      </c>
      <c r="DB201" s="64">
        <f t="shared" si="197"/>
        <v>0</v>
      </c>
      <c r="DC201" s="64">
        <f t="shared" ref="DC201:EM201" si="198">IFERROR(DC40*(DC362/$EN362),"")</f>
        <v>0</v>
      </c>
      <c r="DD201" s="64">
        <f t="shared" si="198"/>
        <v>0</v>
      </c>
      <c r="DE201" s="64">
        <f t="shared" si="198"/>
        <v>0</v>
      </c>
      <c r="DF201" s="64">
        <f t="shared" si="198"/>
        <v>0</v>
      </c>
      <c r="DG201" s="64">
        <f t="shared" si="198"/>
        <v>0</v>
      </c>
      <c r="DH201" s="64">
        <f t="shared" si="198"/>
        <v>0</v>
      </c>
      <c r="DI201" s="64">
        <f t="shared" si="198"/>
        <v>0</v>
      </c>
      <c r="DJ201" s="64">
        <f t="shared" si="198"/>
        <v>0</v>
      </c>
      <c r="DK201" s="64">
        <f t="shared" si="198"/>
        <v>0</v>
      </c>
      <c r="DL201" s="64">
        <f t="shared" si="198"/>
        <v>0</v>
      </c>
      <c r="DM201" s="64">
        <f t="shared" si="198"/>
        <v>0</v>
      </c>
      <c r="DN201" s="64">
        <f t="shared" si="198"/>
        <v>0</v>
      </c>
      <c r="DO201" s="64">
        <f t="shared" si="198"/>
        <v>0</v>
      </c>
      <c r="DP201" s="64">
        <f t="shared" si="198"/>
        <v>0</v>
      </c>
      <c r="DQ201" s="64">
        <f t="shared" si="198"/>
        <v>0</v>
      </c>
      <c r="DR201" s="64">
        <f t="shared" si="198"/>
        <v>0</v>
      </c>
      <c r="DS201" s="64">
        <f t="shared" si="198"/>
        <v>0</v>
      </c>
      <c r="DT201" s="64">
        <f t="shared" si="198"/>
        <v>0</v>
      </c>
      <c r="DU201" s="64">
        <f t="shared" si="198"/>
        <v>0</v>
      </c>
      <c r="DV201" s="64">
        <f t="shared" si="198"/>
        <v>0</v>
      </c>
      <c r="DW201" s="64">
        <f t="shared" si="198"/>
        <v>0</v>
      </c>
      <c r="DX201" s="64">
        <f t="shared" si="198"/>
        <v>0</v>
      </c>
      <c r="DY201" s="64">
        <f t="shared" si="198"/>
        <v>0</v>
      </c>
      <c r="DZ201" s="64">
        <f t="shared" si="198"/>
        <v>0</v>
      </c>
      <c r="EA201" s="64">
        <f t="shared" si="198"/>
        <v>0</v>
      </c>
      <c r="EB201" s="64">
        <f t="shared" si="198"/>
        <v>0</v>
      </c>
      <c r="EC201" s="64">
        <f t="shared" si="198"/>
        <v>0</v>
      </c>
      <c r="ED201" s="64">
        <f t="shared" si="198"/>
        <v>0</v>
      </c>
      <c r="EE201" s="64">
        <f t="shared" si="198"/>
        <v>0</v>
      </c>
      <c r="EF201" s="64">
        <f t="shared" si="198"/>
        <v>0</v>
      </c>
      <c r="EG201" s="64">
        <f t="shared" si="198"/>
        <v>0</v>
      </c>
      <c r="EH201" s="64">
        <f t="shared" si="198"/>
        <v>0</v>
      </c>
      <c r="EI201" s="64">
        <f t="shared" si="198"/>
        <v>0</v>
      </c>
      <c r="EJ201" s="64">
        <f t="shared" si="198"/>
        <v>0</v>
      </c>
      <c r="EK201" s="64">
        <f t="shared" si="198"/>
        <v>0</v>
      </c>
      <c r="EL201" s="64">
        <f t="shared" si="198"/>
        <v>0</v>
      </c>
      <c r="EM201" s="64">
        <f t="shared" si="198"/>
        <v>0</v>
      </c>
      <c r="EN201" s="72">
        <f t="shared" si="13"/>
        <v>0.14659690856933594</v>
      </c>
    </row>
    <row r="202" spans="1:144" x14ac:dyDescent="0.15">
      <c r="A202" s="71">
        <v>41029</v>
      </c>
      <c r="B202" s="64" t="str">
        <f t="shared" ref="B202:J202" si="199">IFERROR(B41*(B363/$EN363),"")</f>
        <v/>
      </c>
      <c r="C202" s="64">
        <f t="shared" si="199"/>
        <v>0</v>
      </c>
      <c r="D202" s="64">
        <f t="shared" si="199"/>
        <v>0</v>
      </c>
      <c r="E202" s="64">
        <f t="shared" si="199"/>
        <v>0</v>
      </c>
      <c r="F202" s="64">
        <f t="shared" si="199"/>
        <v>0</v>
      </c>
      <c r="G202" s="64">
        <f t="shared" si="199"/>
        <v>0</v>
      </c>
      <c r="H202" s="64">
        <f t="shared" si="199"/>
        <v>0</v>
      </c>
      <c r="I202" s="64">
        <f t="shared" si="199"/>
        <v>0</v>
      </c>
      <c r="J202" s="64">
        <f t="shared" si="199"/>
        <v>0</v>
      </c>
      <c r="K202" s="64">
        <f t="shared" ref="K202:AP202" si="200">IFERROR(K41*(K363/$EN363),"")</f>
        <v>0</v>
      </c>
      <c r="L202" s="64">
        <f t="shared" si="200"/>
        <v>0</v>
      </c>
      <c r="M202" s="64">
        <f t="shared" si="200"/>
        <v>0</v>
      </c>
      <c r="N202" s="64">
        <f t="shared" si="200"/>
        <v>0</v>
      </c>
      <c r="O202" s="64">
        <f t="shared" si="200"/>
        <v>3.4246270079165697E-3</v>
      </c>
      <c r="P202" s="64">
        <f t="shared" si="200"/>
        <v>0</v>
      </c>
      <c r="Q202" s="64">
        <f t="shared" si="200"/>
        <v>0</v>
      </c>
      <c r="R202" s="64">
        <f t="shared" si="200"/>
        <v>0</v>
      </c>
      <c r="S202" s="64">
        <f t="shared" si="200"/>
        <v>0</v>
      </c>
      <c r="T202" s="64">
        <f t="shared" si="200"/>
        <v>0</v>
      </c>
      <c r="U202" s="64">
        <f t="shared" si="200"/>
        <v>0</v>
      </c>
      <c r="V202" s="64">
        <f t="shared" si="200"/>
        <v>0</v>
      </c>
      <c r="W202" s="64">
        <f t="shared" si="200"/>
        <v>0</v>
      </c>
      <c r="X202" s="64">
        <f t="shared" si="200"/>
        <v>0</v>
      </c>
      <c r="Y202" s="64">
        <f t="shared" si="200"/>
        <v>0</v>
      </c>
      <c r="Z202" s="64">
        <f t="shared" si="200"/>
        <v>0</v>
      </c>
      <c r="AA202" s="64">
        <f t="shared" si="200"/>
        <v>0</v>
      </c>
      <c r="AB202" s="64">
        <f t="shared" si="200"/>
        <v>0</v>
      </c>
      <c r="AC202" s="64">
        <f t="shared" si="200"/>
        <v>0</v>
      </c>
      <c r="AD202" s="64">
        <f t="shared" si="200"/>
        <v>0</v>
      </c>
      <c r="AE202" s="64">
        <f t="shared" si="200"/>
        <v>0</v>
      </c>
      <c r="AF202" s="64">
        <f t="shared" si="200"/>
        <v>0</v>
      </c>
      <c r="AG202" s="64">
        <f t="shared" si="200"/>
        <v>0</v>
      </c>
      <c r="AH202" s="64">
        <f t="shared" si="200"/>
        <v>0</v>
      </c>
      <c r="AI202" s="64">
        <f t="shared" si="200"/>
        <v>0</v>
      </c>
      <c r="AJ202" s="64">
        <f t="shared" si="200"/>
        <v>0</v>
      </c>
      <c r="AK202" s="64">
        <f t="shared" si="200"/>
        <v>0</v>
      </c>
      <c r="AL202" s="64">
        <f t="shared" si="200"/>
        <v>0</v>
      </c>
      <c r="AM202" s="64">
        <f t="shared" si="200"/>
        <v>0</v>
      </c>
      <c r="AN202" s="64">
        <f t="shared" si="200"/>
        <v>0</v>
      </c>
      <c r="AO202" s="64">
        <f t="shared" si="200"/>
        <v>0</v>
      </c>
      <c r="AP202" s="64">
        <f t="shared" si="200"/>
        <v>0</v>
      </c>
      <c r="AQ202" s="64">
        <f t="shared" ref="AQ202:BV202" si="201">IFERROR(AQ41*(AQ363/$EN363),"")</f>
        <v>0</v>
      </c>
      <c r="AR202" s="64">
        <f t="shared" si="201"/>
        <v>0</v>
      </c>
      <c r="AS202" s="64">
        <f t="shared" si="201"/>
        <v>0</v>
      </c>
      <c r="AT202" s="64">
        <f t="shared" si="201"/>
        <v>0</v>
      </c>
      <c r="AU202" s="64">
        <f t="shared" si="201"/>
        <v>0</v>
      </c>
      <c r="AV202" s="64">
        <f t="shared" si="201"/>
        <v>0</v>
      </c>
      <c r="AW202" s="64">
        <f t="shared" si="201"/>
        <v>0</v>
      </c>
      <c r="AX202" s="64">
        <f t="shared" si="201"/>
        <v>0</v>
      </c>
      <c r="AY202" s="64">
        <f t="shared" si="201"/>
        <v>0</v>
      </c>
      <c r="AZ202" s="64">
        <f t="shared" si="201"/>
        <v>0</v>
      </c>
      <c r="BA202" s="64">
        <f t="shared" si="201"/>
        <v>0</v>
      </c>
      <c r="BB202" s="64">
        <f t="shared" si="201"/>
        <v>0</v>
      </c>
      <c r="BC202" s="64">
        <f t="shared" si="201"/>
        <v>0</v>
      </c>
      <c r="BD202" s="64">
        <f t="shared" si="201"/>
        <v>0</v>
      </c>
      <c r="BE202" s="64">
        <f t="shared" si="201"/>
        <v>0</v>
      </c>
      <c r="BF202" s="64">
        <f t="shared" si="201"/>
        <v>0</v>
      </c>
      <c r="BG202" s="64">
        <f t="shared" si="201"/>
        <v>0</v>
      </c>
      <c r="BH202" s="64">
        <f t="shared" si="201"/>
        <v>0</v>
      </c>
      <c r="BI202" s="64">
        <f t="shared" si="201"/>
        <v>0</v>
      </c>
      <c r="BJ202" s="64">
        <f t="shared" si="201"/>
        <v>0</v>
      </c>
      <c r="BK202" s="64">
        <f t="shared" si="201"/>
        <v>0</v>
      </c>
      <c r="BL202" s="64">
        <f t="shared" si="201"/>
        <v>0</v>
      </c>
      <c r="BM202" s="64">
        <f t="shared" si="201"/>
        <v>0</v>
      </c>
      <c r="BN202" s="64">
        <f t="shared" si="201"/>
        <v>0</v>
      </c>
      <c r="BO202" s="64">
        <f t="shared" si="201"/>
        <v>0</v>
      </c>
      <c r="BP202" s="64">
        <f t="shared" si="201"/>
        <v>0</v>
      </c>
      <c r="BQ202" s="64">
        <f t="shared" si="201"/>
        <v>0</v>
      </c>
      <c r="BR202" s="64">
        <f t="shared" si="201"/>
        <v>0</v>
      </c>
      <c r="BS202" s="64">
        <f t="shared" si="201"/>
        <v>0</v>
      </c>
      <c r="BT202" s="64">
        <f t="shared" si="201"/>
        <v>0</v>
      </c>
      <c r="BU202" s="64">
        <f t="shared" si="201"/>
        <v>0</v>
      </c>
      <c r="BV202" s="64">
        <f t="shared" si="201"/>
        <v>0</v>
      </c>
      <c r="BW202" s="64">
        <f t="shared" ref="BW202:DB202" si="202">IFERROR(BW41*(BW363/$EN363),"")</f>
        <v>0</v>
      </c>
      <c r="BX202" s="64">
        <f t="shared" si="202"/>
        <v>0</v>
      </c>
      <c r="BY202" s="64">
        <f t="shared" si="202"/>
        <v>0</v>
      </c>
      <c r="BZ202" s="64">
        <f t="shared" si="202"/>
        <v>0</v>
      </c>
      <c r="CA202" s="64">
        <f t="shared" si="202"/>
        <v>0</v>
      </c>
      <c r="CB202" s="64">
        <f t="shared" si="202"/>
        <v>0</v>
      </c>
      <c r="CC202" s="64">
        <f t="shared" si="202"/>
        <v>0</v>
      </c>
      <c r="CD202" s="64">
        <f t="shared" si="202"/>
        <v>0</v>
      </c>
      <c r="CE202" s="64">
        <f t="shared" si="202"/>
        <v>0</v>
      </c>
      <c r="CF202" s="64">
        <f t="shared" si="202"/>
        <v>0</v>
      </c>
      <c r="CG202" s="64">
        <f t="shared" si="202"/>
        <v>0</v>
      </c>
      <c r="CH202" s="64">
        <f t="shared" si="202"/>
        <v>0</v>
      </c>
      <c r="CI202" s="64">
        <f t="shared" si="202"/>
        <v>0</v>
      </c>
      <c r="CJ202" s="64">
        <f t="shared" si="202"/>
        <v>0</v>
      </c>
      <c r="CK202" s="64">
        <f t="shared" si="202"/>
        <v>0</v>
      </c>
      <c r="CL202" s="64">
        <f t="shared" si="202"/>
        <v>0</v>
      </c>
      <c r="CM202" s="64">
        <f t="shared" si="202"/>
        <v>0</v>
      </c>
      <c r="CN202" s="64">
        <f t="shared" si="202"/>
        <v>0</v>
      </c>
      <c r="CO202" s="64">
        <f t="shared" si="202"/>
        <v>0</v>
      </c>
      <c r="CP202" s="64">
        <f t="shared" si="202"/>
        <v>0</v>
      </c>
      <c r="CQ202" s="64">
        <f t="shared" si="202"/>
        <v>0</v>
      </c>
      <c r="CR202" s="64">
        <f t="shared" si="202"/>
        <v>0</v>
      </c>
      <c r="CS202" s="64">
        <f t="shared" si="202"/>
        <v>0</v>
      </c>
      <c r="CT202" s="64">
        <f t="shared" si="202"/>
        <v>0</v>
      </c>
      <c r="CU202" s="64">
        <f t="shared" si="202"/>
        <v>0</v>
      </c>
      <c r="CV202" s="64">
        <f t="shared" si="202"/>
        <v>0</v>
      </c>
      <c r="CW202" s="64">
        <f t="shared" si="202"/>
        <v>0</v>
      </c>
      <c r="CX202" s="64">
        <f t="shared" si="202"/>
        <v>0</v>
      </c>
      <c r="CY202" s="64">
        <f t="shared" si="202"/>
        <v>0</v>
      </c>
      <c r="CZ202" s="64">
        <f t="shared" si="202"/>
        <v>0</v>
      </c>
      <c r="DA202" s="64">
        <f t="shared" si="202"/>
        <v>0</v>
      </c>
      <c r="DB202" s="64">
        <f t="shared" si="202"/>
        <v>0</v>
      </c>
      <c r="DC202" s="64">
        <f t="shared" ref="DC202:EM202" si="203">IFERROR(DC41*(DC363/$EN363),"")</f>
        <v>0</v>
      </c>
      <c r="DD202" s="64">
        <f t="shared" si="203"/>
        <v>0</v>
      </c>
      <c r="DE202" s="64">
        <f t="shared" si="203"/>
        <v>0</v>
      </c>
      <c r="DF202" s="64">
        <f t="shared" si="203"/>
        <v>0</v>
      </c>
      <c r="DG202" s="64">
        <f t="shared" si="203"/>
        <v>0</v>
      </c>
      <c r="DH202" s="64">
        <f t="shared" si="203"/>
        <v>0</v>
      </c>
      <c r="DI202" s="64">
        <f t="shared" si="203"/>
        <v>0</v>
      </c>
      <c r="DJ202" s="64">
        <f t="shared" si="203"/>
        <v>0</v>
      </c>
      <c r="DK202" s="64">
        <f t="shared" si="203"/>
        <v>0</v>
      </c>
      <c r="DL202" s="64">
        <f t="shared" si="203"/>
        <v>0</v>
      </c>
      <c r="DM202" s="64">
        <f t="shared" si="203"/>
        <v>0</v>
      </c>
      <c r="DN202" s="64">
        <f t="shared" si="203"/>
        <v>0</v>
      </c>
      <c r="DO202" s="64">
        <f t="shared" si="203"/>
        <v>0</v>
      </c>
      <c r="DP202" s="64">
        <f t="shared" si="203"/>
        <v>0</v>
      </c>
      <c r="DQ202" s="64">
        <f t="shared" si="203"/>
        <v>0</v>
      </c>
      <c r="DR202" s="64">
        <f t="shared" si="203"/>
        <v>0</v>
      </c>
      <c r="DS202" s="64">
        <f t="shared" si="203"/>
        <v>0</v>
      </c>
      <c r="DT202" s="64">
        <f t="shared" si="203"/>
        <v>0</v>
      </c>
      <c r="DU202" s="64">
        <f t="shared" si="203"/>
        <v>0</v>
      </c>
      <c r="DV202" s="64">
        <f t="shared" si="203"/>
        <v>0</v>
      </c>
      <c r="DW202" s="64">
        <f t="shared" si="203"/>
        <v>0</v>
      </c>
      <c r="DX202" s="64">
        <f t="shared" si="203"/>
        <v>0</v>
      </c>
      <c r="DY202" s="64">
        <f t="shared" si="203"/>
        <v>0</v>
      </c>
      <c r="DZ202" s="64">
        <f t="shared" si="203"/>
        <v>0</v>
      </c>
      <c r="EA202" s="64">
        <f t="shared" si="203"/>
        <v>0</v>
      </c>
      <c r="EB202" s="64">
        <f t="shared" si="203"/>
        <v>0</v>
      </c>
      <c r="EC202" s="64">
        <f t="shared" si="203"/>
        <v>0</v>
      </c>
      <c r="ED202" s="64">
        <f t="shared" si="203"/>
        <v>0</v>
      </c>
      <c r="EE202" s="64">
        <f t="shared" si="203"/>
        <v>0</v>
      </c>
      <c r="EF202" s="64">
        <f t="shared" si="203"/>
        <v>0</v>
      </c>
      <c r="EG202" s="64">
        <f t="shared" si="203"/>
        <v>0</v>
      </c>
      <c r="EH202" s="64">
        <f t="shared" si="203"/>
        <v>0</v>
      </c>
      <c r="EI202" s="64">
        <f t="shared" si="203"/>
        <v>0</v>
      </c>
      <c r="EJ202" s="64">
        <f t="shared" si="203"/>
        <v>0</v>
      </c>
      <c r="EK202" s="64">
        <f t="shared" si="203"/>
        <v>0</v>
      </c>
      <c r="EL202" s="64">
        <f t="shared" si="203"/>
        <v>0</v>
      </c>
      <c r="EM202" s="64">
        <f t="shared" si="203"/>
        <v>0</v>
      </c>
      <c r="EN202" s="72">
        <f t="shared" si="13"/>
        <v>3.4246270079165697E-3</v>
      </c>
    </row>
    <row r="203" spans="1:144" x14ac:dyDescent="0.15">
      <c r="A203" s="71">
        <v>41060</v>
      </c>
      <c r="B203" s="64" t="str">
        <f t="shared" ref="B203:J203" si="204">IFERROR(B42*(B364/$EN364),"")</f>
        <v/>
      </c>
      <c r="C203" s="64">
        <f t="shared" si="204"/>
        <v>0</v>
      </c>
      <c r="D203" s="64">
        <f t="shared" si="204"/>
        <v>0</v>
      </c>
      <c r="E203" s="64">
        <f t="shared" si="204"/>
        <v>0</v>
      </c>
      <c r="F203" s="64">
        <f t="shared" si="204"/>
        <v>0</v>
      </c>
      <c r="G203" s="64">
        <f t="shared" si="204"/>
        <v>0</v>
      </c>
      <c r="H203" s="64">
        <f t="shared" si="204"/>
        <v>0</v>
      </c>
      <c r="I203" s="64">
        <f t="shared" si="204"/>
        <v>0</v>
      </c>
      <c r="J203" s="64">
        <f t="shared" si="204"/>
        <v>0</v>
      </c>
      <c r="K203" s="64">
        <f t="shared" ref="K203:AP203" si="205">IFERROR(K42*(K364/$EN364),"")</f>
        <v>0</v>
      </c>
      <c r="L203" s="64">
        <f t="shared" si="205"/>
        <v>0</v>
      </c>
      <c r="M203" s="64">
        <f t="shared" si="205"/>
        <v>0</v>
      </c>
      <c r="N203" s="64">
        <f t="shared" si="205"/>
        <v>0</v>
      </c>
      <c r="O203" s="64">
        <f t="shared" si="205"/>
        <v>-3.4129716455936432E-2</v>
      </c>
      <c r="P203" s="64">
        <f t="shared" si="205"/>
        <v>0</v>
      </c>
      <c r="Q203" s="64">
        <f t="shared" si="205"/>
        <v>0</v>
      </c>
      <c r="R203" s="64">
        <f t="shared" si="205"/>
        <v>0</v>
      </c>
      <c r="S203" s="64">
        <f t="shared" si="205"/>
        <v>0</v>
      </c>
      <c r="T203" s="64">
        <f t="shared" si="205"/>
        <v>0</v>
      </c>
      <c r="U203" s="64">
        <f t="shared" si="205"/>
        <v>0</v>
      </c>
      <c r="V203" s="64">
        <f t="shared" si="205"/>
        <v>0</v>
      </c>
      <c r="W203" s="64">
        <f t="shared" si="205"/>
        <v>0</v>
      </c>
      <c r="X203" s="64">
        <f t="shared" si="205"/>
        <v>0</v>
      </c>
      <c r="Y203" s="64">
        <f t="shared" si="205"/>
        <v>0</v>
      </c>
      <c r="Z203" s="64">
        <f t="shared" si="205"/>
        <v>0</v>
      </c>
      <c r="AA203" s="64">
        <f t="shared" si="205"/>
        <v>0</v>
      </c>
      <c r="AB203" s="64">
        <f t="shared" si="205"/>
        <v>0</v>
      </c>
      <c r="AC203" s="64">
        <f t="shared" si="205"/>
        <v>0</v>
      </c>
      <c r="AD203" s="64">
        <f t="shared" si="205"/>
        <v>0</v>
      </c>
      <c r="AE203" s="64">
        <f t="shared" si="205"/>
        <v>0</v>
      </c>
      <c r="AF203" s="64">
        <f t="shared" si="205"/>
        <v>0</v>
      </c>
      <c r="AG203" s="64">
        <f t="shared" si="205"/>
        <v>0</v>
      </c>
      <c r="AH203" s="64">
        <f t="shared" si="205"/>
        <v>0</v>
      </c>
      <c r="AI203" s="64">
        <f t="shared" si="205"/>
        <v>0</v>
      </c>
      <c r="AJ203" s="64">
        <f t="shared" si="205"/>
        <v>0</v>
      </c>
      <c r="AK203" s="64">
        <f t="shared" si="205"/>
        <v>0</v>
      </c>
      <c r="AL203" s="64">
        <f t="shared" si="205"/>
        <v>0</v>
      </c>
      <c r="AM203" s="64">
        <f t="shared" si="205"/>
        <v>0</v>
      </c>
      <c r="AN203" s="64">
        <f t="shared" si="205"/>
        <v>0</v>
      </c>
      <c r="AO203" s="64">
        <f t="shared" si="205"/>
        <v>0</v>
      </c>
      <c r="AP203" s="64">
        <f t="shared" si="205"/>
        <v>0</v>
      </c>
      <c r="AQ203" s="64">
        <f t="shared" ref="AQ203:BV203" si="206">IFERROR(AQ42*(AQ364/$EN364),"")</f>
        <v>0</v>
      </c>
      <c r="AR203" s="64">
        <f t="shared" si="206"/>
        <v>0</v>
      </c>
      <c r="AS203" s="64">
        <f t="shared" si="206"/>
        <v>0</v>
      </c>
      <c r="AT203" s="64">
        <f t="shared" si="206"/>
        <v>0</v>
      </c>
      <c r="AU203" s="64">
        <f t="shared" si="206"/>
        <v>0</v>
      </c>
      <c r="AV203" s="64">
        <f t="shared" si="206"/>
        <v>0</v>
      </c>
      <c r="AW203" s="64">
        <f t="shared" si="206"/>
        <v>0</v>
      </c>
      <c r="AX203" s="64">
        <f t="shared" si="206"/>
        <v>0</v>
      </c>
      <c r="AY203" s="64">
        <f t="shared" si="206"/>
        <v>0</v>
      </c>
      <c r="AZ203" s="64">
        <f t="shared" si="206"/>
        <v>0</v>
      </c>
      <c r="BA203" s="64">
        <f t="shared" si="206"/>
        <v>0</v>
      </c>
      <c r="BB203" s="64">
        <f t="shared" si="206"/>
        <v>0</v>
      </c>
      <c r="BC203" s="64">
        <f t="shared" si="206"/>
        <v>0</v>
      </c>
      <c r="BD203" s="64">
        <f t="shared" si="206"/>
        <v>0</v>
      </c>
      <c r="BE203" s="64">
        <f t="shared" si="206"/>
        <v>0</v>
      </c>
      <c r="BF203" s="64">
        <f t="shared" si="206"/>
        <v>0</v>
      </c>
      <c r="BG203" s="64">
        <f t="shared" si="206"/>
        <v>0</v>
      </c>
      <c r="BH203" s="64">
        <f t="shared" si="206"/>
        <v>0</v>
      </c>
      <c r="BI203" s="64">
        <f t="shared" si="206"/>
        <v>0</v>
      </c>
      <c r="BJ203" s="64">
        <f t="shared" si="206"/>
        <v>0</v>
      </c>
      <c r="BK203" s="64">
        <f t="shared" si="206"/>
        <v>0</v>
      </c>
      <c r="BL203" s="64">
        <f t="shared" si="206"/>
        <v>0</v>
      </c>
      <c r="BM203" s="64">
        <f t="shared" si="206"/>
        <v>0</v>
      </c>
      <c r="BN203" s="64">
        <f t="shared" si="206"/>
        <v>0</v>
      </c>
      <c r="BO203" s="64">
        <f t="shared" si="206"/>
        <v>0</v>
      </c>
      <c r="BP203" s="64">
        <f t="shared" si="206"/>
        <v>0</v>
      </c>
      <c r="BQ203" s="64">
        <f t="shared" si="206"/>
        <v>0</v>
      </c>
      <c r="BR203" s="64">
        <f t="shared" si="206"/>
        <v>0</v>
      </c>
      <c r="BS203" s="64">
        <f t="shared" si="206"/>
        <v>0</v>
      </c>
      <c r="BT203" s="64">
        <f t="shared" si="206"/>
        <v>0</v>
      </c>
      <c r="BU203" s="64">
        <f t="shared" si="206"/>
        <v>0</v>
      </c>
      <c r="BV203" s="64">
        <f t="shared" si="206"/>
        <v>0</v>
      </c>
      <c r="BW203" s="64">
        <f t="shared" ref="BW203:DB203" si="207">IFERROR(BW42*(BW364/$EN364),"")</f>
        <v>0</v>
      </c>
      <c r="BX203" s="64">
        <f t="shared" si="207"/>
        <v>0</v>
      </c>
      <c r="BY203" s="64">
        <f t="shared" si="207"/>
        <v>0</v>
      </c>
      <c r="BZ203" s="64">
        <f t="shared" si="207"/>
        <v>0</v>
      </c>
      <c r="CA203" s="64">
        <f t="shared" si="207"/>
        <v>0</v>
      </c>
      <c r="CB203" s="64">
        <f t="shared" si="207"/>
        <v>0</v>
      </c>
      <c r="CC203" s="64">
        <f t="shared" si="207"/>
        <v>0</v>
      </c>
      <c r="CD203" s="64">
        <f t="shared" si="207"/>
        <v>0</v>
      </c>
      <c r="CE203" s="64">
        <f t="shared" si="207"/>
        <v>0</v>
      </c>
      <c r="CF203" s="64">
        <f t="shared" si="207"/>
        <v>0</v>
      </c>
      <c r="CG203" s="64">
        <f t="shared" si="207"/>
        <v>0</v>
      </c>
      <c r="CH203" s="64">
        <f t="shared" si="207"/>
        <v>0</v>
      </c>
      <c r="CI203" s="64">
        <f t="shared" si="207"/>
        <v>0</v>
      </c>
      <c r="CJ203" s="64">
        <f t="shared" si="207"/>
        <v>0</v>
      </c>
      <c r="CK203" s="64">
        <f t="shared" si="207"/>
        <v>0</v>
      </c>
      <c r="CL203" s="64">
        <f t="shared" si="207"/>
        <v>0</v>
      </c>
      <c r="CM203" s="64">
        <f t="shared" si="207"/>
        <v>0</v>
      </c>
      <c r="CN203" s="64">
        <f t="shared" si="207"/>
        <v>0</v>
      </c>
      <c r="CO203" s="64">
        <f t="shared" si="207"/>
        <v>0</v>
      </c>
      <c r="CP203" s="64">
        <f t="shared" si="207"/>
        <v>0</v>
      </c>
      <c r="CQ203" s="64">
        <f t="shared" si="207"/>
        <v>0</v>
      </c>
      <c r="CR203" s="64">
        <f t="shared" si="207"/>
        <v>0</v>
      </c>
      <c r="CS203" s="64">
        <f t="shared" si="207"/>
        <v>0</v>
      </c>
      <c r="CT203" s="64">
        <f t="shared" si="207"/>
        <v>0</v>
      </c>
      <c r="CU203" s="64">
        <f t="shared" si="207"/>
        <v>0</v>
      </c>
      <c r="CV203" s="64">
        <f t="shared" si="207"/>
        <v>0</v>
      </c>
      <c r="CW203" s="64">
        <f t="shared" si="207"/>
        <v>0</v>
      </c>
      <c r="CX203" s="64">
        <f t="shared" si="207"/>
        <v>0</v>
      </c>
      <c r="CY203" s="64">
        <f t="shared" si="207"/>
        <v>0</v>
      </c>
      <c r="CZ203" s="64">
        <f t="shared" si="207"/>
        <v>0</v>
      </c>
      <c r="DA203" s="64">
        <f t="shared" si="207"/>
        <v>0</v>
      </c>
      <c r="DB203" s="64">
        <f t="shared" si="207"/>
        <v>0</v>
      </c>
      <c r="DC203" s="64">
        <f t="shared" ref="DC203:EM203" si="208">IFERROR(DC42*(DC364/$EN364),"")</f>
        <v>0</v>
      </c>
      <c r="DD203" s="64">
        <f t="shared" si="208"/>
        <v>0</v>
      </c>
      <c r="DE203" s="64">
        <f t="shared" si="208"/>
        <v>0</v>
      </c>
      <c r="DF203" s="64">
        <f t="shared" si="208"/>
        <v>0</v>
      </c>
      <c r="DG203" s="64">
        <f t="shared" si="208"/>
        <v>0</v>
      </c>
      <c r="DH203" s="64">
        <f t="shared" si="208"/>
        <v>0</v>
      </c>
      <c r="DI203" s="64">
        <f t="shared" si="208"/>
        <v>0</v>
      </c>
      <c r="DJ203" s="64">
        <f t="shared" si="208"/>
        <v>0</v>
      </c>
      <c r="DK203" s="64">
        <f t="shared" si="208"/>
        <v>0</v>
      </c>
      <c r="DL203" s="64">
        <f t="shared" si="208"/>
        <v>0</v>
      </c>
      <c r="DM203" s="64">
        <f t="shared" si="208"/>
        <v>0</v>
      </c>
      <c r="DN203" s="64">
        <f t="shared" si="208"/>
        <v>0</v>
      </c>
      <c r="DO203" s="64">
        <f t="shared" si="208"/>
        <v>0</v>
      </c>
      <c r="DP203" s="64">
        <f t="shared" si="208"/>
        <v>0</v>
      </c>
      <c r="DQ203" s="64">
        <f t="shared" si="208"/>
        <v>0</v>
      </c>
      <c r="DR203" s="64">
        <f t="shared" si="208"/>
        <v>0</v>
      </c>
      <c r="DS203" s="64">
        <f t="shared" si="208"/>
        <v>0</v>
      </c>
      <c r="DT203" s="64">
        <f t="shared" si="208"/>
        <v>0</v>
      </c>
      <c r="DU203" s="64">
        <f t="shared" si="208"/>
        <v>0</v>
      </c>
      <c r="DV203" s="64">
        <f t="shared" si="208"/>
        <v>0</v>
      </c>
      <c r="DW203" s="64">
        <f t="shared" si="208"/>
        <v>0</v>
      </c>
      <c r="DX203" s="64">
        <f t="shared" si="208"/>
        <v>0</v>
      </c>
      <c r="DY203" s="64">
        <f t="shared" si="208"/>
        <v>0</v>
      </c>
      <c r="DZ203" s="64">
        <f t="shared" si="208"/>
        <v>0</v>
      </c>
      <c r="EA203" s="64">
        <f t="shared" si="208"/>
        <v>0</v>
      </c>
      <c r="EB203" s="64">
        <f t="shared" si="208"/>
        <v>0</v>
      </c>
      <c r="EC203" s="64">
        <f t="shared" si="208"/>
        <v>0</v>
      </c>
      <c r="ED203" s="64">
        <f t="shared" si="208"/>
        <v>0</v>
      </c>
      <c r="EE203" s="64">
        <f t="shared" si="208"/>
        <v>0</v>
      </c>
      <c r="EF203" s="64">
        <f t="shared" si="208"/>
        <v>0</v>
      </c>
      <c r="EG203" s="64">
        <f t="shared" si="208"/>
        <v>0</v>
      </c>
      <c r="EH203" s="64">
        <f t="shared" si="208"/>
        <v>0</v>
      </c>
      <c r="EI203" s="64">
        <f t="shared" si="208"/>
        <v>0</v>
      </c>
      <c r="EJ203" s="64">
        <f t="shared" si="208"/>
        <v>0</v>
      </c>
      <c r="EK203" s="64">
        <f t="shared" si="208"/>
        <v>0</v>
      </c>
      <c r="EL203" s="64">
        <f t="shared" si="208"/>
        <v>0</v>
      </c>
      <c r="EM203" s="64">
        <f t="shared" si="208"/>
        <v>0</v>
      </c>
      <c r="EN203" s="72">
        <f t="shared" si="13"/>
        <v>-3.4129716455936432E-2</v>
      </c>
    </row>
    <row r="204" spans="1:144" x14ac:dyDescent="0.15">
      <c r="A204" s="71">
        <v>41089</v>
      </c>
      <c r="B204" s="64" t="str">
        <f t="shared" ref="B204:J204" si="209">IFERROR(B43*(B365/$EN365),"")</f>
        <v/>
      </c>
      <c r="C204" s="64">
        <f t="shared" si="209"/>
        <v>0</v>
      </c>
      <c r="D204" s="64">
        <f t="shared" si="209"/>
        <v>0</v>
      </c>
      <c r="E204" s="64">
        <f t="shared" si="209"/>
        <v>0</v>
      </c>
      <c r="F204" s="64">
        <f t="shared" si="209"/>
        <v>0</v>
      </c>
      <c r="G204" s="64">
        <f t="shared" si="209"/>
        <v>0</v>
      </c>
      <c r="H204" s="64">
        <f t="shared" si="209"/>
        <v>0</v>
      </c>
      <c r="I204" s="64">
        <f t="shared" si="209"/>
        <v>0</v>
      </c>
      <c r="J204" s="64">
        <f t="shared" si="209"/>
        <v>0</v>
      </c>
      <c r="K204" s="64">
        <f t="shared" ref="K204:AP204" si="210">IFERROR(K43*(K365/$EN365),"")</f>
        <v>0</v>
      </c>
      <c r="L204" s="64">
        <f t="shared" si="210"/>
        <v>0</v>
      </c>
      <c r="M204" s="64">
        <f t="shared" si="210"/>
        <v>0</v>
      </c>
      <c r="N204" s="64">
        <f t="shared" si="210"/>
        <v>0</v>
      </c>
      <c r="O204" s="64">
        <f t="shared" si="210"/>
        <v>5.3003512322902679E-2</v>
      </c>
      <c r="P204" s="64">
        <f t="shared" si="210"/>
        <v>0</v>
      </c>
      <c r="Q204" s="64">
        <f t="shared" si="210"/>
        <v>0</v>
      </c>
      <c r="R204" s="64">
        <f t="shared" si="210"/>
        <v>0</v>
      </c>
      <c r="S204" s="64">
        <f t="shared" si="210"/>
        <v>0</v>
      </c>
      <c r="T204" s="64">
        <f t="shared" si="210"/>
        <v>0</v>
      </c>
      <c r="U204" s="64">
        <f t="shared" si="210"/>
        <v>0</v>
      </c>
      <c r="V204" s="64">
        <f t="shared" si="210"/>
        <v>0</v>
      </c>
      <c r="W204" s="64">
        <f t="shared" si="210"/>
        <v>0</v>
      </c>
      <c r="X204" s="64">
        <f t="shared" si="210"/>
        <v>0</v>
      </c>
      <c r="Y204" s="64">
        <f t="shared" si="210"/>
        <v>0</v>
      </c>
      <c r="Z204" s="64">
        <f t="shared" si="210"/>
        <v>0</v>
      </c>
      <c r="AA204" s="64">
        <f t="shared" si="210"/>
        <v>0</v>
      </c>
      <c r="AB204" s="64">
        <f t="shared" si="210"/>
        <v>0</v>
      </c>
      <c r="AC204" s="64">
        <f t="shared" si="210"/>
        <v>0</v>
      </c>
      <c r="AD204" s="64">
        <f t="shared" si="210"/>
        <v>0</v>
      </c>
      <c r="AE204" s="64">
        <f t="shared" si="210"/>
        <v>0</v>
      </c>
      <c r="AF204" s="64">
        <f t="shared" si="210"/>
        <v>0</v>
      </c>
      <c r="AG204" s="64">
        <f t="shared" si="210"/>
        <v>0</v>
      </c>
      <c r="AH204" s="64">
        <f t="shared" si="210"/>
        <v>0</v>
      </c>
      <c r="AI204" s="64">
        <f t="shared" si="210"/>
        <v>0</v>
      </c>
      <c r="AJ204" s="64">
        <f t="shared" si="210"/>
        <v>0</v>
      </c>
      <c r="AK204" s="64">
        <f t="shared" si="210"/>
        <v>0</v>
      </c>
      <c r="AL204" s="64">
        <f t="shared" si="210"/>
        <v>0</v>
      </c>
      <c r="AM204" s="64">
        <f t="shared" si="210"/>
        <v>0</v>
      </c>
      <c r="AN204" s="64">
        <f t="shared" si="210"/>
        <v>0</v>
      </c>
      <c r="AO204" s="64">
        <f t="shared" si="210"/>
        <v>0</v>
      </c>
      <c r="AP204" s="64">
        <f t="shared" si="210"/>
        <v>0</v>
      </c>
      <c r="AQ204" s="64">
        <f t="shared" ref="AQ204:BV204" si="211">IFERROR(AQ43*(AQ365/$EN365),"")</f>
        <v>0</v>
      </c>
      <c r="AR204" s="64">
        <f t="shared" si="211"/>
        <v>0</v>
      </c>
      <c r="AS204" s="64">
        <f t="shared" si="211"/>
        <v>0</v>
      </c>
      <c r="AT204" s="64">
        <f t="shared" si="211"/>
        <v>0</v>
      </c>
      <c r="AU204" s="64">
        <f t="shared" si="211"/>
        <v>0</v>
      </c>
      <c r="AV204" s="64">
        <f t="shared" si="211"/>
        <v>0</v>
      </c>
      <c r="AW204" s="64">
        <f t="shared" si="211"/>
        <v>0</v>
      </c>
      <c r="AX204" s="64">
        <f t="shared" si="211"/>
        <v>0</v>
      </c>
      <c r="AY204" s="64">
        <f t="shared" si="211"/>
        <v>0</v>
      </c>
      <c r="AZ204" s="64">
        <f t="shared" si="211"/>
        <v>0</v>
      </c>
      <c r="BA204" s="64">
        <f t="shared" si="211"/>
        <v>0</v>
      </c>
      <c r="BB204" s="64">
        <f t="shared" si="211"/>
        <v>0</v>
      </c>
      <c r="BC204" s="64">
        <f t="shared" si="211"/>
        <v>0</v>
      </c>
      <c r="BD204" s="64">
        <f t="shared" si="211"/>
        <v>0</v>
      </c>
      <c r="BE204" s="64">
        <f t="shared" si="211"/>
        <v>0</v>
      </c>
      <c r="BF204" s="64">
        <f t="shared" si="211"/>
        <v>0</v>
      </c>
      <c r="BG204" s="64">
        <f t="shared" si="211"/>
        <v>0</v>
      </c>
      <c r="BH204" s="64">
        <f t="shared" si="211"/>
        <v>0</v>
      </c>
      <c r="BI204" s="64">
        <f t="shared" si="211"/>
        <v>0</v>
      </c>
      <c r="BJ204" s="64">
        <f t="shared" si="211"/>
        <v>0</v>
      </c>
      <c r="BK204" s="64">
        <f t="shared" si="211"/>
        <v>0</v>
      </c>
      <c r="BL204" s="64">
        <f t="shared" si="211"/>
        <v>0</v>
      </c>
      <c r="BM204" s="64">
        <f t="shared" si="211"/>
        <v>0</v>
      </c>
      <c r="BN204" s="64">
        <f t="shared" si="211"/>
        <v>0</v>
      </c>
      <c r="BO204" s="64">
        <f t="shared" si="211"/>
        <v>0</v>
      </c>
      <c r="BP204" s="64">
        <f t="shared" si="211"/>
        <v>0</v>
      </c>
      <c r="BQ204" s="64">
        <f t="shared" si="211"/>
        <v>0</v>
      </c>
      <c r="BR204" s="64">
        <f t="shared" si="211"/>
        <v>0</v>
      </c>
      <c r="BS204" s="64">
        <f t="shared" si="211"/>
        <v>0</v>
      </c>
      <c r="BT204" s="64">
        <f t="shared" si="211"/>
        <v>0</v>
      </c>
      <c r="BU204" s="64">
        <f t="shared" si="211"/>
        <v>0</v>
      </c>
      <c r="BV204" s="64">
        <f t="shared" si="211"/>
        <v>0</v>
      </c>
      <c r="BW204" s="64">
        <f t="shared" ref="BW204:DB204" si="212">IFERROR(BW43*(BW365/$EN365),"")</f>
        <v>0</v>
      </c>
      <c r="BX204" s="64">
        <f t="shared" si="212"/>
        <v>0</v>
      </c>
      <c r="BY204" s="64">
        <f t="shared" si="212"/>
        <v>0</v>
      </c>
      <c r="BZ204" s="64">
        <f t="shared" si="212"/>
        <v>0</v>
      </c>
      <c r="CA204" s="64">
        <f t="shared" si="212"/>
        <v>0</v>
      </c>
      <c r="CB204" s="64">
        <f t="shared" si="212"/>
        <v>0</v>
      </c>
      <c r="CC204" s="64">
        <f t="shared" si="212"/>
        <v>0</v>
      </c>
      <c r="CD204" s="64">
        <f t="shared" si="212"/>
        <v>0</v>
      </c>
      <c r="CE204" s="64">
        <f t="shared" si="212"/>
        <v>0</v>
      </c>
      <c r="CF204" s="64">
        <f t="shared" si="212"/>
        <v>0</v>
      </c>
      <c r="CG204" s="64">
        <f t="shared" si="212"/>
        <v>0</v>
      </c>
      <c r="CH204" s="64">
        <f t="shared" si="212"/>
        <v>0</v>
      </c>
      <c r="CI204" s="64">
        <f t="shared" si="212"/>
        <v>0</v>
      </c>
      <c r="CJ204" s="64">
        <f t="shared" si="212"/>
        <v>0</v>
      </c>
      <c r="CK204" s="64">
        <f t="shared" si="212"/>
        <v>0</v>
      </c>
      <c r="CL204" s="64">
        <f t="shared" si="212"/>
        <v>0</v>
      </c>
      <c r="CM204" s="64">
        <f t="shared" si="212"/>
        <v>0</v>
      </c>
      <c r="CN204" s="64">
        <f t="shared" si="212"/>
        <v>0</v>
      </c>
      <c r="CO204" s="64">
        <f t="shared" si="212"/>
        <v>0</v>
      </c>
      <c r="CP204" s="64">
        <f t="shared" si="212"/>
        <v>0</v>
      </c>
      <c r="CQ204" s="64">
        <f t="shared" si="212"/>
        <v>0</v>
      </c>
      <c r="CR204" s="64">
        <f t="shared" si="212"/>
        <v>0</v>
      </c>
      <c r="CS204" s="64">
        <f t="shared" si="212"/>
        <v>0</v>
      </c>
      <c r="CT204" s="64">
        <f t="shared" si="212"/>
        <v>0</v>
      </c>
      <c r="CU204" s="64">
        <f t="shared" si="212"/>
        <v>0</v>
      </c>
      <c r="CV204" s="64">
        <f t="shared" si="212"/>
        <v>0</v>
      </c>
      <c r="CW204" s="64">
        <f t="shared" si="212"/>
        <v>0</v>
      </c>
      <c r="CX204" s="64">
        <f t="shared" si="212"/>
        <v>0</v>
      </c>
      <c r="CY204" s="64">
        <f t="shared" si="212"/>
        <v>0</v>
      </c>
      <c r="CZ204" s="64">
        <f t="shared" si="212"/>
        <v>0</v>
      </c>
      <c r="DA204" s="64">
        <f t="shared" si="212"/>
        <v>0</v>
      </c>
      <c r="DB204" s="64">
        <f t="shared" si="212"/>
        <v>0</v>
      </c>
      <c r="DC204" s="64">
        <f t="shared" ref="DC204:EM204" si="213">IFERROR(DC43*(DC365/$EN365),"")</f>
        <v>0</v>
      </c>
      <c r="DD204" s="64">
        <f t="shared" si="213"/>
        <v>0</v>
      </c>
      <c r="DE204" s="64">
        <f t="shared" si="213"/>
        <v>0</v>
      </c>
      <c r="DF204" s="64">
        <f t="shared" si="213"/>
        <v>0</v>
      </c>
      <c r="DG204" s="64">
        <f t="shared" si="213"/>
        <v>0</v>
      </c>
      <c r="DH204" s="64">
        <f t="shared" si="213"/>
        <v>0</v>
      </c>
      <c r="DI204" s="64">
        <f t="shared" si="213"/>
        <v>0</v>
      </c>
      <c r="DJ204" s="64">
        <f t="shared" si="213"/>
        <v>0</v>
      </c>
      <c r="DK204" s="64">
        <f t="shared" si="213"/>
        <v>0</v>
      </c>
      <c r="DL204" s="64">
        <f t="shared" si="213"/>
        <v>0</v>
      </c>
      <c r="DM204" s="64">
        <f t="shared" si="213"/>
        <v>0</v>
      </c>
      <c r="DN204" s="64">
        <f t="shared" si="213"/>
        <v>0</v>
      </c>
      <c r="DO204" s="64">
        <f t="shared" si="213"/>
        <v>0</v>
      </c>
      <c r="DP204" s="64">
        <f t="shared" si="213"/>
        <v>0</v>
      </c>
      <c r="DQ204" s="64">
        <f t="shared" si="213"/>
        <v>0</v>
      </c>
      <c r="DR204" s="64">
        <f t="shared" si="213"/>
        <v>0</v>
      </c>
      <c r="DS204" s="64">
        <f t="shared" si="213"/>
        <v>0</v>
      </c>
      <c r="DT204" s="64">
        <f t="shared" si="213"/>
        <v>0</v>
      </c>
      <c r="DU204" s="64">
        <f t="shared" si="213"/>
        <v>0</v>
      </c>
      <c r="DV204" s="64">
        <f t="shared" si="213"/>
        <v>0</v>
      </c>
      <c r="DW204" s="64">
        <f t="shared" si="213"/>
        <v>0</v>
      </c>
      <c r="DX204" s="64">
        <f t="shared" si="213"/>
        <v>0</v>
      </c>
      <c r="DY204" s="64">
        <f t="shared" si="213"/>
        <v>0</v>
      </c>
      <c r="DZ204" s="64">
        <f t="shared" si="213"/>
        <v>0</v>
      </c>
      <c r="EA204" s="64">
        <f t="shared" si="213"/>
        <v>0</v>
      </c>
      <c r="EB204" s="64">
        <f t="shared" si="213"/>
        <v>0</v>
      </c>
      <c r="EC204" s="64">
        <f t="shared" si="213"/>
        <v>0</v>
      </c>
      <c r="ED204" s="64">
        <f t="shared" si="213"/>
        <v>0</v>
      </c>
      <c r="EE204" s="64">
        <f t="shared" si="213"/>
        <v>0</v>
      </c>
      <c r="EF204" s="64">
        <f t="shared" si="213"/>
        <v>0</v>
      </c>
      <c r="EG204" s="64">
        <f t="shared" si="213"/>
        <v>0</v>
      </c>
      <c r="EH204" s="64">
        <f t="shared" si="213"/>
        <v>0</v>
      </c>
      <c r="EI204" s="64">
        <f t="shared" si="213"/>
        <v>0</v>
      </c>
      <c r="EJ204" s="64">
        <f t="shared" si="213"/>
        <v>0</v>
      </c>
      <c r="EK204" s="64">
        <f t="shared" si="213"/>
        <v>0</v>
      </c>
      <c r="EL204" s="64">
        <f t="shared" si="213"/>
        <v>0</v>
      </c>
      <c r="EM204" s="64">
        <f t="shared" si="213"/>
        <v>0</v>
      </c>
      <c r="EN204" s="72">
        <f t="shared" si="13"/>
        <v>5.3003512322902679E-2</v>
      </c>
    </row>
    <row r="205" spans="1:144" x14ac:dyDescent="0.15">
      <c r="A205" s="71">
        <v>41121</v>
      </c>
      <c r="B205" s="64" t="str">
        <f t="shared" ref="B205:J205" si="214">IFERROR(B44*(B366/$EN366),"")</f>
        <v/>
      </c>
      <c r="C205" s="64">
        <f t="shared" si="214"/>
        <v>0</v>
      </c>
      <c r="D205" s="64">
        <f t="shared" si="214"/>
        <v>0</v>
      </c>
      <c r="E205" s="64">
        <f t="shared" si="214"/>
        <v>0</v>
      </c>
      <c r="F205" s="64">
        <f t="shared" si="214"/>
        <v>0</v>
      </c>
      <c r="G205" s="64">
        <f t="shared" si="214"/>
        <v>0</v>
      </c>
      <c r="H205" s="64">
        <f t="shared" si="214"/>
        <v>0</v>
      </c>
      <c r="I205" s="64">
        <f t="shared" si="214"/>
        <v>0</v>
      </c>
      <c r="J205" s="64">
        <f t="shared" si="214"/>
        <v>0</v>
      </c>
      <c r="K205" s="64">
        <f t="shared" ref="K205:AP205" si="215">IFERROR(K44*(K366/$EN366),"")</f>
        <v>0</v>
      </c>
      <c r="L205" s="64">
        <f t="shared" si="215"/>
        <v>0</v>
      </c>
      <c r="M205" s="64">
        <f t="shared" si="215"/>
        <v>0</v>
      </c>
      <c r="N205" s="64">
        <f t="shared" si="215"/>
        <v>0</v>
      </c>
      <c r="O205" s="64">
        <f t="shared" si="215"/>
        <v>1.3422912918031216E-2</v>
      </c>
      <c r="P205" s="64">
        <f t="shared" si="215"/>
        <v>0</v>
      </c>
      <c r="Q205" s="64">
        <f t="shared" si="215"/>
        <v>0</v>
      </c>
      <c r="R205" s="64">
        <f t="shared" si="215"/>
        <v>0</v>
      </c>
      <c r="S205" s="64">
        <f t="shared" si="215"/>
        <v>0</v>
      </c>
      <c r="T205" s="64">
        <f t="shared" si="215"/>
        <v>0</v>
      </c>
      <c r="U205" s="64">
        <f t="shared" si="215"/>
        <v>0</v>
      </c>
      <c r="V205" s="64">
        <f t="shared" si="215"/>
        <v>0</v>
      </c>
      <c r="W205" s="64">
        <f t="shared" si="215"/>
        <v>0</v>
      </c>
      <c r="X205" s="64">
        <f t="shared" si="215"/>
        <v>0</v>
      </c>
      <c r="Y205" s="64">
        <f t="shared" si="215"/>
        <v>0</v>
      </c>
      <c r="Z205" s="64">
        <f t="shared" si="215"/>
        <v>0</v>
      </c>
      <c r="AA205" s="64">
        <f t="shared" si="215"/>
        <v>0</v>
      </c>
      <c r="AB205" s="64">
        <f t="shared" si="215"/>
        <v>0</v>
      </c>
      <c r="AC205" s="64">
        <f t="shared" si="215"/>
        <v>0</v>
      </c>
      <c r="AD205" s="64">
        <f t="shared" si="215"/>
        <v>0</v>
      </c>
      <c r="AE205" s="64">
        <f t="shared" si="215"/>
        <v>0</v>
      </c>
      <c r="AF205" s="64">
        <f t="shared" si="215"/>
        <v>0</v>
      </c>
      <c r="AG205" s="64">
        <f t="shared" si="215"/>
        <v>0</v>
      </c>
      <c r="AH205" s="64">
        <f t="shared" si="215"/>
        <v>0</v>
      </c>
      <c r="AI205" s="64">
        <f t="shared" si="215"/>
        <v>0</v>
      </c>
      <c r="AJ205" s="64">
        <f t="shared" si="215"/>
        <v>0</v>
      </c>
      <c r="AK205" s="64">
        <f t="shared" si="215"/>
        <v>0</v>
      </c>
      <c r="AL205" s="64">
        <f t="shared" si="215"/>
        <v>0</v>
      </c>
      <c r="AM205" s="64">
        <f t="shared" si="215"/>
        <v>0</v>
      </c>
      <c r="AN205" s="64">
        <f t="shared" si="215"/>
        <v>0</v>
      </c>
      <c r="AO205" s="64">
        <f t="shared" si="215"/>
        <v>0</v>
      </c>
      <c r="AP205" s="64">
        <f t="shared" si="215"/>
        <v>0</v>
      </c>
      <c r="AQ205" s="64">
        <f t="shared" ref="AQ205:BV205" si="216">IFERROR(AQ44*(AQ366/$EN366),"")</f>
        <v>0</v>
      </c>
      <c r="AR205" s="64">
        <f t="shared" si="216"/>
        <v>0</v>
      </c>
      <c r="AS205" s="64">
        <f t="shared" si="216"/>
        <v>0</v>
      </c>
      <c r="AT205" s="64">
        <f t="shared" si="216"/>
        <v>0</v>
      </c>
      <c r="AU205" s="64">
        <f t="shared" si="216"/>
        <v>0</v>
      </c>
      <c r="AV205" s="64">
        <f t="shared" si="216"/>
        <v>0</v>
      </c>
      <c r="AW205" s="64">
        <f t="shared" si="216"/>
        <v>0</v>
      </c>
      <c r="AX205" s="64">
        <f t="shared" si="216"/>
        <v>0</v>
      </c>
      <c r="AY205" s="64">
        <f t="shared" si="216"/>
        <v>0</v>
      </c>
      <c r="AZ205" s="64">
        <f t="shared" si="216"/>
        <v>0</v>
      </c>
      <c r="BA205" s="64">
        <f t="shared" si="216"/>
        <v>0</v>
      </c>
      <c r="BB205" s="64">
        <f t="shared" si="216"/>
        <v>0</v>
      </c>
      <c r="BC205" s="64">
        <f t="shared" si="216"/>
        <v>0</v>
      </c>
      <c r="BD205" s="64">
        <f t="shared" si="216"/>
        <v>0</v>
      </c>
      <c r="BE205" s="64">
        <f t="shared" si="216"/>
        <v>0</v>
      </c>
      <c r="BF205" s="64">
        <f t="shared" si="216"/>
        <v>0</v>
      </c>
      <c r="BG205" s="64">
        <f t="shared" si="216"/>
        <v>0</v>
      </c>
      <c r="BH205" s="64">
        <f t="shared" si="216"/>
        <v>0</v>
      </c>
      <c r="BI205" s="64">
        <f t="shared" si="216"/>
        <v>0</v>
      </c>
      <c r="BJ205" s="64">
        <f t="shared" si="216"/>
        <v>0</v>
      </c>
      <c r="BK205" s="64">
        <f t="shared" si="216"/>
        <v>0</v>
      </c>
      <c r="BL205" s="64">
        <f t="shared" si="216"/>
        <v>0</v>
      </c>
      <c r="BM205" s="64">
        <f t="shared" si="216"/>
        <v>0</v>
      </c>
      <c r="BN205" s="64">
        <f t="shared" si="216"/>
        <v>0</v>
      </c>
      <c r="BO205" s="64">
        <f t="shared" si="216"/>
        <v>0</v>
      </c>
      <c r="BP205" s="64">
        <f t="shared" si="216"/>
        <v>0</v>
      </c>
      <c r="BQ205" s="64">
        <f t="shared" si="216"/>
        <v>0</v>
      </c>
      <c r="BR205" s="64">
        <f t="shared" si="216"/>
        <v>0</v>
      </c>
      <c r="BS205" s="64">
        <f t="shared" si="216"/>
        <v>0</v>
      </c>
      <c r="BT205" s="64">
        <f t="shared" si="216"/>
        <v>0</v>
      </c>
      <c r="BU205" s="64">
        <f t="shared" si="216"/>
        <v>0</v>
      </c>
      <c r="BV205" s="64">
        <f t="shared" si="216"/>
        <v>0</v>
      </c>
      <c r="BW205" s="64">
        <f t="shared" ref="BW205:DB205" si="217">IFERROR(BW44*(BW366/$EN366),"")</f>
        <v>0</v>
      </c>
      <c r="BX205" s="64">
        <f t="shared" si="217"/>
        <v>0</v>
      </c>
      <c r="BY205" s="64">
        <f t="shared" si="217"/>
        <v>0</v>
      </c>
      <c r="BZ205" s="64">
        <f t="shared" si="217"/>
        <v>0</v>
      </c>
      <c r="CA205" s="64">
        <f t="shared" si="217"/>
        <v>0</v>
      </c>
      <c r="CB205" s="64">
        <f t="shared" si="217"/>
        <v>0</v>
      </c>
      <c r="CC205" s="64">
        <f t="shared" si="217"/>
        <v>0</v>
      </c>
      <c r="CD205" s="64">
        <f t="shared" si="217"/>
        <v>0</v>
      </c>
      <c r="CE205" s="64">
        <f t="shared" si="217"/>
        <v>0</v>
      </c>
      <c r="CF205" s="64">
        <f t="shared" si="217"/>
        <v>0</v>
      </c>
      <c r="CG205" s="64">
        <f t="shared" si="217"/>
        <v>0</v>
      </c>
      <c r="CH205" s="64">
        <f t="shared" si="217"/>
        <v>0</v>
      </c>
      <c r="CI205" s="64">
        <f t="shared" si="217"/>
        <v>0</v>
      </c>
      <c r="CJ205" s="64">
        <f t="shared" si="217"/>
        <v>0</v>
      </c>
      <c r="CK205" s="64">
        <f t="shared" si="217"/>
        <v>0</v>
      </c>
      <c r="CL205" s="64">
        <f t="shared" si="217"/>
        <v>0</v>
      </c>
      <c r="CM205" s="64">
        <f t="shared" si="217"/>
        <v>0</v>
      </c>
      <c r="CN205" s="64">
        <f t="shared" si="217"/>
        <v>0</v>
      </c>
      <c r="CO205" s="64">
        <f t="shared" si="217"/>
        <v>0</v>
      </c>
      <c r="CP205" s="64">
        <f t="shared" si="217"/>
        <v>0</v>
      </c>
      <c r="CQ205" s="64">
        <f t="shared" si="217"/>
        <v>0</v>
      </c>
      <c r="CR205" s="64">
        <f t="shared" si="217"/>
        <v>0</v>
      </c>
      <c r="CS205" s="64">
        <f t="shared" si="217"/>
        <v>0</v>
      </c>
      <c r="CT205" s="64">
        <f t="shared" si="217"/>
        <v>0</v>
      </c>
      <c r="CU205" s="64">
        <f t="shared" si="217"/>
        <v>0</v>
      </c>
      <c r="CV205" s="64">
        <f t="shared" si="217"/>
        <v>0</v>
      </c>
      <c r="CW205" s="64">
        <f t="shared" si="217"/>
        <v>0</v>
      </c>
      <c r="CX205" s="64">
        <f t="shared" si="217"/>
        <v>0</v>
      </c>
      <c r="CY205" s="64">
        <f t="shared" si="217"/>
        <v>0</v>
      </c>
      <c r="CZ205" s="64">
        <f t="shared" si="217"/>
        <v>0</v>
      </c>
      <c r="DA205" s="64">
        <f t="shared" si="217"/>
        <v>0</v>
      </c>
      <c r="DB205" s="64">
        <f t="shared" si="217"/>
        <v>0</v>
      </c>
      <c r="DC205" s="64">
        <f t="shared" ref="DC205:EM205" si="218">IFERROR(DC44*(DC366/$EN366),"")</f>
        <v>0</v>
      </c>
      <c r="DD205" s="64">
        <f t="shared" si="218"/>
        <v>0</v>
      </c>
      <c r="DE205" s="64">
        <f t="shared" si="218"/>
        <v>0</v>
      </c>
      <c r="DF205" s="64">
        <f t="shared" si="218"/>
        <v>0</v>
      </c>
      <c r="DG205" s="64">
        <f t="shared" si="218"/>
        <v>0</v>
      </c>
      <c r="DH205" s="64">
        <f t="shared" si="218"/>
        <v>0</v>
      </c>
      <c r="DI205" s="64">
        <f t="shared" si="218"/>
        <v>0</v>
      </c>
      <c r="DJ205" s="64">
        <f t="shared" si="218"/>
        <v>0</v>
      </c>
      <c r="DK205" s="64">
        <f t="shared" si="218"/>
        <v>0</v>
      </c>
      <c r="DL205" s="64">
        <f t="shared" si="218"/>
        <v>0</v>
      </c>
      <c r="DM205" s="64">
        <f t="shared" si="218"/>
        <v>0</v>
      </c>
      <c r="DN205" s="64">
        <f t="shared" si="218"/>
        <v>0</v>
      </c>
      <c r="DO205" s="64">
        <f t="shared" si="218"/>
        <v>0</v>
      </c>
      <c r="DP205" s="64">
        <f t="shared" si="218"/>
        <v>0</v>
      </c>
      <c r="DQ205" s="64">
        <f t="shared" si="218"/>
        <v>0</v>
      </c>
      <c r="DR205" s="64">
        <f t="shared" si="218"/>
        <v>0</v>
      </c>
      <c r="DS205" s="64">
        <f t="shared" si="218"/>
        <v>0</v>
      </c>
      <c r="DT205" s="64">
        <f t="shared" si="218"/>
        <v>0</v>
      </c>
      <c r="DU205" s="64">
        <f t="shared" si="218"/>
        <v>0</v>
      </c>
      <c r="DV205" s="64">
        <f t="shared" si="218"/>
        <v>0</v>
      </c>
      <c r="DW205" s="64">
        <f t="shared" si="218"/>
        <v>0</v>
      </c>
      <c r="DX205" s="64">
        <f t="shared" si="218"/>
        <v>0</v>
      </c>
      <c r="DY205" s="64">
        <f t="shared" si="218"/>
        <v>0</v>
      </c>
      <c r="DZ205" s="64">
        <f t="shared" si="218"/>
        <v>0</v>
      </c>
      <c r="EA205" s="64">
        <f t="shared" si="218"/>
        <v>0</v>
      </c>
      <c r="EB205" s="64">
        <f t="shared" si="218"/>
        <v>0</v>
      </c>
      <c r="EC205" s="64">
        <f t="shared" si="218"/>
        <v>0</v>
      </c>
      <c r="ED205" s="64">
        <f t="shared" si="218"/>
        <v>0</v>
      </c>
      <c r="EE205" s="64">
        <f t="shared" si="218"/>
        <v>0</v>
      </c>
      <c r="EF205" s="64">
        <f t="shared" si="218"/>
        <v>0</v>
      </c>
      <c r="EG205" s="64">
        <f t="shared" si="218"/>
        <v>0</v>
      </c>
      <c r="EH205" s="64">
        <f t="shared" si="218"/>
        <v>0</v>
      </c>
      <c r="EI205" s="64">
        <f t="shared" si="218"/>
        <v>0</v>
      </c>
      <c r="EJ205" s="64">
        <f t="shared" si="218"/>
        <v>0</v>
      </c>
      <c r="EK205" s="64">
        <f t="shared" si="218"/>
        <v>0</v>
      </c>
      <c r="EL205" s="64">
        <f t="shared" si="218"/>
        <v>0</v>
      </c>
      <c r="EM205" s="64">
        <f t="shared" si="218"/>
        <v>0</v>
      </c>
      <c r="EN205" s="72">
        <f t="shared" si="13"/>
        <v>1.3422912918031216E-2</v>
      </c>
    </row>
    <row r="206" spans="1:144" x14ac:dyDescent="0.15">
      <c r="A206" s="71">
        <v>41152</v>
      </c>
      <c r="B206" s="64" t="str">
        <f t="shared" ref="B206:J206" si="219">IFERROR(B45*(B367/$EN367),"")</f>
        <v/>
      </c>
      <c r="C206" s="64">
        <f t="shared" si="219"/>
        <v>0</v>
      </c>
      <c r="D206" s="64">
        <f t="shared" si="219"/>
        <v>0</v>
      </c>
      <c r="E206" s="64">
        <f t="shared" si="219"/>
        <v>0</v>
      </c>
      <c r="F206" s="64">
        <f t="shared" si="219"/>
        <v>0</v>
      </c>
      <c r="G206" s="64">
        <f t="shared" si="219"/>
        <v>0</v>
      </c>
      <c r="H206" s="64">
        <f t="shared" si="219"/>
        <v>0</v>
      </c>
      <c r="I206" s="64">
        <f t="shared" si="219"/>
        <v>0</v>
      </c>
      <c r="J206" s="64">
        <f t="shared" si="219"/>
        <v>0</v>
      </c>
      <c r="K206" s="64">
        <f t="shared" ref="K206:AP206" si="220">IFERROR(K45*(K367/$EN367),"")</f>
        <v>0</v>
      </c>
      <c r="L206" s="64">
        <f t="shared" si="220"/>
        <v>0</v>
      </c>
      <c r="M206" s="64">
        <f t="shared" si="220"/>
        <v>0</v>
      </c>
      <c r="N206" s="64">
        <f t="shared" si="220"/>
        <v>0</v>
      </c>
      <c r="O206" s="64">
        <f t="shared" si="220"/>
        <v>-0.18211926519870758</v>
      </c>
      <c r="P206" s="64">
        <f t="shared" si="220"/>
        <v>0</v>
      </c>
      <c r="Q206" s="64">
        <f t="shared" si="220"/>
        <v>0</v>
      </c>
      <c r="R206" s="64">
        <f t="shared" si="220"/>
        <v>0</v>
      </c>
      <c r="S206" s="64">
        <f t="shared" si="220"/>
        <v>0</v>
      </c>
      <c r="T206" s="64">
        <f t="shared" si="220"/>
        <v>0</v>
      </c>
      <c r="U206" s="64">
        <f t="shared" si="220"/>
        <v>0</v>
      </c>
      <c r="V206" s="64">
        <f t="shared" si="220"/>
        <v>0</v>
      </c>
      <c r="W206" s="64">
        <f t="shared" si="220"/>
        <v>0</v>
      </c>
      <c r="X206" s="64">
        <f t="shared" si="220"/>
        <v>0</v>
      </c>
      <c r="Y206" s="64">
        <f t="shared" si="220"/>
        <v>0</v>
      </c>
      <c r="Z206" s="64">
        <f t="shared" si="220"/>
        <v>0</v>
      </c>
      <c r="AA206" s="64">
        <f t="shared" si="220"/>
        <v>0</v>
      </c>
      <c r="AB206" s="64">
        <f t="shared" si="220"/>
        <v>0</v>
      </c>
      <c r="AC206" s="64">
        <f t="shared" si="220"/>
        <v>0</v>
      </c>
      <c r="AD206" s="64">
        <f t="shared" si="220"/>
        <v>0</v>
      </c>
      <c r="AE206" s="64">
        <f t="shared" si="220"/>
        <v>0</v>
      </c>
      <c r="AF206" s="64">
        <f t="shared" si="220"/>
        <v>0</v>
      </c>
      <c r="AG206" s="64">
        <f t="shared" si="220"/>
        <v>0</v>
      </c>
      <c r="AH206" s="64">
        <f t="shared" si="220"/>
        <v>0</v>
      </c>
      <c r="AI206" s="64">
        <f t="shared" si="220"/>
        <v>0</v>
      </c>
      <c r="AJ206" s="64">
        <f t="shared" si="220"/>
        <v>0</v>
      </c>
      <c r="AK206" s="64">
        <f t="shared" si="220"/>
        <v>0</v>
      </c>
      <c r="AL206" s="64">
        <f t="shared" si="220"/>
        <v>0</v>
      </c>
      <c r="AM206" s="64">
        <f t="shared" si="220"/>
        <v>0</v>
      </c>
      <c r="AN206" s="64">
        <f t="shared" si="220"/>
        <v>0</v>
      </c>
      <c r="AO206" s="64">
        <f t="shared" si="220"/>
        <v>0</v>
      </c>
      <c r="AP206" s="64">
        <f t="shared" si="220"/>
        <v>0</v>
      </c>
      <c r="AQ206" s="64">
        <f t="shared" ref="AQ206:BV206" si="221">IFERROR(AQ45*(AQ367/$EN367),"")</f>
        <v>0</v>
      </c>
      <c r="AR206" s="64">
        <f t="shared" si="221"/>
        <v>0</v>
      </c>
      <c r="AS206" s="64">
        <f t="shared" si="221"/>
        <v>0</v>
      </c>
      <c r="AT206" s="64">
        <f t="shared" si="221"/>
        <v>0</v>
      </c>
      <c r="AU206" s="64">
        <f t="shared" si="221"/>
        <v>0</v>
      </c>
      <c r="AV206" s="64">
        <f t="shared" si="221"/>
        <v>0</v>
      </c>
      <c r="AW206" s="64">
        <f t="shared" si="221"/>
        <v>0</v>
      </c>
      <c r="AX206" s="64">
        <f t="shared" si="221"/>
        <v>0</v>
      </c>
      <c r="AY206" s="64">
        <f t="shared" si="221"/>
        <v>0</v>
      </c>
      <c r="AZ206" s="64">
        <f t="shared" si="221"/>
        <v>0</v>
      </c>
      <c r="BA206" s="64">
        <f t="shared" si="221"/>
        <v>0</v>
      </c>
      <c r="BB206" s="64">
        <f t="shared" si="221"/>
        <v>0</v>
      </c>
      <c r="BC206" s="64">
        <f t="shared" si="221"/>
        <v>0</v>
      </c>
      <c r="BD206" s="64">
        <f t="shared" si="221"/>
        <v>0</v>
      </c>
      <c r="BE206" s="64">
        <f t="shared" si="221"/>
        <v>0</v>
      </c>
      <c r="BF206" s="64">
        <f t="shared" si="221"/>
        <v>0</v>
      </c>
      <c r="BG206" s="64">
        <f t="shared" si="221"/>
        <v>0</v>
      </c>
      <c r="BH206" s="64">
        <f t="shared" si="221"/>
        <v>0</v>
      </c>
      <c r="BI206" s="64">
        <f t="shared" si="221"/>
        <v>0</v>
      </c>
      <c r="BJ206" s="64">
        <f t="shared" si="221"/>
        <v>0</v>
      </c>
      <c r="BK206" s="64">
        <f t="shared" si="221"/>
        <v>0</v>
      </c>
      <c r="BL206" s="64">
        <f t="shared" si="221"/>
        <v>0</v>
      </c>
      <c r="BM206" s="64">
        <f t="shared" si="221"/>
        <v>0</v>
      </c>
      <c r="BN206" s="64">
        <f t="shared" si="221"/>
        <v>0</v>
      </c>
      <c r="BO206" s="64">
        <f t="shared" si="221"/>
        <v>0</v>
      </c>
      <c r="BP206" s="64">
        <f t="shared" si="221"/>
        <v>0</v>
      </c>
      <c r="BQ206" s="64">
        <f t="shared" si="221"/>
        <v>0</v>
      </c>
      <c r="BR206" s="64">
        <f t="shared" si="221"/>
        <v>0</v>
      </c>
      <c r="BS206" s="64">
        <f t="shared" si="221"/>
        <v>0</v>
      </c>
      <c r="BT206" s="64">
        <f t="shared" si="221"/>
        <v>0</v>
      </c>
      <c r="BU206" s="64">
        <f t="shared" si="221"/>
        <v>0</v>
      </c>
      <c r="BV206" s="64">
        <f t="shared" si="221"/>
        <v>0</v>
      </c>
      <c r="BW206" s="64">
        <f t="shared" ref="BW206:DB206" si="222">IFERROR(BW45*(BW367/$EN367),"")</f>
        <v>0</v>
      </c>
      <c r="BX206" s="64">
        <f t="shared" si="222"/>
        <v>0</v>
      </c>
      <c r="BY206" s="64">
        <f t="shared" si="222"/>
        <v>0</v>
      </c>
      <c r="BZ206" s="64">
        <f t="shared" si="222"/>
        <v>0</v>
      </c>
      <c r="CA206" s="64">
        <f t="shared" si="222"/>
        <v>0</v>
      </c>
      <c r="CB206" s="64">
        <f t="shared" si="222"/>
        <v>0</v>
      </c>
      <c r="CC206" s="64">
        <f t="shared" si="222"/>
        <v>0</v>
      </c>
      <c r="CD206" s="64">
        <f t="shared" si="222"/>
        <v>0</v>
      </c>
      <c r="CE206" s="64">
        <f t="shared" si="222"/>
        <v>0</v>
      </c>
      <c r="CF206" s="64">
        <f t="shared" si="222"/>
        <v>0</v>
      </c>
      <c r="CG206" s="64">
        <f t="shared" si="222"/>
        <v>0</v>
      </c>
      <c r="CH206" s="64">
        <f t="shared" si="222"/>
        <v>0</v>
      </c>
      <c r="CI206" s="64">
        <f t="shared" si="222"/>
        <v>0</v>
      </c>
      <c r="CJ206" s="64">
        <f t="shared" si="222"/>
        <v>0</v>
      </c>
      <c r="CK206" s="64">
        <f t="shared" si="222"/>
        <v>0</v>
      </c>
      <c r="CL206" s="64">
        <f t="shared" si="222"/>
        <v>0</v>
      </c>
      <c r="CM206" s="64">
        <f t="shared" si="222"/>
        <v>0</v>
      </c>
      <c r="CN206" s="64">
        <f t="shared" si="222"/>
        <v>0</v>
      </c>
      <c r="CO206" s="64">
        <f t="shared" si="222"/>
        <v>0</v>
      </c>
      <c r="CP206" s="64">
        <f t="shared" si="222"/>
        <v>0</v>
      </c>
      <c r="CQ206" s="64">
        <f t="shared" si="222"/>
        <v>0</v>
      </c>
      <c r="CR206" s="64">
        <f t="shared" si="222"/>
        <v>0</v>
      </c>
      <c r="CS206" s="64">
        <f t="shared" si="222"/>
        <v>0</v>
      </c>
      <c r="CT206" s="64">
        <f t="shared" si="222"/>
        <v>0</v>
      </c>
      <c r="CU206" s="64">
        <f t="shared" si="222"/>
        <v>0</v>
      </c>
      <c r="CV206" s="64">
        <f t="shared" si="222"/>
        <v>0</v>
      </c>
      <c r="CW206" s="64">
        <f t="shared" si="222"/>
        <v>0</v>
      </c>
      <c r="CX206" s="64">
        <f t="shared" si="222"/>
        <v>0</v>
      </c>
      <c r="CY206" s="64">
        <f t="shared" si="222"/>
        <v>0</v>
      </c>
      <c r="CZ206" s="64">
        <f t="shared" si="222"/>
        <v>0</v>
      </c>
      <c r="DA206" s="64">
        <f t="shared" si="222"/>
        <v>0</v>
      </c>
      <c r="DB206" s="64">
        <f t="shared" si="222"/>
        <v>0</v>
      </c>
      <c r="DC206" s="64">
        <f t="shared" ref="DC206:EM206" si="223">IFERROR(DC45*(DC367/$EN367),"")</f>
        <v>0</v>
      </c>
      <c r="DD206" s="64">
        <f t="shared" si="223"/>
        <v>0</v>
      </c>
      <c r="DE206" s="64">
        <f t="shared" si="223"/>
        <v>0</v>
      </c>
      <c r="DF206" s="64">
        <f t="shared" si="223"/>
        <v>0</v>
      </c>
      <c r="DG206" s="64">
        <f t="shared" si="223"/>
        <v>0</v>
      </c>
      <c r="DH206" s="64">
        <f t="shared" si="223"/>
        <v>0</v>
      </c>
      <c r="DI206" s="64">
        <f t="shared" si="223"/>
        <v>0</v>
      </c>
      <c r="DJ206" s="64">
        <f t="shared" si="223"/>
        <v>0</v>
      </c>
      <c r="DK206" s="64">
        <f t="shared" si="223"/>
        <v>0</v>
      </c>
      <c r="DL206" s="64">
        <f t="shared" si="223"/>
        <v>0</v>
      </c>
      <c r="DM206" s="64">
        <f t="shared" si="223"/>
        <v>0</v>
      </c>
      <c r="DN206" s="64">
        <f t="shared" si="223"/>
        <v>0</v>
      </c>
      <c r="DO206" s="64">
        <f t="shared" si="223"/>
        <v>0</v>
      </c>
      <c r="DP206" s="64">
        <f t="shared" si="223"/>
        <v>0</v>
      </c>
      <c r="DQ206" s="64">
        <f t="shared" si="223"/>
        <v>0</v>
      </c>
      <c r="DR206" s="64">
        <f t="shared" si="223"/>
        <v>0</v>
      </c>
      <c r="DS206" s="64">
        <f t="shared" si="223"/>
        <v>0</v>
      </c>
      <c r="DT206" s="64">
        <f t="shared" si="223"/>
        <v>0</v>
      </c>
      <c r="DU206" s="64">
        <f t="shared" si="223"/>
        <v>0</v>
      </c>
      <c r="DV206" s="64">
        <f t="shared" si="223"/>
        <v>0</v>
      </c>
      <c r="DW206" s="64">
        <f t="shared" si="223"/>
        <v>0</v>
      </c>
      <c r="DX206" s="64">
        <f t="shared" si="223"/>
        <v>0</v>
      </c>
      <c r="DY206" s="64">
        <f t="shared" si="223"/>
        <v>0</v>
      </c>
      <c r="DZ206" s="64">
        <f t="shared" si="223"/>
        <v>0</v>
      </c>
      <c r="EA206" s="64">
        <f t="shared" si="223"/>
        <v>0</v>
      </c>
      <c r="EB206" s="64">
        <f t="shared" si="223"/>
        <v>0</v>
      </c>
      <c r="EC206" s="64">
        <f t="shared" si="223"/>
        <v>0</v>
      </c>
      <c r="ED206" s="64">
        <f t="shared" si="223"/>
        <v>0</v>
      </c>
      <c r="EE206" s="64">
        <f t="shared" si="223"/>
        <v>0</v>
      </c>
      <c r="EF206" s="64">
        <f t="shared" si="223"/>
        <v>0</v>
      </c>
      <c r="EG206" s="64">
        <f t="shared" si="223"/>
        <v>0</v>
      </c>
      <c r="EH206" s="64">
        <f t="shared" si="223"/>
        <v>0</v>
      </c>
      <c r="EI206" s="64">
        <f t="shared" si="223"/>
        <v>0</v>
      </c>
      <c r="EJ206" s="64">
        <f t="shared" si="223"/>
        <v>0</v>
      </c>
      <c r="EK206" s="64">
        <f t="shared" si="223"/>
        <v>0</v>
      </c>
      <c r="EL206" s="64">
        <f t="shared" si="223"/>
        <v>0</v>
      </c>
      <c r="EM206" s="64">
        <f t="shared" si="223"/>
        <v>0</v>
      </c>
      <c r="EN206" s="72">
        <f t="shared" si="13"/>
        <v>-0.18211926519870758</v>
      </c>
    </row>
    <row r="207" spans="1:144" x14ac:dyDescent="0.15">
      <c r="A207" s="71">
        <v>41180</v>
      </c>
      <c r="B207" s="64" t="str">
        <f t="shared" ref="B207:J207" si="224">IFERROR(B46*(B368/$EN368),"")</f>
        <v/>
      </c>
      <c r="C207" s="64" t="str">
        <f t="shared" si="224"/>
        <v/>
      </c>
      <c r="D207" s="64" t="str">
        <f t="shared" si="224"/>
        <v/>
      </c>
      <c r="E207" s="64" t="str">
        <f t="shared" si="224"/>
        <v/>
      </c>
      <c r="F207" s="64" t="str">
        <f t="shared" si="224"/>
        <v/>
      </c>
      <c r="G207" s="64" t="str">
        <f t="shared" si="224"/>
        <v/>
      </c>
      <c r="H207" s="64" t="str">
        <f t="shared" si="224"/>
        <v/>
      </c>
      <c r="I207" s="64" t="str">
        <f t="shared" si="224"/>
        <v/>
      </c>
      <c r="J207" s="64" t="str">
        <f t="shared" si="224"/>
        <v/>
      </c>
      <c r="K207" s="64" t="str">
        <f t="shared" ref="K207:AP207" si="225">IFERROR(K46*(K368/$EN368),"")</f>
        <v/>
      </c>
      <c r="L207" s="64" t="str">
        <f t="shared" si="225"/>
        <v/>
      </c>
      <c r="M207" s="64" t="str">
        <f t="shared" si="225"/>
        <v/>
      </c>
      <c r="N207" s="64" t="str">
        <f t="shared" si="225"/>
        <v/>
      </c>
      <c r="O207" s="64" t="str">
        <f t="shared" si="225"/>
        <v/>
      </c>
      <c r="P207" s="64" t="str">
        <f t="shared" si="225"/>
        <v/>
      </c>
      <c r="Q207" s="64" t="str">
        <f t="shared" si="225"/>
        <v/>
      </c>
      <c r="R207" s="64" t="str">
        <f t="shared" si="225"/>
        <v/>
      </c>
      <c r="S207" s="64" t="str">
        <f t="shared" si="225"/>
        <v/>
      </c>
      <c r="T207" s="64" t="str">
        <f t="shared" si="225"/>
        <v/>
      </c>
      <c r="U207" s="64" t="str">
        <f t="shared" si="225"/>
        <v/>
      </c>
      <c r="V207" s="64" t="str">
        <f t="shared" si="225"/>
        <v/>
      </c>
      <c r="W207" s="64" t="str">
        <f t="shared" si="225"/>
        <v/>
      </c>
      <c r="X207" s="64" t="str">
        <f t="shared" si="225"/>
        <v/>
      </c>
      <c r="Y207" s="64" t="str">
        <f t="shared" si="225"/>
        <v/>
      </c>
      <c r="Z207" s="64" t="str">
        <f t="shared" si="225"/>
        <v/>
      </c>
      <c r="AA207" s="64" t="str">
        <f t="shared" si="225"/>
        <v/>
      </c>
      <c r="AB207" s="64" t="str">
        <f t="shared" si="225"/>
        <v/>
      </c>
      <c r="AC207" s="64" t="str">
        <f t="shared" si="225"/>
        <v/>
      </c>
      <c r="AD207" s="64" t="str">
        <f t="shared" si="225"/>
        <v/>
      </c>
      <c r="AE207" s="64" t="str">
        <f t="shared" si="225"/>
        <v/>
      </c>
      <c r="AF207" s="64" t="str">
        <f t="shared" si="225"/>
        <v/>
      </c>
      <c r="AG207" s="64" t="str">
        <f t="shared" si="225"/>
        <v/>
      </c>
      <c r="AH207" s="64" t="str">
        <f t="shared" si="225"/>
        <v/>
      </c>
      <c r="AI207" s="64" t="str">
        <f t="shared" si="225"/>
        <v/>
      </c>
      <c r="AJ207" s="64" t="str">
        <f t="shared" si="225"/>
        <v/>
      </c>
      <c r="AK207" s="64" t="str">
        <f t="shared" si="225"/>
        <v/>
      </c>
      <c r="AL207" s="64" t="str">
        <f t="shared" si="225"/>
        <v/>
      </c>
      <c r="AM207" s="64" t="str">
        <f t="shared" si="225"/>
        <v/>
      </c>
      <c r="AN207" s="64" t="str">
        <f t="shared" si="225"/>
        <v/>
      </c>
      <c r="AO207" s="64" t="str">
        <f t="shared" si="225"/>
        <v/>
      </c>
      <c r="AP207" s="64" t="str">
        <f t="shared" si="225"/>
        <v/>
      </c>
      <c r="AQ207" s="64" t="str">
        <f t="shared" ref="AQ207:BV207" si="226">IFERROR(AQ46*(AQ368/$EN368),"")</f>
        <v/>
      </c>
      <c r="AR207" s="64" t="str">
        <f t="shared" si="226"/>
        <v/>
      </c>
      <c r="AS207" s="64" t="str">
        <f t="shared" si="226"/>
        <v/>
      </c>
      <c r="AT207" s="64" t="str">
        <f t="shared" si="226"/>
        <v/>
      </c>
      <c r="AU207" s="64" t="str">
        <f t="shared" si="226"/>
        <v/>
      </c>
      <c r="AV207" s="64" t="str">
        <f t="shared" si="226"/>
        <v/>
      </c>
      <c r="AW207" s="64" t="str">
        <f t="shared" si="226"/>
        <v/>
      </c>
      <c r="AX207" s="64" t="str">
        <f t="shared" si="226"/>
        <v/>
      </c>
      <c r="AY207" s="64" t="str">
        <f t="shared" si="226"/>
        <v/>
      </c>
      <c r="AZ207" s="64" t="str">
        <f t="shared" si="226"/>
        <v/>
      </c>
      <c r="BA207" s="64" t="str">
        <f t="shared" si="226"/>
        <v/>
      </c>
      <c r="BB207" s="64" t="str">
        <f t="shared" si="226"/>
        <v/>
      </c>
      <c r="BC207" s="64" t="str">
        <f t="shared" si="226"/>
        <v/>
      </c>
      <c r="BD207" s="64" t="str">
        <f t="shared" si="226"/>
        <v/>
      </c>
      <c r="BE207" s="64" t="str">
        <f t="shared" si="226"/>
        <v/>
      </c>
      <c r="BF207" s="64" t="str">
        <f t="shared" si="226"/>
        <v/>
      </c>
      <c r="BG207" s="64" t="str">
        <f t="shared" si="226"/>
        <v/>
      </c>
      <c r="BH207" s="64" t="str">
        <f t="shared" si="226"/>
        <v/>
      </c>
      <c r="BI207" s="64" t="str">
        <f t="shared" si="226"/>
        <v/>
      </c>
      <c r="BJ207" s="64" t="str">
        <f t="shared" si="226"/>
        <v/>
      </c>
      <c r="BK207" s="64" t="str">
        <f t="shared" si="226"/>
        <v/>
      </c>
      <c r="BL207" s="64" t="str">
        <f t="shared" si="226"/>
        <v/>
      </c>
      <c r="BM207" s="64" t="str">
        <f t="shared" si="226"/>
        <v/>
      </c>
      <c r="BN207" s="64" t="str">
        <f t="shared" si="226"/>
        <v/>
      </c>
      <c r="BO207" s="64" t="str">
        <f t="shared" si="226"/>
        <v/>
      </c>
      <c r="BP207" s="64" t="str">
        <f t="shared" si="226"/>
        <v/>
      </c>
      <c r="BQ207" s="64" t="str">
        <f t="shared" si="226"/>
        <v/>
      </c>
      <c r="BR207" s="64" t="str">
        <f t="shared" si="226"/>
        <v/>
      </c>
      <c r="BS207" s="64" t="str">
        <f t="shared" si="226"/>
        <v/>
      </c>
      <c r="BT207" s="64" t="str">
        <f t="shared" si="226"/>
        <v/>
      </c>
      <c r="BU207" s="64" t="str">
        <f t="shared" si="226"/>
        <v/>
      </c>
      <c r="BV207" s="64" t="str">
        <f t="shared" si="226"/>
        <v/>
      </c>
      <c r="BW207" s="64" t="str">
        <f t="shared" ref="BW207:DB207" si="227">IFERROR(BW46*(BW368/$EN368),"")</f>
        <v/>
      </c>
      <c r="BX207" s="64" t="str">
        <f t="shared" si="227"/>
        <v/>
      </c>
      <c r="BY207" s="64" t="str">
        <f t="shared" si="227"/>
        <v/>
      </c>
      <c r="BZ207" s="64" t="str">
        <f t="shared" si="227"/>
        <v/>
      </c>
      <c r="CA207" s="64" t="str">
        <f t="shared" si="227"/>
        <v/>
      </c>
      <c r="CB207" s="64" t="str">
        <f t="shared" si="227"/>
        <v/>
      </c>
      <c r="CC207" s="64" t="str">
        <f t="shared" si="227"/>
        <v/>
      </c>
      <c r="CD207" s="64" t="str">
        <f t="shared" si="227"/>
        <v/>
      </c>
      <c r="CE207" s="64" t="str">
        <f t="shared" si="227"/>
        <v/>
      </c>
      <c r="CF207" s="64" t="str">
        <f t="shared" si="227"/>
        <v/>
      </c>
      <c r="CG207" s="64" t="str">
        <f t="shared" si="227"/>
        <v/>
      </c>
      <c r="CH207" s="64" t="str">
        <f t="shared" si="227"/>
        <v/>
      </c>
      <c r="CI207" s="64" t="str">
        <f t="shared" si="227"/>
        <v/>
      </c>
      <c r="CJ207" s="64" t="str">
        <f t="shared" si="227"/>
        <v/>
      </c>
      <c r="CK207" s="64" t="str">
        <f t="shared" si="227"/>
        <v/>
      </c>
      <c r="CL207" s="64" t="str">
        <f t="shared" si="227"/>
        <v/>
      </c>
      <c r="CM207" s="64" t="str">
        <f t="shared" si="227"/>
        <v/>
      </c>
      <c r="CN207" s="64" t="str">
        <f t="shared" si="227"/>
        <v/>
      </c>
      <c r="CO207" s="64" t="str">
        <f t="shared" si="227"/>
        <v/>
      </c>
      <c r="CP207" s="64" t="str">
        <f t="shared" si="227"/>
        <v/>
      </c>
      <c r="CQ207" s="64" t="str">
        <f t="shared" si="227"/>
        <v/>
      </c>
      <c r="CR207" s="64" t="str">
        <f t="shared" si="227"/>
        <v/>
      </c>
      <c r="CS207" s="64" t="str">
        <f t="shared" si="227"/>
        <v/>
      </c>
      <c r="CT207" s="64" t="str">
        <f t="shared" si="227"/>
        <v/>
      </c>
      <c r="CU207" s="64" t="str">
        <f t="shared" si="227"/>
        <v/>
      </c>
      <c r="CV207" s="64" t="str">
        <f t="shared" si="227"/>
        <v/>
      </c>
      <c r="CW207" s="64" t="str">
        <f t="shared" si="227"/>
        <v/>
      </c>
      <c r="CX207" s="64" t="str">
        <f t="shared" si="227"/>
        <v/>
      </c>
      <c r="CY207" s="64" t="str">
        <f t="shared" si="227"/>
        <v/>
      </c>
      <c r="CZ207" s="64" t="str">
        <f t="shared" si="227"/>
        <v/>
      </c>
      <c r="DA207" s="64" t="str">
        <f t="shared" si="227"/>
        <v/>
      </c>
      <c r="DB207" s="64" t="str">
        <f t="shared" si="227"/>
        <v/>
      </c>
      <c r="DC207" s="64" t="str">
        <f t="shared" ref="DC207:EM207" si="228">IFERROR(DC46*(DC368/$EN368),"")</f>
        <v/>
      </c>
      <c r="DD207" s="64" t="str">
        <f t="shared" si="228"/>
        <v/>
      </c>
      <c r="DE207" s="64" t="str">
        <f t="shared" si="228"/>
        <v/>
      </c>
      <c r="DF207" s="64" t="str">
        <f t="shared" si="228"/>
        <v/>
      </c>
      <c r="DG207" s="64" t="str">
        <f t="shared" si="228"/>
        <v/>
      </c>
      <c r="DH207" s="64" t="str">
        <f t="shared" si="228"/>
        <v/>
      </c>
      <c r="DI207" s="64" t="str">
        <f t="shared" si="228"/>
        <v/>
      </c>
      <c r="DJ207" s="64" t="str">
        <f t="shared" si="228"/>
        <v/>
      </c>
      <c r="DK207" s="64" t="str">
        <f t="shared" si="228"/>
        <v/>
      </c>
      <c r="DL207" s="64" t="str">
        <f t="shared" si="228"/>
        <v/>
      </c>
      <c r="DM207" s="64" t="str">
        <f t="shared" si="228"/>
        <v/>
      </c>
      <c r="DN207" s="64" t="str">
        <f t="shared" si="228"/>
        <v/>
      </c>
      <c r="DO207" s="64" t="str">
        <f t="shared" si="228"/>
        <v/>
      </c>
      <c r="DP207" s="64" t="str">
        <f t="shared" si="228"/>
        <v/>
      </c>
      <c r="DQ207" s="64" t="str">
        <f t="shared" si="228"/>
        <v/>
      </c>
      <c r="DR207" s="64" t="str">
        <f t="shared" si="228"/>
        <v/>
      </c>
      <c r="DS207" s="64" t="str">
        <f t="shared" si="228"/>
        <v/>
      </c>
      <c r="DT207" s="64" t="str">
        <f t="shared" si="228"/>
        <v/>
      </c>
      <c r="DU207" s="64" t="str">
        <f t="shared" si="228"/>
        <v/>
      </c>
      <c r="DV207" s="64" t="str">
        <f t="shared" si="228"/>
        <v/>
      </c>
      <c r="DW207" s="64" t="str">
        <f t="shared" si="228"/>
        <v/>
      </c>
      <c r="DX207" s="64" t="str">
        <f t="shared" si="228"/>
        <v/>
      </c>
      <c r="DY207" s="64" t="str">
        <f t="shared" si="228"/>
        <v/>
      </c>
      <c r="DZ207" s="64" t="str">
        <f t="shared" si="228"/>
        <v/>
      </c>
      <c r="EA207" s="64" t="str">
        <f t="shared" si="228"/>
        <v/>
      </c>
      <c r="EB207" s="64" t="str">
        <f t="shared" si="228"/>
        <v/>
      </c>
      <c r="EC207" s="64" t="str">
        <f t="shared" si="228"/>
        <v/>
      </c>
      <c r="ED207" s="64" t="str">
        <f t="shared" si="228"/>
        <v/>
      </c>
      <c r="EE207" s="64" t="str">
        <f t="shared" si="228"/>
        <v/>
      </c>
      <c r="EF207" s="64" t="str">
        <f t="shared" si="228"/>
        <v/>
      </c>
      <c r="EG207" s="64" t="str">
        <f t="shared" si="228"/>
        <v/>
      </c>
      <c r="EH207" s="64" t="str">
        <f t="shared" si="228"/>
        <v/>
      </c>
      <c r="EI207" s="64" t="str">
        <f t="shared" si="228"/>
        <v/>
      </c>
      <c r="EJ207" s="64" t="str">
        <f t="shared" si="228"/>
        <v/>
      </c>
      <c r="EK207" s="64" t="str">
        <f t="shared" si="228"/>
        <v/>
      </c>
      <c r="EL207" s="64" t="str">
        <f t="shared" si="228"/>
        <v/>
      </c>
      <c r="EM207" s="64" t="str">
        <f t="shared" si="228"/>
        <v/>
      </c>
      <c r="EN207" s="72">
        <f t="shared" si="13"/>
        <v>0</v>
      </c>
    </row>
    <row r="208" spans="1:144" x14ac:dyDescent="0.15">
      <c r="A208" s="71">
        <v>41213</v>
      </c>
      <c r="B208" s="64" t="str">
        <f t="shared" ref="B208:J208" si="229">IFERROR(B47*(B369/$EN369),"")</f>
        <v/>
      </c>
      <c r="C208" s="64" t="str">
        <f t="shared" si="229"/>
        <v/>
      </c>
      <c r="D208" s="64" t="str">
        <f t="shared" si="229"/>
        <v/>
      </c>
      <c r="E208" s="64" t="str">
        <f t="shared" si="229"/>
        <v/>
      </c>
      <c r="F208" s="64" t="str">
        <f t="shared" si="229"/>
        <v/>
      </c>
      <c r="G208" s="64" t="str">
        <f t="shared" si="229"/>
        <v/>
      </c>
      <c r="H208" s="64" t="str">
        <f t="shared" si="229"/>
        <v/>
      </c>
      <c r="I208" s="64" t="str">
        <f t="shared" si="229"/>
        <v/>
      </c>
      <c r="J208" s="64" t="str">
        <f t="shared" si="229"/>
        <v/>
      </c>
      <c r="K208" s="64" t="str">
        <f t="shared" ref="K208:AP208" si="230">IFERROR(K47*(K369/$EN369),"")</f>
        <v/>
      </c>
      <c r="L208" s="64" t="str">
        <f t="shared" si="230"/>
        <v/>
      </c>
      <c r="M208" s="64" t="str">
        <f t="shared" si="230"/>
        <v/>
      </c>
      <c r="N208" s="64" t="str">
        <f t="shared" si="230"/>
        <v/>
      </c>
      <c r="O208" s="64" t="str">
        <f t="shared" si="230"/>
        <v/>
      </c>
      <c r="P208" s="64" t="str">
        <f t="shared" si="230"/>
        <v/>
      </c>
      <c r="Q208" s="64" t="str">
        <f t="shared" si="230"/>
        <v/>
      </c>
      <c r="R208" s="64" t="str">
        <f t="shared" si="230"/>
        <v/>
      </c>
      <c r="S208" s="64" t="str">
        <f t="shared" si="230"/>
        <v/>
      </c>
      <c r="T208" s="64" t="str">
        <f t="shared" si="230"/>
        <v/>
      </c>
      <c r="U208" s="64" t="str">
        <f t="shared" si="230"/>
        <v/>
      </c>
      <c r="V208" s="64" t="str">
        <f t="shared" si="230"/>
        <v/>
      </c>
      <c r="W208" s="64" t="str">
        <f t="shared" si="230"/>
        <v/>
      </c>
      <c r="X208" s="64" t="str">
        <f t="shared" si="230"/>
        <v/>
      </c>
      <c r="Y208" s="64" t="str">
        <f t="shared" si="230"/>
        <v/>
      </c>
      <c r="Z208" s="64" t="str">
        <f t="shared" si="230"/>
        <v/>
      </c>
      <c r="AA208" s="64" t="str">
        <f t="shared" si="230"/>
        <v/>
      </c>
      <c r="AB208" s="64" t="str">
        <f t="shared" si="230"/>
        <v/>
      </c>
      <c r="AC208" s="64" t="str">
        <f t="shared" si="230"/>
        <v/>
      </c>
      <c r="AD208" s="64" t="str">
        <f t="shared" si="230"/>
        <v/>
      </c>
      <c r="AE208" s="64" t="str">
        <f t="shared" si="230"/>
        <v/>
      </c>
      <c r="AF208" s="64" t="str">
        <f t="shared" si="230"/>
        <v/>
      </c>
      <c r="AG208" s="64" t="str">
        <f t="shared" si="230"/>
        <v/>
      </c>
      <c r="AH208" s="64" t="str">
        <f t="shared" si="230"/>
        <v/>
      </c>
      <c r="AI208" s="64" t="str">
        <f t="shared" si="230"/>
        <v/>
      </c>
      <c r="AJ208" s="64" t="str">
        <f t="shared" si="230"/>
        <v/>
      </c>
      <c r="AK208" s="64" t="str">
        <f t="shared" si="230"/>
        <v/>
      </c>
      <c r="AL208" s="64" t="str">
        <f t="shared" si="230"/>
        <v/>
      </c>
      <c r="AM208" s="64" t="str">
        <f t="shared" si="230"/>
        <v/>
      </c>
      <c r="AN208" s="64" t="str">
        <f t="shared" si="230"/>
        <v/>
      </c>
      <c r="AO208" s="64" t="str">
        <f t="shared" si="230"/>
        <v/>
      </c>
      <c r="AP208" s="64" t="str">
        <f t="shared" si="230"/>
        <v/>
      </c>
      <c r="AQ208" s="64" t="str">
        <f t="shared" ref="AQ208:BV208" si="231">IFERROR(AQ47*(AQ369/$EN369),"")</f>
        <v/>
      </c>
      <c r="AR208" s="64" t="str">
        <f t="shared" si="231"/>
        <v/>
      </c>
      <c r="AS208" s="64" t="str">
        <f t="shared" si="231"/>
        <v/>
      </c>
      <c r="AT208" s="64" t="str">
        <f t="shared" si="231"/>
        <v/>
      </c>
      <c r="AU208" s="64" t="str">
        <f t="shared" si="231"/>
        <v/>
      </c>
      <c r="AV208" s="64" t="str">
        <f t="shared" si="231"/>
        <v/>
      </c>
      <c r="AW208" s="64" t="str">
        <f t="shared" si="231"/>
        <v/>
      </c>
      <c r="AX208" s="64" t="str">
        <f t="shared" si="231"/>
        <v/>
      </c>
      <c r="AY208" s="64" t="str">
        <f t="shared" si="231"/>
        <v/>
      </c>
      <c r="AZ208" s="64" t="str">
        <f t="shared" si="231"/>
        <v/>
      </c>
      <c r="BA208" s="64" t="str">
        <f t="shared" si="231"/>
        <v/>
      </c>
      <c r="BB208" s="64" t="str">
        <f t="shared" si="231"/>
        <v/>
      </c>
      <c r="BC208" s="64" t="str">
        <f t="shared" si="231"/>
        <v/>
      </c>
      <c r="BD208" s="64" t="str">
        <f t="shared" si="231"/>
        <v/>
      </c>
      <c r="BE208" s="64" t="str">
        <f t="shared" si="231"/>
        <v/>
      </c>
      <c r="BF208" s="64" t="str">
        <f t="shared" si="231"/>
        <v/>
      </c>
      <c r="BG208" s="64" t="str">
        <f t="shared" si="231"/>
        <v/>
      </c>
      <c r="BH208" s="64" t="str">
        <f t="shared" si="231"/>
        <v/>
      </c>
      <c r="BI208" s="64" t="str">
        <f t="shared" si="231"/>
        <v/>
      </c>
      <c r="BJ208" s="64" t="str">
        <f t="shared" si="231"/>
        <v/>
      </c>
      <c r="BK208" s="64" t="str">
        <f t="shared" si="231"/>
        <v/>
      </c>
      <c r="BL208" s="64" t="str">
        <f t="shared" si="231"/>
        <v/>
      </c>
      <c r="BM208" s="64" t="str">
        <f t="shared" si="231"/>
        <v/>
      </c>
      <c r="BN208" s="64" t="str">
        <f t="shared" si="231"/>
        <v/>
      </c>
      <c r="BO208" s="64" t="str">
        <f t="shared" si="231"/>
        <v/>
      </c>
      <c r="BP208" s="64" t="str">
        <f t="shared" si="231"/>
        <v/>
      </c>
      <c r="BQ208" s="64" t="str">
        <f t="shared" si="231"/>
        <v/>
      </c>
      <c r="BR208" s="64" t="str">
        <f t="shared" si="231"/>
        <v/>
      </c>
      <c r="BS208" s="64" t="str">
        <f t="shared" si="231"/>
        <v/>
      </c>
      <c r="BT208" s="64" t="str">
        <f t="shared" si="231"/>
        <v/>
      </c>
      <c r="BU208" s="64" t="str">
        <f t="shared" si="231"/>
        <v/>
      </c>
      <c r="BV208" s="64" t="str">
        <f t="shared" si="231"/>
        <v/>
      </c>
      <c r="BW208" s="64" t="str">
        <f t="shared" ref="BW208:DB208" si="232">IFERROR(BW47*(BW369/$EN369),"")</f>
        <v/>
      </c>
      <c r="BX208" s="64" t="str">
        <f t="shared" si="232"/>
        <v/>
      </c>
      <c r="BY208" s="64" t="str">
        <f t="shared" si="232"/>
        <v/>
      </c>
      <c r="BZ208" s="64" t="str">
        <f t="shared" si="232"/>
        <v/>
      </c>
      <c r="CA208" s="64" t="str">
        <f t="shared" si="232"/>
        <v/>
      </c>
      <c r="CB208" s="64" t="str">
        <f t="shared" si="232"/>
        <v/>
      </c>
      <c r="CC208" s="64" t="str">
        <f t="shared" si="232"/>
        <v/>
      </c>
      <c r="CD208" s="64" t="str">
        <f t="shared" si="232"/>
        <v/>
      </c>
      <c r="CE208" s="64" t="str">
        <f t="shared" si="232"/>
        <v/>
      </c>
      <c r="CF208" s="64" t="str">
        <f t="shared" si="232"/>
        <v/>
      </c>
      <c r="CG208" s="64" t="str">
        <f t="shared" si="232"/>
        <v/>
      </c>
      <c r="CH208" s="64" t="str">
        <f t="shared" si="232"/>
        <v/>
      </c>
      <c r="CI208" s="64" t="str">
        <f t="shared" si="232"/>
        <v/>
      </c>
      <c r="CJ208" s="64" t="str">
        <f t="shared" si="232"/>
        <v/>
      </c>
      <c r="CK208" s="64" t="str">
        <f t="shared" si="232"/>
        <v/>
      </c>
      <c r="CL208" s="64" t="str">
        <f t="shared" si="232"/>
        <v/>
      </c>
      <c r="CM208" s="64" t="str">
        <f t="shared" si="232"/>
        <v/>
      </c>
      <c r="CN208" s="64" t="str">
        <f t="shared" si="232"/>
        <v/>
      </c>
      <c r="CO208" s="64" t="str">
        <f t="shared" si="232"/>
        <v/>
      </c>
      <c r="CP208" s="64" t="str">
        <f t="shared" si="232"/>
        <v/>
      </c>
      <c r="CQ208" s="64" t="str">
        <f t="shared" si="232"/>
        <v/>
      </c>
      <c r="CR208" s="64" t="str">
        <f t="shared" si="232"/>
        <v/>
      </c>
      <c r="CS208" s="64" t="str">
        <f t="shared" si="232"/>
        <v/>
      </c>
      <c r="CT208" s="64" t="str">
        <f t="shared" si="232"/>
        <v/>
      </c>
      <c r="CU208" s="64" t="str">
        <f t="shared" si="232"/>
        <v/>
      </c>
      <c r="CV208" s="64" t="str">
        <f t="shared" si="232"/>
        <v/>
      </c>
      <c r="CW208" s="64" t="str">
        <f t="shared" si="232"/>
        <v/>
      </c>
      <c r="CX208" s="64" t="str">
        <f t="shared" si="232"/>
        <v/>
      </c>
      <c r="CY208" s="64" t="str">
        <f t="shared" si="232"/>
        <v/>
      </c>
      <c r="CZ208" s="64" t="str">
        <f t="shared" si="232"/>
        <v/>
      </c>
      <c r="DA208" s="64" t="str">
        <f t="shared" si="232"/>
        <v/>
      </c>
      <c r="DB208" s="64" t="str">
        <f t="shared" si="232"/>
        <v/>
      </c>
      <c r="DC208" s="64" t="str">
        <f t="shared" ref="DC208:EM208" si="233">IFERROR(DC47*(DC369/$EN369),"")</f>
        <v/>
      </c>
      <c r="DD208" s="64" t="str">
        <f t="shared" si="233"/>
        <v/>
      </c>
      <c r="DE208" s="64" t="str">
        <f t="shared" si="233"/>
        <v/>
      </c>
      <c r="DF208" s="64" t="str">
        <f t="shared" si="233"/>
        <v/>
      </c>
      <c r="DG208" s="64" t="str">
        <f t="shared" si="233"/>
        <v/>
      </c>
      <c r="DH208" s="64" t="str">
        <f t="shared" si="233"/>
        <v/>
      </c>
      <c r="DI208" s="64" t="str">
        <f t="shared" si="233"/>
        <v/>
      </c>
      <c r="DJ208" s="64" t="str">
        <f t="shared" si="233"/>
        <v/>
      </c>
      <c r="DK208" s="64" t="str">
        <f t="shared" si="233"/>
        <v/>
      </c>
      <c r="DL208" s="64" t="str">
        <f t="shared" si="233"/>
        <v/>
      </c>
      <c r="DM208" s="64" t="str">
        <f t="shared" si="233"/>
        <v/>
      </c>
      <c r="DN208" s="64" t="str">
        <f t="shared" si="233"/>
        <v/>
      </c>
      <c r="DO208" s="64" t="str">
        <f t="shared" si="233"/>
        <v/>
      </c>
      <c r="DP208" s="64" t="str">
        <f t="shared" si="233"/>
        <v/>
      </c>
      <c r="DQ208" s="64" t="str">
        <f t="shared" si="233"/>
        <v/>
      </c>
      <c r="DR208" s="64" t="str">
        <f t="shared" si="233"/>
        <v/>
      </c>
      <c r="DS208" s="64" t="str">
        <f t="shared" si="233"/>
        <v/>
      </c>
      <c r="DT208" s="64" t="str">
        <f t="shared" si="233"/>
        <v/>
      </c>
      <c r="DU208" s="64" t="str">
        <f t="shared" si="233"/>
        <v/>
      </c>
      <c r="DV208" s="64" t="str">
        <f t="shared" si="233"/>
        <v/>
      </c>
      <c r="DW208" s="64" t="str">
        <f t="shared" si="233"/>
        <v/>
      </c>
      <c r="DX208" s="64" t="str">
        <f t="shared" si="233"/>
        <v/>
      </c>
      <c r="DY208" s="64" t="str">
        <f t="shared" si="233"/>
        <v/>
      </c>
      <c r="DZ208" s="64" t="str">
        <f t="shared" si="233"/>
        <v/>
      </c>
      <c r="EA208" s="64" t="str">
        <f t="shared" si="233"/>
        <v/>
      </c>
      <c r="EB208" s="64" t="str">
        <f t="shared" si="233"/>
        <v/>
      </c>
      <c r="EC208" s="64" t="str">
        <f t="shared" si="233"/>
        <v/>
      </c>
      <c r="ED208" s="64" t="str">
        <f t="shared" si="233"/>
        <v/>
      </c>
      <c r="EE208" s="64" t="str">
        <f t="shared" si="233"/>
        <v/>
      </c>
      <c r="EF208" s="64" t="str">
        <f t="shared" si="233"/>
        <v/>
      </c>
      <c r="EG208" s="64" t="str">
        <f t="shared" si="233"/>
        <v/>
      </c>
      <c r="EH208" s="64" t="str">
        <f t="shared" si="233"/>
        <v/>
      </c>
      <c r="EI208" s="64" t="str">
        <f t="shared" si="233"/>
        <v/>
      </c>
      <c r="EJ208" s="64" t="str">
        <f t="shared" si="233"/>
        <v/>
      </c>
      <c r="EK208" s="64" t="str">
        <f t="shared" si="233"/>
        <v/>
      </c>
      <c r="EL208" s="64" t="str">
        <f t="shared" si="233"/>
        <v/>
      </c>
      <c r="EM208" s="64" t="str">
        <f t="shared" si="233"/>
        <v/>
      </c>
      <c r="EN208" s="72">
        <f t="shared" si="13"/>
        <v>0</v>
      </c>
    </row>
    <row r="209" spans="1:144" x14ac:dyDescent="0.15">
      <c r="A209" s="71">
        <v>41243</v>
      </c>
      <c r="B209" s="64" t="str">
        <f t="shared" ref="B209:J209" si="234">IFERROR(B48*(B370/$EN370),"")</f>
        <v/>
      </c>
      <c r="C209" s="64" t="str">
        <f t="shared" si="234"/>
        <v/>
      </c>
      <c r="D209" s="64" t="str">
        <f t="shared" si="234"/>
        <v/>
      </c>
      <c r="E209" s="64" t="str">
        <f t="shared" si="234"/>
        <v/>
      </c>
      <c r="F209" s="64" t="str">
        <f t="shared" si="234"/>
        <v/>
      </c>
      <c r="G209" s="64" t="str">
        <f t="shared" si="234"/>
        <v/>
      </c>
      <c r="H209" s="64" t="str">
        <f t="shared" si="234"/>
        <v/>
      </c>
      <c r="I209" s="64" t="str">
        <f t="shared" si="234"/>
        <v/>
      </c>
      <c r="J209" s="64" t="str">
        <f t="shared" si="234"/>
        <v/>
      </c>
      <c r="K209" s="64" t="str">
        <f t="shared" ref="K209:AP209" si="235">IFERROR(K48*(K370/$EN370),"")</f>
        <v/>
      </c>
      <c r="L209" s="64" t="str">
        <f t="shared" si="235"/>
        <v/>
      </c>
      <c r="M209" s="64" t="str">
        <f t="shared" si="235"/>
        <v/>
      </c>
      <c r="N209" s="64" t="str">
        <f t="shared" si="235"/>
        <v/>
      </c>
      <c r="O209" s="64" t="str">
        <f t="shared" si="235"/>
        <v/>
      </c>
      <c r="P209" s="64" t="str">
        <f t="shared" si="235"/>
        <v/>
      </c>
      <c r="Q209" s="64" t="str">
        <f t="shared" si="235"/>
        <v/>
      </c>
      <c r="R209" s="64" t="str">
        <f t="shared" si="235"/>
        <v/>
      </c>
      <c r="S209" s="64" t="str">
        <f t="shared" si="235"/>
        <v/>
      </c>
      <c r="T209" s="64" t="str">
        <f t="shared" si="235"/>
        <v/>
      </c>
      <c r="U209" s="64" t="str">
        <f t="shared" si="235"/>
        <v/>
      </c>
      <c r="V209" s="64" t="str">
        <f t="shared" si="235"/>
        <v/>
      </c>
      <c r="W209" s="64" t="str">
        <f t="shared" si="235"/>
        <v/>
      </c>
      <c r="X209" s="64" t="str">
        <f t="shared" si="235"/>
        <v/>
      </c>
      <c r="Y209" s="64" t="str">
        <f t="shared" si="235"/>
        <v/>
      </c>
      <c r="Z209" s="64" t="str">
        <f t="shared" si="235"/>
        <v/>
      </c>
      <c r="AA209" s="64" t="str">
        <f t="shared" si="235"/>
        <v/>
      </c>
      <c r="AB209" s="64" t="str">
        <f t="shared" si="235"/>
        <v/>
      </c>
      <c r="AC209" s="64" t="str">
        <f t="shared" si="235"/>
        <v/>
      </c>
      <c r="AD209" s="64" t="str">
        <f t="shared" si="235"/>
        <v/>
      </c>
      <c r="AE209" s="64" t="str">
        <f t="shared" si="235"/>
        <v/>
      </c>
      <c r="AF209" s="64" t="str">
        <f t="shared" si="235"/>
        <v/>
      </c>
      <c r="AG209" s="64" t="str">
        <f t="shared" si="235"/>
        <v/>
      </c>
      <c r="AH209" s="64" t="str">
        <f t="shared" si="235"/>
        <v/>
      </c>
      <c r="AI209" s="64" t="str">
        <f t="shared" si="235"/>
        <v/>
      </c>
      <c r="AJ209" s="64" t="str">
        <f t="shared" si="235"/>
        <v/>
      </c>
      <c r="AK209" s="64" t="str">
        <f t="shared" si="235"/>
        <v/>
      </c>
      <c r="AL209" s="64" t="str">
        <f t="shared" si="235"/>
        <v/>
      </c>
      <c r="AM209" s="64" t="str">
        <f t="shared" si="235"/>
        <v/>
      </c>
      <c r="AN209" s="64" t="str">
        <f t="shared" si="235"/>
        <v/>
      </c>
      <c r="AO209" s="64" t="str">
        <f t="shared" si="235"/>
        <v/>
      </c>
      <c r="AP209" s="64" t="str">
        <f t="shared" si="235"/>
        <v/>
      </c>
      <c r="AQ209" s="64" t="str">
        <f t="shared" ref="AQ209:BV209" si="236">IFERROR(AQ48*(AQ370/$EN370),"")</f>
        <v/>
      </c>
      <c r="AR209" s="64" t="str">
        <f t="shared" si="236"/>
        <v/>
      </c>
      <c r="AS209" s="64" t="str">
        <f t="shared" si="236"/>
        <v/>
      </c>
      <c r="AT209" s="64" t="str">
        <f t="shared" si="236"/>
        <v/>
      </c>
      <c r="AU209" s="64" t="str">
        <f t="shared" si="236"/>
        <v/>
      </c>
      <c r="AV209" s="64" t="str">
        <f t="shared" si="236"/>
        <v/>
      </c>
      <c r="AW209" s="64" t="str">
        <f t="shared" si="236"/>
        <v/>
      </c>
      <c r="AX209" s="64" t="str">
        <f t="shared" si="236"/>
        <v/>
      </c>
      <c r="AY209" s="64" t="str">
        <f t="shared" si="236"/>
        <v/>
      </c>
      <c r="AZ209" s="64" t="str">
        <f t="shared" si="236"/>
        <v/>
      </c>
      <c r="BA209" s="64" t="str">
        <f t="shared" si="236"/>
        <v/>
      </c>
      <c r="BB209" s="64" t="str">
        <f t="shared" si="236"/>
        <v/>
      </c>
      <c r="BC209" s="64" t="str">
        <f t="shared" si="236"/>
        <v/>
      </c>
      <c r="BD209" s="64" t="str">
        <f t="shared" si="236"/>
        <v/>
      </c>
      <c r="BE209" s="64" t="str">
        <f t="shared" si="236"/>
        <v/>
      </c>
      <c r="BF209" s="64" t="str">
        <f t="shared" si="236"/>
        <v/>
      </c>
      <c r="BG209" s="64" t="str">
        <f t="shared" si="236"/>
        <v/>
      </c>
      <c r="BH209" s="64" t="str">
        <f t="shared" si="236"/>
        <v/>
      </c>
      <c r="BI209" s="64" t="str">
        <f t="shared" si="236"/>
        <v/>
      </c>
      <c r="BJ209" s="64" t="str">
        <f t="shared" si="236"/>
        <v/>
      </c>
      <c r="BK209" s="64" t="str">
        <f t="shared" si="236"/>
        <v/>
      </c>
      <c r="BL209" s="64" t="str">
        <f t="shared" si="236"/>
        <v/>
      </c>
      <c r="BM209" s="64" t="str">
        <f t="shared" si="236"/>
        <v/>
      </c>
      <c r="BN209" s="64" t="str">
        <f t="shared" si="236"/>
        <v/>
      </c>
      <c r="BO209" s="64" t="str">
        <f t="shared" si="236"/>
        <v/>
      </c>
      <c r="BP209" s="64" t="str">
        <f t="shared" si="236"/>
        <v/>
      </c>
      <c r="BQ209" s="64" t="str">
        <f t="shared" si="236"/>
        <v/>
      </c>
      <c r="BR209" s="64" t="str">
        <f t="shared" si="236"/>
        <v/>
      </c>
      <c r="BS209" s="64" t="str">
        <f t="shared" si="236"/>
        <v/>
      </c>
      <c r="BT209" s="64" t="str">
        <f t="shared" si="236"/>
        <v/>
      </c>
      <c r="BU209" s="64" t="str">
        <f t="shared" si="236"/>
        <v/>
      </c>
      <c r="BV209" s="64" t="str">
        <f t="shared" si="236"/>
        <v/>
      </c>
      <c r="BW209" s="64" t="str">
        <f t="shared" ref="BW209:DB209" si="237">IFERROR(BW48*(BW370/$EN370),"")</f>
        <v/>
      </c>
      <c r="BX209" s="64" t="str">
        <f t="shared" si="237"/>
        <v/>
      </c>
      <c r="BY209" s="64" t="str">
        <f t="shared" si="237"/>
        <v/>
      </c>
      <c r="BZ209" s="64" t="str">
        <f t="shared" si="237"/>
        <v/>
      </c>
      <c r="CA209" s="64" t="str">
        <f t="shared" si="237"/>
        <v/>
      </c>
      <c r="CB209" s="64" t="str">
        <f t="shared" si="237"/>
        <v/>
      </c>
      <c r="CC209" s="64" t="str">
        <f t="shared" si="237"/>
        <v/>
      </c>
      <c r="CD209" s="64" t="str">
        <f t="shared" si="237"/>
        <v/>
      </c>
      <c r="CE209" s="64" t="str">
        <f t="shared" si="237"/>
        <v/>
      </c>
      <c r="CF209" s="64" t="str">
        <f t="shared" si="237"/>
        <v/>
      </c>
      <c r="CG209" s="64" t="str">
        <f t="shared" si="237"/>
        <v/>
      </c>
      <c r="CH209" s="64" t="str">
        <f t="shared" si="237"/>
        <v/>
      </c>
      <c r="CI209" s="64" t="str">
        <f t="shared" si="237"/>
        <v/>
      </c>
      <c r="CJ209" s="64" t="str">
        <f t="shared" si="237"/>
        <v/>
      </c>
      <c r="CK209" s="64" t="str">
        <f t="shared" si="237"/>
        <v/>
      </c>
      <c r="CL209" s="64" t="str">
        <f t="shared" si="237"/>
        <v/>
      </c>
      <c r="CM209" s="64" t="str">
        <f t="shared" si="237"/>
        <v/>
      </c>
      <c r="CN209" s="64" t="str">
        <f t="shared" si="237"/>
        <v/>
      </c>
      <c r="CO209" s="64" t="str">
        <f t="shared" si="237"/>
        <v/>
      </c>
      <c r="CP209" s="64" t="str">
        <f t="shared" si="237"/>
        <v/>
      </c>
      <c r="CQ209" s="64" t="str">
        <f t="shared" si="237"/>
        <v/>
      </c>
      <c r="CR209" s="64" t="str">
        <f t="shared" si="237"/>
        <v/>
      </c>
      <c r="CS209" s="64" t="str">
        <f t="shared" si="237"/>
        <v/>
      </c>
      <c r="CT209" s="64" t="str">
        <f t="shared" si="237"/>
        <v/>
      </c>
      <c r="CU209" s="64" t="str">
        <f t="shared" si="237"/>
        <v/>
      </c>
      <c r="CV209" s="64" t="str">
        <f t="shared" si="237"/>
        <v/>
      </c>
      <c r="CW209" s="64" t="str">
        <f t="shared" si="237"/>
        <v/>
      </c>
      <c r="CX209" s="64" t="str">
        <f t="shared" si="237"/>
        <v/>
      </c>
      <c r="CY209" s="64" t="str">
        <f t="shared" si="237"/>
        <v/>
      </c>
      <c r="CZ209" s="64" t="str">
        <f t="shared" si="237"/>
        <v/>
      </c>
      <c r="DA209" s="64" t="str">
        <f t="shared" si="237"/>
        <v/>
      </c>
      <c r="DB209" s="64" t="str">
        <f t="shared" si="237"/>
        <v/>
      </c>
      <c r="DC209" s="64" t="str">
        <f t="shared" ref="DC209:EM209" si="238">IFERROR(DC48*(DC370/$EN370),"")</f>
        <v/>
      </c>
      <c r="DD209" s="64" t="str">
        <f t="shared" si="238"/>
        <v/>
      </c>
      <c r="DE209" s="64" t="str">
        <f t="shared" si="238"/>
        <v/>
      </c>
      <c r="DF209" s="64" t="str">
        <f t="shared" si="238"/>
        <v/>
      </c>
      <c r="DG209" s="64" t="str">
        <f t="shared" si="238"/>
        <v/>
      </c>
      <c r="DH209" s="64" t="str">
        <f t="shared" si="238"/>
        <v/>
      </c>
      <c r="DI209" s="64" t="str">
        <f t="shared" si="238"/>
        <v/>
      </c>
      <c r="DJ209" s="64" t="str">
        <f t="shared" si="238"/>
        <v/>
      </c>
      <c r="DK209" s="64" t="str">
        <f t="shared" si="238"/>
        <v/>
      </c>
      <c r="DL209" s="64" t="str">
        <f t="shared" si="238"/>
        <v/>
      </c>
      <c r="DM209" s="64" t="str">
        <f t="shared" si="238"/>
        <v/>
      </c>
      <c r="DN209" s="64" t="str">
        <f t="shared" si="238"/>
        <v/>
      </c>
      <c r="DO209" s="64" t="str">
        <f t="shared" si="238"/>
        <v/>
      </c>
      <c r="DP209" s="64" t="str">
        <f t="shared" si="238"/>
        <v/>
      </c>
      <c r="DQ209" s="64" t="str">
        <f t="shared" si="238"/>
        <v/>
      </c>
      <c r="DR209" s="64" t="str">
        <f t="shared" si="238"/>
        <v/>
      </c>
      <c r="DS209" s="64" t="str">
        <f t="shared" si="238"/>
        <v/>
      </c>
      <c r="DT209" s="64" t="str">
        <f t="shared" si="238"/>
        <v/>
      </c>
      <c r="DU209" s="64" t="str">
        <f t="shared" si="238"/>
        <v/>
      </c>
      <c r="DV209" s="64" t="str">
        <f t="shared" si="238"/>
        <v/>
      </c>
      <c r="DW209" s="64" t="str">
        <f t="shared" si="238"/>
        <v/>
      </c>
      <c r="DX209" s="64" t="str">
        <f t="shared" si="238"/>
        <v/>
      </c>
      <c r="DY209" s="64" t="str">
        <f t="shared" si="238"/>
        <v/>
      </c>
      <c r="DZ209" s="64" t="str">
        <f t="shared" si="238"/>
        <v/>
      </c>
      <c r="EA209" s="64" t="str">
        <f t="shared" si="238"/>
        <v/>
      </c>
      <c r="EB209" s="64" t="str">
        <f t="shared" si="238"/>
        <v/>
      </c>
      <c r="EC209" s="64" t="str">
        <f t="shared" si="238"/>
        <v/>
      </c>
      <c r="ED209" s="64" t="str">
        <f t="shared" si="238"/>
        <v/>
      </c>
      <c r="EE209" s="64" t="str">
        <f t="shared" si="238"/>
        <v/>
      </c>
      <c r="EF209" s="64" t="str">
        <f t="shared" si="238"/>
        <v/>
      </c>
      <c r="EG209" s="64" t="str">
        <f t="shared" si="238"/>
        <v/>
      </c>
      <c r="EH209" s="64" t="str">
        <f t="shared" si="238"/>
        <v/>
      </c>
      <c r="EI209" s="64" t="str">
        <f t="shared" si="238"/>
        <v/>
      </c>
      <c r="EJ209" s="64" t="str">
        <f t="shared" si="238"/>
        <v/>
      </c>
      <c r="EK209" s="64" t="str">
        <f t="shared" si="238"/>
        <v/>
      </c>
      <c r="EL209" s="64" t="str">
        <f t="shared" si="238"/>
        <v/>
      </c>
      <c r="EM209" s="64" t="str">
        <f t="shared" si="238"/>
        <v/>
      </c>
      <c r="EN209" s="72">
        <f t="shared" si="13"/>
        <v>0</v>
      </c>
    </row>
    <row r="210" spans="1:144" x14ac:dyDescent="0.15">
      <c r="A210" s="71">
        <v>41274</v>
      </c>
      <c r="B210" s="64" t="str">
        <f t="shared" ref="B210:J210" si="239">IFERROR(B49*(B371/$EN371),"")</f>
        <v/>
      </c>
      <c r="C210" s="64" t="str">
        <f t="shared" si="239"/>
        <v/>
      </c>
      <c r="D210" s="64" t="str">
        <f t="shared" si="239"/>
        <v/>
      </c>
      <c r="E210" s="64" t="str">
        <f t="shared" si="239"/>
        <v/>
      </c>
      <c r="F210" s="64" t="str">
        <f t="shared" si="239"/>
        <v/>
      </c>
      <c r="G210" s="64" t="str">
        <f t="shared" si="239"/>
        <v/>
      </c>
      <c r="H210" s="64" t="str">
        <f t="shared" si="239"/>
        <v/>
      </c>
      <c r="I210" s="64" t="str">
        <f t="shared" si="239"/>
        <v/>
      </c>
      <c r="J210" s="64" t="str">
        <f t="shared" si="239"/>
        <v/>
      </c>
      <c r="K210" s="64" t="str">
        <f t="shared" ref="K210:AP210" si="240">IFERROR(K49*(K371/$EN371),"")</f>
        <v/>
      </c>
      <c r="L210" s="64" t="str">
        <f t="shared" si="240"/>
        <v/>
      </c>
      <c r="M210" s="64" t="str">
        <f t="shared" si="240"/>
        <v/>
      </c>
      <c r="N210" s="64" t="str">
        <f t="shared" si="240"/>
        <v/>
      </c>
      <c r="O210" s="64" t="str">
        <f t="shared" si="240"/>
        <v/>
      </c>
      <c r="P210" s="64" t="str">
        <f t="shared" si="240"/>
        <v/>
      </c>
      <c r="Q210" s="64" t="str">
        <f t="shared" si="240"/>
        <v/>
      </c>
      <c r="R210" s="64" t="str">
        <f t="shared" si="240"/>
        <v/>
      </c>
      <c r="S210" s="64" t="str">
        <f t="shared" si="240"/>
        <v/>
      </c>
      <c r="T210" s="64" t="str">
        <f t="shared" si="240"/>
        <v/>
      </c>
      <c r="U210" s="64" t="str">
        <f t="shared" si="240"/>
        <v/>
      </c>
      <c r="V210" s="64" t="str">
        <f t="shared" si="240"/>
        <v/>
      </c>
      <c r="W210" s="64" t="str">
        <f t="shared" si="240"/>
        <v/>
      </c>
      <c r="X210" s="64" t="str">
        <f t="shared" si="240"/>
        <v/>
      </c>
      <c r="Y210" s="64" t="str">
        <f t="shared" si="240"/>
        <v/>
      </c>
      <c r="Z210" s="64" t="str">
        <f t="shared" si="240"/>
        <v/>
      </c>
      <c r="AA210" s="64" t="str">
        <f t="shared" si="240"/>
        <v/>
      </c>
      <c r="AB210" s="64" t="str">
        <f t="shared" si="240"/>
        <v/>
      </c>
      <c r="AC210" s="64" t="str">
        <f t="shared" si="240"/>
        <v/>
      </c>
      <c r="AD210" s="64" t="str">
        <f t="shared" si="240"/>
        <v/>
      </c>
      <c r="AE210" s="64" t="str">
        <f t="shared" si="240"/>
        <v/>
      </c>
      <c r="AF210" s="64" t="str">
        <f t="shared" si="240"/>
        <v/>
      </c>
      <c r="AG210" s="64" t="str">
        <f t="shared" si="240"/>
        <v/>
      </c>
      <c r="AH210" s="64" t="str">
        <f t="shared" si="240"/>
        <v/>
      </c>
      <c r="AI210" s="64" t="str">
        <f t="shared" si="240"/>
        <v/>
      </c>
      <c r="AJ210" s="64" t="str">
        <f t="shared" si="240"/>
        <v/>
      </c>
      <c r="AK210" s="64" t="str">
        <f t="shared" si="240"/>
        <v/>
      </c>
      <c r="AL210" s="64" t="str">
        <f t="shared" si="240"/>
        <v/>
      </c>
      <c r="AM210" s="64" t="str">
        <f t="shared" si="240"/>
        <v/>
      </c>
      <c r="AN210" s="64" t="str">
        <f t="shared" si="240"/>
        <v/>
      </c>
      <c r="AO210" s="64" t="str">
        <f t="shared" si="240"/>
        <v/>
      </c>
      <c r="AP210" s="64" t="str">
        <f t="shared" si="240"/>
        <v/>
      </c>
      <c r="AQ210" s="64" t="str">
        <f t="shared" ref="AQ210:BV210" si="241">IFERROR(AQ49*(AQ371/$EN371),"")</f>
        <v/>
      </c>
      <c r="AR210" s="64" t="str">
        <f t="shared" si="241"/>
        <v/>
      </c>
      <c r="AS210" s="64" t="str">
        <f t="shared" si="241"/>
        <v/>
      </c>
      <c r="AT210" s="64" t="str">
        <f t="shared" si="241"/>
        <v/>
      </c>
      <c r="AU210" s="64" t="str">
        <f t="shared" si="241"/>
        <v/>
      </c>
      <c r="AV210" s="64" t="str">
        <f t="shared" si="241"/>
        <v/>
      </c>
      <c r="AW210" s="64" t="str">
        <f t="shared" si="241"/>
        <v/>
      </c>
      <c r="AX210" s="64" t="str">
        <f t="shared" si="241"/>
        <v/>
      </c>
      <c r="AY210" s="64" t="str">
        <f t="shared" si="241"/>
        <v/>
      </c>
      <c r="AZ210" s="64" t="str">
        <f t="shared" si="241"/>
        <v/>
      </c>
      <c r="BA210" s="64" t="str">
        <f t="shared" si="241"/>
        <v/>
      </c>
      <c r="BB210" s="64" t="str">
        <f t="shared" si="241"/>
        <v/>
      </c>
      <c r="BC210" s="64" t="str">
        <f t="shared" si="241"/>
        <v/>
      </c>
      <c r="BD210" s="64" t="str">
        <f t="shared" si="241"/>
        <v/>
      </c>
      <c r="BE210" s="64" t="str">
        <f t="shared" si="241"/>
        <v/>
      </c>
      <c r="BF210" s="64" t="str">
        <f t="shared" si="241"/>
        <v/>
      </c>
      <c r="BG210" s="64" t="str">
        <f t="shared" si="241"/>
        <v/>
      </c>
      <c r="BH210" s="64" t="str">
        <f t="shared" si="241"/>
        <v/>
      </c>
      <c r="BI210" s="64" t="str">
        <f t="shared" si="241"/>
        <v/>
      </c>
      <c r="BJ210" s="64" t="str">
        <f t="shared" si="241"/>
        <v/>
      </c>
      <c r="BK210" s="64" t="str">
        <f t="shared" si="241"/>
        <v/>
      </c>
      <c r="BL210" s="64" t="str">
        <f t="shared" si="241"/>
        <v/>
      </c>
      <c r="BM210" s="64" t="str">
        <f t="shared" si="241"/>
        <v/>
      </c>
      <c r="BN210" s="64" t="str">
        <f t="shared" si="241"/>
        <v/>
      </c>
      <c r="BO210" s="64" t="str">
        <f t="shared" si="241"/>
        <v/>
      </c>
      <c r="BP210" s="64" t="str">
        <f t="shared" si="241"/>
        <v/>
      </c>
      <c r="BQ210" s="64" t="str">
        <f t="shared" si="241"/>
        <v/>
      </c>
      <c r="BR210" s="64" t="str">
        <f t="shared" si="241"/>
        <v/>
      </c>
      <c r="BS210" s="64" t="str">
        <f t="shared" si="241"/>
        <v/>
      </c>
      <c r="BT210" s="64" t="str">
        <f t="shared" si="241"/>
        <v/>
      </c>
      <c r="BU210" s="64" t="str">
        <f t="shared" si="241"/>
        <v/>
      </c>
      <c r="BV210" s="64" t="str">
        <f t="shared" si="241"/>
        <v/>
      </c>
      <c r="BW210" s="64" t="str">
        <f t="shared" ref="BW210:DB210" si="242">IFERROR(BW49*(BW371/$EN371),"")</f>
        <v/>
      </c>
      <c r="BX210" s="64" t="str">
        <f t="shared" si="242"/>
        <v/>
      </c>
      <c r="BY210" s="64" t="str">
        <f t="shared" si="242"/>
        <v/>
      </c>
      <c r="BZ210" s="64" t="str">
        <f t="shared" si="242"/>
        <v/>
      </c>
      <c r="CA210" s="64" t="str">
        <f t="shared" si="242"/>
        <v/>
      </c>
      <c r="CB210" s="64" t="str">
        <f t="shared" si="242"/>
        <v/>
      </c>
      <c r="CC210" s="64" t="str">
        <f t="shared" si="242"/>
        <v/>
      </c>
      <c r="CD210" s="64" t="str">
        <f t="shared" si="242"/>
        <v/>
      </c>
      <c r="CE210" s="64" t="str">
        <f t="shared" si="242"/>
        <v/>
      </c>
      <c r="CF210" s="64" t="str">
        <f t="shared" si="242"/>
        <v/>
      </c>
      <c r="CG210" s="64" t="str">
        <f t="shared" si="242"/>
        <v/>
      </c>
      <c r="CH210" s="64" t="str">
        <f t="shared" si="242"/>
        <v/>
      </c>
      <c r="CI210" s="64" t="str">
        <f t="shared" si="242"/>
        <v/>
      </c>
      <c r="CJ210" s="64" t="str">
        <f t="shared" si="242"/>
        <v/>
      </c>
      <c r="CK210" s="64" t="str">
        <f t="shared" si="242"/>
        <v/>
      </c>
      <c r="CL210" s="64" t="str">
        <f t="shared" si="242"/>
        <v/>
      </c>
      <c r="CM210" s="64" t="str">
        <f t="shared" si="242"/>
        <v/>
      </c>
      <c r="CN210" s="64" t="str">
        <f t="shared" si="242"/>
        <v/>
      </c>
      <c r="CO210" s="64" t="str">
        <f t="shared" si="242"/>
        <v/>
      </c>
      <c r="CP210" s="64" t="str">
        <f t="shared" si="242"/>
        <v/>
      </c>
      <c r="CQ210" s="64" t="str">
        <f t="shared" si="242"/>
        <v/>
      </c>
      <c r="CR210" s="64" t="str">
        <f t="shared" si="242"/>
        <v/>
      </c>
      <c r="CS210" s="64" t="str">
        <f t="shared" si="242"/>
        <v/>
      </c>
      <c r="CT210" s="64" t="str">
        <f t="shared" si="242"/>
        <v/>
      </c>
      <c r="CU210" s="64" t="str">
        <f t="shared" si="242"/>
        <v/>
      </c>
      <c r="CV210" s="64" t="str">
        <f t="shared" si="242"/>
        <v/>
      </c>
      <c r="CW210" s="64" t="str">
        <f t="shared" si="242"/>
        <v/>
      </c>
      <c r="CX210" s="64" t="str">
        <f t="shared" si="242"/>
        <v/>
      </c>
      <c r="CY210" s="64" t="str">
        <f t="shared" si="242"/>
        <v/>
      </c>
      <c r="CZ210" s="64" t="str">
        <f t="shared" si="242"/>
        <v/>
      </c>
      <c r="DA210" s="64" t="str">
        <f t="shared" si="242"/>
        <v/>
      </c>
      <c r="DB210" s="64" t="str">
        <f t="shared" si="242"/>
        <v/>
      </c>
      <c r="DC210" s="64" t="str">
        <f t="shared" ref="DC210:EM210" si="243">IFERROR(DC49*(DC371/$EN371),"")</f>
        <v/>
      </c>
      <c r="DD210" s="64" t="str">
        <f t="shared" si="243"/>
        <v/>
      </c>
      <c r="DE210" s="64" t="str">
        <f t="shared" si="243"/>
        <v/>
      </c>
      <c r="DF210" s="64" t="str">
        <f t="shared" si="243"/>
        <v/>
      </c>
      <c r="DG210" s="64" t="str">
        <f t="shared" si="243"/>
        <v/>
      </c>
      <c r="DH210" s="64" t="str">
        <f t="shared" si="243"/>
        <v/>
      </c>
      <c r="DI210" s="64" t="str">
        <f t="shared" si="243"/>
        <v/>
      </c>
      <c r="DJ210" s="64" t="str">
        <f t="shared" si="243"/>
        <v/>
      </c>
      <c r="DK210" s="64" t="str">
        <f t="shared" si="243"/>
        <v/>
      </c>
      <c r="DL210" s="64" t="str">
        <f t="shared" si="243"/>
        <v/>
      </c>
      <c r="DM210" s="64" t="str">
        <f t="shared" si="243"/>
        <v/>
      </c>
      <c r="DN210" s="64" t="str">
        <f t="shared" si="243"/>
        <v/>
      </c>
      <c r="DO210" s="64" t="str">
        <f t="shared" si="243"/>
        <v/>
      </c>
      <c r="DP210" s="64" t="str">
        <f t="shared" si="243"/>
        <v/>
      </c>
      <c r="DQ210" s="64" t="str">
        <f t="shared" si="243"/>
        <v/>
      </c>
      <c r="DR210" s="64" t="str">
        <f t="shared" si="243"/>
        <v/>
      </c>
      <c r="DS210" s="64" t="str">
        <f t="shared" si="243"/>
        <v/>
      </c>
      <c r="DT210" s="64" t="str">
        <f t="shared" si="243"/>
        <v/>
      </c>
      <c r="DU210" s="64" t="str">
        <f t="shared" si="243"/>
        <v/>
      </c>
      <c r="DV210" s="64" t="str">
        <f t="shared" si="243"/>
        <v/>
      </c>
      <c r="DW210" s="64" t="str">
        <f t="shared" si="243"/>
        <v/>
      </c>
      <c r="DX210" s="64" t="str">
        <f t="shared" si="243"/>
        <v/>
      </c>
      <c r="DY210" s="64" t="str">
        <f t="shared" si="243"/>
        <v/>
      </c>
      <c r="DZ210" s="64" t="str">
        <f t="shared" si="243"/>
        <v/>
      </c>
      <c r="EA210" s="64" t="str">
        <f t="shared" si="243"/>
        <v/>
      </c>
      <c r="EB210" s="64" t="str">
        <f t="shared" si="243"/>
        <v/>
      </c>
      <c r="EC210" s="64" t="str">
        <f t="shared" si="243"/>
        <v/>
      </c>
      <c r="ED210" s="64" t="str">
        <f t="shared" si="243"/>
        <v/>
      </c>
      <c r="EE210" s="64" t="str">
        <f t="shared" si="243"/>
        <v/>
      </c>
      <c r="EF210" s="64" t="str">
        <f t="shared" si="243"/>
        <v/>
      </c>
      <c r="EG210" s="64" t="str">
        <f t="shared" si="243"/>
        <v/>
      </c>
      <c r="EH210" s="64" t="str">
        <f t="shared" si="243"/>
        <v/>
      </c>
      <c r="EI210" s="64" t="str">
        <f t="shared" si="243"/>
        <v/>
      </c>
      <c r="EJ210" s="64" t="str">
        <f t="shared" si="243"/>
        <v/>
      </c>
      <c r="EK210" s="64" t="str">
        <f t="shared" si="243"/>
        <v/>
      </c>
      <c r="EL210" s="64" t="str">
        <f t="shared" si="243"/>
        <v/>
      </c>
      <c r="EM210" s="64" t="str">
        <f t="shared" si="243"/>
        <v/>
      </c>
      <c r="EN210" s="72">
        <f t="shared" si="13"/>
        <v>0</v>
      </c>
    </row>
    <row r="211" spans="1:144" x14ac:dyDescent="0.15">
      <c r="A211" s="71">
        <v>41305</v>
      </c>
      <c r="B211" s="64" t="str">
        <f t="shared" ref="B211:J211" si="244">IFERROR(B50*(B372/$EN372),"")</f>
        <v/>
      </c>
      <c r="C211" s="64">
        <f t="shared" si="244"/>
        <v>0</v>
      </c>
      <c r="D211" s="64">
        <f t="shared" si="244"/>
        <v>0</v>
      </c>
      <c r="E211" s="64">
        <f t="shared" si="244"/>
        <v>0</v>
      </c>
      <c r="F211" s="64">
        <f t="shared" si="244"/>
        <v>0</v>
      </c>
      <c r="G211" s="64">
        <f t="shared" si="244"/>
        <v>8.0321209999999997E-3</v>
      </c>
      <c r="H211" s="64">
        <f t="shared" si="244"/>
        <v>0</v>
      </c>
      <c r="I211" s="64">
        <f t="shared" si="244"/>
        <v>0</v>
      </c>
      <c r="J211" s="64">
        <f t="shared" si="244"/>
        <v>0</v>
      </c>
      <c r="K211" s="64">
        <f t="shared" ref="K211:AP211" si="245">IFERROR(K50*(K372/$EN372),"")</f>
        <v>0</v>
      </c>
      <c r="L211" s="64">
        <f t="shared" si="245"/>
        <v>0</v>
      </c>
      <c r="M211" s="64">
        <f t="shared" si="245"/>
        <v>0</v>
      </c>
      <c r="N211" s="64">
        <f t="shared" si="245"/>
        <v>0</v>
      </c>
      <c r="O211" s="64">
        <f t="shared" si="245"/>
        <v>0</v>
      </c>
      <c r="P211" s="64">
        <f t="shared" si="245"/>
        <v>0</v>
      </c>
      <c r="Q211" s="64">
        <f t="shared" si="245"/>
        <v>0</v>
      </c>
      <c r="R211" s="64">
        <f t="shared" si="245"/>
        <v>0</v>
      </c>
      <c r="S211" s="64">
        <f t="shared" si="245"/>
        <v>0</v>
      </c>
      <c r="T211" s="64">
        <f t="shared" si="245"/>
        <v>0</v>
      </c>
      <c r="U211" s="64">
        <f t="shared" si="245"/>
        <v>0</v>
      </c>
      <c r="V211" s="64">
        <f t="shared" si="245"/>
        <v>0</v>
      </c>
      <c r="W211" s="64">
        <f t="shared" si="245"/>
        <v>0</v>
      </c>
      <c r="X211" s="64">
        <f t="shared" si="245"/>
        <v>0</v>
      </c>
      <c r="Y211" s="64">
        <f t="shared" si="245"/>
        <v>0</v>
      </c>
      <c r="Z211" s="64">
        <f t="shared" si="245"/>
        <v>0</v>
      </c>
      <c r="AA211" s="64">
        <f t="shared" si="245"/>
        <v>0</v>
      </c>
      <c r="AB211" s="64">
        <f t="shared" si="245"/>
        <v>0</v>
      </c>
      <c r="AC211" s="64">
        <f t="shared" si="245"/>
        <v>0</v>
      </c>
      <c r="AD211" s="64">
        <f t="shared" si="245"/>
        <v>0</v>
      </c>
      <c r="AE211" s="64">
        <f t="shared" si="245"/>
        <v>0</v>
      </c>
      <c r="AF211" s="64">
        <f t="shared" si="245"/>
        <v>0</v>
      </c>
      <c r="AG211" s="64">
        <f t="shared" si="245"/>
        <v>0</v>
      </c>
      <c r="AH211" s="64">
        <f t="shared" si="245"/>
        <v>0</v>
      </c>
      <c r="AI211" s="64">
        <f t="shared" si="245"/>
        <v>0</v>
      </c>
      <c r="AJ211" s="64">
        <f t="shared" si="245"/>
        <v>0</v>
      </c>
      <c r="AK211" s="64">
        <f t="shared" si="245"/>
        <v>0</v>
      </c>
      <c r="AL211" s="64">
        <f t="shared" si="245"/>
        <v>0</v>
      </c>
      <c r="AM211" s="64">
        <f t="shared" si="245"/>
        <v>0</v>
      </c>
      <c r="AN211" s="64">
        <f t="shared" si="245"/>
        <v>0</v>
      </c>
      <c r="AO211" s="64">
        <f t="shared" si="245"/>
        <v>0</v>
      </c>
      <c r="AP211" s="64">
        <f t="shared" si="245"/>
        <v>0</v>
      </c>
      <c r="AQ211" s="64">
        <f t="shared" ref="AQ211:BV211" si="246">IFERROR(AQ50*(AQ372/$EN372),"")</f>
        <v>0</v>
      </c>
      <c r="AR211" s="64">
        <f t="shared" si="246"/>
        <v>0</v>
      </c>
      <c r="AS211" s="64">
        <f t="shared" si="246"/>
        <v>0</v>
      </c>
      <c r="AT211" s="64">
        <f t="shared" si="246"/>
        <v>0</v>
      </c>
      <c r="AU211" s="64">
        <f t="shared" si="246"/>
        <v>0</v>
      </c>
      <c r="AV211" s="64">
        <f t="shared" si="246"/>
        <v>0</v>
      </c>
      <c r="AW211" s="64">
        <f t="shared" si="246"/>
        <v>0</v>
      </c>
      <c r="AX211" s="64">
        <f t="shared" si="246"/>
        <v>0</v>
      </c>
      <c r="AY211" s="64">
        <f t="shared" si="246"/>
        <v>0</v>
      </c>
      <c r="AZ211" s="64">
        <f t="shared" si="246"/>
        <v>0</v>
      </c>
      <c r="BA211" s="64">
        <f t="shared" si="246"/>
        <v>0</v>
      </c>
      <c r="BB211" s="64">
        <f t="shared" si="246"/>
        <v>0</v>
      </c>
      <c r="BC211" s="64">
        <f t="shared" si="246"/>
        <v>0</v>
      </c>
      <c r="BD211" s="64">
        <f t="shared" si="246"/>
        <v>0</v>
      </c>
      <c r="BE211" s="64">
        <f t="shared" si="246"/>
        <v>0</v>
      </c>
      <c r="BF211" s="64">
        <f t="shared" si="246"/>
        <v>0</v>
      </c>
      <c r="BG211" s="64">
        <f t="shared" si="246"/>
        <v>0</v>
      </c>
      <c r="BH211" s="64">
        <f t="shared" si="246"/>
        <v>0</v>
      </c>
      <c r="BI211" s="64">
        <f t="shared" si="246"/>
        <v>0</v>
      </c>
      <c r="BJ211" s="64">
        <f t="shared" si="246"/>
        <v>0</v>
      </c>
      <c r="BK211" s="64">
        <f t="shared" si="246"/>
        <v>0</v>
      </c>
      <c r="BL211" s="64">
        <f t="shared" si="246"/>
        <v>0</v>
      </c>
      <c r="BM211" s="64">
        <f t="shared" si="246"/>
        <v>0</v>
      </c>
      <c r="BN211" s="64">
        <f t="shared" si="246"/>
        <v>0</v>
      </c>
      <c r="BO211" s="64">
        <f t="shared" si="246"/>
        <v>0</v>
      </c>
      <c r="BP211" s="64">
        <f t="shared" si="246"/>
        <v>0</v>
      </c>
      <c r="BQ211" s="64">
        <f t="shared" si="246"/>
        <v>0</v>
      </c>
      <c r="BR211" s="64">
        <f t="shared" si="246"/>
        <v>0</v>
      </c>
      <c r="BS211" s="64">
        <f t="shared" si="246"/>
        <v>0</v>
      </c>
      <c r="BT211" s="64">
        <f t="shared" si="246"/>
        <v>0</v>
      </c>
      <c r="BU211" s="64">
        <f t="shared" si="246"/>
        <v>0</v>
      </c>
      <c r="BV211" s="64">
        <f t="shared" si="246"/>
        <v>0</v>
      </c>
      <c r="BW211" s="64">
        <f t="shared" ref="BW211:DB211" si="247">IFERROR(BW50*(BW372/$EN372),"")</f>
        <v>0</v>
      </c>
      <c r="BX211" s="64">
        <f t="shared" si="247"/>
        <v>0</v>
      </c>
      <c r="BY211" s="64">
        <f t="shared" si="247"/>
        <v>0</v>
      </c>
      <c r="BZ211" s="64">
        <f t="shared" si="247"/>
        <v>0</v>
      </c>
      <c r="CA211" s="64">
        <f t="shared" si="247"/>
        <v>0</v>
      </c>
      <c r="CB211" s="64">
        <f t="shared" si="247"/>
        <v>0</v>
      </c>
      <c r="CC211" s="64">
        <f t="shared" si="247"/>
        <v>0</v>
      </c>
      <c r="CD211" s="64">
        <f t="shared" si="247"/>
        <v>0</v>
      </c>
      <c r="CE211" s="64">
        <f t="shared" si="247"/>
        <v>0</v>
      </c>
      <c r="CF211" s="64">
        <f t="shared" si="247"/>
        <v>0</v>
      </c>
      <c r="CG211" s="64">
        <f t="shared" si="247"/>
        <v>0</v>
      </c>
      <c r="CH211" s="64">
        <f t="shared" si="247"/>
        <v>0</v>
      </c>
      <c r="CI211" s="64">
        <f t="shared" si="247"/>
        <v>0</v>
      </c>
      <c r="CJ211" s="64">
        <f t="shared" si="247"/>
        <v>0</v>
      </c>
      <c r="CK211" s="64">
        <f t="shared" si="247"/>
        <v>0</v>
      </c>
      <c r="CL211" s="64">
        <f t="shared" si="247"/>
        <v>0</v>
      </c>
      <c r="CM211" s="64">
        <f t="shared" si="247"/>
        <v>0</v>
      </c>
      <c r="CN211" s="64">
        <f t="shared" si="247"/>
        <v>0</v>
      </c>
      <c r="CO211" s="64">
        <f t="shared" si="247"/>
        <v>0</v>
      </c>
      <c r="CP211" s="64">
        <f t="shared" si="247"/>
        <v>0</v>
      </c>
      <c r="CQ211" s="64">
        <f t="shared" si="247"/>
        <v>0</v>
      </c>
      <c r="CR211" s="64">
        <f t="shared" si="247"/>
        <v>0</v>
      </c>
      <c r="CS211" s="64">
        <f t="shared" si="247"/>
        <v>0</v>
      </c>
      <c r="CT211" s="64">
        <f t="shared" si="247"/>
        <v>0</v>
      </c>
      <c r="CU211" s="64">
        <f t="shared" si="247"/>
        <v>0</v>
      </c>
      <c r="CV211" s="64">
        <f t="shared" si="247"/>
        <v>0</v>
      </c>
      <c r="CW211" s="64">
        <f t="shared" si="247"/>
        <v>0</v>
      </c>
      <c r="CX211" s="64">
        <f t="shared" si="247"/>
        <v>0</v>
      </c>
      <c r="CY211" s="64">
        <f t="shared" si="247"/>
        <v>0</v>
      </c>
      <c r="CZ211" s="64">
        <f t="shared" si="247"/>
        <v>0</v>
      </c>
      <c r="DA211" s="64">
        <f t="shared" si="247"/>
        <v>0</v>
      </c>
      <c r="DB211" s="64">
        <f t="shared" si="247"/>
        <v>0</v>
      </c>
      <c r="DC211" s="64">
        <f t="shared" ref="DC211:EM211" si="248">IFERROR(DC50*(DC372/$EN372),"")</f>
        <v>0</v>
      </c>
      <c r="DD211" s="64">
        <f t="shared" si="248"/>
        <v>0</v>
      </c>
      <c r="DE211" s="64">
        <f t="shared" si="248"/>
        <v>0</v>
      </c>
      <c r="DF211" s="64">
        <f t="shared" si="248"/>
        <v>0</v>
      </c>
      <c r="DG211" s="64">
        <f t="shared" si="248"/>
        <v>0</v>
      </c>
      <c r="DH211" s="64">
        <f t="shared" si="248"/>
        <v>0</v>
      </c>
      <c r="DI211" s="64">
        <f t="shared" si="248"/>
        <v>0</v>
      </c>
      <c r="DJ211" s="64">
        <f t="shared" si="248"/>
        <v>0</v>
      </c>
      <c r="DK211" s="64">
        <f t="shared" si="248"/>
        <v>0</v>
      </c>
      <c r="DL211" s="64">
        <f t="shared" si="248"/>
        <v>0</v>
      </c>
      <c r="DM211" s="64">
        <f t="shared" si="248"/>
        <v>0</v>
      </c>
      <c r="DN211" s="64">
        <f t="shared" si="248"/>
        <v>0</v>
      </c>
      <c r="DO211" s="64">
        <f t="shared" si="248"/>
        <v>0</v>
      </c>
      <c r="DP211" s="64">
        <f t="shared" si="248"/>
        <v>0</v>
      </c>
      <c r="DQ211" s="64">
        <f t="shared" si="248"/>
        <v>0</v>
      </c>
      <c r="DR211" s="64">
        <f t="shared" si="248"/>
        <v>0</v>
      </c>
      <c r="DS211" s="64">
        <f t="shared" si="248"/>
        <v>0</v>
      </c>
      <c r="DT211" s="64">
        <f t="shared" si="248"/>
        <v>0</v>
      </c>
      <c r="DU211" s="64">
        <f t="shared" si="248"/>
        <v>0</v>
      </c>
      <c r="DV211" s="64">
        <f t="shared" si="248"/>
        <v>0</v>
      </c>
      <c r="DW211" s="64">
        <f t="shared" si="248"/>
        <v>0</v>
      </c>
      <c r="DX211" s="64">
        <f t="shared" si="248"/>
        <v>0</v>
      </c>
      <c r="DY211" s="64">
        <f t="shared" si="248"/>
        <v>0</v>
      </c>
      <c r="DZ211" s="64">
        <f t="shared" si="248"/>
        <v>0</v>
      </c>
      <c r="EA211" s="64">
        <f t="shared" si="248"/>
        <v>0</v>
      </c>
      <c r="EB211" s="64">
        <f t="shared" si="248"/>
        <v>0</v>
      </c>
      <c r="EC211" s="64">
        <f t="shared" si="248"/>
        <v>0</v>
      </c>
      <c r="ED211" s="64">
        <f t="shared" si="248"/>
        <v>0</v>
      </c>
      <c r="EE211" s="64">
        <f t="shared" si="248"/>
        <v>0</v>
      </c>
      <c r="EF211" s="64">
        <f t="shared" si="248"/>
        <v>0</v>
      </c>
      <c r="EG211" s="64">
        <f t="shared" si="248"/>
        <v>0</v>
      </c>
      <c r="EH211" s="64">
        <f t="shared" si="248"/>
        <v>0</v>
      </c>
      <c r="EI211" s="64">
        <f t="shared" si="248"/>
        <v>0</v>
      </c>
      <c r="EJ211" s="64">
        <f t="shared" si="248"/>
        <v>0</v>
      </c>
      <c r="EK211" s="64">
        <f t="shared" si="248"/>
        <v>0</v>
      </c>
      <c r="EL211" s="64">
        <f t="shared" si="248"/>
        <v>0</v>
      </c>
      <c r="EM211" s="64">
        <f t="shared" si="248"/>
        <v>0</v>
      </c>
      <c r="EN211" s="72">
        <f t="shared" si="13"/>
        <v>8.0321209999999997E-3</v>
      </c>
    </row>
    <row r="212" spans="1:144" x14ac:dyDescent="0.15">
      <c r="A212" s="71">
        <v>41333</v>
      </c>
      <c r="B212" s="64" t="str">
        <f t="shared" ref="B212:J212" si="249">IFERROR(B51*(B373/$EN373),"")</f>
        <v/>
      </c>
      <c r="C212" s="64">
        <f t="shared" si="249"/>
        <v>0</v>
      </c>
      <c r="D212" s="64">
        <f t="shared" si="249"/>
        <v>0</v>
      </c>
      <c r="E212" s="64">
        <f t="shared" si="249"/>
        <v>0</v>
      </c>
      <c r="F212" s="64">
        <f t="shared" si="249"/>
        <v>0</v>
      </c>
      <c r="G212" s="64">
        <f t="shared" si="249"/>
        <v>-2.8884459000000001E-2</v>
      </c>
      <c r="H212" s="64">
        <f t="shared" si="249"/>
        <v>0</v>
      </c>
      <c r="I212" s="64">
        <f t="shared" si="249"/>
        <v>0</v>
      </c>
      <c r="J212" s="64">
        <f t="shared" si="249"/>
        <v>0</v>
      </c>
      <c r="K212" s="64">
        <f t="shared" ref="K212:AP212" si="250">IFERROR(K51*(K373/$EN373),"")</f>
        <v>0</v>
      </c>
      <c r="L212" s="64">
        <f t="shared" si="250"/>
        <v>0</v>
      </c>
      <c r="M212" s="64">
        <f t="shared" si="250"/>
        <v>0</v>
      </c>
      <c r="N212" s="64">
        <f t="shared" si="250"/>
        <v>0</v>
      </c>
      <c r="O212" s="64">
        <f t="shared" si="250"/>
        <v>0</v>
      </c>
      <c r="P212" s="64">
        <f t="shared" si="250"/>
        <v>0</v>
      </c>
      <c r="Q212" s="64">
        <f t="shared" si="250"/>
        <v>0</v>
      </c>
      <c r="R212" s="64">
        <f t="shared" si="250"/>
        <v>0</v>
      </c>
      <c r="S212" s="64">
        <f t="shared" si="250"/>
        <v>0</v>
      </c>
      <c r="T212" s="64">
        <f t="shared" si="250"/>
        <v>0</v>
      </c>
      <c r="U212" s="64">
        <f t="shared" si="250"/>
        <v>0</v>
      </c>
      <c r="V212" s="64">
        <f t="shared" si="250"/>
        <v>0</v>
      </c>
      <c r="W212" s="64">
        <f t="shared" si="250"/>
        <v>0</v>
      </c>
      <c r="X212" s="64">
        <f t="shared" si="250"/>
        <v>0</v>
      </c>
      <c r="Y212" s="64">
        <f t="shared" si="250"/>
        <v>0</v>
      </c>
      <c r="Z212" s="64">
        <f t="shared" si="250"/>
        <v>0</v>
      </c>
      <c r="AA212" s="64">
        <f t="shared" si="250"/>
        <v>0</v>
      </c>
      <c r="AB212" s="64">
        <f t="shared" si="250"/>
        <v>0</v>
      </c>
      <c r="AC212" s="64">
        <f t="shared" si="250"/>
        <v>0</v>
      </c>
      <c r="AD212" s="64">
        <f t="shared" si="250"/>
        <v>0</v>
      </c>
      <c r="AE212" s="64">
        <f t="shared" si="250"/>
        <v>0</v>
      </c>
      <c r="AF212" s="64">
        <f t="shared" si="250"/>
        <v>0</v>
      </c>
      <c r="AG212" s="64">
        <f t="shared" si="250"/>
        <v>0</v>
      </c>
      <c r="AH212" s="64">
        <f t="shared" si="250"/>
        <v>0</v>
      </c>
      <c r="AI212" s="64">
        <f t="shared" si="250"/>
        <v>0</v>
      </c>
      <c r="AJ212" s="64">
        <f t="shared" si="250"/>
        <v>0</v>
      </c>
      <c r="AK212" s="64">
        <f t="shared" si="250"/>
        <v>0</v>
      </c>
      <c r="AL212" s="64">
        <f t="shared" si="250"/>
        <v>0</v>
      </c>
      <c r="AM212" s="64">
        <f t="shared" si="250"/>
        <v>0</v>
      </c>
      <c r="AN212" s="64">
        <f t="shared" si="250"/>
        <v>0</v>
      </c>
      <c r="AO212" s="64">
        <f t="shared" si="250"/>
        <v>0</v>
      </c>
      <c r="AP212" s="64">
        <f t="shared" si="250"/>
        <v>0</v>
      </c>
      <c r="AQ212" s="64">
        <f t="shared" ref="AQ212:BV212" si="251">IFERROR(AQ51*(AQ373/$EN373),"")</f>
        <v>0</v>
      </c>
      <c r="AR212" s="64">
        <f t="shared" si="251"/>
        <v>0</v>
      </c>
      <c r="AS212" s="64">
        <f t="shared" si="251"/>
        <v>0</v>
      </c>
      <c r="AT212" s="64">
        <f t="shared" si="251"/>
        <v>0</v>
      </c>
      <c r="AU212" s="64">
        <f t="shared" si="251"/>
        <v>0</v>
      </c>
      <c r="AV212" s="64">
        <f t="shared" si="251"/>
        <v>0</v>
      </c>
      <c r="AW212" s="64">
        <f t="shared" si="251"/>
        <v>0</v>
      </c>
      <c r="AX212" s="64">
        <f t="shared" si="251"/>
        <v>0</v>
      </c>
      <c r="AY212" s="64">
        <f t="shared" si="251"/>
        <v>0</v>
      </c>
      <c r="AZ212" s="64">
        <f t="shared" si="251"/>
        <v>0</v>
      </c>
      <c r="BA212" s="64">
        <f t="shared" si="251"/>
        <v>0</v>
      </c>
      <c r="BB212" s="64">
        <f t="shared" si="251"/>
        <v>0</v>
      </c>
      <c r="BC212" s="64">
        <f t="shared" si="251"/>
        <v>0</v>
      </c>
      <c r="BD212" s="64">
        <f t="shared" si="251"/>
        <v>0</v>
      </c>
      <c r="BE212" s="64">
        <f t="shared" si="251"/>
        <v>0</v>
      </c>
      <c r="BF212" s="64">
        <f t="shared" si="251"/>
        <v>0</v>
      </c>
      <c r="BG212" s="64">
        <f t="shared" si="251"/>
        <v>0</v>
      </c>
      <c r="BH212" s="64">
        <f t="shared" si="251"/>
        <v>0</v>
      </c>
      <c r="BI212" s="64">
        <f t="shared" si="251"/>
        <v>0</v>
      </c>
      <c r="BJ212" s="64">
        <f t="shared" si="251"/>
        <v>0</v>
      </c>
      <c r="BK212" s="64">
        <f t="shared" si="251"/>
        <v>0</v>
      </c>
      <c r="BL212" s="64">
        <f t="shared" si="251"/>
        <v>0</v>
      </c>
      <c r="BM212" s="64">
        <f t="shared" si="251"/>
        <v>0</v>
      </c>
      <c r="BN212" s="64">
        <f t="shared" si="251"/>
        <v>0</v>
      </c>
      <c r="BO212" s="64">
        <f t="shared" si="251"/>
        <v>0</v>
      </c>
      <c r="BP212" s="64">
        <f t="shared" si="251"/>
        <v>0</v>
      </c>
      <c r="BQ212" s="64">
        <f t="shared" si="251"/>
        <v>0</v>
      </c>
      <c r="BR212" s="64">
        <f t="shared" si="251"/>
        <v>0</v>
      </c>
      <c r="BS212" s="64">
        <f t="shared" si="251"/>
        <v>0</v>
      </c>
      <c r="BT212" s="64">
        <f t="shared" si="251"/>
        <v>0</v>
      </c>
      <c r="BU212" s="64">
        <f t="shared" si="251"/>
        <v>0</v>
      </c>
      <c r="BV212" s="64">
        <f t="shared" si="251"/>
        <v>0</v>
      </c>
      <c r="BW212" s="64">
        <f t="shared" ref="BW212:DB212" si="252">IFERROR(BW51*(BW373/$EN373),"")</f>
        <v>0</v>
      </c>
      <c r="BX212" s="64">
        <f t="shared" si="252"/>
        <v>0</v>
      </c>
      <c r="BY212" s="64">
        <f t="shared" si="252"/>
        <v>0</v>
      </c>
      <c r="BZ212" s="64">
        <f t="shared" si="252"/>
        <v>0</v>
      </c>
      <c r="CA212" s="64">
        <f t="shared" si="252"/>
        <v>0</v>
      </c>
      <c r="CB212" s="64">
        <f t="shared" si="252"/>
        <v>0</v>
      </c>
      <c r="CC212" s="64">
        <f t="shared" si="252"/>
        <v>0</v>
      </c>
      <c r="CD212" s="64">
        <f t="shared" si="252"/>
        <v>0</v>
      </c>
      <c r="CE212" s="64">
        <f t="shared" si="252"/>
        <v>0</v>
      </c>
      <c r="CF212" s="64">
        <f t="shared" si="252"/>
        <v>0</v>
      </c>
      <c r="CG212" s="64">
        <f t="shared" si="252"/>
        <v>0</v>
      </c>
      <c r="CH212" s="64">
        <f t="shared" si="252"/>
        <v>0</v>
      </c>
      <c r="CI212" s="64">
        <f t="shared" si="252"/>
        <v>0</v>
      </c>
      <c r="CJ212" s="64">
        <f t="shared" si="252"/>
        <v>0</v>
      </c>
      <c r="CK212" s="64">
        <f t="shared" si="252"/>
        <v>0</v>
      </c>
      <c r="CL212" s="64">
        <f t="shared" si="252"/>
        <v>0</v>
      </c>
      <c r="CM212" s="64">
        <f t="shared" si="252"/>
        <v>0</v>
      </c>
      <c r="CN212" s="64">
        <f t="shared" si="252"/>
        <v>0</v>
      </c>
      <c r="CO212" s="64">
        <f t="shared" si="252"/>
        <v>0</v>
      </c>
      <c r="CP212" s="64">
        <f t="shared" si="252"/>
        <v>0</v>
      </c>
      <c r="CQ212" s="64">
        <f t="shared" si="252"/>
        <v>0</v>
      </c>
      <c r="CR212" s="64">
        <f t="shared" si="252"/>
        <v>0</v>
      </c>
      <c r="CS212" s="64">
        <f t="shared" si="252"/>
        <v>0</v>
      </c>
      <c r="CT212" s="64">
        <f t="shared" si="252"/>
        <v>0</v>
      </c>
      <c r="CU212" s="64">
        <f t="shared" si="252"/>
        <v>0</v>
      </c>
      <c r="CV212" s="64">
        <f t="shared" si="252"/>
        <v>0</v>
      </c>
      <c r="CW212" s="64">
        <f t="shared" si="252"/>
        <v>0</v>
      </c>
      <c r="CX212" s="64">
        <f t="shared" si="252"/>
        <v>0</v>
      </c>
      <c r="CY212" s="64">
        <f t="shared" si="252"/>
        <v>0</v>
      </c>
      <c r="CZ212" s="64">
        <f t="shared" si="252"/>
        <v>0</v>
      </c>
      <c r="DA212" s="64">
        <f t="shared" si="252"/>
        <v>0</v>
      </c>
      <c r="DB212" s="64">
        <f t="shared" si="252"/>
        <v>0</v>
      </c>
      <c r="DC212" s="64">
        <f t="shared" ref="DC212:EM212" si="253">IFERROR(DC51*(DC373/$EN373),"")</f>
        <v>0</v>
      </c>
      <c r="DD212" s="64">
        <f t="shared" si="253"/>
        <v>0</v>
      </c>
      <c r="DE212" s="64">
        <f t="shared" si="253"/>
        <v>0</v>
      </c>
      <c r="DF212" s="64">
        <f t="shared" si="253"/>
        <v>0</v>
      </c>
      <c r="DG212" s="64">
        <f t="shared" si="253"/>
        <v>0</v>
      </c>
      <c r="DH212" s="64">
        <f t="shared" si="253"/>
        <v>0</v>
      </c>
      <c r="DI212" s="64">
        <f t="shared" si="253"/>
        <v>0</v>
      </c>
      <c r="DJ212" s="64">
        <f t="shared" si="253"/>
        <v>0</v>
      </c>
      <c r="DK212" s="64">
        <f t="shared" si="253"/>
        <v>0</v>
      </c>
      <c r="DL212" s="64">
        <f t="shared" si="253"/>
        <v>0</v>
      </c>
      <c r="DM212" s="64">
        <f t="shared" si="253"/>
        <v>0</v>
      </c>
      <c r="DN212" s="64">
        <f t="shared" si="253"/>
        <v>0</v>
      </c>
      <c r="DO212" s="64">
        <f t="shared" si="253"/>
        <v>0</v>
      </c>
      <c r="DP212" s="64">
        <f t="shared" si="253"/>
        <v>0</v>
      </c>
      <c r="DQ212" s="64">
        <f t="shared" si="253"/>
        <v>0</v>
      </c>
      <c r="DR212" s="64">
        <f t="shared" si="253"/>
        <v>0</v>
      </c>
      <c r="DS212" s="64">
        <f t="shared" si="253"/>
        <v>0</v>
      </c>
      <c r="DT212" s="64">
        <f t="shared" si="253"/>
        <v>0</v>
      </c>
      <c r="DU212" s="64">
        <f t="shared" si="253"/>
        <v>0</v>
      </c>
      <c r="DV212" s="64">
        <f t="shared" si="253"/>
        <v>0</v>
      </c>
      <c r="DW212" s="64">
        <f t="shared" si="253"/>
        <v>0</v>
      </c>
      <c r="DX212" s="64">
        <f t="shared" si="253"/>
        <v>0</v>
      </c>
      <c r="DY212" s="64">
        <f t="shared" si="253"/>
        <v>0</v>
      </c>
      <c r="DZ212" s="64">
        <f t="shared" si="253"/>
        <v>0</v>
      </c>
      <c r="EA212" s="64">
        <f t="shared" si="253"/>
        <v>0</v>
      </c>
      <c r="EB212" s="64">
        <f t="shared" si="253"/>
        <v>0</v>
      </c>
      <c r="EC212" s="64">
        <f t="shared" si="253"/>
        <v>0</v>
      </c>
      <c r="ED212" s="64">
        <f t="shared" si="253"/>
        <v>0</v>
      </c>
      <c r="EE212" s="64">
        <f t="shared" si="253"/>
        <v>0</v>
      </c>
      <c r="EF212" s="64">
        <f t="shared" si="253"/>
        <v>0</v>
      </c>
      <c r="EG212" s="64">
        <f t="shared" si="253"/>
        <v>0</v>
      </c>
      <c r="EH212" s="64">
        <f t="shared" si="253"/>
        <v>0</v>
      </c>
      <c r="EI212" s="64">
        <f t="shared" si="253"/>
        <v>0</v>
      </c>
      <c r="EJ212" s="64">
        <f t="shared" si="253"/>
        <v>0</v>
      </c>
      <c r="EK212" s="64">
        <f t="shared" si="253"/>
        <v>0</v>
      </c>
      <c r="EL212" s="64">
        <f t="shared" si="253"/>
        <v>0</v>
      </c>
      <c r="EM212" s="64">
        <f t="shared" si="253"/>
        <v>0</v>
      </c>
      <c r="EN212" s="72">
        <f t="shared" si="13"/>
        <v>-2.8884459000000001E-2</v>
      </c>
    </row>
    <row r="213" spans="1:144" x14ac:dyDescent="0.15">
      <c r="A213" s="71">
        <v>41361</v>
      </c>
      <c r="B213" s="64" t="str">
        <f t="shared" ref="B213:J213" si="254">IFERROR(B52*(B374/$EN374),"")</f>
        <v/>
      </c>
      <c r="C213" s="64">
        <f t="shared" si="254"/>
        <v>0</v>
      </c>
      <c r="D213" s="64">
        <f t="shared" si="254"/>
        <v>0</v>
      </c>
      <c r="E213" s="64">
        <f t="shared" si="254"/>
        <v>0</v>
      </c>
      <c r="F213" s="64">
        <f t="shared" si="254"/>
        <v>0</v>
      </c>
      <c r="G213" s="64">
        <f t="shared" si="254"/>
        <v>5.1282250000000001E-3</v>
      </c>
      <c r="H213" s="64">
        <f t="shared" si="254"/>
        <v>0</v>
      </c>
      <c r="I213" s="64">
        <f t="shared" si="254"/>
        <v>0</v>
      </c>
      <c r="J213" s="64">
        <f t="shared" si="254"/>
        <v>0</v>
      </c>
      <c r="K213" s="64">
        <f t="shared" ref="K213:AP213" si="255">IFERROR(K52*(K374/$EN374),"")</f>
        <v>0</v>
      </c>
      <c r="L213" s="64">
        <f t="shared" si="255"/>
        <v>0</v>
      </c>
      <c r="M213" s="64">
        <f t="shared" si="255"/>
        <v>0</v>
      </c>
      <c r="N213" s="64">
        <f t="shared" si="255"/>
        <v>0</v>
      </c>
      <c r="O213" s="64">
        <f t="shared" si="255"/>
        <v>0</v>
      </c>
      <c r="P213" s="64">
        <f t="shared" si="255"/>
        <v>0</v>
      </c>
      <c r="Q213" s="64">
        <f t="shared" si="255"/>
        <v>0</v>
      </c>
      <c r="R213" s="64">
        <f t="shared" si="255"/>
        <v>0</v>
      </c>
      <c r="S213" s="64">
        <f t="shared" si="255"/>
        <v>0</v>
      </c>
      <c r="T213" s="64">
        <f t="shared" si="255"/>
        <v>0</v>
      </c>
      <c r="U213" s="64">
        <f t="shared" si="255"/>
        <v>0</v>
      </c>
      <c r="V213" s="64">
        <f t="shared" si="255"/>
        <v>0</v>
      </c>
      <c r="W213" s="64">
        <f t="shared" si="255"/>
        <v>0</v>
      </c>
      <c r="X213" s="64">
        <f t="shared" si="255"/>
        <v>0</v>
      </c>
      <c r="Y213" s="64">
        <f t="shared" si="255"/>
        <v>0</v>
      </c>
      <c r="Z213" s="64">
        <f t="shared" si="255"/>
        <v>0</v>
      </c>
      <c r="AA213" s="64">
        <f t="shared" si="255"/>
        <v>0</v>
      </c>
      <c r="AB213" s="64">
        <f t="shared" si="255"/>
        <v>0</v>
      </c>
      <c r="AC213" s="64">
        <f t="shared" si="255"/>
        <v>0</v>
      </c>
      <c r="AD213" s="64">
        <f t="shared" si="255"/>
        <v>0</v>
      </c>
      <c r="AE213" s="64">
        <f t="shared" si="255"/>
        <v>0</v>
      </c>
      <c r="AF213" s="64">
        <f t="shared" si="255"/>
        <v>0</v>
      </c>
      <c r="AG213" s="64">
        <f t="shared" si="255"/>
        <v>0</v>
      </c>
      <c r="AH213" s="64">
        <f t="shared" si="255"/>
        <v>0</v>
      </c>
      <c r="AI213" s="64">
        <f t="shared" si="255"/>
        <v>0</v>
      </c>
      <c r="AJ213" s="64">
        <f t="shared" si="255"/>
        <v>0</v>
      </c>
      <c r="AK213" s="64">
        <f t="shared" si="255"/>
        <v>0</v>
      </c>
      <c r="AL213" s="64">
        <f t="shared" si="255"/>
        <v>0</v>
      </c>
      <c r="AM213" s="64">
        <f t="shared" si="255"/>
        <v>0</v>
      </c>
      <c r="AN213" s="64">
        <f t="shared" si="255"/>
        <v>0</v>
      </c>
      <c r="AO213" s="64">
        <f t="shared" si="255"/>
        <v>0</v>
      </c>
      <c r="AP213" s="64">
        <f t="shared" si="255"/>
        <v>0</v>
      </c>
      <c r="AQ213" s="64">
        <f t="shared" ref="AQ213:BV213" si="256">IFERROR(AQ52*(AQ374/$EN374),"")</f>
        <v>0</v>
      </c>
      <c r="AR213" s="64">
        <f t="shared" si="256"/>
        <v>0</v>
      </c>
      <c r="AS213" s="64">
        <f t="shared" si="256"/>
        <v>0</v>
      </c>
      <c r="AT213" s="64">
        <f t="shared" si="256"/>
        <v>0</v>
      </c>
      <c r="AU213" s="64">
        <f t="shared" si="256"/>
        <v>0</v>
      </c>
      <c r="AV213" s="64">
        <f t="shared" si="256"/>
        <v>0</v>
      </c>
      <c r="AW213" s="64">
        <f t="shared" si="256"/>
        <v>0</v>
      </c>
      <c r="AX213" s="64">
        <f t="shared" si="256"/>
        <v>0</v>
      </c>
      <c r="AY213" s="64">
        <f t="shared" si="256"/>
        <v>0</v>
      </c>
      <c r="AZ213" s="64">
        <f t="shared" si="256"/>
        <v>0</v>
      </c>
      <c r="BA213" s="64">
        <f t="shared" si="256"/>
        <v>0</v>
      </c>
      <c r="BB213" s="64">
        <f t="shared" si="256"/>
        <v>0</v>
      </c>
      <c r="BC213" s="64">
        <f t="shared" si="256"/>
        <v>0</v>
      </c>
      <c r="BD213" s="64">
        <f t="shared" si="256"/>
        <v>0</v>
      </c>
      <c r="BE213" s="64">
        <f t="shared" si="256"/>
        <v>0</v>
      </c>
      <c r="BF213" s="64">
        <f t="shared" si="256"/>
        <v>0</v>
      </c>
      <c r="BG213" s="64">
        <f t="shared" si="256"/>
        <v>0</v>
      </c>
      <c r="BH213" s="64">
        <f t="shared" si="256"/>
        <v>0</v>
      </c>
      <c r="BI213" s="64">
        <f t="shared" si="256"/>
        <v>0</v>
      </c>
      <c r="BJ213" s="64">
        <f t="shared" si="256"/>
        <v>0</v>
      </c>
      <c r="BK213" s="64">
        <f t="shared" si="256"/>
        <v>0</v>
      </c>
      <c r="BL213" s="64">
        <f t="shared" si="256"/>
        <v>0</v>
      </c>
      <c r="BM213" s="64">
        <f t="shared" si="256"/>
        <v>0</v>
      </c>
      <c r="BN213" s="64">
        <f t="shared" si="256"/>
        <v>0</v>
      </c>
      <c r="BO213" s="64">
        <f t="shared" si="256"/>
        <v>0</v>
      </c>
      <c r="BP213" s="64">
        <f t="shared" si="256"/>
        <v>0</v>
      </c>
      <c r="BQ213" s="64">
        <f t="shared" si="256"/>
        <v>0</v>
      </c>
      <c r="BR213" s="64">
        <f t="shared" si="256"/>
        <v>0</v>
      </c>
      <c r="BS213" s="64">
        <f t="shared" si="256"/>
        <v>0</v>
      </c>
      <c r="BT213" s="64">
        <f t="shared" si="256"/>
        <v>0</v>
      </c>
      <c r="BU213" s="64">
        <f t="shared" si="256"/>
        <v>0</v>
      </c>
      <c r="BV213" s="64">
        <f t="shared" si="256"/>
        <v>0</v>
      </c>
      <c r="BW213" s="64">
        <f t="shared" ref="BW213:DB213" si="257">IFERROR(BW52*(BW374/$EN374),"")</f>
        <v>0</v>
      </c>
      <c r="BX213" s="64">
        <f t="shared" si="257"/>
        <v>0</v>
      </c>
      <c r="BY213" s="64">
        <f t="shared" si="257"/>
        <v>0</v>
      </c>
      <c r="BZ213" s="64">
        <f t="shared" si="257"/>
        <v>0</v>
      </c>
      <c r="CA213" s="64">
        <f t="shared" si="257"/>
        <v>0</v>
      </c>
      <c r="CB213" s="64">
        <f t="shared" si="257"/>
        <v>0</v>
      </c>
      <c r="CC213" s="64">
        <f t="shared" si="257"/>
        <v>0</v>
      </c>
      <c r="CD213" s="64">
        <f t="shared" si="257"/>
        <v>0</v>
      </c>
      <c r="CE213" s="64">
        <f t="shared" si="257"/>
        <v>0</v>
      </c>
      <c r="CF213" s="64">
        <f t="shared" si="257"/>
        <v>0</v>
      </c>
      <c r="CG213" s="64">
        <f t="shared" si="257"/>
        <v>0</v>
      </c>
      <c r="CH213" s="64">
        <f t="shared" si="257"/>
        <v>0</v>
      </c>
      <c r="CI213" s="64">
        <f t="shared" si="257"/>
        <v>0</v>
      </c>
      <c r="CJ213" s="64">
        <f t="shared" si="257"/>
        <v>0</v>
      </c>
      <c r="CK213" s="64">
        <f t="shared" si="257"/>
        <v>0</v>
      </c>
      <c r="CL213" s="64">
        <f t="shared" si="257"/>
        <v>0</v>
      </c>
      <c r="CM213" s="64">
        <f t="shared" si="257"/>
        <v>0</v>
      </c>
      <c r="CN213" s="64">
        <f t="shared" si="257"/>
        <v>0</v>
      </c>
      <c r="CO213" s="64">
        <f t="shared" si="257"/>
        <v>0</v>
      </c>
      <c r="CP213" s="64">
        <f t="shared" si="257"/>
        <v>0</v>
      </c>
      <c r="CQ213" s="64">
        <f t="shared" si="257"/>
        <v>0</v>
      </c>
      <c r="CR213" s="64">
        <f t="shared" si="257"/>
        <v>0</v>
      </c>
      <c r="CS213" s="64">
        <f t="shared" si="257"/>
        <v>0</v>
      </c>
      <c r="CT213" s="64">
        <f t="shared" si="257"/>
        <v>0</v>
      </c>
      <c r="CU213" s="64">
        <f t="shared" si="257"/>
        <v>0</v>
      </c>
      <c r="CV213" s="64">
        <f t="shared" si="257"/>
        <v>0</v>
      </c>
      <c r="CW213" s="64">
        <f t="shared" si="257"/>
        <v>0</v>
      </c>
      <c r="CX213" s="64">
        <f t="shared" si="257"/>
        <v>0</v>
      </c>
      <c r="CY213" s="64">
        <f t="shared" si="257"/>
        <v>0</v>
      </c>
      <c r="CZ213" s="64">
        <f t="shared" si="257"/>
        <v>0</v>
      </c>
      <c r="DA213" s="64">
        <f t="shared" si="257"/>
        <v>0</v>
      </c>
      <c r="DB213" s="64">
        <f t="shared" si="257"/>
        <v>0</v>
      </c>
      <c r="DC213" s="64">
        <f t="shared" ref="DC213:EM213" si="258">IFERROR(DC52*(DC374/$EN374),"")</f>
        <v>0</v>
      </c>
      <c r="DD213" s="64">
        <f t="shared" si="258"/>
        <v>0</v>
      </c>
      <c r="DE213" s="64">
        <f t="shared" si="258"/>
        <v>0</v>
      </c>
      <c r="DF213" s="64">
        <f t="shared" si="258"/>
        <v>0</v>
      </c>
      <c r="DG213" s="64">
        <f t="shared" si="258"/>
        <v>0</v>
      </c>
      <c r="DH213" s="64">
        <f t="shared" si="258"/>
        <v>0</v>
      </c>
      <c r="DI213" s="64">
        <f t="shared" si="258"/>
        <v>0</v>
      </c>
      <c r="DJ213" s="64">
        <f t="shared" si="258"/>
        <v>0</v>
      </c>
      <c r="DK213" s="64">
        <f t="shared" si="258"/>
        <v>0</v>
      </c>
      <c r="DL213" s="64">
        <f t="shared" si="258"/>
        <v>0</v>
      </c>
      <c r="DM213" s="64">
        <f t="shared" si="258"/>
        <v>0</v>
      </c>
      <c r="DN213" s="64">
        <f t="shared" si="258"/>
        <v>0</v>
      </c>
      <c r="DO213" s="64">
        <f t="shared" si="258"/>
        <v>0</v>
      </c>
      <c r="DP213" s="64">
        <f t="shared" si="258"/>
        <v>0</v>
      </c>
      <c r="DQ213" s="64">
        <f t="shared" si="258"/>
        <v>0</v>
      </c>
      <c r="DR213" s="64">
        <f t="shared" si="258"/>
        <v>0</v>
      </c>
      <c r="DS213" s="64">
        <f t="shared" si="258"/>
        <v>0</v>
      </c>
      <c r="DT213" s="64">
        <f t="shared" si="258"/>
        <v>0</v>
      </c>
      <c r="DU213" s="64">
        <f t="shared" si="258"/>
        <v>0</v>
      </c>
      <c r="DV213" s="64">
        <f t="shared" si="258"/>
        <v>0</v>
      </c>
      <c r="DW213" s="64">
        <f t="shared" si="258"/>
        <v>0</v>
      </c>
      <c r="DX213" s="64">
        <f t="shared" si="258"/>
        <v>0</v>
      </c>
      <c r="DY213" s="64">
        <f t="shared" si="258"/>
        <v>0</v>
      </c>
      <c r="DZ213" s="64">
        <f t="shared" si="258"/>
        <v>0</v>
      </c>
      <c r="EA213" s="64">
        <f t="shared" si="258"/>
        <v>0</v>
      </c>
      <c r="EB213" s="64">
        <f t="shared" si="258"/>
        <v>0</v>
      </c>
      <c r="EC213" s="64">
        <f t="shared" si="258"/>
        <v>0</v>
      </c>
      <c r="ED213" s="64">
        <f t="shared" si="258"/>
        <v>0</v>
      </c>
      <c r="EE213" s="64">
        <f t="shared" si="258"/>
        <v>0</v>
      </c>
      <c r="EF213" s="64">
        <f t="shared" si="258"/>
        <v>0</v>
      </c>
      <c r="EG213" s="64">
        <f t="shared" si="258"/>
        <v>0</v>
      </c>
      <c r="EH213" s="64">
        <f t="shared" si="258"/>
        <v>0</v>
      </c>
      <c r="EI213" s="64">
        <f t="shared" si="258"/>
        <v>0</v>
      </c>
      <c r="EJ213" s="64">
        <f t="shared" si="258"/>
        <v>0</v>
      </c>
      <c r="EK213" s="64">
        <f t="shared" si="258"/>
        <v>0</v>
      </c>
      <c r="EL213" s="64">
        <f t="shared" si="258"/>
        <v>0</v>
      </c>
      <c r="EM213" s="64">
        <f t="shared" si="258"/>
        <v>0</v>
      </c>
      <c r="EN213" s="72">
        <f t="shared" si="13"/>
        <v>5.1282250000000001E-3</v>
      </c>
    </row>
    <row r="214" spans="1:144" x14ac:dyDescent="0.15">
      <c r="A214" s="71">
        <v>41394</v>
      </c>
      <c r="B214" s="64" t="str">
        <f t="shared" ref="B214:J214" si="259">IFERROR(B53*(B375/$EN375),"")</f>
        <v/>
      </c>
      <c r="C214" s="64">
        <f t="shared" si="259"/>
        <v>0</v>
      </c>
      <c r="D214" s="64">
        <f t="shared" si="259"/>
        <v>0</v>
      </c>
      <c r="E214" s="64">
        <f t="shared" si="259"/>
        <v>0</v>
      </c>
      <c r="F214" s="64">
        <f t="shared" si="259"/>
        <v>0</v>
      </c>
      <c r="G214" s="64">
        <f t="shared" si="259"/>
        <v>-1.8367378E-2</v>
      </c>
      <c r="H214" s="64">
        <f t="shared" si="259"/>
        <v>0</v>
      </c>
      <c r="I214" s="64">
        <f t="shared" si="259"/>
        <v>0</v>
      </c>
      <c r="J214" s="64">
        <f t="shared" si="259"/>
        <v>0</v>
      </c>
      <c r="K214" s="64">
        <f t="shared" ref="K214:AP214" si="260">IFERROR(K53*(K375/$EN375),"")</f>
        <v>0</v>
      </c>
      <c r="L214" s="64">
        <f t="shared" si="260"/>
        <v>0</v>
      </c>
      <c r="M214" s="64">
        <f t="shared" si="260"/>
        <v>0</v>
      </c>
      <c r="N214" s="64">
        <f t="shared" si="260"/>
        <v>0</v>
      </c>
      <c r="O214" s="64">
        <f t="shared" si="260"/>
        <v>0</v>
      </c>
      <c r="P214" s="64">
        <f t="shared" si="260"/>
        <v>0</v>
      </c>
      <c r="Q214" s="64">
        <f t="shared" si="260"/>
        <v>0</v>
      </c>
      <c r="R214" s="64">
        <f t="shared" si="260"/>
        <v>0</v>
      </c>
      <c r="S214" s="64">
        <f t="shared" si="260"/>
        <v>0</v>
      </c>
      <c r="T214" s="64">
        <f t="shared" si="260"/>
        <v>0</v>
      </c>
      <c r="U214" s="64">
        <f t="shared" si="260"/>
        <v>0</v>
      </c>
      <c r="V214" s="64">
        <f t="shared" si="260"/>
        <v>0</v>
      </c>
      <c r="W214" s="64">
        <f t="shared" si="260"/>
        <v>0</v>
      </c>
      <c r="X214" s="64">
        <f t="shared" si="260"/>
        <v>0</v>
      </c>
      <c r="Y214" s="64">
        <f t="shared" si="260"/>
        <v>0</v>
      </c>
      <c r="Z214" s="64">
        <f t="shared" si="260"/>
        <v>0</v>
      </c>
      <c r="AA214" s="64">
        <f t="shared" si="260"/>
        <v>0</v>
      </c>
      <c r="AB214" s="64">
        <f t="shared" si="260"/>
        <v>0</v>
      </c>
      <c r="AC214" s="64">
        <f t="shared" si="260"/>
        <v>0</v>
      </c>
      <c r="AD214" s="64">
        <f t="shared" si="260"/>
        <v>0</v>
      </c>
      <c r="AE214" s="64">
        <f t="shared" si="260"/>
        <v>0</v>
      </c>
      <c r="AF214" s="64">
        <f t="shared" si="260"/>
        <v>0</v>
      </c>
      <c r="AG214" s="64">
        <f t="shared" si="260"/>
        <v>0</v>
      </c>
      <c r="AH214" s="64">
        <f t="shared" si="260"/>
        <v>0</v>
      </c>
      <c r="AI214" s="64">
        <f t="shared" si="260"/>
        <v>0</v>
      </c>
      <c r="AJ214" s="64">
        <f t="shared" si="260"/>
        <v>0</v>
      </c>
      <c r="AK214" s="64">
        <f t="shared" si="260"/>
        <v>0</v>
      </c>
      <c r="AL214" s="64">
        <f t="shared" si="260"/>
        <v>0</v>
      </c>
      <c r="AM214" s="64">
        <f t="shared" si="260"/>
        <v>0</v>
      </c>
      <c r="AN214" s="64">
        <f t="shared" si="260"/>
        <v>0</v>
      </c>
      <c r="AO214" s="64">
        <f t="shared" si="260"/>
        <v>0</v>
      </c>
      <c r="AP214" s="64">
        <f t="shared" si="260"/>
        <v>0</v>
      </c>
      <c r="AQ214" s="64">
        <f t="shared" ref="AQ214:BV214" si="261">IFERROR(AQ53*(AQ375/$EN375),"")</f>
        <v>0</v>
      </c>
      <c r="AR214" s="64">
        <f t="shared" si="261"/>
        <v>0</v>
      </c>
      <c r="AS214" s="64">
        <f t="shared" si="261"/>
        <v>0</v>
      </c>
      <c r="AT214" s="64">
        <f t="shared" si="261"/>
        <v>0</v>
      </c>
      <c r="AU214" s="64">
        <f t="shared" si="261"/>
        <v>0</v>
      </c>
      <c r="AV214" s="64">
        <f t="shared" si="261"/>
        <v>0</v>
      </c>
      <c r="AW214" s="64">
        <f t="shared" si="261"/>
        <v>0</v>
      </c>
      <c r="AX214" s="64">
        <f t="shared" si="261"/>
        <v>0</v>
      </c>
      <c r="AY214" s="64">
        <f t="shared" si="261"/>
        <v>0</v>
      </c>
      <c r="AZ214" s="64">
        <f t="shared" si="261"/>
        <v>0</v>
      </c>
      <c r="BA214" s="64">
        <f t="shared" si="261"/>
        <v>0</v>
      </c>
      <c r="BB214" s="64">
        <f t="shared" si="261"/>
        <v>0</v>
      </c>
      <c r="BC214" s="64">
        <f t="shared" si="261"/>
        <v>0</v>
      </c>
      <c r="BD214" s="64">
        <f t="shared" si="261"/>
        <v>0</v>
      </c>
      <c r="BE214" s="64">
        <f t="shared" si="261"/>
        <v>0</v>
      </c>
      <c r="BF214" s="64">
        <f t="shared" si="261"/>
        <v>0</v>
      </c>
      <c r="BG214" s="64">
        <f t="shared" si="261"/>
        <v>0</v>
      </c>
      <c r="BH214" s="64">
        <f t="shared" si="261"/>
        <v>0</v>
      </c>
      <c r="BI214" s="64">
        <f t="shared" si="261"/>
        <v>0</v>
      </c>
      <c r="BJ214" s="64">
        <f t="shared" si="261"/>
        <v>0</v>
      </c>
      <c r="BK214" s="64">
        <f t="shared" si="261"/>
        <v>0</v>
      </c>
      <c r="BL214" s="64">
        <f t="shared" si="261"/>
        <v>0</v>
      </c>
      <c r="BM214" s="64">
        <f t="shared" si="261"/>
        <v>0</v>
      </c>
      <c r="BN214" s="64">
        <f t="shared" si="261"/>
        <v>0</v>
      </c>
      <c r="BO214" s="64">
        <f t="shared" si="261"/>
        <v>0</v>
      </c>
      <c r="BP214" s="64">
        <f t="shared" si="261"/>
        <v>0</v>
      </c>
      <c r="BQ214" s="64">
        <f t="shared" si="261"/>
        <v>0</v>
      </c>
      <c r="BR214" s="64">
        <f t="shared" si="261"/>
        <v>0</v>
      </c>
      <c r="BS214" s="64">
        <f t="shared" si="261"/>
        <v>0</v>
      </c>
      <c r="BT214" s="64">
        <f t="shared" si="261"/>
        <v>0</v>
      </c>
      <c r="BU214" s="64">
        <f t="shared" si="261"/>
        <v>0</v>
      </c>
      <c r="BV214" s="64">
        <f t="shared" si="261"/>
        <v>0</v>
      </c>
      <c r="BW214" s="64">
        <f t="shared" ref="BW214:DB214" si="262">IFERROR(BW53*(BW375/$EN375),"")</f>
        <v>0</v>
      </c>
      <c r="BX214" s="64">
        <f t="shared" si="262"/>
        <v>0</v>
      </c>
      <c r="BY214" s="64">
        <f t="shared" si="262"/>
        <v>0</v>
      </c>
      <c r="BZ214" s="64">
        <f t="shared" si="262"/>
        <v>0</v>
      </c>
      <c r="CA214" s="64">
        <f t="shared" si="262"/>
        <v>0</v>
      </c>
      <c r="CB214" s="64">
        <f t="shared" si="262"/>
        <v>0</v>
      </c>
      <c r="CC214" s="64">
        <f t="shared" si="262"/>
        <v>0</v>
      </c>
      <c r="CD214" s="64">
        <f t="shared" si="262"/>
        <v>0</v>
      </c>
      <c r="CE214" s="64">
        <f t="shared" si="262"/>
        <v>0</v>
      </c>
      <c r="CF214" s="64">
        <f t="shared" si="262"/>
        <v>0</v>
      </c>
      <c r="CG214" s="64">
        <f t="shared" si="262"/>
        <v>0</v>
      </c>
      <c r="CH214" s="64">
        <f t="shared" si="262"/>
        <v>0</v>
      </c>
      <c r="CI214" s="64">
        <f t="shared" si="262"/>
        <v>0</v>
      </c>
      <c r="CJ214" s="64">
        <f t="shared" si="262"/>
        <v>0</v>
      </c>
      <c r="CK214" s="64">
        <f t="shared" si="262"/>
        <v>0</v>
      </c>
      <c r="CL214" s="64">
        <f t="shared" si="262"/>
        <v>0</v>
      </c>
      <c r="CM214" s="64">
        <f t="shared" si="262"/>
        <v>0</v>
      </c>
      <c r="CN214" s="64">
        <f t="shared" si="262"/>
        <v>0</v>
      </c>
      <c r="CO214" s="64">
        <f t="shared" si="262"/>
        <v>0</v>
      </c>
      <c r="CP214" s="64">
        <f t="shared" si="262"/>
        <v>0</v>
      </c>
      <c r="CQ214" s="64">
        <f t="shared" si="262"/>
        <v>0</v>
      </c>
      <c r="CR214" s="64">
        <f t="shared" si="262"/>
        <v>0</v>
      </c>
      <c r="CS214" s="64">
        <f t="shared" si="262"/>
        <v>0</v>
      </c>
      <c r="CT214" s="64">
        <f t="shared" si="262"/>
        <v>0</v>
      </c>
      <c r="CU214" s="64">
        <f t="shared" si="262"/>
        <v>0</v>
      </c>
      <c r="CV214" s="64">
        <f t="shared" si="262"/>
        <v>0</v>
      </c>
      <c r="CW214" s="64">
        <f t="shared" si="262"/>
        <v>0</v>
      </c>
      <c r="CX214" s="64">
        <f t="shared" si="262"/>
        <v>0</v>
      </c>
      <c r="CY214" s="64">
        <f t="shared" si="262"/>
        <v>0</v>
      </c>
      <c r="CZ214" s="64">
        <f t="shared" si="262"/>
        <v>0</v>
      </c>
      <c r="DA214" s="64">
        <f t="shared" si="262"/>
        <v>0</v>
      </c>
      <c r="DB214" s="64">
        <f t="shared" si="262"/>
        <v>0</v>
      </c>
      <c r="DC214" s="64">
        <f t="shared" ref="DC214:EM214" si="263">IFERROR(DC53*(DC375/$EN375),"")</f>
        <v>0</v>
      </c>
      <c r="DD214" s="64">
        <f t="shared" si="263"/>
        <v>0</v>
      </c>
      <c r="DE214" s="64">
        <f t="shared" si="263"/>
        <v>0</v>
      </c>
      <c r="DF214" s="64">
        <f t="shared" si="263"/>
        <v>0</v>
      </c>
      <c r="DG214" s="64">
        <f t="shared" si="263"/>
        <v>0</v>
      </c>
      <c r="DH214" s="64">
        <f t="shared" si="263"/>
        <v>0</v>
      </c>
      <c r="DI214" s="64">
        <f t="shared" si="263"/>
        <v>0</v>
      </c>
      <c r="DJ214" s="64">
        <f t="shared" si="263"/>
        <v>0</v>
      </c>
      <c r="DK214" s="64">
        <f t="shared" si="263"/>
        <v>0</v>
      </c>
      <c r="DL214" s="64">
        <f t="shared" si="263"/>
        <v>0</v>
      </c>
      <c r="DM214" s="64">
        <f t="shared" si="263"/>
        <v>0</v>
      </c>
      <c r="DN214" s="64">
        <f t="shared" si="263"/>
        <v>0</v>
      </c>
      <c r="DO214" s="64">
        <f t="shared" si="263"/>
        <v>0</v>
      </c>
      <c r="DP214" s="64">
        <f t="shared" si="263"/>
        <v>0</v>
      </c>
      <c r="DQ214" s="64">
        <f t="shared" si="263"/>
        <v>0</v>
      </c>
      <c r="DR214" s="64">
        <f t="shared" si="263"/>
        <v>0</v>
      </c>
      <c r="DS214" s="64">
        <f t="shared" si="263"/>
        <v>0</v>
      </c>
      <c r="DT214" s="64">
        <f t="shared" si="263"/>
        <v>0</v>
      </c>
      <c r="DU214" s="64">
        <f t="shared" si="263"/>
        <v>0</v>
      </c>
      <c r="DV214" s="64">
        <f t="shared" si="263"/>
        <v>0</v>
      </c>
      <c r="DW214" s="64">
        <f t="shared" si="263"/>
        <v>0</v>
      </c>
      <c r="DX214" s="64">
        <f t="shared" si="263"/>
        <v>0</v>
      </c>
      <c r="DY214" s="64">
        <f t="shared" si="263"/>
        <v>0</v>
      </c>
      <c r="DZ214" s="64">
        <f t="shared" si="263"/>
        <v>0</v>
      </c>
      <c r="EA214" s="64">
        <f t="shared" si="263"/>
        <v>0</v>
      </c>
      <c r="EB214" s="64">
        <f t="shared" si="263"/>
        <v>0</v>
      </c>
      <c r="EC214" s="64">
        <f t="shared" si="263"/>
        <v>0</v>
      </c>
      <c r="ED214" s="64">
        <f t="shared" si="263"/>
        <v>0</v>
      </c>
      <c r="EE214" s="64">
        <f t="shared" si="263"/>
        <v>0</v>
      </c>
      <c r="EF214" s="64">
        <f t="shared" si="263"/>
        <v>0</v>
      </c>
      <c r="EG214" s="64">
        <f t="shared" si="263"/>
        <v>0</v>
      </c>
      <c r="EH214" s="64">
        <f t="shared" si="263"/>
        <v>0</v>
      </c>
      <c r="EI214" s="64">
        <f t="shared" si="263"/>
        <v>0</v>
      </c>
      <c r="EJ214" s="64">
        <f t="shared" si="263"/>
        <v>0</v>
      </c>
      <c r="EK214" s="64">
        <f t="shared" si="263"/>
        <v>0</v>
      </c>
      <c r="EL214" s="64">
        <f t="shared" si="263"/>
        <v>0</v>
      </c>
      <c r="EM214" s="64">
        <f t="shared" si="263"/>
        <v>0</v>
      </c>
      <c r="EN214" s="72">
        <f t="shared" si="13"/>
        <v>-1.8367378E-2</v>
      </c>
    </row>
    <row r="215" spans="1:144" x14ac:dyDescent="0.15">
      <c r="A215" s="71">
        <v>41425</v>
      </c>
      <c r="B215" s="64" t="str">
        <f t="shared" ref="B215:J215" si="264">IFERROR(B54*(B376/$EN376),"")</f>
        <v/>
      </c>
      <c r="C215" s="64">
        <f t="shared" si="264"/>
        <v>0</v>
      </c>
      <c r="D215" s="64">
        <f t="shared" si="264"/>
        <v>0</v>
      </c>
      <c r="E215" s="64">
        <f t="shared" si="264"/>
        <v>0</v>
      </c>
      <c r="F215" s="64">
        <f t="shared" si="264"/>
        <v>0</v>
      </c>
      <c r="G215" s="64">
        <f t="shared" si="264"/>
        <v>1.8711050999999999E-2</v>
      </c>
      <c r="H215" s="64">
        <f t="shared" si="264"/>
        <v>0</v>
      </c>
      <c r="I215" s="64">
        <f t="shared" si="264"/>
        <v>0</v>
      </c>
      <c r="J215" s="64">
        <f t="shared" si="264"/>
        <v>0</v>
      </c>
      <c r="K215" s="64">
        <f t="shared" ref="K215:AP215" si="265">IFERROR(K54*(K376/$EN376),"")</f>
        <v>0</v>
      </c>
      <c r="L215" s="64">
        <f t="shared" si="265"/>
        <v>0</v>
      </c>
      <c r="M215" s="64">
        <f t="shared" si="265"/>
        <v>0</v>
      </c>
      <c r="N215" s="64">
        <f t="shared" si="265"/>
        <v>0</v>
      </c>
      <c r="O215" s="64">
        <f t="shared" si="265"/>
        <v>0</v>
      </c>
      <c r="P215" s="64">
        <f t="shared" si="265"/>
        <v>0</v>
      </c>
      <c r="Q215" s="64">
        <f t="shared" si="265"/>
        <v>0</v>
      </c>
      <c r="R215" s="64">
        <f t="shared" si="265"/>
        <v>0</v>
      </c>
      <c r="S215" s="64">
        <f t="shared" si="265"/>
        <v>0</v>
      </c>
      <c r="T215" s="64">
        <f t="shared" si="265"/>
        <v>0</v>
      </c>
      <c r="U215" s="64">
        <f t="shared" si="265"/>
        <v>0</v>
      </c>
      <c r="V215" s="64">
        <f t="shared" si="265"/>
        <v>0</v>
      </c>
      <c r="W215" s="64">
        <f t="shared" si="265"/>
        <v>0</v>
      </c>
      <c r="X215" s="64">
        <f t="shared" si="265"/>
        <v>0</v>
      </c>
      <c r="Y215" s="64">
        <f t="shared" si="265"/>
        <v>0</v>
      </c>
      <c r="Z215" s="64">
        <f t="shared" si="265"/>
        <v>0</v>
      </c>
      <c r="AA215" s="64">
        <f t="shared" si="265"/>
        <v>0</v>
      </c>
      <c r="AB215" s="64">
        <f t="shared" si="265"/>
        <v>0</v>
      </c>
      <c r="AC215" s="64">
        <f t="shared" si="265"/>
        <v>0</v>
      </c>
      <c r="AD215" s="64">
        <f t="shared" si="265"/>
        <v>0</v>
      </c>
      <c r="AE215" s="64">
        <f t="shared" si="265"/>
        <v>0</v>
      </c>
      <c r="AF215" s="64">
        <f t="shared" si="265"/>
        <v>0</v>
      </c>
      <c r="AG215" s="64">
        <f t="shared" si="265"/>
        <v>0</v>
      </c>
      <c r="AH215" s="64">
        <f t="shared" si="265"/>
        <v>0</v>
      </c>
      <c r="AI215" s="64">
        <f t="shared" si="265"/>
        <v>0</v>
      </c>
      <c r="AJ215" s="64">
        <f t="shared" si="265"/>
        <v>0</v>
      </c>
      <c r="AK215" s="64">
        <f t="shared" si="265"/>
        <v>0</v>
      </c>
      <c r="AL215" s="64">
        <f t="shared" si="265"/>
        <v>0</v>
      </c>
      <c r="AM215" s="64">
        <f t="shared" si="265"/>
        <v>0</v>
      </c>
      <c r="AN215" s="64">
        <f t="shared" si="265"/>
        <v>0</v>
      </c>
      <c r="AO215" s="64">
        <f t="shared" si="265"/>
        <v>0</v>
      </c>
      <c r="AP215" s="64">
        <f t="shared" si="265"/>
        <v>0</v>
      </c>
      <c r="AQ215" s="64">
        <f t="shared" ref="AQ215:BV215" si="266">IFERROR(AQ54*(AQ376/$EN376),"")</f>
        <v>0</v>
      </c>
      <c r="AR215" s="64">
        <f t="shared" si="266"/>
        <v>0</v>
      </c>
      <c r="AS215" s="64">
        <f t="shared" si="266"/>
        <v>0</v>
      </c>
      <c r="AT215" s="64">
        <f t="shared" si="266"/>
        <v>0</v>
      </c>
      <c r="AU215" s="64">
        <f t="shared" si="266"/>
        <v>0</v>
      </c>
      <c r="AV215" s="64">
        <f t="shared" si="266"/>
        <v>0</v>
      </c>
      <c r="AW215" s="64">
        <f t="shared" si="266"/>
        <v>0</v>
      </c>
      <c r="AX215" s="64">
        <f t="shared" si="266"/>
        <v>0</v>
      </c>
      <c r="AY215" s="64">
        <f t="shared" si="266"/>
        <v>0</v>
      </c>
      <c r="AZ215" s="64">
        <f t="shared" si="266"/>
        <v>0</v>
      </c>
      <c r="BA215" s="64">
        <f t="shared" si="266"/>
        <v>0</v>
      </c>
      <c r="BB215" s="64">
        <f t="shared" si="266"/>
        <v>0</v>
      </c>
      <c r="BC215" s="64">
        <f t="shared" si="266"/>
        <v>0</v>
      </c>
      <c r="BD215" s="64">
        <f t="shared" si="266"/>
        <v>0</v>
      </c>
      <c r="BE215" s="64">
        <f t="shared" si="266"/>
        <v>0</v>
      </c>
      <c r="BF215" s="64">
        <f t="shared" si="266"/>
        <v>0</v>
      </c>
      <c r="BG215" s="64">
        <f t="shared" si="266"/>
        <v>0</v>
      </c>
      <c r="BH215" s="64">
        <f t="shared" si="266"/>
        <v>0</v>
      </c>
      <c r="BI215" s="64">
        <f t="shared" si="266"/>
        <v>0</v>
      </c>
      <c r="BJ215" s="64">
        <f t="shared" si="266"/>
        <v>0</v>
      </c>
      <c r="BK215" s="64">
        <f t="shared" si="266"/>
        <v>0</v>
      </c>
      <c r="BL215" s="64">
        <f t="shared" si="266"/>
        <v>0</v>
      </c>
      <c r="BM215" s="64">
        <f t="shared" si="266"/>
        <v>0</v>
      </c>
      <c r="BN215" s="64">
        <f t="shared" si="266"/>
        <v>0</v>
      </c>
      <c r="BO215" s="64">
        <f t="shared" si="266"/>
        <v>0</v>
      </c>
      <c r="BP215" s="64">
        <f t="shared" si="266"/>
        <v>0</v>
      </c>
      <c r="BQ215" s="64">
        <f t="shared" si="266"/>
        <v>0</v>
      </c>
      <c r="BR215" s="64">
        <f t="shared" si="266"/>
        <v>0</v>
      </c>
      <c r="BS215" s="64">
        <f t="shared" si="266"/>
        <v>0</v>
      </c>
      <c r="BT215" s="64">
        <f t="shared" si="266"/>
        <v>0</v>
      </c>
      <c r="BU215" s="64">
        <f t="shared" si="266"/>
        <v>0</v>
      </c>
      <c r="BV215" s="64">
        <f t="shared" si="266"/>
        <v>0</v>
      </c>
      <c r="BW215" s="64">
        <f t="shared" ref="BW215:DB215" si="267">IFERROR(BW54*(BW376/$EN376),"")</f>
        <v>0</v>
      </c>
      <c r="BX215" s="64">
        <f t="shared" si="267"/>
        <v>0</v>
      </c>
      <c r="BY215" s="64">
        <f t="shared" si="267"/>
        <v>0</v>
      </c>
      <c r="BZ215" s="64">
        <f t="shared" si="267"/>
        <v>0</v>
      </c>
      <c r="CA215" s="64">
        <f t="shared" si="267"/>
        <v>0</v>
      </c>
      <c r="CB215" s="64">
        <f t="shared" si="267"/>
        <v>0</v>
      </c>
      <c r="CC215" s="64">
        <f t="shared" si="267"/>
        <v>0</v>
      </c>
      <c r="CD215" s="64">
        <f t="shared" si="267"/>
        <v>0</v>
      </c>
      <c r="CE215" s="64">
        <f t="shared" si="267"/>
        <v>0</v>
      </c>
      <c r="CF215" s="64">
        <f t="shared" si="267"/>
        <v>0</v>
      </c>
      <c r="CG215" s="64">
        <f t="shared" si="267"/>
        <v>0</v>
      </c>
      <c r="CH215" s="64">
        <f t="shared" si="267"/>
        <v>0</v>
      </c>
      <c r="CI215" s="64">
        <f t="shared" si="267"/>
        <v>0</v>
      </c>
      <c r="CJ215" s="64">
        <f t="shared" si="267"/>
        <v>0</v>
      </c>
      <c r="CK215" s="64">
        <f t="shared" si="267"/>
        <v>0</v>
      </c>
      <c r="CL215" s="64">
        <f t="shared" si="267"/>
        <v>0</v>
      </c>
      <c r="CM215" s="64">
        <f t="shared" si="267"/>
        <v>0</v>
      </c>
      <c r="CN215" s="64">
        <f t="shared" si="267"/>
        <v>0</v>
      </c>
      <c r="CO215" s="64">
        <f t="shared" si="267"/>
        <v>0</v>
      </c>
      <c r="CP215" s="64">
        <f t="shared" si="267"/>
        <v>0</v>
      </c>
      <c r="CQ215" s="64">
        <f t="shared" si="267"/>
        <v>0</v>
      </c>
      <c r="CR215" s="64">
        <f t="shared" si="267"/>
        <v>0</v>
      </c>
      <c r="CS215" s="64">
        <f t="shared" si="267"/>
        <v>0</v>
      </c>
      <c r="CT215" s="64">
        <f t="shared" si="267"/>
        <v>0</v>
      </c>
      <c r="CU215" s="64">
        <f t="shared" si="267"/>
        <v>0</v>
      </c>
      <c r="CV215" s="64">
        <f t="shared" si="267"/>
        <v>0</v>
      </c>
      <c r="CW215" s="64">
        <f t="shared" si="267"/>
        <v>0</v>
      </c>
      <c r="CX215" s="64">
        <f t="shared" si="267"/>
        <v>0</v>
      </c>
      <c r="CY215" s="64">
        <f t="shared" si="267"/>
        <v>0</v>
      </c>
      <c r="CZ215" s="64">
        <f t="shared" si="267"/>
        <v>0</v>
      </c>
      <c r="DA215" s="64">
        <f t="shared" si="267"/>
        <v>0</v>
      </c>
      <c r="DB215" s="64">
        <f t="shared" si="267"/>
        <v>0</v>
      </c>
      <c r="DC215" s="64">
        <f t="shared" ref="DC215:EM215" si="268">IFERROR(DC54*(DC376/$EN376),"")</f>
        <v>0</v>
      </c>
      <c r="DD215" s="64">
        <f t="shared" si="268"/>
        <v>0</v>
      </c>
      <c r="DE215" s="64">
        <f t="shared" si="268"/>
        <v>0</v>
      </c>
      <c r="DF215" s="64">
        <f t="shared" si="268"/>
        <v>0</v>
      </c>
      <c r="DG215" s="64">
        <f t="shared" si="268"/>
        <v>0</v>
      </c>
      <c r="DH215" s="64">
        <f t="shared" si="268"/>
        <v>0</v>
      </c>
      <c r="DI215" s="64">
        <f t="shared" si="268"/>
        <v>0</v>
      </c>
      <c r="DJ215" s="64">
        <f t="shared" si="268"/>
        <v>0</v>
      </c>
      <c r="DK215" s="64">
        <f t="shared" si="268"/>
        <v>0</v>
      </c>
      <c r="DL215" s="64">
        <f t="shared" si="268"/>
        <v>0</v>
      </c>
      <c r="DM215" s="64">
        <f t="shared" si="268"/>
        <v>0</v>
      </c>
      <c r="DN215" s="64">
        <f t="shared" si="268"/>
        <v>0</v>
      </c>
      <c r="DO215" s="64">
        <f t="shared" si="268"/>
        <v>0</v>
      </c>
      <c r="DP215" s="64">
        <f t="shared" si="268"/>
        <v>0</v>
      </c>
      <c r="DQ215" s="64">
        <f t="shared" si="268"/>
        <v>0</v>
      </c>
      <c r="DR215" s="64">
        <f t="shared" si="268"/>
        <v>0</v>
      </c>
      <c r="DS215" s="64">
        <f t="shared" si="268"/>
        <v>0</v>
      </c>
      <c r="DT215" s="64">
        <f t="shared" si="268"/>
        <v>0</v>
      </c>
      <c r="DU215" s="64">
        <f t="shared" si="268"/>
        <v>0</v>
      </c>
      <c r="DV215" s="64">
        <f t="shared" si="268"/>
        <v>0</v>
      </c>
      <c r="DW215" s="64">
        <f t="shared" si="268"/>
        <v>0</v>
      </c>
      <c r="DX215" s="64">
        <f t="shared" si="268"/>
        <v>0</v>
      </c>
      <c r="DY215" s="64">
        <f t="shared" si="268"/>
        <v>0</v>
      </c>
      <c r="DZ215" s="64">
        <f t="shared" si="268"/>
        <v>0</v>
      </c>
      <c r="EA215" s="64">
        <f t="shared" si="268"/>
        <v>0</v>
      </c>
      <c r="EB215" s="64">
        <f t="shared" si="268"/>
        <v>0</v>
      </c>
      <c r="EC215" s="64">
        <f t="shared" si="268"/>
        <v>0</v>
      </c>
      <c r="ED215" s="64">
        <f t="shared" si="268"/>
        <v>0</v>
      </c>
      <c r="EE215" s="64">
        <f t="shared" si="268"/>
        <v>0</v>
      </c>
      <c r="EF215" s="64">
        <f t="shared" si="268"/>
        <v>0</v>
      </c>
      <c r="EG215" s="64">
        <f t="shared" si="268"/>
        <v>0</v>
      </c>
      <c r="EH215" s="64">
        <f t="shared" si="268"/>
        <v>0</v>
      </c>
      <c r="EI215" s="64">
        <f t="shared" si="268"/>
        <v>0</v>
      </c>
      <c r="EJ215" s="64">
        <f t="shared" si="268"/>
        <v>0</v>
      </c>
      <c r="EK215" s="64">
        <f t="shared" si="268"/>
        <v>0</v>
      </c>
      <c r="EL215" s="64">
        <f t="shared" si="268"/>
        <v>0</v>
      </c>
      <c r="EM215" s="64">
        <f t="shared" si="268"/>
        <v>0</v>
      </c>
      <c r="EN215" s="72">
        <f t="shared" si="13"/>
        <v>1.8711050999999999E-2</v>
      </c>
    </row>
    <row r="216" spans="1:144" x14ac:dyDescent="0.15">
      <c r="A216" s="71">
        <v>41453</v>
      </c>
      <c r="B216" s="64" t="str">
        <f t="shared" ref="B216:J216" si="269">IFERROR(B55*(B377/$EN377),"")</f>
        <v/>
      </c>
      <c r="C216" s="64">
        <f t="shared" si="269"/>
        <v>0</v>
      </c>
      <c r="D216" s="64">
        <f t="shared" si="269"/>
        <v>0</v>
      </c>
      <c r="E216" s="64">
        <f t="shared" si="269"/>
        <v>0</v>
      </c>
      <c r="F216" s="64">
        <f t="shared" si="269"/>
        <v>0</v>
      </c>
      <c r="G216" s="64">
        <f t="shared" si="269"/>
        <v>2.6530635E-2</v>
      </c>
      <c r="H216" s="64">
        <f t="shared" si="269"/>
        <v>0</v>
      </c>
      <c r="I216" s="64">
        <f t="shared" si="269"/>
        <v>0</v>
      </c>
      <c r="J216" s="64">
        <f t="shared" si="269"/>
        <v>0</v>
      </c>
      <c r="K216" s="64">
        <f t="shared" ref="K216:AP216" si="270">IFERROR(K55*(K377/$EN377),"")</f>
        <v>0</v>
      </c>
      <c r="L216" s="64">
        <f t="shared" si="270"/>
        <v>0</v>
      </c>
      <c r="M216" s="64">
        <f t="shared" si="270"/>
        <v>0</v>
      </c>
      <c r="N216" s="64">
        <f t="shared" si="270"/>
        <v>0</v>
      </c>
      <c r="O216" s="64">
        <f t="shared" si="270"/>
        <v>0</v>
      </c>
      <c r="P216" s="64">
        <f t="shared" si="270"/>
        <v>0</v>
      </c>
      <c r="Q216" s="64">
        <f t="shared" si="270"/>
        <v>0</v>
      </c>
      <c r="R216" s="64">
        <f t="shared" si="270"/>
        <v>0</v>
      </c>
      <c r="S216" s="64">
        <f t="shared" si="270"/>
        <v>0</v>
      </c>
      <c r="T216" s="64">
        <f t="shared" si="270"/>
        <v>0</v>
      </c>
      <c r="U216" s="64">
        <f t="shared" si="270"/>
        <v>0</v>
      </c>
      <c r="V216" s="64">
        <f t="shared" si="270"/>
        <v>0</v>
      </c>
      <c r="W216" s="64">
        <f t="shared" si="270"/>
        <v>0</v>
      </c>
      <c r="X216" s="64">
        <f t="shared" si="270"/>
        <v>0</v>
      </c>
      <c r="Y216" s="64">
        <f t="shared" si="270"/>
        <v>0</v>
      </c>
      <c r="Z216" s="64">
        <f t="shared" si="270"/>
        <v>0</v>
      </c>
      <c r="AA216" s="64">
        <f t="shared" si="270"/>
        <v>0</v>
      </c>
      <c r="AB216" s="64">
        <f t="shared" si="270"/>
        <v>0</v>
      </c>
      <c r="AC216" s="64">
        <f t="shared" si="270"/>
        <v>0</v>
      </c>
      <c r="AD216" s="64">
        <f t="shared" si="270"/>
        <v>0</v>
      </c>
      <c r="AE216" s="64">
        <f t="shared" si="270"/>
        <v>0</v>
      </c>
      <c r="AF216" s="64">
        <f t="shared" si="270"/>
        <v>0</v>
      </c>
      <c r="AG216" s="64">
        <f t="shared" si="270"/>
        <v>0</v>
      </c>
      <c r="AH216" s="64">
        <f t="shared" si="270"/>
        <v>0</v>
      </c>
      <c r="AI216" s="64">
        <f t="shared" si="270"/>
        <v>0</v>
      </c>
      <c r="AJ216" s="64">
        <f t="shared" si="270"/>
        <v>0</v>
      </c>
      <c r="AK216" s="64">
        <f t="shared" si="270"/>
        <v>0</v>
      </c>
      <c r="AL216" s="64">
        <f t="shared" si="270"/>
        <v>0</v>
      </c>
      <c r="AM216" s="64">
        <f t="shared" si="270"/>
        <v>0</v>
      </c>
      <c r="AN216" s="64">
        <f t="shared" si="270"/>
        <v>0</v>
      </c>
      <c r="AO216" s="64">
        <f t="shared" si="270"/>
        <v>0</v>
      </c>
      <c r="AP216" s="64">
        <f t="shared" si="270"/>
        <v>0</v>
      </c>
      <c r="AQ216" s="64">
        <f t="shared" ref="AQ216:BV216" si="271">IFERROR(AQ55*(AQ377/$EN377),"")</f>
        <v>0</v>
      </c>
      <c r="AR216" s="64">
        <f t="shared" si="271"/>
        <v>0</v>
      </c>
      <c r="AS216" s="64">
        <f t="shared" si="271"/>
        <v>0</v>
      </c>
      <c r="AT216" s="64">
        <f t="shared" si="271"/>
        <v>0</v>
      </c>
      <c r="AU216" s="64">
        <f t="shared" si="271"/>
        <v>0</v>
      </c>
      <c r="AV216" s="64">
        <f t="shared" si="271"/>
        <v>0</v>
      </c>
      <c r="AW216" s="64">
        <f t="shared" si="271"/>
        <v>0</v>
      </c>
      <c r="AX216" s="64">
        <f t="shared" si="271"/>
        <v>0</v>
      </c>
      <c r="AY216" s="64">
        <f t="shared" si="271"/>
        <v>0</v>
      </c>
      <c r="AZ216" s="64">
        <f t="shared" si="271"/>
        <v>0</v>
      </c>
      <c r="BA216" s="64">
        <f t="shared" si="271"/>
        <v>0</v>
      </c>
      <c r="BB216" s="64">
        <f t="shared" si="271"/>
        <v>0</v>
      </c>
      <c r="BC216" s="64">
        <f t="shared" si="271"/>
        <v>0</v>
      </c>
      <c r="BD216" s="64">
        <f t="shared" si="271"/>
        <v>0</v>
      </c>
      <c r="BE216" s="64">
        <f t="shared" si="271"/>
        <v>0</v>
      </c>
      <c r="BF216" s="64">
        <f t="shared" si="271"/>
        <v>0</v>
      </c>
      <c r="BG216" s="64">
        <f t="shared" si="271"/>
        <v>0</v>
      </c>
      <c r="BH216" s="64">
        <f t="shared" si="271"/>
        <v>0</v>
      </c>
      <c r="BI216" s="64">
        <f t="shared" si="271"/>
        <v>0</v>
      </c>
      <c r="BJ216" s="64">
        <f t="shared" si="271"/>
        <v>0</v>
      </c>
      <c r="BK216" s="64">
        <f t="shared" si="271"/>
        <v>0</v>
      </c>
      <c r="BL216" s="64">
        <f t="shared" si="271"/>
        <v>0</v>
      </c>
      <c r="BM216" s="64">
        <f t="shared" si="271"/>
        <v>0</v>
      </c>
      <c r="BN216" s="64">
        <f t="shared" si="271"/>
        <v>0</v>
      </c>
      <c r="BO216" s="64">
        <f t="shared" si="271"/>
        <v>0</v>
      </c>
      <c r="BP216" s="64">
        <f t="shared" si="271"/>
        <v>0</v>
      </c>
      <c r="BQ216" s="64">
        <f t="shared" si="271"/>
        <v>0</v>
      </c>
      <c r="BR216" s="64">
        <f t="shared" si="271"/>
        <v>0</v>
      </c>
      <c r="BS216" s="64">
        <f t="shared" si="271"/>
        <v>0</v>
      </c>
      <c r="BT216" s="64">
        <f t="shared" si="271"/>
        <v>0</v>
      </c>
      <c r="BU216" s="64">
        <f t="shared" si="271"/>
        <v>0</v>
      </c>
      <c r="BV216" s="64">
        <f t="shared" si="271"/>
        <v>0</v>
      </c>
      <c r="BW216" s="64">
        <f t="shared" ref="BW216:DB216" si="272">IFERROR(BW55*(BW377/$EN377),"")</f>
        <v>0</v>
      </c>
      <c r="BX216" s="64">
        <f t="shared" si="272"/>
        <v>0</v>
      </c>
      <c r="BY216" s="64">
        <f t="shared" si="272"/>
        <v>0</v>
      </c>
      <c r="BZ216" s="64">
        <f t="shared" si="272"/>
        <v>0</v>
      </c>
      <c r="CA216" s="64">
        <f t="shared" si="272"/>
        <v>0</v>
      </c>
      <c r="CB216" s="64">
        <f t="shared" si="272"/>
        <v>0</v>
      </c>
      <c r="CC216" s="64">
        <f t="shared" si="272"/>
        <v>0</v>
      </c>
      <c r="CD216" s="64">
        <f t="shared" si="272"/>
        <v>0</v>
      </c>
      <c r="CE216" s="64">
        <f t="shared" si="272"/>
        <v>0</v>
      </c>
      <c r="CF216" s="64">
        <f t="shared" si="272"/>
        <v>0</v>
      </c>
      <c r="CG216" s="64">
        <f t="shared" si="272"/>
        <v>0</v>
      </c>
      <c r="CH216" s="64">
        <f t="shared" si="272"/>
        <v>0</v>
      </c>
      <c r="CI216" s="64">
        <f t="shared" si="272"/>
        <v>0</v>
      </c>
      <c r="CJ216" s="64">
        <f t="shared" si="272"/>
        <v>0</v>
      </c>
      <c r="CK216" s="64">
        <f t="shared" si="272"/>
        <v>0</v>
      </c>
      <c r="CL216" s="64">
        <f t="shared" si="272"/>
        <v>0</v>
      </c>
      <c r="CM216" s="64">
        <f t="shared" si="272"/>
        <v>0</v>
      </c>
      <c r="CN216" s="64">
        <f t="shared" si="272"/>
        <v>0</v>
      </c>
      <c r="CO216" s="64">
        <f t="shared" si="272"/>
        <v>0</v>
      </c>
      <c r="CP216" s="64">
        <f t="shared" si="272"/>
        <v>0</v>
      </c>
      <c r="CQ216" s="64">
        <f t="shared" si="272"/>
        <v>0</v>
      </c>
      <c r="CR216" s="64">
        <f t="shared" si="272"/>
        <v>0</v>
      </c>
      <c r="CS216" s="64">
        <f t="shared" si="272"/>
        <v>0</v>
      </c>
      <c r="CT216" s="64">
        <f t="shared" si="272"/>
        <v>0</v>
      </c>
      <c r="CU216" s="64">
        <f t="shared" si="272"/>
        <v>0</v>
      </c>
      <c r="CV216" s="64">
        <f t="shared" si="272"/>
        <v>0</v>
      </c>
      <c r="CW216" s="64">
        <f t="shared" si="272"/>
        <v>0</v>
      </c>
      <c r="CX216" s="64">
        <f t="shared" si="272"/>
        <v>0</v>
      </c>
      <c r="CY216" s="64">
        <f t="shared" si="272"/>
        <v>0</v>
      </c>
      <c r="CZ216" s="64">
        <f t="shared" si="272"/>
        <v>0</v>
      </c>
      <c r="DA216" s="64">
        <f t="shared" si="272"/>
        <v>0</v>
      </c>
      <c r="DB216" s="64">
        <f t="shared" si="272"/>
        <v>0</v>
      </c>
      <c r="DC216" s="64">
        <f t="shared" ref="DC216:EM216" si="273">IFERROR(DC55*(DC377/$EN377),"")</f>
        <v>0</v>
      </c>
      <c r="DD216" s="64">
        <f t="shared" si="273"/>
        <v>0</v>
      </c>
      <c r="DE216" s="64">
        <f t="shared" si="273"/>
        <v>0</v>
      </c>
      <c r="DF216" s="64">
        <f t="shared" si="273"/>
        <v>0</v>
      </c>
      <c r="DG216" s="64">
        <f t="shared" si="273"/>
        <v>0</v>
      </c>
      <c r="DH216" s="64">
        <f t="shared" si="273"/>
        <v>0</v>
      </c>
      <c r="DI216" s="64">
        <f t="shared" si="273"/>
        <v>0</v>
      </c>
      <c r="DJ216" s="64">
        <f t="shared" si="273"/>
        <v>0</v>
      </c>
      <c r="DK216" s="64">
        <f t="shared" si="273"/>
        <v>0</v>
      </c>
      <c r="DL216" s="64">
        <f t="shared" si="273"/>
        <v>0</v>
      </c>
      <c r="DM216" s="64">
        <f t="shared" si="273"/>
        <v>0</v>
      </c>
      <c r="DN216" s="64">
        <f t="shared" si="273"/>
        <v>0</v>
      </c>
      <c r="DO216" s="64">
        <f t="shared" si="273"/>
        <v>0</v>
      </c>
      <c r="DP216" s="64">
        <f t="shared" si="273"/>
        <v>0</v>
      </c>
      <c r="DQ216" s="64">
        <f t="shared" si="273"/>
        <v>0</v>
      </c>
      <c r="DR216" s="64">
        <f t="shared" si="273"/>
        <v>0</v>
      </c>
      <c r="DS216" s="64">
        <f t="shared" si="273"/>
        <v>0</v>
      </c>
      <c r="DT216" s="64">
        <f t="shared" si="273"/>
        <v>0</v>
      </c>
      <c r="DU216" s="64">
        <f t="shared" si="273"/>
        <v>0</v>
      </c>
      <c r="DV216" s="64">
        <f t="shared" si="273"/>
        <v>0</v>
      </c>
      <c r="DW216" s="64">
        <f t="shared" si="273"/>
        <v>0</v>
      </c>
      <c r="DX216" s="64">
        <f t="shared" si="273"/>
        <v>0</v>
      </c>
      <c r="DY216" s="64">
        <f t="shared" si="273"/>
        <v>0</v>
      </c>
      <c r="DZ216" s="64">
        <f t="shared" si="273"/>
        <v>0</v>
      </c>
      <c r="EA216" s="64">
        <f t="shared" si="273"/>
        <v>0</v>
      </c>
      <c r="EB216" s="64">
        <f t="shared" si="273"/>
        <v>0</v>
      </c>
      <c r="EC216" s="64">
        <f t="shared" si="273"/>
        <v>0</v>
      </c>
      <c r="ED216" s="64">
        <f t="shared" si="273"/>
        <v>0</v>
      </c>
      <c r="EE216" s="64">
        <f t="shared" si="273"/>
        <v>0</v>
      </c>
      <c r="EF216" s="64">
        <f t="shared" si="273"/>
        <v>0</v>
      </c>
      <c r="EG216" s="64">
        <f t="shared" si="273"/>
        <v>0</v>
      </c>
      <c r="EH216" s="64">
        <f t="shared" si="273"/>
        <v>0</v>
      </c>
      <c r="EI216" s="64">
        <f t="shared" si="273"/>
        <v>0</v>
      </c>
      <c r="EJ216" s="64">
        <f t="shared" si="273"/>
        <v>0</v>
      </c>
      <c r="EK216" s="64">
        <f t="shared" si="273"/>
        <v>0</v>
      </c>
      <c r="EL216" s="64">
        <f t="shared" si="273"/>
        <v>0</v>
      </c>
      <c r="EM216" s="64">
        <f t="shared" si="273"/>
        <v>0</v>
      </c>
      <c r="EN216" s="72">
        <f t="shared" si="13"/>
        <v>2.6530635E-2</v>
      </c>
    </row>
    <row r="217" spans="1:144" x14ac:dyDescent="0.15">
      <c r="A217" s="71">
        <v>41486</v>
      </c>
      <c r="B217" s="64" t="str">
        <f t="shared" ref="B217:J217" si="274">IFERROR(B56*(B378/$EN378),"")</f>
        <v/>
      </c>
      <c r="C217" s="64">
        <f t="shared" si="274"/>
        <v>0</v>
      </c>
      <c r="D217" s="64">
        <f t="shared" si="274"/>
        <v>0</v>
      </c>
      <c r="E217" s="64">
        <f t="shared" si="274"/>
        <v>0</v>
      </c>
      <c r="F217" s="64">
        <f t="shared" si="274"/>
        <v>0</v>
      </c>
      <c r="G217" s="64">
        <f t="shared" si="274"/>
        <v>0.10712640730756792</v>
      </c>
      <c r="H217" s="64">
        <f t="shared" si="274"/>
        <v>0</v>
      </c>
      <c r="I217" s="64">
        <f t="shared" si="274"/>
        <v>0</v>
      </c>
      <c r="J217" s="64">
        <f t="shared" si="274"/>
        <v>0</v>
      </c>
      <c r="K217" s="64">
        <f t="shared" ref="K217:AP217" si="275">IFERROR(K56*(K378/$EN378),"")</f>
        <v>0</v>
      </c>
      <c r="L217" s="64">
        <f t="shared" si="275"/>
        <v>0</v>
      </c>
      <c r="M217" s="64">
        <f t="shared" si="275"/>
        <v>0</v>
      </c>
      <c r="N217" s="64">
        <f t="shared" si="275"/>
        <v>0</v>
      </c>
      <c r="O217" s="64">
        <f t="shared" si="275"/>
        <v>0</v>
      </c>
      <c r="P217" s="64">
        <f t="shared" si="275"/>
        <v>0</v>
      </c>
      <c r="Q217" s="64">
        <f t="shared" si="275"/>
        <v>0</v>
      </c>
      <c r="R217" s="64">
        <f t="shared" si="275"/>
        <v>0</v>
      </c>
      <c r="S217" s="64">
        <f t="shared" si="275"/>
        <v>0</v>
      </c>
      <c r="T217" s="64">
        <f t="shared" si="275"/>
        <v>0</v>
      </c>
      <c r="U217" s="64">
        <f t="shared" si="275"/>
        <v>0</v>
      </c>
      <c r="V217" s="64">
        <f t="shared" si="275"/>
        <v>0</v>
      </c>
      <c r="W217" s="64">
        <f t="shared" si="275"/>
        <v>0</v>
      </c>
      <c r="X217" s="64">
        <f t="shared" si="275"/>
        <v>0</v>
      </c>
      <c r="Y217" s="64">
        <f t="shared" si="275"/>
        <v>0</v>
      </c>
      <c r="Z217" s="64">
        <f t="shared" si="275"/>
        <v>0</v>
      </c>
      <c r="AA217" s="64">
        <f t="shared" si="275"/>
        <v>0</v>
      </c>
      <c r="AB217" s="64">
        <f t="shared" si="275"/>
        <v>0</v>
      </c>
      <c r="AC217" s="64">
        <f t="shared" si="275"/>
        <v>0</v>
      </c>
      <c r="AD217" s="64">
        <f t="shared" si="275"/>
        <v>0</v>
      </c>
      <c r="AE217" s="64">
        <f t="shared" si="275"/>
        <v>1.0769205359202169E-3</v>
      </c>
      <c r="AF217" s="64">
        <f t="shared" si="275"/>
        <v>0</v>
      </c>
      <c r="AG217" s="64">
        <f t="shared" si="275"/>
        <v>0</v>
      </c>
      <c r="AH217" s="64">
        <f t="shared" si="275"/>
        <v>0</v>
      </c>
      <c r="AI217" s="64">
        <f t="shared" si="275"/>
        <v>0</v>
      </c>
      <c r="AJ217" s="64">
        <f t="shared" si="275"/>
        <v>0</v>
      </c>
      <c r="AK217" s="64">
        <f t="shared" si="275"/>
        <v>0</v>
      </c>
      <c r="AL217" s="64">
        <f t="shared" si="275"/>
        <v>0</v>
      </c>
      <c r="AM217" s="64">
        <f t="shared" si="275"/>
        <v>0</v>
      </c>
      <c r="AN217" s="64">
        <f t="shared" si="275"/>
        <v>0</v>
      </c>
      <c r="AO217" s="64">
        <f t="shared" si="275"/>
        <v>0</v>
      </c>
      <c r="AP217" s="64">
        <f t="shared" si="275"/>
        <v>0</v>
      </c>
      <c r="AQ217" s="64">
        <f t="shared" ref="AQ217:BV217" si="276">IFERROR(AQ56*(AQ378/$EN378),"")</f>
        <v>0</v>
      </c>
      <c r="AR217" s="64">
        <f t="shared" si="276"/>
        <v>0</v>
      </c>
      <c r="AS217" s="64">
        <f t="shared" si="276"/>
        <v>0</v>
      </c>
      <c r="AT217" s="64">
        <f t="shared" si="276"/>
        <v>0</v>
      </c>
      <c r="AU217" s="64">
        <f t="shared" si="276"/>
        <v>0</v>
      </c>
      <c r="AV217" s="64">
        <f t="shared" si="276"/>
        <v>0</v>
      </c>
      <c r="AW217" s="64">
        <f t="shared" si="276"/>
        <v>0</v>
      </c>
      <c r="AX217" s="64">
        <f t="shared" si="276"/>
        <v>0</v>
      </c>
      <c r="AY217" s="64">
        <f t="shared" si="276"/>
        <v>0</v>
      </c>
      <c r="AZ217" s="64">
        <f t="shared" si="276"/>
        <v>0</v>
      </c>
      <c r="BA217" s="64">
        <f t="shared" si="276"/>
        <v>0</v>
      </c>
      <c r="BB217" s="64">
        <f t="shared" si="276"/>
        <v>0</v>
      </c>
      <c r="BC217" s="64">
        <f t="shared" si="276"/>
        <v>0</v>
      </c>
      <c r="BD217" s="64">
        <f t="shared" si="276"/>
        <v>0</v>
      </c>
      <c r="BE217" s="64">
        <f t="shared" si="276"/>
        <v>0</v>
      </c>
      <c r="BF217" s="64">
        <f t="shared" si="276"/>
        <v>0</v>
      </c>
      <c r="BG217" s="64">
        <f t="shared" si="276"/>
        <v>0</v>
      </c>
      <c r="BH217" s="64">
        <f t="shared" si="276"/>
        <v>0</v>
      </c>
      <c r="BI217" s="64">
        <f t="shared" si="276"/>
        <v>0</v>
      </c>
      <c r="BJ217" s="64">
        <f t="shared" si="276"/>
        <v>0</v>
      </c>
      <c r="BK217" s="64">
        <f t="shared" si="276"/>
        <v>0</v>
      </c>
      <c r="BL217" s="64">
        <f t="shared" si="276"/>
        <v>0</v>
      </c>
      <c r="BM217" s="64">
        <f t="shared" si="276"/>
        <v>0</v>
      </c>
      <c r="BN217" s="64">
        <f t="shared" si="276"/>
        <v>0</v>
      </c>
      <c r="BO217" s="64">
        <f t="shared" si="276"/>
        <v>0</v>
      </c>
      <c r="BP217" s="64">
        <f t="shared" si="276"/>
        <v>0</v>
      </c>
      <c r="BQ217" s="64">
        <f t="shared" si="276"/>
        <v>0</v>
      </c>
      <c r="BR217" s="64">
        <f t="shared" si="276"/>
        <v>0</v>
      </c>
      <c r="BS217" s="64">
        <f t="shared" si="276"/>
        <v>0</v>
      </c>
      <c r="BT217" s="64">
        <f t="shared" si="276"/>
        <v>0</v>
      </c>
      <c r="BU217" s="64">
        <f t="shared" si="276"/>
        <v>0</v>
      </c>
      <c r="BV217" s="64">
        <f t="shared" si="276"/>
        <v>0</v>
      </c>
      <c r="BW217" s="64">
        <f t="shared" ref="BW217:DB217" si="277">IFERROR(BW56*(BW378/$EN378),"")</f>
        <v>0</v>
      </c>
      <c r="BX217" s="64">
        <f t="shared" si="277"/>
        <v>0</v>
      </c>
      <c r="BY217" s="64">
        <f t="shared" si="277"/>
        <v>0</v>
      </c>
      <c r="BZ217" s="64">
        <f t="shared" si="277"/>
        <v>0</v>
      </c>
      <c r="CA217" s="64">
        <f t="shared" si="277"/>
        <v>0</v>
      </c>
      <c r="CB217" s="64">
        <f t="shared" si="277"/>
        <v>0</v>
      </c>
      <c r="CC217" s="64">
        <f t="shared" si="277"/>
        <v>0</v>
      </c>
      <c r="CD217" s="64">
        <f t="shared" si="277"/>
        <v>0</v>
      </c>
      <c r="CE217" s="64">
        <f t="shared" si="277"/>
        <v>0</v>
      </c>
      <c r="CF217" s="64">
        <f t="shared" si="277"/>
        <v>0</v>
      </c>
      <c r="CG217" s="64">
        <f t="shared" si="277"/>
        <v>0</v>
      </c>
      <c r="CH217" s="64">
        <f t="shared" si="277"/>
        <v>0</v>
      </c>
      <c r="CI217" s="64">
        <f t="shared" si="277"/>
        <v>0</v>
      </c>
      <c r="CJ217" s="64">
        <f t="shared" si="277"/>
        <v>0</v>
      </c>
      <c r="CK217" s="64">
        <f t="shared" si="277"/>
        <v>0</v>
      </c>
      <c r="CL217" s="64">
        <f t="shared" si="277"/>
        <v>0</v>
      </c>
      <c r="CM217" s="64">
        <f t="shared" si="277"/>
        <v>0</v>
      </c>
      <c r="CN217" s="64">
        <f t="shared" si="277"/>
        <v>0</v>
      </c>
      <c r="CO217" s="64">
        <f t="shared" si="277"/>
        <v>0</v>
      </c>
      <c r="CP217" s="64">
        <f t="shared" si="277"/>
        <v>0</v>
      </c>
      <c r="CQ217" s="64">
        <f t="shared" si="277"/>
        <v>0</v>
      </c>
      <c r="CR217" s="64">
        <f t="shared" si="277"/>
        <v>0</v>
      </c>
      <c r="CS217" s="64">
        <f t="shared" si="277"/>
        <v>0</v>
      </c>
      <c r="CT217" s="64">
        <f t="shared" si="277"/>
        <v>0</v>
      </c>
      <c r="CU217" s="64">
        <f t="shared" si="277"/>
        <v>0</v>
      </c>
      <c r="CV217" s="64">
        <f t="shared" si="277"/>
        <v>0</v>
      </c>
      <c r="CW217" s="64">
        <f t="shared" si="277"/>
        <v>0</v>
      </c>
      <c r="CX217" s="64">
        <f t="shared" si="277"/>
        <v>0</v>
      </c>
      <c r="CY217" s="64">
        <f t="shared" si="277"/>
        <v>0</v>
      </c>
      <c r="CZ217" s="64">
        <f t="shared" si="277"/>
        <v>0</v>
      </c>
      <c r="DA217" s="64">
        <f t="shared" si="277"/>
        <v>0</v>
      </c>
      <c r="DB217" s="64">
        <f t="shared" si="277"/>
        <v>0</v>
      </c>
      <c r="DC217" s="64">
        <f t="shared" ref="DC217:EM217" si="278">IFERROR(DC56*(DC378/$EN378),"")</f>
        <v>0</v>
      </c>
      <c r="DD217" s="64">
        <f t="shared" si="278"/>
        <v>0</v>
      </c>
      <c r="DE217" s="64">
        <f t="shared" si="278"/>
        <v>0</v>
      </c>
      <c r="DF217" s="64">
        <f t="shared" si="278"/>
        <v>0</v>
      </c>
      <c r="DG217" s="64">
        <f t="shared" si="278"/>
        <v>0</v>
      </c>
      <c r="DH217" s="64">
        <f t="shared" si="278"/>
        <v>0</v>
      </c>
      <c r="DI217" s="64">
        <f t="shared" si="278"/>
        <v>0</v>
      </c>
      <c r="DJ217" s="64">
        <f t="shared" si="278"/>
        <v>0</v>
      </c>
      <c r="DK217" s="64">
        <f t="shared" si="278"/>
        <v>0</v>
      </c>
      <c r="DL217" s="64">
        <f t="shared" si="278"/>
        <v>0</v>
      </c>
      <c r="DM217" s="64">
        <f t="shared" si="278"/>
        <v>0</v>
      </c>
      <c r="DN217" s="64">
        <f t="shared" si="278"/>
        <v>0</v>
      </c>
      <c r="DO217" s="64">
        <f t="shared" si="278"/>
        <v>0</v>
      </c>
      <c r="DP217" s="64">
        <f t="shared" si="278"/>
        <v>0</v>
      </c>
      <c r="DQ217" s="64">
        <f t="shared" si="278"/>
        <v>0</v>
      </c>
      <c r="DR217" s="64">
        <f t="shared" si="278"/>
        <v>0</v>
      </c>
      <c r="DS217" s="64">
        <f t="shared" si="278"/>
        <v>0</v>
      </c>
      <c r="DT217" s="64">
        <f t="shared" si="278"/>
        <v>0</v>
      </c>
      <c r="DU217" s="64">
        <f t="shared" si="278"/>
        <v>0</v>
      </c>
      <c r="DV217" s="64">
        <f t="shared" si="278"/>
        <v>0</v>
      </c>
      <c r="DW217" s="64">
        <f t="shared" si="278"/>
        <v>0</v>
      </c>
      <c r="DX217" s="64">
        <f t="shared" si="278"/>
        <v>0</v>
      </c>
      <c r="DY217" s="64">
        <f t="shared" si="278"/>
        <v>0</v>
      </c>
      <c r="DZ217" s="64">
        <f t="shared" si="278"/>
        <v>0</v>
      </c>
      <c r="EA217" s="64">
        <f t="shared" si="278"/>
        <v>0</v>
      </c>
      <c r="EB217" s="64">
        <f t="shared" si="278"/>
        <v>0</v>
      </c>
      <c r="EC217" s="64">
        <f t="shared" si="278"/>
        <v>0</v>
      </c>
      <c r="ED217" s="64">
        <f t="shared" si="278"/>
        <v>0</v>
      </c>
      <c r="EE217" s="64">
        <f t="shared" si="278"/>
        <v>0</v>
      </c>
      <c r="EF217" s="64">
        <f t="shared" si="278"/>
        <v>0</v>
      </c>
      <c r="EG217" s="64">
        <f t="shared" si="278"/>
        <v>0</v>
      </c>
      <c r="EH217" s="64">
        <f t="shared" si="278"/>
        <v>0</v>
      </c>
      <c r="EI217" s="64">
        <f t="shared" si="278"/>
        <v>0</v>
      </c>
      <c r="EJ217" s="64">
        <f t="shared" si="278"/>
        <v>0</v>
      </c>
      <c r="EK217" s="64">
        <f t="shared" si="278"/>
        <v>0</v>
      </c>
      <c r="EL217" s="64">
        <f t="shared" si="278"/>
        <v>0</v>
      </c>
      <c r="EM217" s="64">
        <f t="shared" si="278"/>
        <v>0</v>
      </c>
      <c r="EN217" s="72">
        <f t="shared" si="13"/>
        <v>0.10820332784348814</v>
      </c>
    </row>
    <row r="218" spans="1:144" x14ac:dyDescent="0.15">
      <c r="A218" s="71">
        <v>41516</v>
      </c>
      <c r="B218" s="64" t="str">
        <f t="shared" ref="B218:J218" si="279">IFERROR(B57*(B379/$EN379),"")</f>
        <v/>
      </c>
      <c r="C218" s="64">
        <f t="shared" si="279"/>
        <v>0</v>
      </c>
      <c r="D218" s="64">
        <f t="shared" si="279"/>
        <v>0</v>
      </c>
      <c r="E218" s="64">
        <f t="shared" si="279"/>
        <v>0</v>
      </c>
      <c r="F218" s="64">
        <f t="shared" si="279"/>
        <v>0</v>
      </c>
      <c r="G218" s="64">
        <f t="shared" si="279"/>
        <v>-0.18904869418584072</v>
      </c>
      <c r="H218" s="64">
        <f t="shared" si="279"/>
        <v>0</v>
      </c>
      <c r="I218" s="64">
        <f t="shared" si="279"/>
        <v>0</v>
      </c>
      <c r="J218" s="64">
        <f t="shared" si="279"/>
        <v>0</v>
      </c>
      <c r="K218" s="64">
        <f t="shared" ref="K218:AP218" si="280">IFERROR(K57*(K379/$EN379),"")</f>
        <v>0</v>
      </c>
      <c r="L218" s="64">
        <f t="shared" si="280"/>
        <v>0</v>
      </c>
      <c r="M218" s="64">
        <f t="shared" si="280"/>
        <v>0</v>
      </c>
      <c r="N218" s="64">
        <f t="shared" si="280"/>
        <v>0</v>
      </c>
      <c r="O218" s="64">
        <f t="shared" si="280"/>
        <v>0</v>
      </c>
      <c r="P218" s="64">
        <f t="shared" si="280"/>
        <v>0</v>
      </c>
      <c r="Q218" s="64">
        <f t="shared" si="280"/>
        <v>0</v>
      </c>
      <c r="R218" s="64">
        <f t="shared" si="280"/>
        <v>0</v>
      </c>
      <c r="S218" s="64">
        <f t="shared" si="280"/>
        <v>0</v>
      </c>
      <c r="T218" s="64">
        <f t="shared" si="280"/>
        <v>0</v>
      </c>
      <c r="U218" s="64">
        <f t="shared" si="280"/>
        <v>0</v>
      </c>
      <c r="V218" s="64">
        <f t="shared" si="280"/>
        <v>0</v>
      </c>
      <c r="W218" s="64">
        <f t="shared" si="280"/>
        <v>0</v>
      </c>
      <c r="X218" s="64">
        <f t="shared" si="280"/>
        <v>0</v>
      </c>
      <c r="Y218" s="64">
        <f t="shared" si="280"/>
        <v>0</v>
      </c>
      <c r="Z218" s="64">
        <f t="shared" si="280"/>
        <v>0</v>
      </c>
      <c r="AA218" s="64">
        <f t="shared" si="280"/>
        <v>0</v>
      </c>
      <c r="AB218" s="64">
        <f t="shared" si="280"/>
        <v>0</v>
      </c>
      <c r="AC218" s="64">
        <f t="shared" si="280"/>
        <v>0</v>
      </c>
      <c r="AD218" s="64">
        <f t="shared" si="280"/>
        <v>0</v>
      </c>
      <c r="AE218" s="64">
        <f t="shared" si="280"/>
        <v>1.0044642845449838E-2</v>
      </c>
      <c r="AF218" s="64">
        <f t="shared" si="280"/>
        <v>0</v>
      </c>
      <c r="AG218" s="64">
        <f t="shared" si="280"/>
        <v>0</v>
      </c>
      <c r="AH218" s="64">
        <f t="shared" si="280"/>
        <v>0</v>
      </c>
      <c r="AI218" s="64">
        <f t="shared" si="280"/>
        <v>0</v>
      </c>
      <c r="AJ218" s="64">
        <f t="shared" si="280"/>
        <v>0</v>
      </c>
      <c r="AK218" s="64">
        <f t="shared" si="280"/>
        <v>0</v>
      </c>
      <c r="AL218" s="64">
        <f t="shared" si="280"/>
        <v>0</v>
      </c>
      <c r="AM218" s="64">
        <f t="shared" si="280"/>
        <v>0</v>
      </c>
      <c r="AN218" s="64">
        <f t="shared" si="280"/>
        <v>0</v>
      </c>
      <c r="AO218" s="64">
        <f t="shared" si="280"/>
        <v>0</v>
      </c>
      <c r="AP218" s="64">
        <f t="shared" si="280"/>
        <v>0</v>
      </c>
      <c r="AQ218" s="64">
        <f t="shared" ref="AQ218:BV218" si="281">IFERROR(AQ57*(AQ379/$EN379),"")</f>
        <v>0</v>
      </c>
      <c r="AR218" s="64">
        <f t="shared" si="281"/>
        <v>0</v>
      </c>
      <c r="AS218" s="64">
        <f t="shared" si="281"/>
        <v>0</v>
      </c>
      <c r="AT218" s="64">
        <f t="shared" si="281"/>
        <v>0</v>
      </c>
      <c r="AU218" s="64">
        <f t="shared" si="281"/>
        <v>0</v>
      </c>
      <c r="AV218" s="64">
        <f t="shared" si="281"/>
        <v>0</v>
      </c>
      <c r="AW218" s="64">
        <f t="shared" si="281"/>
        <v>0</v>
      </c>
      <c r="AX218" s="64">
        <f t="shared" si="281"/>
        <v>0</v>
      </c>
      <c r="AY218" s="64">
        <f t="shared" si="281"/>
        <v>0</v>
      </c>
      <c r="AZ218" s="64">
        <f t="shared" si="281"/>
        <v>0</v>
      </c>
      <c r="BA218" s="64">
        <f t="shared" si="281"/>
        <v>0</v>
      </c>
      <c r="BB218" s="64">
        <f t="shared" si="281"/>
        <v>0</v>
      </c>
      <c r="BC218" s="64">
        <f t="shared" si="281"/>
        <v>0</v>
      </c>
      <c r="BD218" s="64">
        <f t="shared" si="281"/>
        <v>0</v>
      </c>
      <c r="BE218" s="64">
        <f t="shared" si="281"/>
        <v>0</v>
      </c>
      <c r="BF218" s="64">
        <f t="shared" si="281"/>
        <v>0</v>
      </c>
      <c r="BG218" s="64">
        <f t="shared" si="281"/>
        <v>0</v>
      </c>
      <c r="BH218" s="64">
        <f t="shared" si="281"/>
        <v>0</v>
      </c>
      <c r="BI218" s="64">
        <f t="shared" si="281"/>
        <v>0</v>
      </c>
      <c r="BJ218" s="64">
        <f t="shared" si="281"/>
        <v>0</v>
      </c>
      <c r="BK218" s="64">
        <f t="shared" si="281"/>
        <v>0</v>
      </c>
      <c r="BL218" s="64">
        <f t="shared" si="281"/>
        <v>0</v>
      </c>
      <c r="BM218" s="64">
        <f t="shared" si="281"/>
        <v>0</v>
      </c>
      <c r="BN218" s="64">
        <f t="shared" si="281"/>
        <v>0</v>
      </c>
      <c r="BO218" s="64">
        <f t="shared" si="281"/>
        <v>0</v>
      </c>
      <c r="BP218" s="64">
        <f t="shared" si="281"/>
        <v>0</v>
      </c>
      <c r="BQ218" s="64">
        <f t="shared" si="281"/>
        <v>0</v>
      </c>
      <c r="BR218" s="64">
        <f t="shared" si="281"/>
        <v>0</v>
      </c>
      <c r="BS218" s="64">
        <f t="shared" si="281"/>
        <v>0</v>
      </c>
      <c r="BT218" s="64">
        <f t="shared" si="281"/>
        <v>0</v>
      </c>
      <c r="BU218" s="64">
        <f t="shared" si="281"/>
        <v>0</v>
      </c>
      <c r="BV218" s="64">
        <f t="shared" si="281"/>
        <v>0</v>
      </c>
      <c r="BW218" s="64">
        <f t="shared" ref="BW218:DB218" si="282">IFERROR(BW57*(BW379/$EN379),"")</f>
        <v>0</v>
      </c>
      <c r="BX218" s="64">
        <f t="shared" si="282"/>
        <v>0</v>
      </c>
      <c r="BY218" s="64">
        <f t="shared" si="282"/>
        <v>0</v>
      </c>
      <c r="BZ218" s="64">
        <f t="shared" si="282"/>
        <v>0</v>
      </c>
      <c r="CA218" s="64">
        <f t="shared" si="282"/>
        <v>0</v>
      </c>
      <c r="CB218" s="64">
        <f t="shared" si="282"/>
        <v>0</v>
      </c>
      <c r="CC218" s="64">
        <f t="shared" si="282"/>
        <v>0</v>
      </c>
      <c r="CD218" s="64">
        <f t="shared" si="282"/>
        <v>0</v>
      </c>
      <c r="CE218" s="64">
        <f t="shared" si="282"/>
        <v>0</v>
      </c>
      <c r="CF218" s="64">
        <f t="shared" si="282"/>
        <v>0</v>
      </c>
      <c r="CG218" s="64">
        <f t="shared" si="282"/>
        <v>0</v>
      </c>
      <c r="CH218" s="64">
        <f t="shared" si="282"/>
        <v>0</v>
      </c>
      <c r="CI218" s="64">
        <f t="shared" si="282"/>
        <v>0</v>
      </c>
      <c r="CJ218" s="64">
        <f t="shared" si="282"/>
        <v>0</v>
      </c>
      <c r="CK218" s="64">
        <f t="shared" si="282"/>
        <v>0</v>
      </c>
      <c r="CL218" s="64">
        <f t="shared" si="282"/>
        <v>0</v>
      </c>
      <c r="CM218" s="64">
        <f t="shared" si="282"/>
        <v>0</v>
      </c>
      <c r="CN218" s="64">
        <f t="shared" si="282"/>
        <v>0</v>
      </c>
      <c r="CO218" s="64">
        <f t="shared" si="282"/>
        <v>0</v>
      </c>
      <c r="CP218" s="64">
        <f t="shared" si="282"/>
        <v>0</v>
      </c>
      <c r="CQ218" s="64">
        <f t="shared" si="282"/>
        <v>0</v>
      </c>
      <c r="CR218" s="64">
        <f t="shared" si="282"/>
        <v>0</v>
      </c>
      <c r="CS218" s="64">
        <f t="shared" si="282"/>
        <v>0</v>
      </c>
      <c r="CT218" s="64">
        <f t="shared" si="282"/>
        <v>0</v>
      </c>
      <c r="CU218" s="64">
        <f t="shared" si="282"/>
        <v>0</v>
      </c>
      <c r="CV218" s="64">
        <f t="shared" si="282"/>
        <v>0</v>
      </c>
      <c r="CW218" s="64">
        <f t="shared" si="282"/>
        <v>0</v>
      </c>
      <c r="CX218" s="64">
        <f t="shared" si="282"/>
        <v>0</v>
      </c>
      <c r="CY218" s="64">
        <f t="shared" si="282"/>
        <v>0</v>
      </c>
      <c r="CZ218" s="64">
        <f t="shared" si="282"/>
        <v>0</v>
      </c>
      <c r="DA218" s="64">
        <f t="shared" si="282"/>
        <v>0</v>
      </c>
      <c r="DB218" s="64">
        <f t="shared" si="282"/>
        <v>0</v>
      </c>
      <c r="DC218" s="64">
        <f t="shared" ref="DC218:EM218" si="283">IFERROR(DC57*(DC379/$EN379),"")</f>
        <v>0</v>
      </c>
      <c r="DD218" s="64">
        <f t="shared" si="283"/>
        <v>0</v>
      </c>
      <c r="DE218" s="64">
        <f t="shared" si="283"/>
        <v>0</v>
      </c>
      <c r="DF218" s="64">
        <f t="shared" si="283"/>
        <v>0</v>
      </c>
      <c r="DG218" s="64">
        <f t="shared" si="283"/>
        <v>0</v>
      </c>
      <c r="DH218" s="64">
        <f t="shared" si="283"/>
        <v>0</v>
      </c>
      <c r="DI218" s="64">
        <f t="shared" si="283"/>
        <v>0</v>
      </c>
      <c r="DJ218" s="64">
        <f t="shared" si="283"/>
        <v>0</v>
      </c>
      <c r="DK218" s="64">
        <f t="shared" si="283"/>
        <v>0</v>
      </c>
      <c r="DL218" s="64">
        <f t="shared" si="283"/>
        <v>0</v>
      </c>
      <c r="DM218" s="64">
        <f t="shared" si="283"/>
        <v>0</v>
      </c>
      <c r="DN218" s="64">
        <f t="shared" si="283"/>
        <v>0</v>
      </c>
      <c r="DO218" s="64">
        <f t="shared" si="283"/>
        <v>0</v>
      </c>
      <c r="DP218" s="64">
        <f t="shared" si="283"/>
        <v>0</v>
      </c>
      <c r="DQ218" s="64">
        <f t="shared" si="283"/>
        <v>0</v>
      </c>
      <c r="DR218" s="64">
        <f t="shared" si="283"/>
        <v>0</v>
      </c>
      <c r="DS218" s="64">
        <f t="shared" si="283"/>
        <v>0</v>
      </c>
      <c r="DT218" s="64">
        <f t="shared" si="283"/>
        <v>0</v>
      </c>
      <c r="DU218" s="64">
        <f t="shared" si="283"/>
        <v>0</v>
      </c>
      <c r="DV218" s="64">
        <f t="shared" si="283"/>
        <v>0</v>
      </c>
      <c r="DW218" s="64">
        <f t="shared" si="283"/>
        <v>0</v>
      </c>
      <c r="DX218" s="64">
        <f t="shared" si="283"/>
        <v>0</v>
      </c>
      <c r="DY218" s="64">
        <f t="shared" si="283"/>
        <v>0</v>
      </c>
      <c r="DZ218" s="64">
        <f t="shared" si="283"/>
        <v>0</v>
      </c>
      <c r="EA218" s="64">
        <f t="shared" si="283"/>
        <v>0</v>
      </c>
      <c r="EB218" s="64">
        <f t="shared" si="283"/>
        <v>0</v>
      </c>
      <c r="EC218" s="64">
        <f t="shared" si="283"/>
        <v>0</v>
      </c>
      <c r="ED218" s="64">
        <f t="shared" si="283"/>
        <v>0</v>
      </c>
      <c r="EE218" s="64">
        <f t="shared" si="283"/>
        <v>0</v>
      </c>
      <c r="EF218" s="64">
        <f t="shared" si="283"/>
        <v>0</v>
      </c>
      <c r="EG218" s="64">
        <f t="shared" si="283"/>
        <v>0</v>
      </c>
      <c r="EH218" s="64">
        <f t="shared" si="283"/>
        <v>0</v>
      </c>
      <c r="EI218" s="64">
        <f t="shared" si="283"/>
        <v>0</v>
      </c>
      <c r="EJ218" s="64">
        <f t="shared" si="283"/>
        <v>0</v>
      </c>
      <c r="EK218" s="64">
        <f t="shared" si="283"/>
        <v>0</v>
      </c>
      <c r="EL218" s="64">
        <f t="shared" si="283"/>
        <v>0</v>
      </c>
      <c r="EM218" s="64">
        <f t="shared" si="283"/>
        <v>0</v>
      </c>
      <c r="EN218" s="72">
        <f t="shared" si="13"/>
        <v>-0.17900405134039088</v>
      </c>
    </row>
    <row r="219" spans="1:144" x14ac:dyDescent="0.15">
      <c r="A219" s="71">
        <v>41547</v>
      </c>
      <c r="B219" s="64" t="str">
        <f t="shared" ref="B219:J219" si="284">IFERROR(B58*(B380/$EN380),"")</f>
        <v/>
      </c>
      <c r="C219" s="64">
        <f t="shared" si="284"/>
        <v>0</v>
      </c>
      <c r="D219" s="64">
        <f t="shared" si="284"/>
        <v>0</v>
      </c>
      <c r="E219" s="64">
        <f t="shared" si="284"/>
        <v>0</v>
      </c>
      <c r="F219" s="64">
        <f t="shared" si="284"/>
        <v>0</v>
      </c>
      <c r="G219" s="64">
        <f t="shared" si="284"/>
        <v>4.9795972288069583E-2</v>
      </c>
      <c r="H219" s="64">
        <f t="shared" si="284"/>
        <v>0</v>
      </c>
      <c r="I219" s="64">
        <f t="shared" si="284"/>
        <v>0</v>
      </c>
      <c r="J219" s="64">
        <f t="shared" si="284"/>
        <v>0</v>
      </c>
      <c r="K219" s="64">
        <f t="shared" ref="K219:AP219" si="285">IFERROR(K58*(K380/$EN380),"")</f>
        <v>0</v>
      </c>
      <c r="L219" s="64">
        <f t="shared" si="285"/>
        <v>0</v>
      </c>
      <c r="M219" s="64">
        <f t="shared" si="285"/>
        <v>0</v>
      </c>
      <c r="N219" s="64">
        <f t="shared" si="285"/>
        <v>0</v>
      </c>
      <c r="O219" s="64">
        <f t="shared" si="285"/>
        <v>0</v>
      </c>
      <c r="P219" s="64">
        <f t="shared" si="285"/>
        <v>0</v>
      </c>
      <c r="Q219" s="64">
        <f t="shared" si="285"/>
        <v>0</v>
      </c>
      <c r="R219" s="64">
        <f t="shared" si="285"/>
        <v>0</v>
      </c>
      <c r="S219" s="64">
        <f t="shared" si="285"/>
        <v>0</v>
      </c>
      <c r="T219" s="64">
        <f t="shared" si="285"/>
        <v>0</v>
      </c>
      <c r="U219" s="64">
        <f t="shared" si="285"/>
        <v>0</v>
      </c>
      <c r="V219" s="64">
        <f t="shared" si="285"/>
        <v>0</v>
      </c>
      <c r="W219" s="64">
        <f t="shared" si="285"/>
        <v>0</v>
      </c>
      <c r="X219" s="64">
        <f t="shared" si="285"/>
        <v>0</v>
      </c>
      <c r="Y219" s="64">
        <f t="shared" si="285"/>
        <v>0</v>
      </c>
      <c r="Z219" s="64">
        <f t="shared" si="285"/>
        <v>0</v>
      </c>
      <c r="AA219" s="64">
        <f t="shared" si="285"/>
        <v>0</v>
      </c>
      <c r="AB219" s="64">
        <f t="shared" si="285"/>
        <v>0</v>
      </c>
      <c r="AC219" s="64">
        <f t="shared" si="285"/>
        <v>0</v>
      </c>
      <c r="AD219" s="64">
        <f t="shared" si="285"/>
        <v>0</v>
      </c>
      <c r="AE219" s="64">
        <f t="shared" si="285"/>
        <v>0</v>
      </c>
      <c r="AF219" s="64">
        <f t="shared" si="285"/>
        <v>0</v>
      </c>
      <c r="AG219" s="64">
        <f t="shared" si="285"/>
        <v>0</v>
      </c>
      <c r="AH219" s="64">
        <f t="shared" si="285"/>
        <v>0</v>
      </c>
      <c r="AI219" s="64">
        <f t="shared" si="285"/>
        <v>0</v>
      </c>
      <c r="AJ219" s="64">
        <f t="shared" si="285"/>
        <v>0</v>
      </c>
      <c r="AK219" s="64">
        <f t="shared" si="285"/>
        <v>0</v>
      </c>
      <c r="AL219" s="64">
        <f t="shared" si="285"/>
        <v>0</v>
      </c>
      <c r="AM219" s="64">
        <f t="shared" si="285"/>
        <v>0</v>
      </c>
      <c r="AN219" s="64">
        <f t="shared" si="285"/>
        <v>0</v>
      </c>
      <c r="AO219" s="64">
        <f t="shared" si="285"/>
        <v>0</v>
      </c>
      <c r="AP219" s="64">
        <f t="shared" si="285"/>
        <v>0</v>
      </c>
      <c r="AQ219" s="64">
        <f t="shared" ref="AQ219:BV219" si="286">IFERROR(AQ58*(AQ380/$EN380),"")</f>
        <v>0</v>
      </c>
      <c r="AR219" s="64">
        <f t="shared" si="286"/>
        <v>0</v>
      </c>
      <c r="AS219" s="64">
        <f t="shared" si="286"/>
        <v>0</v>
      </c>
      <c r="AT219" s="64">
        <f t="shared" si="286"/>
        <v>0</v>
      </c>
      <c r="AU219" s="64">
        <f t="shared" si="286"/>
        <v>0</v>
      </c>
      <c r="AV219" s="64">
        <f t="shared" si="286"/>
        <v>0</v>
      </c>
      <c r="AW219" s="64">
        <f t="shared" si="286"/>
        <v>0</v>
      </c>
      <c r="AX219" s="64">
        <f t="shared" si="286"/>
        <v>0</v>
      </c>
      <c r="AY219" s="64">
        <f t="shared" si="286"/>
        <v>0</v>
      </c>
      <c r="AZ219" s="64">
        <f t="shared" si="286"/>
        <v>0</v>
      </c>
      <c r="BA219" s="64">
        <f t="shared" si="286"/>
        <v>0</v>
      </c>
      <c r="BB219" s="64">
        <f t="shared" si="286"/>
        <v>0</v>
      </c>
      <c r="BC219" s="64">
        <f t="shared" si="286"/>
        <v>0</v>
      </c>
      <c r="BD219" s="64">
        <f t="shared" si="286"/>
        <v>0</v>
      </c>
      <c r="BE219" s="64">
        <f t="shared" si="286"/>
        <v>0</v>
      </c>
      <c r="BF219" s="64">
        <f t="shared" si="286"/>
        <v>0</v>
      </c>
      <c r="BG219" s="64">
        <f t="shared" si="286"/>
        <v>0</v>
      </c>
      <c r="BH219" s="64">
        <f t="shared" si="286"/>
        <v>0</v>
      </c>
      <c r="BI219" s="64">
        <f t="shared" si="286"/>
        <v>0</v>
      </c>
      <c r="BJ219" s="64">
        <f t="shared" si="286"/>
        <v>0</v>
      </c>
      <c r="BK219" s="64">
        <f t="shared" si="286"/>
        <v>0</v>
      </c>
      <c r="BL219" s="64">
        <f t="shared" si="286"/>
        <v>0</v>
      </c>
      <c r="BM219" s="64">
        <f t="shared" si="286"/>
        <v>0</v>
      </c>
      <c r="BN219" s="64">
        <f t="shared" si="286"/>
        <v>0</v>
      </c>
      <c r="BO219" s="64">
        <f t="shared" si="286"/>
        <v>0</v>
      </c>
      <c r="BP219" s="64">
        <f t="shared" si="286"/>
        <v>0</v>
      </c>
      <c r="BQ219" s="64">
        <f t="shared" si="286"/>
        <v>0</v>
      </c>
      <c r="BR219" s="64">
        <f t="shared" si="286"/>
        <v>0</v>
      </c>
      <c r="BS219" s="64">
        <f t="shared" si="286"/>
        <v>0</v>
      </c>
      <c r="BT219" s="64">
        <f t="shared" si="286"/>
        <v>0</v>
      </c>
      <c r="BU219" s="64">
        <f t="shared" si="286"/>
        <v>0</v>
      </c>
      <c r="BV219" s="64">
        <f t="shared" si="286"/>
        <v>0</v>
      </c>
      <c r="BW219" s="64">
        <f t="shared" ref="BW219:DB219" si="287">IFERROR(BW58*(BW380/$EN380),"")</f>
        <v>0</v>
      </c>
      <c r="BX219" s="64">
        <f t="shared" si="287"/>
        <v>0</v>
      </c>
      <c r="BY219" s="64">
        <f t="shared" si="287"/>
        <v>0</v>
      </c>
      <c r="BZ219" s="64">
        <f t="shared" si="287"/>
        <v>0</v>
      </c>
      <c r="CA219" s="64">
        <f t="shared" si="287"/>
        <v>0</v>
      </c>
      <c r="CB219" s="64">
        <f t="shared" si="287"/>
        <v>0</v>
      </c>
      <c r="CC219" s="64">
        <f t="shared" si="287"/>
        <v>0</v>
      </c>
      <c r="CD219" s="64">
        <f t="shared" si="287"/>
        <v>0</v>
      </c>
      <c r="CE219" s="64">
        <f t="shared" si="287"/>
        <v>0</v>
      </c>
      <c r="CF219" s="64">
        <f t="shared" si="287"/>
        <v>0</v>
      </c>
      <c r="CG219" s="64">
        <f t="shared" si="287"/>
        <v>0</v>
      </c>
      <c r="CH219" s="64">
        <f t="shared" si="287"/>
        <v>0</v>
      </c>
      <c r="CI219" s="64">
        <f t="shared" si="287"/>
        <v>0</v>
      </c>
      <c r="CJ219" s="64">
        <f t="shared" si="287"/>
        <v>0</v>
      </c>
      <c r="CK219" s="64">
        <f t="shared" si="287"/>
        <v>0</v>
      </c>
      <c r="CL219" s="64">
        <f t="shared" si="287"/>
        <v>0</v>
      </c>
      <c r="CM219" s="64">
        <f t="shared" si="287"/>
        <v>0</v>
      </c>
      <c r="CN219" s="64">
        <f t="shared" si="287"/>
        <v>0</v>
      </c>
      <c r="CO219" s="64">
        <f t="shared" si="287"/>
        <v>0</v>
      </c>
      <c r="CP219" s="64">
        <f t="shared" si="287"/>
        <v>0</v>
      </c>
      <c r="CQ219" s="64">
        <f t="shared" si="287"/>
        <v>0</v>
      </c>
      <c r="CR219" s="64">
        <f t="shared" si="287"/>
        <v>0</v>
      </c>
      <c r="CS219" s="64">
        <f t="shared" si="287"/>
        <v>0</v>
      </c>
      <c r="CT219" s="64">
        <f t="shared" si="287"/>
        <v>0</v>
      </c>
      <c r="CU219" s="64">
        <f t="shared" si="287"/>
        <v>0</v>
      </c>
      <c r="CV219" s="64">
        <f t="shared" si="287"/>
        <v>0</v>
      </c>
      <c r="CW219" s="64">
        <f t="shared" si="287"/>
        <v>0</v>
      </c>
      <c r="CX219" s="64">
        <f t="shared" si="287"/>
        <v>0</v>
      </c>
      <c r="CY219" s="64">
        <f t="shared" si="287"/>
        <v>0</v>
      </c>
      <c r="CZ219" s="64">
        <f t="shared" si="287"/>
        <v>0</v>
      </c>
      <c r="DA219" s="64">
        <f t="shared" si="287"/>
        <v>0</v>
      </c>
      <c r="DB219" s="64">
        <f t="shared" si="287"/>
        <v>0</v>
      </c>
      <c r="DC219" s="64">
        <f t="shared" ref="DC219:EM219" si="288">IFERROR(DC58*(DC380/$EN380),"")</f>
        <v>0</v>
      </c>
      <c r="DD219" s="64">
        <f t="shared" si="288"/>
        <v>0</v>
      </c>
      <c r="DE219" s="64">
        <f t="shared" si="288"/>
        <v>0</v>
      </c>
      <c r="DF219" s="64">
        <f t="shared" si="288"/>
        <v>0</v>
      </c>
      <c r="DG219" s="64">
        <f t="shared" si="288"/>
        <v>0</v>
      </c>
      <c r="DH219" s="64">
        <f t="shared" si="288"/>
        <v>0</v>
      </c>
      <c r="DI219" s="64">
        <f t="shared" si="288"/>
        <v>0</v>
      </c>
      <c r="DJ219" s="64">
        <f t="shared" si="288"/>
        <v>0</v>
      </c>
      <c r="DK219" s="64">
        <f t="shared" si="288"/>
        <v>0</v>
      </c>
      <c r="DL219" s="64">
        <f t="shared" si="288"/>
        <v>0</v>
      </c>
      <c r="DM219" s="64">
        <f t="shared" si="288"/>
        <v>0</v>
      </c>
      <c r="DN219" s="64">
        <f t="shared" si="288"/>
        <v>0</v>
      </c>
      <c r="DO219" s="64">
        <f t="shared" si="288"/>
        <v>0</v>
      </c>
      <c r="DP219" s="64">
        <f t="shared" si="288"/>
        <v>0</v>
      </c>
      <c r="DQ219" s="64">
        <f t="shared" si="288"/>
        <v>0</v>
      </c>
      <c r="DR219" s="64">
        <f t="shared" si="288"/>
        <v>0</v>
      </c>
      <c r="DS219" s="64">
        <f t="shared" si="288"/>
        <v>0</v>
      </c>
      <c r="DT219" s="64">
        <f t="shared" si="288"/>
        <v>0</v>
      </c>
      <c r="DU219" s="64">
        <f t="shared" si="288"/>
        <v>0</v>
      </c>
      <c r="DV219" s="64">
        <f t="shared" si="288"/>
        <v>0</v>
      </c>
      <c r="DW219" s="64">
        <f t="shared" si="288"/>
        <v>0</v>
      </c>
      <c r="DX219" s="64">
        <f t="shared" si="288"/>
        <v>0</v>
      </c>
      <c r="DY219" s="64">
        <f t="shared" si="288"/>
        <v>0</v>
      </c>
      <c r="DZ219" s="64">
        <f t="shared" si="288"/>
        <v>0</v>
      </c>
      <c r="EA219" s="64">
        <f t="shared" si="288"/>
        <v>0</v>
      </c>
      <c r="EB219" s="64">
        <f t="shared" si="288"/>
        <v>0</v>
      </c>
      <c r="EC219" s="64">
        <f t="shared" si="288"/>
        <v>0</v>
      </c>
      <c r="ED219" s="64">
        <f t="shared" si="288"/>
        <v>0</v>
      </c>
      <c r="EE219" s="64">
        <f t="shared" si="288"/>
        <v>0</v>
      </c>
      <c r="EF219" s="64">
        <f t="shared" si="288"/>
        <v>0</v>
      </c>
      <c r="EG219" s="64">
        <f t="shared" si="288"/>
        <v>0</v>
      </c>
      <c r="EH219" s="64">
        <f t="shared" si="288"/>
        <v>0</v>
      </c>
      <c r="EI219" s="64">
        <f t="shared" si="288"/>
        <v>0</v>
      </c>
      <c r="EJ219" s="64">
        <f t="shared" si="288"/>
        <v>0</v>
      </c>
      <c r="EK219" s="64">
        <f t="shared" si="288"/>
        <v>0</v>
      </c>
      <c r="EL219" s="64">
        <f t="shared" si="288"/>
        <v>0</v>
      </c>
      <c r="EM219" s="64">
        <f t="shared" si="288"/>
        <v>0</v>
      </c>
      <c r="EN219" s="72">
        <f t="shared" si="13"/>
        <v>4.9795972288069583E-2</v>
      </c>
    </row>
    <row r="220" spans="1:144" x14ac:dyDescent="0.15">
      <c r="A220" s="71">
        <v>41578</v>
      </c>
      <c r="B220" s="64" t="str">
        <f t="shared" ref="B220:J220" si="289">IFERROR(B59*(B381/$EN381),"")</f>
        <v/>
      </c>
      <c r="C220" s="64">
        <f t="shared" si="289"/>
        <v>0</v>
      </c>
      <c r="D220" s="64">
        <f t="shared" si="289"/>
        <v>0</v>
      </c>
      <c r="E220" s="64">
        <f t="shared" si="289"/>
        <v>0</v>
      </c>
      <c r="F220" s="64">
        <f t="shared" si="289"/>
        <v>0</v>
      </c>
      <c r="G220" s="64">
        <f t="shared" si="289"/>
        <v>7.753843004991863E-2</v>
      </c>
      <c r="H220" s="64">
        <f t="shared" si="289"/>
        <v>0</v>
      </c>
      <c r="I220" s="64">
        <f t="shared" si="289"/>
        <v>0</v>
      </c>
      <c r="J220" s="64">
        <f t="shared" si="289"/>
        <v>0</v>
      </c>
      <c r="K220" s="64">
        <f t="shared" ref="K220:AP220" si="290">IFERROR(K59*(K381/$EN381),"")</f>
        <v>0</v>
      </c>
      <c r="L220" s="64">
        <f t="shared" si="290"/>
        <v>0</v>
      </c>
      <c r="M220" s="64">
        <f t="shared" si="290"/>
        <v>0</v>
      </c>
      <c r="N220" s="64">
        <f t="shared" si="290"/>
        <v>0</v>
      </c>
      <c r="O220" s="64">
        <f t="shared" si="290"/>
        <v>0</v>
      </c>
      <c r="P220" s="64">
        <f t="shared" si="290"/>
        <v>0</v>
      </c>
      <c r="Q220" s="64">
        <f t="shared" si="290"/>
        <v>0</v>
      </c>
      <c r="R220" s="64">
        <f t="shared" si="290"/>
        <v>0</v>
      </c>
      <c r="S220" s="64">
        <f t="shared" si="290"/>
        <v>0</v>
      </c>
      <c r="T220" s="64">
        <f t="shared" si="290"/>
        <v>0</v>
      </c>
      <c r="U220" s="64">
        <f t="shared" si="290"/>
        <v>0</v>
      </c>
      <c r="V220" s="64">
        <f t="shared" si="290"/>
        <v>0</v>
      </c>
      <c r="W220" s="64">
        <f t="shared" si="290"/>
        <v>0</v>
      </c>
      <c r="X220" s="64">
        <f t="shared" si="290"/>
        <v>0</v>
      </c>
      <c r="Y220" s="64">
        <f t="shared" si="290"/>
        <v>0</v>
      </c>
      <c r="Z220" s="64">
        <f t="shared" si="290"/>
        <v>0</v>
      </c>
      <c r="AA220" s="64">
        <f t="shared" si="290"/>
        <v>0</v>
      </c>
      <c r="AB220" s="64">
        <f t="shared" si="290"/>
        <v>0</v>
      </c>
      <c r="AC220" s="64">
        <f t="shared" si="290"/>
        <v>0</v>
      </c>
      <c r="AD220" s="64">
        <f t="shared" si="290"/>
        <v>0</v>
      </c>
      <c r="AE220" s="64">
        <f t="shared" si="290"/>
        <v>-3.6652859030617865E-2</v>
      </c>
      <c r="AF220" s="64">
        <f t="shared" si="290"/>
        <v>0</v>
      </c>
      <c r="AG220" s="64">
        <f t="shared" si="290"/>
        <v>0</v>
      </c>
      <c r="AH220" s="64">
        <f t="shared" si="290"/>
        <v>0</v>
      </c>
      <c r="AI220" s="64">
        <f t="shared" si="290"/>
        <v>0</v>
      </c>
      <c r="AJ220" s="64">
        <f t="shared" si="290"/>
        <v>0</v>
      </c>
      <c r="AK220" s="64">
        <f t="shared" si="290"/>
        <v>0</v>
      </c>
      <c r="AL220" s="64">
        <f t="shared" si="290"/>
        <v>0</v>
      </c>
      <c r="AM220" s="64">
        <f t="shared" si="290"/>
        <v>0</v>
      </c>
      <c r="AN220" s="64">
        <f t="shared" si="290"/>
        <v>0</v>
      </c>
      <c r="AO220" s="64">
        <f t="shared" si="290"/>
        <v>0</v>
      </c>
      <c r="AP220" s="64">
        <f t="shared" si="290"/>
        <v>0</v>
      </c>
      <c r="AQ220" s="64">
        <f t="shared" ref="AQ220:BV220" si="291">IFERROR(AQ59*(AQ381/$EN381),"")</f>
        <v>0</v>
      </c>
      <c r="AR220" s="64">
        <f t="shared" si="291"/>
        <v>0</v>
      </c>
      <c r="AS220" s="64">
        <f t="shared" si="291"/>
        <v>0</v>
      </c>
      <c r="AT220" s="64">
        <f t="shared" si="291"/>
        <v>0</v>
      </c>
      <c r="AU220" s="64">
        <f t="shared" si="291"/>
        <v>0</v>
      </c>
      <c r="AV220" s="64">
        <f t="shared" si="291"/>
        <v>0</v>
      </c>
      <c r="AW220" s="64">
        <f t="shared" si="291"/>
        <v>0</v>
      </c>
      <c r="AX220" s="64">
        <f t="shared" si="291"/>
        <v>0</v>
      </c>
      <c r="AY220" s="64">
        <f t="shared" si="291"/>
        <v>0</v>
      </c>
      <c r="AZ220" s="64">
        <f t="shared" si="291"/>
        <v>0</v>
      </c>
      <c r="BA220" s="64">
        <f t="shared" si="291"/>
        <v>0</v>
      </c>
      <c r="BB220" s="64">
        <f t="shared" si="291"/>
        <v>0</v>
      </c>
      <c r="BC220" s="64">
        <f t="shared" si="291"/>
        <v>0</v>
      </c>
      <c r="BD220" s="64">
        <f t="shared" si="291"/>
        <v>0</v>
      </c>
      <c r="BE220" s="64">
        <f t="shared" si="291"/>
        <v>0</v>
      </c>
      <c r="BF220" s="64">
        <f t="shared" si="291"/>
        <v>0</v>
      </c>
      <c r="BG220" s="64">
        <f t="shared" si="291"/>
        <v>0</v>
      </c>
      <c r="BH220" s="64">
        <f t="shared" si="291"/>
        <v>0</v>
      </c>
      <c r="BI220" s="64">
        <f t="shared" si="291"/>
        <v>0</v>
      </c>
      <c r="BJ220" s="64">
        <f t="shared" si="291"/>
        <v>0</v>
      </c>
      <c r="BK220" s="64">
        <f t="shared" si="291"/>
        <v>0</v>
      </c>
      <c r="BL220" s="64">
        <f t="shared" si="291"/>
        <v>0</v>
      </c>
      <c r="BM220" s="64">
        <f t="shared" si="291"/>
        <v>0</v>
      </c>
      <c r="BN220" s="64">
        <f t="shared" si="291"/>
        <v>0</v>
      </c>
      <c r="BO220" s="64">
        <f t="shared" si="291"/>
        <v>0</v>
      </c>
      <c r="BP220" s="64">
        <f t="shared" si="291"/>
        <v>0</v>
      </c>
      <c r="BQ220" s="64">
        <f t="shared" si="291"/>
        <v>0</v>
      </c>
      <c r="BR220" s="64">
        <f t="shared" si="291"/>
        <v>0</v>
      </c>
      <c r="BS220" s="64">
        <f t="shared" si="291"/>
        <v>0</v>
      </c>
      <c r="BT220" s="64">
        <f t="shared" si="291"/>
        <v>0</v>
      </c>
      <c r="BU220" s="64">
        <f t="shared" si="291"/>
        <v>0</v>
      </c>
      <c r="BV220" s="64">
        <f t="shared" si="291"/>
        <v>0</v>
      </c>
      <c r="BW220" s="64">
        <f t="shared" ref="BW220:DB220" si="292">IFERROR(BW59*(BW381/$EN381),"")</f>
        <v>0</v>
      </c>
      <c r="BX220" s="64">
        <f t="shared" si="292"/>
        <v>0</v>
      </c>
      <c r="BY220" s="64">
        <f t="shared" si="292"/>
        <v>0</v>
      </c>
      <c r="BZ220" s="64">
        <f t="shared" si="292"/>
        <v>0</v>
      </c>
      <c r="CA220" s="64">
        <f t="shared" si="292"/>
        <v>0</v>
      </c>
      <c r="CB220" s="64">
        <f t="shared" si="292"/>
        <v>0</v>
      </c>
      <c r="CC220" s="64">
        <f t="shared" si="292"/>
        <v>0</v>
      </c>
      <c r="CD220" s="64">
        <f t="shared" si="292"/>
        <v>0</v>
      </c>
      <c r="CE220" s="64">
        <f t="shared" si="292"/>
        <v>0</v>
      </c>
      <c r="CF220" s="64">
        <f t="shared" si="292"/>
        <v>0</v>
      </c>
      <c r="CG220" s="64">
        <f t="shared" si="292"/>
        <v>0</v>
      </c>
      <c r="CH220" s="64">
        <f t="shared" si="292"/>
        <v>0</v>
      </c>
      <c r="CI220" s="64">
        <f t="shared" si="292"/>
        <v>0</v>
      </c>
      <c r="CJ220" s="64">
        <f t="shared" si="292"/>
        <v>0</v>
      </c>
      <c r="CK220" s="64">
        <f t="shared" si="292"/>
        <v>0</v>
      </c>
      <c r="CL220" s="64">
        <f t="shared" si="292"/>
        <v>0</v>
      </c>
      <c r="CM220" s="64">
        <f t="shared" si="292"/>
        <v>0</v>
      </c>
      <c r="CN220" s="64">
        <f t="shared" si="292"/>
        <v>0</v>
      </c>
      <c r="CO220" s="64">
        <f t="shared" si="292"/>
        <v>0</v>
      </c>
      <c r="CP220" s="64">
        <f t="shared" si="292"/>
        <v>0</v>
      </c>
      <c r="CQ220" s="64">
        <f t="shared" si="292"/>
        <v>0</v>
      </c>
      <c r="CR220" s="64">
        <f t="shared" si="292"/>
        <v>0</v>
      </c>
      <c r="CS220" s="64">
        <f t="shared" si="292"/>
        <v>0</v>
      </c>
      <c r="CT220" s="64">
        <f t="shared" si="292"/>
        <v>0</v>
      </c>
      <c r="CU220" s="64">
        <f t="shared" si="292"/>
        <v>0</v>
      </c>
      <c r="CV220" s="64">
        <f t="shared" si="292"/>
        <v>0</v>
      </c>
      <c r="CW220" s="64">
        <f t="shared" si="292"/>
        <v>0</v>
      </c>
      <c r="CX220" s="64">
        <f t="shared" si="292"/>
        <v>0</v>
      </c>
      <c r="CY220" s="64">
        <f t="shared" si="292"/>
        <v>0</v>
      </c>
      <c r="CZ220" s="64">
        <f t="shared" si="292"/>
        <v>0</v>
      </c>
      <c r="DA220" s="64">
        <f t="shared" si="292"/>
        <v>0</v>
      </c>
      <c r="DB220" s="64">
        <f t="shared" si="292"/>
        <v>0</v>
      </c>
      <c r="DC220" s="64">
        <f t="shared" ref="DC220:EM220" si="293">IFERROR(DC59*(DC381/$EN381),"")</f>
        <v>0</v>
      </c>
      <c r="DD220" s="64">
        <f t="shared" si="293"/>
        <v>0</v>
      </c>
      <c r="DE220" s="64">
        <f t="shared" si="293"/>
        <v>0</v>
      </c>
      <c r="DF220" s="64">
        <f t="shared" si="293"/>
        <v>0</v>
      </c>
      <c r="DG220" s="64">
        <f t="shared" si="293"/>
        <v>0</v>
      </c>
      <c r="DH220" s="64">
        <f t="shared" si="293"/>
        <v>0</v>
      </c>
      <c r="DI220" s="64">
        <f t="shared" si="293"/>
        <v>0</v>
      </c>
      <c r="DJ220" s="64">
        <f t="shared" si="293"/>
        <v>0</v>
      </c>
      <c r="DK220" s="64">
        <f t="shared" si="293"/>
        <v>0</v>
      </c>
      <c r="DL220" s="64">
        <f t="shared" si="293"/>
        <v>0</v>
      </c>
      <c r="DM220" s="64">
        <f t="shared" si="293"/>
        <v>0</v>
      </c>
      <c r="DN220" s="64">
        <f t="shared" si="293"/>
        <v>0</v>
      </c>
      <c r="DO220" s="64">
        <f t="shared" si="293"/>
        <v>0</v>
      </c>
      <c r="DP220" s="64">
        <f t="shared" si="293"/>
        <v>0</v>
      </c>
      <c r="DQ220" s="64">
        <f t="shared" si="293"/>
        <v>0</v>
      </c>
      <c r="DR220" s="64">
        <f t="shared" si="293"/>
        <v>0</v>
      </c>
      <c r="DS220" s="64">
        <f t="shared" si="293"/>
        <v>0</v>
      </c>
      <c r="DT220" s="64">
        <f t="shared" si="293"/>
        <v>0</v>
      </c>
      <c r="DU220" s="64">
        <f t="shared" si="293"/>
        <v>0</v>
      </c>
      <c r="DV220" s="64">
        <f t="shared" si="293"/>
        <v>0</v>
      </c>
      <c r="DW220" s="64">
        <f t="shared" si="293"/>
        <v>0</v>
      </c>
      <c r="DX220" s="64">
        <f t="shared" si="293"/>
        <v>0</v>
      </c>
      <c r="DY220" s="64">
        <f t="shared" si="293"/>
        <v>0</v>
      </c>
      <c r="DZ220" s="64">
        <f t="shared" si="293"/>
        <v>0</v>
      </c>
      <c r="EA220" s="64">
        <f t="shared" si="293"/>
        <v>0</v>
      </c>
      <c r="EB220" s="64">
        <f t="shared" si="293"/>
        <v>0</v>
      </c>
      <c r="EC220" s="64">
        <f t="shared" si="293"/>
        <v>0</v>
      </c>
      <c r="ED220" s="64">
        <f t="shared" si="293"/>
        <v>0</v>
      </c>
      <c r="EE220" s="64">
        <f t="shared" si="293"/>
        <v>0</v>
      </c>
      <c r="EF220" s="64">
        <f t="shared" si="293"/>
        <v>0</v>
      </c>
      <c r="EG220" s="64">
        <f t="shared" si="293"/>
        <v>0</v>
      </c>
      <c r="EH220" s="64">
        <f t="shared" si="293"/>
        <v>0</v>
      </c>
      <c r="EI220" s="64">
        <f t="shared" si="293"/>
        <v>0</v>
      </c>
      <c r="EJ220" s="64">
        <f t="shared" si="293"/>
        <v>0</v>
      </c>
      <c r="EK220" s="64">
        <f t="shared" si="293"/>
        <v>0</v>
      </c>
      <c r="EL220" s="64">
        <f t="shared" si="293"/>
        <v>0</v>
      </c>
      <c r="EM220" s="64">
        <f t="shared" si="293"/>
        <v>0</v>
      </c>
      <c r="EN220" s="72">
        <f t="shared" si="13"/>
        <v>4.0885571019300765E-2</v>
      </c>
    </row>
    <row r="221" spans="1:144" x14ac:dyDescent="0.15">
      <c r="A221" s="71">
        <v>41607</v>
      </c>
      <c r="B221" s="64" t="str">
        <f t="shared" ref="B221:J221" si="294">IFERROR(B60*(B382/$EN382),"")</f>
        <v/>
      </c>
      <c r="C221" s="64">
        <f t="shared" si="294"/>
        <v>0</v>
      </c>
      <c r="D221" s="64">
        <f t="shared" si="294"/>
        <v>0</v>
      </c>
      <c r="E221" s="64">
        <f t="shared" si="294"/>
        <v>0</v>
      </c>
      <c r="F221" s="64">
        <f t="shared" si="294"/>
        <v>0</v>
      </c>
      <c r="G221" s="64">
        <f t="shared" si="294"/>
        <v>0.43785193660852828</v>
      </c>
      <c r="H221" s="64">
        <f t="shared" si="294"/>
        <v>0</v>
      </c>
      <c r="I221" s="64">
        <f t="shared" si="294"/>
        <v>0</v>
      </c>
      <c r="J221" s="64">
        <f t="shared" si="294"/>
        <v>0</v>
      </c>
      <c r="K221" s="64">
        <f t="shared" ref="K221:AP221" si="295">IFERROR(K60*(K382/$EN382),"")</f>
        <v>0</v>
      </c>
      <c r="L221" s="64">
        <f t="shared" si="295"/>
        <v>0</v>
      </c>
      <c r="M221" s="64">
        <f t="shared" si="295"/>
        <v>0</v>
      </c>
      <c r="N221" s="64">
        <f t="shared" si="295"/>
        <v>0</v>
      </c>
      <c r="O221" s="64">
        <f t="shared" si="295"/>
        <v>0</v>
      </c>
      <c r="P221" s="64">
        <f t="shared" si="295"/>
        <v>0</v>
      </c>
      <c r="Q221" s="64">
        <f t="shared" si="295"/>
        <v>0</v>
      </c>
      <c r="R221" s="64">
        <f t="shared" si="295"/>
        <v>0</v>
      </c>
      <c r="S221" s="64">
        <f t="shared" si="295"/>
        <v>0</v>
      </c>
      <c r="T221" s="64">
        <f t="shared" si="295"/>
        <v>0</v>
      </c>
      <c r="U221" s="64">
        <f t="shared" si="295"/>
        <v>0</v>
      </c>
      <c r="V221" s="64">
        <f t="shared" si="295"/>
        <v>0</v>
      </c>
      <c r="W221" s="64">
        <f t="shared" si="295"/>
        <v>0</v>
      </c>
      <c r="X221" s="64">
        <f t="shared" si="295"/>
        <v>0</v>
      </c>
      <c r="Y221" s="64">
        <f t="shared" si="295"/>
        <v>0</v>
      </c>
      <c r="Z221" s="64">
        <f t="shared" si="295"/>
        <v>0</v>
      </c>
      <c r="AA221" s="64">
        <f t="shared" si="295"/>
        <v>0</v>
      </c>
      <c r="AB221" s="64">
        <f t="shared" si="295"/>
        <v>0</v>
      </c>
      <c r="AC221" s="64">
        <f t="shared" si="295"/>
        <v>0</v>
      </c>
      <c r="AD221" s="64">
        <f t="shared" si="295"/>
        <v>0</v>
      </c>
      <c r="AE221" s="64">
        <f t="shared" si="295"/>
        <v>-8.1405407930900033E-3</v>
      </c>
      <c r="AF221" s="64">
        <f t="shared" si="295"/>
        <v>0</v>
      </c>
      <c r="AG221" s="64">
        <f t="shared" si="295"/>
        <v>0</v>
      </c>
      <c r="AH221" s="64">
        <f t="shared" si="295"/>
        <v>0</v>
      </c>
      <c r="AI221" s="64">
        <f t="shared" si="295"/>
        <v>0</v>
      </c>
      <c r="AJ221" s="64">
        <f t="shared" si="295"/>
        <v>0</v>
      </c>
      <c r="AK221" s="64">
        <f t="shared" si="295"/>
        <v>0</v>
      </c>
      <c r="AL221" s="64">
        <f t="shared" si="295"/>
        <v>0</v>
      </c>
      <c r="AM221" s="64">
        <f t="shared" si="295"/>
        <v>0</v>
      </c>
      <c r="AN221" s="64">
        <f t="shared" si="295"/>
        <v>0</v>
      </c>
      <c r="AO221" s="64">
        <f t="shared" si="295"/>
        <v>0</v>
      </c>
      <c r="AP221" s="64">
        <f t="shared" si="295"/>
        <v>0</v>
      </c>
      <c r="AQ221" s="64">
        <f t="shared" ref="AQ221:BV221" si="296">IFERROR(AQ60*(AQ382/$EN382),"")</f>
        <v>0</v>
      </c>
      <c r="AR221" s="64">
        <f t="shared" si="296"/>
        <v>0</v>
      </c>
      <c r="AS221" s="64">
        <f t="shared" si="296"/>
        <v>0</v>
      </c>
      <c r="AT221" s="64">
        <f t="shared" si="296"/>
        <v>0</v>
      </c>
      <c r="AU221" s="64">
        <f t="shared" si="296"/>
        <v>0</v>
      </c>
      <c r="AV221" s="64">
        <f t="shared" si="296"/>
        <v>0</v>
      </c>
      <c r="AW221" s="64">
        <f t="shared" si="296"/>
        <v>0</v>
      </c>
      <c r="AX221" s="64">
        <f t="shared" si="296"/>
        <v>0</v>
      </c>
      <c r="AY221" s="64">
        <f t="shared" si="296"/>
        <v>0</v>
      </c>
      <c r="AZ221" s="64">
        <f t="shared" si="296"/>
        <v>0</v>
      </c>
      <c r="BA221" s="64">
        <f t="shared" si="296"/>
        <v>0</v>
      </c>
      <c r="BB221" s="64">
        <f t="shared" si="296"/>
        <v>0</v>
      </c>
      <c r="BC221" s="64">
        <f t="shared" si="296"/>
        <v>0</v>
      </c>
      <c r="BD221" s="64">
        <f t="shared" si="296"/>
        <v>0</v>
      </c>
      <c r="BE221" s="64">
        <f t="shared" si="296"/>
        <v>0</v>
      </c>
      <c r="BF221" s="64">
        <f t="shared" si="296"/>
        <v>0</v>
      </c>
      <c r="BG221" s="64">
        <f t="shared" si="296"/>
        <v>0</v>
      </c>
      <c r="BH221" s="64">
        <f t="shared" si="296"/>
        <v>0</v>
      </c>
      <c r="BI221" s="64">
        <f t="shared" si="296"/>
        <v>0</v>
      </c>
      <c r="BJ221" s="64">
        <f t="shared" si="296"/>
        <v>0</v>
      </c>
      <c r="BK221" s="64">
        <f t="shared" si="296"/>
        <v>0</v>
      </c>
      <c r="BL221" s="64">
        <f t="shared" si="296"/>
        <v>0</v>
      </c>
      <c r="BM221" s="64">
        <f t="shared" si="296"/>
        <v>0</v>
      </c>
      <c r="BN221" s="64">
        <f t="shared" si="296"/>
        <v>0</v>
      </c>
      <c r="BO221" s="64">
        <f t="shared" si="296"/>
        <v>0</v>
      </c>
      <c r="BP221" s="64">
        <f t="shared" si="296"/>
        <v>0</v>
      </c>
      <c r="BQ221" s="64">
        <f t="shared" si="296"/>
        <v>0</v>
      </c>
      <c r="BR221" s="64">
        <f t="shared" si="296"/>
        <v>0</v>
      </c>
      <c r="BS221" s="64">
        <f t="shared" si="296"/>
        <v>0</v>
      </c>
      <c r="BT221" s="64">
        <f t="shared" si="296"/>
        <v>0</v>
      </c>
      <c r="BU221" s="64">
        <f t="shared" si="296"/>
        <v>0</v>
      </c>
      <c r="BV221" s="64">
        <f t="shared" si="296"/>
        <v>0</v>
      </c>
      <c r="BW221" s="64">
        <f t="shared" ref="BW221:DB221" si="297">IFERROR(BW60*(BW382/$EN382),"")</f>
        <v>0</v>
      </c>
      <c r="BX221" s="64">
        <f t="shared" si="297"/>
        <v>0</v>
      </c>
      <c r="BY221" s="64">
        <f t="shared" si="297"/>
        <v>0</v>
      </c>
      <c r="BZ221" s="64">
        <f t="shared" si="297"/>
        <v>0</v>
      </c>
      <c r="CA221" s="64">
        <f t="shared" si="297"/>
        <v>0</v>
      </c>
      <c r="CB221" s="64">
        <f t="shared" si="297"/>
        <v>0</v>
      </c>
      <c r="CC221" s="64">
        <f t="shared" si="297"/>
        <v>0</v>
      </c>
      <c r="CD221" s="64">
        <f t="shared" si="297"/>
        <v>0</v>
      </c>
      <c r="CE221" s="64">
        <f t="shared" si="297"/>
        <v>0</v>
      </c>
      <c r="CF221" s="64">
        <f t="shared" si="297"/>
        <v>0</v>
      </c>
      <c r="CG221" s="64">
        <f t="shared" si="297"/>
        <v>0</v>
      </c>
      <c r="CH221" s="64">
        <f t="shared" si="297"/>
        <v>0</v>
      </c>
      <c r="CI221" s="64">
        <f t="shared" si="297"/>
        <v>0</v>
      </c>
      <c r="CJ221" s="64">
        <f t="shared" si="297"/>
        <v>0</v>
      </c>
      <c r="CK221" s="64">
        <f t="shared" si="297"/>
        <v>0</v>
      </c>
      <c r="CL221" s="64">
        <f t="shared" si="297"/>
        <v>0</v>
      </c>
      <c r="CM221" s="64">
        <f t="shared" si="297"/>
        <v>0</v>
      </c>
      <c r="CN221" s="64">
        <f t="shared" si="297"/>
        <v>0</v>
      </c>
      <c r="CO221" s="64">
        <f t="shared" si="297"/>
        <v>0</v>
      </c>
      <c r="CP221" s="64">
        <f t="shared" si="297"/>
        <v>0</v>
      </c>
      <c r="CQ221" s="64">
        <f t="shared" si="297"/>
        <v>0</v>
      </c>
      <c r="CR221" s="64">
        <f t="shared" si="297"/>
        <v>0</v>
      </c>
      <c r="CS221" s="64">
        <f t="shared" si="297"/>
        <v>0</v>
      </c>
      <c r="CT221" s="64">
        <f t="shared" si="297"/>
        <v>0</v>
      </c>
      <c r="CU221" s="64">
        <f t="shared" si="297"/>
        <v>0</v>
      </c>
      <c r="CV221" s="64">
        <f t="shared" si="297"/>
        <v>0</v>
      </c>
      <c r="CW221" s="64">
        <f t="shared" si="297"/>
        <v>0</v>
      </c>
      <c r="CX221" s="64">
        <f t="shared" si="297"/>
        <v>0</v>
      </c>
      <c r="CY221" s="64">
        <f t="shared" si="297"/>
        <v>0</v>
      </c>
      <c r="CZ221" s="64">
        <f t="shared" si="297"/>
        <v>0</v>
      </c>
      <c r="DA221" s="64">
        <f t="shared" si="297"/>
        <v>0</v>
      </c>
      <c r="DB221" s="64">
        <f t="shared" si="297"/>
        <v>0</v>
      </c>
      <c r="DC221" s="64">
        <f t="shared" ref="DC221:EM221" si="298">IFERROR(DC60*(DC382/$EN382),"")</f>
        <v>0</v>
      </c>
      <c r="DD221" s="64">
        <f t="shared" si="298"/>
        <v>0</v>
      </c>
      <c r="DE221" s="64">
        <f t="shared" si="298"/>
        <v>0</v>
      </c>
      <c r="DF221" s="64">
        <f t="shared" si="298"/>
        <v>0</v>
      </c>
      <c r="DG221" s="64">
        <f t="shared" si="298"/>
        <v>0</v>
      </c>
      <c r="DH221" s="64">
        <f t="shared" si="298"/>
        <v>0</v>
      </c>
      <c r="DI221" s="64">
        <f t="shared" si="298"/>
        <v>0</v>
      </c>
      <c r="DJ221" s="64">
        <f t="shared" si="298"/>
        <v>0</v>
      </c>
      <c r="DK221" s="64">
        <f t="shared" si="298"/>
        <v>0</v>
      </c>
      <c r="DL221" s="64">
        <f t="shared" si="298"/>
        <v>0</v>
      </c>
      <c r="DM221" s="64">
        <f t="shared" si="298"/>
        <v>0</v>
      </c>
      <c r="DN221" s="64">
        <f t="shared" si="298"/>
        <v>0</v>
      </c>
      <c r="DO221" s="64">
        <f t="shared" si="298"/>
        <v>0</v>
      </c>
      <c r="DP221" s="64">
        <f t="shared" si="298"/>
        <v>0</v>
      </c>
      <c r="DQ221" s="64">
        <f t="shared" si="298"/>
        <v>0</v>
      </c>
      <c r="DR221" s="64">
        <f t="shared" si="298"/>
        <v>0</v>
      </c>
      <c r="DS221" s="64">
        <f t="shared" si="298"/>
        <v>0</v>
      </c>
      <c r="DT221" s="64">
        <f t="shared" si="298"/>
        <v>0</v>
      </c>
      <c r="DU221" s="64">
        <f t="shared" si="298"/>
        <v>0</v>
      </c>
      <c r="DV221" s="64">
        <f t="shared" si="298"/>
        <v>0</v>
      </c>
      <c r="DW221" s="64">
        <f t="shared" si="298"/>
        <v>0</v>
      </c>
      <c r="DX221" s="64">
        <f t="shared" si="298"/>
        <v>0</v>
      </c>
      <c r="DY221" s="64">
        <f t="shared" si="298"/>
        <v>0</v>
      </c>
      <c r="DZ221" s="64">
        <f t="shared" si="298"/>
        <v>0</v>
      </c>
      <c r="EA221" s="64">
        <f t="shared" si="298"/>
        <v>0</v>
      </c>
      <c r="EB221" s="64">
        <f t="shared" si="298"/>
        <v>0</v>
      </c>
      <c r="EC221" s="64">
        <f t="shared" si="298"/>
        <v>0</v>
      </c>
      <c r="ED221" s="64">
        <f t="shared" si="298"/>
        <v>0</v>
      </c>
      <c r="EE221" s="64">
        <f t="shared" si="298"/>
        <v>0</v>
      </c>
      <c r="EF221" s="64">
        <f t="shared" si="298"/>
        <v>0</v>
      </c>
      <c r="EG221" s="64">
        <f t="shared" si="298"/>
        <v>0</v>
      </c>
      <c r="EH221" s="64">
        <f t="shared" si="298"/>
        <v>0</v>
      </c>
      <c r="EI221" s="64">
        <f t="shared" si="298"/>
        <v>0</v>
      </c>
      <c r="EJ221" s="64">
        <f t="shared" si="298"/>
        <v>0</v>
      </c>
      <c r="EK221" s="64">
        <f t="shared" si="298"/>
        <v>0</v>
      </c>
      <c r="EL221" s="64">
        <f t="shared" si="298"/>
        <v>0</v>
      </c>
      <c r="EM221" s="64">
        <f t="shared" si="298"/>
        <v>0</v>
      </c>
      <c r="EN221" s="72">
        <f t="shared" si="13"/>
        <v>0.42971139581543827</v>
      </c>
    </row>
    <row r="222" spans="1:144" x14ac:dyDescent="0.15">
      <c r="A222" s="71">
        <v>41639</v>
      </c>
      <c r="B222" s="64" t="str">
        <f t="shared" ref="B222:J222" si="299">IFERROR(B61*(B383/$EN383),"")</f>
        <v/>
      </c>
      <c r="C222" s="64">
        <f t="shared" si="299"/>
        <v>0</v>
      </c>
      <c r="D222" s="64">
        <f t="shared" si="299"/>
        <v>0</v>
      </c>
      <c r="E222" s="64">
        <f t="shared" si="299"/>
        <v>0</v>
      </c>
      <c r="F222" s="64">
        <f t="shared" si="299"/>
        <v>0</v>
      </c>
      <c r="G222" s="64">
        <f t="shared" si="299"/>
        <v>-2.6959871652741749E-2</v>
      </c>
      <c r="H222" s="64">
        <f t="shared" si="299"/>
        <v>0</v>
      </c>
      <c r="I222" s="64">
        <f t="shared" si="299"/>
        <v>0</v>
      </c>
      <c r="J222" s="64">
        <f t="shared" si="299"/>
        <v>0</v>
      </c>
      <c r="K222" s="64">
        <f t="shared" ref="K222:AP222" si="300">IFERROR(K61*(K383/$EN383),"")</f>
        <v>0</v>
      </c>
      <c r="L222" s="64">
        <f t="shared" si="300"/>
        <v>0</v>
      </c>
      <c r="M222" s="64">
        <f t="shared" si="300"/>
        <v>0</v>
      </c>
      <c r="N222" s="64">
        <f t="shared" si="300"/>
        <v>0</v>
      </c>
      <c r="O222" s="64">
        <f t="shared" si="300"/>
        <v>0</v>
      </c>
      <c r="P222" s="64">
        <f t="shared" si="300"/>
        <v>0</v>
      </c>
      <c r="Q222" s="64">
        <f t="shared" si="300"/>
        <v>0</v>
      </c>
      <c r="R222" s="64">
        <f t="shared" si="300"/>
        <v>0</v>
      </c>
      <c r="S222" s="64">
        <f t="shared" si="300"/>
        <v>0</v>
      </c>
      <c r="T222" s="64">
        <f t="shared" si="300"/>
        <v>0</v>
      </c>
      <c r="U222" s="64">
        <f t="shared" si="300"/>
        <v>0</v>
      </c>
      <c r="V222" s="64">
        <f t="shared" si="300"/>
        <v>0</v>
      </c>
      <c r="W222" s="64">
        <f t="shared" si="300"/>
        <v>0</v>
      </c>
      <c r="X222" s="64">
        <f t="shared" si="300"/>
        <v>0</v>
      </c>
      <c r="Y222" s="64">
        <f t="shared" si="300"/>
        <v>0</v>
      </c>
      <c r="Z222" s="64">
        <f t="shared" si="300"/>
        <v>0</v>
      </c>
      <c r="AA222" s="64">
        <f t="shared" si="300"/>
        <v>0</v>
      </c>
      <c r="AB222" s="64">
        <f t="shared" si="300"/>
        <v>0</v>
      </c>
      <c r="AC222" s="64">
        <f t="shared" si="300"/>
        <v>0</v>
      </c>
      <c r="AD222" s="64">
        <f t="shared" si="300"/>
        <v>0</v>
      </c>
      <c r="AE222" s="64">
        <f t="shared" si="300"/>
        <v>-1.8917865395925614E-2</v>
      </c>
      <c r="AF222" s="64">
        <f t="shared" si="300"/>
        <v>0</v>
      </c>
      <c r="AG222" s="64">
        <f t="shared" si="300"/>
        <v>0</v>
      </c>
      <c r="AH222" s="64">
        <f t="shared" si="300"/>
        <v>0</v>
      </c>
      <c r="AI222" s="64">
        <f t="shared" si="300"/>
        <v>0</v>
      </c>
      <c r="AJ222" s="64">
        <f t="shared" si="300"/>
        <v>0</v>
      </c>
      <c r="AK222" s="64">
        <f t="shared" si="300"/>
        <v>0</v>
      </c>
      <c r="AL222" s="64">
        <f t="shared" si="300"/>
        <v>0</v>
      </c>
      <c r="AM222" s="64">
        <f t="shared" si="300"/>
        <v>0</v>
      </c>
      <c r="AN222" s="64">
        <f t="shared" si="300"/>
        <v>0</v>
      </c>
      <c r="AO222" s="64">
        <f t="shared" si="300"/>
        <v>0</v>
      </c>
      <c r="AP222" s="64">
        <f t="shared" si="300"/>
        <v>0</v>
      </c>
      <c r="AQ222" s="64">
        <f t="shared" ref="AQ222:BV222" si="301">IFERROR(AQ61*(AQ383/$EN383),"")</f>
        <v>0</v>
      </c>
      <c r="AR222" s="64">
        <f t="shared" si="301"/>
        <v>0</v>
      </c>
      <c r="AS222" s="64">
        <f t="shared" si="301"/>
        <v>0</v>
      </c>
      <c r="AT222" s="64">
        <f t="shared" si="301"/>
        <v>0</v>
      </c>
      <c r="AU222" s="64">
        <f t="shared" si="301"/>
        <v>0</v>
      </c>
      <c r="AV222" s="64">
        <f t="shared" si="301"/>
        <v>0</v>
      </c>
      <c r="AW222" s="64">
        <f t="shared" si="301"/>
        <v>0</v>
      </c>
      <c r="AX222" s="64">
        <f t="shared" si="301"/>
        <v>0</v>
      </c>
      <c r="AY222" s="64">
        <f t="shared" si="301"/>
        <v>0</v>
      </c>
      <c r="AZ222" s="64">
        <f t="shared" si="301"/>
        <v>0</v>
      </c>
      <c r="BA222" s="64">
        <f t="shared" si="301"/>
        <v>0</v>
      </c>
      <c r="BB222" s="64">
        <f t="shared" si="301"/>
        <v>0</v>
      </c>
      <c r="BC222" s="64">
        <f t="shared" si="301"/>
        <v>0</v>
      </c>
      <c r="BD222" s="64">
        <f t="shared" si="301"/>
        <v>0</v>
      </c>
      <c r="BE222" s="64">
        <f t="shared" si="301"/>
        <v>0</v>
      </c>
      <c r="BF222" s="64">
        <f t="shared" si="301"/>
        <v>0</v>
      </c>
      <c r="BG222" s="64">
        <f t="shared" si="301"/>
        <v>0</v>
      </c>
      <c r="BH222" s="64">
        <f t="shared" si="301"/>
        <v>0</v>
      </c>
      <c r="BI222" s="64">
        <f t="shared" si="301"/>
        <v>0</v>
      </c>
      <c r="BJ222" s="64">
        <f t="shared" si="301"/>
        <v>0</v>
      </c>
      <c r="BK222" s="64">
        <f t="shared" si="301"/>
        <v>0</v>
      </c>
      <c r="BL222" s="64">
        <f t="shared" si="301"/>
        <v>0</v>
      </c>
      <c r="BM222" s="64">
        <f t="shared" si="301"/>
        <v>0</v>
      </c>
      <c r="BN222" s="64">
        <f t="shared" si="301"/>
        <v>0</v>
      </c>
      <c r="BO222" s="64">
        <f t="shared" si="301"/>
        <v>0</v>
      </c>
      <c r="BP222" s="64">
        <f t="shared" si="301"/>
        <v>0</v>
      </c>
      <c r="BQ222" s="64">
        <f t="shared" si="301"/>
        <v>0</v>
      </c>
      <c r="BR222" s="64">
        <f t="shared" si="301"/>
        <v>0</v>
      </c>
      <c r="BS222" s="64">
        <f t="shared" si="301"/>
        <v>0</v>
      </c>
      <c r="BT222" s="64">
        <f t="shared" si="301"/>
        <v>0</v>
      </c>
      <c r="BU222" s="64">
        <f t="shared" si="301"/>
        <v>0</v>
      </c>
      <c r="BV222" s="64">
        <f t="shared" si="301"/>
        <v>0</v>
      </c>
      <c r="BW222" s="64">
        <f t="shared" ref="BW222:DB222" si="302">IFERROR(BW61*(BW383/$EN383),"")</f>
        <v>0</v>
      </c>
      <c r="BX222" s="64">
        <f t="shared" si="302"/>
        <v>0</v>
      </c>
      <c r="BY222" s="64">
        <f t="shared" si="302"/>
        <v>0</v>
      </c>
      <c r="BZ222" s="64">
        <f t="shared" si="302"/>
        <v>0</v>
      </c>
      <c r="CA222" s="64">
        <f t="shared" si="302"/>
        <v>0</v>
      </c>
      <c r="CB222" s="64">
        <f t="shared" si="302"/>
        <v>0</v>
      </c>
      <c r="CC222" s="64">
        <f t="shared" si="302"/>
        <v>0</v>
      </c>
      <c r="CD222" s="64">
        <f t="shared" si="302"/>
        <v>0</v>
      </c>
      <c r="CE222" s="64">
        <f t="shared" si="302"/>
        <v>0</v>
      </c>
      <c r="CF222" s="64">
        <f t="shared" si="302"/>
        <v>0</v>
      </c>
      <c r="CG222" s="64">
        <f t="shared" si="302"/>
        <v>0</v>
      </c>
      <c r="CH222" s="64">
        <f t="shared" si="302"/>
        <v>0</v>
      </c>
      <c r="CI222" s="64">
        <f t="shared" si="302"/>
        <v>0</v>
      </c>
      <c r="CJ222" s="64">
        <f t="shared" si="302"/>
        <v>0</v>
      </c>
      <c r="CK222" s="64">
        <f t="shared" si="302"/>
        <v>0</v>
      </c>
      <c r="CL222" s="64">
        <f t="shared" si="302"/>
        <v>0</v>
      </c>
      <c r="CM222" s="64">
        <f t="shared" si="302"/>
        <v>0</v>
      </c>
      <c r="CN222" s="64">
        <f t="shared" si="302"/>
        <v>0</v>
      </c>
      <c r="CO222" s="64">
        <f t="shared" si="302"/>
        <v>0</v>
      </c>
      <c r="CP222" s="64">
        <f t="shared" si="302"/>
        <v>0</v>
      </c>
      <c r="CQ222" s="64">
        <f t="shared" si="302"/>
        <v>0</v>
      </c>
      <c r="CR222" s="64">
        <f t="shared" si="302"/>
        <v>0</v>
      </c>
      <c r="CS222" s="64">
        <f t="shared" si="302"/>
        <v>0</v>
      </c>
      <c r="CT222" s="64">
        <f t="shared" si="302"/>
        <v>0</v>
      </c>
      <c r="CU222" s="64">
        <f t="shared" si="302"/>
        <v>0</v>
      </c>
      <c r="CV222" s="64">
        <f t="shared" si="302"/>
        <v>0</v>
      </c>
      <c r="CW222" s="64">
        <f t="shared" si="302"/>
        <v>0</v>
      </c>
      <c r="CX222" s="64">
        <f t="shared" si="302"/>
        <v>0</v>
      </c>
      <c r="CY222" s="64">
        <f t="shared" si="302"/>
        <v>0</v>
      </c>
      <c r="CZ222" s="64">
        <f t="shared" si="302"/>
        <v>0</v>
      </c>
      <c r="DA222" s="64">
        <f t="shared" si="302"/>
        <v>0</v>
      </c>
      <c r="DB222" s="64">
        <f t="shared" si="302"/>
        <v>0</v>
      </c>
      <c r="DC222" s="64">
        <f t="shared" ref="DC222:EM222" si="303">IFERROR(DC61*(DC383/$EN383),"")</f>
        <v>0</v>
      </c>
      <c r="DD222" s="64">
        <f t="shared" si="303"/>
        <v>0</v>
      </c>
      <c r="DE222" s="64">
        <f t="shared" si="303"/>
        <v>0</v>
      </c>
      <c r="DF222" s="64">
        <f t="shared" si="303"/>
        <v>0</v>
      </c>
      <c r="DG222" s="64">
        <f t="shared" si="303"/>
        <v>0</v>
      </c>
      <c r="DH222" s="64">
        <f t="shared" si="303"/>
        <v>0</v>
      </c>
      <c r="DI222" s="64">
        <f t="shared" si="303"/>
        <v>0</v>
      </c>
      <c r="DJ222" s="64">
        <f t="shared" si="303"/>
        <v>0</v>
      </c>
      <c r="DK222" s="64">
        <f t="shared" si="303"/>
        <v>0</v>
      </c>
      <c r="DL222" s="64">
        <f t="shared" si="303"/>
        <v>0</v>
      </c>
      <c r="DM222" s="64">
        <f t="shared" si="303"/>
        <v>0</v>
      </c>
      <c r="DN222" s="64">
        <f t="shared" si="303"/>
        <v>0</v>
      </c>
      <c r="DO222" s="64">
        <f t="shared" si="303"/>
        <v>0</v>
      </c>
      <c r="DP222" s="64">
        <f t="shared" si="303"/>
        <v>0</v>
      </c>
      <c r="DQ222" s="64">
        <f t="shared" si="303"/>
        <v>0</v>
      </c>
      <c r="DR222" s="64">
        <f t="shared" si="303"/>
        <v>0</v>
      </c>
      <c r="DS222" s="64">
        <f t="shared" si="303"/>
        <v>0</v>
      </c>
      <c r="DT222" s="64">
        <f t="shared" si="303"/>
        <v>0</v>
      </c>
      <c r="DU222" s="64">
        <f t="shared" si="303"/>
        <v>0</v>
      </c>
      <c r="DV222" s="64">
        <f t="shared" si="303"/>
        <v>0</v>
      </c>
      <c r="DW222" s="64">
        <f t="shared" si="303"/>
        <v>0</v>
      </c>
      <c r="DX222" s="64">
        <f t="shared" si="303"/>
        <v>0</v>
      </c>
      <c r="DY222" s="64">
        <f t="shared" si="303"/>
        <v>0</v>
      </c>
      <c r="DZ222" s="64">
        <f t="shared" si="303"/>
        <v>0</v>
      </c>
      <c r="EA222" s="64">
        <f t="shared" si="303"/>
        <v>0</v>
      </c>
      <c r="EB222" s="64">
        <f t="shared" si="303"/>
        <v>0</v>
      </c>
      <c r="EC222" s="64">
        <f t="shared" si="303"/>
        <v>0</v>
      </c>
      <c r="ED222" s="64">
        <f t="shared" si="303"/>
        <v>0</v>
      </c>
      <c r="EE222" s="64">
        <f t="shared" si="303"/>
        <v>0</v>
      </c>
      <c r="EF222" s="64">
        <f t="shared" si="303"/>
        <v>0</v>
      </c>
      <c r="EG222" s="64">
        <f t="shared" si="303"/>
        <v>0</v>
      </c>
      <c r="EH222" s="64">
        <f t="shared" si="303"/>
        <v>0</v>
      </c>
      <c r="EI222" s="64">
        <f t="shared" si="303"/>
        <v>0</v>
      </c>
      <c r="EJ222" s="64">
        <f t="shared" si="303"/>
        <v>0</v>
      </c>
      <c r="EK222" s="64">
        <f t="shared" si="303"/>
        <v>0</v>
      </c>
      <c r="EL222" s="64">
        <f t="shared" si="303"/>
        <v>0</v>
      </c>
      <c r="EM222" s="64">
        <f t="shared" si="303"/>
        <v>0</v>
      </c>
      <c r="EN222" s="72">
        <f t="shared" si="13"/>
        <v>-4.5877737048667364E-2</v>
      </c>
    </row>
    <row r="223" spans="1:144" x14ac:dyDescent="0.15">
      <c r="A223" s="71">
        <v>41670</v>
      </c>
      <c r="B223" s="64" t="str">
        <f t="shared" ref="B223:J223" si="304">IFERROR(B62*(B384/$EN384),"")</f>
        <v/>
      </c>
      <c r="C223" s="64">
        <f t="shared" si="304"/>
        <v>0</v>
      </c>
      <c r="D223" s="64">
        <f t="shared" si="304"/>
        <v>0</v>
      </c>
      <c r="E223" s="64">
        <f t="shared" si="304"/>
        <v>0</v>
      </c>
      <c r="F223" s="64">
        <f t="shared" si="304"/>
        <v>0</v>
      </c>
      <c r="G223" s="64">
        <f t="shared" si="304"/>
        <v>6.6096513171239851E-2</v>
      </c>
      <c r="H223" s="64">
        <f t="shared" si="304"/>
        <v>0</v>
      </c>
      <c r="I223" s="64">
        <f t="shared" si="304"/>
        <v>0</v>
      </c>
      <c r="J223" s="64">
        <f t="shared" si="304"/>
        <v>0</v>
      </c>
      <c r="K223" s="64">
        <f t="shared" ref="K223:AP223" si="305">IFERROR(K62*(K384/$EN384),"")</f>
        <v>0</v>
      </c>
      <c r="L223" s="64">
        <f t="shared" si="305"/>
        <v>0</v>
      </c>
      <c r="M223" s="64">
        <f t="shared" si="305"/>
        <v>0</v>
      </c>
      <c r="N223" s="64">
        <f t="shared" si="305"/>
        <v>0</v>
      </c>
      <c r="O223" s="64">
        <f t="shared" si="305"/>
        <v>0</v>
      </c>
      <c r="P223" s="64">
        <f t="shared" si="305"/>
        <v>0</v>
      </c>
      <c r="Q223" s="64">
        <f t="shared" si="305"/>
        <v>0</v>
      </c>
      <c r="R223" s="64">
        <f t="shared" si="305"/>
        <v>0</v>
      </c>
      <c r="S223" s="64">
        <f t="shared" si="305"/>
        <v>0</v>
      </c>
      <c r="T223" s="64">
        <f t="shared" si="305"/>
        <v>0</v>
      </c>
      <c r="U223" s="64">
        <f t="shared" si="305"/>
        <v>0</v>
      </c>
      <c r="V223" s="64">
        <f t="shared" si="305"/>
        <v>0</v>
      </c>
      <c r="W223" s="64">
        <f t="shared" si="305"/>
        <v>0</v>
      </c>
      <c r="X223" s="64">
        <f t="shared" si="305"/>
        <v>0</v>
      </c>
      <c r="Y223" s="64">
        <f t="shared" si="305"/>
        <v>0</v>
      </c>
      <c r="Z223" s="64">
        <f t="shared" si="305"/>
        <v>0</v>
      </c>
      <c r="AA223" s="64">
        <f t="shared" si="305"/>
        <v>0</v>
      </c>
      <c r="AB223" s="64">
        <f t="shared" si="305"/>
        <v>0</v>
      </c>
      <c r="AC223" s="64">
        <f t="shared" si="305"/>
        <v>0</v>
      </c>
      <c r="AD223" s="64">
        <f t="shared" si="305"/>
        <v>0</v>
      </c>
      <c r="AE223" s="64">
        <f t="shared" si="305"/>
        <v>-1.8851966572512025E-2</v>
      </c>
      <c r="AF223" s="64">
        <f t="shared" si="305"/>
        <v>0</v>
      </c>
      <c r="AG223" s="64">
        <f t="shared" si="305"/>
        <v>0</v>
      </c>
      <c r="AH223" s="64">
        <f t="shared" si="305"/>
        <v>0</v>
      </c>
      <c r="AI223" s="64">
        <f t="shared" si="305"/>
        <v>0</v>
      </c>
      <c r="AJ223" s="64">
        <f t="shared" si="305"/>
        <v>0</v>
      </c>
      <c r="AK223" s="64">
        <f t="shared" si="305"/>
        <v>0</v>
      </c>
      <c r="AL223" s="64">
        <f t="shared" si="305"/>
        <v>0</v>
      </c>
      <c r="AM223" s="64">
        <f t="shared" si="305"/>
        <v>0</v>
      </c>
      <c r="AN223" s="64">
        <f t="shared" si="305"/>
        <v>0</v>
      </c>
      <c r="AO223" s="64">
        <f t="shared" si="305"/>
        <v>0</v>
      </c>
      <c r="AP223" s="64">
        <f t="shared" si="305"/>
        <v>0</v>
      </c>
      <c r="AQ223" s="64">
        <f t="shared" ref="AQ223:BV223" si="306">IFERROR(AQ62*(AQ384/$EN384),"")</f>
        <v>0</v>
      </c>
      <c r="AR223" s="64">
        <f t="shared" si="306"/>
        <v>0</v>
      </c>
      <c r="AS223" s="64">
        <f t="shared" si="306"/>
        <v>0</v>
      </c>
      <c r="AT223" s="64">
        <f t="shared" si="306"/>
        <v>0</v>
      </c>
      <c r="AU223" s="64">
        <f t="shared" si="306"/>
        <v>0</v>
      </c>
      <c r="AV223" s="64">
        <f t="shared" si="306"/>
        <v>0</v>
      </c>
      <c r="AW223" s="64">
        <f t="shared" si="306"/>
        <v>0</v>
      </c>
      <c r="AX223" s="64">
        <f t="shared" si="306"/>
        <v>0</v>
      </c>
      <c r="AY223" s="64">
        <f t="shared" si="306"/>
        <v>0</v>
      </c>
      <c r="AZ223" s="64">
        <f t="shared" si="306"/>
        <v>0</v>
      </c>
      <c r="BA223" s="64">
        <f t="shared" si="306"/>
        <v>0</v>
      </c>
      <c r="BB223" s="64">
        <f t="shared" si="306"/>
        <v>0</v>
      </c>
      <c r="BC223" s="64">
        <f t="shared" si="306"/>
        <v>0</v>
      </c>
      <c r="BD223" s="64">
        <f t="shared" si="306"/>
        <v>0</v>
      </c>
      <c r="BE223" s="64">
        <f t="shared" si="306"/>
        <v>0</v>
      </c>
      <c r="BF223" s="64">
        <f t="shared" si="306"/>
        <v>0</v>
      </c>
      <c r="BG223" s="64">
        <f t="shared" si="306"/>
        <v>0</v>
      </c>
      <c r="BH223" s="64">
        <f t="shared" si="306"/>
        <v>0</v>
      </c>
      <c r="BI223" s="64">
        <f t="shared" si="306"/>
        <v>0</v>
      </c>
      <c r="BJ223" s="64">
        <f t="shared" si="306"/>
        <v>0</v>
      </c>
      <c r="BK223" s="64">
        <f t="shared" si="306"/>
        <v>0</v>
      </c>
      <c r="BL223" s="64">
        <f t="shared" si="306"/>
        <v>0</v>
      </c>
      <c r="BM223" s="64">
        <f t="shared" si="306"/>
        <v>0</v>
      </c>
      <c r="BN223" s="64">
        <f t="shared" si="306"/>
        <v>0</v>
      </c>
      <c r="BO223" s="64">
        <f t="shared" si="306"/>
        <v>0</v>
      </c>
      <c r="BP223" s="64">
        <f t="shared" si="306"/>
        <v>0</v>
      </c>
      <c r="BQ223" s="64">
        <f t="shared" si="306"/>
        <v>0</v>
      </c>
      <c r="BR223" s="64">
        <f t="shared" si="306"/>
        <v>0</v>
      </c>
      <c r="BS223" s="64">
        <f t="shared" si="306"/>
        <v>0</v>
      </c>
      <c r="BT223" s="64">
        <f t="shared" si="306"/>
        <v>0</v>
      </c>
      <c r="BU223" s="64">
        <f t="shared" si="306"/>
        <v>0</v>
      </c>
      <c r="BV223" s="64">
        <f t="shared" si="306"/>
        <v>0</v>
      </c>
      <c r="BW223" s="64">
        <f t="shared" ref="BW223:DB223" si="307">IFERROR(BW62*(BW384/$EN384),"")</f>
        <v>0</v>
      </c>
      <c r="BX223" s="64">
        <f t="shared" si="307"/>
        <v>0</v>
      </c>
      <c r="BY223" s="64">
        <f t="shared" si="307"/>
        <v>0</v>
      </c>
      <c r="BZ223" s="64">
        <f t="shared" si="307"/>
        <v>0</v>
      </c>
      <c r="CA223" s="64">
        <f t="shared" si="307"/>
        <v>0</v>
      </c>
      <c r="CB223" s="64">
        <f t="shared" si="307"/>
        <v>0</v>
      </c>
      <c r="CC223" s="64">
        <f t="shared" si="307"/>
        <v>0</v>
      </c>
      <c r="CD223" s="64">
        <f t="shared" si="307"/>
        <v>0</v>
      </c>
      <c r="CE223" s="64">
        <f t="shared" si="307"/>
        <v>0</v>
      </c>
      <c r="CF223" s="64">
        <f t="shared" si="307"/>
        <v>0</v>
      </c>
      <c r="CG223" s="64">
        <f t="shared" si="307"/>
        <v>0</v>
      </c>
      <c r="CH223" s="64">
        <f t="shared" si="307"/>
        <v>0</v>
      </c>
      <c r="CI223" s="64">
        <f t="shared" si="307"/>
        <v>0</v>
      </c>
      <c r="CJ223" s="64">
        <f t="shared" si="307"/>
        <v>0</v>
      </c>
      <c r="CK223" s="64">
        <f t="shared" si="307"/>
        <v>0</v>
      </c>
      <c r="CL223" s="64">
        <f t="shared" si="307"/>
        <v>0</v>
      </c>
      <c r="CM223" s="64">
        <f t="shared" si="307"/>
        <v>0</v>
      </c>
      <c r="CN223" s="64">
        <f t="shared" si="307"/>
        <v>0</v>
      </c>
      <c r="CO223" s="64">
        <f t="shared" si="307"/>
        <v>0</v>
      </c>
      <c r="CP223" s="64">
        <f t="shared" si="307"/>
        <v>0</v>
      </c>
      <c r="CQ223" s="64">
        <f t="shared" si="307"/>
        <v>0</v>
      </c>
      <c r="CR223" s="64">
        <f t="shared" si="307"/>
        <v>0</v>
      </c>
      <c r="CS223" s="64">
        <f t="shared" si="307"/>
        <v>0</v>
      </c>
      <c r="CT223" s="64">
        <f t="shared" si="307"/>
        <v>0</v>
      </c>
      <c r="CU223" s="64">
        <f t="shared" si="307"/>
        <v>0</v>
      </c>
      <c r="CV223" s="64">
        <f t="shared" si="307"/>
        <v>0</v>
      </c>
      <c r="CW223" s="64">
        <f t="shared" si="307"/>
        <v>0</v>
      </c>
      <c r="CX223" s="64">
        <f t="shared" si="307"/>
        <v>0</v>
      </c>
      <c r="CY223" s="64">
        <f t="shared" si="307"/>
        <v>0</v>
      </c>
      <c r="CZ223" s="64">
        <f t="shared" si="307"/>
        <v>0</v>
      </c>
      <c r="DA223" s="64">
        <f t="shared" si="307"/>
        <v>0</v>
      </c>
      <c r="DB223" s="64">
        <f t="shared" si="307"/>
        <v>0</v>
      </c>
      <c r="DC223" s="64">
        <f t="shared" ref="DC223:EM223" si="308">IFERROR(DC62*(DC384/$EN384),"")</f>
        <v>0</v>
      </c>
      <c r="DD223" s="64">
        <f t="shared" si="308"/>
        <v>0</v>
      </c>
      <c r="DE223" s="64">
        <f t="shared" si="308"/>
        <v>0</v>
      </c>
      <c r="DF223" s="64">
        <f t="shared" si="308"/>
        <v>0</v>
      </c>
      <c r="DG223" s="64">
        <f t="shared" si="308"/>
        <v>0</v>
      </c>
      <c r="DH223" s="64">
        <f t="shared" si="308"/>
        <v>0</v>
      </c>
      <c r="DI223" s="64">
        <f t="shared" si="308"/>
        <v>0</v>
      </c>
      <c r="DJ223" s="64">
        <f t="shared" si="308"/>
        <v>0</v>
      </c>
      <c r="DK223" s="64">
        <f t="shared" si="308"/>
        <v>0</v>
      </c>
      <c r="DL223" s="64">
        <f t="shared" si="308"/>
        <v>0</v>
      </c>
      <c r="DM223" s="64">
        <f t="shared" si="308"/>
        <v>0</v>
      </c>
      <c r="DN223" s="64">
        <f t="shared" si="308"/>
        <v>0</v>
      </c>
      <c r="DO223" s="64">
        <f t="shared" si="308"/>
        <v>0</v>
      </c>
      <c r="DP223" s="64">
        <f t="shared" si="308"/>
        <v>0</v>
      </c>
      <c r="DQ223" s="64">
        <f t="shared" si="308"/>
        <v>0</v>
      </c>
      <c r="DR223" s="64">
        <f t="shared" si="308"/>
        <v>0</v>
      </c>
      <c r="DS223" s="64">
        <f t="shared" si="308"/>
        <v>0</v>
      </c>
      <c r="DT223" s="64">
        <f t="shared" si="308"/>
        <v>0</v>
      </c>
      <c r="DU223" s="64">
        <f t="shared" si="308"/>
        <v>0</v>
      </c>
      <c r="DV223" s="64">
        <f t="shared" si="308"/>
        <v>0</v>
      </c>
      <c r="DW223" s="64">
        <f t="shared" si="308"/>
        <v>0</v>
      </c>
      <c r="DX223" s="64">
        <f t="shared" si="308"/>
        <v>0</v>
      </c>
      <c r="DY223" s="64">
        <f t="shared" si="308"/>
        <v>0</v>
      </c>
      <c r="DZ223" s="64">
        <f t="shared" si="308"/>
        <v>0</v>
      </c>
      <c r="EA223" s="64">
        <f t="shared" si="308"/>
        <v>0</v>
      </c>
      <c r="EB223" s="64">
        <f t="shared" si="308"/>
        <v>0</v>
      </c>
      <c r="EC223" s="64">
        <f t="shared" si="308"/>
        <v>0</v>
      </c>
      <c r="ED223" s="64">
        <f t="shared" si="308"/>
        <v>0</v>
      </c>
      <c r="EE223" s="64">
        <f t="shared" si="308"/>
        <v>0</v>
      </c>
      <c r="EF223" s="64">
        <f t="shared" si="308"/>
        <v>0</v>
      </c>
      <c r="EG223" s="64">
        <f t="shared" si="308"/>
        <v>0</v>
      </c>
      <c r="EH223" s="64">
        <f t="shared" si="308"/>
        <v>0</v>
      </c>
      <c r="EI223" s="64">
        <f t="shared" si="308"/>
        <v>0</v>
      </c>
      <c r="EJ223" s="64">
        <f t="shared" si="308"/>
        <v>0</v>
      </c>
      <c r="EK223" s="64">
        <f t="shared" si="308"/>
        <v>0</v>
      </c>
      <c r="EL223" s="64">
        <f t="shared" si="308"/>
        <v>0</v>
      </c>
      <c r="EM223" s="64">
        <f t="shared" si="308"/>
        <v>0</v>
      </c>
      <c r="EN223" s="72">
        <f t="shared" si="13"/>
        <v>4.724454659872783E-2</v>
      </c>
    </row>
    <row r="224" spans="1:144" x14ac:dyDescent="0.15">
      <c r="A224" s="71">
        <v>41698</v>
      </c>
      <c r="B224" s="64" t="str">
        <f t="shared" ref="B224:J224" si="309">IFERROR(B63*(B385/$EN385),"")</f>
        <v/>
      </c>
      <c r="C224" s="64">
        <f t="shared" si="309"/>
        <v>0</v>
      </c>
      <c r="D224" s="64">
        <f t="shared" si="309"/>
        <v>0</v>
      </c>
      <c r="E224" s="64">
        <f t="shared" si="309"/>
        <v>0</v>
      </c>
      <c r="F224" s="64">
        <f t="shared" si="309"/>
        <v>0</v>
      </c>
      <c r="G224" s="64">
        <f t="shared" si="309"/>
        <v>8.45459441601462E-2</v>
      </c>
      <c r="H224" s="64">
        <f t="shared" si="309"/>
        <v>0</v>
      </c>
      <c r="I224" s="64">
        <f t="shared" si="309"/>
        <v>0</v>
      </c>
      <c r="J224" s="64">
        <f t="shared" si="309"/>
        <v>0</v>
      </c>
      <c r="K224" s="64">
        <f t="shared" ref="K224:AP224" si="310">IFERROR(K63*(K385/$EN385),"")</f>
        <v>0</v>
      </c>
      <c r="L224" s="64">
        <f t="shared" si="310"/>
        <v>0</v>
      </c>
      <c r="M224" s="64">
        <f t="shared" si="310"/>
        <v>0</v>
      </c>
      <c r="N224" s="64">
        <f t="shared" si="310"/>
        <v>0</v>
      </c>
      <c r="O224" s="64">
        <f t="shared" si="310"/>
        <v>0</v>
      </c>
      <c r="P224" s="64">
        <f t="shared" si="310"/>
        <v>0</v>
      </c>
      <c r="Q224" s="64">
        <f t="shared" si="310"/>
        <v>0</v>
      </c>
      <c r="R224" s="64">
        <f t="shared" si="310"/>
        <v>0</v>
      </c>
      <c r="S224" s="64">
        <f t="shared" si="310"/>
        <v>0</v>
      </c>
      <c r="T224" s="64">
        <f t="shared" si="310"/>
        <v>0</v>
      </c>
      <c r="U224" s="64">
        <f t="shared" si="310"/>
        <v>0</v>
      </c>
      <c r="V224" s="64">
        <f t="shared" si="310"/>
        <v>0</v>
      </c>
      <c r="W224" s="64">
        <f t="shared" si="310"/>
        <v>0</v>
      </c>
      <c r="X224" s="64">
        <f t="shared" si="310"/>
        <v>0</v>
      </c>
      <c r="Y224" s="64">
        <f t="shared" si="310"/>
        <v>0</v>
      </c>
      <c r="Z224" s="64">
        <f t="shared" si="310"/>
        <v>0</v>
      </c>
      <c r="AA224" s="64">
        <f t="shared" si="310"/>
        <v>0</v>
      </c>
      <c r="AB224" s="64">
        <f t="shared" si="310"/>
        <v>0</v>
      </c>
      <c r="AC224" s="64">
        <f t="shared" si="310"/>
        <v>0</v>
      </c>
      <c r="AD224" s="64">
        <f t="shared" si="310"/>
        <v>0</v>
      </c>
      <c r="AE224" s="64">
        <f t="shared" si="310"/>
        <v>7.7225081497582532E-2</v>
      </c>
      <c r="AF224" s="64">
        <f t="shared" si="310"/>
        <v>0</v>
      </c>
      <c r="AG224" s="64">
        <f t="shared" si="310"/>
        <v>0</v>
      </c>
      <c r="AH224" s="64">
        <f t="shared" si="310"/>
        <v>0</v>
      </c>
      <c r="AI224" s="64">
        <f t="shared" si="310"/>
        <v>0</v>
      </c>
      <c r="AJ224" s="64">
        <f t="shared" si="310"/>
        <v>0</v>
      </c>
      <c r="AK224" s="64">
        <f t="shared" si="310"/>
        <v>0</v>
      </c>
      <c r="AL224" s="64">
        <f t="shared" si="310"/>
        <v>0</v>
      </c>
      <c r="AM224" s="64">
        <f t="shared" si="310"/>
        <v>0</v>
      </c>
      <c r="AN224" s="64">
        <f t="shared" si="310"/>
        <v>0</v>
      </c>
      <c r="AO224" s="64">
        <f t="shared" si="310"/>
        <v>0</v>
      </c>
      <c r="AP224" s="64">
        <f t="shared" si="310"/>
        <v>0</v>
      </c>
      <c r="AQ224" s="64">
        <f t="shared" ref="AQ224:BV224" si="311">IFERROR(AQ63*(AQ385/$EN385),"")</f>
        <v>0</v>
      </c>
      <c r="AR224" s="64">
        <f t="shared" si="311"/>
        <v>0</v>
      </c>
      <c r="AS224" s="64">
        <f t="shared" si="311"/>
        <v>0</v>
      </c>
      <c r="AT224" s="64">
        <f t="shared" si="311"/>
        <v>0</v>
      </c>
      <c r="AU224" s="64">
        <f t="shared" si="311"/>
        <v>0</v>
      </c>
      <c r="AV224" s="64">
        <f t="shared" si="311"/>
        <v>0</v>
      </c>
      <c r="AW224" s="64">
        <f t="shared" si="311"/>
        <v>0</v>
      </c>
      <c r="AX224" s="64">
        <f t="shared" si="311"/>
        <v>0</v>
      </c>
      <c r="AY224" s="64">
        <f t="shared" si="311"/>
        <v>0</v>
      </c>
      <c r="AZ224" s="64">
        <f t="shared" si="311"/>
        <v>0</v>
      </c>
      <c r="BA224" s="64">
        <f t="shared" si="311"/>
        <v>0</v>
      </c>
      <c r="BB224" s="64">
        <f t="shared" si="311"/>
        <v>0</v>
      </c>
      <c r="BC224" s="64">
        <f t="shared" si="311"/>
        <v>0</v>
      </c>
      <c r="BD224" s="64">
        <f t="shared" si="311"/>
        <v>0</v>
      </c>
      <c r="BE224" s="64">
        <f t="shared" si="311"/>
        <v>0</v>
      </c>
      <c r="BF224" s="64">
        <f t="shared" si="311"/>
        <v>0</v>
      </c>
      <c r="BG224" s="64">
        <f t="shared" si="311"/>
        <v>0</v>
      </c>
      <c r="BH224" s="64">
        <f t="shared" si="311"/>
        <v>0</v>
      </c>
      <c r="BI224" s="64">
        <f t="shared" si="311"/>
        <v>0</v>
      </c>
      <c r="BJ224" s="64">
        <f t="shared" si="311"/>
        <v>0</v>
      </c>
      <c r="BK224" s="64">
        <f t="shared" si="311"/>
        <v>0</v>
      </c>
      <c r="BL224" s="64">
        <f t="shared" si="311"/>
        <v>0</v>
      </c>
      <c r="BM224" s="64">
        <f t="shared" si="311"/>
        <v>0</v>
      </c>
      <c r="BN224" s="64">
        <f t="shared" si="311"/>
        <v>0</v>
      </c>
      <c r="BO224" s="64">
        <f t="shared" si="311"/>
        <v>0</v>
      </c>
      <c r="BP224" s="64">
        <f t="shared" si="311"/>
        <v>0</v>
      </c>
      <c r="BQ224" s="64">
        <f t="shared" si="311"/>
        <v>0</v>
      </c>
      <c r="BR224" s="64">
        <f t="shared" si="311"/>
        <v>0</v>
      </c>
      <c r="BS224" s="64">
        <f t="shared" si="311"/>
        <v>0</v>
      </c>
      <c r="BT224" s="64">
        <f t="shared" si="311"/>
        <v>0</v>
      </c>
      <c r="BU224" s="64">
        <f t="shared" si="311"/>
        <v>0</v>
      </c>
      <c r="BV224" s="64">
        <f t="shared" si="311"/>
        <v>0</v>
      </c>
      <c r="BW224" s="64">
        <f t="shared" ref="BW224:DB224" si="312">IFERROR(BW63*(BW385/$EN385),"")</f>
        <v>0</v>
      </c>
      <c r="BX224" s="64">
        <f t="shared" si="312"/>
        <v>0</v>
      </c>
      <c r="BY224" s="64">
        <f t="shared" si="312"/>
        <v>0</v>
      </c>
      <c r="BZ224" s="64">
        <f t="shared" si="312"/>
        <v>0</v>
      </c>
      <c r="CA224" s="64">
        <f t="shared" si="312"/>
        <v>0</v>
      </c>
      <c r="CB224" s="64">
        <f t="shared" si="312"/>
        <v>0</v>
      </c>
      <c r="CC224" s="64">
        <f t="shared" si="312"/>
        <v>0</v>
      </c>
      <c r="CD224" s="64">
        <f t="shared" si="312"/>
        <v>0</v>
      </c>
      <c r="CE224" s="64">
        <f t="shared" si="312"/>
        <v>0</v>
      </c>
      <c r="CF224" s="64">
        <f t="shared" si="312"/>
        <v>0</v>
      </c>
      <c r="CG224" s="64">
        <f t="shared" si="312"/>
        <v>0</v>
      </c>
      <c r="CH224" s="64">
        <f t="shared" si="312"/>
        <v>0</v>
      </c>
      <c r="CI224" s="64">
        <f t="shared" si="312"/>
        <v>0</v>
      </c>
      <c r="CJ224" s="64">
        <f t="shared" si="312"/>
        <v>0</v>
      </c>
      <c r="CK224" s="64">
        <f t="shared" si="312"/>
        <v>0</v>
      </c>
      <c r="CL224" s="64">
        <f t="shared" si="312"/>
        <v>0</v>
      </c>
      <c r="CM224" s="64">
        <f t="shared" si="312"/>
        <v>0</v>
      </c>
      <c r="CN224" s="64">
        <f t="shared" si="312"/>
        <v>0</v>
      </c>
      <c r="CO224" s="64">
        <f t="shared" si="312"/>
        <v>0</v>
      </c>
      <c r="CP224" s="64">
        <f t="shared" si="312"/>
        <v>0</v>
      </c>
      <c r="CQ224" s="64">
        <f t="shared" si="312"/>
        <v>0</v>
      </c>
      <c r="CR224" s="64">
        <f t="shared" si="312"/>
        <v>0</v>
      </c>
      <c r="CS224" s="64">
        <f t="shared" si="312"/>
        <v>0</v>
      </c>
      <c r="CT224" s="64">
        <f t="shared" si="312"/>
        <v>0</v>
      </c>
      <c r="CU224" s="64">
        <f t="shared" si="312"/>
        <v>0</v>
      </c>
      <c r="CV224" s="64">
        <f t="shared" si="312"/>
        <v>0</v>
      </c>
      <c r="CW224" s="64">
        <f t="shared" si="312"/>
        <v>0</v>
      </c>
      <c r="CX224" s="64">
        <f t="shared" si="312"/>
        <v>0</v>
      </c>
      <c r="CY224" s="64">
        <f t="shared" si="312"/>
        <v>0</v>
      </c>
      <c r="CZ224" s="64">
        <f t="shared" si="312"/>
        <v>0</v>
      </c>
      <c r="DA224" s="64">
        <f t="shared" si="312"/>
        <v>0</v>
      </c>
      <c r="DB224" s="64">
        <f t="shared" si="312"/>
        <v>0</v>
      </c>
      <c r="DC224" s="64">
        <f t="shared" ref="DC224:EM224" si="313">IFERROR(DC63*(DC385/$EN385),"")</f>
        <v>0</v>
      </c>
      <c r="DD224" s="64">
        <f t="shared" si="313"/>
        <v>0</v>
      </c>
      <c r="DE224" s="64">
        <f t="shared" si="313"/>
        <v>0</v>
      </c>
      <c r="DF224" s="64">
        <f t="shared" si="313"/>
        <v>0</v>
      </c>
      <c r="DG224" s="64">
        <f t="shared" si="313"/>
        <v>0</v>
      </c>
      <c r="DH224" s="64">
        <f t="shared" si="313"/>
        <v>0</v>
      </c>
      <c r="DI224" s="64">
        <f t="shared" si="313"/>
        <v>0</v>
      </c>
      <c r="DJ224" s="64">
        <f t="shared" si="313"/>
        <v>0</v>
      </c>
      <c r="DK224" s="64">
        <f t="shared" si="313"/>
        <v>0</v>
      </c>
      <c r="DL224" s="64">
        <f t="shared" si="313"/>
        <v>0</v>
      </c>
      <c r="DM224" s="64">
        <f t="shared" si="313"/>
        <v>0</v>
      </c>
      <c r="DN224" s="64">
        <f t="shared" si="313"/>
        <v>0</v>
      </c>
      <c r="DO224" s="64">
        <f t="shared" si="313"/>
        <v>0</v>
      </c>
      <c r="DP224" s="64">
        <f t="shared" si="313"/>
        <v>0</v>
      </c>
      <c r="DQ224" s="64">
        <f t="shared" si="313"/>
        <v>0</v>
      </c>
      <c r="DR224" s="64">
        <f t="shared" si="313"/>
        <v>0</v>
      </c>
      <c r="DS224" s="64">
        <f t="shared" si="313"/>
        <v>0</v>
      </c>
      <c r="DT224" s="64">
        <f t="shared" si="313"/>
        <v>0</v>
      </c>
      <c r="DU224" s="64">
        <f t="shared" si="313"/>
        <v>0</v>
      </c>
      <c r="DV224" s="64">
        <f t="shared" si="313"/>
        <v>0</v>
      </c>
      <c r="DW224" s="64">
        <f t="shared" si="313"/>
        <v>0</v>
      </c>
      <c r="DX224" s="64">
        <f t="shared" si="313"/>
        <v>0</v>
      </c>
      <c r="DY224" s="64">
        <f t="shared" si="313"/>
        <v>0</v>
      </c>
      <c r="DZ224" s="64">
        <f t="shared" si="313"/>
        <v>0</v>
      </c>
      <c r="EA224" s="64">
        <f t="shared" si="313"/>
        <v>0</v>
      </c>
      <c r="EB224" s="64">
        <f t="shared" si="313"/>
        <v>0</v>
      </c>
      <c r="EC224" s="64">
        <f t="shared" si="313"/>
        <v>0</v>
      </c>
      <c r="ED224" s="64">
        <f t="shared" si="313"/>
        <v>0</v>
      </c>
      <c r="EE224" s="64">
        <f t="shared" si="313"/>
        <v>0</v>
      </c>
      <c r="EF224" s="64">
        <f t="shared" si="313"/>
        <v>0</v>
      </c>
      <c r="EG224" s="64">
        <f t="shared" si="313"/>
        <v>0</v>
      </c>
      <c r="EH224" s="64">
        <f t="shared" si="313"/>
        <v>0</v>
      </c>
      <c r="EI224" s="64">
        <f t="shared" si="313"/>
        <v>0</v>
      </c>
      <c r="EJ224" s="64">
        <f t="shared" si="313"/>
        <v>0</v>
      </c>
      <c r="EK224" s="64">
        <f t="shared" si="313"/>
        <v>0</v>
      </c>
      <c r="EL224" s="64">
        <f t="shared" si="313"/>
        <v>0</v>
      </c>
      <c r="EM224" s="64">
        <f t="shared" si="313"/>
        <v>0</v>
      </c>
      <c r="EN224" s="72">
        <f t="shared" si="13"/>
        <v>0.16177102565772872</v>
      </c>
    </row>
    <row r="225" spans="1:144" x14ac:dyDescent="0.15">
      <c r="A225" s="71">
        <v>41729</v>
      </c>
      <c r="B225" s="64" t="str">
        <f t="shared" ref="B225:J225" si="314">IFERROR(B64*(B386/$EN386),"")</f>
        <v/>
      </c>
      <c r="C225" s="64">
        <f t="shared" si="314"/>
        <v>0</v>
      </c>
      <c r="D225" s="64">
        <f t="shared" si="314"/>
        <v>0</v>
      </c>
      <c r="E225" s="64">
        <f t="shared" si="314"/>
        <v>0</v>
      </c>
      <c r="F225" s="64">
        <f t="shared" si="314"/>
        <v>0</v>
      </c>
      <c r="G225" s="64">
        <f t="shared" si="314"/>
        <v>-8.827510008449109E-2</v>
      </c>
      <c r="H225" s="64">
        <f t="shared" si="314"/>
        <v>0</v>
      </c>
      <c r="I225" s="64">
        <f t="shared" si="314"/>
        <v>0</v>
      </c>
      <c r="J225" s="64">
        <f t="shared" si="314"/>
        <v>0</v>
      </c>
      <c r="K225" s="64">
        <f t="shared" ref="K225:AP225" si="315">IFERROR(K64*(K386/$EN386),"")</f>
        <v>0</v>
      </c>
      <c r="L225" s="64">
        <f t="shared" si="315"/>
        <v>0</v>
      </c>
      <c r="M225" s="64">
        <f t="shared" si="315"/>
        <v>0</v>
      </c>
      <c r="N225" s="64">
        <f t="shared" si="315"/>
        <v>0</v>
      </c>
      <c r="O225" s="64">
        <f t="shared" si="315"/>
        <v>0</v>
      </c>
      <c r="P225" s="64">
        <f t="shared" si="315"/>
        <v>0</v>
      </c>
      <c r="Q225" s="64">
        <f t="shared" si="315"/>
        <v>0</v>
      </c>
      <c r="R225" s="64">
        <f t="shared" si="315"/>
        <v>0</v>
      </c>
      <c r="S225" s="64">
        <f t="shared" si="315"/>
        <v>0</v>
      </c>
      <c r="T225" s="64">
        <f t="shared" si="315"/>
        <v>0</v>
      </c>
      <c r="U225" s="64">
        <f t="shared" si="315"/>
        <v>0</v>
      </c>
      <c r="V225" s="64">
        <f t="shared" si="315"/>
        <v>0</v>
      </c>
      <c r="W225" s="64">
        <f t="shared" si="315"/>
        <v>0</v>
      </c>
      <c r="X225" s="64">
        <f t="shared" si="315"/>
        <v>0</v>
      </c>
      <c r="Y225" s="64">
        <f t="shared" si="315"/>
        <v>0</v>
      </c>
      <c r="Z225" s="64">
        <f t="shared" si="315"/>
        <v>0</v>
      </c>
      <c r="AA225" s="64">
        <f t="shared" si="315"/>
        <v>0</v>
      </c>
      <c r="AB225" s="64">
        <f t="shared" si="315"/>
        <v>0</v>
      </c>
      <c r="AC225" s="64">
        <f t="shared" si="315"/>
        <v>0</v>
      </c>
      <c r="AD225" s="64">
        <f t="shared" si="315"/>
        <v>0</v>
      </c>
      <c r="AE225" s="64">
        <f t="shared" si="315"/>
        <v>-1.6736954701107934E-2</v>
      </c>
      <c r="AF225" s="64">
        <f t="shared" si="315"/>
        <v>0</v>
      </c>
      <c r="AG225" s="64">
        <f t="shared" si="315"/>
        <v>0</v>
      </c>
      <c r="AH225" s="64">
        <f t="shared" si="315"/>
        <v>0</v>
      </c>
      <c r="AI225" s="64">
        <f t="shared" si="315"/>
        <v>0</v>
      </c>
      <c r="AJ225" s="64">
        <f t="shared" si="315"/>
        <v>0</v>
      </c>
      <c r="AK225" s="64">
        <f t="shared" si="315"/>
        <v>0</v>
      </c>
      <c r="AL225" s="64">
        <f t="shared" si="315"/>
        <v>0</v>
      </c>
      <c r="AM225" s="64">
        <f t="shared" si="315"/>
        <v>0</v>
      </c>
      <c r="AN225" s="64">
        <f t="shared" si="315"/>
        <v>0</v>
      </c>
      <c r="AO225" s="64">
        <f t="shared" si="315"/>
        <v>0</v>
      </c>
      <c r="AP225" s="64">
        <f t="shared" si="315"/>
        <v>0</v>
      </c>
      <c r="AQ225" s="64">
        <f t="shared" ref="AQ225:BV225" si="316">IFERROR(AQ64*(AQ386/$EN386),"")</f>
        <v>0</v>
      </c>
      <c r="AR225" s="64">
        <f t="shared" si="316"/>
        <v>0</v>
      </c>
      <c r="AS225" s="64">
        <f t="shared" si="316"/>
        <v>0</v>
      </c>
      <c r="AT225" s="64">
        <f t="shared" si="316"/>
        <v>0</v>
      </c>
      <c r="AU225" s="64">
        <f t="shared" si="316"/>
        <v>0</v>
      </c>
      <c r="AV225" s="64">
        <f t="shared" si="316"/>
        <v>0</v>
      </c>
      <c r="AW225" s="64">
        <f t="shared" si="316"/>
        <v>0</v>
      </c>
      <c r="AX225" s="64">
        <f t="shared" si="316"/>
        <v>0</v>
      </c>
      <c r="AY225" s="64">
        <f t="shared" si="316"/>
        <v>0</v>
      </c>
      <c r="AZ225" s="64">
        <f t="shared" si="316"/>
        <v>0</v>
      </c>
      <c r="BA225" s="64">
        <f t="shared" si="316"/>
        <v>0</v>
      </c>
      <c r="BB225" s="64">
        <f t="shared" si="316"/>
        <v>0</v>
      </c>
      <c r="BC225" s="64">
        <f t="shared" si="316"/>
        <v>0</v>
      </c>
      <c r="BD225" s="64">
        <f t="shared" si="316"/>
        <v>0</v>
      </c>
      <c r="BE225" s="64">
        <f t="shared" si="316"/>
        <v>0</v>
      </c>
      <c r="BF225" s="64">
        <f t="shared" si="316"/>
        <v>0</v>
      </c>
      <c r="BG225" s="64">
        <f t="shared" si="316"/>
        <v>0</v>
      </c>
      <c r="BH225" s="64">
        <f t="shared" si="316"/>
        <v>0</v>
      </c>
      <c r="BI225" s="64">
        <f t="shared" si="316"/>
        <v>0</v>
      </c>
      <c r="BJ225" s="64">
        <f t="shared" si="316"/>
        <v>0</v>
      </c>
      <c r="BK225" s="64">
        <f t="shared" si="316"/>
        <v>0</v>
      </c>
      <c r="BL225" s="64">
        <f t="shared" si="316"/>
        <v>0</v>
      </c>
      <c r="BM225" s="64">
        <f t="shared" si="316"/>
        <v>0</v>
      </c>
      <c r="BN225" s="64">
        <f t="shared" si="316"/>
        <v>0</v>
      </c>
      <c r="BO225" s="64">
        <f t="shared" si="316"/>
        <v>0</v>
      </c>
      <c r="BP225" s="64">
        <f t="shared" si="316"/>
        <v>0</v>
      </c>
      <c r="BQ225" s="64">
        <f t="shared" si="316"/>
        <v>0</v>
      </c>
      <c r="BR225" s="64">
        <f t="shared" si="316"/>
        <v>0</v>
      </c>
      <c r="BS225" s="64">
        <f t="shared" si="316"/>
        <v>0</v>
      </c>
      <c r="BT225" s="64">
        <f t="shared" si="316"/>
        <v>0</v>
      </c>
      <c r="BU225" s="64">
        <f t="shared" si="316"/>
        <v>0</v>
      </c>
      <c r="BV225" s="64">
        <f t="shared" si="316"/>
        <v>0</v>
      </c>
      <c r="BW225" s="64">
        <f t="shared" ref="BW225:DB225" si="317">IFERROR(BW64*(BW386/$EN386),"")</f>
        <v>0</v>
      </c>
      <c r="BX225" s="64">
        <f t="shared" si="317"/>
        <v>0</v>
      </c>
      <c r="BY225" s="64">
        <f t="shared" si="317"/>
        <v>0</v>
      </c>
      <c r="BZ225" s="64">
        <f t="shared" si="317"/>
        <v>0</v>
      </c>
      <c r="CA225" s="64">
        <f t="shared" si="317"/>
        <v>0</v>
      </c>
      <c r="CB225" s="64">
        <f t="shared" si="317"/>
        <v>0</v>
      </c>
      <c r="CC225" s="64">
        <f t="shared" si="317"/>
        <v>0</v>
      </c>
      <c r="CD225" s="64">
        <f t="shared" si="317"/>
        <v>0</v>
      </c>
      <c r="CE225" s="64">
        <f t="shared" si="317"/>
        <v>0</v>
      </c>
      <c r="CF225" s="64">
        <f t="shared" si="317"/>
        <v>0</v>
      </c>
      <c r="CG225" s="64">
        <f t="shared" si="317"/>
        <v>0</v>
      </c>
      <c r="CH225" s="64">
        <f t="shared" si="317"/>
        <v>0</v>
      </c>
      <c r="CI225" s="64">
        <f t="shared" si="317"/>
        <v>0</v>
      </c>
      <c r="CJ225" s="64">
        <f t="shared" si="317"/>
        <v>0</v>
      </c>
      <c r="CK225" s="64">
        <f t="shared" si="317"/>
        <v>0</v>
      </c>
      <c r="CL225" s="64">
        <f t="shared" si="317"/>
        <v>0</v>
      </c>
      <c r="CM225" s="64">
        <f t="shared" si="317"/>
        <v>0</v>
      </c>
      <c r="CN225" s="64">
        <f t="shared" si="317"/>
        <v>0</v>
      </c>
      <c r="CO225" s="64">
        <f t="shared" si="317"/>
        <v>0</v>
      </c>
      <c r="CP225" s="64">
        <f t="shared" si="317"/>
        <v>0</v>
      </c>
      <c r="CQ225" s="64">
        <f t="shared" si="317"/>
        <v>0</v>
      </c>
      <c r="CR225" s="64">
        <f t="shared" si="317"/>
        <v>0</v>
      </c>
      <c r="CS225" s="64">
        <f t="shared" si="317"/>
        <v>0</v>
      </c>
      <c r="CT225" s="64">
        <f t="shared" si="317"/>
        <v>0</v>
      </c>
      <c r="CU225" s="64">
        <f t="shared" si="317"/>
        <v>0</v>
      </c>
      <c r="CV225" s="64">
        <f t="shared" si="317"/>
        <v>0</v>
      </c>
      <c r="CW225" s="64">
        <f t="shared" si="317"/>
        <v>0</v>
      </c>
      <c r="CX225" s="64">
        <f t="shared" si="317"/>
        <v>0</v>
      </c>
      <c r="CY225" s="64">
        <f t="shared" si="317"/>
        <v>0</v>
      </c>
      <c r="CZ225" s="64">
        <f t="shared" si="317"/>
        <v>0</v>
      </c>
      <c r="DA225" s="64">
        <f t="shared" si="317"/>
        <v>0</v>
      </c>
      <c r="DB225" s="64">
        <f t="shared" si="317"/>
        <v>0</v>
      </c>
      <c r="DC225" s="64">
        <f t="shared" ref="DC225:EM225" si="318">IFERROR(DC64*(DC386/$EN386),"")</f>
        <v>0</v>
      </c>
      <c r="DD225" s="64">
        <f t="shared" si="318"/>
        <v>0</v>
      </c>
      <c r="DE225" s="64">
        <f t="shared" si="318"/>
        <v>0</v>
      </c>
      <c r="DF225" s="64">
        <f t="shared" si="318"/>
        <v>0</v>
      </c>
      <c r="DG225" s="64">
        <f t="shared" si="318"/>
        <v>0</v>
      </c>
      <c r="DH225" s="64">
        <f t="shared" si="318"/>
        <v>0</v>
      </c>
      <c r="DI225" s="64">
        <f t="shared" si="318"/>
        <v>0</v>
      </c>
      <c r="DJ225" s="64">
        <f t="shared" si="318"/>
        <v>0</v>
      </c>
      <c r="DK225" s="64">
        <f t="shared" si="318"/>
        <v>0</v>
      </c>
      <c r="DL225" s="64">
        <f t="shared" si="318"/>
        <v>0</v>
      </c>
      <c r="DM225" s="64">
        <f t="shared" si="318"/>
        <v>0</v>
      </c>
      <c r="DN225" s="64">
        <f t="shared" si="318"/>
        <v>0</v>
      </c>
      <c r="DO225" s="64">
        <f t="shared" si="318"/>
        <v>0</v>
      </c>
      <c r="DP225" s="64">
        <f t="shared" si="318"/>
        <v>0</v>
      </c>
      <c r="DQ225" s="64">
        <f t="shared" si="318"/>
        <v>0</v>
      </c>
      <c r="DR225" s="64">
        <f t="shared" si="318"/>
        <v>0</v>
      </c>
      <c r="DS225" s="64">
        <f t="shared" si="318"/>
        <v>0</v>
      </c>
      <c r="DT225" s="64">
        <f t="shared" si="318"/>
        <v>0</v>
      </c>
      <c r="DU225" s="64">
        <f t="shared" si="318"/>
        <v>0</v>
      </c>
      <c r="DV225" s="64">
        <f t="shared" si="318"/>
        <v>0</v>
      </c>
      <c r="DW225" s="64">
        <f t="shared" si="318"/>
        <v>0</v>
      </c>
      <c r="DX225" s="64">
        <f t="shared" si="318"/>
        <v>0</v>
      </c>
      <c r="DY225" s="64">
        <f t="shared" si="318"/>
        <v>0</v>
      </c>
      <c r="DZ225" s="64">
        <f t="shared" si="318"/>
        <v>0</v>
      </c>
      <c r="EA225" s="64">
        <f t="shared" si="318"/>
        <v>0</v>
      </c>
      <c r="EB225" s="64">
        <f t="shared" si="318"/>
        <v>0</v>
      </c>
      <c r="EC225" s="64">
        <f t="shared" si="318"/>
        <v>0</v>
      </c>
      <c r="ED225" s="64">
        <f t="shared" si="318"/>
        <v>0</v>
      </c>
      <c r="EE225" s="64">
        <f t="shared" si="318"/>
        <v>0</v>
      </c>
      <c r="EF225" s="64">
        <f t="shared" si="318"/>
        <v>0</v>
      </c>
      <c r="EG225" s="64">
        <f t="shared" si="318"/>
        <v>0</v>
      </c>
      <c r="EH225" s="64">
        <f t="shared" si="318"/>
        <v>0</v>
      </c>
      <c r="EI225" s="64">
        <f t="shared" si="318"/>
        <v>0</v>
      </c>
      <c r="EJ225" s="64">
        <f t="shared" si="318"/>
        <v>0</v>
      </c>
      <c r="EK225" s="64">
        <f t="shared" si="318"/>
        <v>0</v>
      </c>
      <c r="EL225" s="64">
        <f t="shared" si="318"/>
        <v>0</v>
      </c>
      <c r="EM225" s="64">
        <f t="shared" si="318"/>
        <v>0</v>
      </c>
      <c r="EN225" s="72">
        <f t="shared" si="13"/>
        <v>-0.10501205478559902</v>
      </c>
    </row>
    <row r="226" spans="1:144" x14ac:dyDescent="0.15">
      <c r="A226" s="71">
        <v>41759</v>
      </c>
      <c r="B226" s="64" t="str">
        <f t="shared" ref="B226:J226" si="319">IFERROR(B65*(B387/$EN387),"")</f>
        <v/>
      </c>
      <c r="C226" s="64">
        <f t="shared" si="319"/>
        <v>0</v>
      </c>
      <c r="D226" s="64">
        <f t="shared" si="319"/>
        <v>0</v>
      </c>
      <c r="E226" s="64">
        <f t="shared" si="319"/>
        <v>0</v>
      </c>
      <c r="F226" s="64">
        <f t="shared" si="319"/>
        <v>0</v>
      </c>
      <c r="G226" s="64">
        <f t="shared" si="319"/>
        <v>-0.25952019222467693</v>
      </c>
      <c r="H226" s="64">
        <f t="shared" si="319"/>
        <v>0</v>
      </c>
      <c r="I226" s="64">
        <f t="shared" si="319"/>
        <v>0</v>
      </c>
      <c r="J226" s="64">
        <f t="shared" si="319"/>
        <v>0</v>
      </c>
      <c r="K226" s="64">
        <f t="shared" ref="K226:AP226" si="320">IFERROR(K65*(K387/$EN387),"")</f>
        <v>0</v>
      </c>
      <c r="L226" s="64">
        <f t="shared" si="320"/>
        <v>0</v>
      </c>
      <c r="M226" s="64">
        <f t="shared" si="320"/>
        <v>0</v>
      </c>
      <c r="N226" s="64">
        <f t="shared" si="320"/>
        <v>0</v>
      </c>
      <c r="O226" s="64">
        <f t="shared" si="320"/>
        <v>0</v>
      </c>
      <c r="P226" s="64">
        <f t="shared" si="320"/>
        <v>0</v>
      </c>
      <c r="Q226" s="64">
        <f t="shared" si="320"/>
        <v>0</v>
      </c>
      <c r="R226" s="64">
        <f t="shared" si="320"/>
        <v>0</v>
      </c>
      <c r="S226" s="64">
        <f t="shared" si="320"/>
        <v>0</v>
      </c>
      <c r="T226" s="64">
        <f t="shared" si="320"/>
        <v>0</v>
      </c>
      <c r="U226" s="64">
        <f t="shared" si="320"/>
        <v>0</v>
      </c>
      <c r="V226" s="64">
        <f t="shared" si="320"/>
        <v>0</v>
      </c>
      <c r="W226" s="64">
        <f t="shared" si="320"/>
        <v>0</v>
      </c>
      <c r="X226" s="64">
        <f t="shared" si="320"/>
        <v>0</v>
      </c>
      <c r="Y226" s="64">
        <f t="shared" si="320"/>
        <v>0</v>
      </c>
      <c r="Z226" s="64">
        <f t="shared" si="320"/>
        <v>0</v>
      </c>
      <c r="AA226" s="64">
        <f t="shared" si="320"/>
        <v>0</v>
      </c>
      <c r="AB226" s="64">
        <f t="shared" si="320"/>
        <v>0</v>
      </c>
      <c r="AC226" s="64">
        <f t="shared" si="320"/>
        <v>0</v>
      </c>
      <c r="AD226" s="64">
        <f t="shared" si="320"/>
        <v>0</v>
      </c>
      <c r="AE226" s="64">
        <f t="shared" si="320"/>
        <v>-1.7304278826265469E-2</v>
      </c>
      <c r="AF226" s="64">
        <f t="shared" si="320"/>
        <v>0</v>
      </c>
      <c r="AG226" s="64">
        <f t="shared" si="320"/>
        <v>0</v>
      </c>
      <c r="AH226" s="64">
        <f t="shared" si="320"/>
        <v>0</v>
      </c>
      <c r="AI226" s="64">
        <f t="shared" si="320"/>
        <v>0</v>
      </c>
      <c r="AJ226" s="64">
        <f t="shared" si="320"/>
        <v>0</v>
      </c>
      <c r="AK226" s="64">
        <f t="shared" si="320"/>
        <v>0</v>
      </c>
      <c r="AL226" s="64">
        <f t="shared" si="320"/>
        <v>0</v>
      </c>
      <c r="AM226" s="64">
        <f t="shared" si="320"/>
        <v>0</v>
      </c>
      <c r="AN226" s="64">
        <f t="shared" si="320"/>
        <v>0</v>
      </c>
      <c r="AO226" s="64">
        <f t="shared" si="320"/>
        <v>0</v>
      </c>
      <c r="AP226" s="64">
        <f t="shared" si="320"/>
        <v>0</v>
      </c>
      <c r="AQ226" s="64">
        <f t="shared" ref="AQ226:BV226" si="321">IFERROR(AQ65*(AQ387/$EN387),"")</f>
        <v>0</v>
      </c>
      <c r="AR226" s="64">
        <f t="shared" si="321"/>
        <v>0</v>
      </c>
      <c r="AS226" s="64">
        <f t="shared" si="321"/>
        <v>0</v>
      </c>
      <c r="AT226" s="64">
        <f t="shared" si="321"/>
        <v>0</v>
      </c>
      <c r="AU226" s="64">
        <f t="shared" si="321"/>
        <v>0</v>
      </c>
      <c r="AV226" s="64">
        <f t="shared" si="321"/>
        <v>0</v>
      </c>
      <c r="AW226" s="64">
        <f t="shared" si="321"/>
        <v>0</v>
      </c>
      <c r="AX226" s="64">
        <f t="shared" si="321"/>
        <v>0</v>
      </c>
      <c r="AY226" s="64">
        <f t="shared" si="321"/>
        <v>0</v>
      </c>
      <c r="AZ226" s="64">
        <f t="shared" si="321"/>
        <v>0</v>
      </c>
      <c r="BA226" s="64">
        <f t="shared" si="321"/>
        <v>0</v>
      </c>
      <c r="BB226" s="64">
        <f t="shared" si="321"/>
        <v>0</v>
      </c>
      <c r="BC226" s="64">
        <f t="shared" si="321"/>
        <v>0</v>
      </c>
      <c r="BD226" s="64">
        <f t="shared" si="321"/>
        <v>0</v>
      </c>
      <c r="BE226" s="64">
        <f t="shared" si="321"/>
        <v>0</v>
      </c>
      <c r="BF226" s="64">
        <f t="shared" si="321"/>
        <v>0</v>
      </c>
      <c r="BG226" s="64">
        <f t="shared" si="321"/>
        <v>0</v>
      </c>
      <c r="BH226" s="64">
        <f t="shared" si="321"/>
        <v>0</v>
      </c>
      <c r="BI226" s="64">
        <f t="shared" si="321"/>
        <v>0</v>
      </c>
      <c r="BJ226" s="64">
        <f t="shared" si="321"/>
        <v>0</v>
      </c>
      <c r="BK226" s="64">
        <f t="shared" si="321"/>
        <v>0</v>
      </c>
      <c r="BL226" s="64">
        <f t="shared" si="321"/>
        <v>0</v>
      </c>
      <c r="BM226" s="64">
        <f t="shared" si="321"/>
        <v>0</v>
      </c>
      <c r="BN226" s="64">
        <f t="shared" si="321"/>
        <v>0</v>
      </c>
      <c r="BO226" s="64">
        <f t="shared" si="321"/>
        <v>0</v>
      </c>
      <c r="BP226" s="64">
        <f t="shared" si="321"/>
        <v>0</v>
      </c>
      <c r="BQ226" s="64">
        <f t="shared" si="321"/>
        <v>0</v>
      </c>
      <c r="BR226" s="64">
        <f t="shared" si="321"/>
        <v>0</v>
      </c>
      <c r="BS226" s="64">
        <f t="shared" si="321"/>
        <v>0</v>
      </c>
      <c r="BT226" s="64">
        <f t="shared" si="321"/>
        <v>0</v>
      </c>
      <c r="BU226" s="64">
        <f t="shared" si="321"/>
        <v>0</v>
      </c>
      <c r="BV226" s="64">
        <f t="shared" si="321"/>
        <v>0</v>
      </c>
      <c r="BW226" s="64">
        <f t="shared" ref="BW226:DB226" si="322">IFERROR(BW65*(BW387/$EN387),"")</f>
        <v>0</v>
      </c>
      <c r="BX226" s="64">
        <f t="shared" si="322"/>
        <v>0</v>
      </c>
      <c r="BY226" s="64">
        <f t="shared" si="322"/>
        <v>0</v>
      </c>
      <c r="BZ226" s="64">
        <f t="shared" si="322"/>
        <v>0</v>
      </c>
      <c r="CA226" s="64">
        <f t="shared" si="322"/>
        <v>0</v>
      </c>
      <c r="CB226" s="64">
        <f t="shared" si="322"/>
        <v>0</v>
      </c>
      <c r="CC226" s="64">
        <f t="shared" si="322"/>
        <v>0</v>
      </c>
      <c r="CD226" s="64">
        <f t="shared" si="322"/>
        <v>0</v>
      </c>
      <c r="CE226" s="64">
        <f t="shared" si="322"/>
        <v>0</v>
      </c>
      <c r="CF226" s="64">
        <f t="shared" si="322"/>
        <v>0</v>
      </c>
      <c r="CG226" s="64">
        <f t="shared" si="322"/>
        <v>0</v>
      </c>
      <c r="CH226" s="64">
        <f t="shared" si="322"/>
        <v>0</v>
      </c>
      <c r="CI226" s="64">
        <f t="shared" si="322"/>
        <v>0</v>
      </c>
      <c r="CJ226" s="64">
        <f t="shared" si="322"/>
        <v>0</v>
      </c>
      <c r="CK226" s="64">
        <f t="shared" si="322"/>
        <v>0</v>
      </c>
      <c r="CL226" s="64">
        <f t="shared" si="322"/>
        <v>0</v>
      </c>
      <c r="CM226" s="64">
        <f t="shared" si="322"/>
        <v>0</v>
      </c>
      <c r="CN226" s="64">
        <f t="shared" si="322"/>
        <v>0</v>
      </c>
      <c r="CO226" s="64">
        <f t="shared" si="322"/>
        <v>0</v>
      </c>
      <c r="CP226" s="64">
        <f t="shared" si="322"/>
        <v>0</v>
      </c>
      <c r="CQ226" s="64">
        <f t="shared" si="322"/>
        <v>0</v>
      </c>
      <c r="CR226" s="64">
        <f t="shared" si="322"/>
        <v>0</v>
      </c>
      <c r="CS226" s="64">
        <f t="shared" si="322"/>
        <v>0</v>
      </c>
      <c r="CT226" s="64">
        <f t="shared" si="322"/>
        <v>0</v>
      </c>
      <c r="CU226" s="64">
        <f t="shared" si="322"/>
        <v>0</v>
      </c>
      <c r="CV226" s="64">
        <f t="shared" si="322"/>
        <v>0</v>
      </c>
      <c r="CW226" s="64">
        <f t="shared" si="322"/>
        <v>0</v>
      </c>
      <c r="CX226" s="64">
        <f t="shared" si="322"/>
        <v>0</v>
      </c>
      <c r="CY226" s="64">
        <f t="shared" si="322"/>
        <v>0</v>
      </c>
      <c r="CZ226" s="64">
        <f t="shared" si="322"/>
        <v>0</v>
      </c>
      <c r="DA226" s="64">
        <f t="shared" si="322"/>
        <v>0</v>
      </c>
      <c r="DB226" s="64">
        <f t="shared" si="322"/>
        <v>0</v>
      </c>
      <c r="DC226" s="64">
        <f t="shared" ref="DC226:EM226" si="323">IFERROR(DC65*(DC387/$EN387),"")</f>
        <v>0</v>
      </c>
      <c r="DD226" s="64">
        <f t="shared" si="323"/>
        <v>0</v>
      </c>
      <c r="DE226" s="64">
        <f t="shared" si="323"/>
        <v>0</v>
      </c>
      <c r="DF226" s="64">
        <f t="shared" si="323"/>
        <v>0</v>
      </c>
      <c r="DG226" s="64">
        <f t="shared" si="323"/>
        <v>0</v>
      </c>
      <c r="DH226" s="64">
        <f t="shared" si="323"/>
        <v>0</v>
      </c>
      <c r="DI226" s="64">
        <f t="shared" si="323"/>
        <v>0</v>
      </c>
      <c r="DJ226" s="64">
        <f t="shared" si="323"/>
        <v>0</v>
      </c>
      <c r="DK226" s="64">
        <f t="shared" si="323"/>
        <v>0</v>
      </c>
      <c r="DL226" s="64">
        <f t="shared" si="323"/>
        <v>0</v>
      </c>
      <c r="DM226" s="64">
        <f t="shared" si="323"/>
        <v>0</v>
      </c>
      <c r="DN226" s="64">
        <f t="shared" si="323"/>
        <v>0</v>
      </c>
      <c r="DO226" s="64">
        <f t="shared" si="323"/>
        <v>0</v>
      </c>
      <c r="DP226" s="64">
        <f t="shared" si="323"/>
        <v>0</v>
      </c>
      <c r="DQ226" s="64">
        <f t="shared" si="323"/>
        <v>0</v>
      </c>
      <c r="DR226" s="64">
        <f t="shared" si="323"/>
        <v>0</v>
      </c>
      <c r="DS226" s="64">
        <f t="shared" si="323"/>
        <v>0</v>
      </c>
      <c r="DT226" s="64">
        <f t="shared" si="323"/>
        <v>0</v>
      </c>
      <c r="DU226" s="64">
        <f t="shared" si="323"/>
        <v>0</v>
      </c>
      <c r="DV226" s="64">
        <f t="shared" si="323"/>
        <v>0</v>
      </c>
      <c r="DW226" s="64">
        <f t="shared" si="323"/>
        <v>0</v>
      </c>
      <c r="DX226" s="64">
        <f t="shared" si="323"/>
        <v>0</v>
      </c>
      <c r="DY226" s="64">
        <f t="shared" si="323"/>
        <v>0</v>
      </c>
      <c r="DZ226" s="64">
        <f t="shared" si="323"/>
        <v>0</v>
      </c>
      <c r="EA226" s="64">
        <f t="shared" si="323"/>
        <v>0</v>
      </c>
      <c r="EB226" s="64">
        <f t="shared" si="323"/>
        <v>0</v>
      </c>
      <c r="EC226" s="64">
        <f t="shared" si="323"/>
        <v>0</v>
      </c>
      <c r="ED226" s="64">
        <f t="shared" si="323"/>
        <v>0</v>
      </c>
      <c r="EE226" s="64">
        <f t="shared" si="323"/>
        <v>0</v>
      </c>
      <c r="EF226" s="64">
        <f t="shared" si="323"/>
        <v>0</v>
      </c>
      <c r="EG226" s="64">
        <f t="shared" si="323"/>
        <v>0</v>
      </c>
      <c r="EH226" s="64">
        <f t="shared" si="323"/>
        <v>0</v>
      </c>
      <c r="EI226" s="64">
        <f t="shared" si="323"/>
        <v>0</v>
      </c>
      <c r="EJ226" s="64">
        <f t="shared" si="323"/>
        <v>0</v>
      </c>
      <c r="EK226" s="64">
        <f t="shared" si="323"/>
        <v>0</v>
      </c>
      <c r="EL226" s="64">
        <f t="shared" si="323"/>
        <v>0</v>
      </c>
      <c r="EM226" s="64">
        <f t="shared" si="323"/>
        <v>0</v>
      </c>
      <c r="EN226" s="72">
        <f t="shared" si="13"/>
        <v>-0.27682447105094238</v>
      </c>
    </row>
    <row r="227" spans="1:144" x14ac:dyDescent="0.15">
      <c r="A227" s="71">
        <v>41789</v>
      </c>
      <c r="B227" s="64" t="str">
        <f t="shared" ref="B227:J227" si="324">IFERROR(B66*(B388/$EN388),"")</f>
        <v/>
      </c>
      <c r="C227" s="64">
        <f t="shared" si="324"/>
        <v>0</v>
      </c>
      <c r="D227" s="64">
        <f t="shared" si="324"/>
        <v>0</v>
      </c>
      <c r="E227" s="64">
        <f t="shared" si="324"/>
        <v>0</v>
      </c>
      <c r="F227" s="64">
        <f t="shared" si="324"/>
        <v>0</v>
      </c>
      <c r="G227" s="64">
        <f t="shared" si="324"/>
        <v>7.8164701534175606E-3</v>
      </c>
      <c r="H227" s="64">
        <f t="shared" si="324"/>
        <v>0</v>
      </c>
      <c r="I227" s="64">
        <f t="shared" si="324"/>
        <v>0</v>
      </c>
      <c r="J227" s="64">
        <f t="shared" si="324"/>
        <v>0</v>
      </c>
      <c r="K227" s="64">
        <f t="shared" ref="K227:AP227" si="325">IFERROR(K66*(K388/$EN388),"")</f>
        <v>0</v>
      </c>
      <c r="L227" s="64">
        <f t="shared" si="325"/>
        <v>0</v>
      </c>
      <c r="M227" s="64">
        <f t="shared" si="325"/>
        <v>0</v>
      </c>
      <c r="N227" s="64">
        <f t="shared" si="325"/>
        <v>0</v>
      </c>
      <c r="O227" s="64">
        <f t="shared" si="325"/>
        <v>0</v>
      </c>
      <c r="P227" s="64">
        <f t="shared" si="325"/>
        <v>0</v>
      </c>
      <c r="Q227" s="64">
        <f t="shared" si="325"/>
        <v>0</v>
      </c>
      <c r="R227" s="64">
        <f t="shared" si="325"/>
        <v>0</v>
      </c>
      <c r="S227" s="64">
        <f t="shared" si="325"/>
        <v>0</v>
      </c>
      <c r="T227" s="64">
        <f t="shared" si="325"/>
        <v>0</v>
      </c>
      <c r="U227" s="64">
        <f t="shared" si="325"/>
        <v>0</v>
      </c>
      <c r="V227" s="64">
        <f t="shared" si="325"/>
        <v>0</v>
      </c>
      <c r="W227" s="64">
        <f t="shared" si="325"/>
        <v>0</v>
      </c>
      <c r="X227" s="64">
        <f t="shared" si="325"/>
        <v>0</v>
      </c>
      <c r="Y227" s="64">
        <f t="shared" si="325"/>
        <v>0</v>
      </c>
      <c r="Z227" s="64">
        <f t="shared" si="325"/>
        <v>0</v>
      </c>
      <c r="AA227" s="64">
        <f t="shared" si="325"/>
        <v>0</v>
      </c>
      <c r="AB227" s="64">
        <f t="shared" si="325"/>
        <v>0</v>
      </c>
      <c r="AC227" s="64">
        <f t="shared" si="325"/>
        <v>0</v>
      </c>
      <c r="AD227" s="64">
        <f t="shared" si="325"/>
        <v>0</v>
      </c>
      <c r="AE227" s="64">
        <f t="shared" si="325"/>
        <v>1.6991107927044359E-3</v>
      </c>
      <c r="AF227" s="64">
        <f t="shared" si="325"/>
        <v>0</v>
      </c>
      <c r="AG227" s="64">
        <f t="shared" si="325"/>
        <v>0</v>
      </c>
      <c r="AH227" s="64">
        <f t="shared" si="325"/>
        <v>0</v>
      </c>
      <c r="AI227" s="64">
        <f t="shared" si="325"/>
        <v>0</v>
      </c>
      <c r="AJ227" s="64">
        <f t="shared" si="325"/>
        <v>0</v>
      </c>
      <c r="AK227" s="64">
        <f t="shared" si="325"/>
        <v>0</v>
      </c>
      <c r="AL227" s="64">
        <f t="shared" si="325"/>
        <v>0</v>
      </c>
      <c r="AM227" s="64">
        <f t="shared" si="325"/>
        <v>0</v>
      </c>
      <c r="AN227" s="64">
        <f t="shared" si="325"/>
        <v>0</v>
      </c>
      <c r="AO227" s="64">
        <f t="shared" si="325"/>
        <v>0</v>
      </c>
      <c r="AP227" s="64">
        <f t="shared" si="325"/>
        <v>0</v>
      </c>
      <c r="AQ227" s="64">
        <f t="shared" ref="AQ227:BV227" si="326">IFERROR(AQ66*(AQ388/$EN388),"")</f>
        <v>0</v>
      </c>
      <c r="AR227" s="64">
        <f t="shared" si="326"/>
        <v>0</v>
      </c>
      <c r="AS227" s="64">
        <f t="shared" si="326"/>
        <v>0</v>
      </c>
      <c r="AT227" s="64">
        <f t="shared" si="326"/>
        <v>0</v>
      </c>
      <c r="AU227" s="64">
        <f t="shared" si="326"/>
        <v>0</v>
      </c>
      <c r="AV227" s="64">
        <f t="shared" si="326"/>
        <v>0</v>
      </c>
      <c r="AW227" s="64">
        <f t="shared" si="326"/>
        <v>0</v>
      </c>
      <c r="AX227" s="64">
        <f t="shared" si="326"/>
        <v>0</v>
      </c>
      <c r="AY227" s="64">
        <f t="shared" si="326"/>
        <v>0</v>
      </c>
      <c r="AZ227" s="64">
        <f t="shared" si="326"/>
        <v>0</v>
      </c>
      <c r="BA227" s="64">
        <f t="shared" si="326"/>
        <v>0</v>
      </c>
      <c r="BB227" s="64">
        <f t="shared" si="326"/>
        <v>0</v>
      </c>
      <c r="BC227" s="64">
        <f t="shared" si="326"/>
        <v>0</v>
      </c>
      <c r="BD227" s="64">
        <f t="shared" si="326"/>
        <v>0</v>
      </c>
      <c r="BE227" s="64">
        <f t="shared" si="326"/>
        <v>0</v>
      </c>
      <c r="BF227" s="64">
        <f t="shared" si="326"/>
        <v>0</v>
      </c>
      <c r="BG227" s="64">
        <f t="shared" si="326"/>
        <v>0</v>
      </c>
      <c r="BH227" s="64">
        <f t="shared" si="326"/>
        <v>0</v>
      </c>
      <c r="BI227" s="64">
        <f t="shared" si="326"/>
        <v>0</v>
      </c>
      <c r="BJ227" s="64">
        <f t="shared" si="326"/>
        <v>0</v>
      </c>
      <c r="BK227" s="64">
        <f t="shared" si="326"/>
        <v>0</v>
      </c>
      <c r="BL227" s="64">
        <f t="shared" si="326"/>
        <v>0</v>
      </c>
      <c r="BM227" s="64">
        <f t="shared" si="326"/>
        <v>0</v>
      </c>
      <c r="BN227" s="64">
        <f t="shared" si="326"/>
        <v>0</v>
      </c>
      <c r="BO227" s="64">
        <f t="shared" si="326"/>
        <v>0</v>
      </c>
      <c r="BP227" s="64">
        <f t="shared" si="326"/>
        <v>0</v>
      </c>
      <c r="BQ227" s="64">
        <f t="shared" si="326"/>
        <v>0</v>
      </c>
      <c r="BR227" s="64">
        <f t="shared" si="326"/>
        <v>0</v>
      </c>
      <c r="BS227" s="64">
        <f t="shared" si="326"/>
        <v>0</v>
      </c>
      <c r="BT227" s="64">
        <f t="shared" si="326"/>
        <v>0</v>
      </c>
      <c r="BU227" s="64">
        <f t="shared" si="326"/>
        <v>0</v>
      </c>
      <c r="BV227" s="64">
        <f t="shared" si="326"/>
        <v>0</v>
      </c>
      <c r="BW227" s="64">
        <f t="shared" ref="BW227:DB227" si="327">IFERROR(BW66*(BW388/$EN388),"")</f>
        <v>0</v>
      </c>
      <c r="BX227" s="64">
        <f t="shared" si="327"/>
        <v>0</v>
      </c>
      <c r="BY227" s="64">
        <f t="shared" si="327"/>
        <v>0</v>
      </c>
      <c r="BZ227" s="64">
        <f t="shared" si="327"/>
        <v>0</v>
      </c>
      <c r="CA227" s="64">
        <f t="shared" si="327"/>
        <v>0</v>
      </c>
      <c r="CB227" s="64">
        <f t="shared" si="327"/>
        <v>0</v>
      </c>
      <c r="CC227" s="64">
        <f t="shared" si="327"/>
        <v>0</v>
      </c>
      <c r="CD227" s="64">
        <f t="shared" si="327"/>
        <v>0</v>
      </c>
      <c r="CE227" s="64">
        <f t="shared" si="327"/>
        <v>0</v>
      </c>
      <c r="CF227" s="64">
        <f t="shared" si="327"/>
        <v>0</v>
      </c>
      <c r="CG227" s="64">
        <f t="shared" si="327"/>
        <v>0</v>
      </c>
      <c r="CH227" s="64">
        <f t="shared" si="327"/>
        <v>0</v>
      </c>
      <c r="CI227" s="64">
        <f t="shared" si="327"/>
        <v>0</v>
      </c>
      <c r="CJ227" s="64">
        <f t="shared" si="327"/>
        <v>0</v>
      </c>
      <c r="CK227" s="64">
        <f t="shared" si="327"/>
        <v>0</v>
      </c>
      <c r="CL227" s="64">
        <f t="shared" si="327"/>
        <v>0</v>
      </c>
      <c r="CM227" s="64">
        <f t="shared" si="327"/>
        <v>0</v>
      </c>
      <c r="CN227" s="64">
        <f t="shared" si="327"/>
        <v>0</v>
      </c>
      <c r="CO227" s="64">
        <f t="shared" si="327"/>
        <v>0</v>
      </c>
      <c r="CP227" s="64">
        <f t="shared" si="327"/>
        <v>0</v>
      </c>
      <c r="CQ227" s="64">
        <f t="shared" si="327"/>
        <v>0</v>
      </c>
      <c r="CR227" s="64">
        <f t="shared" si="327"/>
        <v>0</v>
      </c>
      <c r="CS227" s="64">
        <f t="shared" si="327"/>
        <v>0</v>
      </c>
      <c r="CT227" s="64">
        <f t="shared" si="327"/>
        <v>0</v>
      </c>
      <c r="CU227" s="64">
        <f t="shared" si="327"/>
        <v>0</v>
      </c>
      <c r="CV227" s="64">
        <f t="shared" si="327"/>
        <v>0</v>
      </c>
      <c r="CW227" s="64">
        <f t="shared" si="327"/>
        <v>0</v>
      </c>
      <c r="CX227" s="64">
        <f t="shared" si="327"/>
        <v>0</v>
      </c>
      <c r="CY227" s="64">
        <f t="shared" si="327"/>
        <v>0</v>
      </c>
      <c r="CZ227" s="64">
        <f t="shared" si="327"/>
        <v>0</v>
      </c>
      <c r="DA227" s="64">
        <f t="shared" si="327"/>
        <v>0</v>
      </c>
      <c r="DB227" s="64">
        <f t="shared" si="327"/>
        <v>0</v>
      </c>
      <c r="DC227" s="64">
        <f t="shared" ref="DC227:EM227" si="328">IFERROR(DC66*(DC388/$EN388),"")</f>
        <v>0</v>
      </c>
      <c r="DD227" s="64">
        <f t="shared" si="328"/>
        <v>0</v>
      </c>
      <c r="DE227" s="64">
        <f t="shared" si="328"/>
        <v>0</v>
      </c>
      <c r="DF227" s="64">
        <f t="shared" si="328"/>
        <v>0</v>
      </c>
      <c r="DG227" s="64">
        <f t="shared" si="328"/>
        <v>0</v>
      </c>
      <c r="DH227" s="64">
        <f t="shared" si="328"/>
        <v>0</v>
      </c>
      <c r="DI227" s="64">
        <f t="shared" si="328"/>
        <v>0</v>
      </c>
      <c r="DJ227" s="64">
        <f t="shared" si="328"/>
        <v>0</v>
      </c>
      <c r="DK227" s="64">
        <f t="shared" si="328"/>
        <v>0</v>
      </c>
      <c r="DL227" s="64">
        <f t="shared" si="328"/>
        <v>0</v>
      </c>
      <c r="DM227" s="64">
        <f t="shared" si="328"/>
        <v>0</v>
      </c>
      <c r="DN227" s="64">
        <f t="shared" si="328"/>
        <v>0</v>
      </c>
      <c r="DO227" s="64">
        <f t="shared" si="328"/>
        <v>0</v>
      </c>
      <c r="DP227" s="64">
        <f t="shared" si="328"/>
        <v>0</v>
      </c>
      <c r="DQ227" s="64">
        <f t="shared" si="328"/>
        <v>0</v>
      </c>
      <c r="DR227" s="64">
        <f t="shared" si="328"/>
        <v>0</v>
      </c>
      <c r="DS227" s="64">
        <f t="shared" si="328"/>
        <v>0</v>
      </c>
      <c r="DT227" s="64">
        <f t="shared" si="328"/>
        <v>0</v>
      </c>
      <c r="DU227" s="64">
        <f t="shared" si="328"/>
        <v>0</v>
      </c>
      <c r="DV227" s="64">
        <f t="shared" si="328"/>
        <v>0</v>
      </c>
      <c r="DW227" s="64">
        <f t="shared" si="328"/>
        <v>0</v>
      </c>
      <c r="DX227" s="64">
        <f t="shared" si="328"/>
        <v>0</v>
      </c>
      <c r="DY227" s="64">
        <f t="shared" si="328"/>
        <v>0</v>
      </c>
      <c r="DZ227" s="64">
        <f t="shared" si="328"/>
        <v>0</v>
      </c>
      <c r="EA227" s="64">
        <f t="shared" si="328"/>
        <v>0</v>
      </c>
      <c r="EB227" s="64">
        <f t="shared" si="328"/>
        <v>0</v>
      </c>
      <c r="EC227" s="64">
        <f t="shared" si="328"/>
        <v>0</v>
      </c>
      <c r="ED227" s="64">
        <f t="shared" si="328"/>
        <v>0</v>
      </c>
      <c r="EE227" s="64">
        <f t="shared" si="328"/>
        <v>0</v>
      </c>
      <c r="EF227" s="64">
        <f t="shared" si="328"/>
        <v>0</v>
      </c>
      <c r="EG227" s="64">
        <f t="shared" si="328"/>
        <v>0</v>
      </c>
      <c r="EH227" s="64">
        <f t="shared" si="328"/>
        <v>0</v>
      </c>
      <c r="EI227" s="64">
        <f t="shared" si="328"/>
        <v>0</v>
      </c>
      <c r="EJ227" s="64">
        <f t="shared" si="328"/>
        <v>0</v>
      </c>
      <c r="EK227" s="64">
        <f t="shared" si="328"/>
        <v>0</v>
      </c>
      <c r="EL227" s="64">
        <f t="shared" si="328"/>
        <v>0</v>
      </c>
      <c r="EM227" s="64">
        <f t="shared" si="328"/>
        <v>0</v>
      </c>
      <c r="EN227" s="72">
        <f t="shared" si="13"/>
        <v>9.5155809461219959E-3</v>
      </c>
    </row>
    <row r="228" spans="1:144" x14ac:dyDescent="0.15">
      <c r="A228" s="71">
        <v>41820</v>
      </c>
      <c r="B228" s="64" t="str">
        <f t="shared" ref="B228:J228" si="329">IFERROR(B67*(B389/$EN389),"")</f>
        <v/>
      </c>
      <c r="C228" s="64">
        <f t="shared" si="329"/>
        <v>0</v>
      </c>
      <c r="D228" s="64">
        <f t="shared" si="329"/>
        <v>0</v>
      </c>
      <c r="E228" s="64">
        <f t="shared" si="329"/>
        <v>0</v>
      </c>
      <c r="F228" s="64">
        <f t="shared" si="329"/>
        <v>0</v>
      </c>
      <c r="G228" s="64">
        <f t="shared" si="329"/>
        <v>5.0268387265083987E-2</v>
      </c>
      <c r="H228" s="64">
        <f t="shared" si="329"/>
        <v>0</v>
      </c>
      <c r="I228" s="64">
        <f t="shared" si="329"/>
        <v>0</v>
      </c>
      <c r="J228" s="64">
        <f t="shared" si="329"/>
        <v>0</v>
      </c>
      <c r="K228" s="64">
        <f t="shared" ref="K228:AP228" si="330">IFERROR(K67*(K389/$EN389),"")</f>
        <v>0</v>
      </c>
      <c r="L228" s="64">
        <f t="shared" si="330"/>
        <v>0</v>
      </c>
      <c r="M228" s="64">
        <f t="shared" si="330"/>
        <v>0</v>
      </c>
      <c r="N228" s="64">
        <f t="shared" si="330"/>
        <v>0</v>
      </c>
      <c r="O228" s="64">
        <f t="shared" si="330"/>
        <v>0</v>
      </c>
      <c r="P228" s="64">
        <f t="shared" si="330"/>
        <v>0</v>
      </c>
      <c r="Q228" s="64">
        <f t="shared" si="330"/>
        <v>0</v>
      </c>
      <c r="R228" s="64">
        <f t="shared" si="330"/>
        <v>0</v>
      </c>
      <c r="S228" s="64">
        <f t="shared" si="330"/>
        <v>0</v>
      </c>
      <c r="T228" s="64">
        <f t="shared" si="330"/>
        <v>0</v>
      </c>
      <c r="U228" s="64">
        <f t="shared" si="330"/>
        <v>0</v>
      </c>
      <c r="V228" s="64">
        <f t="shared" si="330"/>
        <v>0</v>
      </c>
      <c r="W228" s="64">
        <f t="shared" si="330"/>
        <v>0</v>
      </c>
      <c r="X228" s="64">
        <f t="shared" si="330"/>
        <v>0</v>
      </c>
      <c r="Y228" s="64">
        <f t="shared" si="330"/>
        <v>0</v>
      </c>
      <c r="Z228" s="64">
        <f t="shared" si="330"/>
        <v>0</v>
      </c>
      <c r="AA228" s="64">
        <f t="shared" si="330"/>
        <v>0</v>
      </c>
      <c r="AB228" s="64">
        <f t="shared" si="330"/>
        <v>0</v>
      </c>
      <c r="AC228" s="64">
        <f t="shared" si="330"/>
        <v>0</v>
      </c>
      <c r="AD228" s="64">
        <f t="shared" si="330"/>
        <v>0</v>
      </c>
      <c r="AE228" s="64">
        <f t="shared" si="330"/>
        <v>-2.2826717431132884E-3</v>
      </c>
      <c r="AF228" s="64">
        <f t="shared" si="330"/>
        <v>0</v>
      </c>
      <c r="AG228" s="64">
        <f t="shared" si="330"/>
        <v>0</v>
      </c>
      <c r="AH228" s="64">
        <f t="shared" si="330"/>
        <v>0</v>
      </c>
      <c r="AI228" s="64">
        <f t="shared" si="330"/>
        <v>0</v>
      </c>
      <c r="AJ228" s="64">
        <f t="shared" si="330"/>
        <v>0</v>
      </c>
      <c r="AK228" s="64">
        <f t="shared" si="330"/>
        <v>0</v>
      </c>
      <c r="AL228" s="64">
        <f t="shared" si="330"/>
        <v>0</v>
      </c>
      <c r="AM228" s="64">
        <f t="shared" si="330"/>
        <v>0</v>
      </c>
      <c r="AN228" s="64">
        <f t="shared" si="330"/>
        <v>0</v>
      </c>
      <c r="AO228" s="64">
        <f t="shared" si="330"/>
        <v>0</v>
      </c>
      <c r="AP228" s="64">
        <f t="shared" si="330"/>
        <v>0</v>
      </c>
      <c r="AQ228" s="64">
        <f t="shared" ref="AQ228:BV228" si="331">IFERROR(AQ67*(AQ389/$EN389),"")</f>
        <v>0</v>
      </c>
      <c r="AR228" s="64">
        <f t="shared" si="331"/>
        <v>0</v>
      </c>
      <c r="AS228" s="64">
        <f t="shared" si="331"/>
        <v>0</v>
      </c>
      <c r="AT228" s="64">
        <f t="shared" si="331"/>
        <v>0</v>
      </c>
      <c r="AU228" s="64">
        <f t="shared" si="331"/>
        <v>0</v>
      </c>
      <c r="AV228" s="64">
        <f t="shared" si="331"/>
        <v>0</v>
      </c>
      <c r="AW228" s="64">
        <f t="shared" si="331"/>
        <v>0</v>
      </c>
      <c r="AX228" s="64">
        <f t="shared" si="331"/>
        <v>0</v>
      </c>
      <c r="AY228" s="64">
        <f t="shared" si="331"/>
        <v>0</v>
      </c>
      <c r="AZ228" s="64">
        <f t="shared" si="331"/>
        <v>0</v>
      </c>
      <c r="BA228" s="64">
        <f t="shared" si="331"/>
        <v>0</v>
      </c>
      <c r="BB228" s="64">
        <f t="shared" si="331"/>
        <v>0</v>
      </c>
      <c r="BC228" s="64">
        <f t="shared" si="331"/>
        <v>0</v>
      </c>
      <c r="BD228" s="64">
        <f t="shared" si="331"/>
        <v>0</v>
      </c>
      <c r="BE228" s="64">
        <f t="shared" si="331"/>
        <v>0</v>
      </c>
      <c r="BF228" s="64">
        <f t="shared" si="331"/>
        <v>0</v>
      </c>
      <c r="BG228" s="64">
        <f t="shared" si="331"/>
        <v>0</v>
      </c>
      <c r="BH228" s="64">
        <f t="shared" si="331"/>
        <v>0</v>
      </c>
      <c r="BI228" s="64">
        <f t="shared" si="331"/>
        <v>0</v>
      </c>
      <c r="BJ228" s="64">
        <f t="shared" si="331"/>
        <v>0</v>
      </c>
      <c r="BK228" s="64">
        <f t="shared" si="331"/>
        <v>0</v>
      </c>
      <c r="BL228" s="64">
        <f t="shared" si="331"/>
        <v>0</v>
      </c>
      <c r="BM228" s="64">
        <f t="shared" si="331"/>
        <v>0</v>
      </c>
      <c r="BN228" s="64">
        <f t="shared" si="331"/>
        <v>0</v>
      </c>
      <c r="BO228" s="64">
        <f t="shared" si="331"/>
        <v>0</v>
      </c>
      <c r="BP228" s="64">
        <f t="shared" si="331"/>
        <v>0</v>
      </c>
      <c r="BQ228" s="64">
        <f t="shared" si="331"/>
        <v>0</v>
      </c>
      <c r="BR228" s="64">
        <f t="shared" si="331"/>
        <v>0</v>
      </c>
      <c r="BS228" s="64">
        <f t="shared" si="331"/>
        <v>0</v>
      </c>
      <c r="BT228" s="64">
        <f t="shared" si="331"/>
        <v>0</v>
      </c>
      <c r="BU228" s="64">
        <f t="shared" si="331"/>
        <v>0</v>
      </c>
      <c r="BV228" s="64">
        <f t="shared" si="331"/>
        <v>0</v>
      </c>
      <c r="BW228" s="64">
        <f t="shared" ref="BW228:DB228" si="332">IFERROR(BW67*(BW389/$EN389),"")</f>
        <v>0</v>
      </c>
      <c r="BX228" s="64">
        <f t="shared" si="332"/>
        <v>0</v>
      </c>
      <c r="BY228" s="64">
        <f t="shared" si="332"/>
        <v>0</v>
      </c>
      <c r="BZ228" s="64">
        <f t="shared" si="332"/>
        <v>0</v>
      </c>
      <c r="CA228" s="64">
        <f t="shared" si="332"/>
        <v>0</v>
      </c>
      <c r="CB228" s="64">
        <f t="shared" si="332"/>
        <v>0</v>
      </c>
      <c r="CC228" s="64">
        <f t="shared" si="332"/>
        <v>0</v>
      </c>
      <c r="CD228" s="64">
        <f t="shared" si="332"/>
        <v>0</v>
      </c>
      <c r="CE228" s="64">
        <f t="shared" si="332"/>
        <v>0</v>
      </c>
      <c r="CF228" s="64">
        <f t="shared" si="332"/>
        <v>0</v>
      </c>
      <c r="CG228" s="64">
        <f t="shared" si="332"/>
        <v>0</v>
      </c>
      <c r="CH228" s="64">
        <f t="shared" si="332"/>
        <v>0</v>
      </c>
      <c r="CI228" s="64">
        <f t="shared" si="332"/>
        <v>0</v>
      </c>
      <c r="CJ228" s="64">
        <f t="shared" si="332"/>
        <v>0</v>
      </c>
      <c r="CK228" s="64">
        <f t="shared" si="332"/>
        <v>0</v>
      </c>
      <c r="CL228" s="64">
        <f t="shared" si="332"/>
        <v>0</v>
      </c>
      <c r="CM228" s="64">
        <f t="shared" si="332"/>
        <v>0</v>
      </c>
      <c r="CN228" s="64">
        <f t="shared" si="332"/>
        <v>0</v>
      </c>
      <c r="CO228" s="64">
        <f t="shared" si="332"/>
        <v>0</v>
      </c>
      <c r="CP228" s="64">
        <f t="shared" si="332"/>
        <v>0</v>
      </c>
      <c r="CQ228" s="64">
        <f t="shared" si="332"/>
        <v>0</v>
      </c>
      <c r="CR228" s="64">
        <f t="shared" si="332"/>
        <v>0</v>
      </c>
      <c r="CS228" s="64">
        <f t="shared" si="332"/>
        <v>0</v>
      </c>
      <c r="CT228" s="64">
        <f t="shared" si="332"/>
        <v>0</v>
      </c>
      <c r="CU228" s="64">
        <f t="shared" si="332"/>
        <v>0</v>
      </c>
      <c r="CV228" s="64">
        <f t="shared" si="332"/>
        <v>0</v>
      </c>
      <c r="CW228" s="64">
        <f t="shared" si="332"/>
        <v>0</v>
      </c>
      <c r="CX228" s="64">
        <f t="shared" si="332"/>
        <v>0</v>
      </c>
      <c r="CY228" s="64">
        <f t="shared" si="332"/>
        <v>1.096246446818578E-2</v>
      </c>
      <c r="CZ228" s="64">
        <f t="shared" si="332"/>
        <v>0</v>
      </c>
      <c r="DA228" s="64">
        <f t="shared" si="332"/>
        <v>0</v>
      </c>
      <c r="DB228" s="64">
        <f t="shared" si="332"/>
        <v>0</v>
      </c>
      <c r="DC228" s="64">
        <f t="shared" ref="DC228:EM228" si="333">IFERROR(DC67*(DC389/$EN389),"")</f>
        <v>0</v>
      </c>
      <c r="DD228" s="64">
        <f t="shared" si="333"/>
        <v>0</v>
      </c>
      <c r="DE228" s="64">
        <f t="shared" si="333"/>
        <v>0</v>
      </c>
      <c r="DF228" s="64">
        <f t="shared" si="333"/>
        <v>0</v>
      </c>
      <c r="DG228" s="64">
        <f t="shared" si="333"/>
        <v>0</v>
      </c>
      <c r="DH228" s="64">
        <f t="shared" si="333"/>
        <v>0</v>
      </c>
      <c r="DI228" s="64">
        <f t="shared" si="333"/>
        <v>0</v>
      </c>
      <c r="DJ228" s="64">
        <f t="shared" si="333"/>
        <v>0</v>
      </c>
      <c r="DK228" s="64">
        <f t="shared" si="333"/>
        <v>0</v>
      </c>
      <c r="DL228" s="64">
        <f t="shared" si="333"/>
        <v>0</v>
      </c>
      <c r="DM228" s="64">
        <f t="shared" si="333"/>
        <v>0</v>
      </c>
      <c r="DN228" s="64">
        <f t="shared" si="333"/>
        <v>0</v>
      </c>
      <c r="DO228" s="64">
        <f t="shared" si="333"/>
        <v>0</v>
      </c>
      <c r="DP228" s="64">
        <f t="shared" si="333"/>
        <v>0</v>
      </c>
      <c r="DQ228" s="64">
        <f t="shared" si="333"/>
        <v>0</v>
      </c>
      <c r="DR228" s="64">
        <f t="shared" si="333"/>
        <v>0</v>
      </c>
      <c r="DS228" s="64">
        <f t="shared" si="333"/>
        <v>0</v>
      </c>
      <c r="DT228" s="64">
        <f t="shared" si="333"/>
        <v>0</v>
      </c>
      <c r="DU228" s="64">
        <f t="shared" si="333"/>
        <v>0</v>
      </c>
      <c r="DV228" s="64">
        <f t="shared" si="333"/>
        <v>0</v>
      </c>
      <c r="DW228" s="64">
        <f t="shared" si="333"/>
        <v>0</v>
      </c>
      <c r="DX228" s="64">
        <f t="shared" si="333"/>
        <v>0</v>
      </c>
      <c r="DY228" s="64">
        <f t="shared" si="333"/>
        <v>0</v>
      </c>
      <c r="DZ228" s="64">
        <f t="shared" si="333"/>
        <v>0</v>
      </c>
      <c r="EA228" s="64">
        <f t="shared" si="333"/>
        <v>0</v>
      </c>
      <c r="EB228" s="64">
        <f t="shared" si="333"/>
        <v>0</v>
      </c>
      <c r="EC228" s="64">
        <f t="shared" si="333"/>
        <v>0</v>
      </c>
      <c r="ED228" s="64">
        <f t="shared" si="333"/>
        <v>0</v>
      </c>
      <c r="EE228" s="64">
        <f t="shared" si="333"/>
        <v>0</v>
      </c>
      <c r="EF228" s="64">
        <f t="shared" si="333"/>
        <v>0</v>
      </c>
      <c r="EG228" s="64">
        <f t="shared" si="333"/>
        <v>0</v>
      </c>
      <c r="EH228" s="64">
        <f t="shared" si="333"/>
        <v>0</v>
      </c>
      <c r="EI228" s="64">
        <f t="shared" si="333"/>
        <v>0</v>
      </c>
      <c r="EJ228" s="64">
        <f t="shared" si="333"/>
        <v>0</v>
      </c>
      <c r="EK228" s="64">
        <f t="shared" si="333"/>
        <v>0</v>
      </c>
      <c r="EL228" s="64">
        <f t="shared" si="333"/>
        <v>0</v>
      </c>
      <c r="EM228" s="64">
        <f t="shared" si="333"/>
        <v>0</v>
      </c>
      <c r="EN228" s="72">
        <f t="shared" ref="EN228:EN291" si="334">IFERROR(SUM(B228:EM228),"")</f>
        <v>5.8948179990156481E-2</v>
      </c>
    </row>
    <row r="229" spans="1:144" x14ac:dyDescent="0.15">
      <c r="A229" s="71">
        <v>41851</v>
      </c>
      <c r="B229" s="64" t="str">
        <f t="shared" ref="B229:J229" si="335">IFERROR(B68*(B390/$EN390),"")</f>
        <v/>
      </c>
      <c r="C229" s="64">
        <f t="shared" si="335"/>
        <v>0</v>
      </c>
      <c r="D229" s="64">
        <f t="shared" si="335"/>
        <v>0</v>
      </c>
      <c r="E229" s="64">
        <f t="shared" si="335"/>
        <v>0</v>
      </c>
      <c r="F229" s="64">
        <f t="shared" si="335"/>
        <v>0</v>
      </c>
      <c r="G229" s="64">
        <f t="shared" si="335"/>
        <v>-7.8160538096395532E-2</v>
      </c>
      <c r="H229" s="64">
        <f t="shared" si="335"/>
        <v>0</v>
      </c>
      <c r="I229" s="64">
        <f t="shared" si="335"/>
        <v>0</v>
      </c>
      <c r="J229" s="64">
        <f t="shared" si="335"/>
        <v>0</v>
      </c>
      <c r="K229" s="64">
        <f t="shared" ref="K229:AP229" si="336">IFERROR(K68*(K390/$EN390),"")</f>
        <v>0</v>
      </c>
      <c r="L229" s="64">
        <f t="shared" si="336"/>
        <v>0</v>
      </c>
      <c r="M229" s="64">
        <f t="shared" si="336"/>
        <v>0</v>
      </c>
      <c r="N229" s="64">
        <f t="shared" si="336"/>
        <v>0</v>
      </c>
      <c r="O229" s="64">
        <f t="shared" si="336"/>
        <v>0</v>
      </c>
      <c r="P229" s="64">
        <f t="shared" si="336"/>
        <v>0</v>
      </c>
      <c r="Q229" s="64">
        <f t="shared" si="336"/>
        <v>0</v>
      </c>
      <c r="R229" s="64">
        <f t="shared" si="336"/>
        <v>0</v>
      </c>
      <c r="S229" s="64">
        <f t="shared" si="336"/>
        <v>0</v>
      </c>
      <c r="T229" s="64">
        <f t="shared" si="336"/>
        <v>0</v>
      </c>
      <c r="U229" s="64">
        <f t="shared" si="336"/>
        <v>0</v>
      </c>
      <c r="V229" s="64">
        <f t="shared" si="336"/>
        <v>0</v>
      </c>
      <c r="W229" s="64">
        <f t="shared" si="336"/>
        <v>0</v>
      </c>
      <c r="X229" s="64">
        <f t="shared" si="336"/>
        <v>0</v>
      </c>
      <c r="Y229" s="64">
        <f t="shared" si="336"/>
        <v>0</v>
      </c>
      <c r="Z229" s="64">
        <f t="shared" si="336"/>
        <v>0</v>
      </c>
      <c r="AA229" s="64">
        <f t="shared" si="336"/>
        <v>0</v>
      </c>
      <c r="AB229" s="64">
        <f t="shared" si="336"/>
        <v>0</v>
      </c>
      <c r="AC229" s="64">
        <f t="shared" si="336"/>
        <v>0</v>
      </c>
      <c r="AD229" s="64">
        <f t="shared" si="336"/>
        <v>0</v>
      </c>
      <c r="AE229" s="64">
        <f t="shared" si="336"/>
        <v>1.6850916215763896E-3</v>
      </c>
      <c r="AF229" s="64">
        <f t="shared" si="336"/>
        <v>0</v>
      </c>
      <c r="AG229" s="64">
        <f t="shared" si="336"/>
        <v>0</v>
      </c>
      <c r="AH229" s="64">
        <f t="shared" si="336"/>
        <v>0</v>
      </c>
      <c r="AI229" s="64">
        <f t="shared" si="336"/>
        <v>0</v>
      </c>
      <c r="AJ229" s="64">
        <f t="shared" si="336"/>
        <v>0</v>
      </c>
      <c r="AK229" s="64">
        <f t="shared" si="336"/>
        <v>0</v>
      </c>
      <c r="AL229" s="64">
        <f t="shared" si="336"/>
        <v>0</v>
      </c>
      <c r="AM229" s="64">
        <f t="shared" si="336"/>
        <v>0</v>
      </c>
      <c r="AN229" s="64">
        <f t="shared" si="336"/>
        <v>0</v>
      </c>
      <c r="AO229" s="64">
        <f t="shared" si="336"/>
        <v>0</v>
      </c>
      <c r="AP229" s="64">
        <f t="shared" si="336"/>
        <v>0</v>
      </c>
      <c r="AQ229" s="64">
        <f t="shared" ref="AQ229:BV229" si="337">IFERROR(AQ68*(AQ390/$EN390),"")</f>
        <v>0</v>
      </c>
      <c r="AR229" s="64">
        <f t="shared" si="337"/>
        <v>0</v>
      </c>
      <c r="AS229" s="64">
        <f t="shared" si="337"/>
        <v>0</v>
      </c>
      <c r="AT229" s="64">
        <f t="shared" si="337"/>
        <v>0</v>
      </c>
      <c r="AU229" s="64">
        <f t="shared" si="337"/>
        <v>0</v>
      </c>
      <c r="AV229" s="64">
        <f t="shared" si="337"/>
        <v>0</v>
      </c>
      <c r="AW229" s="64">
        <f t="shared" si="337"/>
        <v>0</v>
      </c>
      <c r="AX229" s="64">
        <f t="shared" si="337"/>
        <v>0</v>
      </c>
      <c r="AY229" s="64">
        <f t="shared" si="337"/>
        <v>0</v>
      </c>
      <c r="AZ229" s="64">
        <f t="shared" si="337"/>
        <v>0</v>
      </c>
      <c r="BA229" s="64">
        <f t="shared" si="337"/>
        <v>0</v>
      </c>
      <c r="BB229" s="64">
        <f t="shared" si="337"/>
        <v>0</v>
      </c>
      <c r="BC229" s="64">
        <f t="shared" si="337"/>
        <v>0</v>
      </c>
      <c r="BD229" s="64">
        <f t="shared" si="337"/>
        <v>0</v>
      </c>
      <c r="BE229" s="64">
        <f t="shared" si="337"/>
        <v>0</v>
      </c>
      <c r="BF229" s="64">
        <f t="shared" si="337"/>
        <v>0</v>
      </c>
      <c r="BG229" s="64">
        <f t="shared" si="337"/>
        <v>0</v>
      </c>
      <c r="BH229" s="64">
        <f t="shared" si="337"/>
        <v>0</v>
      </c>
      <c r="BI229" s="64">
        <f t="shared" si="337"/>
        <v>0</v>
      </c>
      <c r="BJ229" s="64">
        <f t="shared" si="337"/>
        <v>0</v>
      </c>
      <c r="BK229" s="64">
        <f t="shared" si="337"/>
        <v>0</v>
      </c>
      <c r="BL229" s="64">
        <f t="shared" si="337"/>
        <v>0</v>
      </c>
      <c r="BM229" s="64">
        <f t="shared" si="337"/>
        <v>0</v>
      </c>
      <c r="BN229" s="64">
        <f t="shared" si="337"/>
        <v>0</v>
      </c>
      <c r="BO229" s="64">
        <f t="shared" si="337"/>
        <v>0</v>
      </c>
      <c r="BP229" s="64">
        <f t="shared" si="337"/>
        <v>0</v>
      </c>
      <c r="BQ229" s="64">
        <f t="shared" si="337"/>
        <v>0</v>
      </c>
      <c r="BR229" s="64">
        <f t="shared" si="337"/>
        <v>0</v>
      </c>
      <c r="BS229" s="64">
        <f t="shared" si="337"/>
        <v>0</v>
      </c>
      <c r="BT229" s="64">
        <f t="shared" si="337"/>
        <v>0</v>
      </c>
      <c r="BU229" s="64">
        <f t="shared" si="337"/>
        <v>0</v>
      </c>
      <c r="BV229" s="64">
        <f t="shared" si="337"/>
        <v>0</v>
      </c>
      <c r="BW229" s="64">
        <f t="shared" ref="BW229:DB229" si="338">IFERROR(BW68*(BW390/$EN390),"")</f>
        <v>0</v>
      </c>
      <c r="BX229" s="64">
        <f t="shared" si="338"/>
        <v>0</v>
      </c>
      <c r="BY229" s="64">
        <f t="shared" si="338"/>
        <v>0</v>
      </c>
      <c r="BZ229" s="64">
        <f t="shared" si="338"/>
        <v>0</v>
      </c>
      <c r="CA229" s="64">
        <f t="shared" si="338"/>
        <v>0</v>
      </c>
      <c r="CB229" s="64">
        <f t="shared" si="338"/>
        <v>0</v>
      </c>
      <c r="CC229" s="64">
        <f t="shared" si="338"/>
        <v>0</v>
      </c>
      <c r="CD229" s="64">
        <f t="shared" si="338"/>
        <v>0</v>
      </c>
      <c r="CE229" s="64">
        <f t="shared" si="338"/>
        <v>0</v>
      </c>
      <c r="CF229" s="64">
        <f t="shared" si="338"/>
        <v>0</v>
      </c>
      <c r="CG229" s="64">
        <f t="shared" si="338"/>
        <v>0</v>
      </c>
      <c r="CH229" s="64">
        <f t="shared" si="338"/>
        <v>0</v>
      </c>
      <c r="CI229" s="64">
        <f t="shared" si="338"/>
        <v>0</v>
      </c>
      <c r="CJ229" s="64">
        <f t="shared" si="338"/>
        <v>0</v>
      </c>
      <c r="CK229" s="64">
        <f t="shared" si="338"/>
        <v>0</v>
      </c>
      <c r="CL229" s="64">
        <f t="shared" si="338"/>
        <v>0</v>
      </c>
      <c r="CM229" s="64">
        <f t="shared" si="338"/>
        <v>0</v>
      </c>
      <c r="CN229" s="64">
        <f t="shared" si="338"/>
        <v>0</v>
      </c>
      <c r="CO229" s="64">
        <f t="shared" si="338"/>
        <v>0</v>
      </c>
      <c r="CP229" s="64">
        <f t="shared" si="338"/>
        <v>0</v>
      </c>
      <c r="CQ229" s="64">
        <f t="shared" si="338"/>
        <v>0</v>
      </c>
      <c r="CR229" s="64">
        <f t="shared" si="338"/>
        <v>0</v>
      </c>
      <c r="CS229" s="64">
        <f t="shared" si="338"/>
        <v>0</v>
      </c>
      <c r="CT229" s="64">
        <f t="shared" si="338"/>
        <v>0</v>
      </c>
      <c r="CU229" s="64">
        <f t="shared" si="338"/>
        <v>0</v>
      </c>
      <c r="CV229" s="64">
        <f t="shared" si="338"/>
        <v>0</v>
      </c>
      <c r="CW229" s="64">
        <f t="shared" si="338"/>
        <v>0</v>
      </c>
      <c r="CX229" s="64">
        <f t="shared" si="338"/>
        <v>0</v>
      </c>
      <c r="CY229" s="64">
        <f t="shared" si="338"/>
        <v>-2.7970516457001991E-3</v>
      </c>
      <c r="CZ229" s="64">
        <f t="shared" si="338"/>
        <v>0</v>
      </c>
      <c r="DA229" s="64">
        <f t="shared" si="338"/>
        <v>0</v>
      </c>
      <c r="DB229" s="64">
        <f t="shared" si="338"/>
        <v>0</v>
      </c>
      <c r="DC229" s="64">
        <f t="shared" ref="DC229:EM229" si="339">IFERROR(DC68*(DC390/$EN390),"")</f>
        <v>0</v>
      </c>
      <c r="DD229" s="64">
        <f t="shared" si="339"/>
        <v>0</v>
      </c>
      <c r="DE229" s="64">
        <f t="shared" si="339"/>
        <v>0</v>
      </c>
      <c r="DF229" s="64">
        <f t="shared" si="339"/>
        <v>0</v>
      </c>
      <c r="DG229" s="64">
        <f t="shared" si="339"/>
        <v>0</v>
      </c>
      <c r="DH229" s="64">
        <f t="shared" si="339"/>
        <v>0</v>
      </c>
      <c r="DI229" s="64">
        <f t="shared" si="339"/>
        <v>0</v>
      </c>
      <c r="DJ229" s="64">
        <f t="shared" si="339"/>
        <v>0</v>
      </c>
      <c r="DK229" s="64">
        <f t="shared" si="339"/>
        <v>0</v>
      </c>
      <c r="DL229" s="64">
        <f t="shared" si="339"/>
        <v>0</v>
      </c>
      <c r="DM229" s="64">
        <f t="shared" si="339"/>
        <v>0</v>
      </c>
      <c r="DN229" s="64">
        <f t="shared" si="339"/>
        <v>0</v>
      </c>
      <c r="DO229" s="64">
        <f t="shared" si="339"/>
        <v>0</v>
      </c>
      <c r="DP229" s="64">
        <f t="shared" si="339"/>
        <v>0</v>
      </c>
      <c r="DQ229" s="64">
        <f t="shared" si="339"/>
        <v>0</v>
      </c>
      <c r="DR229" s="64">
        <f t="shared" si="339"/>
        <v>0</v>
      </c>
      <c r="DS229" s="64">
        <f t="shared" si="339"/>
        <v>0</v>
      </c>
      <c r="DT229" s="64">
        <f t="shared" si="339"/>
        <v>0</v>
      </c>
      <c r="DU229" s="64">
        <f t="shared" si="339"/>
        <v>0</v>
      </c>
      <c r="DV229" s="64">
        <f t="shared" si="339"/>
        <v>0</v>
      </c>
      <c r="DW229" s="64">
        <f t="shared" si="339"/>
        <v>0</v>
      </c>
      <c r="DX229" s="64">
        <f t="shared" si="339"/>
        <v>0</v>
      </c>
      <c r="DY229" s="64">
        <f t="shared" si="339"/>
        <v>0</v>
      </c>
      <c r="DZ229" s="64">
        <f t="shared" si="339"/>
        <v>0</v>
      </c>
      <c r="EA229" s="64">
        <f t="shared" si="339"/>
        <v>0</v>
      </c>
      <c r="EB229" s="64">
        <f t="shared" si="339"/>
        <v>0</v>
      </c>
      <c r="EC229" s="64">
        <f t="shared" si="339"/>
        <v>0</v>
      </c>
      <c r="ED229" s="64">
        <f t="shared" si="339"/>
        <v>0</v>
      </c>
      <c r="EE229" s="64">
        <f t="shared" si="339"/>
        <v>0</v>
      </c>
      <c r="EF229" s="64">
        <f t="shared" si="339"/>
        <v>0</v>
      </c>
      <c r="EG229" s="64">
        <f t="shared" si="339"/>
        <v>0</v>
      </c>
      <c r="EH229" s="64">
        <f t="shared" si="339"/>
        <v>0</v>
      </c>
      <c r="EI229" s="64">
        <f t="shared" si="339"/>
        <v>0</v>
      </c>
      <c r="EJ229" s="64">
        <f t="shared" si="339"/>
        <v>0</v>
      </c>
      <c r="EK229" s="64">
        <f t="shared" si="339"/>
        <v>0</v>
      </c>
      <c r="EL229" s="64">
        <f t="shared" si="339"/>
        <v>0</v>
      </c>
      <c r="EM229" s="64">
        <f t="shared" si="339"/>
        <v>0</v>
      </c>
      <c r="EN229" s="72">
        <f t="shared" si="334"/>
        <v>-7.9272498120519341E-2</v>
      </c>
    </row>
    <row r="230" spans="1:144" x14ac:dyDescent="0.15">
      <c r="A230" s="71">
        <v>41880</v>
      </c>
      <c r="B230" s="64" t="str">
        <f t="shared" ref="B230:J230" si="340">IFERROR(B69*(B391/$EN391),"")</f>
        <v/>
      </c>
      <c r="C230" s="64">
        <f t="shared" si="340"/>
        <v>0</v>
      </c>
      <c r="D230" s="64">
        <f t="shared" si="340"/>
        <v>0</v>
      </c>
      <c r="E230" s="64">
        <f t="shared" si="340"/>
        <v>0</v>
      </c>
      <c r="F230" s="64">
        <f t="shared" si="340"/>
        <v>0</v>
      </c>
      <c r="G230" s="64">
        <f t="shared" si="340"/>
        <v>0.10452057272349365</v>
      </c>
      <c r="H230" s="64">
        <f t="shared" si="340"/>
        <v>0</v>
      </c>
      <c r="I230" s="64">
        <f t="shared" si="340"/>
        <v>0</v>
      </c>
      <c r="J230" s="64">
        <f t="shared" si="340"/>
        <v>0</v>
      </c>
      <c r="K230" s="64">
        <f t="shared" ref="K230:AP230" si="341">IFERROR(K69*(K391/$EN391),"")</f>
        <v>0</v>
      </c>
      <c r="L230" s="64">
        <f t="shared" si="341"/>
        <v>0</v>
      </c>
      <c r="M230" s="64">
        <f t="shared" si="341"/>
        <v>0</v>
      </c>
      <c r="N230" s="64">
        <f t="shared" si="341"/>
        <v>0</v>
      </c>
      <c r="O230" s="64">
        <f t="shared" si="341"/>
        <v>0</v>
      </c>
      <c r="P230" s="64">
        <f t="shared" si="341"/>
        <v>0</v>
      </c>
      <c r="Q230" s="64">
        <f t="shared" si="341"/>
        <v>0</v>
      </c>
      <c r="R230" s="64">
        <f t="shared" si="341"/>
        <v>0</v>
      </c>
      <c r="S230" s="64">
        <f t="shared" si="341"/>
        <v>0</v>
      </c>
      <c r="T230" s="64">
        <f t="shared" si="341"/>
        <v>0</v>
      </c>
      <c r="U230" s="64">
        <f t="shared" si="341"/>
        <v>0</v>
      </c>
      <c r="V230" s="64">
        <f t="shared" si="341"/>
        <v>0</v>
      </c>
      <c r="W230" s="64">
        <f t="shared" si="341"/>
        <v>0</v>
      </c>
      <c r="X230" s="64">
        <f t="shared" si="341"/>
        <v>0</v>
      </c>
      <c r="Y230" s="64">
        <f t="shared" si="341"/>
        <v>0</v>
      </c>
      <c r="Z230" s="64">
        <f t="shared" si="341"/>
        <v>0</v>
      </c>
      <c r="AA230" s="64">
        <f t="shared" si="341"/>
        <v>0</v>
      </c>
      <c r="AB230" s="64">
        <f t="shared" si="341"/>
        <v>0</v>
      </c>
      <c r="AC230" s="64">
        <f t="shared" si="341"/>
        <v>0</v>
      </c>
      <c r="AD230" s="64">
        <f t="shared" si="341"/>
        <v>0</v>
      </c>
      <c r="AE230" s="64">
        <f t="shared" si="341"/>
        <v>-9.54514350214139E-3</v>
      </c>
      <c r="AF230" s="64">
        <f t="shared" si="341"/>
        <v>0</v>
      </c>
      <c r="AG230" s="64">
        <f t="shared" si="341"/>
        <v>0</v>
      </c>
      <c r="AH230" s="64">
        <f t="shared" si="341"/>
        <v>0</v>
      </c>
      <c r="AI230" s="64">
        <f t="shared" si="341"/>
        <v>0</v>
      </c>
      <c r="AJ230" s="64">
        <f t="shared" si="341"/>
        <v>0</v>
      </c>
      <c r="AK230" s="64">
        <f t="shared" si="341"/>
        <v>0</v>
      </c>
      <c r="AL230" s="64">
        <f t="shared" si="341"/>
        <v>0</v>
      </c>
      <c r="AM230" s="64">
        <f t="shared" si="341"/>
        <v>0</v>
      </c>
      <c r="AN230" s="64">
        <f t="shared" si="341"/>
        <v>0</v>
      </c>
      <c r="AO230" s="64">
        <f t="shared" si="341"/>
        <v>0</v>
      </c>
      <c r="AP230" s="64">
        <f t="shared" si="341"/>
        <v>0</v>
      </c>
      <c r="AQ230" s="64">
        <f t="shared" ref="AQ230:BV230" si="342">IFERROR(AQ69*(AQ391/$EN391),"")</f>
        <v>0</v>
      </c>
      <c r="AR230" s="64">
        <f t="shared" si="342"/>
        <v>0</v>
      </c>
      <c r="AS230" s="64">
        <f t="shared" si="342"/>
        <v>0</v>
      </c>
      <c r="AT230" s="64">
        <f t="shared" si="342"/>
        <v>0</v>
      </c>
      <c r="AU230" s="64">
        <f t="shared" si="342"/>
        <v>0</v>
      </c>
      <c r="AV230" s="64">
        <f t="shared" si="342"/>
        <v>0</v>
      </c>
      <c r="AW230" s="64">
        <f t="shared" si="342"/>
        <v>0</v>
      </c>
      <c r="AX230" s="64">
        <f t="shared" si="342"/>
        <v>0</v>
      </c>
      <c r="AY230" s="64">
        <f t="shared" si="342"/>
        <v>0</v>
      </c>
      <c r="AZ230" s="64">
        <f t="shared" si="342"/>
        <v>0</v>
      </c>
      <c r="BA230" s="64">
        <f t="shared" si="342"/>
        <v>0</v>
      </c>
      <c r="BB230" s="64">
        <f t="shared" si="342"/>
        <v>0</v>
      </c>
      <c r="BC230" s="64">
        <f t="shared" si="342"/>
        <v>0</v>
      </c>
      <c r="BD230" s="64">
        <f t="shared" si="342"/>
        <v>0</v>
      </c>
      <c r="BE230" s="64">
        <f t="shared" si="342"/>
        <v>0</v>
      </c>
      <c r="BF230" s="64">
        <f t="shared" si="342"/>
        <v>0</v>
      </c>
      <c r="BG230" s="64">
        <f t="shared" si="342"/>
        <v>0</v>
      </c>
      <c r="BH230" s="64">
        <f t="shared" si="342"/>
        <v>0</v>
      </c>
      <c r="BI230" s="64">
        <f t="shared" si="342"/>
        <v>0</v>
      </c>
      <c r="BJ230" s="64">
        <f t="shared" si="342"/>
        <v>0</v>
      </c>
      <c r="BK230" s="64">
        <f t="shared" si="342"/>
        <v>0</v>
      </c>
      <c r="BL230" s="64">
        <f t="shared" si="342"/>
        <v>0</v>
      </c>
      <c r="BM230" s="64">
        <f t="shared" si="342"/>
        <v>0</v>
      </c>
      <c r="BN230" s="64">
        <f t="shared" si="342"/>
        <v>0</v>
      </c>
      <c r="BO230" s="64">
        <f t="shared" si="342"/>
        <v>0</v>
      </c>
      <c r="BP230" s="64">
        <f t="shared" si="342"/>
        <v>0</v>
      </c>
      <c r="BQ230" s="64">
        <f t="shared" si="342"/>
        <v>0</v>
      </c>
      <c r="BR230" s="64">
        <f t="shared" si="342"/>
        <v>0</v>
      </c>
      <c r="BS230" s="64">
        <f t="shared" si="342"/>
        <v>0</v>
      </c>
      <c r="BT230" s="64">
        <f t="shared" si="342"/>
        <v>0</v>
      </c>
      <c r="BU230" s="64">
        <f t="shared" si="342"/>
        <v>0</v>
      </c>
      <c r="BV230" s="64">
        <f t="shared" si="342"/>
        <v>0</v>
      </c>
      <c r="BW230" s="64">
        <f t="shared" ref="BW230:DB230" si="343">IFERROR(BW69*(BW391/$EN391),"")</f>
        <v>0</v>
      </c>
      <c r="BX230" s="64">
        <f t="shared" si="343"/>
        <v>0</v>
      </c>
      <c r="BY230" s="64">
        <f t="shared" si="343"/>
        <v>0</v>
      </c>
      <c r="BZ230" s="64">
        <f t="shared" si="343"/>
        <v>0</v>
      </c>
      <c r="CA230" s="64">
        <f t="shared" si="343"/>
        <v>0</v>
      </c>
      <c r="CB230" s="64">
        <f t="shared" si="343"/>
        <v>0</v>
      </c>
      <c r="CC230" s="64">
        <f t="shared" si="343"/>
        <v>0</v>
      </c>
      <c r="CD230" s="64">
        <f t="shared" si="343"/>
        <v>0</v>
      </c>
      <c r="CE230" s="64">
        <f t="shared" si="343"/>
        <v>0</v>
      </c>
      <c r="CF230" s="64">
        <f t="shared" si="343"/>
        <v>0</v>
      </c>
      <c r="CG230" s="64">
        <f t="shared" si="343"/>
        <v>0</v>
      </c>
      <c r="CH230" s="64">
        <f t="shared" si="343"/>
        <v>0</v>
      </c>
      <c r="CI230" s="64">
        <f t="shared" si="343"/>
        <v>0</v>
      </c>
      <c r="CJ230" s="64">
        <f t="shared" si="343"/>
        <v>0</v>
      </c>
      <c r="CK230" s="64">
        <f t="shared" si="343"/>
        <v>0</v>
      </c>
      <c r="CL230" s="64">
        <f t="shared" si="343"/>
        <v>0</v>
      </c>
      <c r="CM230" s="64">
        <f t="shared" si="343"/>
        <v>0</v>
      </c>
      <c r="CN230" s="64">
        <f t="shared" si="343"/>
        <v>0</v>
      </c>
      <c r="CO230" s="64">
        <f t="shared" si="343"/>
        <v>0</v>
      </c>
      <c r="CP230" s="64">
        <f t="shared" si="343"/>
        <v>0</v>
      </c>
      <c r="CQ230" s="64">
        <f t="shared" si="343"/>
        <v>0</v>
      </c>
      <c r="CR230" s="64">
        <f t="shared" si="343"/>
        <v>0</v>
      </c>
      <c r="CS230" s="64">
        <f t="shared" si="343"/>
        <v>0</v>
      </c>
      <c r="CT230" s="64">
        <f t="shared" si="343"/>
        <v>0</v>
      </c>
      <c r="CU230" s="64">
        <f t="shared" si="343"/>
        <v>0</v>
      </c>
      <c r="CV230" s="64">
        <f t="shared" si="343"/>
        <v>0</v>
      </c>
      <c r="CW230" s="64">
        <f t="shared" si="343"/>
        <v>0</v>
      </c>
      <c r="CX230" s="64">
        <f t="shared" si="343"/>
        <v>0</v>
      </c>
      <c r="CY230" s="64">
        <f t="shared" si="343"/>
        <v>5.6263286773581399E-3</v>
      </c>
      <c r="CZ230" s="64">
        <f t="shared" si="343"/>
        <v>0</v>
      </c>
      <c r="DA230" s="64">
        <f t="shared" si="343"/>
        <v>0</v>
      </c>
      <c r="DB230" s="64">
        <f t="shared" si="343"/>
        <v>0</v>
      </c>
      <c r="DC230" s="64">
        <f t="shared" ref="DC230:EM230" si="344">IFERROR(DC69*(DC391/$EN391),"")</f>
        <v>0</v>
      </c>
      <c r="DD230" s="64">
        <f t="shared" si="344"/>
        <v>0</v>
      </c>
      <c r="DE230" s="64">
        <f t="shared" si="344"/>
        <v>0</v>
      </c>
      <c r="DF230" s="64">
        <f t="shared" si="344"/>
        <v>0</v>
      </c>
      <c r="DG230" s="64">
        <f t="shared" si="344"/>
        <v>0</v>
      </c>
      <c r="DH230" s="64">
        <f t="shared" si="344"/>
        <v>0</v>
      </c>
      <c r="DI230" s="64">
        <f t="shared" si="344"/>
        <v>0</v>
      </c>
      <c r="DJ230" s="64">
        <f t="shared" si="344"/>
        <v>0</v>
      </c>
      <c r="DK230" s="64">
        <f t="shared" si="344"/>
        <v>0</v>
      </c>
      <c r="DL230" s="64">
        <f t="shared" si="344"/>
        <v>0</v>
      </c>
      <c r="DM230" s="64">
        <f t="shared" si="344"/>
        <v>0</v>
      </c>
      <c r="DN230" s="64">
        <f t="shared" si="344"/>
        <v>0</v>
      </c>
      <c r="DO230" s="64">
        <f t="shared" si="344"/>
        <v>0</v>
      </c>
      <c r="DP230" s="64">
        <f t="shared" si="344"/>
        <v>0</v>
      </c>
      <c r="DQ230" s="64">
        <f t="shared" si="344"/>
        <v>0</v>
      </c>
      <c r="DR230" s="64">
        <f t="shared" si="344"/>
        <v>0</v>
      </c>
      <c r="DS230" s="64">
        <f t="shared" si="344"/>
        <v>0</v>
      </c>
      <c r="DT230" s="64">
        <f t="shared" si="344"/>
        <v>0</v>
      </c>
      <c r="DU230" s="64">
        <f t="shared" si="344"/>
        <v>0</v>
      </c>
      <c r="DV230" s="64">
        <f t="shared" si="344"/>
        <v>0</v>
      </c>
      <c r="DW230" s="64">
        <f t="shared" si="344"/>
        <v>0</v>
      </c>
      <c r="DX230" s="64">
        <f t="shared" si="344"/>
        <v>0</v>
      </c>
      <c r="DY230" s="64">
        <f t="shared" si="344"/>
        <v>0</v>
      </c>
      <c r="DZ230" s="64">
        <f t="shared" si="344"/>
        <v>0</v>
      </c>
      <c r="EA230" s="64">
        <f t="shared" si="344"/>
        <v>0</v>
      </c>
      <c r="EB230" s="64">
        <f t="shared" si="344"/>
        <v>0</v>
      </c>
      <c r="EC230" s="64">
        <f t="shared" si="344"/>
        <v>0</v>
      </c>
      <c r="ED230" s="64">
        <f t="shared" si="344"/>
        <v>0</v>
      </c>
      <c r="EE230" s="64">
        <f t="shared" si="344"/>
        <v>0</v>
      </c>
      <c r="EF230" s="64">
        <f t="shared" si="344"/>
        <v>0</v>
      </c>
      <c r="EG230" s="64">
        <f t="shared" si="344"/>
        <v>0</v>
      </c>
      <c r="EH230" s="64">
        <f t="shared" si="344"/>
        <v>0</v>
      </c>
      <c r="EI230" s="64">
        <f t="shared" si="344"/>
        <v>0</v>
      </c>
      <c r="EJ230" s="64">
        <f t="shared" si="344"/>
        <v>0</v>
      </c>
      <c r="EK230" s="64">
        <f t="shared" si="344"/>
        <v>0</v>
      </c>
      <c r="EL230" s="64">
        <f t="shared" si="344"/>
        <v>0</v>
      </c>
      <c r="EM230" s="64">
        <f t="shared" si="344"/>
        <v>0</v>
      </c>
      <c r="EN230" s="72">
        <f t="shared" si="334"/>
        <v>0.1006017578987104</v>
      </c>
    </row>
    <row r="231" spans="1:144" x14ac:dyDescent="0.15">
      <c r="A231" s="71">
        <v>41912</v>
      </c>
      <c r="B231" s="64" t="str">
        <f t="shared" ref="B231:J231" si="345">IFERROR(B70*(B392/$EN392),"")</f>
        <v/>
      </c>
      <c r="C231" s="64">
        <f t="shared" si="345"/>
        <v>0</v>
      </c>
      <c r="D231" s="64">
        <f t="shared" si="345"/>
        <v>0</v>
      </c>
      <c r="E231" s="64">
        <f t="shared" si="345"/>
        <v>0</v>
      </c>
      <c r="F231" s="64">
        <f t="shared" si="345"/>
        <v>0</v>
      </c>
      <c r="G231" s="64">
        <f t="shared" si="345"/>
        <v>-3.6062048706607543E-2</v>
      </c>
      <c r="H231" s="64">
        <f t="shared" si="345"/>
        <v>0</v>
      </c>
      <c r="I231" s="64">
        <f t="shared" si="345"/>
        <v>0</v>
      </c>
      <c r="J231" s="64">
        <f t="shared" si="345"/>
        <v>0</v>
      </c>
      <c r="K231" s="64">
        <f t="shared" ref="K231:AP231" si="346">IFERROR(K70*(K392/$EN392),"")</f>
        <v>0</v>
      </c>
      <c r="L231" s="64">
        <f t="shared" si="346"/>
        <v>0</v>
      </c>
      <c r="M231" s="64">
        <f t="shared" si="346"/>
        <v>0</v>
      </c>
      <c r="N231" s="64">
        <f t="shared" si="346"/>
        <v>0</v>
      </c>
      <c r="O231" s="64">
        <f t="shared" si="346"/>
        <v>0</v>
      </c>
      <c r="P231" s="64">
        <f t="shared" si="346"/>
        <v>0</v>
      </c>
      <c r="Q231" s="64">
        <f t="shared" si="346"/>
        <v>0</v>
      </c>
      <c r="R231" s="64">
        <f t="shared" si="346"/>
        <v>0</v>
      </c>
      <c r="S231" s="64">
        <f t="shared" si="346"/>
        <v>0</v>
      </c>
      <c r="T231" s="64">
        <f t="shared" si="346"/>
        <v>0</v>
      </c>
      <c r="U231" s="64">
        <f t="shared" si="346"/>
        <v>0</v>
      </c>
      <c r="V231" s="64">
        <f t="shared" si="346"/>
        <v>0</v>
      </c>
      <c r="W231" s="64">
        <f t="shared" si="346"/>
        <v>0</v>
      </c>
      <c r="X231" s="64">
        <f t="shared" si="346"/>
        <v>0</v>
      </c>
      <c r="Y231" s="64">
        <f t="shared" si="346"/>
        <v>0</v>
      </c>
      <c r="Z231" s="64">
        <f t="shared" si="346"/>
        <v>0</v>
      </c>
      <c r="AA231" s="64">
        <f t="shared" si="346"/>
        <v>0</v>
      </c>
      <c r="AB231" s="64">
        <f t="shared" si="346"/>
        <v>0</v>
      </c>
      <c r="AC231" s="64">
        <f t="shared" si="346"/>
        <v>0</v>
      </c>
      <c r="AD231" s="64">
        <f t="shared" si="346"/>
        <v>0</v>
      </c>
      <c r="AE231" s="64">
        <f t="shared" si="346"/>
        <v>-8.9902486138256146E-3</v>
      </c>
      <c r="AF231" s="64">
        <f t="shared" si="346"/>
        <v>0</v>
      </c>
      <c r="AG231" s="64">
        <f t="shared" si="346"/>
        <v>0</v>
      </c>
      <c r="AH231" s="64">
        <f t="shared" si="346"/>
        <v>0</v>
      </c>
      <c r="AI231" s="64">
        <f t="shared" si="346"/>
        <v>0</v>
      </c>
      <c r="AJ231" s="64">
        <f t="shared" si="346"/>
        <v>0</v>
      </c>
      <c r="AK231" s="64">
        <f t="shared" si="346"/>
        <v>0</v>
      </c>
      <c r="AL231" s="64">
        <f t="shared" si="346"/>
        <v>0</v>
      </c>
      <c r="AM231" s="64">
        <f t="shared" si="346"/>
        <v>0</v>
      </c>
      <c r="AN231" s="64">
        <f t="shared" si="346"/>
        <v>0</v>
      </c>
      <c r="AO231" s="64">
        <f t="shared" si="346"/>
        <v>0</v>
      </c>
      <c r="AP231" s="64">
        <f t="shared" si="346"/>
        <v>0</v>
      </c>
      <c r="AQ231" s="64">
        <f t="shared" ref="AQ231:BV231" si="347">IFERROR(AQ70*(AQ392/$EN392),"")</f>
        <v>0</v>
      </c>
      <c r="AR231" s="64">
        <f t="shared" si="347"/>
        <v>0</v>
      </c>
      <c r="AS231" s="64">
        <f t="shared" si="347"/>
        <v>0</v>
      </c>
      <c r="AT231" s="64">
        <f t="shared" si="347"/>
        <v>0</v>
      </c>
      <c r="AU231" s="64">
        <f t="shared" si="347"/>
        <v>0</v>
      </c>
      <c r="AV231" s="64">
        <f t="shared" si="347"/>
        <v>0</v>
      </c>
      <c r="AW231" s="64">
        <f t="shared" si="347"/>
        <v>0</v>
      </c>
      <c r="AX231" s="64">
        <f t="shared" si="347"/>
        <v>0</v>
      </c>
      <c r="AY231" s="64">
        <f t="shared" si="347"/>
        <v>0</v>
      </c>
      <c r="AZ231" s="64">
        <f t="shared" si="347"/>
        <v>0</v>
      </c>
      <c r="BA231" s="64">
        <f t="shared" si="347"/>
        <v>0</v>
      </c>
      <c r="BB231" s="64">
        <f t="shared" si="347"/>
        <v>0</v>
      </c>
      <c r="BC231" s="64">
        <f t="shared" si="347"/>
        <v>0</v>
      </c>
      <c r="BD231" s="64">
        <f t="shared" si="347"/>
        <v>0</v>
      </c>
      <c r="BE231" s="64">
        <f t="shared" si="347"/>
        <v>0</v>
      </c>
      <c r="BF231" s="64">
        <f t="shared" si="347"/>
        <v>0</v>
      </c>
      <c r="BG231" s="64">
        <f t="shared" si="347"/>
        <v>0</v>
      </c>
      <c r="BH231" s="64">
        <f t="shared" si="347"/>
        <v>0</v>
      </c>
      <c r="BI231" s="64">
        <f t="shared" si="347"/>
        <v>0</v>
      </c>
      <c r="BJ231" s="64">
        <f t="shared" si="347"/>
        <v>0</v>
      </c>
      <c r="BK231" s="64">
        <f t="shared" si="347"/>
        <v>0</v>
      </c>
      <c r="BL231" s="64">
        <f t="shared" si="347"/>
        <v>0</v>
      </c>
      <c r="BM231" s="64">
        <f t="shared" si="347"/>
        <v>0</v>
      </c>
      <c r="BN231" s="64">
        <f t="shared" si="347"/>
        <v>0</v>
      </c>
      <c r="BO231" s="64">
        <f t="shared" si="347"/>
        <v>0</v>
      </c>
      <c r="BP231" s="64">
        <f t="shared" si="347"/>
        <v>0</v>
      </c>
      <c r="BQ231" s="64">
        <f t="shared" si="347"/>
        <v>0</v>
      </c>
      <c r="BR231" s="64">
        <f t="shared" si="347"/>
        <v>0</v>
      </c>
      <c r="BS231" s="64">
        <f t="shared" si="347"/>
        <v>0</v>
      </c>
      <c r="BT231" s="64">
        <f t="shared" si="347"/>
        <v>0</v>
      </c>
      <c r="BU231" s="64">
        <f t="shared" si="347"/>
        <v>0</v>
      </c>
      <c r="BV231" s="64">
        <f t="shared" si="347"/>
        <v>0</v>
      </c>
      <c r="BW231" s="64">
        <f t="shared" ref="BW231:DB231" si="348">IFERROR(BW70*(BW392/$EN392),"")</f>
        <v>0</v>
      </c>
      <c r="BX231" s="64">
        <f t="shared" si="348"/>
        <v>0</v>
      </c>
      <c r="BY231" s="64">
        <f t="shared" si="348"/>
        <v>0</v>
      </c>
      <c r="BZ231" s="64">
        <f t="shared" si="348"/>
        <v>0</v>
      </c>
      <c r="CA231" s="64">
        <f t="shared" si="348"/>
        <v>0</v>
      </c>
      <c r="CB231" s="64">
        <f t="shared" si="348"/>
        <v>0</v>
      </c>
      <c r="CC231" s="64">
        <f t="shared" si="348"/>
        <v>0</v>
      </c>
      <c r="CD231" s="64">
        <f t="shared" si="348"/>
        <v>0</v>
      </c>
      <c r="CE231" s="64">
        <f t="shared" si="348"/>
        <v>0</v>
      </c>
      <c r="CF231" s="64">
        <f t="shared" si="348"/>
        <v>0</v>
      </c>
      <c r="CG231" s="64">
        <f t="shared" si="348"/>
        <v>0</v>
      </c>
      <c r="CH231" s="64">
        <f t="shared" si="348"/>
        <v>0</v>
      </c>
      <c r="CI231" s="64">
        <f t="shared" si="348"/>
        <v>0</v>
      </c>
      <c r="CJ231" s="64">
        <f t="shared" si="348"/>
        <v>0</v>
      </c>
      <c r="CK231" s="64">
        <f t="shared" si="348"/>
        <v>0</v>
      </c>
      <c r="CL231" s="64">
        <f t="shared" si="348"/>
        <v>0</v>
      </c>
      <c r="CM231" s="64">
        <f t="shared" si="348"/>
        <v>0</v>
      </c>
      <c r="CN231" s="64">
        <f t="shared" si="348"/>
        <v>0</v>
      </c>
      <c r="CO231" s="64">
        <f t="shared" si="348"/>
        <v>0</v>
      </c>
      <c r="CP231" s="64">
        <f t="shared" si="348"/>
        <v>0</v>
      </c>
      <c r="CQ231" s="64">
        <f t="shared" si="348"/>
        <v>0</v>
      </c>
      <c r="CR231" s="64">
        <f t="shared" si="348"/>
        <v>0</v>
      </c>
      <c r="CS231" s="64">
        <f t="shared" si="348"/>
        <v>0</v>
      </c>
      <c r="CT231" s="64">
        <f t="shared" si="348"/>
        <v>0</v>
      </c>
      <c r="CU231" s="64">
        <f t="shared" si="348"/>
        <v>0</v>
      </c>
      <c r="CV231" s="64">
        <f t="shared" si="348"/>
        <v>0</v>
      </c>
      <c r="CW231" s="64">
        <f t="shared" si="348"/>
        <v>0</v>
      </c>
      <c r="CX231" s="64">
        <f t="shared" si="348"/>
        <v>0</v>
      </c>
      <c r="CY231" s="64">
        <f t="shared" si="348"/>
        <v>-6.8407068698467877E-3</v>
      </c>
      <c r="CZ231" s="64">
        <f t="shared" si="348"/>
        <v>-1.2255108059039479E-2</v>
      </c>
      <c r="DA231" s="64">
        <f t="shared" si="348"/>
        <v>0</v>
      </c>
      <c r="DB231" s="64">
        <f t="shared" si="348"/>
        <v>0</v>
      </c>
      <c r="DC231" s="64">
        <f t="shared" ref="DC231:EM231" si="349">IFERROR(DC70*(DC392/$EN392),"")</f>
        <v>0</v>
      </c>
      <c r="DD231" s="64">
        <f t="shared" si="349"/>
        <v>0</v>
      </c>
      <c r="DE231" s="64">
        <f t="shared" si="349"/>
        <v>0</v>
      </c>
      <c r="DF231" s="64">
        <f t="shared" si="349"/>
        <v>0</v>
      </c>
      <c r="DG231" s="64">
        <f t="shared" si="349"/>
        <v>0</v>
      </c>
      <c r="DH231" s="64">
        <f t="shared" si="349"/>
        <v>0</v>
      </c>
      <c r="DI231" s="64">
        <f t="shared" si="349"/>
        <v>0</v>
      </c>
      <c r="DJ231" s="64">
        <f t="shared" si="349"/>
        <v>0</v>
      </c>
      <c r="DK231" s="64">
        <f t="shared" si="349"/>
        <v>0</v>
      </c>
      <c r="DL231" s="64">
        <f t="shared" si="349"/>
        <v>0</v>
      </c>
      <c r="DM231" s="64">
        <f t="shared" si="349"/>
        <v>0</v>
      </c>
      <c r="DN231" s="64">
        <f t="shared" si="349"/>
        <v>0</v>
      </c>
      <c r="DO231" s="64">
        <f t="shared" si="349"/>
        <v>0</v>
      </c>
      <c r="DP231" s="64">
        <f t="shared" si="349"/>
        <v>0</v>
      </c>
      <c r="DQ231" s="64">
        <f t="shared" si="349"/>
        <v>0</v>
      </c>
      <c r="DR231" s="64">
        <f t="shared" si="349"/>
        <v>0</v>
      </c>
      <c r="DS231" s="64">
        <f t="shared" si="349"/>
        <v>0</v>
      </c>
      <c r="DT231" s="64">
        <f t="shared" si="349"/>
        <v>0</v>
      </c>
      <c r="DU231" s="64">
        <f t="shared" si="349"/>
        <v>0</v>
      </c>
      <c r="DV231" s="64">
        <f t="shared" si="349"/>
        <v>0</v>
      </c>
      <c r="DW231" s="64">
        <f t="shared" si="349"/>
        <v>0</v>
      </c>
      <c r="DX231" s="64">
        <f t="shared" si="349"/>
        <v>0</v>
      </c>
      <c r="DY231" s="64">
        <f t="shared" si="349"/>
        <v>0</v>
      </c>
      <c r="DZ231" s="64">
        <f t="shared" si="349"/>
        <v>0</v>
      </c>
      <c r="EA231" s="64">
        <f t="shared" si="349"/>
        <v>0</v>
      </c>
      <c r="EB231" s="64">
        <f t="shared" si="349"/>
        <v>0</v>
      </c>
      <c r="EC231" s="64">
        <f t="shared" si="349"/>
        <v>0</v>
      </c>
      <c r="ED231" s="64">
        <f t="shared" si="349"/>
        <v>0</v>
      </c>
      <c r="EE231" s="64">
        <f t="shared" si="349"/>
        <v>0</v>
      </c>
      <c r="EF231" s="64">
        <f t="shared" si="349"/>
        <v>0</v>
      </c>
      <c r="EG231" s="64">
        <f t="shared" si="349"/>
        <v>0</v>
      </c>
      <c r="EH231" s="64">
        <f t="shared" si="349"/>
        <v>0</v>
      </c>
      <c r="EI231" s="64">
        <f t="shared" si="349"/>
        <v>0</v>
      </c>
      <c r="EJ231" s="64">
        <f t="shared" si="349"/>
        <v>0</v>
      </c>
      <c r="EK231" s="64">
        <f t="shared" si="349"/>
        <v>0</v>
      </c>
      <c r="EL231" s="64">
        <f t="shared" si="349"/>
        <v>0</v>
      </c>
      <c r="EM231" s="64">
        <f t="shared" si="349"/>
        <v>0</v>
      </c>
      <c r="EN231" s="72">
        <f t="shared" si="334"/>
        <v>-6.4148112249319419E-2</v>
      </c>
    </row>
    <row r="232" spans="1:144" x14ac:dyDescent="0.15">
      <c r="A232" s="71">
        <v>41943</v>
      </c>
      <c r="B232" s="64" t="str">
        <f t="shared" ref="B232:J232" si="350">IFERROR(B71*(B393/$EN393),"")</f>
        <v/>
      </c>
      <c r="C232" s="64">
        <f t="shared" si="350"/>
        <v>0</v>
      </c>
      <c r="D232" s="64">
        <f t="shared" si="350"/>
        <v>0</v>
      </c>
      <c r="E232" s="64">
        <f t="shared" si="350"/>
        <v>0</v>
      </c>
      <c r="F232" s="64">
        <f t="shared" si="350"/>
        <v>0</v>
      </c>
      <c r="G232" s="64">
        <f t="shared" si="350"/>
        <v>2.9262405260573516E-2</v>
      </c>
      <c r="H232" s="64">
        <f t="shared" si="350"/>
        <v>0</v>
      </c>
      <c r="I232" s="64">
        <f t="shared" si="350"/>
        <v>0</v>
      </c>
      <c r="J232" s="64">
        <f t="shared" si="350"/>
        <v>0</v>
      </c>
      <c r="K232" s="64">
        <f t="shared" ref="K232:AP232" si="351">IFERROR(K71*(K393/$EN393),"")</f>
        <v>0</v>
      </c>
      <c r="L232" s="64">
        <f t="shared" si="351"/>
        <v>0</v>
      </c>
      <c r="M232" s="64">
        <f t="shared" si="351"/>
        <v>0</v>
      </c>
      <c r="N232" s="64">
        <f t="shared" si="351"/>
        <v>0</v>
      </c>
      <c r="O232" s="64">
        <f t="shared" si="351"/>
        <v>0</v>
      </c>
      <c r="P232" s="64">
        <f t="shared" si="351"/>
        <v>0</v>
      </c>
      <c r="Q232" s="64">
        <f t="shared" si="351"/>
        <v>0</v>
      </c>
      <c r="R232" s="64">
        <f t="shared" si="351"/>
        <v>0</v>
      </c>
      <c r="S232" s="64">
        <f t="shared" si="351"/>
        <v>0</v>
      </c>
      <c r="T232" s="64">
        <f t="shared" si="351"/>
        <v>0</v>
      </c>
      <c r="U232" s="64">
        <f t="shared" si="351"/>
        <v>0</v>
      </c>
      <c r="V232" s="64">
        <f t="shared" si="351"/>
        <v>0</v>
      </c>
      <c r="W232" s="64">
        <f t="shared" si="351"/>
        <v>0</v>
      </c>
      <c r="X232" s="64">
        <f t="shared" si="351"/>
        <v>0</v>
      </c>
      <c r="Y232" s="64">
        <f t="shared" si="351"/>
        <v>0</v>
      </c>
      <c r="Z232" s="64">
        <f t="shared" si="351"/>
        <v>0</v>
      </c>
      <c r="AA232" s="64">
        <f t="shared" si="351"/>
        <v>0</v>
      </c>
      <c r="AB232" s="64">
        <f t="shared" si="351"/>
        <v>0</v>
      </c>
      <c r="AC232" s="64">
        <f t="shared" si="351"/>
        <v>0</v>
      </c>
      <c r="AD232" s="64">
        <f t="shared" si="351"/>
        <v>0</v>
      </c>
      <c r="AE232" s="64">
        <f t="shared" si="351"/>
        <v>7.4735116876867664E-3</v>
      </c>
      <c r="AF232" s="64">
        <f t="shared" si="351"/>
        <v>0</v>
      </c>
      <c r="AG232" s="64">
        <f t="shared" si="351"/>
        <v>0</v>
      </c>
      <c r="AH232" s="64">
        <f t="shared" si="351"/>
        <v>0</v>
      </c>
      <c r="AI232" s="64">
        <f t="shared" si="351"/>
        <v>0</v>
      </c>
      <c r="AJ232" s="64">
        <f t="shared" si="351"/>
        <v>0</v>
      </c>
      <c r="AK232" s="64">
        <f t="shared" si="351"/>
        <v>0</v>
      </c>
      <c r="AL232" s="64">
        <f t="shared" si="351"/>
        <v>0</v>
      </c>
      <c r="AM232" s="64">
        <f t="shared" si="351"/>
        <v>0</v>
      </c>
      <c r="AN232" s="64">
        <f t="shared" si="351"/>
        <v>0</v>
      </c>
      <c r="AO232" s="64">
        <f t="shared" si="351"/>
        <v>0</v>
      </c>
      <c r="AP232" s="64">
        <f t="shared" si="351"/>
        <v>0</v>
      </c>
      <c r="AQ232" s="64">
        <f t="shared" ref="AQ232:BV232" si="352">IFERROR(AQ71*(AQ393/$EN393),"")</f>
        <v>0</v>
      </c>
      <c r="AR232" s="64">
        <f t="shared" si="352"/>
        <v>0</v>
      </c>
      <c r="AS232" s="64">
        <f t="shared" si="352"/>
        <v>0</v>
      </c>
      <c r="AT232" s="64">
        <f t="shared" si="352"/>
        <v>0</v>
      </c>
      <c r="AU232" s="64">
        <f t="shared" si="352"/>
        <v>0</v>
      </c>
      <c r="AV232" s="64">
        <f t="shared" si="352"/>
        <v>0</v>
      </c>
      <c r="AW232" s="64">
        <f t="shared" si="352"/>
        <v>0</v>
      </c>
      <c r="AX232" s="64">
        <f t="shared" si="352"/>
        <v>0</v>
      </c>
      <c r="AY232" s="64">
        <f t="shared" si="352"/>
        <v>0</v>
      </c>
      <c r="AZ232" s="64">
        <f t="shared" si="352"/>
        <v>0</v>
      </c>
      <c r="BA232" s="64">
        <f t="shared" si="352"/>
        <v>0</v>
      </c>
      <c r="BB232" s="64">
        <f t="shared" si="352"/>
        <v>0</v>
      </c>
      <c r="BC232" s="64">
        <f t="shared" si="352"/>
        <v>0</v>
      </c>
      <c r="BD232" s="64">
        <f t="shared" si="352"/>
        <v>0</v>
      </c>
      <c r="BE232" s="64">
        <f t="shared" si="352"/>
        <v>0</v>
      </c>
      <c r="BF232" s="64">
        <f t="shared" si="352"/>
        <v>0</v>
      </c>
      <c r="BG232" s="64">
        <f t="shared" si="352"/>
        <v>0</v>
      </c>
      <c r="BH232" s="64">
        <f t="shared" si="352"/>
        <v>0</v>
      </c>
      <c r="BI232" s="64">
        <f t="shared" si="352"/>
        <v>0</v>
      </c>
      <c r="BJ232" s="64">
        <f t="shared" si="352"/>
        <v>0</v>
      </c>
      <c r="BK232" s="64">
        <f t="shared" si="352"/>
        <v>0</v>
      </c>
      <c r="BL232" s="64">
        <f t="shared" si="352"/>
        <v>0</v>
      </c>
      <c r="BM232" s="64">
        <f t="shared" si="352"/>
        <v>0</v>
      </c>
      <c r="BN232" s="64">
        <f t="shared" si="352"/>
        <v>0</v>
      </c>
      <c r="BO232" s="64">
        <f t="shared" si="352"/>
        <v>0</v>
      </c>
      <c r="BP232" s="64">
        <f t="shared" si="352"/>
        <v>0</v>
      </c>
      <c r="BQ232" s="64">
        <f t="shared" si="352"/>
        <v>0</v>
      </c>
      <c r="BR232" s="64">
        <f t="shared" si="352"/>
        <v>0</v>
      </c>
      <c r="BS232" s="64">
        <f t="shared" si="352"/>
        <v>0</v>
      </c>
      <c r="BT232" s="64">
        <f t="shared" si="352"/>
        <v>0</v>
      </c>
      <c r="BU232" s="64">
        <f t="shared" si="352"/>
        <v>0</v>
      </c>
      <c r="BV232" s="64">
        <f t="shared" si="352"/>
        <v>0</v>
      </c>
      <c r="BW232" s="64">
        <f t="shared" ref="BW232:DB232" si="353">IFERROR(BW71*(BW393/$EN393),"")</f>
        <v>0</v>
      </c>
      <c r="BX232" s="64">
        <f t="shared" si="353"/>
        <v>0</v>
      </c>
      <c r="BY232" s="64">
        <f t="shared" si="353"/>
        <v>0</v>
      </c>
      <c r="BZ232" s="64">
        <f t="shared" si="353"/>
        <v>0</v>
      </c>
      <c r="CA232" s="64">
        <f t="shared" si="353"/>
        <v>0</v>
      </c>
      <c r="CB232" s="64">
        <f t="shared" si="353"/>
        <v>0</v>
      </c>
      <c r="CC232" s="64">
        <f t="shared" si="353"/>
        <v>0</v>
      </c>
      <c r="CD232" s="64">
        <f t="shared" si="353"/>
        <v>0</v>
      </c>
      <c r="CE232" s="64">
        <f t="shared" si="353"/>
        <v>0</v>
      </c>
      <c r="CF232" s="64">
        <f t="shared" si="353"/>
        <v>0</v>
      </c>
      <c r="CG232" s="64">
        <f t="shared" si="353"/>
        <v>0</v>
      </c>
      <c r="CH232" s="64">
        <f t="shared" si="353"/>
        <v>0</v>
      </c>
      <c r="CI232" s="64">
        <f t="shared" si="353"/>
        <v>0</v>
      </c>
      <c r="CJ232" s="64">
        <f t="shared" si="353"/>
        <v>0</v>
      </c>
      <c r="CK232" s="64">
        <f t="shared" si="353"/>
        <v>0</v>
      </c>
      <c r="CL232" s="64">
        <f t="shared" si="353"/>
        <v>0</v>
      </c>
      <c r="CM232" s="64">
        <f t="shared" si="353"/>
        <v>0</v>
      </c>
      <c r="CN232" s="64">
        <f t="shared" si="353"/>
        <v>0</v>
      </c>
      <c r="CO232" s="64">
        <f t="shared" si="353"/>
        <v>0</v>
      </c>
      <c r="CP232" s="64">
        <f t="shared" si="353"/>
        <v>0</v>
      </c>
      <c r="CQ232" s="64">
        <f t="shared" si="353"/>
        <v>0</v>
      </c>
      <c r="CR232" s="64">
        <f t="shared" si="353"/>
        <v>0</v>
      </c>
      <c r="CS232" s="64">
        <f t="shared" si="353"/>
        <v>0</v>
      </c>
      <c r="CT232" s="64">
        <f t="shared" si="353"/>
        <v>0</v>
      </c>
      <c r="CU232" s="64">
        <f t="shared" si="353"/>
        <v>0</v>
      </c>
      <c r="CV232" s="64">
        <f t="shared" si="353"/>
        <v>0</v>
      </c>
      <c r="CW232" s="64">
        <f t="shared" si="353"/>
        <v>0</v>
      </c>
      <c r="CX232" s="64">
        <f t="shared" si="353"/>
        <v>0</v>
      </c>
      <c r="CY232" s="64">
        <f t="shared" si="353"/>
        <v>-5.4039989842430212E-2</v>
      </c>
      <c r="CZ232" s="64">
        <f t="shared" si="353"/>
        <v>-8.700313516539962E-2</v>
      </c>
      <c r="DA232" s="64">
        <f t="shared" si="353"/>
        <v>0</v>
      </c>
      <c r="DB232" s="64">
        <f t="shared" si="353"/>
        <v>0</v>
      </c>
      <c r="DC232" s="64">
        <f t="shared" ref="DC232:EM232" si="354">IFERROR(DC71*(DC393/$EN393),"")</f>
        <v>0</v>
      </c>
      <c r="DD232" s="64">
        <f t="shared" si="354"/>
        <v>0</v>
      </c>
      <c r="DE232" s="64">
        <f t="shared" si="354"/>
        <v>0</v>
      </c>
      <c r="DF232" s="64">
        <f t="shared" si="354"/>
        <v>0</v>
      </c>
      <c r="DG232" s="64">
        <f t="shared" si="354"/>
        <v>0</v>
      </c>
      <c r="DH232" s="64">
        <f t="shared" si="354"/>
        <v>0</v>
      </c>
      <c r="DI232" s="64">
        <f t="shared" si="354"/>
        <v>0</v>
      </c>
      <c r="DJ232" s="64">
        <f t="shared" si="354"/>
        <v>0</v>
      </c>
      <c r="DK232" s="64">
        <f t="shared" si="354"/>
        <v>0</v>
      </c>
      <c r="DL232" s="64">
        <f t="shared" si="354"/>
        <v>0</v>
      </c>
      <c r="DM232" s="64">
        <f t="shared" si="354"/>
        <v>0</v>
      </c>
      <c r="DN232" s="64">
        <f t="shared" si="354"/>
        <v>0</v>
      </c>
      <c r="DO232" s="64">
        <f t="shared" si="354"/>
        <v>0</v>
      </c>
      <c r="DP232" s="64">
        <f t="shared" si="354"/>
        <v>0</v>
      </c>
      <c r="DQ232" s="64">
        <f t="shared" si="354"/>
        <v>0</v>
      </c>
      <c r="DR232" s="64">
        <f t="shared" si="354"/>
        <v>0</v>
      </c>
      <c r="DS232" s="64">
        <f t="shared" si="354"/>
        <v>0</v>
      </c>
      <c r="DT232" s="64">
        <f t="shared" si="354"/>
        <v>0</v>
      </c>
      <c r="DU232" s="64">
        <f t="shared" si="354"/>
        <v>0</v>
      </c>
      <c r="DV232" s="64">
        <f t="shared" si="354"/>
        <v>0</v>
      </c>
      <c r="DW232" s="64">
        <f t="shared" si="354"/>
        <v>0</v>
      </c>
      <c r="DX232" s="64">
        <f t="shared" si="354"/>
        <v>0</v>
      </c>
      <c r="DY232" s="64">
        <f t="shared" si="354"/>
        <v>0</v>
      </c>
      <c r="DZ232" s="64">
        <f t="shared" si="354"/>
        <v>0</v>
      </c>
      <c r="EA232" s="64">
        <f t="shared" si="354"/>
        <v>0</v>
      </c>
      <c r="EB232" s="64">
        <f t="shared" si="354"/>
        <v>0</v>
      </c>
      <c r="EC232" s="64">
        <f t="shared" si="354"/>
        <v>0</v>
      </c>
      <c r="ED232" s="64">
        <f t="shared" si="354"/>
        <v>0</v>
      </c>
      <c r="EE232" s="64">
        <f t="shared" si="354"/>
        <v>0</v>
      </c>
      <c r="EF232" s="64">
        <f t="shared" si="354"/>
        <v>0</v>
      </c>
      <c r="EG232" s="64">
        <f t="shared" si="354"/>
        <v>0</v>
      </c>
      <c r="EH232" s="64">
        <f t="shared" si="354"/>
        <v>0</v>
      </c>
      <c r="EI232" s="64">
        <f t="shared" si="354"/>
        <v>0</v>
      </c>
      <c r="EJ232" s="64">
        <f t="shared" si="354"/>
        <v>0</v>
      </c>
      <c r="EK232" s="64">
        <f t="shared" si="354"/>
        <v>0</v>
      </c>
      <c r="EL232" s="64">
        <f t="shared" si="354"/>
        <v>0</v>
      </c>
      <c r="EM232" s="64">
        <f t="shared" si="354"/>
        <v>0</v>
      </c>
      <c r="EN232" s="72">
        <f t="shared" si="334"/>
        <v>-0.10430720805956956</v>
      </c>
    </row>
    <row r="233" spans="1:144" x14ac:dyDescent="0.15">
      <c r="A233" s="71">
        <v>41971</v>
      </c>
      <c r="B233" s="64" t="str">
        <f t="shared" ref="B233:J233" si="355">IFERROR(B72*(B394/$EN394),"")</f>
        <v/>
      </c>
      <c r="C233" s="64">
        <f t="shared" si="355"/>
        <v>0</v>
      </c>
      <c r="D233" s="64">
        <f t="shared" si="355"/>
        <v>0</v>
      </c>
      <c r="E233" s="64">
        <f t="shared" si="355"/>
        <v>0</v>
      </c>
      <c r="F233" s="64">
        <f t="shared" si="355"/>
        <v>0</v>
      </c>
      <c r="G233" s="64">
        <f t="shared" si="355"/>
        <v>2.7377444846212046E-2</v>
      </c>
      <c r="H233" s="64">
        <f t="shared" si="355"/>
        <v>0</v>
      </c>
      <c r="I233" s="64">
        <f t="shared" si="355"/>
        <v>0</v>
      </c>
      <c r="J233" s="64">
        <f t="shared" si="355"/>
        <v>0</v>
      </c>
      <c r="K233" s="64">
        <f t="shared" ref="K233:AP233" si="356">IFERROR(K72*(K394/$EN394),"")</f>
        <v>0</v>
      </c>
      <c r="L233" s="64">
        <f t="shared" si="356"/>
        <v>0</v>
      </c>
      <c r="M233" s="64">
        <f t="shared" si="356"/>
        <v>0</v>
      </c>
      <c r="N233" s="64">
        <f t="shared" si="356"/>
        <v>0</v>
      </c>
      <c r="O233" s="64">
        <f t="shared" si="356"/>
        <v>0</v>
      </c>
      <c r="P233" s="64">
        <f t="shared" si="356"/>
        <v>0</v>
      </c>
      <c r="Q233" s="64">
        <f t="shared" si="356"/>
        <v>0</v>
      </c>
      <c r="R233" s="64">
        <f t="shared" si="356"/>
        <v>0</v>
      </c>
      <c r="S233" s="64">
        <f t="shared" si="356"/>
        <v>0</v>
      </c>
      <c r="T233" s="64">
        <f t="shared" si="356"/>
        <v>0</v>
      </c>
      <c r="U233" s="64">
        <f t="shared" si="356"/>
        <v>0</v>
      </c>
      <c r="V233" s="64">
        <f t="shared" si="356"/>
        <v>0</v>
      </c>
      <c r="W233" s="64">
        <f t="shared" si="356"/>
        <v>0</v>
      </c>
      <c r="X233" s="64">
        <f t="shared" si="356"/>
        <v>0</v>
      </c>
      <c r="Y233" s="64">
        <f t="shared" si="356"/>
        <v>0</v>
      </c>
      <c r="Z233" s="64">
        <f t="shared" si="356"/>
        <v>0</v>
      </c>
      <c r="AA233" s="64">
        <f t="shared" si="356"/>
        <v>0</v>
      </c>
      <c r="AB233" s="64">
        <f t="shared" si="356"/>
        <v>0</v>
      </c>
      <c r="AC233" s="64">
        <f t="shared" si="356"/>
        <v>0</v>
      </c>
      <c r="AD233" s="64">
        <f t="shared" si="356"/>
        <v>0</v>
      </c>
      <c r="AE233" s="64">
        <f t="shared" si="356"/>
        <v>8.9099762480340152E-3</v>
      </c>
      <c r="AF233" s="64">
        <f t="shared" si="356"/>
        <v>0</v>
      </c>
      <c r="AG233" s="64">
        <f t="shared" si="356"/>
        <v>0</v>
      </c>
      <c r="AH233" s="64">
        <f t="shared" si="356"/>
        <v>0</v>
      </c>
      <c r="AI233" s="64">
        <f t="shared" si="356"/>
        <v>0</v>
      </c>
      <c r="AJ233" s="64">
        <f t="shared" si="356"/>
        <v>0</v>
      </c>
      <c r="AK233" s="64">
        <f t="shared" si="356"/>
        <v>0</v>
      </c>
      <c r="AL233" s="64">
        <f t="shared" si="356"/>
        <v>0</v>
      </c>
      <c r="AM233" s="64">
        <f t="shared" si="356"/>
        <v>0</v>
      </c>
      <c r="AN233" s="64">
        <f t="shared" si="356"/>
        <v>0</v>
      </c>
      <c r="AO233" s="64">
        <f t="shared" si="356"/>
        <v>0</v>
      </c>
      <c r="AP233" s="64">
        <f t="shared" si="356"/>
        <v>0</v>
      </c>
      <c r="AQ233" s="64">
        <f t="shared" ref="AQ233:BV233" si="357">IFERROR(AQ72*(AQ394/$EN394),"")</f>
        <v>0</v>
      </c>
      <c r="AR233" s="64">
        <f t="shared" si="357"/>
        <v>0</v>
      </c>
      <c r="AS233" s="64">
        <f t="shared" si="357"/>
        <v>0</v>
      </c>
      <c r="AT233" s="64">
        <f t="shared" si="357"/>
        <v>0</v>
      </c>
      <c r="AU233" s="64">
        <f t="shared" si="357"/>
        <v>0</v>
      </c>
      <c r="AV233" s="64">
        <f t="shared" si="357"/>
        <v>0</v>
      </c>
      <c r="AW233" s="64">
        <f t="shared" si="357"/>
        <v>0</v>
      </c>
      <c r="AX233" s="64">
        <f t="shared" si="357"/>
        <v>0</v>
      </c>
      <c r="AY233" s="64">
        <f t="shared" si="357"/>
        <v>0</v>
      </c>
      <c r="AZ233" s="64">
        <f t="shared" si="357"/>
        <v>0</v>
      </c>
      <c r="BA233" s="64">
        <f t="shared" si="357"/>
        <v>0</v>
      </c>
      <c r="BB233" s="64">
        <f t="shared" si="357"/>
        <v>0</v>
      </c>
      <c r="BC233" s="64">
        <f t="shared" si="357"/>
        <v>0</v>
      </c>
      <c r="BD233" s="64">
        <f t="shared" si="357"/>
        <v>0</v>
      </c>
      <c r="BE233" s="64">
        <f t="shared" si="357"/>
        <v>0</v>
      </c>
      <c r="BF233" s="64">
        <f t="shared" si="357"/>
        <v>0</v>
      </c>
      <c r="BG233" s="64">
        <f t="shared" si="357"/>
        <v>0</v>
      </c>
      <c r="BH233" s="64">
        <f t="shared" si="357"/>
        <v>0</v>
      </c>
      <c r="BI233" s="64">
        <f t="shared" si="357"/>
        <v>0</v>
      </c>
      <c r="BJ233" s="64">
        <f t="shared" si="357"/>
        <v>0</v>
      </c>
      <c r="BK233" s="64">
        <f t="shared" si="357"/>
        <v>0</v>
      </c>
      <c r="BL233" s="64">
        <f t="shared" si="357"/>
        <v>0</v>
      </c>
      <c r="BM233" s="64">
        <f t="shared" si="357"/>
        <v>0</v>
      </c>
      <c r="BN233" s="64">
        <f t="shared" si="357"/>
        <v>0</v>
      </c>
      <c r="BO233" s="64">
        <f t="shared" si="357"/>
        <v>0</v>
      </c>
      <c r="BP233" s="64">
        <f t="shared" si="357"/>
        <v>0</v>
      </c>
      <c r="BQ233" s="64">
        <f t="shared" si="357"/>
        <v>0</v>
      </c>
      <c r="BR233" s="64">
        <f t="shared" si="357"/>
        <v>0</v>
      </c>
      <c r="BS233" s="64">
        <f t="shared" si="357"/>
        <v>0</v>
      </c>
      <c r="BT233" s="64">
        <f t="shared" si="357"/>
        <v>0</v>
      </c>
      <c r="BU233" s="64">
        <f t="shared" si="357"/>
        <v>0</v>
      </c>
      <c r="BV233" s="64">
        <f t="shared" si="357"/>
        <v>0</v>
      </c>
      <c r="BW233" s="64">
        <f t="shared" ref="BW233:DB233" si="358">IFERROR(BW72*(BW394/$EN394),"")</f>
        <v>0</v>
      </c>
      <c r="BX233" s="64">
        <f t="shared" si="358"/>
        <v>0</v>
      </c>
      <c r="BY233" s="64">
        <f t="shared" si="358"/>
        <v>0</v>
      </c>
      <c r="BZ233" s="64">
        <f t="shared" si="358"/>
        <v>0</v>
      </c>
      <c r="CA233" s="64">
        <f t="shared" si="358"/>
        <v>0</v>
      </c>
      <c r="CB233" s="64">
        <f t="shared" si="358"/>
        <v>0</v>
      </c>
      <c r="CC233" s="64">
        <f t="shared" si="358"/>
        <v>0</v>
      </c>
      <c r="CD233" s="64">
        <f t="shared" si="358"/>
        <v>0</v>
      </c>
      <c r="CE233" s="64">
        <f t="shared" si="358"/>
        <v>0</v>
      </c>
      <c r="CF233" s="64">
        <f t="shared" si="358"/>
        <v>0</v>
      </c>
      <c r="CG233" s="64">
        <f t="shared" si="358"/>
        <v>0</v>
      </c>
      <c r="CH233" s="64">
        <f t="shared" si="358"/>
        <v>0</v>
      </c>
      <c r="CI233" s="64">
        <f t="shared" si="358"/>
        <v>0</v>
      </c>
      <c r="CJ233" s="64">
        <f t="shared" si="358"/>
        <v>0</v>
      </c>
      <c r="CK233" s="64">
        <f t="shared" si="358"/>
        <v>0</v>
      </c>
      <c r="CL233" s="64">
        <f t="shared" si="358"/>
        <v>0</v>
      </c>
      <c r="CM233" s="64">
        <f t="shared" si="358"/>
        <v>0</v>
      </c>
      <c r="CN233" s="64">
        <f t="shared" si="358"/>
        <v>0</v>
      </c>
      <c r="CO233" s="64">
        <f t="shared" si="358"/>
        <v>0</v>
      </c>
      <c r="CP233" s="64">
        <f t="shared" si="358"/>
        <v>0</v>
      </c>
      <c r="CQ233" s="64">
        <f t="shared" si="358"/>
        <v>0</v>
      </c>
      <c r="CR233" s="64">
        <f t="shared" si="358"/>
        <v>0</v>
      </c>
      <c r="CS233" s="64">
        <f t="shared" si="358"/>
        <v>0</v>
      </c>
      <c r="CT233" s="64">
        <f t="shared" si="358"/>
        <v>0</v>
      </c>
      <c r="CU233" s="64">
        <f t="shared" si="358"/>
        <v>0</v>
      </c>
      <c r="CV233" s="64">
        <f t="shared" si="358"/>
        <v>0</v>
      </c>
      <c r="CW233" s="64">
        <f t="shared" si="358"/>
        <v>0</v>
      </c>
      <c r="CX233" s="64">
        <f t="shared" si="358"/>
        <v>0</v>
      </c>
      <c r="CY233" s="64">
        <f t="shared" si="358"/>
        <v>-3.0754059490798541E-2</v>
      </c>
      <c r="CZ233" s="64">
        <f t="shared" si="358"/>
        <v>-4.7637363071330596E-2</v>
      </c>
      <c r="DA233" s="64">
        <f t="shared" si="358"/>
        <v>0</v>
      </c>
      <c r="DB233" s="64">
        <f t="shared" si="358"/>
        <v>0</v>
      </c>
      <c r="DC233" s="64">
        <f t="shared" ref="DC233:EM233" si="359">IFERROR(DC72*(DC394/$EN394),"")</f>
        <v>0</v>
      </c>
      <c r="DD233" s="64">
        <f t="shared" si="359"/>
        <v>0</v>
      </c>
      <c r="DE233" s="64">
        <f t="shared" si="359"/>
        <v>0</v>
      </c>
      <c r="DF233" s="64">
        <f t="shared" si="359"/>
        <v>0</v>
      </c>
      <c r="DG233" s="64">
        <f t="shared" si="359"/>
        <v>0</v>
      </c>
      <c r="DH233" s="64">
        <f t="shared" si="359"/>
        <v>0</v>
      </c>
      <c r="DI233" s="64">
        <f t="shared" si="359"/>
        <v>0</v>
      </c>
      <c r="DJ233" s="64">
        <f t="shared" si="359"/>
        <v>0</v>
      </c>
      <c r="DK233" s="64">
        <f t="shared" si="359"/>
        <v>0</v>
      </c>
      <c r="DL233" s="64">
        <f t="shared" si="359"/>
        <v>0</v>
      </c>
      <c r="DM233" s="64">
        <f t="shared" si="359"/>
        <v>0</v>
      </c>
      <c r="DN233" s="64">
        <f t="shared" si="359"/>
        <v>0</v>
      </c>
      <c r="DO233" s="64">
        <f t="shared" si="359"/>
        <v>0</v>
      </c>
      <c r="DP233" s="64">
        <f t="shared" si="359"/>
        <v>0</v>
      </c>
      <c r="DQ233" s="64">
        <f t="shared" si="359"/>
        <v>0</v>
      </c>
      <c r="DR233" s="64">
        <f t="shared" si="359"/>
        <v>0</v>
      </c>
      <c r="DS233" s="64">
        <f t="shared" si="359"/>
        <v>0</v>
      </c>
      <c r="DT233" s="64">
        <f t="shared" si="359"/>
        <v>0</v>
      </c>
      <c r="DU233" s="64">
        <f t="shared" si="359"/>
        <v>0</v>
      </c>
      <c r="DV233" s="64">
        <f t="shared" si="359"/>
        <v>0</v>
      </c>
      <c r="DW233" s="64">
        <f t="shared" si="359"/>
        <v>0</v>
      </c>
      <c r="DX233" s="64">
        <f t="shared" si="359"/>
        <v>0</v>
      </c>
      <c r="DY233" s="64">
        <f t="shared" si="359"/>
        <v>0</v>
      </c>
      <c r="DZ233" s="64">
        <f t="shared" si="359"/>
        <v>0</v>
      </c>
      <c r="EA233" s="64">
        <f t="shared" si="359"/>
        <v>0</v>
      </c>
      <c r="EB233" s="64">
        <f t="shared" si="359"/>
        <v>0</v>
      </c>
      <c r="EC233" s="64">
        <f t="shared" si="359"/>
        <v>0</v>
      </c>
      <c r="ED233" s="64">
        <f t="shared" si="359"/>
        <v>0</v>
      </c>
      <c r="EE233" s="64">
        <f t="shared" si="359"/>
        <v>0</v>
      </c>
      <c r="EF233" s="64">
        <f t="shared" si="359"/>
        <v>0</v>
      </c>
      <c r="EG233" s="64">
        <f t="shared" si="359"/>
        <v>0</v>
      </c>
      <c r="EH233" s="64">
        <f t="shared" si="359"/>
        <v>0</v>
      </c>
      <c r="EI233" s="64">
        <f t="shared" si="359"/>
        <v>0</v>
      </c>
      <c r="EJ233" s="64">
        <f t="shared" si="359"/>
        <v>0</v>
      </c>
      <c r="EK233" s="64">
        <f t="shared" si="359"/>
        <v>0</v>
      </c>
      <c r="EL233" s="64">
        <f t="shared" si="359"/>
        <v>0</v>
      </c>
      <c r="EM233" s="64">
        <f t="shared" si="359"/>
        <v>0</v>
      </c>
      <c r="EN233" s="72">
        <f t="shared" si="334"/>
        <v>-4.2104001467883075E-2</v>
      </c>
    </row>
    <row r="234" spans="1:144" x14ac:dyDescent="0.15">
      <c r="A234" s="71">
        <v>42004</v>
      </c>
      <c r="B234" s="64" t="str">
        <f t="shared" ref="B234:J234" si="360">IFERROR(B73*(B395/$EN395),"")</f>
        <v/>
      </c>
      <c r="C234" s="64">
        <f t="shared" si="360"/>
        <v>0</v>
      </c>
      <c r="D234" s="64">
        <f t="shared" si="360"/>
        <v>0</v>
      </c>
      <c r="E234" s="64">
        <f t="shared" si="360"/>
        <v>0</v>
      </c>
      <c r="F234" s="64">
        <f t="shared" si="360"/>
        <v>0</v>
      </c>
      <c r="G234" s="64">
        <f t="shared" si="360"/>
        <v>5.5034451991122085E-3</v>
      </c>
      <c r="H234" s="64">
        <f t="shared" si="360"/>
        <v>0</v>
      </c>
      <c r="I234" s="64">
        <f t="shared" si="360"/>
        <v>0</v>
      </c>
      <c r="J234" s="64">
        <f t="shared" si="360"/>
        <v>0</v>
      </c>
      <c r="K234" s="64">
        <f t="shared" ref="K234:AP234" si="361">IFERROR(K73*(K395/$EN395),"")</f>
        <v>0</v>
      </c>
      <c r="L234" s="64">
        <f t="shared" si="361"/>
        <v>0</v>
      </c>
      <c r="M234" s="64">
        <f t="shared" si="361"/>
        <v>0</v>
      </c>
      <c r="N234" s="64">
        <f t="shared" si="361"/>
        <v>0</v>
      </c>
      <c r="O234" s="64">
        <f t="shared" si="361"/>
        <v>0</v>
      </c>
      <c r="P234" s="64">
        <f t="shared" si="361"/>
        <v>0</v>
      </c>
      <c r="Q234" s="64">
        <f t="shared" si="361"/>
        <v>0</v>
      </c>
      <c r="R234" s="64">
        <f t="shared" si="361"/>
        <v>0</v>
      </c>
      <c r="S234" s="64">
        <f t="shared" si="361"/>
        <v>0</v>
      </c>
      <c r="T234" s="64">
        <f t="shared" si="361"/>
        <v>0</v>
      </c>
      <c r="U234" s="64">
        <f t="shared" si="361"/>
        <v>0</v>
      </c>
      <c r="V234" s="64">
        <f t="shared" si="361"/>
        <v>0</v>
      </c>
      <c r="W234" s="64">
        <f t="shared" si="361"/>
        <v>0</v>
      </c>
      <c r="X234" s="64">
        <f t="shared" si="361"/>
        <v>0</v>
      </c>
      <c r="Y234" s="64">
        <f t="shared" si="361"/>
        <v>0</v>
      </c>
      <c r="Z234" s="64">
        <f t="shared" si="361"/>
        <v>0</v>
      </c>
      <c r="AA234" s="64">
        <f t="shared" si="361"/>
        <v>0</v>
      </c>
      <c r="AB234" s="64">
        <f t="shared" si="361"/>
        <v>0</v>
      </c>
      <c r="AC234" s="64">
        <f t="shared" si="361"/>
        <v>0</v>
      </c>
      <c r="AD234" s="64">
        <f t="shared" si="361"/>
        <v>0</v>
      </c>
      <c r="AE234" s="64">
        <f t="shared" si="361"/>
        <v>1.463564309697016E-3</v>
      </c>
      <c r="AF234" s="64">
        <f t="shared" si="361"/>
        <v>0</v>
      </c>
      <c r="AG234" s="64">
        <f t="shared" si="361"/>
        <v>0</v>
      </c>
      <c r="AH234" s="64">
        <f t="shared" si="361"/>
        <v>0</v>
      </c>
      <c r="AI234" s="64">
        <f t="shared" si="361"/>
        <v>0</v>
      </c>
      <c r="AJ234" s="64">
        <f t="shared" si="361"/>
        <v>0</v>
      </c>
      <c r="AK234" s="64">
        <f t="shared" si="361"/>
        <v>0</v>
      </c>
      <c r="AL234" s="64">
        <f t="shared" si="361"/>
        <v>0</v>
      </c>
      <c r="AM234" s="64">
        <f t="shared" si="361"/>
        <v>0</v>
      </c>
      <c r="AN234" s="64">
        <f t="shared" si="361"/>
        <v>0</v>
      </c>
      <c r="AO234" s="64">
        <f t="shared" si="361"/>
        <v>0</v>
      </c>
      <c r="AP234" s="64">
        <f t="shared" si="361"/>
        <v>0</v>
      </c>
      <c r="AQ234" s="64">
        <f t="shared" ref="AQ234:BV234" si="362">IFERROR(AQ73*(AQ395/$EN395),"")</f>
        <v>0</v>
      </c>
      <c r="AR234" s="64">
        <f t="shared" si="362"/>
        <v>0</v>
      </c>
      <c r="AS234" s="64">
        <f t="shared" si="362"/>
        <v>0</v>
      </c>
      <c r="AT234" s="64">
        <f t="shared" si="362"/>
        <v>0</v>
      </c>
      <c r="AU234" s="64">
        <f t="shared" si="362"/>
        <v>0</v>
      </c>
      <c r="AV234" s="64">
        <f t="shared" si="362"/>
        <v>0</v>
      </c>
      <c r="AW234" s="64">
        <f t="shared" si="362"/>
        <v>0</v>
      </c>
      <c r="AX234" s="64">
        <f t="shared" si="362"/>
        <v>0</v>
      </c>
      <c r="AY234" s="64">
        <f t="shared" si="362"/>
        <v>0</v>
      </c>
      <c r="AZ234" s="64">
        <f t="shared" si="362"/>
        <v>0</v>
      </c>
      <c r="BA234" s="64">
        <f t="shared" si="362"/>
        <v>0</v>
      </c>
      <c r="BB234" s="64">
        <f t="shared" si="362"/>
        <v>0</v>
      </c>
      <c r="BC234" s="64">
        <f t="shared" si="362"/>
        <v>0</v>
      </c>
      <c r="BD234" s="64">
        <f t="shared" si="362"/>
        <v>0</v>
      </c>
      <c r="BE234" s="64">
        <f t="shared" si="362"/>
        <v>0</v>
      </c>
      <c r="BF234" s="64">
        <f t="shared" si="362"/>
        <v>0</v>
      </c>
      <c r="BG234" s="64">
        <f t="shared" si="362"/>
        <v>0</v>
      </c>
      <c r="BH234" s="64">
        <f t="shared" si="362"/>
        <v>0</v>
      </c>
      <c r="BI234" s="64">
        <f t="shared" si="362"/>
        <v>0</v>
      </c>
      <c r="BJ234" s="64">
        <f t="shared" si="362"/>
        <v>0</v>
      </c>
      <c r="BK234" s="64">
        <f t="shared" si="362"/>
        <v>0</v>
      </c>
      <c r="BL234" s="64">
        <f t="shared" si="362"/>
        <v>0</v>
      </c>
      <c r="BM234" s="64">
        <f t="shared" si="362"/>
        <v>0</v>
      </c>
      <c r="BN234" s="64">
        <f t="shared" si="362"/>
        <v>0</v>
      </c>
      <c r="BO234" s="64">
        <f t="shared" si="362"/>
        <v>0</v>
      </c>
      <c r="BP234" s="64">
        <f t="shared" si="362"/>
        <v>0</v>
      </c>
      <c r="BQ234" s="64">
        <f t="shared" si="362"/>
        <v>0</v>
      </c>
      <c r="BR234" s="64">
        <f t="shared" si="362"/>
        <v>0</v>
      </c>
      <c r="BS234" s="64">
        <f t="shared" si="362"/>
        <v>0</v>
      </c>
      <c r="BT234" s="64">
        <f t="shared" si="362"/>
        <v>0</v>
      </c>
      <c r="BU234" s="64">
        <f t="shared" si="362"/>
        <v>0</v>
      </c>
      <c r="BV234" s="64">
        <f t="shared" si="362"/>
        <v>0</v>
      </c>
      <c r="BW234" s="64">
        <f t="shared" ref="BW234:DB234" si="363">IFERROR(BW73*(BW395/$EN395),"")</f>
        <v>0</v>
      </c>
      <c r="BX234" s="64">
        <f t="shared" si="363"/>
        <v>0</v>
      </c>
      <c r="BY234" s="64">
        <f t="shared" si="363"/>
        <v>0</v>
      </c>
      <c r="BZ234" s="64">
        <f t="shared" si="363"/>
        <v>0</v>
      </c>
      <c r="CA234" s="64">
        <f t="shared" si="363"/>
        <v>0</v>
      </c>
      <c r="CB234" s="64">
        <f t="shared" si="363"/>
        <v>0</v>
      </c>
      <c r="CC234" s="64">
        <f t="shared" si="363"/>
        <v>0</v>
      </c>
      <c r="CD234" s="64">
        <f t="shared" si="363"/>
        <v>0</v>
      </c>
      <c r="CE234" s="64">
        <f t="shared" si="363"/>
        <v>0</v>
      </c>
      <c r="CF234" s="64">
        <f t="shared" si="363"/>
        <v>0</v>
      </c>
      <c r="CG234" s="64">
        <f t="shared" si="363"/>
        <v>0</v>
      </c>
      <c r="CH234" s="64">
        <f t="shared" si="363"/>
        <v>0</v>
      </c>
      <c r="CI234" s="64">
        <f t="shared" si="363"/>
        <v>0</v>
      </c>
      <c r="CJ234" s="64">
        <f t="shared" si="363"/>
        <v>0</v>
      </c>
      <c r="CK234" s="64">
        <f t="shared" si="363"/>
        <v>0</v>
      </c>
      <c r="CL234" s="64">
        <f t="shared" si="363"/>
        <v>0</v>
      </c>
      <c r="CM234" s="64">
        <f t="shared" si="363"/>
        <v>0</v>
      </c>
      <c r="CN234" s="64">
        <f t="shared" si="363"/>
        <v>0</v>
      </c>
      <c r="CO234" s="64">
        <f t="shared" si="363"/>
        <v>0</v>
      </c>
      <c r="CP234" s="64">
        <f t="shared" si="363"/>
        <v>0</v>
      </c>
      <c r="CQ234" s="64">
        <f t="shared" si="363"/>
        <v>0</v>
      </c>
      <c r="CR234" s="64">
        <f t="shared" si="363"/>
        <v>0</v>
      </c>
      <c r="CS234" s="64">
        <f t="shared" si="363"/>
        <v>0</v>
      </c>
      <c r="CT234" s="64">
        <f t="shared" si="363"/>
        <v>0</v>
      </c>
      <c r="CU234" s="64">
        <f t="shared" si="363"/>
        <v>0</v>
      </c>
      <c r="CV234" s="64">
        <f t="shared" si="363"/>
        <v>0</v>
      </c>
      <c r="CW234" s="64">
        <f t="shared" si="363"/>
        <v>0</v>
      </c>
      <c r="CX234" s="64">
        <f t="shared" si="363"/>
        <v>0</v>
      </c>
      <c r="CY234" s="64">
        <f t="shared" si="363"/>
        <v>5.1752287047019847E-2</v>
      </c>
      <c r="CZ234" s="64">
        <f t="shared" si="363"/>
        <v>-1.5627413126379549E-2</v>
      </c>
      <c r="DA234" s="64">
        <f t="shared" si="363"/>
        <v>0</v>
      </c>
      <c r="DB234" s="64">
        <f t="shared" si="363"/>
        <v>0</v>
      </c>
      <c r="DC234" s="64">
        <f t="shared" ref="DC234:EM234" si="364">IFERROR(DC73*(DC395/$EN395),"")</f>
        <v>0</v>
      </c>
      <c r="DD234" s="64">
        <f t="shared" si="364"/>
        <v>0</v>
      </c>
      <c r="DE234" s="64">
        <f t="shared" si="364"/>
        <v>0</v>
      </c>
      <c r="DF234" s="64">
        <f t="shared" si="364"/>
        <v>0</v>
      </c>
      <c r="DG234" s="64">
        <f t="shared" si="364"/>
        <v>0</v>
      </c>
      <c r="DH234" s="64">
        <f t="shared" si="364"/>
        <v>0</v>
      </c>
      <c r="DI234" s="64">
        <f t="shared" si="364"/>
        <v>0</v>
      </c>
      <c r="DJ234" s="64">
        <f t="shared" si="364"/>
        <v>0</v>
      </c>
      <c r="DK234" s="64">
        <f t="shared" si="364"/>
        <v>0</v>
      </c>
      <c r="DL234" s="64">
        <f t="shared" si="364"/>
        <v>0</v>
      </c>
      <c r="DM234" s="64">
        <f t="shared" si="364"/>
        <v>0</v>
      </c>
      <c r="DN234" s="64">
        <f t="shared" si="364"/>
        <v>0</v>
      </c>
      <c r="DO234" s="64">
        <f t="shared" si="364"/>
        <v>0</v>
      </c>
      <c r="DP234" s="64">
        <f t="shared" si="364"/>
        <v>0</v>
      </c>
      <c r="DQ234" s="64">
        <f t="shared" si="364"/>
        <v>0</v>
      </c>
      <c r="DR234" s="64">
        <f t="shared" si="364"/>
        <v>0</v>
      </c>
      <c r="DS234" s="64">
        <f t="shared" si="364"/>
        <v>0</v>
      </c>
      <c r="DT234" s="64">
        <f t="shared" si="364"/>
        <v>0</v>
      </c>
      <c r="DU234" s="64">
        <f t="shared" si="364"/>
        <v>0</v>
      </c>
      <c r="DV234" s="64">
        <f t="shared" si="364"/>
        <v>0</v>
      </c>
      <c r="DW234" s="64">
        <f t="shared" si="364"/>
        <v>0</v>
      </c>
      <c r="DX234" s="64">
        <f t="shared" si="364"/>
        <v>0</v>
      </c>
      <c r="DY234" s="64">
        <f t="shared" si="364"/>
        <v>0</v>
      </c>
      <c r="DZ234" s="64">
        <f t="shared" si="364"/>
        <v>0</v>
      </c>
      <c r="EA234" s="64">
        <f t="shared" si="364"/>
        <v>0</v>
      </c>
      <c r="EB234" s="64">
        <f t="shared" si="364"/>
        <v>0</v>
      </c>
      <c r="EC234" s="64">
        <f t="shared" si="364"/>
        <v>0</v>
      </c>
      <c r="ED234" s="64">
        <f t="shared" si="364"/>
        <v>7.2992136701952037E-4</v>
      </c>
      <c r="EE234" s="64">
        <f t="shared" si="364"/>
        <v>0</v>
      </c>
      <c r="EF234" s="64">
        <f t="shared" si="364"/>
        <v>0</v>
      </c>
      <c r="EG234" s="64">
        <f t="shared" si="364"/>
        <v>0</v>
      </c>
      <c r="EH234" s="64">
        <f t="shared" si="364"/>
        <v>0</v>
      </c>
      <c r="EI234" s="64">
        <f t="shared" si="364"/>
        <v>0</v>
      </c>
      <c r="EJ234" s="64">
        <f t="shared" si="364"/>
        <v>0</v>
      </c>
      <c r="EK234" s="64">
        <f t="shared" si="364"/>
        <v>0</v>
      </c>
      <c r="EL234" s="64">
        <f t="shared" si="364"/>
        <v>0</v>
      </c>
      <c r="EM234" s="64">
        <f t="shared" si="364"/>
        <v>0</v>
      </c>
      <c r="EN234" s="72">
        <f t="shared" si="334"/>
        <v>4.3821804796469049E-2</v>
      </c>
    </row>
    <row r="235" spans="1:144" x14ac:dyDescent="0.15">
      <c r="A235" s="71">
        <v>42034</v>
      </c>
      <c r="B235" s="64" t="str">
        <f t="shared" ref="B235:J235" si="365">IFERROR(B74*(B396/$EN396),"")</f>
        <v/>
      </c>
      <c r="C235" s="64">
        <f t="shared" si="365"/>
        <v>0</v>
      </c>
      <c r="D235" s="64">
        <f t="shared" si="365"/>
        <v>0</v>
      </c>
      <c r="E235" s="64">
        <f t="shared" si="365"/>
        <v>0</v>
      </c>
      <c r="F235" s="64">
        <f t="shared" si="365"/>
        <v>0</v>
      </c>
      <c r="G235" s="64">
        <f t="shared" si="365"/>
        <v>2.2376039743699869E-2</v>
      </c>
      <c r="H235" s="64">
        <f t="shared" si="365"/>
        <v>0</v>
      </c>
      <c r="I235" s="64">
        <f t="shared" si="365"/>
        <v>0</v>
      </c>
      <c r="J235" s="64">
        <f t="shared" si="365"/>
        <v>0</v>
      </c>
      <c r="K235" s="64">
        <f t="shared" ref="K235:AP235" si="366">IFERROR(K74*(K396/$EN396),"")</f>
        <v>0</v>
      </c>
      <c r="L235" s="64">
        <f t="shared" si="366"/>
        <v>0</v>
      </c>
      <c r="M235" s="64">
        <f t="shared" si="366"/>
        <v>0</v>
      </c>
      <c r="N235" s="64">
        <f t="shared" si="366"/>
        <v>0</v>
      </c>
      <c r="O235" s="64">
        <f t="shared" si="366"/>
        <v>0</v>
      </c>
      <c r="P235" s="64">
        <f t="shared" si="366"/>
        <v>0</v>
      </c>
      <c r="Q235" s="64">
        <f t="shared" si="366"/>
        <v>0</v>
      </c>
      <c r="R235" s="64">
        <f t="shared" si="366"/>
        <v>0</v>
      </c>
      <c r="S235" s="64">
        <f t="shared" si="366"/>
        <v>0</v>
      </c>
      <c r="T235" s="64">
        <f t="shared" si="366"/>
        <v>0</v>
      </c>
      <c r="U235" s="64">
        <f t="shared" si="366"/>
        <v>0</v>
      </c>
      <c r="V235" s="64">
        <f t="shared" si="366"/>
        <v>0</v>
      </c>
      <c r="W235" s="64">
        <f t="shared" si="366"/>
        <v>0</v>
      </c>
      <c r="X235" s="64">
        <f t="shared" si="366"/>
        <v>0</v>
      </c>
      <c r="Y235" s="64">
        <f t="shared" si="366"/>
        <v>0</v>
      </c>
      <c r="Z235" s="64">
        <f t="shared" si="366"/>
        <v>0</v>
      </c>
      <c r="AA235" s="64">
        <f t="shared" si="366"/>
        <v>0</v>
      </c>
      <c r="AB235" s="64">
        <f t="shared" si="366"/>
        <v>0</v>
      </c>
      <c r="AC235" s="64">
        <f t="shared" si="366"/>
        <v>0</v>
      </c>
      <c r="AD235" s="64">
        <f t="shared" si="366"/>
        <v>0</v>
      </c>
      <c r="AE235" s="64">
        <f t="shared" si="366"/>
        <v>5.098712693207527E-3</v>
      </c>
      <c r="AF235" s="64">
        <f t="shared" si="366"/>
        <v>0</v>
      </c>
      <c r="AG235" s="64">
        <f t="shared" si="366"/>
        <v>0</v>
      </c>
      <c r="AH235" s="64">
        <f t="shared" si="366"/>
        <v>0</v>
      </c>
      <c r="AI235" s="64">
        <f t="shared" si="366"/>
        <v>0</v>
      </c>
      <c r="AJ235" s="64">
        <f t="shared" si="366"/>
        <v>0</v>
      </c>
      <c r="AK235" s="64">
        <f t="shared" si="366"/>
        <v>0</v>
      </c>
      <c r="AL235" s="64">
        <f t="shared" si="366"/>
        <v>0</v>
      </c>
      <c r="AM235" s="64">
        <f t="shared" si="366"/>
        <v>0</v>
      </c>
      <c r="AN235" s="64">
        <f t="shared" si="366"/>
        <v>0</v>
      </c>
      <c r="AO235" s="64">
        <f t="shared" si="366"/>
        <v>0</v>
      </c>
      <c r="AP235" s="64">
        <f t="shared" si="366"/>
        <v>0</v>
      </c>
      <c r="AQ235" s="64">
        <f t="shared" ref="AQ235:BV235" si="367">IFERROR(AQ74*(AQ396/$EN396),"")</f>
        <v>0</v>
      </c>
      <c r="AR235" s="64">
        <f t="shared" si="367"/>
        <v>0</v>
      </c>
      <c r="AS235" s="64">
        <f t="shared" si="367"/>
        <v>0</v>
      </c>
      <c r="AT235" s="64">
        <f t="shared" si="367"/>
        <v>0</v>
      </c>
      <c r="AU235" s="64">
        <f t="shared" si="367"/>
        <v>0</v>
      </c>
      <c r="AV235" s="64">
        <f t="shared" si="367"/>
        <v>0</v>
      </c>
      <c r="AW235" s="64">
        <f t="shared" si="367"/>
        <v>0</v>
      </c>
      <c r="AX235" s="64">
        <f t="shared" si="367"/>
        <v>0</v>
      </c>
      <c r="AY235" s="64">
        <f t="shared" si="367"/>
        <v>0</v>
      </c>
      <c r="AZ235" s="64">
        <f t="shared" si="367"/>
        <v>0</v>
      </c>
      <c r="BA235" s="64">
        <f t="shared" si="367"/>
        <v>0</v>
      </c>
      <c r="BB235" s="64">
        <f t="shared" si="367"/>
        <v>0</v>
      </c>
      <c r="BC235" s="64">
        <f t="shared" si="367"/>
        <v>0</v>
      </c>
      <c r="BD235" s="64">
        <f t="shared" si="367"/>
        <v>0</v>
      </c>
      <c r="BE235" s="64">
        <f t="shared" si="367"/>
        <v>0</v>
      </c>
      <c r="BF235" s="64">
        <f t="shared" si="367"/>
        <v>0</v>
      </c>
      <c r="BG235" s="64">
        <f t="shared" si="367"/>
        <v>0</v>
      </c>
      <c r="BH235" s="64">
        <f t="shared" si="367"/>
        <v>0</v>
      </c>
      <c r="BI235" s="64">
        <f t="shared" si="367"/>
        <v>0</v>
      </c>
      <c r="BJ235" s="64">
        <f t="shared" si="367"/>
        <v>0</v>
      </c>
      <c r="BK235" s="64">
        <f t="shared" si="367"/>
        <v>0</v>
      </c>
      <c r="BL235" s="64">
        <f t="shared" si="367"/>
        <v>0</v>
      </c>
      <c r="BM235" s="64">
        <f t="shared" si="367"/>
        <v>0</v>
      </c>
      <c r="BN235" s="64">
        <f t="shared" si="367"/>
        <v>0</v>
      </c>
      <c r="BO235" s="64">
        <f t="shared" si="367"/>
        <v>0</v>
      </c>
      <c r="BP235" s="64">
        <f t="shared" si="367"/>
        <v>0</v>
      </c>
      <c r="BQ235" s="64">
        <f t="shared" si="367"/>
        <v>0</v>
      </c>
      <c r="BR235" s="64">
        <f t="shared" si="367"/>
        <v>0</v>
      </c>
      <c r="BS235" s="64">
        <f t="shared" si="367"/>
        <v>0</v>
      </c>
      <c r="BT235" s="64">
        <f t="shared" si="367"/>
        <v>0</v>
      </c>
      <c r="BU235" s="64">
        <f t="shared" si="367"/>
        <v>0</v>
      </c>
      <c r="BV235" s="64">
        <f t="shared" si="367"/>
        <v>0</v>
      </c>
      <c r="BW235" s="64">
        <f t="shared" ref="BW235:DB235" si="368">IFERROR(BW74*(BW396/$EN396),"")</f>
        <v>0</v>
      </c>
      <c r="BX235" s="64">
        <f t="shared" si="368"/>
        <v>0</v>
      </c>
      <c r="BY235" s="64">
        <f t="shared" si="368"/>
        <v>0</v>
      </c>
      <c r="BZ235" s="64">
        <f t="shared" si="368"/>
        <v>0</v>
      </c>
      <c r="CA235" s="64">
        <f t="shared" si="368"/>
        <v>0</v>
      </c>
      <c r="CB235" s="64">
        <f t="shared" si="368"/>
        <v>0</v>
      </c>
      <c r="CC235" s="64">
        <f t="shared" si="368"/>
        <v>0</v>
      </c>
      <c r="CD235" s="64">
        <f t="shared" si="368"/>
        <v>0</v>
      </c>
      <c r="CE235" s="64">
        <f t="shared" si="368"/>
        <v>0</v>
      </c>
      <c r="CF235" s="64">
        <f t="shared" si="368"/>
        <v>0</v>
      </c>
      <c r="CG235" s="64">
        <f t="shared" si="368"/>
        <v>0</v>
      </c>
      <c r="CH235" s="64">
        <f t="shared" si="368"/>
        <v>0</v>
      </c>
      <c r="CI235" s="64">
        <f t="shared" si="368"/>
        <v>0</v>
      </c>
      <c r="CJ235" s="64">
        <f t="shared" si="368"/>
        <v>0</v>
      </c>
      <c r="CK235" s="64">
        <f t="shared" si="368"/>
        <v>0</v>
      </c>
      <c r="CL235" s="64">
        <f t="shared" si="368"/>
        <v>0</v>
      </c>
      <c r="CM235" s="64">
        <f t="shared" si="368"/>
        <v>0</v>
      </c>
      <c r="CN235" s="64">
        <f t="shared" si="368"/>
        <v>0</v>
      </c>
      <c r="CO235" s="64">
        <f t="shared" si="368"/>
        <v>0</v>
      </c>
      <c r="CP235" s="64">
        <f t="shared" si="368"/>
        <v>0</v>
      </c>
      <c r="CQ235" s="64">
        <f t="shared" si="368"/>
        <v>0</v>
      </c>
      <c r="CR235" s="64">
        <f t="shared" si="368"/>
        <v>0</v>
      </c>
      <c r="CS235" s="64">
        <f t="shared" si="368"/>
        <v>0</v>
      </c>
      <c r="CT235" s="64">
        <f t="shared" si="368"/>
        <v>0</v>
      </c>
      <c r="CU235" s="64">
        <f t="shared" si="368"/>
        <v>0</v>
      </c>
      <c r="CV235" s="64">
        <f t="shared" si="368"/>
        <v>0</v>
      </c>
      <c r="CW235" s="64">
        <f t="shared" si="368"/>
        <v>0</v>
      </c>
      <c r="CX235" s="64">
        <f t="shared" si="368"/>
        <v>1.5712298075320577E-3</v>
      </c>
      <c r="CY235" s="64">
        <f t="shared" si="368"/>
        <v>-3.480065142106379E-2</v>
      </c>
      <c r="CZ235" s="64">
        <f t="shared" si="368"/>
        <v>-2.2009713628330523E-2</v>
      </c>
      <c r="DA235" s="64">
        <f t="shared" si="368"/>
        <v>0</v>
      </c>
      <c r="DB235" s="64">
        <f t="shared" si="368"/>
        <v>0</v>
      </c>
      <c r="DC235" s="64">
        <f t="shared" ref="DC235:EM235" si="369">IFERROR(DC74*(DC396/$EN396),"")</f>
        <v>0</v>
      </c>
      <c r="DD235" s="64">
        <f t="shared" si="369"/>
        <v>0</v>
      </c>
      <c r="DE235" s="64">
        <f t="shared" si="369"/>
        <v>0</v>
      </c>
      <c r="DF235" s="64">
        <f t="shared" si="369"/>
        <v>0</v>
      </c>
      <c r="DG235" s="64">
        <f t="shared" si="369"/>
        <v>0</v>
      </c>
      <c r="DH235" s="64">
        <f t="shared" si="369"/>
        <v>0</v>
      </c>
      <c r="DI235" s="64">
        <f t="shared" si="369"/>
        <v>0</v>
      </c>
      <c r="DJ235" s="64">
        <f t="shared" si="369"/>
        <v>0</v>
      </c>
      <c r="DK235" s="64">
        <f t="shared" si="369"/>
        <v>0</v>
      </c>
      <c r="DL235" s="64">
        <f t="shared" si="369"/>
        <v>0</v>
      </c>
      <c r="DM235" s="64">
        <f t="shared" si="369"/>
        <v>0</v>
      </c>
      <c r="DN235" s="64">
        <f t="shared" si="369"/>
        <v>0</v>
      </c>
      <c r="DO235" s="64">
        <f t="shared" si="369"/>
        <v>0</v>
      </c>
      <c r="DP235" s="64">
        <f t="shared" si="369"/>
        <v>0</v>
      </c>
      <c r="DQ235" s="64">
        <f t="shared" si="369"/>
        <v>0</v>
      </c>
      <c r="DR235" s="64">
        <f t="shared" si="369"/>
        <v>0</v>
      </c>
      <c r="DS235" s="64">
        <f t="shared" si="369"/>
        <v>0</v>
      </c>
      <c r="DT235" s="64">
        <f t="shared" si="369"/>
        <v>0</v>
      </c>
      <c r="DU235" s="64">
        <f t="shared" si="369"/>
        <v>0</v>
      </c>
      <c r="DV235" s="64">
        <f t="shared" si="369"/>
        <v>0</v>
      </c>
      <c r="DW235" s="64">
        <f t="shared" si="369"/>
        <v>0</v>
      </c>
      <c r="DX235" s="64">
        <f t="shared" si="369"/>
        <v>0</v>
      </c>
      <c r="DY235" s="64">
        <f t="shared" si="369"/>
        <v>0</v>
      </c>
      <c r="DZ235" s="64">
        <f t="shared" si="369"/>
        <v>0</v>
      </c>
      <c r="EA235" s="64">
        <f t="shared" si="369"/>
        <v>0</v>
      </c>
      <c r="EB235" s="64">
        <f t="shared" si="369"/>
        <v>0</v>
      </c>
      <c r="EC235" s="64">
        <f t="shared" si="369"/>
        <v>0</v>
      </c>
      <c r="ED235" s="64">
        <f t="shared" si="369"/>
        <v>4.6197677520525031E-3</v>
      </c>
      <c r="EE235" s="64">
        <f t="shared" si="369"/>
        <v>0</v>
      </c>
      <c r="EF235" s="64">
        <f t="shared" si="369"/>
        <v>0</v>
      </c>
      <c r="EG235" s="64">
        <f t="shared" si="369"/>
        <v>0</v>
      </c>
      <c r="EH235" s="64">
        <f t="shared" si="369"/>
        <v>0</v>
      </c>
      <c r="EI235" s="64">
        <f t="shared" si="369"/>
        <v>0</v>
      </c>
      <c r="EJ235" s="64">
        <f t="shared" si="369"/>
        <v>0</v>
      </c>
      <c r="EK235" s="64">
        <f t="shared" si="369"/>
        <v>0</v>
      </c>
      <c r="EL235" s="64">
        <f t="shared" si="369"/>
        <v>0</v>
      </c>
      <c r="EM235" s="64">
        <f t="shared" si="369"/>
        <v>0</v>
      </c>
      <c r="EN235" s="72">
        <f t="shared" si="334"/>
        <v>-2.3144615052902353E-2</v>
      </c>
    </row>
    <row r="236" spans="1:144" x14ac:dyDescent="0.15">
      <c r="A236" s="71">
        <v>42062</v>
      </c>
      <c r="B236" s="64" t="str">
        <f t="shared" ref="B236:J236" si="370">IFERROR(B75*(B397/$EN397),"")</f>
        <v/>
      </c>
      <c r="C236" s="64">
        <f t="shared" si="370"/>
        <v>0</v>
      </c>
      <c r="D236" s="64">
        <f t="shared" si="370"/>
        <v>0</v>
      </c>
      <c r="E236" s="64">
        <f t="shared" si="370"/>
        <v>0</v>
      </c>
      <c r="F236" s="64">
        <f t="shared" si="370"/>
        <v>0</v>
      </c>
      <c r="G236" s="64">
        <f t="shared" si="370"/>
        <v>-2.1158222722630616E-2</v>
      </c>
      <c r="H236" s="64">
        <f t="shared" si="370"/>
        <v>0</v>
      </c>
      <c r="I236" s="64">
        <f t="shared" si="370"/>
        <v>0</v>
      </c>
      <c r="J236" s="64">
        <f t="shared" si="370"/>
        <v>0</v>
      </c>
      <c r="K236" s="64">
        <f t="shared" ref="K236:AP236" si="371">IFERROR(K75*(K397/$EN397),"")</f>
        <v>0</v>
      </c>
      <c r="L236" s="64">
        <f t="shared" si="371"/>
        <v>0</v>
      </c>
      <c r="M236" s="64">
        <f t="shared" si="371"/>
        <v>0</v>
      </c>
      <c r="N236" s="64">
        <f t="shared" si="371"/>
        <v>0</v>
      </c>
      <c r="O236" s="64">
        <f t="shared" si="371"/>
        <v>0</v>
      </c>
      <c r="P236" s="64">
        <f t="shared" si="371"/>
        <v>0</v>
      </c>
      <c r="Q236" s="64">
        <f t="shared" si="371"/>
        <v>0</v>
      </c>
      <c r="R236" s="64">
        <f t="shared" si="371"/>
        <v>0</v>
      </c>
      <c r="S236" s="64">
        <f t="shared" si="371"/>
        <v>0</v>
      </c>
      <c r="T236" s="64">
        <f t="shared" si="371"/>
        <v>0</v>
      </c>
      <c r="U236" s="64">
        <f t="shared" si="371"/>
        <v>0</v>
      </c>
      <c r="V236" s="64">
        <f t="shared" si="371"/>
        <v>0</v>
      </c>
      <c r="W236" s="64">
        <f t="shared" si="371"/>
        <v>0</v>
      </c>
      <c r="X236" s="64">
        <f t="shared" si="371"/>
        <v>0</v>
      </c>
      <c r="Y236" s="64">
        <f t="shared" si="371"/>
        <v>0</v>
      </c>
      <c r="Z236" s="64">
        <f t="shared" si="371"/>
        <v>0</v>
      </c>
      <c r="AA236" s="64">
        <f t="shared" si="371"/>
        <v>0</v>
      </c>
      <c r="AB236" s="64">
        <f t="shared" si="371"/>
        <v>0</v>
      </c>
      <c r="AC236" s="64">
        <f t="shared" si="371"/>
        <v>0</v>
      </c>
      <c r="AD236" s="64">
        <f t="shared" si="371"/>
        <v>0</v>
      </c>
      <c r="AE236" s="64">
        <f t="shared" si="371"/>
        <v>-3.9148240811886874E-4</v>
      </c>
      <c r="AF236" s="64">
        <f t="shared" si="371"/>
        <v>0</v>
      </c>
      <c r="AG236" s="64">
        <f t="shared" si="371"/>
        <v>0</v>
      </c>
      <c r="AH236" s="64">
        <f t="shared" si="371"/>
        <v>0</v>
      </c>
      <c r="AI236" s="64">
        <f t="shared" si="371"/>
        <v>0</v>
      </c>
      <c r="AJ236" s="64">
        <f t="shared" si="371"/>
        <v>0</v>
      </c>
      <c r="AK236" s="64">
        <f t="shared" si="371"/>
        <v>0</v>
      </c>
      <c r="AL236" s="64">
        <f t="shared" si="371"/>
        <v>0</v>
      </c>
      <c r="AM236" s="64">
        <f t="shared" si="371"/>
        <v>0</v>
      </c>
      <c r="AN236" s="64">
        <f t="shared" si="371"/>
        <v>0</v>
      </c>
      <c r="AO236" s="64">
        <f t="shared" si="371"/>
        <v>0</v>
      </c>
      <c r="AP236" s="64">
        <f t="shared" si="371"/>
        <v>0</v>
      </c>
      <c r="AQ236" s="64">
        <f t="shared" ref="AQ236:BV236" si="372">IFERROR(AQ75*(AQ397/$EN397),"")</f>
        <v>0</v>
      </c>
      <c r="AR236" s="64">
        <f t="shared" si="372"/>
        <v>0</v>
      </c>
      <c r="AS236" s="64">
        <f t="shared" si="372"/>
        <v>0</v>
      </c>
      <c r="AT236" s="64">
        <f t="shared" si="372"/>
        <v>0</v>
      </c>
      <c r="AU236" s="64">
        <f t="shared" si="372"/>
        <v>0</v>
      </c>
      <c r="AV236" s="64">
        <f t="shared" si="372"/>
        <v>0</v>
      </c>
      <c r="AW236" s="64">
        <f t="shared" si="372"/>
        <v>0</v>
      </c>
      <c r="AX236" s="64">
        <f t="shared" si="372"/>
        <v>0</v>
      </c>
      <c r="AY236" s="64">
        <f t="shared" si="372"/>
        <v>0</v>
      </c>
      <c r="AZ236" s="64">
        <f t="shared" si="372"/>
        <v>0</v>
      </c>
      <c r="BA236" s="64">
        <f t="shared" si="372"/>
        <v>0</v>
      </c>
      <c r="BB236" s="64">
        <f t="shared" si="372"/>
        <v>0</v>
      </c>
      <c r="BC236" s="64">
        <f t="shared" si="372"/>
        <v>0</v>
      </c>
      <c r="BD236" s="64">
        <f t="shared" si="372"/>
        <v>0</v>
      </c>
      <c r="BE236" s="64">
        <f t="shared" si="372"/>
        <v>0</v>
      </c>
      <c r="BF236" s="64">
        <f t="shared" si="372"/>
        <v>0</v>
      </c>
      <c r="BG236" s="64">
        <f t="shared" si="372"/>
        <v>0</v>
      </c>
      <c r="BH236" s="64">
        <f t="shared" si="372"/>
        <v>0</v>
      </c>
      <c r="BI236" s="64">
        <f t="shared" si="372"/>
        <v>0</v>
      </c>
      <c r="BJ236" s="64">
        <f t="shared" si="372"/>
        <v>0</v>
      </c>
      <c r="BK236" s="64">
        <f t="shared" si="372"/>
        <v>0</v>
      </c>
      <c r="BL236" s="64">
        <f t="shared" si="372"/>
        <v>0</v>
      </c>
      <c r="BM236" s="64">
        <f t="shared" si="372"/>
        <v>0</v>
      </c>
      <c r="BN236" s="64">
        <f t="shared" si="372"/>
        <v>0</v>
      </c>
      <c r="BO236" s="64">
        <f t="shared" si="372"/>
        <v>0</v>
      </c>
      <c r="BP236" s="64">
        <f t="shared" si="372"/>
        <v>0</v>
      </c>
      <c r="BQ236" s="64">
        <f t="shared" si="372"/>
        <v>0</v>
      </c>
      <c r="BR236" s="64">
        <f t="shared" si="372"/>
        <v>0</v>
      </c>
      <c r="BS236" s="64">
        <f t="shared" si="372"/>
        <v>0</v>
      </c>
      <c r="BT236" s="64">
        <f t="shared" si="372"/>
        <v>0</v>
      </c>
      <c r="BU236" s="64">
        <f t="shared" si="372"/>
        <v>0</v>
      </c>
      <c r="BV236" s="64">
        <f t="shared" si="372"/>
        <v>0</v>
      </c>
      <c r="BW236" s="64">
        <f t="shared" ref="BW236:DB236" si="373">IFERROR(BW75*(BW397/$EN397),"")</f>
        <v>0</v>
      </c>
      <c r="BX236" s="64">
        <f t="shared" si="373"/>
        <v>0</v>
      </c>
      <c r="BY236" s="64">
        <f t="shared" si="373"/>
        <v>0</v>
      </c>
      <c r="BZ236" s="64">
        <f t="shared" si="373"/>
        <v>0</v>
      </c>
      <c r="CA236" s="64">
        <f t="shared" si="373"/>
        <v>0</v>
      </c>
      <c r="CB236" s="64">
        <f t="shared" si="373"/>
        <v>0</v>
      </c>
      <c r="CC236" s="64">
        <f t="shared" si="373"/>
        <v>0</v>
      </c>
      <c r="CD236" s="64">
        <f t="shared" si="373"/>
        <v>0</v>
      </c>
      <c r="CE236" s="64">
        <f t="shared" si="373"/>
        <v>0</v>
      </c>
      <c r="CF236" s="64">
        <f t="shared" si="373"/>
        <v>0</v>
      </c>
      <c r="CG236" s="64">
        <f t="shared" si="373"/>
        <v>0</v>
      </c>
      <c r="CH236" s="64">
        <f t="shared" si="373"/>
        <v>0</v>
      </c>
      <c r="CI236" s="64">
        <f t="shared" si="373"/>
        <v>0</v>
      </c>
      <c r="CJ236" s="64">
        <f t="shared" si="373"/>
        <v>0</v>
      </c>
      <c r="CK236" s="64">
        <f t="shared" si="373"/>
        <v>0</v>
      </c>
      <c r="CL236" s="64">
        <f t="shared" si="373"/>
        <v>0</v>
      </c>
      <c r="CM236" s="64">
        <f t="shared" si="373"/>
        <v>0</v>
      </c>
      <c r="CN236" s="64">
        <f t="shared" si="373"/>
        <v>0</v>
      </c>
      <c r="CO236" s="64">
        <f t="shared" si="373"/>
        <v>0</v>
      </c>
      <c r="CP236" s="64">
        <f t="shared" si="373"/>
        <v>0</v>
      </c>
      <c r="CQ236" s="64">
        <f t="shared" si="373"/>
        <v>0</v>
      </c>
      <c r="CR236" s="64">
        <f t="shared" si="373"/>
        <v>0</v>
      </c>
      <c r="CS236" s="64">
        <f t="shared" si="373"/>
        <v>0</v>
      </c>
      <c r="CT236" s="64">
        <f t="shared" si="373"/>
        <v>0</v>
      </c>
      <c r="CU236" s="64">
        <f t="shared" si="373"/>
        <v>0</v>
      </c>
      <c r="CV236" s="64">
        <f t="shared" si="373"/>
        <v>0</v>
      </c>
      <c r="CW236" s="64">
        <f t="shared" si="373"/>
        <v>0</v>
      </c>
      <c r="CX236" s="64">
        <f t="shared" si="373"/>
        <v>-2.1136576048484616E-2</v>
      </c>
      <c r="CY236" s="64">
        <f t="shared" si="373"/>
        <v>-1.910516259185574E-2</v>
      </c>
      <c r="CZ236" s="64">
        <f t="shared" si="373"/>
        <v>-3.6131942475681501E-2</v>
      </c>
      <c r="DA236" s="64">
        <f t="shared" si="373"/>
        <v>7.1514376587712377E-4</v>
      </c>
      <c r="DB236" s="64">
        <f t="shared" si="373"/>
        <v>0</v>
      </c>
      <c r="DC236" s="64">
        <f t="shared" ref="DC236:EM236" si="374">IFERROR(DC75*(DC397/$EN397),"")</f>
        <v>0</v>
      </c>
      <c r="DD236" s="64">
        <f t="shared" si="374"/>
        <v>0</v>
      </c>
      <c r="DE236" s="64">
        <f t="shared" si="374"/>
        <v>0</v>
      </c>
      <c r="DF236" s="64">
        <f t="shared" si="374"/>
        <v>0</v>
      </c>
      <c r="DG236" s="64">
        <f t="shared" si="374"/>
        <v>0</v>
      </c>
      <c r="DH236" s="64">
        <f t="shared" si="374"/>
        <v>0</v>
      </c>
      <c r="DI236" s="64">
        <f t="shared" si="374"/>
        <v>0</v>
      </c>
      <c r="DJ236" s="64">
        <f t="shared" si="374"/>
        <v>0</v>
      </c>
      <c r="DK236" s="64">
        <f t="shared" si="374"/>
        <v>0</v>
      </c>
      <c r="DL236" s="64">
        <f t="shared" si="374"/>
        <v>0</v>
      </c>
      <c r="DM236" s="64">
        <f t="shared" si="374"/>
        <v>0</v>
      </c>
      <c r="DN236" s="64">
        <f t="shared" si="374"/>
        <v>0</v>
      </c>
      <c r="DO236" s="64">
        <f t="shared" si="374"/>
        <v>0</v>
      </c>
      <c r="DP236" s="64">
        <f t="shared" si="374"/>
        <v>0</v>
      </c>
      <c r="DQ236" s="64">
        <f t="shared" si="374"/>
        <v>0</v>
      </c>
      <c r="DR236" s="64">
        <f t="shared" si="374"/>
        <v>0</v>
      </c>
      <c r="DS236" s="64">
        <f t="shared" si="374"/>
        <v>0</v>
      </c>
      <c r="DT236" s="64">
        <f t="shared" si="374"/>
        <v>0</v>
      </c>
      <c r="DU236" s="64">
        <f t="shared" si="374"/>
        <v>0</v>
      </c>
      <c r="DV236" s="64">
        <f t="shared" si="374"/>
        <v>0</v>
      </c>
      <c r="DW236" s="64">
        <f t="shared" si="374"/>
        <v>0</v>
      </c>
      <c r="DX236" s="64">
        <f t="shared" si="374"/>
        <v>0</v>
      </c>
      <c r="DY236" s="64">
        <f t="shared" si="374"/>
        <v>0</v>
      </c>
      <c r="DZ236" s="64">
        <f t="shared" si="374"/>
        <v>0</v>
      </c>
      <c r="EA236" s="64">
        <f t="shared" si="374"/>
        <v>0</v>
      </c>
      <c r="EB236" s="64">
        <f t="shared" si="374"/>
        <v>0</v>
      </c>
      <c r="EC236" s="64">
        <f t="shared" si="374"/>
        <v>0</v>
      </c>
      <c r="ED236" s="64">
        <f t="shared" si="374"/>
        <v>0</v>
      </c>
      <c r="EE236" s="64">
        <f t="shared" si="374"/>
        <v>0</v>
      </c>
      <c r="EF236" s="64">
        <f t="shared" si="374"/>
        <v>0</v>
      </c>
      <c r="EG236" s="64">
        <f t="shared" si="374"/>
        <v>0</v>
      </c>
      <c r="EH236" s="64">
        <f t="shared" si="374"/>
        <v>0</v>
      </c>
      <c r="EI236" s="64">
        <f t="shared" si="374"/>
        <v>0</v>
      </c>
      <c r="EJ236" s="64">
        <f t="shared" si="374"/>
        <v>0</v>
      </c>
      <c r="EK236" s="64">
        <f t="shared" si="374"/>
        <v>0</v>
      </c>
      <c r="EL236" s="64">
        <f t="shared" si="374"/>
        <v>0</v>
      </c>
      <c r="EM236" s="64">
        <f t="shared" si="374"/>
        <v>0</v>
      </c>
      <c r="EN236" s="72">
        <f t="shared" si="334"/>
        <v>-9.7208242480894214E-2</v>
      </c>
    </row>
    <row r="237" spans="1:144" x14ac:dyDescent="0.15">
      <c r="A237" s="71">
        <v>42094</v>
      </c>
      <c r="B237" s="64">
        <f t="shared" ref="B237:J237" si="375">IFERROR(B76*(B398/$EN398),"")</f>
        <v>0</v>
      </c>
      <c r="C237" s="64">
        <f t="shared" si="375"/>
        <v>0</v>
      </c>
      <c r="D237" s="64">
        <f t="shared" si="375"/>
        <v>0</v>
      </c>
      <c r="E237" s="64">
        <f t="shared" si="375"/>
        <v>0</v>
      </c>
      <c r="F237" s="64">
        <f t="shared" si="375"/>
        <v>0</v>
      </c>
      <c r="G237" s="64">
        <f t="shared" si="375"/>
        <v>1.1690500196453732E-4</v>
      </c>
      <c r="H237" s="64">
        <f t="shared" si="375"/>
        <v>0</v>
      </c>
      <c r="I237" s="64">
        <f t="shared" si="375"/>
        <v>0</v>
      </c>
      <c r="J237" s="64">
        <f t="shared" si="375"/>
        <v>0</v>
      </c>
      <c r="K237" s="64">
        <f t="shared" ref="K237:AP237" si="376">IFERROR(K76*(K398/$EN398),"")</f>
        <v>0</v>
      </c>
      <c r="L237" s="64">
        <f t="shared" si="376"/>
        <v>0</v>
      </c>
      <c r="M237" s="64">
        <f t="shared" si="376"/>
        <v>0</v>
      </c>
      <c r="N237" s="64">
        <f t="shared" si="376"/>
        <v>0</v>
      </c>
      <c r="O237" s="64">
        <f t="shared" si="376"/>
        <v>0</v>
      </c>
      <c r="P237" s="64">
        <f t="shared" si="376"/>
        <v>0</v>
      </c>
      <c r="Q237" s="64">
        <f t="shared" si="376"/>
        <v>0</v>
      </c>
      <c r="R237" s="64">
        <f t="shared" si="376"/>
        <v>0</v>
      </c>
      <c r="S237" s="64">
        <f t="shared" si="376"/>
        <v>0</v>
      </c>
      <c r="T237" s="64">
        <f t="shared" si="376"/>
        <v>0</v>
      </c>
      <c r="U237" s="64">
        <f t="shared" si="376"/>
        <v>0</v>
      </c>
      <c r="V237" s="64">
        <f t="shared" si="376"/>
        <v>0</v>
      </c>
      <c r="W237" s="64">
        <f t="shared" si="376"/>
        <v>0</v>
      </c>
      <c r="X237" s="64">
        <f t="shared" si="376"/>
        <v>0</v>
      </c>
      <c r="Y237" s="64">
        <f t="shared" si="376"/>
        <v>0</v>
      </c>
      <c r="Z237" s="64">
        <f t="shared" si="376"/>
        <v>0</v>
      </c>
      <c r="AA237" s="64">
        <f t="shared" si="376"/>
        <v>0</v>
      </c>
      <c r="AB237" s="64">
        <f t="shared" si="376"/>
        <v>0</v>
      </c>
      <c r="AC237" s="64">
        <f t="shared" si="376"/>
        <v>0</v>
      </c>
      <c r="AD237" s="64">
        <f t="shared" si="376"/>
        <v>0</v>
      </c>
      <c r="AE237" s="64">
        <f t="shared" si="376"/>
        <v>2.485915690091E-3</v>
      </c>
      <c r="AF237" s="64">
        <f t="shared" si="376"/>
        <v>0</v>
      </c>
      <c r="AG237" s="64">
        <f t="shared" si="376"/>
        <v>0</v>
      </c>
      <c r="AH237" s="64">
        <f t="shared" si="376"/>
        <v>0</v>
      </c>
      <c r="AI237" s="64">
        <f t="shared" si="376"/>
        <v>0</v>
      </c>
      <c r="AJ237" s="64">
        <f t="shared" si="376"/>
        <v>0</v>
      </c>
      <c r="AK237" s="64">
        <f t="shared" si="376"/>
        <v>0</v>
      </c>
      <c r="AL237" s="64">
        <f t="shared" si="376"/>
        <v>0</v>
      </c>
      <c r="AM237" s="64">
        <f t="shared" si="376"/>
        <v>0</v>
      </c>
      <c r="AN237" s="64">
        <f t="shared" si="376"/>
        <v>0</v>
      </c>
      <c r="AO237" s="64">
        <f t="shared" si="376"/>
        <v>0</v>
      </c>
      <c r="AP237" s="64">
        <f t="shared" si="376"/>
        <v>0</v>
      </c>
      <c r="AQ237" s="64">
        <f t="shared" ref="AQ237:BV237" si="377">IFERROR(AQ76*(AQ398/$EN398),"")</f>
        <v>0</v>
      </c>
      <c r="AR237" s="64">
        <f t="shared" si="377"/>
        <v>0</v>
      </c>
      <c r="AS237" s="64">
        <f t="shared" si="377"/>
        <v>0</v>
      </c>
      <c r="AT237" s="64">
        <f t="shared" si="377"/>
        <v>0</v>
      </c>
      <c r="AU237" s="64">
        <f t="shared" si="377"/>
        <v>0</v>
      </c>
      <c r="AV237" s="64">
        <f t="shared" si="377"/>
        <v>0</v>
      </c>
      <c r="AW237" s="64">
        <f t="shared" si="377"/>
        <v>0</v>
      </c>
      <c r="AX237" s="64">
        <f t="shared" si="377"/>
        <v>0</v>
      </c>
      <c r="AY237" s="64">
        <f t="shared" si="377"/>
        <v>0</v>
      </c>
      <c r="AZ237" s="64">
        <f t="shared" si="377"/>
        <v>0</v>
      </c>
      <c r="BA237" s="64">
        <f t="shared" si="377"/>
        <v>0</v>
      </c>
      <c r="BB237" s="64">
        <f t="shared" si="377"/>
        <v>0</v>
      </c>
      <c r="BC237" s="64">
        <f t="shared" si="377"/>
        <v>0</v>
      </c>
      <c r="BD237" s="64">
        <f t="shared" si="377"/>
        <v>0</v>
      </c>
      <c r="BE237" s="64">
        <f t="shared" si="377"/>
        <v>0</v>
      </c>
      <c r="BF237" s="64">
        <f t="shared" si="377"/>
        <v>0</v>
      </c>
      <c r="BG237" s="64">
        <f t="shared" si="377"/>
        <v>0</v>
      </c>
      <c r="BH237" s="64">
        <f t="shared" si="377"/>
        <v>0</v>
      </c>
      <c r="BI237" s="64">
        <f t="shared" si="377"/>
        <v>0</v>
      </c>
      <c r="BJ237" s="64">
        <f t="shared" si="377"/>
        <v>0</v>
      </c>
      <c r="BK237" s="64">
        <f t="shared" si="377"/>
        <v>0</v>
      </c>
      <c r="BL237" s="64">
        <f t="shared" si="377"/>
        <v>0</v>
      </c>
      <c r="BM237" s="64">
        <f t="shared" si="377"/>
        <v>0</v>
      </c>
      <c r="BN237" s="64">
        <f t="shared" si="377"/>
        <v>0</v>
      </c>
      <c r="BO237" s="64">
        <f t="shared" si="377"/>
        <v>0</v>
      </c>
      <c r="BP237" s="64">
        <f t="shared" si="377"/>
        <v>0</v>
      </c>
      <c r="BQ237" s="64">
        <f t="shared" si="377"/>
        <v>0</v>
      </c>
      <c r="BR237" s="64">
        <f t="shared" si="377"/>
        <v>0</v>
      </c>
      <c r="BS237" s="64">
        <f t="shared" si="377"/>
        <v>0</v>
      </c>
      <c r="BT237" s="64">
        <f t="shared" si="377"/>
        <v>0</v>
      </c>
      <c r="BU237" s="64">
        <f t="shared" si="377"/>
        <v>0</v>
      </c>
      <c r="BV237" s="64">
        <f t="shared" si="377"/>
        <v>0</v>
      </c>
      <c r="BW237" s="64">
        <f t="shared" ref="BW237:DB237" si="378">IFERROR(BW76*(BW398/$EN398),"")</f>
        <v>0</v>
      </c>
      <c r="BX237" s="64">
        <f t="shared" si="378"/>
        <v>0</v>
      </c>
      <c r="BY237" s="64">
        <f t="shared" si="378"/>
        <v>0</v>
      </c>
      <c r="BZ237" s="64">
        <f t="shared" si="378"/>
        <v>0</v>
      </c>
      <c r="CA237" s="64">
        <f t="shared" si="378"/>
        <v>0</v>
      </c>
      <c r="CB237" s="64">
        <f t="shared" si="378"/>
        <v>0</v>
      </c>
      <c r="CC237" s="64">
        <f t="shared" si="378"/>
        <v>0</v>
      </c>
      <c r="CD237" s="64">
        <f t="shared" si="378"/>
        <v>0</v>
      </c>
      <c r="CE237" s="64">
        <f t="shared" si="378"/>
        <v>0</v>
      </c>
      <c r="CF237" s="64">
        <f t="shared" si="378"/>
        <v>0</v>
      </c>
      <c r="CG237" s="64">
        <f t="shared" si="378"/>
        <v>0</v>
      </c>
      <c r="CH237" s="64">
        <f t="shared" si="378"/>
        <v>0</v>
      </c>
      <c r="CI237" s="64">
        <f t="shared" si="378"/>
        <v>0</v>
      </c>
      <c r="CJ237" s="64">
        <f t="shared" si="378"/>
        <v>0</v>
      </c>
      <c r="CK237" s="64">
        <f t="shared" si="378"/>
        <v>0</v>
      </c>
      <c r="CL237" s="64">
        <f t="shared" si="378"/>
        <v>0</v>
      </c>
      <c r="CM237" s="64">
        <f t="shared" si="378"/>
        <v>0</v>
      </c>
      <c r="CN237" s="64">
        <f t="shared" si="378"/>
        <v>0</v>
      </c>
      <c r="CO237" s="64">
        <f t="shared" si="378"/>
        <v>0</v>
      </c>
      <c r="CP237" s="64">
        <f t="shared" si="378"/>
        <v>0</v>
      </c>
      <c r="CQ237" s="64">
        <f t="shared" si="378"/>
        <v>0</v>
      </c>
      <c r="CR237" s="64">
        <f t="shared" si="378"/>
        <v>0</v>
      </c>
      <c r="CS237" s="64">
        <f t="shared" si="378"/>
        <v>0</v>
      </c>
      <c r="CT237" s="64">
        <f t="shared" si="378"/>
        <v>0</v>
      </c>
      <c r="CU237" s="64">
        <f t="shared" si="378"/>
        <v>0</v>
      </c>
      <c r="CV237" s="64">
        <f t="shared" si="378"/>
        <v>0</v>
      </c>
      <c r="CW237" s="64">
        <f t="shared" si="378"/>
        <v>0</v>
      </c>
      <c r="CX237" s="64">
        <f t="shared" si="378"/>
        <v>1.2475933380979206E-2</v>
      </c>
      <c r="CY237" s="64">
        <f t="shared" si="378"/>
        <v>-1.6897010860686856E-3</v>
      </c>
      <c r="CZ237" s="64">
        <f t="shared" si="378"/>
        <v>-4.5907189557742589E-3</v>
      </c>
      <c r="DA237" s="64">
        <f t="shared" si="378"/>
        <v>2.7933539280429829E-2</v>
      </c>
      <c r="DB237" s="64">
        <f t="shared" si="378"/>
        <v>0</v>
      </c>
      <c r="DC237" s="64">
        <f t="shared" ref="DC237:EM237" si="379">IFERROR(DC76*(DC398/$EN398),"")</f>
        <v>0</v>
      </c>
      <c r="DD237" s="64">
        <f t="shared" si="379"/>
        <v>0</v>
      </c>
      <c r="DE237" s="64">
        <f t="shared" si="379"/>
        <v>0</v>
      </c>
      <c r="DF237" s="64">
        <f t="shared" si="379"/>
        <v>0</v>
      </c>
      <c r="DG237" s="64">
        <f t="shared" si="379"/>
        <v>0</v>
      </c>
      <c r="DH237" s="64">
        <f t="shared" si="379"/>
        <v>0</v>
      </c>
      <c r="DI237" s="64">
        <f t="shared" si="379"/>
        <v>0</v>
      </c>
      <c r="DJ237" s="64">
        <f t="shared" si="379"/>
        <v>0</v>
      </c>
      <c r="DK237" s="64">
        <f t="shared" si="379"/>
        <v>0</v>
      </c>
      <c r="DL237" s="64">
        <f t="shared" si="379"/>
        <v>0</v>
      </c>
      <c r="DM237" s="64">
        <f t="shared" si="379"/>
        <v>0</v>
      </c>
      <c r="DN237" s="64">
        <f t="shared" si="379"/>
        <v>0</v>
      </c>
      <c r="DO237" s="64">
        <f t="shared" si="379"/>
        <v>0</v>
      </c>
      <c r="DP237" s="64">
        <f t="shared" si="379"/>
        <v>0</v>
      </c>
      <c r="DQ237" s="64">
        <f t="shared" si="379"/>
        <v>0</v>
      </c>
      <c r="DR237" s="64">
        <f t="shared" si="379"/>
        <v>0</v>
      </c>
      <c r="DS237" s="64">
        <f t="shared" si="379"/>
        <v>0</v>
      </c>
      <c r="DT237" s="64">
        <f t="shared" si="379"/>
        <v>0</v>
      </c>
      <c r="DU237" s="64">
        <f t="shared" si="379"/>
        <v>0</v>
      </c>
      <c r="DV237" s="64">
        <f t="shared" si="379"/>
        <v>0</v>
      </c>
      <c r="DW237" s="64">
        <f t="shared" si="379"/>
        <v>0</v>
      </c>
      <c r="DX237" s="64">
        <f t="shared" si="379"/>
        <v>0</v>
      </c>
      <c r="DY237" s="64">
        <f t="shared" si="379"/>
        <v>0</v>
      </c>
      <c r="DZ237" s="64">
        <f t="shared" si="379"/>
        <v>0</v>
      </c>
      <c r="EA237" s="64">
        <f t="shared" si="379"/>
        <v>0</v>
      </c>
      <c r="EB237" s="64">
        <f t="shared" si="379"/>
        <v>0</v>
      </c>
      <c r="EC237" s="64">
        <f t="shared" si="379"/>
        <v>0</v>
      </c>
      <c r="ED237" s="64">
        <f t="shared" si="379"/>
        <v>5.4818608747240448E-2</v>
      </c>
      <c r="EE237" s="64">
        <f t="shared" si="379"/>
        <v>0</v>
      </c>
      <c r="EF237" s="64">
        <f t="shared" si="379"/>
        <v>0</v>
      </c>
      <c r="EG237" s="64">
        <f t="shared" si="379"/>
        <v>0</v>
      </c>
      <c r="EH237" s="64">
        <f t="shared" si="379"/>
        <v>0</v>
      </c>
      <c r="EI237" s="64">
        <f t="shared" si="379"/>
        <v>0</v>
      </c>
      <c r="EJ237" s="64">
        <f t="shared" si="379"/>
        <v>0</v>
      </c>
      <c r="EK237" s="64">
        <f t="shared" si="379"/>
        <v>0</v>
      </c>
      <c r="EL237" s="64">
        <f t="shared" si="379"/>
        <v>0</v>
      </c>
      <c r="EM237" s="64">
        <f t="shared" si="379"/>
        <v>0</v>
      </c>
      <c r="EN237" s="72">
        <f t="shared" si="334"/>
        <v>9.155048205886207E-2</v>
      </c>
    </row>
    <row r="238" spans="1:144" x14ac:dyDescent="0.15">
      <c r="A238" s="71">
        <v>42124</v>
      </c>
      <c r="B238" s="64">
        <f t="shared" ref="B238:J238" si="380">IFERROR(B77*(B399/$EN399),"")</f>
        <v>0</v>
      </c>
      <c r="C238" s="64">
        <f t="shared" si="380"/>
        <v>0</v>
      </c>
      <c r="D238" s="64">
        <f t="shared" si="380"/>
        <v>0</v>
      </c>
      <c r="E238" s="64">
        <f t="shared" si="380"/>
        <v>0</v>
      </c>
      <c r="F238" s="64">
        <f t="shared" si="380"/>
        <v>0</v>
      </c>
      <c r="G238" s="64">
        <f t="shared" si="380"/>
        <v>-6.3079826360826442E-3</v>
      </c>
      <c r="H238" s="64">
        <f t="shared" si="380"/>
        <v>0</v>
      </c>
      <c r="I238" s="64">
        <f t="shared" si="380"/>
        <v>0</v>
      </c>
      <c r="J238" s="64">
        <f t="shared" si="380"/>
        <v>0</v>
      </c>
      <c r="K238" s="64">
        <f t="shared" ref="K238:AP238" si="381">IFERROR(K77*(K399/$EN399),"")</f>
        <v>0</v>
      </c>
      <c r="L238" s="64">
        <f t="shared" si="381"/>
        <v>0</v>
      </c>
      <c r="M238" s="64">
        <f t="shared" si="381"/>
        <v>0</v>
      </c>
      <c r="N238" s="64">
        <f t="shared" si="381"/>
        <v>0</v>
      </c>
      <c r="O238" s="64">
        <f t="shared" si="381"/>
        <v>0</v>
      </c>
      <c r="P238" s="64">
        <f t="shared" si="381"/>
        <v>0</v>
      </c>
      <c r="Q238" s="64">
        <f t="shared" si="381"/>
        <v>0</v>
      </c>
      <c r="R238" s="64">
        <f t="shared" si="381"/>
        <v>0</v>
      </c>
      <c r="S238" s="64">
        <f t="shared" si="381"/>
        <v>0</v>
      </c>
      <c r="T238" s="64">
        <f t="shared" si="381"/>
        <v>0</v>
      </c>
      <c r="U238" s="64">
        <f t="shared" si="381"/>
        <v>0</v>
      </c>
      <c r="V238" s="64">
        <f t="shared" si="381"/>
        <v>0</v>
      </c>
      <c r="W238" s="64">
        <f t="shared" si="381"/>
        <v>0</v>
      </c>
      <c r="X238" s="64">
        <f t="shared" si="381"/>
        <v>0</v>
      </c>
      <c r="Y238" s="64">
        <f t="shared" si="381"/>
        <v>0</v>
      </c>
      <c r="Z238" s="64">
        <f t="shared" si="381"/>
        <v>0</v>
      </c>
      <c r="AA238" s="64">
        <f t="shared" si="381"/>
        <v>0</v>
      </c>
      <c r="AB238" s="64">
        <f t="shared" si="381"/>
        <v>0</v>
      </c>
      <c r="AC238" s="64">
        <f t="shared" si="381"/>
        <v>0</v>
      </c>
      <c r="AD238" s="64">
        <f t="shared" si="381"/>
        <v>0</v>
      </c>
      <c r="AE238" s="64">
        <f t="shared" si="381"/>
        <v>2.7119076214480379E-3</v>
      </c>
      <c r="AF238" s="64">
        <f t="shared" si="381"/>
        <v>0</v>
      </c>
      <c r="AG238" s="64">
        <f t="shared" si="381"/>
        <v>0</v>
      </c>
      <c r="AH238" s="64">
        <f t="shared" si="381"/>
        <v>0</v>
      </c>
      <c r="AI238" s="64">
        <f t="shared" si="381"/>
        <v>0</v>
      </c>
      <c r="AJ238" s="64">
        <f t="shared" si="381"/>
        <v>0</v>
      </c>
      <c r="AK238" s="64">
        <f t="shared" si="381"/>
        <v>0</v>
      </c>
      <c r="AL238" s="64">
        <f t="shared" si="381"/>
        <v>0</v>
      </c>
      <c r="AM238" s="64">
        <f t="shared" si="381"/>
        <v>0</v>
      </c>
      <c r="AN238" s="64">
        <f t="shared" si="381"/>
        <v>0</v>
      </c>
      <c r="AO238" s="64">
        <f t="shared" si="381"/>
        <v>0</v>
      </c>
      <c r="AP238" s="64">
        <f t="shared" si="381"/>
        <v>0</v>
      </c>
      <c r="AQ238" s="64">
        <f t="shared" ref="AQ238:BV238" si="382">IFERROR(AQ77*(AQ399/$EN399),"")</f>
        <v>0</v>
      </c>
      <c r="AR238" s="64">
        <f t="shared" si="382"/>
        <v>0</v>
      </c>
      <c r="AS238" s="64">
        <f t="shared" si="382"/>
        <v>0</v>
      </c>
      <c r="AT238" s="64">
        <f t="shared" si="382"/>
        <v>0</v>
      </c>
      <c r="AU238" s="64">
        <f t="shared" si="382"/>
        <v>0</v>
      </c>
      <c r="AV238" s="64">
        <f t="shared" si="382"/>
        <v>0</v>
      </c>
      <c r="AW238" s="64">
        <f t="shared" si="382"/>
        <v>0</v>
      </c>
      <c r="AX238" s="64">
        <f t="shared" si="382"/>
        <v>0</v>
      </c>
      <c r="AY238" s="64">
        <f t="shared" si="382"/>
        <v>0</v>
      </c>
      <c r="AZ238" s="64">
        <f t="shared" si="382"/>
        <v>0</v>
      </c>
      <c r="BA238" s="64">
        <f t="shared" si="382"/>
        <v>0</v>
      </c>
      <c r="BB238" s="64">
        <f t="shared" si="382"/>
        <v>0</v>
      </c>
      <c r="BC238" s="64">
        <f t="shared" si="382"/>
        <v>0</v>
      </c>
      <c r="BD238" s="64">
        <f t="shared" si="382"/>
        <v>0</v>
      </c>
      <c r="BE238" s="64">
        <f t="shared" si="382"/>
        <v>0</v>
      </c>
      <c r="BF238" s="64">
        <f t="shared" si="382"/>
        <v>0</v>
      </c>
      <c r="BG238" s="64">
        <f t="shared" si="382"/>
        <v>0</v>
      </c>
      <c r="BH238" s="64">
        <f t="shared" si="382"/>
        <v>0</v>
      </c>
      <c r="BI238" s="64">
        <f t="shared" si="382"/>
        <v>0</v>
      </c>
      <c r="BJ238" s="64">
        <f t="shared" si="382"/>
        <v>0</v>
      </c>
      <c r="BK238" s="64">
        <f t="shared" si="382"/>
        <v>0</v>
      </c>
      <c r="BL238" s="64">
        <f t="shared" si="382"/>
        <v>0</v>
      </c>
      <c r="BM238" s="64">
        <f t="shared" si="382"/>
        <v>0</v>
      </c>
      <c r="BN238" s="64">
        <f t="shared" si="382"/>
        <v>0</v>
      </c>
      <c r="BO238" s="64">
        <f t="shared" si="382"/>
        <v>0</v>
      </c>
      <c r="BP238" s="64">
        <f t="shared" si="382"/>
        <v>0</v>
      </c>
      <c r="BQ238" s="64">
        <f t="shared" si="382"/>
        <v>0</v>
      </c>
      <c r="BR238" s="64">
        <f t="shared" si="382"/>
        <v>0</v>
      </c>
      <c r="BS238" s="64">
        <f t="shared" si="382"/>
        <v>0</v>
      </c>
      <c r="BT238" s="64">
        <f t="shared" si="382"/>
        <v>0</v>
      </c>
      <c r="BU238" s="64">
        <f t="shared" si="382"/>
        <v>0</v>
      </c>
      <c r="BV238" s="64">
        <f t="shared" si="382"/>
        <v>0</v>
      </c>
      <c r="BW238" s="64">
        <f t="shared" ref="BW238:DB238" si="383">IFERROR(BW77*(BW399/$EN399),"")</f>
        <v>0</v>
      </c>
      <c r="BX238" s="64">
        <f t="shared" si="383"/>
        <v>0</v>
      </c>
      <c r="BY238" s="64">
        <f t="shared" si="383"/>
        <v>0</v>
      </c>
      <c r="BZ238" s="64">
        <f t="shared" si="383"/>
        <v>0</v>
      </c>
      <c r="CA238" s="64">
        <f t="shared" si="383"/>
        <v>0</v>
      </c>
      <c r="CB238" s="64">
        <f t="shared" si="383"/>
        <v>0</v>
      </c>
      <c r="CC238" s="64">
        <f t="shared" si="383"/>
        <v>0</v>
      </c>
      <c r="CD238" s="64">
        <f t="shared" si="383"/>
        <v>0</v>
      </c>
      <c r="CE238" s="64">
        <f t="shared" si="383"/>
        <v>0</v>
      </c>
      <c r="CF238" s="64">
        <f t="shared" si="383"/>
        <v>0</v>
      </c>
      <c r="CG238" s="64">
        <f t="shared" si="383"/>
        <v>0</v>
      </c>
      <c r="CH238" s="64">
        <f t="shared" si="383"/>
        <v>0</v>
      </c>
      <c r="CI238" s="64">
        <f t="shared" si="383"/>
        <v>0</v>
      </c>
      <c r="CJ238" s="64">
        <f t="shared" si="383"/>
        <v>0</v>
      </c>
      <c r="CK238" s="64">
        <f t="shared" si="383"/>
        <v>0</v>
      </c>
      <c r="CL238" s="64">
        <f t="shared" si="383"/>
        <v>0</v>
      </c>
      <c r="CM238" s="64">
        <f t="shared" si="383"/>
        <v>0</v>
      </c>
      <c r="CN238" s="64">
        <f t="shared" si="383"/>
        <v>0</v>
      </c>
      <c r="CO238" s="64">
        <f t="shared" si="383"/>
        <v>0</v>
      </c>
      <c r="CP238" s="64">
        <f t="shared" si="383"/>
        <v>0</v>
      </c>
      <c r="CQ238" s="64">
        <f t="shared" si="383"/>
        <v>0</v>
      </c>
      <c r="CR238" s="64">
        <f t="shared" si="383"/>
        <v>0</v>
      </c>
      <c r="CS238" s="64">
        <f t="shared" si="383"/>
        <v>0</v>
      </c>
      <c r="CT238" s="64">
        <f t="shared" si="383"/>
        <v>0</v>
      </c>
      <c r="CU238" s="64">
        <f t="shared" si="383"/>
        <v>0</v>
      </c>
      <c r="CV238" s="64">
        <f t="shared" si="383"/>
        <v>0</v>
      </c>
      <c r="CW238" s="64">
        <f t="shared" si="383"/>
        <v>0</v>
      </c>
      <c r="CX238" s="64">
        <f t="shared" si="383"/>
        <v>4.7921176136845912E-3</v>
      </c>
      <c r="CY238" s="64">
        <f t="shared" si="383"/>
        <v>6.4599510613659109E-3</v>
      </c>
      <c r="CZ238" s="64">
        <f t="shared" si="383"/>
        <v>-1.7686329243983771E-2</v>
      </c>
      <c r="DA238" s="64">
        <f t="shared" si="383"/>
        <v>8.6317713793964152E-3</v>
      </c>
      <c r="DB238" s="64">
        <f t="shared" si="383"/>
        <v>0</v>
      </c>
      <c r="DC238" s="64">
        <f t="shared" ref="DC238:EM238" si="384">IFERROR(DC77*(DC399/$EN399),"")</f>
        <v>0</v>
      </c>
      <c r="DD238" s="64">
        <f t="shared" si="384"/>
        <v>0</v>
      </c>
      <c r="DE238" s="64">
        <f t="shared" si="384"/>
        <v>0</v>
      </c>
      <c r="DF238" s="64">
        <f t="shared" si="384"/>
        <v>0</v>
      </c>
      <c r="DG238" s="64">
        <f t="shared" si="384"/>
        <v>0</v>
      </c>
      <c r="DH238" s="64">
        <f t="shared" si="384"/>
        <v>0</v>
      </c>
      <c r="DI238" s="64">
        <f t="shared" si="384"/>
        <v>0</v>
      </c>
      <c r="DJ238" s="64">
        <f t="shared" si="384"/>
        <v>0</v>
      </c>
      <c r="DK238" s="64">
        <f t="shared" si="384"/>
        <v>0</v>
      </c>
      <c r="DL238" s="64">
        <f t="shared" si="384"/>
        <v>0</v>
      </c>
      <c r="DM238" s="64">
        <f t="shared" si="384"/>
        <v>0</v>
      </c>
      <c r="DN238" s="64">
        <f t="shared" si="384"/>
        <v>0</v>
      </c>
      <c r="DO238" s="64">
        <f t="shared" si="384"/>
        <v>0</v>
      </c>
      <c r="DP238" s="64">
        <f t="shared" si="384"/>
        <v>0</v>
      </c>
      <c r="DQ238" s="64">
        <f t="shared" si="384"/>
        <v>0</v>
      </c>
      <c r="DR238" s="64">
        <f t="shared" si="384"/>
        <v>0</v>
      </c>
      <c r="DS238" s="64">
        <f t="shared" si="384"/>
        <v>0</v>
      </c>
      <c r="DT238" s="64">
        <f t="shared" si="384"/>
        <v>0</v>
      </c>
      <c r="DU238" s="64">
        <f t="shared" si="384"/>
        <v>0</v>
      </c>
      <c r="DV238" s="64">
        <f t="shared" si="384"/>
        <v>0</v>
      </c>
      <c r="DW238" s="64">
        <f t="shared" si="384"/>
        <v>0</v>
      </c>
      <c r="DX238" s="64">
        <f t="shared" si="384"/>
        <v>0</v>
      </c>
      <c r="DY238" s="64">
        <f t="shared" si="384"/>
        <v>0</v>
      </c>
      <c r="DZ238" s="64">
        <f t="shared" si="384"/>
        <v>0</v>
      </c>
      <c r="EA238" s="64">
        <f t="shared" si="384"/>
        <v>0</v>
      </c>
      <c r="EB238" s="64">
        <f t="shared" si="384"/>
        <v>0</v>
      </c>
      <c r="EC238" s="64">
        <f t="shared" si="384"/>
        <v>0</v>
      </c>
      <c r="ED238" s="64">
        <f t="shared" si="384"/>
        <v>-2.0416200278973628E-2</v>
      </c>
      <c r="EE238" s="64">
        <f t="shared" si="384"/>
        <v>0</v>
      </c>
      <c r="EF238" s="64">
        <f t="shared" si="384"/>
        <v>0</v>
      </c>
      <c r="EG238" s="64">
        <f t="shared" si="384"/>
        <v>0</v>
      </c>
      <c r="EH238" s="64">
        <f t="shared" si="384"/>
        <v>0</v>
      </c>
      <c r="EI238" s="64">
        <f t="shared" si="384"/>
        <v>0</v>
      </c>
      <c r="EJ238" s="64">
        <f t="shared" si="384"/>
        <v>0</v>
      </c>
      <c r="EK238" s="64">
        <f t="shared" si="384"/>
        <v>0</v>
      </c>
      <c r="EL238" s="64">
        <f t="shared" si="384"/>
        <v>0</v>
      </c>
      <c r="EM238" s="64">
        <f t="shared" si="384"/>
        <v>0</v>
      </c>
      <c r="EN238" s="72">
        <f t="shared" si="334"/>
        <v>-2.1814764483145087E-2</v>
      </c>
    </row>
    <row r="239" spans="1:144" x14ac:dyDescent="0.15">
      <c r="A239" s="71">
        <v>42153</v>
      </c>
      <c r="B239" s="64">
        <f t="shared" ref="B239:J239" si="385">IFERROR(B78*(B400/$EN400),"")</f>
        <v>0</v>
      </c>
      <c r="C239" s="64">
        <f t="shared" si="385"/>
        <v>0</v>
      </c>
      <c r="D239" s="64">
        <f t="shared" si="385"/>
        <v>0</v>
      </c>
      <c r="E239" s="64">
        <f t="shared" si="385"/>
        <v>0</v>
      </c>
      <c r="F239" s="64">
        <f t="shared" si="385"/>
        <v>0</v>
      </c>
      <c r="G239" s="64">
        <f t="shared" si="385"/>
        <v>9.7403259250240879E-3</v>
      </c>
      <c r="H239" s="64">
        <f t="shared" si="385"/>
        <v>0</v>
      </c>
      <c r="I239" s="64">
        <f t="shared" si="385"/>
        <v>0</v>
      </c>
      <c r="J239" s="64">
        <f t="shared" si="385"/>
        <v>0</v>
      </c>
      <c r="K239" s="64">
        <f t="shared" ref="K239:AP239" si="386">IFERROR(K78*(K400/$EN400),"")</f>
        <v>0</v>
      </c>
      <c r="L239" s="64">
        <f t="shared" si="386"/>
        <v>0</v>
      </c>
      <c r="M239" s="64">
        <f t="shared" si="386"/>
        <v>0</v>
      </c>
      <c r="N239" s="64">
        <f t="shared" si="386"/>
        <v>0</v>
      </c>
      <c r="O239" s="64">
        <f t="shared" si="386"/>
        <v>0</v>
      </c>
      <c r="P239" s="64">
        <f t="shared" si="386"/>
        <v>0</v>
      </c>
      <c r="Q239" s="64">
        <f t="shared" si="386"/>
        <v>0</v>
      </c>
      <c r="R239" s="64">
        <f t="shared" si="386"/>
        <v>0</v>
      </c>
      <c r="S239" s="64">
        <f t="shared" si="386"/>
        <v>0</v>
      </c>
      <c r="T239" s="64">
        <f t="shared" si="386"/>
        <v>0</v>
      </c>
      <c r="U239" s="64">
        <f t="shared" si="386"/>
        <v>0</v>
      </c>
      <c r="V239" s="64">
        <f t="shared" si="386"/>
        <v>0</v>
      </c>
      <c r="W239" s="64">
        <f t="shared" si="386"/>
        <v>0</v>
      </c>
      <c r="X239" s="64">
        <f t="shared" si="386"/>
        <v>0</v>
      </c>
      <c r="Y239" s="64">
        <f t="shared" si="386"/>
        <v>0</v>
      </c>
      <c r="Z239" s="64">
        <f t="shared" si="386"/>
        <v>0</v>
      </c>
      <c r="AA239" s="64">
        <f t="shared" si="386"/>
        <v>0</v>
      </c>
      <c r="AB239" s="64">
        <f t="shared" si="386"/>
        <v>0</v>
      </c>
      <c r="AC239" s="64">
        <f t="shared" si="386"/>
        <v>0</v>
      </c>
      <c r="AD239" s="64">
        <f t="shared" si="386"/>
        <v>0</v>
      </c>
      <c r="AE239" s="64">
        <f t="shared" si="386"/>
        <v>-1.6301090895055189E-3</v>
      </c>
      <c r="AF239" s="64">
        <f t="shared" si="386"/>
        <v>0</v>
      </c>
      <c r="AG239" s="64">
        <f t="shared" si="386"/>
        <v>0</v>
      </c>
      <c r="AH239" s="64">
        <f t="shared" si="386"/>
        <v>0</v>
      </c>
      <c r="AI239" s="64">
        <f t="shared" si="386"/>
        <v>0</v>
      </c>
      <c r="AJ239" s="64">
        <f t="shared" si="386"/>
        <v>0</v>
      </c>
      <c r="AK239" s="64">
        <f t="shared" si="386"/>
        <v>0</v>
      </c>
      <c r="AL239" s="64">
        <f t="shared" si="386"/>
        <v>0</v>
      </c>
      <c r="AM239" s="64">
        <f t="shared" si="386"/>
        <v>0</v>
      </c>
      <c r="AN239" s="64">
        <f t="shared" si="386"/>
        <v>0</v>
      </c>
      <c r="AO239" s="64">
        <f t="shared" si="386"/>
        <v>0</v>
      </c>
      <c r="AP239" s="64">
        <f t="shared" si="386"/>
        <v>0</v>
      </c>
      <c r="AQ239" s="64">
        <f t="shared" ref="AQ239:BV239" si="387">IFERROR(AQ78*(AQ400/$EN400),"")</f>
        <v>0</v>
      </c>
      <c r="AR239" s="64">
        <f t="shared" si="387"/>
        <v>0</v>
      </c>
      <c r="AS239" s="64">
        <f t="shared" si="387"/>
        <v>0</v>
      </c>
      <c r="AT239" s="64">
        <f t="shared" si="387"/>
        <v>0</v>
      </c>
      <c r="AU239" s="64">
        <f t="shared" si="387"/>
        <v>0</v>
      </c>
      <c r="AV239" s="64">
        <f t="shared" si="387"/>
        <v>0</v>
      </c>
      <c r="AW239" s="64">
        <f t="shared" si="387"/>
        <v>0</v>
      </c>
      <c r="AX239" s="64">
        <f t="shared" si="387"/>
        <v>0</v>
      </c>
      <c r="AY239" s="64">
        <f t="shared" si="387"/>
        <v>0</v>
      </c>
      <c r="AZ239" s="64">
        <f t="shared" si="387"/>
        <v>0</v>
      </c>
      <c r="BA239" s="64">
        <f t="shared" si="387"/>
        <v>0</v>
      </c>
      <c r="BB239" s="64">
        <f t="shared" si="387"/>
        <v>0</v>
      </c>
      <c r="BC239" s="64">
        <f t="shared" si="387"/>
        <v>0</v>
      </c>
      <c r="BD239" s="64">
        <f t="shared" si="387"/>
        <v>0</v>
      </c>
      <c r="BE239" s="64">
        <f t="shared" si="387"/>
        <v>0</v>
      </c>
      <c r="BF239" s="64">
        <f t="shared" si="387"/>
        <v>0</v>
      </c>
      <c r="BG239" s="64">
        <f t="shared" si="387"/>
        <v>0</v>
      </c>
      <c r="BH239" s="64">
        <f t="shared" si="387"/>
        <v>0</v>
      </c>
      <c r="BI239" s="64">
        <f t="shared" si="387"/>
        <v>0</v>
      </c>
      <c r="BJ239" s="64">
        <f t="shared" si="387"/>
        <v>0</v>
      </c>
      <c r="BK239" s="64">
        <f t="shared" si="387"/>
        <v>0</v>
      </c>
      <c r="BL239" s="64">
        <f t="shared" si="387"/>
        <v>0</v>
      </c>
      <c r="BM239" s="64">
        <f t="shared" si="387"/>
        <v>0</v>
      </c>
      <c r="BN239" s="64">
        <f t="shared" si="387"/>
        <v>0</v>
      </c>
      <c r="BO239" s="64">
        <f t="shared" si="387"/>
        <v>0</v>
      </c>
      <c r="BP239" s="64">
        <f t="shared" si="387"/>
        <v>0</v>
      </c>
      <c r="BQ239" s="64">
        <f t="shared" si="387"/>
        <v>0</v>
      </c>
      <c r="BR239" s="64">
        <f t="shared" si="387"/>
        <v>0</v>
      </c>
      <c r="BS239" s="64">
        <f t="shared" si="387"/>
        <v>0</v>
      </c>
      <c r="BT239" s="64">
        <f t="shared" si="387"/>
        <v>0</v>
      </c>
      <c r="BU239" s="64">
        <f t="shared" si="387"/>
        <v>0</v>
      </c>
      <c r="BV239" s="64">
        <f t="shared" si="387"/>
        <v>0</v>
      </c>
      <c r="BW239" s="64">
        <f t="shared" ref="BW239:DB239" si="388">IFERROR(BW78*(BW400/$EN400),"")</f>
        <v>0</v>
      </c>
      <c r="BX239" s="64">
        <f t="shared" si="388"/>
        <v>0</v>
      </c>
      <c r="BY239" s="64">
        <f t="shared" si="388"/>
        <v>0</v>
      </c>
      <c r="BZ239" s="64">
        <f t="shared" si="388"/>
        <v>0</v>
      </c>
      <c r="CA239" s="64">
        <f t="shared" si="388"/>
        <v>0</v>
      </c>
      <c r="CB239" s="64">
        <f t="shared" si="388"/>
        <v>0</v>
      </c>
      <c r="CC239" s="64">
        <f t="shared" si="388"/>
        <v>0</v>
      </c>
      <c r="CD239" s="64">
        <f t="shared" si="388"/>
        <v>0</v>
      </c>
      <c r="CE239" s="64">
        <f t="shared" si="388"/>
        <v>0</v>
      </c>
      <c r="CF239" s="64">
        <f t="shared" si="388"/>
        <v>0</v>
      </c>
      <c r="CG239" s="64">
        <f t="shared" si="388"/>
        <v>0</v>
      </c>
      <c r="CH239" s="64">
        <f t="shared" si="388"/>
        <v>0</v>
      </c>
      <c r="CI239" s="64">
        <f t="shared" si="388"/>
        <v>0</v>
      </c>
      <c r="CJ239" s="64">
        <f t="shared" si="388"/>
        <v>0</v>
      </c>
      <c r="CK239" s="64">
        <f t="shared" si="388"/>
        <v>0</v>
      </c>
      <c r="CL239" s="64">
        <f t="shared" si="388"/>
        <v>0</v>
      </c>
      <c r="CM239" s="64">
        <f t="shared" si="388"/>
        <v>0</v>
      </c>
      <c r="CN239" s="64">
        <f t="shared" si="388"/>
        <v>0</v>
      </c>
      <c r="CO239" s="64">
        <f t="shared" si="388"/>
        <v>0</v>
      </c>
      <c r="CP239" s="64">
        <f t="shared" si="388"/>
        <v>0</v>
      </c>
      <c r="CQ239" s="64">
        <f t="shared" si="388"/>
        <v>0</v>
      </c>
      <c r="CR239" s="64">
        <f t="shared" si="388"/>
        <v>0</v>
      </c>
      <c r="CS239" s="64">
        <f t="shared" si="388"/>
        <v>0</v>
      </c>
      <c r="CT239" s="64">
        <f t="shared" si="388"/>
        <v>0</v>
      </c>
      <c r="CU239" s="64">
        <f t="shared" si="388"/>
        <v>0</v>
      </c>
      <c r="CV239" s="64">
        <f t="shared" si="388"/>
        <v>0</v>
      </c>
      <c r="CW239" s="64">
        <f t="shared" si="388"/>
        <v>0</v>
      </c>
      <c r="CX239" s="64">
        <f t="shared" si="388"/>
        <v>1.2501336157513504E-2</v>
      </c>
      <c r="CY239" s="64">
        <f t="shared" si="388"/>
        <v>-1.3746134853219844E-2</v>
      </c>
      <c r="CZ239" s="64">
        <f t="shared" si="388"/>
        <v>5.6012872562902466E-2</v>
      </c>
      <c r="DA239" s="64">
        <f t="shared" si="388"/>
        <v>1.0570058748146078E-2</v>
      </c>
      <c r="DB239" s="64">
        <f t="shared" si="388"/>
        <v>0</v>
      </c>
      <c r="DC239" s="64">
        <f t="shared" ref="DC239:EM239" si="389">IFERROR(DC78*(DC400/$EN400),"")</f>
        <v>0</v>
      </c>
      <c r="DD239" s="64">
        <f t="shared" si="389"/>
        <v>0</v>
      </c>
      <c r="DE239" s="64">
        <f t="shared" si="389"/>
        <v>0</v>
      </c>
      <c r="DF239" s="64">
        <f t="shared" si="389"/>
        <v>0</v>
      </c>
      <c r="DG239" s="64">
        <f t="shared" si="389"/>
        <v>0</v>
      </c>
      <c r="DH239" s="64">
        <f t="shared" si="389"/>
        <v>0</v>
      </c>
      <c r="DI239" s="64">
        <f t="shared" si="389"/>
        <v>0</v>
      </c>
      <c r="DJ239" s="64">
        <f t="shared" si="389"/>
        <v>0</v>
      </c>
      <c r="DK239" s="64">
        <f t="shared" si="389"/>
        <v>0</v>
      </c>
      <c r="DL239" s="64">
        <f t="shared" si="389"/>
        <v>0</v>
      </c>
      <c r="DM239" s="64">
        <f t="shared" si="389"/>
        <v>0</v>
      </c>
      <c r="DN239" s="64">
        <f t="shared" si="389"/>
        <v>0</v>
      </c>
      <c r="DO239" s="64">
        <f t="shared" si="389"/>
        <v>0</v>
      </c>
      <c r="DP239" s="64">
        <f t="shared" si="389"/>
        <v>0</v>
      </c>
      <c r="DQ239" s="64">
        <f t="shared" si="389"/>
        <v>0</v>
      </c>
      <c r="DR239" s="64">
        <f t="shared" si="389"/>
        <v>0</v>
      </c>
      <c r="DS239" s="64">
        <f t="shared" si="389"/>
        <v>0</v>
      </c>
      <c r="DT239" s="64">
        <f t="shared" si="389"/>
        <v>0</v>
      </c>
      <c r="DU239" s="64">
        <f t="shared" si="389"/>
        <v>0</v>
      </c>
      <c r="DV239" s="64">
        <f t="shared" si="389"/>
        <v>0</v>
      </c>
      <c r="DW239" s="64">
        <f t="shared" si="389"/>
        <v>0</v>
      </c>
      <c r="DX239" s="64">
        <f t="shared" si="389"/>
        <v>0</v>
      </c>
      <c r="DY239" s="64">
        <f t="shared" si="389"/>
        <v>0</v>
      </c>
      <c r="DZ239" s="64">
        <f t="shared" si="389"/>
        <v>0</v>
      </c>
      <c r="EA239" s="64">
        <f t="shared" si="389"/>
        <v>0</v>
      </c>
      <c r="EB239" s="64">
        <f t="shared" si="389"/>
        <v>0</v>
      </c>
      <c r="EC239" s="64">
        <f t="shared" si="389"/>
        <v>0</v>
      </c>
      <c r="ED239" s="64">
        <f t="shared" si="389"/>
        <v>1.6818028007359071E-3</v>
      </c>
      <c r="EE239" s="64">
        <f t="shared" si="389"/>
        <v>0</v>
      </c>
      <c r="EF239" s="64">
        <f t="shared" si="389"/>
        <v>0</v>
      </c>
      <c r="EG239" s="64">
        <f t="shared" si="389"/>
        <v>0</v>
      </c>
      <c r="EH239" s="64">
        <f t="shared" si="389"/>
        <v>0</v>
      </c>
      <c r="EI239" s="64">
        <f t="shared" si="389"/>
        <v>0</v>
      </c>
      <c r="EJ239" s="64">
        <f t="shared" si="389"/>
        <v>0</v>
      </c>
      <c r="EK239" s="64">
        <f t="shared" si="389"/>
        <v>0</v>
      </c>
      <c r="EL239" s="64">
        <f t="shared" si="389"/>
        <v>0</v>
      </c>
      <c r="EM239" s="64">
        <f t="shared" si="389"/>
        <v>0</v>
      </c>
      <c r="EN239" s="72">
        <f t="shared" si="334"/>
        <v>7.513015225159668E-2</v>
      </c>
    </row>
    <row r="240" spans="1:144" x14ac:dyDescent="0.15">
      <c r="A240" s="71">
        <v>42185</v>
      </c>
      <c r="B240" s="64">
        <f t="shared" ref="B240:J240" si="390">IFERROR(B79*(B401/$EN401),"")</f>
        <v>0</v>
      </c>
      <c r="C240" s="64">
        <f t="shared" si="390"/>
        <v>0</v>
      </c>
      <c r="D240" s="64">
        <f t="shared" si="390"/>
        <v>0</v>
      </c>
      <c r="E240" s="64">
        <f t="shared" si="390"/>
        <v>0</v>
      </c>
      <c r="F240" s="64">
        <f t="shared" si="390"/>
        <v>0</v>
      </c>
      <c r="G240" s="64">
        <f t="shared" si="390"/>
        <v>-5.3570188698818192E-3</v>
      </c>
      <c r="H240" s="64">
        <f t="shared" si="390"/>
        <v>0</v>
      </c>
      <c r="I240" s="64">
        <f t="shared" si="390"/>
        <v>0</v>
      </c>
      <c r="J240" s="64">
        <f t="shared" si="390"/>
        <v>0</v>
      </c>
      <c r="K240" s="64">
        <f t="shared" ref="K240:AP240" si="391">IFERROR(K79*(K401/$EN401),"")</f>
        <v>0</v>
      </c>
      <c r="L240" s="64">
        <f t="shared" si="391"/>
        <v>-2.3772671423101703E-3</v>
      </c>
      <c r="M240" s="64">
        <f t="shared" si="391"/>
        <v>0</v>
      </c>
      <c r="N240" s="64">
        <f t="shared" si="391"/>
        <v>0</v>
      </c>
      <c r="O240" s="64">
        <f t="shared" si="391"/>
        <v>0</v>
      </c>
      <c r="P240" s="64">
        <f t="shared" si="391"/>
        <v>0</v>
      </c>
      <c r="Q240" s="64">
        <f t="shared" si="391"/>
        <v>0</v>
      </c>
      <c r="R240" s="64">
        <f t="shared" si="391"/>
        <v>0</v>
      </c>
      <c r="S240" s="64">
        <f t="shared" si="391"/>
        <v>0</v>
      </c>
      <c r="T240" s="64">
        <f t="shared" si="391"/>
        <v>0</v>
      </c>
      <c r="U240" s="64">
        <f t="shared" si="391"/>
        <v>0</v>
      </c>
      <c r="V240" s="64">
        <f t="shared" si="391"/>
        <v>0</v>
      </c>
      <c r="W240" s="64">
        <f t="shared" si="391"/>
        <v>0</v>
      </c>
      <c r="X240" s="64">
        <f t="shared" si="391"/>
        <v>0</v>
      </c>
      <c r="Y240" s="64">
        <f t="shared" si="391"/>
        <v>0</v>
      </c>
      <c r="Z240" s="64">
        <f t="shared" si="391"/>
        <v>0</v>
      </c>
      <c r="AA240" s="64">
        <f t="shared" si="391"/>
        <v>0</v>
      </c>
      <c r="AB240" s="64">
        <f t="shared" si="391"/>
        <v>0</v>
      </c>
      <c r="AC240" s="64">
        <f t="shared" si="391"/>
        <v>0</v>
      </c>
      <c r="AD240" s="64">
        <f t="shared" si="391"/>
        <v>0</v>
      </c>
      <c r="AE240" s="64">
        <f t="shared" si="391"/>
        <v>-8.8979201515909385E-4</v>
      </c>
      <c r="AF240" s="64">
        <f t="shared" si="391"/>
        <v>0</v>
      </c>
      <c r="AG240" s="64">
        <f t="shared" si="391"/>
        <v>0</v>
      </c>
      <c r="AH240" s="64">
        <f t="shared" si="391"/>
        <v>0</v>
      </c>
      <c r="AI240" s="64">
        <f t="shared" si="391"/>
        <v>0</v>
      </c>
      <c r="AJ240" s="64">
        <f t="shared" si="391"/>
        <v>0</v>
      </c>
      <c r="AK240" s="64">
        <f t="shared" si="391"/>
        <v>0</v>
      </c>
      <c r="AL240" s="64">
        <f t="shared" si="391"/>
        <v>0</v>
      </c>
      <c r="AM240" s="64">
        <f t="shared" si="391"/>
        <v>0</v>
      </c>
      <c r="AN240" s="64">
        <f t="shared" si="391"/>
        <v>0</v>
      </c>
      <c r="AO240" s="64">
        <f t="shared" si="391"/>
        <v>0</v>
      </c>
      <c r="AP240" s="64">
        <f t="shared" si="391"/>
        <v>0</v>
      </c>
      <c r="AQ240" s="64">
        <f t="shared" ref="AQ240:BV240" si="392">IFERROR(AQ79*(AQ401/$EN401),"")</f>
        <v>0</v>
      </c>
      <c r="AR240" s="64">
        <f t="shared" si="392"/>
        <v>0</v>
      </c>
      <c r="AS240" s="64">
        <f t="shared" si="392"/>
        <v>0</v>
      </c>
      <c r="AT240" s="64">
        <f t="shared" si="392"/>
        <v>0</v>
      </c>
      <c r="AU240" s="64">
        <f t="shared" si="392"/>
        <v>0</v>
      </c>
      <c r="AV240" s="64">
        <f t="shared" si="392"/>
        <v>0</v>
      </c>
      <c r="AW240" s="64">
        <f t="shared" si="392"/>
        <v>0</v>
      </c>
      <c r="AX240" s="64">
        <f t="shared" si="392"/>
        <v>0</v>
      </c>
      <c r="AY240" s="64">
        <f t="shared" si="392"/>
        <v>0</v>
      </c>
      <c r="AZ240" s="64">
        <f t="shared" si="392"/>
        <v>0</v>
      </c>
      <c r="BA240" s="64">
        <f t="shared" si="392"/>
        <v>0</v>
      </c>
      <c r="BB240" s="64">
        <f t="shared" si="392"/>
        <v>0</v>
      </c>
      <c r="BC240" s="64">
        <f t="shared" si="392"/>
        <v>0</v>
      </c>
      <c r="BD240" s="64">
        <f t="shared" si="392"/>
        <v>0</v>
      </c>
      <c r="BE240" s="64">
        <f t="shared" si="392"/>
        <v>0</v>
      </c>
      <c r="BF240" s="64">
        <f t="shared" si="392"/>
        <v>0</v>
      </c>
      <c r="BG240" s="64">
        <f t="shared" si="392"/>
        <v>0</v>
      </c>
      <c r="BH240" s="64">
        <f t="shared" si="392"/>
        <v>0</v>
      </c>
      <c r="BI240" s="64">
        <f t="shared" si="392"/>
        <v>0</v>
      </c>
      <c r="BJ240" s="64">
        <f t="shared" si="392"/>
        <v>0</v>
      </c>
      <c r="BK240" s="64">
        <f t="shared" si="392"/>
        <v>0</v>
      </c>
      <c r="BL240" s="64">
        <f t="shared" si="392"/>
        <v>0</v>
      </c>
      <c r="BM240" s="64">
        <f t="shared" si="392"/>
        <v>0</v>
      </c>
      <c r="BN240" s="64">
        <f t="shared" si="392"/>
        <v>0</v>
      </c>
      <c r="BO240" s="64">
        <f t="shared" si="392"/>
        <v>0</v>
      </c>
      <c r="BP240" s="64">
        <f t="shared" si="392"/>
        <v>0</v>
      </c>
      <c r="BQ240" s="64">
        <f t="shared" si="392"/>
        <v>0</v>
      </c>
      <c r="BR240" s="64">
        <f t="shared" si="392"/>
        <v>0</v>
      </c>
      <c r="BS240" s="64">
        <f t="shared" si="392"/>
        <v>0</v>
      </c>
      <c r="BT240" s="64">
        <f t="shared" si="392"/>
        <v>0</v>
      </c>
      <c r="BU240" s="64">
        <f t="shared" si="392"/>
        <v>0</v>
      </c>
      <c r="BV240" s="64">
        <f t="shared" si="392"/>
        <v>0</v>
      </c>
      <c r="BW240" s="64">
        <f t="shared" ref="BW240:DB240" si="393">IFERROR(BW79*(BW401/$EN401),"")</f>
        <v>0</v>
      </c>
      <c r="BX240" s="64">
        <f t="shared" si="393"/>
        <v>0</v>
      </c>
      <c r="BY240" s="64">
        <f t="shared" si="393"/>
        <v>0</v>
      </c>
      <c r="BZ240" s="64">
        <f t="shared" si="393"/>
        <v>0</v>
      </c>
      <c r="CA240" s="64">
        <f t="shared" si="393"/>
        <v>0</v>
      </c>
      <c r="CB240" s="64">
        <f t="shared" si="393"/>
        <v>0</v>
      </c>
      <c r="CC240" s="64">
        <f t="shared" si="393"/>
        <v>0</v>
      </c>
      <c r="CD240" s="64">
        <f t="shared" si="393"/>
        <v>0</v>
      </c>
      <c r="CE240" s="64">
        <f t="shared" si="393"/>
        <v>0</v>
      </c>
      <c r="CF240" s="64">
        <f t="shared" si="393"/>
        <v>0</v>
      </c>
      <c r="CG240" s="64">
        <f t="shared" si="393"/>
        <v>0</v>
      </c>
      <c r="CH240" s="64">
        <f t="shared" si="393"/>
        <v>0</v>
      </c>
      <c r="CI240" s="64">
        <f t="shared" si="393"/>
        <v>0</v>
      </c>
      <c r="CJ240" s="64">
        <f t="shared" si="393"/>
        <v>0</v>
      </c>
      <c r="CK240" s="64">
        <f t="shared" si="393"/>
        <v>0</v>
      </c>
      <c r="CL240" s="64">
        <f t="shared" si="393"/>
        <v>0</v>
      </c>
      <c r="CM240" s="64">
        <f t="shared" si="393"/>
        <v>0</v>
      </c>
      <c r="CN240" s="64">
        <f t="shared" si="393"/>
        <v>0</v>
      </c>
      <c r="CO240" s="64">
        <f t="shared" si="393"/>
        <v>0</v>
      </c>
      <c r="CP240" s="64">
        <f t="shared" si="393"/>
        <v>0</v>
      </c>
      <c r="CQ240" s="64">
        <f t="shared" si="393"/>
        <v>0</v>
      </c>
      <c r="CR240" s="64">
        <f t="shared" si="393"/>
        <v>0</v>
      </c>
      <c r="CS240" s="64">
        <f t="shared" si="393"/>
        <v>0</v>
      </c>
      <c r="CT240" s="64">
        <f t="shared" si="393"/>
        <v>0</v>
      </c>
      <c r="CU240" s="64">
        <f t="shared" si="393"/>
        <v>0</v>
      </c>
      <c r="CV240" s="64">
        <f t="shared" si="393"/>
        <v>0</v>
      </c>
      <c r="CW240" s="64">
        <f t="shared" si="393"/>
        <v>0</v>
      </c>
      <c r="CX240" s="64">
        <f t="shared" si="393"/>
        <v>1.2917209044276538E-4</v>
      </c>
      <c r="CY240" s="64">
        <f t="shared" si="393"/>
        <v>1.0851849754970266E-3</v>
      </c>
      <c r="CZ240" s="64">
        <f t="shared" si="393"/>
        <v>-5.328471184372679E-3</v>
      </c>
      <c r="DA240" s="64">
        <f t="shared" si="393"/>
        <v>-4.3410194017668678E-3</v>
      </c>
      <c r="DB240" s="64">
        <f t="shared" si="393"/>
        <v>0</v>
      </c>
      <c r="DC240" s="64">
        <f t="shared" ref="DC240:EM240" si="394">IFERROR(DC79*(DC401/$EN401),"")</f>
        <v>0</v>
      </c>
      <c r="DD240" s="64">
        <f t="shared" si="394"/>
        <v>0</v>
      </c>
      <c r="DE240" s="64">
        <f t="shared" si="394"/>
        <v>0</v>
      </c>
      <c r="DF240" s="64">
        <f t="shared" si="394"/>
        <v>0</v>
      </c>
      <c r="DG240" s="64">
        <f t="shared" si="394"/>
        <v>0</v>
      </c>
      <c r="DH240" s="64">
        <f t="shared" si="394"/>
        <v>0</v>
      </c>
      <c r="DI240" s="64">
        <f t="shared" si="394"/>
        <v>0</v>
      </c>
      <c r="DJ240" s="64">
        <f t="shared" si="394"/>
        <v>0</v>
      </c>
      <c r="DK240" s="64">
        <f t="shared" si="394"/>
        <v>0</v>
      </c>
      <c r="DL240" s="64">
        <f t="shared" si="394"/>
        <v>0</v>
      </c>
      <c r="DM240" s="64">
        <f t="shared" si="394"/>
        <v>0</v>
      </c>
      <c r="DN240" s="64">
        <f t="shared" si="394"/>
        <v>0</v>
      </c>
      <c r="DO240" s="64">
        <f t="shared" si="394"/>
        <v>0</v>
      </c>
      <c r="DP240" s="64">
        <f t="shared" si="394"/>
        <v>0</v>
      </c>
      <c r="DQ240" s="64">
        <f t="shared" si="394"/>
        <v>0</v>
      </c>
      <c r="DR240" s="64">
        <f t="shared" si="394"/>
        <v>0</v>
      </c>
      <c r="DS240" s="64">
        <f t="shared" si="394"/>
        <v>0</v>
      </c>
      <c r="DT240" s="64">
        <f t="shared" si="394"/>
        <v>0</v>
      </c>
      <c r="DU240" s="64">
        <f t="shared" si="394"/>
        <v>0</v>
      </c>
      <c r="DV240" s="64">
        <f t="shared" si="394"/>
        <v>0</v>
      </c>
      <c r="DW240" s="64">
        <f t="shared" si="394"/>
        <v>0</v>
      </c>
      <c r="DX240" s="64">
        <f t="shared" si="394"/>
        <v>0</v>
      </c>
      <c r="DY240" s="64">
        <f t="shared" si="394"/>
        <v>0</v>
      </c>
      <c r="DZ240" s="64">
        <f t="shared" si="394"/>
        <v>0</v>
      </c>
      <c r="EA240" s="64">
        <f t="shared" si="394"/>
        <v>0</v>
      </c>
      <c r="EB240" s="64">
        <f t="shared" si="394"/>
        <v>0</v>
      </c>
      <c r="EC240" s="64">
        <f t="shared" si="394"/>
        <v>0</v>
      </c>
      <c r="ED240" s="64">
        <f t="shared" si="394"/>
        <v>2.8618133066752687E-2</v>
      </c>
      <c r="EE240" s="64">
        <f t="shared" si="394"/>
        <v>0</v>
      </c>
      <c r="EF240" s="64">
        <f t="shared" si="394"/>
        <v>0</v>
      </c>
      <c r="EG240" s="64">
        <f t="shared" si="394"/>
        <v>0</v>
      </c>
      <c r="EH240" s="64">
        <f t="shared" si="394"/>
        <v>0</v>
      </c>
      <c r="EI240" s="64">
        <f t="shared" si="394"/>
        <v>0</v>
      </c>
      <c r="EJ240" s="64">
        <f t="shared" si="394"/>
        <v>0</v>
      </c>
      <c r="EK240" s="64">
        <f t="shared" si="394"/>
        <v>0</v>
      </c>
      <c r="EL240" s="64">
        <f t="shared" si="394"/>
        <v>0</v>
      </c>
      <c r="EM240" s="64">
        <f t="shared" si="394"/>
        <v>0</v>
      </c>
      <c r="EN240" s="72">
        <f t="shared" si="334"/>
        <v>1.1538921519201849E-2</v>
      </c>
    </row>
    <row r="241" spans="1:144" x14ac:dyDescent="0.15">
      <c r="A241" s="71">
        <v>42216</v>
      </c>
      <c r="B241" s="64">
        <f t="shared" ref="B241:J241" si="395">IFERROR(B80*(B402/$EN402),"")</f>
        <v>0</v>
      </c>
      <c r="C241" s="64">
        <f t="shared" si="395"/>
        <v>0</v>
      </c>
      <c r="D241" s="64">
        <f t="shared" si="395"/>
        <v>0</v>
      </c>
      <c r="E241" s="64">
        <f t="shared" si="395"/>
        <v>0</v>
      </c>
      <c r="F241" s="64">
        <f t="shared" si="395"/>
        <v>0</v>
      </c>
      <c r="G241" s="64">
        <f t="shared" si="395"/>
        <v>-5.1249371877742584E-3</v>
      </c>
      <c r="H241" s="64">
        <f t="shared" si="395"/>
        <v>0</v>
      </c>
      <c r="I241" s="64">
        <f t="shared" si="395"/>
        <v>0</v>
      </c>
      <c r="J241" s="64">
        <f t="shared" si="395"/>
        <v>0</v>
      </c>
      <c r="K241" s="64">
        <f t="shared" ref="K241:AP241" si="396">IFERROR(K80*(K402/$EN402),"")</f>
        <v>0</v>
      </c>
      <c r="L241" s="64">
        <f t="shared" si="396"/>
        <v>-1.1955834749011729E-3</v>
      </c>
      <c r="M241" s="64">
        <f t="shared" si="396"/>
        <v>0</v>
      </c>
      <c r="N241" s="64">
        <f t="shared" si="396"/>
        <v>0</v>
      </c>
      <c r="O241" s="64">
        <f t="shared" si="396"/>
        <v>0</v>
      </c>
      <c r="P241" s="64">
        <f t="shared" si="396"/>
        <v>0</v>
      </c>
      <c r="Q241" s="64">
        <f t="shared" si="396"/>
        <v>0</v>
      </c>
      <c r="R241" s="64">
        <f t="shared" si="396"/>
        <v>0</v>
      </c>
      <c r="S241" s="64">
        <f t="shared" si="396"/>
        <v>0</v>
      </c>
      <c r="T241" s="64">
        <f t="shared" si="396"/>
        <v>-6.3436460932531826E-3</v>
      </c>
      <c r="U241" s="64">
        <f t="shared" si="396"/>
        <v>0</v>
      </c>
      <c r="V241" s="64">
        <f t="shared" si="396"/>
        <v>0</v>
      </c>
      <c r="W241" s="64">
        <f t="shared" si="396"/>
        <v>0</v>
      </c>
      <c r="X241" s="64">
        <f t="shared" si="396"/>
        <v>0</v>
      </c>
      <c r="Y241" s="64">
        <f t="shared" si="396"/>
        <v>0</v>
      </c>
      <c r="Z241" s="64">
        <f t="shared" si="396"/>
        <v>0</v>
      </c>
      <c r="AA241" s="64">
        <f t="shared" si="396"/>
        <v>0</v>
      </c>
      <c r="AB241" s="64">
        <f t="shared" si="396"/>
        <v>0</v>
      </c>
      <c r="AC241" s="64">
        <f t="shared" si="396"/>
        <v>0</v>
      </c>
      <c r="AD241" s="64">
        <f t="shared" si="396"/>
        <v>0</v>
      </c>
      <c r="AE241" s="64">
        <f t="shared" si="396"/>
        <v>1.8888387738028004E-3</v>
      </c>
      <c r="AF241" s="64">
        <f t="shared" si="396"/>
        <v>0</v>
      </c>
      <c r="AG241" s="64">
        <f t="shared" si="396"/>
        <v>0</v>
      </c>
      <c r="AH241" s="64">
        <f t="shared" si="396"/>
        <v>0</v>
      </c>
      <c r="AI241" s="64">
        <f t="shared" si="396"/>
        <v>0</v>
      </c>
      <c r="AJ241" s="64">
        <f t="shared" si="396"/>
        <v>0</v>
      </c>
      <c r="AK241" s="64">
        <f t="shared" si="396"/>
        <v>0</v>
      </c>
      <c r="AL241" s="64">
        <f t="shared" si="396"/>
        <v>0</v>
      </c>
      <c r="AM241" s="64">
        <f t="shared" si="396"/>
        <v>0</v>
      </c>
      <c r="AN241" s="64">
        <f t="shared" si="396"/>
        <v>0</v>
      </c>
      <c r="AO241" s="64">
        <f t="shared" si="396"/>
        <v>0</v>
      </c>
      <c r="AP241" s="64">
        <f t="shared" si="396"/>
        <v>0</v>
      </c>
      <c r="AQ241" s="64">
        <f t="shared" ref="AQ241:BV241" si="397">IFERROR(AQ80*(AQ402/$EN402),"")</f>
        <v>0</v>
      </c>
      <c r="AR241" s="64">
        <f t="shared" si="397"/>
        <v>0</v>
      </c>
      <c r="AS241" s="64">
        <f t="shared" si="397"/>
        <v>0</v>
      </c>
      <c r="AT241" s="64">
        <f t="shared" si="397"/>
        <v>0</v>
      </c>
      <c r="AU241" s="64">
        <f t="shared" si="397"/>
        <v>0</v>
      </c>
      <c r="AV241" s="64">
        <f t="shared" si="397"/>
        <v>0</v>
      </c>
      <c r="AW241" s="64">
        <f t="shared" si="397"/>
        <v>0</v>
      </c>
      <c r="AX241" s="64">
        <f t="shared" si="397"/>
        <v>0</v>
      </c>
      <c r="AY241" s="64">
        <f t="shared" si="397"/>
        <v>0</v>
      </c>
      <c r="AZ241" s="64">
        <f t="shared" si="397"/>
        <v>0</v>
      </c>
      <c r="BA241" s="64">
        <f t="shared" si="397"/>
        <v>0</v>
      </c>
      <c r="BB241" s="64">
        <f t="shared" si="397"/>
        <v>0</v>
      </c>
      <c r="BC241" s="64">
        <f t="shared" si="397"/>
        <v>0</v>
      </c>
      <c r="BD241" s="64">
        <f t="shared" si="397"/>
        <v>0</v>
      </c>
      <c r="BE241" s="64">
        <f t="shared" si="397"/>
        <v>0</v>
      </c>
      <c r="BF241" s="64">
        <f t="shared" si="397"/>
        <v>0</v>
      </c>
      <c r="BG241" s="64">
        <f t="shared" si="397"/>
        <v>0</v>
      </c>
      <c r="BH241" s="64">
        <f t="shared" si="397"/>
        <v>0</v>
      </c>
      <c r="BI241" s="64">
        <f t="shared" si="397"/>
        <v>0</v>
      </c>
      <c r="BJ241" s="64">
        <f t="shared" si="397"/>
        <v>0</v>
      </c>
      <c r="BK241" s="64">
        <f t="shared" si="397"/>
        <v>0</v>
      </c>
      <c r="BL241" s="64">
        <f t="shared" si="397"/>
        <v>0</v>
      </c>
      <c r="BM241" s="64">
        <f t="shared" si="397"/>
        <v>0</v>
      </c>
      <c r="BN241" s="64">
        <f t="shared" si="397"/>
        <v>0</v>
      </c>
      <c r="BO241" s="64">
        <f t="shared" si="397"/>
        <v>0</v>
      </c>
      <c r="BP241" s="64">
        <f t="shared" si="397"/>
        <v>0</v>
      </c>
      <c r="BQ241" s="64">
        <f t="shared" si="397"/>
        <v>0</v>
      </c>
      <c r="BR241" s="64">
        <f t="shared" si="397"/>
        <v>0</v>
      </c>
      <c r="BS241" s="64">
        <f t="shared" si="397"/>
        <v>0</v>
      </c>
      <c r="BT241" s="64">
        <f t="shared" si="397"/>
        <v>0</v>
      </c>
      <c r="BU241" s="64">
        <f t="shared" si="397"/>
        <v>0</v>
      </c>
      <c r="BV241" s="64">
        <f t="shared" si="397"/>
        <v>0</v>
      </c>
      <c r="BW241" s="64">
        <f t="shared" ref="BW241:DB241" si="398">IFERROR(BW80*(BW402/$EN402),"")</f>
        <v>0</v>
      </c>
      <c r="BX241" s="64">
        <f t="shared" si="398"/>
        <v>0</v>
      </c>
      <c r="BY241" s="64">
        <f t="shared" si="398"/>
        <v>0</v>
      </c>
      <c r="BZ241" s="64">
        <f t="shared" si="398"/>
        <v>0</v>
      </c>
      <c r="CA241" s="64">
        <f t="shared" si="398"/>
        <v>0</v>
      </c>
      <c r="CB241" s="64">
        <f t="shared" si="398"/>
        <v>0</v>
      </c>
      <c r="CC241" s="64">
        <f t="shared" si="398"/>
        <v>0</v>
      </c>
      <c r="CD241" s="64">
        <f t="shared" si="398"/>
        <v>0</v>
      </c>
      <c r="CE241" s="64">
        <f t="shared" si="398"/>
        <v>0</v>
      </c>
      <c r="CF241" s="64">
        <f t="shared" si="398"/>
        <v>0</v>
      </c>
      <c r="CG241" s="64">
        <f t="shared" si="398"/>
        <v>0</v>
      </c>
      <c r="CH241" s="64">
        <f t="shared" si="398"/>
        <v>0</v>
      </c>
      <c r="CI241" s="64">
        <f t="shared" si="398"/>
        <v>0</v>
      </c>
      <c r="CJ241" s="64">
        <f t="shared" si="398"/>
        <v>0</v>
      </c>
      <c r="CK241" s="64">
        <f t="shared" si="398"/>
        <v>0</v>
      </c>
      <c r="CL241" s="64">
        <f t="shared" si="398"/>
        <v>0</v>
      </c>
      <c r="CM241" s="64">
        <f t="shared" si="398"/>
        <v>0</v>
      </c>
      <c r="CN241" s="64">
        <f t="shared" si="398"/>
        <v>0</v>
      </c>
      <c r="CO241" s="64">
        <f t="shared" si="398"/>
        <v>0</v>
      </c>
      <c r="CP241" s="64">
        <f t="shared" si="398"/>
        <v>0</v>
      </c>
      <c r="CQ241" s="64">
        <f t="shared" si="398"/>
        <v>0</v>
      </c>
      <c r="CR241" s="64">
        <f t="shared" si="398"/>
        <v>0</v>
      </c>
      <c r="CS241" s="64">
        <f t="shared" si="398"/>
        <v>0</v>
      </c>
      <c r="CT241" s="64">
        <f t="shared" si="398"/>
        <v>0</v>
      </c>
      <c r="CU241" s="64">
        <f t="shared" si="398"/>
        <v>0</v>
      </c>
      <c r="CV241" s="64">
        <f t="shared" si="398"/>
        <v>0</v>
      </c>
      <c r="CW241" s="64">
        <f t="shared" si="398"/>
        <v>0</v>
      </c>
      <c r="CX241" s="64">
        <f t="shared" si="398"/>
        <v>-4.5171122316121755E-2</v>
      </c>
      <c r="CY241" s="64">
        <f t="shared" si="398"/>
        <v>-1.6858766901938327E-2</v>
      </c>
      <c r="CZ241" s="64">
        <f t="shared" si="398"/>
        <v>2.2208876145347559E-3</v>
      </c>
      <c r="DA241" s="64">
        <f t="shared" si="398"/>
        <v>2.000390754135785E-3</v>
      </c>
      <c r="DB241" s="64">
        <f t="shared" si="398"/>
        <v>0</v>
      </c>
      <c r="DC241" s="64">
        <f t="shared" ref="DC241:EM241" si="399">IFERROR(DC80*(DC402/$EN402),"")</f>
        <v>0</v>
      </c>
      <c r="DD241" s="64">
        <f t="shared" si="399"/>
        <v>0</v>
      </c>
      <c r="DE241" s="64">
        <f t="shared" si="399"/>
        <v>0</v>
      </c>
      <c r="DF241" s="64">
        <f t="shared" si="399"/>
        <v>0</v>
      </c>
      <c r="DG241" s="64">
        <f t="shared" si="399"/>
        <v>0</v>
      </c>
      <c r="DH241" s="64">
        <f t="shared" si="399"/>
        <v>0</v>
      </c>
      <c r="DI241" s="64">
        <f t="shared" si="399"/>
        <v>0</v>
      </c>
      <c r="DJ241" s="64">
        <f t="shared" si="399"/>
        <v>0</v>
      </c>
      <c r="DK241" s="64">
        <f t="shared" si="399"/>
        <v>0</v>
      </c>
      <c r="DL241" s="64">
        <f t="shared" si="399"/>
        <v>0</v>
      </c>
      <c r="DM241" s="64">
        <f t="shared" si="399"/>
        <v>0</v>
      </c>
      <c r="DN241" s="64">
        <f t="shared" si="399"/>
        <v>0</v>
      </c>
      <c r="DO241" s="64">
        <f t="shared" si="399"/>
        <v>0</v>
      </c>
      <c r="DP241" s="64">
        <f t="shared" si="399"/>
        <v>0</v>
      </c>
      <c r="DQ241" s="64">
        <f t="shared" si="399"/>
        <v>0</v>
      </c>
      <c r="DR241" s="64">
        <f t="shared" si="399"/>
        <v>0</v>
      </c>
      <c r="DS241" s="64">
        <f t="shared" si="399"/>
        <v>0</v>
      </c>
      <c r="DT241" s="64">
        <f t="shared" si="399"/>
        <v>0</v>
      </c>
      <c r="DU241" s="64">
        <f t="shared" si="399"/>
        <v>0</v>
      </c>
      <c r="DV241" s="64">
        <f t="shared" si="399"/>
        <v>0</v>
      </c>
      <c r="DW241" s="64">
        <f t="shared" si="399"/>
        <v>0</v>
      </c>
      <c r="DX241" s="64">
        <f t="shared" si="399"/>
        <v>0</v>
      </c>
      <c r="DY241" s="64">
        <f t="shared" si="399"/>
        <v>0</v>
      </c>
      <c r="DZ241" s="64">
        <f t="shared" si="399"/>
        <v>0</v>
      </c>
      <c r="EA241" s="64">
        <f t="shared" si="399"/>
        <v>0</v>
      </c>
      <c r="EB241" s="64">
        <f t="shared" si="399"/>
        <v>0</v>
      </c>
      <c r="EC241" s="64">
        <f t="shared" si="399"/>
        <v>0</v>
      </c>
      <c r="ED241" s="64">
        <f t="shared" si="399"/>
        <v>2.7302692606734438E-3</v>
      </c>
      <c r="EE241" s="64">
        <f t="shared" si="399"/>
        <v>0</v>
      </c>
      <c r="EF241" s="64">
        <f t="shared" si="399"/>
        <v>0</v>
      </c>
      <c r="EG241" s="64">
        <f t="shared" si="399"/>
        <v>0</v>
      </c>
      <c r="EH241" s="64">
        <f t="shared" si="399"/>
        <v>0</v>
      </c>
      <c r="EI241" s="64">
        <f t="shared" si="399"/>
        <v>0</v>
      </c>
      <c r="EJ241" s="64">
        <f t="shared" si="399"/>
        <v>0</v>
      </c>
      <c r="EK241" s="64">
        <f t="shared" si="399"/>
        <v>0</v>
      </c>
      <c r="EL241" s="64">
        <f t="shared" si="399"/>
        <v>0</v>
      </c>
      <c r="EM241" s="64">
        <f t="shared" si="399"/>
        <v>0</v>
      </c>
      <c r="EN241" s="72">
        <f t="shared" si="334"/>
        <v>-6.5853669570841905E-2</v>
      </c>
    </row>
    <row r="242" spans="1:144" x14ac:dyDescent="0.15">
      <c r="A242" s="71">
        <v>42247</v>
      </c>
      <c r="B242" s="64">
        <f t="shared" ref="B242:J242" si="400">IFERROR(B81*(B403/$EN403),"")</f>
        <v>0</v>
      </c>
      <c r="C242" s="64">
        <f t="shared" si="400"/>
        <v>0</v>
      </c>
      <c r="D242" s="64">
        <f t="shared" si="400"/>
        <v>0</v>
      </c>
      <c r="E242" s="64">
        <f t="shared" si="400"/>
        <v>0</v>
      </c>
      <c r="F242" s="64">
        <f t="shared" si="400"/>
        <v>0</v>
      </c>
      <c r="G242" s="64">
        <f t="shared" si="400"/>
        <v>-5.8202215571529804E-3</v>
      </c>
      <c r="H242" s="64">
        <f t="shared" si="400"/>
        <v>0</v>
      </c>
      <c r="I242" s="64">
        <f t="shared" si="400"/>
        <v>0</v>
      </c>
      <c r="J242" s="64">
        <f t="shared" si="400"/>
        <v>0</v>
      </c>
      <c r="K242" s="64">
        <f t="shared" ref="K242:AP242" si="401">IFERROR(K81*(K403/$EN403),"")</f>
        <v>0</v>
      </c>
      <c r="L242" s="64">
        <f t="shared" si="401"/>
        <v>-1.0742470150949368E-2</v>
      </c>
      <c r="M242" s="64">
        <f t="shared" si="401"/>
        <v>0</v>
      </c>
      <c r="N242" s="64">
        <f t="shared" si="401"/>
        <v>0</v>
      </c>
      <c r="O242" s="64">
        <f t="shared" si="401"/>
        <v>0</v>
      </c>
      <c r="P242" s="64">
        <f t="shared" si="401"/>
        <v>0</v>
      </c>
      <c r="Q242" s="64">
        <f t="shared" si="401"/>
        <v>0</v>
      </c>
      <c r="R242" s="64">
        <f t="shared" si="401"/>
        <v>0</v>
      </c>
      <c r="S242" s="64">
        <f t="shared" si="401"/>
        <v>0</v>
      </c>
      <c r="T242" s="64">
        <f t="shared" si="401"/>
        <v>-2.9603680193053268E-2</v>
      </c>
      <c r="U242" s="64">
        <f t="shared" si="401"/>
        <v>0</v>
      </c>
      <c r="V242" s="64">
        <f t="shared" si="401"/>
        <v>0</v>
      </c>
      <c r="W242" s="64">
        <f t="shared" si="401"/>
        <v>0</v>
      </c>
      <c r="X242" s="64">
        <f t="shared" si="401"/>
        <v>0</v>
      </c>
      <c r="Y242" s="64">
        <f t="shared" si="401"/>
        <v>0</v>
      </c>
      <c r="Z242" s="64">
        <f t="shared" si="401"/>
        <v>0</v>
      </c>
      <c r="AA242" s="64">
        <f t="shared" si="401"/>
        <v>0</v>
      </c>
      <c r="AB242" s="64">
        <f t="shared" si="401"/>
        <v>0</v>
      </c>
      <c r="AC242" s="64">
        <f t="shared" si="401"/>
        <v>0</v>
      </c>
      <c r="AD242" s="64">
        <f t="shared" si="401"/>
        <v>0</v>
      </c>
      <c r="AE242" s="64">
        <f t="shared" si="401"/>
        <v>-4.1214523332188963E-4</v>
      </c>
      <c r="AF242" s="64">
        <f t="shared" si="401"/>
        <v>0</v>
      </c>
      <c r="AG242" s="64">
        <f t="shared" si="401"/>
        <v>0</v>
      </c>
      <c r="AH242" s="64">
        <f t="shared" si="401"/>
        <v>0</v>
      </c>
      <c r="AI242" s="64">
        <f t="shared" si="401"/>
        <v>0</v>
      </c>
      <c r="AJ242" s="64">
        <f t="shared" si="401"/>
        <v>0</v>
      </c>
      <c r="AK242" s="64">
        <f t="shared" si="401"/>
        <v>0</v>
      </c>
      <c r="AL242" s="64">
        <f t="shared" si="401"/>
        <v>0</v>
      </c>
      <c r="AM242" s="64">
        <f t="shared" si="401"/>
        <v>0</v>
      </c>
      <c r="AN242" s="64">
        <f t="shared" si="401"/>
        <v>0</v>
      </c>
      <c r="AO242" s="64">
        <f t="shared" si="401"/>
        <v>0</v>
      </c>
      <c r="AP242" s="64">
        <f t="shared" si="401"/>
        <v>0</v>
      </c>
      <c r="AQ242" s="64">
        <f t="shared" ref="AQ242:BV242" si="402">IFERROR(AQ81*(AQ403/$EN403),"")</f>
        <v>0</v>
      </c>
      <c r="AR242" s="64">
        <f t="shared" si="402"/>
        <v>0</v>
      </c>
      <c r="AS242" s="64">
        <f t="shared" si="402"/>
        <v>0</v>
      </c>
      <c r="AT242" s="64">
        <f t="shared" si="402"/>
        <v>0</v>
      </c>
      <c r="AU242" s="64">
        <f t="shared" si="402"/>
        <v>0</v>
      </c>
      <c r="AV242" s="64">
        <f t="shared" si="402"/>
        <v>0</v>
      </c>
      <c r="AW242" s="64">
        <f t="shared" si="402"/>
        <v>0</v>
      </c>
      <c r="AX242" s="64">
        <f t="shared" si="402"/>
        <v>0</v>
      </c>
      <c r="AY242" s="64">
        <f t="shared" si="402"/>
        <v>0</v>
      </c>
      <c r="AZ242" s="64">
        <f t="shared" si="402"/>
        <v>0</v>
      </c>
      <c r="BA242" s="64">
        <f t="shared" si="402"/>
        <v>0</v>
      </c>
      <c r="BB242" s="64">
        <f t="shared" si="402"/>
        <v>0</v>
      </c>
      <c r="BC242" s="64">
        <f t="shared" si="402"/>
        <v>0</v>
      </c>
      <c r="BD242" s="64">
        <f t="shared" si="402"/>
        <v>0</v>
      </c>
      <c r="BE242" s="64">
        <f t="shared" si="402"/>
        <v>0</v>
      </c>
      <c r="BF242" s="64">
        <f t="shared" si="402"/>
        <v>0</v>
      </c>
      <c r="BG242" s="64">
        <f t="shared" si="402"/>
        <v>0</v>
      </c>
      <c r="BH242" s="64">
        <f t="shared" si="402"/>
        <v>0</v>
      </c>
      <c r="BI242" s="64">
        <f t="shared" si="402"/>
        <v>0</v>
      </c>
      <c r="BJ242" s="64">
        <f t="shared" si="402"/>
        <v>0</v>
      </c>
      <c r="BK242" s="64">
        <f t="shared" si="402"/>
        <v>0</v>
      </c>
      <c r="BL242" s="64">
        <f t="shared" si="402"/>
        <v>0</v>
      </c>
      <c r="BM242" s="64">
        <f t="shared" si="402"/>
        <v>0</v>
      </c>
      <c r="BN242" s="64">
        <f t="shared" si="402"/>
        <v>0</v>
      </c>
      <c r="BO242" s="64">
        <f t="shared" si="402"/>
        <v>0</v>
      </c>
      <c r="BP242" s="64">
        <f t="shared" si="402"/>
        <v>0</v>
      </c>
      <c r="BQ242" s="64">
        <f t="shared" si="402"/>
        <v>0</v>
      </c>
      <c r="BR242" s="64">
        <f t="shared" si="402"/>
        <v>0</v>
      </c>
      <c r="BS242" s="64">
        <f t="shared" si="402"/>
        <v>0</v>
      </c>
      <c r="BT242" s="64">
        <f t="shared" si="402"/>
        <v>0</v>
      </c>
      <c r="BU242" s="64">
        <f t="shared" si="402"/>
        <v>0</v>
      </c>
      <c r="BV242" s="64">
        <f t="shared" si="402"/>
        <v>0</v>
      </c>
      <c r="BW242" s="64">
        <f t="shared" ref="BW242:DA242" si="403">IFERROR(BW81*(BW403/$EN403),"")</f>
        <v>0</v>
      </c>
      <c r="BX242" s="64">
        <f t="shared" si="403"/>
        <v>0</v>
      </c>
      <c r="BY242" s="64">
        <f t="shared" si="403"/>
        <v>0</v>
      </c>
      <c r="BZ242" s="64">
        <f t="shared" si="403"/>
        <v>0</v>
      </c>
      <c r="CA242" s="64">
        <f t="shared" si="403"/>
        <v>0</v>
      </c>
      <c r="CB242" s="64">
        <f t="shared" si="403"/>
        <v>0</v>
      </c>
      <c r="CC242" s="64">
        <f t="shared" si="403"/>
        <v>0</v>
      </c>
      <c r="CD242" s="64">
        <f t="shared" si="403"/>
        <v>0</v>
      </c>
      <c r="CE242" s="64">
        <f t="shared" si="403"/>
        <v>0</v>
      </c>
      <c r="CF242" s="64">
        <f t="shared" si="403"/>
        <v>0</v>
      </c>
      <c r="CG242" s="64">
        <f t="shared" si="403"/>
        <v>0</v>
      </c>
      <c r="CH242" s="64">
        <f t="shared" si="403"/>
        <v>0</v>
      </c>
      <c r="CI242" s="64">
        <f t="shared" si="403"/>
        <v>0</v>
      </c>
      <c r="CJ242" s="64">
        <f t="shared" si="403"/>
        <v>0</v>
      </c>
      <c r="CK242" s="64">
        <f t="shared" si="403"/>
        <v>0</v>
      </c>
      <c r="CL242" s="64">
        <f t="shared" si="403"/>
        <v>0</v>
      </c>
      <c r="CM242" s="64">
        <f t="shared" si="403"/>
        <v>0</v>
      </c>
      <c r="CN242" s="64">
        <f t="shared" si="403"/>
        <v>0</v>
      </c>
      <c r="CO242" s="64">
        <f t="shared" si="403"/>
        <v>0</v>
      </c>
      <c r="CP242" s="64">
        <f t="shared" si="403"/>
        <v>0</v>
      </c>
      <c r="CQ242" s="64">
        <f t="shared" si="403"/>
        <v>0</v>
      </c>
      <c r="CR242" s="64">
        <f t="shared" si="403"/>
        <v>0</v>
      </c>
      <c r="CS242" s="64">
        <f t="shared" si="403"/>
        <v>0</v>
      </c>
      <c r="CT242" s="64">
        <f t="shared" si="403"/>
        <v>0</v>
      </c>
      <c r="CU242" s="64">
        <f t="shared" si="403"/>
        <v>0</v>
      </c>
      <c r="CV242" s="64">
        <f t="shared" si="403"/>
        <v>0</v>
      </c>
      <c r="CW242" s="64">
        <f t="shared" si="403"/>
        <v>0</v>
      </c>
      <c r="CX242" s="64">
        <f t="shared" si="403"/>
        <v>4.6859731617626028E-2</v>
      </c>
      <c r="CY242" s="64">
        <f t="shared" si="403"/>
        <v>-1.8475468463148556E-2</v>
      </c>
      <c r="CZ242" s="64">
        <f t="shared" si="403"/>
        <v>-2.9799143840318495E-3</v>
      </c>
      <c r="DA242" s="64">
        <f t="shared" si="403"/>
        <v>-1.2160614711272369E-2</v>
      </c>
      <c r="DB242" s="64">
        <f>IFERROR(DB81*(DB404/$EN403),"")</f>
        <v>0</v>
      </c>
      <c r="DC242" s="64">
        <f t="shared" ref="DC242:EM242" si="404">IFERROR(DC81*(DC403/$EN403),"")</f>
        <v>0</v>
      </c>
      <c r="DD242" s="64">
        <f t="shared" si="404"/>
        <v>0</v>
      </c>
      <c r="DE242" s="64">
        <f t="shared" si="404"/>
        <v>0</v>
      </c>
      <c r="DF242" s="64">
        <f t="shared" si="404"/>
        <v>0</v>
      </c>
      <c r="DG242" s="64">
        <f t="shared" si="404"/>
        <v>0</v>
      </c>
      <c r="DH242" s="64">
        <f t="shared" si="404"/>
        <v>0</v>
      </c>
      <c r="DI242" s="64">
        <f t="shared" si="404"/>
        <v>0</v>
      </c>
      <c r="DJ242" s="64">
        <f t="shared" si="404"/>
        <v>0</v>
      </c>
      <c r="DK242" s="64">
        <f t="shared" si="404"/>
        <v>0</v>
      </c>
      <c r="DL242" s="64">
        <f t="shared" si="404"/>
        <v>0</v>
      </c>
      <c r="DM242" s="64">
        <f t="shared" si="404"/>
        <v>0</v>
      </c>
      <c r="DN242" s="64">
        <f t="shared" si="404"/>
        <v>0</v>
      </c>
      <c r="DO242" s="64">
        <f t="shared" si="404"/>
        <v>0</v>
      </c>
      <c r="DP242" s="64">
        <f t="shared" si="404"/>
        <v>0</v>
      </c>
      <c r="DQ242" s="64">
        <f t="shared" si="404"/>
        <v>0</v>
      </c>
      <c r="DR242" s="64">
        <f t="shared" si="404"/>
        <v>0</v>
      </c>
      <c r="DS242" s="64">
        <f t="shared" si="404"/>
        <v>0</v>
      </c>
      <c r="DT242" s="64">
        <f t="shared" si="404"/>
        <v>0</v>
      </c>
      <c r="DU242" s="64">
        <f t="shared" si="404"/>
        <v>0</v>
      </c>
      <c r="DV242" s="64">
        <f t="shared" si="404"/>
        <v>0</v>
      </c>
      <c r="DW242" s="64">
        <f t="shared" si="404"/>
        <v>0</v>
      </c>
      <c r="DX242" s="64">
        <f t="shared" si="404"/>
        <v>0</v>
      </c>
      <c r="DY242" s="64">
        <f t="shared" si="404"/>
        <v>0</v>
      </c>
      <c r="DZ242" s="64">
        <f t="shared" si="404"/>
        <v>0</v>
      </c>
      <c r="EA242" s="64">
        <f t="shared" si="404"/>
        <v>0</v>
      </c>
      <c r="EB242" s="64">
        <f t="shared" si="404"/>
        <v>0</v>
      </c>
      <c r="EC242" s="64">
        <f t="shared" si="404"/>
        <v>0</v>
      </c>
      <c r="ED242" s="64">
        <f t="shared" si="404"/>
        <v>-2.7666142422704775E-2</v>
      </c>
      <c r="EE242" s="64">
        <f t="shared" si="404"/>
        <v>0</v>
      </c>
      <c r="EF242" s="64">
        <f t="shared" si="404"/>
        <v>0</v>
      </c>
      <c r="EG242" s="64">
        <f t="shared" si="404"/>
        <v>0</v>
      </c>
      <c r="EH242" s="64">
        <f t="shared" si="404"/>
        <v>0</v>
      </c>
      <c r="EI242" s="64">
        <f t="shared" si="404"/>
        <v>0</v>
      </c>
      <c r="EJ242" s="64">
        <f t="shared" si="404"/>
        <v>0</v>
      </c>
      <c r="EK242" s="64">
        <f t="shared" si="404"/>
        <v>0</v>
      </c>
      <c r="EL242" s="64">
        <f t="shared" si="404"/>
        <v>0</v>
      </c>
      <c r="EM242" s="64">
        <f t="shared" si="404"/>
        <v>0</v>
      </c>
      <c r="EN242" s="72">
        <f t="shared" si="334"/>
        <v>-6.1000925498009034E-2</v>
      </c>
    </row>
    <row r="243" spans="1:144" x14ac:dyDescent="0.15">
      <c r="A243" s="71">
        <v>42277</v>
      </c>
      <c r="B243" s="64">
        <f t="shared" ref="B243:J243" si="405">IFERROR(B82*(B404/$EN404),"")</f>
        <v>0</v>
      </c>
      <c r="C243" s="64">
        <f t="shared" si="405"/>
        <v>0</v>
      </c>
      <c r="D243" s="64">
        <f t="shared" si="405"/>
        <v>0</v>
      </c>
      <c r="E243" s="64">
        <f t="shared" si="405"/>
        <v>0</v>
      </c>
      <c r="F243" s="64">
        <f t="shared" si="405"/>
        <v>0</v>
      </c>
      <c r="G243" s="64">
        <f t="shared" si="405"/>
        <v>-2.6735265813198276E-3</v>
      </c>
      <c r="H243" s="64">
        <f t="shared" si="405"/>
        <v>0</v>
      </c>
      <c r="I243" s="64">
        <f t="shared" si="405"/>
        <v>0</v>
      </c>
      <c r="J243" s="64">
        <f t="shared" si="405"/>
        <v>0</v>
      </c>
      <c r="K243" s="64">
        <f t="shared" ref="K243:AP243" si="406">IFERROR(K82*(K404/$EN404),"")</f>
        <v>0</v>
      </c>
      <c r="L243" s="64">
        <f t="shared" si="406"/>
        <v>2.7033717551360049E-3</v>
      </c>
      <c r="M243" s="64">
        <f t="shared" si="406"/>
        <v>0</v>
      </c>
      <c r="N243" s="64">
        <f t="shared" si="406"/>
        <v>0</v>
      </c>
      <c r="O243" s="64">
        <f t="shared" si="406"/>
        <v>0</v>
      </c>
      <c r="P243" s="64">
        <f t="shared" si="406"/>
        <v>0</v>
      </c>
      <c r="Q243" s="64">
        <f t="shared" si="406"/>
        <v>0</v>
      </c>
      <c r="R243" s="64">
        <f t="shared" si="406"/>
        <v>0</v>
      </c>
      <c r="S243" s="64">
        <f t="shared" si="406"/>
        <v>0</v>
      </c>
      <c r="T243" s="64">
        <f t="shared" si="406"/>
        <v>-2.8854540358570949E-2</v>
      </c>
      <c r="U243" s="64">
        <f t="shared" si="406"/>
        <v>0</v>
      </c>
      <c r="V243" s="64">
        <f t="shared" si="406"/>
        <v>0</v>
      </c>
      <c r="W243" s="64">
        <f t="shared" si="406"/>
        <v>0</v>
      </c>
      <c r="X243" s="64">
        <f t="shared" si="406"/>
        <v>0</v>
      </c>
      <c r="Y243" s="64">
        <f t="shared" si="406"/>
        <v>0</v>
      </c>
      <c r="Z243" s="64">
        <f t="shared" si="406"/>
        <v>0</v>
      </c>
      <c r="AA243" s="64">
        <f t="shared" si="406"/>
        <v>0</v>
      </c>
      <c r="AB243" s="64">
        <f t="shared" si="406"/>
        <v>0</v>
      </c>
      <c r="AC243" s="64">
        <f t="shared" si="406"/>
        <v>0</v>
      </c>
      <c r="AD243" s="64">
        <f t="shared" si="406"/>
        <v>0</v>
      </c>
      <c r="AE243" s="64">
        <f t="shared" si="406"/>
        <v>-1.0585803208947398E-3</v>
      </c>
      <c r="AF243" s="64">
        <f t="shared" si="406"/>
        <v>0</v>
      </c>
      <c r="AG243" s="64">
        <f t="shared" si="406"/>
        <v>0</v>
      </c>
      <c r="AH243" s="64">
        <f t="shared" si="406"/>
        <v>0</v>
      </c>
      <c r="AI243" s="64">
        <f t="shared" si="406"/>
        <v>0</v>
      </c>
      <c r="AJ243" s="64">
        <f t="shared" si="406"/>
        <v>0</v>
      </c>
      <c r="AK243" s="64">
        <f t="shared" si="406"/>
        <v>0</v>
      </c>
      <c r="AL243" s="64">
        <f t="shared" si="406"/>
        <v>0</v>
      </c>
      <c r="AM243" s="64">
        <f t="shared" si="406"/>
        <v>0</v>
      </c>
      <c r="AN243" s="64">
        <f t="shared" si="406"/>
        <v>0</v>
      </c>
      <c r="AO243" s="64">
        <f t="shared" si="406"/>
        <v>0</v>
      </c>
      <c r="AP243" s="64">
        <f t="shared" si="406"/>
        <v>0</v>
      </c>
      <c r="AQ243" s="64">
        <f t="shared" ref="AQ243:BV243" si="407">IFERROR(AQ82*(AQ404/$EN404),"")</f>
        <v>0</v>
      </c>
      <c r="AR243" s="64">
        <f t="shared" si="407"/>
        <v>0</v>
      </c>
      <c r="AS243" s="64">
        <f t="shared" si="407"/>
        <v>0</v>
      </c>
      <c r="AT243" s="64">
        <f t="shared" si="407"/>
        <v>0</v>
      </c>
      <c r="AU243" s="64">
        <f t="shared" si="407"/>
        <v>0</v>
      </c>
      <c r="AV243" s="64">
        <f t="shared" si="407"/>
        <v>0</v>
      </c>
      <c r="AW243" s="64">
        <f t="shared" si="407"/>
        <v>0</v>
      </c>
      <c r="AX243" s="64">
        <f t="shared" si="407"/>
        <v>0</v>
      </c>
      <c r="AY243" s="64">
        <f t="shared" si="407"/>
        <v>0</v>
      </c>
      <c r="AZ243" s="64">
        <f t="shared" si="407"/>
        <v>0</v>
      </c>
      <c r="BA243" s="64">
        <f t="shared" si="407"/>
        <v>0</v>
      </c>
      <c r="BB243" s="64">
        <f t="shared" si="407"/>
        <v>0</v>
      </c>
      <c r="BC243" s="64">
        <f t="shared" si="407"/>
        <v>0</v>
      </c>
      <c r="BD243" s="64">
        <f t="shared" si="407"/>
        <v>0</v>
      </c>
      <c r="BE243" s="64">
        <f t="shared" si="407"/>
        <v>0</v>
      </c>
      <c r="BF243" s="64">
        <f t="shared" si="407"/>
        <v>0</v>
      </c>
      <c r="BG243" s="64">
        <f t="shared" si="407"/>
        <v>0</v>
      </c>
      <c r="BH243" s="64">
        <f t="shared" si="407"/>
        <v>0</v>
      </c>
      <c r="BI243" s="64">
        <f t="shared" si="407"/>
        <v>0</v>
      </c>
      <c r="BJ243" s="64">
        <f t="shared" si="407"/>
        <v>0</v>
      </c>
      <c r="BK243" s="64">
        <f t="shared" si="407"/>
        <v>0</v>
      </c>
      <c r="BL243" s="64">
        <f t="shared" si="407"/>
        <v>0</v>
      </c>
      <c r="BM243" s="64">
        <f t="shared" si="407"/>
        <v>0</v>
      </c>
      <c r="BN243" s="64">
        <f t="shared" si="407"/>
        <v>0</v>
      </c>
      <c r="BO243" s="64">
        <f t="shared" si="407"/>
        <v>0</v>
      </c>
      <c r="BP243" s="64">
        <f t="shared" si="407"/>
        <v>0</v>
      </c>
      <c r="BQ243" s="64">
        <f t="shared" si="407"/>
        <v>0</v>
      </c>
      <c r="BR243" s="64">
        <f t="shared" si="407"/>
        <v>0</v>
      </c>
      <c r="BS243" s="64">
        <f t="shared" si="407"/>
        <v>0</v>
      </c>
      <c r="BT243" s="64">
        <f t="shared" si="407"/>
        <v>0</v>
      </c>
      <c r="BU243" s="64">
        <f t="shared" si="407"/>
        <v>0</v>
      </c>
      <c r="BV243" s="64">
        <f t="shared" si="407"/>
        <v>0</v>
      </c>
      <c r="BW243" s="64">
        <f t="shared" ref="BW243:DA243" si="408">IFERROR(BW82*(BW404/$EN404),"")</f>
        <v>0</v>
      </c>
      <c r="BX243" s="64">
        <f t="shared" si="408"/>
        <v>0</v>
      </c>
      <c r="BY243" s="64">
        <f t="shared" si="408"/>
        <v>0</v>
      </c>
      <c r="BZ243" s="64">
        <f t="shared" si="408"/>
        <v>0</v>
      </c>
      <c r="CA243" s="64">
        <f t="shared" si="408"/>
        <v>0</v>
      </c>
      <c r="CB243" s="64">
        <f t="shared" si="408"/>
        <v>0</v>
      </c>
      <c r="CC243" s="64">
        <f t="shared" si="408"/>
        <v>0</v>
      </c>
      <c r="CD243" s="64">
        <f t="shared" si="408"/>
        <v>0</v>
      </c>
      <c r="CE243" s="64">
        <f t="shared" si="408"/>
        <v>0</v>
      </c>
      <c r="CF243" s="64">
        <f t="shared" si="408"/>
        <v>0</v>
      </c>
      <c r="CG243" s="64">
        <f t="shared" si="408"/>
        <v>0</v>
      </c>
      <c r="CH243" s="64">
        <f t="shared" si="408"/>
        <v>0</v>
      </c>
      <c r="CI243" s="64">
        <f t="shared" si="408"/>
        <v>0</v>
      </c>
      <c r="CJ243" s="64">
        <f t="shared" si="408"/>
        <v>0</v>
      </c>
      <c r="CK243" s="64">
        <f t="shared" si="408"/>
        <v>0</v>
      </c>
      <c r="CL243" s="64">
        <f t="shared" si="408"/>
        <v>0</v>
      </c>
      <c r="CM243" s="64">
        <f t="shared" si="408"/>
        <v>0</v>
      </c>
      <c r="CN243" s="64">
        <f t="shared" si="408"/>
        <v>0</v>
      </c>
      <c r="CO243" s="64">
        <f t="shared" si="408"/>
        <v>0</v>
      </c>
      <c r="CP243" s="64">
        <f t="shared" si="408"/>
        <v>0</v>
      </c>
      <c r="CQ243" s="64">
        <f t="shared" si="408"/>
        <v>0</v>
      </c>
      <c r="CR243" s="64">
        <f t="shared" si="408"/>
        <v>0</v>
      </c>
      <c r="CS243" s="64">
        <f t="shared" si="408"/>
        <v>0</v>
      </c>
      <c r="CT243" s="64">
        <f t="shared" si="408"/>
        <v>0</v>
      </c>
      <c r="CU243" s="64">
        <f t="shared" si="408"/>
        <v>0</v>
      </c>
      <c r="CV243" s="64">
        <f t="shared" si="408"/>
        <v>0</v>
      </c>
      <c r="CW243" s="64">
        <f t="shared" si="408"/>
        <v>0</v>
      </c>
      <c r="CX243" s="64">
        <f t="shared" si="408"/>
        <v>1.1902188909497154E-2</v>
      </c>
      <c r="CY243" s="64">
        <f t="shared" si="408"/>
        <v>-1.4935688052726246E-2</v>
      </c>
      <c r="CZ243" s="64">
        <f t="shared" si="408"/>
        <v>-2.734033003154918E-3</v>
      </c>
      <c r="DA243" s="64">
        <f t="shared" si="408"/>
        <v>6.3886936399359879E-3</v>
      </c>
      <c r="DB243" s="64" t="str">
        <f>IFERROR(DB82*(#REF!/$EN404),"")</f>
        <v/>
      </c>
      <c r="DC243" s="64">
        <f t="shared" ref="DC243:EM243" si="409">IFERROR(DC82*(DC404/$EN404),"")</f>
        <v>0</v>
      </c>
      <c r="DD243" s="64">
        <f t="shared" si="409"/>
        <v>0</v>
      </c>
      <c r="DE243" s="64">
        <f t="shared" si="409"/>
        <v>0</v>
      </c>
      <c r="DF243" s="64">
        <f t="shared" si="409"/>
        <v>0</v>
      </c>
      <c r="DG243" s="64">
        <f t="shared" si="409"/>
        <v>0</v>
      </c>
      <c r="DH243" s="64">
        <f t="shared" si="409"/>
        <v>0</v>
      </c>
      <c r="DI243" s="64">
        <f t="shared" si="409"/>
        <v>0</v>
      </c>
      <c r="DJ243" s="64">
        <f t="shared" si="409"/>
        <v>0</v>
      </c>
      <c r="DK243" s="64">
        <f t="shared" si="409"/>
        <v>0</v>
      </c>
      <c r="DL243" s="64">
        <f t="shared" si="409"/>
        <v>0</v>
      </c>
      <c r="DM243" s="64">
        <f t="shared" si="409"/>
        <v>0</v>
      </c>
      <c r="DN243" s="64">
        <f t="shared" si="409"/>
        <v>0</v>
      </c>
      <c r="DO243" s="64">
        <f t="shared" si="409"/>
        <v>0</v>
      </c>
      <c r="DP243" s="64">
        <f t="shared" si="409"/>
        <v>0</v>
      </c>
      <c r="DQ243" s="64">
        <f t="shared" si="409"/>
        <v>0</v>
      </c>
      <c r="DR243" s="64">
        <f t="shared" si="409"/>
        <v>0</v>
      </c>
      <c r="DS243" s="64">
        <f t="shared" si="409"/>
        <v>0</v>
      </c>
      <c r="DT243" s="64">
        <f t="shared" si="409"/>
        <v>0</v>
      </c>
      <c r="DU243" s="64">
        <f t="shared" si="409"/>
        <v>0</v>
      </c>
      <c r="DV243" s="64">
        <f t="shared" si="409"/>
        <v>0</v>
      </c>
      <c r="DW243" s="64">
        <f t="shared" si="409"/>
        <v>0</v>
      </c>
      <c r="DX243" s="64">
        <f t="shared" si="409"/>
        <v>0</v>
      </c>
      <c r="DY243" s="64">
        <f t="shared" si="409"/>
        <v>0</v>
      </c>
      <c r="DZ243" s="64">
        <f t="shared" si="409"/>
        <v>0</v>
      </c>
      <c r="EA243" s="64">
        <f t="shared" si="409"/>
        <v>0</v>
      </c>
      <c r="EB243" s="64">
        <f t="shared" si="409"/>
        <v>0</v>
      </c>
      <c r="EC243" s="64">
        <f t="shared" si="409"/>
        <v>0</v>
      </c>
      <c r="ED243" s="64">
        <f t="shared" si="409"/>
        <v>-2.2005604039511569E-2</v>
      </c>
      <c r="EE243" s="64">
        <f t="shared" si="409"/>
        <v>0</v>
      </c>
      <c r="EF243" s="64">
        <f t="shared" si="409"/>
        <v>0</v>
      </c>
      <c r="EG243" s="64">
        <f t="shared" si="409"/>
        <v>0</v>
      </c>
      <c r="EH243" s="64">
        <f t="shared" si="409"/>
        <v>0</v>
      </c>
      <c r="EI243" s="64">
        <f t="shared" si="409"/>
        <v>0</v>
      </c>
      <c r="EJ243" s="64">
        <f t="shared" si="409"/>
        <v>0</v>
      </c>
      <c r="EK243" s="64">
        <f t="shared" si="409"/>
        <v>0</v>
      </c>
      <c r="EL243" s="64">
        <f t="shared" si="409"/>
        <v>0</v>
      </c>
      <c r="EM243" s="64">
        <f t="shared" si="409"/>
        <v>0</v>
      </c>
      <c r="EN243" s="72">
        <f t="shared" si="334"/>
        <v>-5.1267718051609096E-2</v>
      </c>
    </row>
    <row r="244" spans="1:144" x14ac:dyDescent="0.15">
      <c r="A244" s="71">
        <v>42307</v>
      </c>
      <c r="B244" s="64">
        <f t="shared" ref="B244:J244" si="410">IFERROR(B83*(B405/$EN405),"")</f>
        <v>0</v>
      </c>
      <c r="C244" s="64">
        <f t="shared" si="410"/>
        <v>0</v>
      </c>
      <c r="D244" s="64">
        <f t="shared" si="410"/>
        <v>0</v>
      </c>
      <c r="E244" s="64">
        <f t="shared" si="410"/>
        <v>0</v>
      </c>
      <c r="F244" s="64">
        <f t="shared" si="410"/>
        <v>0</v>
      </c>
      <c r="G244" s="64">
        <f t="shared" si="410"/>
        <v>1.7391522378263136E-2</v>
      </c>
      <c r="H244" s="64">
        <f t="shared" si="410"/>
        <v>0</v>
      </c>
      <c r="I244" s="64">
        <f t="shared" si="410"/>
        <v>0</v>
      </c>
      <c r="J244" s="64">
        <f t="shared" si="410"/>
        <v>0</v>
      </c>
      <c r="K244" s="64">
        <f t="shared" ref="K244:AP244" si="411">IFERROR(K83*(K405/$EN405),"")</f>
        <v>0</v>
      </c>
      <c r="L244" s="64">
        <f t="shared" si="411"/>
        <v>1.0455089870464283E-2</v>
      </c>
      <c r="M244" s="64">
        <f t="shared" si="411"/>
        <v>0</v>
      </c>
      <c r="N244" s="64">
        <f t="shared" si="411"/>
        <v>0</v>
      </c>
      <c r="O244" s="64">
        <f t="shared" si="411"/>
        <v>0</v>
      </c>
      <c r="P244" s="64">
        <f t="shared" si="411"/>
        <v>0</v>
      </c>
      <c r="Q244" s="64">
        <f t="shared" si="411"/>
        <v>0</v>
      </c>
      <c r="R244" s="64">
        <f t="shared" si="411"/>
        <v>0</v>
      </c>
      <c r="S244" s="64">
        <f t="shared" si="411"/>
        <v>0</v>
      </c>
      <c r="T244" s="64">
        <f t="shared" si="411"/>
        <v>-1.6954743707216419E-2</v>
      </c>
      <c r="U244" s="64">
        <f t="shared" si="411"/>
        <v>0</v>
      </c>
      <c r="V244" s="64">
        <f t="shared" si="411"/>
        <v>0</v>
      </c>
      <c r="W244" s="64">
        <f t="shared" si="411"/>
        <v>0</v>
      </c>
      <c r="X244" s="64">
        <f t="shared" si="411"/>
        <v>0</v>
      </c>
      <c r="Y244" s="64">
        <f t="shared" si="411"/>
        <v>0</v>
      </c>
      <c r="Z244" s="64">
        <f t="shared" si="411"/>
        <v>0</v>
      </c>
      <c r="AA244" s="64">
        <f t="shared" si="411"/>
        <v>0</v>
      </c>
      <c r="AB244" s="64">
        <f t="shared" si="411"/>
        <v>0</v>
      </c>
      <c r="AC244" s="64">
        <f t="shared" si="411"/>
        <v>0</v>
      </c>
      <c r="AD244" s="64">
        <f t="shared" si="411"/>
        <v>0</v>
      </c>
      <c r="AE244" s="64">
        <f t="shared" si="411"/>
        <v>-5.3236873983152837E-4</v>
      </c>
      <c r="AF244" s="64">
        <f t="shared" si="411"/>
        <v>0</v>
      </c>
      <c r="AG244" s="64">
        <f t="shared" si="411"/>
        <v>0</v>
      </c>
      <c r="AH244" s="64">
        <f t="shared" si="411"/>
        <v>0</v>
      </c>
      <c r="AI244" s="64">
        <f t="shared" si="411"/>
        <v>0</v>
      </c>
      <c r="AJ244" s="64">
        <f t="shared" si="411"/>
        <v>0</v>
      </c>
      <c r="AK244" s="64">
        <f t="shared" si="411"/>
        <v>0</v>
      </c>
      <c r="AL244" s="64">
        <f t="shared" si="411"/>
        <v>0</v>
      </c>
      <c r="AM244" s="64">
        <f t="shared" si="411"/>
        <v>0</v>
      </c>
      <c r="AN244" s="64">
        <f t="shared" si="411"/>
        <v>0</v>
      </c>
      <c r="AO244" s="64">
        <f t="shared" si="411"/>
        <v>0</v>
      </c>
      <c r="AP244" s="64">
        <f t="shared" si="411"/>
        <v>0</v>
      </c>
      <c r="AQ244" s="64">
        <f t="shared" ref="AQ244:BV244" si="412">IFERROR(AQ83*(AQ405/$EN405),"")</f>
        <v>0</v>
      </c>
      <c r="AR244" s="64">
        <f t="shared" si="412"/>
        <v>0</v>
      </c>
      <c r="AS244" s="64">
        <f t="shared" si="412"/>
        <v>0</v>
      </c>
      <c r="AT244" s="64">
        <f t="shared" si="412"/>
        <v>0</v>
      </c>
      <c r="AU244" s="64">
        <f t="shared" si="412"/>
        <v>0</v>
      </c>
      <c r="AV244" s="64">
        <f t="shared" si="412"/>
        <v>0</v>
      </c>
      <c r="AW244" s="64">
        <f t="shared" si="412"/>
        <v>0</v>
      </c>
      <c r="AX244" s="64">
        <f t="shared" si="412"/>
        <v>0</v>
      </c>
      <c r="AY244" s="64">
        <f t="shared" si="412"/>
        <v>0</v>
      </c>
      <c r="AZ244" s="64">
        <f t="shared" si="412"/>
        <v>0</v>
      </c>
      <c r="BA244" s="64">
        <f t="shared" si="412"/>
        <v>0</v>
      </c>
      <c r="BB244" s="64">
        <f t="shared" si="412"/>
        <v>0</v>
      </c>
      <c r="BC244" s="64">
        <f t="shared" si="412"/>
        <v>0</v>
      </c>
      <c r="BD244" s="64">
        <f t="shared" si="412"/>
        <v>0</v>
      </c>
      <c r="BE244" s="64">
        <f t="shared" si="412"/>
        <v>0</v>
      </c>
      <c r="BF244" s="64">
        <f t="shared" si="412"/>
        <v>0</v>
      </c>
      <c r="BG244" s="64">
        <f t="shared" si="412"/>
        <v>0</v>
      </c>
      <c r="BH244" s="64">
        <f t="shared" si="412"/>
        <v>0</v>
      </c>
      <c r="BI244" s="64">
        <f t="shared" si="412"/>
        <v>0</v>
      </c>
      <c r="BJ244" s="64">
        <f t="shared" si="412"/>
        <v>0</v>
      </c>
      <c r="BK244" s="64">
        <f t="shared" si="412"/>
        <v>0</v>
      </c>
      <c r="BL244" s="64">
        <f t="shared" si="412"/>
        <v>0</v>
      </c>
      <c r="BM244" s="64">
        <f t="shared" si="412"/>
        <v>0</v>
      </c>
      <c r="BN244" s="64">
        <f t="shared" si="412"/>
        <v>0</v>
      </c>
      <c r="BO244" s="64">
        <f t="shared" si="412"/>
        <v>0</v>
      </c>
      <c r="BP244" s="64">
        <f t="shared" si="412"/>
        <v>0</v>
      </c>
      <c r="BQ244" s="64">
        <f t="shared" si="412"/>
        <v>0</v>
      </c>
      <c r="BR244" s="64">
        <f t="shared" si="412"/>
        <v>0</v>
      </c>
      <c r="BS244" s="64">
        <f t="shared" si="412"/>
        <v>0</v>
      </c>
      <c r="BT244" s="64">
        <f t="shared" si="412"/>
        <v>0</v>
      </c>
      <c r="BU244" s="64">
        <f t="shared" si="412"/>
        <v>0</v>
      </c>
      <c r="BV244" s="64">
        <f t="shared" si="412"/>
        <v>0</v>
      </c>
      <c r="BW244" s="64">
        <f t="shared" ref="BW244:DA244" si="413">IFERROR(BW83*(BW405/$EN405),"")</f>
        <v>0</v>
      </c>
      <c r="BX244" s="64">
        <f t="shared" si="413"/>
        <v>0</v>
      </c>
      <c r="BY244" s="64">
        <f t="shared" si="413"/>
        <v>0</v>
      </c>
      <c r="BZ244" s="64">
        <f t="shared" si="413"/>
        <v>0</v>
      </c>
      <c r="CA244" s="64">
        <f t="shared" si="413"/>
        <v>0</v>
      </c>
      <c r="CB244" s="64">
        <f t="shared" si="413"/>
        <v>0</v>
      </c>
      <c r="CC244" s="64">
        <f t="shared" si="413"/>
        <v>0</v>
      </c>
      <c r="CD244" s="64">
        <f t="shared" si="413"/>
        <v>0</v>
      </c>
      <c r="CE244" s="64">
        <f t="shared" si="413"/>
        <v>0</v>
      </c>
      <c r="CF244" s="64">
        <f t="shared" si="413"/>
        <v>0</v>
      </c>
      <c r="CG244" s="64">
        <f t="shared" si="413"/>
        <v>0</v>
      </c>
      <c r="CH244" s="64">
        <f t="shared" si="413"/>
        <v>0</v>
      </c>
      <c r="CI244" s="64">
        <f t="shared" si="413"/>
        <v>0</v>
      </c>
      <c r="CJ244" s="64">
        <f t="shared" si="413"/>
        <v>0</v>
      </c>
      <c r="CK244" s="64">
        <f t="shared" si="413"/>
        <v>0</v>
      </c>
      <c r="CL244" s="64">
        <f t="shared" si="413"/>
        <v>0</v>
      </c>
      <c r="CM244" s="64">
        <f t="shared" si="413"/>
        <v>0</v>
      </c>
      <c r="CN244" s="64">
        <f t="shared" si="413"/>
        <v>0</v>
      </c>
      <c r="CO244" s="64">
        <f t="shared" si="413"/>
        <v>0</v>
      </c>
      <c r="CP244" s="64">
        <f t="shared" si="413"/>
        <v>0</v>
      </c>
      <c r="CQ244" s="64">
        <f t="shared" si="413"/>
        <v>0</v>
      </c>
      <c r="CR244" s="64">
        <f t="shared" si="413"/>
        <v>0</v>
      </c>
      <c r="CS244" s="64">
        <f t="shared" si="413"/>
        <v>0</v>
      </c>
      <c r="CT244" s="64">
        <f t="shared" si="413"/>
        <v>0</v>
      </c>
      <c r="CU244" s="64">
        <f t="shared" si="413"/>
        <v>0</v>
      </c>
      <c r="CV244" s="64">
        <f t="shared" si="413"/>
        <v>0</v>
      </c>
      <c r="CW244" s="64">
        <f t="shared" si="413"/>
        <v>0</v>
      </c>
      <c r="CX244" s="64">
        <f t="shared" si="413"/>
        <v>-4.3386572271423493E-3</v>
      </c>
      <c r="CY244" s="64">
        <f t="shared" si="413"/>
        <v>-2.887204070068464E-2</v>
      </c>
      <c r="CZ244" s="64">
        <f t="shared" si="413"/>
        <v>-1.9755546538770237E-3</v>
      </c>
      <c r="DA244" s="64">
        <f t="shared" si="413"/>
        <v>-1.003460204774918E-2</v>
      </c>
      <c r="DB244" s="64">
        <f t="shared" ref="DB244:DB275" si="414">IFERROR(DB83*(DB405/$EN405),"")</f>
        <v>-7.6808268481473691E-3</v>
      </c>
      <c r="DC244" s="64">
        <f t="shared" ref="DC244:EM244" si="415">IFERROR(DC83*(DC405/$EN405),"")</f>
        <v>0</v>
      </c>
      <c r="DD244" s="64">
        <f t="shared" si="415"/>
        <v>0</v>
      </c>
      <c r="DE244" s="64">
        <f t="shared" si="415"/>
        <v>0</v>
      </c>
      <c r="DF244" s="64">
        <f t="shared" si="415"/>
        <v>0</v>
      </c>
      <c r="DG244" s="64">
        <f t="shared" si="415"/>
        <v>0</v>
      </c>
      <c r="DH244" s="64">
        <f t="shared" si="415"/>
        <v>0</v>
      </c>
      <c r="DI244" s="64">
        <f t="shared" si="415"/>
        <v>0</v>
      </c>
      <c r="DJ244" s="64">
        <f t="shared" si="415"/>
        <v>0</v>
      </c>
      <c r="DK244" s="64">
        <f t="shared" si="415"/>
        <v>0</v>
      </c>
      <c r="DL244" s="64">
        <f t="shared" si="415"/>
        <v>0</v>
      </c>
      <c r="DM244" s="64">
        <f t="shared" si="415"/>
        <v>0</v>
      </c>
      <c r="DN244" s="64">
        <f t="shared" si="415"/>
        <v>0</v>
      </c>
      <c r="DO244" s="64">
        <f t="shared" si="415"/>
        <v>0</v>
      </c>
      <c r="DP244" s="64">
        <f t="shared" si="415"/>
        <v>0</v>
      </c>
      <c r="DQ244" s="64">
        <f t="shared" si="415"/>
        <v>0</v>
      </c>
      <c r="DR244" s="64">
        <f t="shared" si="415"/>
        <v>0</v>
      </c>
      <c r="DS244" s="64">
        <f t="shared" si="415"/>
        <v>0</v>
      </c>
      <c r="DT244" s="64">
        <f t="shared" si="415"/>
        <v>0</v>
      </c>
      <c r="DU244" s="64">
        <f t="shared" si="415"/>
        <v>0</v>
      </c>
      <c r="DV244" s="64">
        <f t="shared" si="415"/>
        <v>0</v>
      </c>
      <c r="DW244" s="64">
        <f t="shared" si="415"/>
        <v>0</v>
      </c>
      <c r="DX244" s="64">
        <f t="shared" si="415"/>
        <v>0</v>
      </c>
      <c r="DY244" s="64">
        <f t="shared" si="415"/>
        <v>0</v>
      </c>
      <c r="DZ244" s="64">
        <f t="shared" si="415"/>
        <v>0</v>
      </c>
      <c r="EA244" s="64">
        <f t="shared" si="415"/>
        <v>0</v>
      </c>
      <c r="EB244" s="64">
        <f t="shared" si="415"/>
        <v>0</v>
      </c>
      <c r="EC244" s="64">
        <f t="shared" si="415"/>
        <v>0</v>
      </c>
      <c r="ED244" s="64">
        <f t="shared" si="415"/>
        <v>2.3206940785926058E-3</v>
      </c>
      <c r="EE244" s="64">
        <f t="shared" si="415"/>
        <v>0</v>
      </c>
      <c r="EF244" s="64">
        <f t="shared" si="415"/>
        <v>0</v>
      </c>
      <c r="EG244" s="64">
        <f t="shared" si="415"/>
        <v>0</v>
      </c>
      <c r="EH244" s="64">
        <f t="shared" si="415"/>
        <v>0</v>
      </c>
      <c r="EI244" s="64">
        <f t="shared" si="415"/>
        <v>0</v>
      </c>
      <c r="EJ244" s="64">
        <f t="shared" si="415"/>
        <v>0</v>
      </c>
      <c r="EK244" s="64">
        <f t="shared" si="415"/>
        <v>0</v>
      </c>
      <c r="EL244" s="64">
        <f t="shared" si="415"/>
        <v>0</v>
      </c>
      <c r="EM244" s="64">
        <f t="shared" si="415"/>
        <v>0</v>
      </c>
      <c r="EN244" s="72">
        <f t="shared" si="334"/>
        <v>-4.0221487597328485E-2</v>
      </c>
    </row>
    <row r="245" spans="1:144" x14ac:dyDescent="0.15">
      <c r="A245" s="71">
        <v>42338</v>
      </c>
      <c r="B245" s="64">
        <f t="shared" ref="B245:J245" si="416">IFERROR(B84*(B406/$EN406),"")</f>
        <v>0</v>
      </c>
      <c r="C245" s="64">
        <f t="shared" si="416"/>
        <v>0</v>
      </c>
      <c r="D245" s="64">
        <f t="shared" si="416"/>
        <v>0</v>
      </c>
      <c r="E245" s="64">
        <f t="shared" si="416"/>
        <v>0</v>
      </c>
      <c r="F245" s="64">
        <f t="shared" si="416"/>
        <v>0</v>
      </c>
      <c r="G245" s="64">
        <f t="shared" si="416"/>
        <v>-1.9326509546724224E-2</v>
      </c>
      <c r="H245" s="64">
        <f t="shared" si="416"/>
        <v>0</v>
      </c>
      <c r="I245" s="64">
        <f t="shared" si="416"/>
        <v>0</v>
      </c>
      <c r="J245" s="64">
        <f t="shared" si="416"/>
        <v>0</v>
      </c>
      <c r="K245" s="64">
        <f t="shared" ref="K245:AP245" si="417">IFERROR(K84*(K406/$EN406),"")</f>
        <v>0</v>
      </c>
      <c r="L245" s="64">
        <f t="shared" si="417"/>
        <v>4.7566691636568527E-3</v>
      </c>
      <c r="M245" s="64">
        <f t="shared" si="417"/>
        <v>0</v>
      </c>
      <c r="N245" s="64">
        <f t="shared" si="417"/>
        <v>0</v>
      </c>
      <c r="O245" s="64">
        <f t="shared" si="417"/>
        <v>0</v>
      </c>
      <c r="P245" s="64">
        <f t="shared" si="417"/>
        <v>0</v>
      </c>
      <c r="Q245" s="64">
        <f t="shared" si="417"/>
        <v>0</v>
      </c>
      <c r="R245" s="64">
        <f t="shared" si="417"/>
        <v>0</v>
      </c>
      <c r="S245" s="64">
        <f t="shared" si="417"/>
        <v>0</v>
      </c>
      <c r="T245" s="64">
        <f t="shared" si="417"/>
        <v>-1.2928906268131989E-2</v>
      </c>
      <c r="U245" s="64">
        <f t="shared" si="417"/>
        <v>0</v>
      </c>
      <c r="V245" s="64">
        <f t="shared" si="417"/>
        <v>0</v>
      </c>
      <c r="W245" s="64">
        <f t="shared" si="417"/>
        <v>0</v>
      </c>
      <c r="X245" s="64">
        <f t="shared" si="417"/>
        <v>0</v>
      </c>
      <c r="Y245" s="64">
        <f t="shared" si="417"/>
        <v>0</v>
      </c>
      <c r="Z245" s="64">
        <f t="shared" si="417"/>
        <v>0</v>
      </c>
      <c r="AA245" s="64">
        <f t="shared" si="417"/>
        <v>0</v>
      </c>
      <c r="AB245" s="64">
        <f t="shared" si="417"/>
        <v>0</v>
      </c>
      <c r="AC245" s="64">
        <f t="shared" si="417"/>
        <v>0</v>
      </c>
      <c r="AD245" s="64">
        <f t="shared" si="417"/>
        <v>0</v>
      </c>
      <c r="AE245" s="64">
        <f t="shared" si="417"/>
        <v>1.0158029176756517E-3</v>
      </c>
      <c r="AF245" s="64">
        <f t="shared" si="417"/>
        <v>1.6449768268890554E-4</v>
      </c>
      <c r="AG245" s="64">
        <f t="shared" si="417"/>
        <v>0</v>
      </c>
      <c r="AH245" s="64">
        <f t="shared" si="417"/>
        <v>0</v>
      </c>
      <c r="AI245" s="64">
        <f t="shared" si="417"/>
        <v>0</v>
      </c>
      <c r="AJ245" s="64">
        <f t="shared" si="417"/>
        <v>0</v>
      </c>
      <c r="AK245" s="64">
        <f t="shared" si="417"/>
        <v>0</v>
      </c>
      <c r="AL245" s="64">
        <f t="shared" si="417"/>
        <v>0</v>
      </c>
      <c r="AM245" s="64">
        <f t="shared" si="417"/>
        <v>0</v>
      </c>
      <c r="AN245" s="64">
        <f t="shared" si="417"/>
        <v>0</v>
      </c>
      <c r="AO245" s="64">
        <f t="shared" si="417"/>
        <v>0</v>
      </c>
      <c r="AP245" s="64">
        <f t="shared" si="417"/>
        <v>0</v>
      </c>
      <c r="AQ245" s="64">
        <f t="shared" ref="AQ245:BV245" si="418">IFERROR(AQ84*(AQ406/$EN406),"")</f>
        <v>0</v>
      </c>
      <c r="AR245" s="64">
        <f t="shared" si="418"/>
        <v>0</v>
      </c>
      <c r="AS245" s="64">
        <f t="shared" si="418"/>
        <v>0</v>
      </c>
      <c r="AT245" s="64">
        <f t="shared" si="418"/>
        <v>0</v>
      </c>
      <c r="AU245" s="64">
        <f t="shared" si="418"/>
        <v>0</v>
      </c>
      <c r="AV245" s="64">
        <f t="shared" si="418"/>
        <v>0</v>
      </c>
      <c r="AW245" s="64">
        <f t="shared" si="418"/>
        <v>0</v>
      </c>
      <c r="AX245" s="64">
        <f t="shared" si="418"/>
        <v>0</v>
      </c>
      <c r="AY245" s="64">
        <f t="shared" si="418"/>
        <v>0</v>
      </c>
      <c r="AZ245" s="64">
        <f t="shared" si="418"/>
        <v>0</v>
      </c>
      <c r="BA245" s="64">
        <f t="shared" si="418"/>
        <v>0</v>
      </c>
      <c r="BB245" s="64">
        <f t="shared" si="418"/>
        <v>0</v>
      </c>
      <c r="BC245" s="64">
        <f t="shared" si="418"/>
        <v>0</v>
      </c>
      <c r="BD245" s="64">
        <f t="shared" si="418"/>
        <v>0</v>
      </c>
      <c r="BE245" s="64">
        <f t="shared" si="418"/>
        <v>0</v>
      </c>
      <c r="BF245" s="64">
        <f t="shared" si="418"/>
        <v>0</v>
      </c>
      <c r="BG245" s="64">
        <f t="shared" si="418"/>
        <v>0</v>
      </c>
      <c r="BH245" s="64">
        <f t="shared" si="418"/>
        <v>0</v>
      </c>
      <c r="BI245" s="64">
        <f t="shared" si="418"/>
        <v>0</v>
      </c>
      <c r="BJ245" s="64">
        <f t="shared" si="418"/>
        <v>0</v>
      </c>
      <c r="BK245" s="64">
        <f t="shared" si="418"/>
        <v>0</v>
      </c>
      <c r="BL245" s="64">
        <f t="shared" si="418"/>
        <v>0</v>
      </c>
      <c r="BM245" s="64">
        <f t="shared" si="418"/>
        <v>0</v>
      </c>
      <c r="BN245" s="64">
        <f t="shared" si="418"/>
        <v>0</v>
      </c>
      <c r="BO245" s="64">
        <f t="shared" si="418"/>
        <v>0</v>
      </c>
      <c r="BP245" s="64">
        <f t="shared" si="418"/>
        <v>0</v>
      </c>
      <c r="BQ245" s="64">
        <f t="shared" si="418"/>
        <v>0</v>
      </c>
      <c r="BR245" s="64">
        <f t="shared" si="418"/>
        <v>0</v>
      </c>
      <c r="BS245" s="64">
        <f t="shared" si="418"/>
        <v>0</v>
      </c>
      <c r="BT245" s="64">
        <f t="shared" si="418"/>
        <v>0</v>
      </c>
      <c r="BU245" s="64">
        <f t="shared" si="418"/>
        <v>0</v>
      </c>
      <c r="BV245" s="64">
        <f t="shared" si="418"/>
        <v>0</v>
      </c>
      <c r="BW245" s="64">
        <f t="shared" ref="BW245:DA245" si="419">IFERROR(BW84*(BW406/$EN406),"")</f>
        <v>0</v>
      </c>
      <c r="BX245" s="64">
        <f t="shared" si="419"/>
        <v>0</v>
      </c>
      <c r="BY245" s="64">
        <f t="shared" si="419"/>
        <v>0</v>
      </c>
      <c r="BZ245" s="64">
        <f t="shared" si="419"/>
        <v>0</v>
      </c>
      <c r="CA245" s="64">
        <f t="shared" si="419"/>
        <v>0</v>
      </c>
      <c r="CB245" s="64">
        <f t="shared" si="419"/>
        <v>0</v>
      </c>
      <c r="CC245" s="64">
        <f t="shared" si="419"/>
        <v>0</v>
      </c>
      <c r="CD245" s="64">
        <f t="shared" si="419"/>
        <v>0</v>
      </c>
      <c r="CE245" s="64">
        <f t="shared" si="419"/>
        <v>0</v>
      </c>
      <c r="CF245" s="64">
        <f t="shared" si="419"/>
        <v>0</v>
      </c>
      <c r="CG245" s="64">
        <f t="shared" si="419"/>
        <v>0</v>
      </c>
      <c r="CH245" s="64">
        <f t="shared" si="419"/>
        <v>0</v>
      </c>
      <c r="CI245" s="64">
        <f t="shared" si="419"/>
        <v>0</v>
      </c>
      <c r="CJ245" s="64">
        <f t="shared" si="419"/>
        <v>0</v>
      </c>
      <c r="CK245" s="64">
        <f t="shared" si="419"/>
        <v>0</v>
      </c>
      <c r="CL245" s="64">
        <f t="shared" si="419"/>
        <v>0</v>
      </c>
      <c r="CM245" s="64">
        <f t="shared" si="419"/>
        <v>0</v>
      </c>
      <c r="CN245" s="64">
        <f t="shared" si="419"/>
        <v>0</v>
      </c>
      <c r="CO245" s="64">
        <f t="shared" si="419"/>
        <v>0</v>
      </c>
      <c r="CP245" s="64">
        <f t="shared" si="419"/>
        <v>0</v>
      </c>
      <c r="CQ245" s="64">
        <f t="shared" si="419"/>
        <v>0</v>
      </c>
      <c r="CR245" s="64">
        <f t="shared" si="419"/>
        <v>0</v>
      </c>
      <c r="CS245" s="64">
        <f t="shared" si="419"/>
        <v>0</v>
      </c>
      <c r="CT245" s="64">
        <f t="shared" si="419"/>
        <v>0</v>
      </c>
      <c r="CU245" s="64">
        <f t="shared" si="419"/>
        <v>0</v>
      </c>
      <c r="CV245" s="64">
        <f t="shared" si="419"/>
        <v>0</v>
      </c>
      <c r="CW245" s="64">
        <f t="shared" si="419"/>
        <v>0</v>
      </c>
      <c r="CX245" s="64">
        <f t="shared" si="419"/>
        <v>-8.1495608005772817E-3</v>
      </c>
      <c r="CY245" s="64">
        <f t="shared" si="419"/>
        <v>7.2336132327601131E-3</v>
      </c>
      <c r="CZ245" s="64">
        <f t="shared" si="419"/>
        <v>-2.4759923887385108E-3</v>
      </c>
      <c r="DA245" s="64">
        <f t="shared" si="419"/>
        <v>-3.4685646761982427E-3</v>
      </c>
      <c r="DB245" s="64">
        <f t="shared" si="414"/>
        <v>1.2217793856862929E-2</v>
      </c>
      <c r="DC245" s="64">
        <f t="shared" ref="DC245:EM245" si="420">IFERROR(DC84*(DC406/$EN406),"")</f>
        <v>0</v>
      </c>
      <c r="DD245" s="64">
        <f t="shared" si="420"/>
        <v>0</v>
      </c>
      <c r="DE245" s="64">
        <f t="shared" si="420"/>
        <v>0</v>
      </c>
      <c r="DF245" s="64">
        <f t="shared" si="420"/>
        <v>0</v>
      </c>
      <c r="DG245" s="64">
        <f t="shared" si="420"/>
        <v>0</v>
      </c>
      <c r="DH245" s="64">
        <f t="shared" si="420"/>
        <v>0</v>
      </c>
      <c r="DI245" s="64">
        <f t="shared" si="420"/>
        <v>0</v>
      </c>
      <c r="DJ245" s="64">
        <f t="shared" si="420"/>
        <v>0</v>
      </c>
      <c r="DK245" s="64">
        <f t="shared" si="420"/>
        <v>0</v>
      </c>
      <c r="DL245" s="64">
        <f t="shared" si="420"/>
        <v>0</v>
      </c>
      <c r="DM245" s="64">
        <f t="shared" si="420"/>
        <v>0</v>
      </c>
      <c r="DN245" s="64">
        <f t="shared" si="420"/>
        <v>0</v>
      </c>
      <c r="DO245" s="64">
        <f t="shared" si="420"/>
        <v>0</v>
      </c>
      <c r="DP245" s="64">
        <f t="shared" si="420"/>
        <v>0</v>
      </c>
      <c r="DQ245" s="64">
        <f t="shared" si="420"/>
        <v>0</v>
      </c>
      <c r="DR245" s="64">
        <f t="shared" si="420"/>
        <v>0</v>
      </c>
      <c r="DS245" s="64">
        <f t="shared" si="420"/>
        <v>0</v>
      </c>
      <c r="DT245" s="64">
        <f t="shared" si="420"/>
        <v>0</v>
      </c>
      <c r="DU245" s="64">
        <f t="shared" si="420"/>
        <v>0</v>
      </c>
      <c r="DV245" s="64">
        <f t="shared" si="420"/>
        <v>0</v>
      </c>
      <c r="DW245" s="64">
        <f t="shared" si="420"/>
        <v>0</v>
      </c>
      <c r="DX245" s="64">
        <f t="shared" si="420"/>
        <v>0</v>
      </c>
      <c r="DY245" s="64">
        <f t="shared" si="420"/>
        <v>0</v>
      </c>
      <c r="DZ245" s="64">
        <f t="shared" si="420"/>
        <v>0</v>
      </c>
      <c r="EA245" s="64">
        <f t="shared" si="420"/>
        <v>0</v>
      </c>
      <c r="EB245" s="64">
        <f t="shared" si="420"/>
        <v>0</v>
      </c>
      <c r="EC245" s="64">
        <f t="shared" si="420"/>
        <v>0</v>
      </c>
      <c r="ED245" s="64">
        <f t="shared" si="420"/>
        <v>-2.0019621129133944E-2</v>
      </c>
      <c r="EE245" s="64">
        <f t="shared" si="420"/>
        <v>0</v>
      </c>
      <c r="EF245" s="64">
        <f t="shared" si="420"/>
        <v>0</v>
      </c>
      <c r="EG245" s="64">
        <f t="shared" si="420"/>
        <v>0</v>
      </c>
      <c r="EH245" s="64">
        <f t="shared" si="420"/>
        <v>0</v>
      </c>
      <c r="EI245" s="64">
        <f t="shared" si="420"/>
        <v>0</v>
      </c>
      <c r="EJ245" s="64">
        <f t="shared" si="420"/>
        <v>0</v>
      </c>
      <c r="EK245" s="64">
        <f t="shared" si="420"/>
        <v>0</v>
      </c>
      <c r="EL245" s="64">
        <f t="shared" si="420"/>
        <v>0</v>
      </c>
      <c r="EM245" s="64">
        <f t="shared" si="420"/>
        <v>0</v>
      </c>
      <c r="EN245" s="72">
        <f t="shared" si="334"/>
        <v>-4.0980777955859742E-2</v>
      </c>
    </row>
    <row r="246" spans="1:144" x14ac:dyDescent="0.15">
      <c r="A246" s="71">
        <v>42369</v>
      </c>
      <c r="B246" s="64">
        <f t="shared" ref="B246:J246" si="421">IFERROR(B85*(B407/$EN407),"")</f>
        <v>0</v>
      </c>
      <c r="C246" s="64">
        <f t="shared" si="421"/>
        <v>0</v>
      </c>
      <c r="D246" s="64">
        <f t="shared" si="421"/>
        <v>0</v>
      </c>
      <c r="E246" s="64">
        <f t="shared" si="421"/>
        <v>0</v>
      </c>
      <c r="F246" s="64">
        <f t="shared" si="421"/>
        <v>0</v>
      </c>
      <c r="G246" s="64">
        <f t="shared" si="421"/>
        <v>-9.1643384674070238E-3</v>
      </c>
      <c r="H246" s="64">
        <f t="shared" si="421"/>
        <v>0</v>
      </c>
      <c r="I246" s="64">
        <f t="shared" si="421"/>
        <v>0</v>
      </c>
      <c r="J246" s="64">
        <f t="shared" si="421"/>
        <v>0</v>
      </c>
      <c r="K246" s="64">
        <f t="shared" ref="K246:AP246" si="422">IFERROR(K85*(K407/$EN407),"")</f>
        <v>0</v>
      </c>
      <c r="L246" s="64">
        <f t="shared" si="422"/>
        <v>8.5046238687542359E-4</v>
      </c>
      <c r="M246" s="64">
        <f t="shared" si="422"/>
        <v>0</v>
      </c>
      <c r="N246" s="64">
        <f t="shared" si="422"/>
        <v>0</v>
      </c>
      <c r="O246" s="64">
        <f t="shared" si="422"/>
        <v>0</v>
      </c>
      <c r="P246" s="64">
        <f t="shared" si="422"/>
        <v>0</v>
      </c>
      <c r="Q246" s="64">
        <f t="shared" si="422"/>
        <v>0</v>
      </c>
      <c r="R246" s="64">
        <f t="shared" si="422"/>
        <v>0</v>
      </c>
      <c r="S246" s="64">
        <f t="shared" si="422"/>
        <v>0</v>
      </c>
      <c r="T246" s="64">
        <f t="shared" si="422"/>
        <v>-2.7429027181998882E-3</v>
      </c>
      <c r="U246" s="64">
        <f t="shared" si="422"/>
        <v>0</v>
      </c>
      <c r="V246" s="64">
        <f t="shared" si="422"/>
        <v>0</v>
      </c>
      <c r="W246" s="64">
        <f t="shared" si="422"/>
        <v>0</v>
      </c>
      <c r="X246" s="64">
        <f t="shared" si="422"/>
        <v>0</v>
      </c>
      <c r="Y246" s="64">
        <f t="shared" si="422"/>
        <v>0</v>
      </c>
      <c r="Z246" s="64">
        <f t="shared" si="422"/>
        <v>0</v>
      </c>
      <c r="AA246" s="64">
        <f t="shared" si="422"/>
        <v>0</v>
      </c>
      <c r="AB246" s="64">
        <f t="shared" si="422"/>
        <v>0</v>
      </c>
      <c r="AC246" s="64">
        <f t="shared" si="422"/>
        <v>0</v>
      </c>
      <c r="AD246" s="64">
        <f t="shared" si="422"/>
        <v>0</v>
      </c>
      <c r="AE246" s="64">
        <f t="shared" si="422"/>
        <v>-7.5399417015037439E-4</v>
      </c>
      <c r="AF246" s="64">
        <f t="shared" si="422"/>
        <v>-8.4305581109429036E-4</v>
      </c>
      <c r="AG246" s="64">
        <f t="shared" si="422"/>
        <v>0</v>
      </c>
      <c r="AH246" s="64">
        <f t="shared" si="422"/>
        <v>0</v>
      </c>
      <c r="AI246" s="64">
        <f t="shared" si="422"/>
        <v>0</v>
      </c>
      <c r="AJ246" s="64">
        <f t="shared" si="422"/>
        <v>0</v>
      </c>
      <c r="AK246" s="64">
        <f t="shared" si="422"/>
        <v>0</v>
      </c>
      <c r="AL246" s="64">
        <f t="shared" si="422"/>
        <v>0</v>
      </c>
      <c r="AM246" s="64">
        <f t="shared" si="422"/>
        <v>0</v>
      </c>
      <c r="AN246" s="64">
        <f t="shared" si="422"/>
        <v>0</v>
      </c>
      <c r="AO246" s="64">
        <f t="shared" si="422"/>
        <v>0</v>
      </c>
      <c r="AP246" s="64">
        <f t="shared" si="422"/>
        <v>0</v>
      </c>
      <c r="AQ246" s="64">
        <f t="shared" ref="AQ246:BV246" si="423">IFERROR(AQ85*(AQ407/$EN407),"")</f>
        <v>0</v>
      </c>
      <c r="AR246" s="64">
        <f t="shared" si="423"/>
        <v>0</v>
      </c>
      <c r="AS246" s="64">
        <f t="shared" si="423"/>
        <v>0</v>
      </c>
      <c r="AT246" s="64">
        <f t="shared" si="423"/>
        <v>0</v>
      </c>
      <c r="AU246" s="64">
        <f t="shared" si="423"/>
        <v>0</v>
      </c>
      <c r="AV246" s="64">
        <f t="shared" si="423"/>
        <v>0</v>
      </c>
      <c r="AW246" s="64">
        <f t="shared" si="423"/>
        <v>0</v>
      </c>
      <c r="AX246" s="64">
        <f t="shared" si="423"/>
        <v>0</v>
      </c>
      <c r="AY246" s="64">
        <f t="shared" si="423"/>
        <v>0</v>
      </c>
      <c r="AZ246" s="64">
        <f t="shared" si="423"/>
        <v>0</v>
      </c>
      <c r="BA246" s="64">
        <f t="shared" si="423"/>
        <v>0</v>
      </c>
      <c r="BB246" s="64">
        <f t="shared" si="423"/>
        <v>0</v>
      </c>
      <c r="BC246" s="64">
        <f t="shared" si="423"/>
        <v>0</v>
      </c>
      <c r="BD246" s="64">
        <f t="shared" si="423"/>
        <v>0</v>
      </c>
      <c r="BE246" s="64">
        <f t="shared" si="423"/>
        <v>0</v>
      </c>
      <c r="BF246" s="64">
        <f t="shared" si="423"/>
        <v>0</v>
      </c>
      <c r="BG246" s="64">
        <f t="shared" si="423"/>
        <v>0</v>
      </c>
      <c r="BH246" s="64">
        <f t="shared" si="423"/>
        <v>0</v>
      </c>
      <c r="BI246" s="64">
        <f t="shared" si="423"/>
        <v>0</v>
      </c>
      <c r="BJ246" s="64">
        <f t="shared" si="423"/>
        <v>0</v>
      </c>
      <c r="BK246" s="64">
        <f t="shared" si="423"/>
        <v>0</v>
      </c>
      <c r="BL246" s="64">
        <f t="shared" si="423"/>
        <v>0</v>
      </c>
      <c r="BM246" s="64">
        <f t="shared" si="423"/>
        <v>0</v>
      </c>
      <c r="BN246" s="64">
        <f t="shared" si="423"/>
        <v>0</v>
      </c>
      <c r="BO246" s="64">
        <f t="shared" si="423"/>
        <v>0</v>
      </c>
      <c r="BP246" s="64">
        <f t="shared" si="423"/>
        <v>0</v>
      </c>
      <c r="BQ246" s="64">
        <f t="shared" si="423"/>
        <v>0</v>
      </c>
      <c r="BR246" s="64">
        <f t="shared" si="423"/>
        <v>0</v>
      </c>
      <c r="BS246" s="64">
        <f t="shared" si="423"/>
        <v>0</v>
      </c>
      <c r="BT246" s="64">
        <f t="shared" si="423"/>
        <v>0</v>
      </c>
      <c r="BU246" s="64">
        <f t="shared" si="423"/>
        <v>0</v>
      </c>
      <c r="BV246" s="64">
        <f t="shared" si="423"/>
        <v>0</v>
      </c>
      <c r="BW246" s="64">
        <f t="shared" ref="BW246:DA246" si="424">IFERROR(BW85*(BW407/$EN407),"")</f>
        <v>0</v>
      </c>
      <c r="BX246" s="64">
        <f t="shared" si="424"/>
        <v>0</v>
      </c>
      <c r="BY246" s="64">
        <f t="shared" si="424"/>
        <v>0</v>
      </c>
      <c r="BZ246" s="64">
        <f t="shared" si="424"/>
        <v>0</v>
      </c>
      <c r="CA246" s="64">
        <f t="shared" si="424"/>
        <v>0</v>
      </c>
      <c r="CB246" s="64">
        <f t="shared" si="424"/>
        <v>0</v>
      </c>
      <c r="CC246" s="64">
        <f t="shared" si="424"/>
        <v>0</v>
      </c>
      <c r="CD246" s="64">
        <f t="shared" si="424"/>
        <v>0</v>
      </c>
      <c r="CE246" s="64">
        <f t="shared" si="424"/>
        <v>0</v>
      </c>
      <c r="CF246" s="64">
        <f t="shared" si="424"/>
        <v>0</v>
      </c>
      <c r="CG246" s="64">
        <f t="shared" si="424"/>
        <v>0</v>
      </c>
      <c r="CH246" s="64">
        <f t="shared" si="424"/>
        <v>0</v>
      </c>
      <c r="CI246" s="64">
        <f t="shared" si="424"/>
        <v>0</v>
      </c>
      <c r="CJ246" s="64">
        <f t="shared" si="424"/>
        <v>0</v>
      </c>
      <c r="CK246" s="64">
        <f t="shared" si="424"/>
        <v>0</v>
      </c>
      <c r="CL246" s="64">
        <f t="shared" si="424"/>
        <v>0</v>
      </c>
      <c r="CM246" s="64">
        <f t="shared" si="424"/>
        <v>0</v>
      </c>
      <c r="CN246" s="64">
        <f t="shared" si="424"/>
        <v>0</v>
      </c>
      <c r="CO246" s="64">
        <f t="shared" si="424"/>
        <v>0</v>
      </c>
      <c r="CP246" s="64">
        <f t="shared" si="424"/>
        <v>0</v>
      </c>
      <c r="CQ246" s="64">
        <f t="shared" si="424"/>
        <v>0</v>
      </c>
      <c r="CR246" s="64">
        <f t="shared" si="424"/>
        <v>0</v>
      </c>
      <c r="CS246" s="64">
        <f t="shared" si="424"/>
        <v>0</v>
      </c>
      <c r="CT246" s="64">
        <f t="shared" si="424"/>
        <v>0</v>
      </c>
      <c r="CU246" s="64">
        <f t="shared" si="424"/>
        <v>0</v>
      </c>
      <c r="CV246" s="64">
        <f t="shared" si="424"/>
        <v>0</v>
      </c>
      <c r="CW246" s="64">
        <f t="shared" si="424"/>
        <v>0</v>
      </c>
      <c r="CX246" s="64">
        <f t="shared" si="424"/>
        <v>-3.5203297376108222E-2</v>
      </c>
      <c r="CY246" s="64">
        <f t="shared" si="424"/>
        <v>7.780514721321889E-3</v>
      </c>
      <c r="CZ246" s="64">
        <f t="shared" si="424"/>
        <v>-8.5059664529811563E-3</v>
      </c>
      <c r="DA246" s="64">
        <f t="shared" si="424"/>
        <v>-2.083026994390814E-3</v>
      </c>
      <c r="DB246" s="64">
        <f t="shared" si="414"/>
        <v>3.953905099441813E-3</v>
      </c>
      <c r="DC246" s="64">
        <f t="shared" ref="DC246:EM246" si="425">IFERROR(DC85*(DC407/$EN407),"")</f>
        <v>0</v>
      </c>
      <c r="DD246" s="64">
        <f t="shared" si="425"/>
        <v>0</v>
      </c>
      <c r="DE246" s="64">
        <f t="shared" si="425"/>
        <v>0</v>
      </c>
      <c r="DF246" s="64">
        <f t="shared" si="425"/>
        <v>0</v>
      </c>
      <c r="DG246" s="64">
        <f t="shared" si="425"/>
        <v>0</v>
      </c>
      <c r="DH246" s="64">
        <f t="shared" si="425"/>
        <v>0</v>
      </c>
      <c r="DI246" s="64">
        <f t="shared" si="425"/>
        <v>0</v>
      </c>
      <c r="DJ246" s="64">
        <f t="shared" si="425"/>
        <v>0</v>
      </c>
      <c r="DK246" s="64">
        <f t="shared" si="425"/>
        <v>0</v>
      </c>
      <c r="DL246" s="64">
        <f t="shared" si="425"/>
        <v>0</v>
      </c>
      <c r="DM246" s="64">
        <f t="shared" si="425"/>
        <v>0</v>
      </c>
      <c r="DN246" s="64">
        <f t="shared" si="425"/>
        <v>0</v>
      </c>
      <c r="DO246" s="64">
        <f t="shared" si="425"/>
        <v>0</v>
      </c>
      <c r="DP246" s="64">
        <f t="shared" si="425"/>
        <v>0</v>
      </c>
      <c r="DQ246" s="64">
        <f t="shared" si="425"/>
        <v>0</v>
      </c>
      <c r="DR246" s="64">
        <f t="shared" si="425"/>
        <v>0</v>
      </c>
      <c r="DS246" s="64">
        <f t="shared" si="425"/>
        <v>0</v>
      </c>
      <c r="DT246" s="64">
        <f t="shared" si="425"/>
        <v>0</v>
      </c>
      <c r="DU246" s="64">
        <f t="shared" si="425"/>
        <v>0</v>
      </c>
      <c r="DV246" s="64">
        <f t="shared" si="425"/>
        <v>0</v>
      </c>
      <c r="DW246" s="64">
        <f t="shared" si="425"/>
        <v>0</v>
      </c>
      <c r="DX246" s="64">
        <f t="shared" si="425"/>
        <v>0</v>
      </c>
      <c r="DY246" s="64">
        <f t="shared" si="425"/>
        <v>0</v>
      </c>
      <c r="DZ246" s="64">
        <f t="shared" si="425"/>
        <v>0</v>
      </c>
      <c r="EA246" s="64">
        <f t="shared" si="425"/>
        <v>0</v>
      </c>
      <c r="EB246" s="64">
        <f t="shared" si="425"/>
        <v>0</v>
      </c>
      <c r="EC246" s="64">
        <f t="shared" si="425"/>
        <v>0</v>
      </c>
      <c r="ED246" s="64">
        <f t="shared" si="425"/>
        <v>4.3068315825918538E-3</v>
      </c>
      <c r="EE246" s="64">
        <f t="shared" si="425"/>
        <v>0</v>
      </c>
      <c r="EF246" s="64">
        <f t="shared" si="425"/>
        <v>0</v>
      </c>
      <c r="EG246" s="64">
        <f t="shared" si="425"/>
        <v>0</v>
      </c>
      <c r="EH246" s="64">
        <f t="shared" si="425"/>
        <v>0</v>
      </c>
      <c r="EI246" s="64">
        <f t="shared" si="425"/>
        <v>0</v>
      </c>
      <c r="EJ246" s="64">
        <f t="shared" si="425"/>
        <v>0</v>
      </c>
      <c r="EK246" s="64">
        <f t="shared" si="425"/>
        <v>0</v>
      </c>
      <c r="EL246" s="64">
        <f t="shared" si="425"/>
        <v>0</v>
      </c>
      <c r="EM246" s="64">
        <f t="shared" si="425"/>
        <v>0</v>
      </c>
      <c r="EN246" s="72">
        <f t="shared" si="334"/>
        <v>-4.2404868200100788E-2</v>
      </c>
    </row>
    <row r="247" spans="1:144" x14ac:dyDescent="0.15">
      <c r="A247" s="71">
        <v>42398</v>
      </c>
      <c r="B247" s="64">
        <f t="shared" ref="B247:J247" si="426">IFERROR(B86*(B408/$EN408),"")</f>
        <v>0</v>
      </c>
      <c r="C247" s="64">
        <f t="shared" si="426"/>
        <v>0</v>
      </c>
      <c r="D247" s="64">
        <f t="shared" si="426"/>
        <v>0</v>
      </c>
      <c r="E247" s="64">
        <f t="shared" si="426"/>
        <v>0</v>
      </c>
      <c r="F247" s="64">
        <f t="shared" si="426"/>
        <v>0</v>
      </c>
      <c r="G247" s="64">
        <f t="shared" si="426"/>
        <v>2.4091838962014538E-3</v>
      </c>
      <c r="H247" s="64">
        <f t="shared" si="426"/>
        <v>0</v>
      </c>
      <c r="I247" s="64">
        <f t="shared" si="426"/>
        <v>0</v>
      </c>
      <c r="J247" s="64">
        <f t="shared" si="426"/>
        <v>0</v>
      </c>
      <c r="K247" s="64">
        <f t="shared" ref="K247:AP247" si="427">IFERROR(K86*(K408/$EN408),"")</f>
        <v>0</v>
      </c>
      <c r="L247" s="64">
        <f t="shared" si="427"/>
        <v>-1.1504113882296954E-2</v>
      </c>
      <c r="M247" s="64">
        <f t="shared" si="427"/>
        <v>0</v>
      </c>
      <c r="N247" s="64">
        <f t="shared" si="427"/>
        <v>0</v>
      </c>
      <c r="O247" s="64">
        <f t="shared" si="427"/>
        <v>0</v>
      </c>
      <c r="P247" s="64">
        <f t="shared" si="427"/>
        <v>0</v>
      </c>
      <c r="Q247" s="64">
        <f t="shared" si="427"/>
        <v>0</v>
      </c>
      <c r="R247" s="64">
        <f t="shared" si="427"/>
        <v>0</v>
      </c>
      <c r="S247" s="64">
        <f t="shared" si="427"/>
        <v>0</v>
      </c>
      <c r="T247" s="64">
        <f t="shared" si="427"/>
        <v>-1.9564326745095867E-2</v>
      </c>
      <c r="U247" s="64">
        <f t="shared" si="427"/>
        <v>0</v>
      </c>
      <c r="V247" s="64">
        <f t="shared" si="427"/>
        <v>0</v>
      </c>
      <c r="W247" s="64">
        <f t="shared" si="427"/>
        <v>0</v>
      </c>
      <c r="X247" s="64">
        <f t="shared" si="427"/>
        <v>0</v>
      </c>
      <c r="Y247" s="64">
        <f t="shared" si="427"/>
        <v>0</v>
      </c>
      <c r="Z247" s="64">
        <f t="shared" si="427"/>
        <v>0</v>
      </c>
      <c r="AA247" s="64">
        <f t="shared" si="427"/>
        <v>0</v>
      </c>
      <c r="AB247" s="64">
        <f t="shared" si="427"/>
        <v>0</v>
      </c>
      <c r="AC247" s="64">
        <f t="shared" si="427"/>
        <v>0</v>
      </c>
      <c r="AD247" s="64">
        <f t="shared" si="427"/>
        <v>0</v>
      </c>
      <c r="AE247" s="64">
        <f t="shared" si="427"/>
        <v>-1.2154317512904129E-4</v>
      </c>
      <c r="AF247" s="64">
        <f t="shared" si="427"/>
        <v>-6.4378672583659778E-3</v>
      </c>
      <c r="AG247" s="64">
        <f t="shared" si="427"/>
        <v>0</v>
      </c>
      <c r="AH247" s="64">
        <f t="shared" si="427"/>
        <v>0</v>
      </c>
      <c r="AI247" s="64">
        <f t="shared" si="427"/>
        <v>0</v>
      </c>
      <c r="AJ247" s="64">
        <f t="shared" si="427"/>
        <v>0</v>
      </c>
      <c r="AK247" s="64">
        <f t="shared" si="427"/>
        <v>0</v>
      </c>
      <c r="AL247" s="64">
        <f t="shared" si="427"/>
        <v>0</v>
      </c>
      <c r="AM247" s="64">
        <f t="shared" si="427"/>
        <v>0</v>
      </c>
      <c r="AN247" s="64">
        <f t="shared" si="427"/>
        <v>0</v>
      </c>
      <c r="AO247" s="64">
        <f t="shared" si="427"/>
        <v>0</v>
      </c>
      <c r="AP247" s="64">
        <f t="shared" si="427"/>
        <v>0</v>
      </c>
      <c r="AQ247" s="64">
        <f t="shared" ref="AQ247:BV247" si="428">IFERROR(AQ86*(AQ408/$EN408),"")</f>
        <v>0</v>
      </c>
      <c r="AR247" s="64">
        <f t="shared" si="428"/>
        <v>0</v>
      </c>
      <c r="AS247" s="64">
        <f t="shared" si="428"/>
        <v>0</v>
      </c>
      <c r="AT247" s="64">
        <f t="shared" si="428"/>
        <v>0</v>
      </c>
      <c r="AU247" s="64">
        <f t="shared" si="428"/>
        <v>0</v>
      </c>
      <c r="AV247" s="64">
        <f t="shared" si="428"/>
        <v>0</v>
      </c>
      <c r="AW247" s="64">
        <f t="shared" si="428"/>
        <v>0</v>
      </c>
      <c r="AX247" s="64">
        <f t="shared" si="428"/>
        <v>0</v>
      </c>
      <c r="AY247" s="64">
        <f t="shared" si="428"/>
        <v>0</v>
      </c>
      <c r="AZ247" s="64">
        <f t="shared" si="428"/>
        <v>0</v>
      </c>
      <c r="BA247" s="64">
        <f t="shared" si="428"/>
        <v>0</v>
      </c>
      <c r="BB247" s="64">
        <f t="shared" si="428"/>
        <v>0</v>
      </c>
      <c r="BC247" s="64">
        <f t="shared" si="428"/>
        <v>0</v>
      </c>
      <c r="BD247" s="64">
        <f t="shared" si="428"/>
        <v>0</v>
      </c>
      <c r="BE247" s="64">
        <f t="shared" si="428"/>
        <v>0</v>
      </c>
      <c r="BF247" s="64">
        <f t="shared" si="428"/>
        <v>0</v>
      </c>
      <c r="BG247" s="64">
        <f t="shared" si="428"/>
        <v>0</v>
      </c>
      <c r="BH247" s="64">
        <f t="shared" si="428"/>
        <v>0</v>
      </c>
      <c r="BI247" s="64">
        <f t="shared" si="428"/>
        <v>0</v>
      </c>
      <c r="BJ247" s="64">
        <f t="shared" si="428"/>
        <v>0</v>
      </c>
      <c r="BK247" s="64">
        <f t="shared" si="428"/>
        <v>0</v>
      </c>
      <c r="BL247" s="64">
        <f t="shared" si="428"/>
        <v>0</v>
      </c>
      <c r="BM247" s="64">
        <f t="shared" si="428"/>
        <v>0</v>
      </c>
      <c r="BN247" s="64">
        <f t="shared" si="428"/>
        <v>0</v>
      </c>
      <c r="BO247" s="64">
        <f t="shared" si="428"/>
        <v>0</v>
      </c>
      <c r="BP247" s="64">
        <f t="shared" si="428"/>
        <v>0</v>
      </c>
      <c r="BQ247" s="64">
        <f t="shared" si="428"/>
        <v>0</v>
      </c>
      <c r="BR247" s="64">
        <f t="shared" si="428"/>
        <v>0</v>
      </c>
      <c r="BS247" s="64">
        <f t="shared" si="428"/>
        <v>0</v>
      </c>
      <c r="BT247" s="64">
        <f t="shared" si="428"/>
        <v>0</v>
      </c>
      <c r="BU247" s="64">
        <f t="shared" si="428"/>
        <v>0</v>
      </c>
      <c r="BV247" s="64">
        <f t="shared" si="428"/>
        <v>0</v>
      </c>
      <c r="BW247" s="64">
        <f t="shared" ref="BW247:DA247" si="429">IFERROR(BW86*(BW408/$EN408),"")</f>
        <v>0</v>
      </c>
      <c r="BX247" s="64">
        <f t="shared" si="429"/>
        <v>0</v>
      </c>
      <c r="BY247" s="64">
        <f t="shared" si="429"/>
        <v>0</v>
      </c>
      <c r="BZ247" s="64">
        <f t="shared" si="429"/>
        <v>0</v>
      </c>
      <c r="CA247" s="64">
        <f t="shared" si="429"/>
        <v>0</v>
      </c>
      <c r="CB247" s="64">
        <f t="shared" si="429"/>
        <v>0</v>
      </c>
      <c r="CC247" s="64">
        <f t="shared" si="429"/>
        <v>0</v>
      </c>
      <c r="CD247" s="64">
        <f t="shared" si="429"/>
        <v>0</v>
      </c>
      <c r="CE247" s="64">
        <f t="shared" si="429"/>
        <v>0</v>
      </c>
      <c r="CF247" s="64">
        <f t="shared" si="429"/>
        <v>0</v>
      </c>
      <c r="CG247" s="64">
        <f t="shared" si="429"/>
        <v>0</v>
      </c>
      <c r="CH247" s="64">
        <f t="shared" si="429"/>
        <v>0</v>
      </c>
      <c r="CI247" s="64">
        <f t="shared" si="429"/>
        <v>0</v>
      </c>
      <c r="CJ247" s="64">
        <f t="shared" si="429"/>
        <v>0</v>
      </c>
      <c r="CK247" s="64">
        <f t="shared" si="429"/>
        <v>0</v>
      </c>
      <c r="CL247" s="64">
        <f t="shared" si="429"/>
        <v>0</v>
      </c>
      <c r="CM247" s="64">
        <f t="shared" si="429"/>
        <v>0</v>
      </c>
      <c r="CN247" s="64">
        <f t="shared" si="429"/>
        <v>0</v>
      </c>
      <c r="CO247" s="64">
        <f t="shared" si="429"/>
        <v>0</v>
      </c>
      <c r="CP247" s="64">
        <f t="shared" si="429"/>
        <v>0</v>
      </c>
      <c r="CQ247" s="64">
        <f t="shared" si="429"/>
        <v>0</v>
      </c>
      <c r="CR247" s="64">
        <f t="shared" si="429"/>
        <v>0</v>
      </c>
      <c r="CS247" s="64">
        <f t="shared" si="429"/>
        <v>0</v>
      </c>
      <c r="CT247" s="64">
        <f t="shared" si="429"/>
        <v>0</v>
      </c>
      <c r="CU247" s="64">
        <f t="shared" si="429"/>
        <v>0</v>
      </c>
      <c r="CV247" s="64">
        <f t="shared" si="429"/>
        <v>0</v>
      </c>
      <c r="CW247" s="64">
        <f t="shared" si="429"/>
        <v>0</v>
      </c>
      <c r="CX247" s="64">
        <f t="shared" si="429"/>
        <v>8.1456061694940452E-4</v>
      </c>
      <c r="CY247" s="64">
        <f t="shared" si="429"/>
        <v>-1.1233371880417014E-2</v>
      </c>
      <c r="CZ247" s="64">
        <f t="shared" si="429"/>
        <v>-9.4725612094190836E-3</v>
      </c>
      <c r="DA247" s="64">
        <f t="shared" si="429"/>
        <v>-5.4259431463243414E-3</v>
      </c>
      <c r="DB247" s="64">
        <f t="shared" si="414"/>
        <v>4.1299432915321144E-4</v>
      </c>
      <c r="DC247" s="64">
        <f t="shared" ref="DC247:EM247" si="430">IFERROR(DC86*(DC408/$EN408),"")</f>
        <v>0</v>
      </c>
      <c r="DD247" s="64">
        <f t="shared" si="430"/>
        <v>0</v>
      </c>
      <c r="DE247" s="64">
        <f t="shared" si="430"/>
        <v>0</v>
      </c>
      <c r="DF247" s="64">
        <f t="shared" si="430"/>
        <v>0</v>
      </c>
      <c r="DG247" s="64">
        <f t="shared" si="430"/>
        <v>0</v>
      </c>
      <c r="DH247" s="64">
        <f t="shared" si="430"/>
        <v>0</v>
      </c>
      <c r="DI247" s="64">
        <f t="shared" si="430"/>
        <v>0</v>
      </c>
      <c r="DJ247" s="64">
        <f t="shared" si="430"/>
        <v>0</v>
      </c>
      <c r="DK247" s="64">
        <f t="shared" si="430"/>
        <v>0</v>
      </c>
      <c r="DL247" s="64">
        <f t="shared" si="430"/>
        <v>0</v>
      </c>
      <c r="DM247" s="64">
        <f t="shared" si="430"/>
        <v>0</v>
      </c>
      <c r="DN247" s="64">
        <f t="shared" si="430"/>
        <v>0</v>
      </c>
      <c r="DO247" s="64">
        <f t="shared" si="430"/>
        <v>0</v>
      </c>
      <c r="DP247" s="64">
        <f t="shared" si="430"/>
        <v>0</v>
      </c>
      <c r="DQ247" s="64">
        <f t="shared" si="430"/>
        <v>0</v>
      </c>
      <c r="DR247" s="64">
        <f t="shared" si="430"/>
        <v>0</v>
      </c>
      <c r="DS247" s="64">
        <f t="shared" si="430"/>
        <v>0</v>
      </c>
      <c r="DT247" s="64">
        <f t="shared" si="430"/>
        <v>0</v>
      </c>
      <c r="DU247" s="64">
        <f t="shared" si="430"/>
        <v>0</v>
      </c>
      <c r="DV247" s="64">
        <f t="shared" si="430"/>
        <v>0</v>
      </c>
      <c r="DW247" s="64">
        <f t="shared" si="430"/>
        <v>0</v>
      </c>
      <c r="DX247" s="64">
        <f t="shared" si="430"/>
        <v>0</v>
      </c>
      <c r="DY247" s="64">
        <f t="shared" si="430"/>
        <v>0</v>
      </c>
      <c r="DZ247" s="64">
        <f t="shared" si="430"/>
        <v>0</v>
      </c>
      <c r="EA247" s="64">
        <f t="shared" si="430"/>
        <v>0</v>
      </c>
      <c r="EB247" s="64">
        <f t="shared" si="430"/>
        <v>0</v>
      </c>
      <c r="EC247" s="64">
        <f t="shared" si="430"/>
        <v>0</v>
      </c>
      <c r="ED247" s="64">
        <f t="shared" si="430"/>
        <v>-4.5253600153797181E-2</v>
      </c>
      <c r="EE247" s="64">
        <f t="shared" si="430"/>
        <v>0</v>
      </c>
      <c r="EF247" s="64">
        <f t="shared" si="430"/>
        <v>0</v>
      </c>
      <c r="EG247" s="64">
        <f t="shared" si="430"/>
        <v>0</v>
      </c>
      <c r="EH247" s="64">
        <f t="shared" si="430"/>
        <v>0</v>
      </c>
      <c r="EI247" s="64">
        <f t="shared" si="430"/>
        <v>0</v>
      </c>
      <c r="EJ247" s="64">
        <f t="shared" si="430"/>
        <v>0</v>
      </c>
      <c r="EK247" s="64">
        <f t="shared" si="430"/>
        <v>0</v>
      </c>
      <c r="EL247" s="64">
        <f t="shared" si="430"/>
        <v>0</v>
      </c>
      <c r="EM247" s="64">
        <f t="shared" si="430"/>
        <v>0</v>
      </c>
      <c r="EN247" s="72">
        <f t="shared" si="334"/>
        <v>-0.10537658860854139</v>
      </c>
    </row>
    <row r="248" spans="1:144" x14ac:dyDescent="0.15">
      <c r="A248" s="71">
        <v>42429</v>
      </c>
      <c r="B248" s="64">
        <f t="shared" ref="B248:J248" si="431">IFERROR(B87*(B409/$EN409),"")</f>
        <v>0</v>
      </c>
      <c r="C248" s="64">
        <f t="shared" si="431"/>
        <v>0</v>
      </c>
      <c r="D248" s="64">
        <f t="shared" si="431"/>
        <v>0</v>
      </c>
      <c r="E248" s="64">
        <f t="shared" si="431"/>
        <v>0</v>
      </c>
      <c r="F248" s="64">
        <f t="shared" si="431"/>
        <v>0</v>
      </c>
      <c r="G248" s="64">
        <f t="shared" si="431"/>
        <v>0</v>
      </c>
      <c r="H248" s="64">
        <f t="shared" si="431"/>
        <v>0</v>
      </c>
      <c r="I248" s="64">
        <f t="shared" si="431"/>
        <v>0</v>
      </c>
      <c r="J248" s="64">
        <f t="shared" si="431"/>
        <v>0</v>
      </c>
      <c r="K248" s="64">
        <f t="shared" ref="K248:AP248" si="432">IFERROR(K87*(K409/$EN409),"")</f>
        <v>0</v>
      </c>
      <c r="L248" s="64">
        <f t="shared" si="432"/>
        <v>-4.6986233670479761E-3</v>
      </c>
      <c r="M248" s="64">
        <f t="shared" si="432"/>
        <v>0</v>
      </c>
      <c r="N248" s="64">
        <f t="shared" si="432"/>
        <v>0</v>
      </c>
      <c r="O248" s="64">
        <f t="shared" si="432"/>
        <v>0</v>
      </c>
      <c r="P248" s="64">
        <f t="shared" si="432"/>
        <v>0</v>
      </c>
      <c r="Q248" s="64">
        <f t="shared" si="432"/>
        <v>0</v>
      </c>
      <c r="R248" s="64">
        <f t="shared" si="432"/>
        <v>0</v>
      </c>
      <c r="S248" s="64">
        <f t="shared" si="432"/>
        <v>0</v>
      </c>
      <c r="T248" s="64">
        <f t="shared" si="432"/>
        <v>-1.7970584348435098E-2</v>
      </c>
      <c r="U248" s="64">
        <f t="shared" si="432"/>
        <v>0</v>
      </c>
      <c r="V248" s="64">
        <f t="shared" si="432"/>
        <v>0</v>
      </c>
      <c r="W248" s="64">
        <f t="shared" si="432"/>
        <v>0</v>
      </c>
      <c r="X248" s="64">
        <f t="shared" si="432"/>
        <v>0</v>
      </c>
      <c r="Y248" s="64">
        <f t="shared" si="432"/>
        <v>0</v>
      </c>
      <c r="Z248" s="64">
        <f t="shared" si="432"/>
        <v>0</v>
      </c>
      <c r="AA248" s="64">
        <f t="shared" si="432"/>
        <v>0</v>
      </c>
      <c r="AB248" s="64">
        <f t="shared" si="432"/>
        <v>0</v>
      </c>
      <c r="AC248" s="64">
        <f t="shared" si="432"/>
        <v>0</v>
      </c>
      <c r="AD248" s="64">
        <f t="shared" si="432"/>
        <v>0</v>
      </c>
      <c r="AE248" s="64">
        <f t="shared" si="432"/>
        <v>-1.3656213866338517E-3</v>
      </c>
      <c r="AF248" s="64">
        <f t="shared" si="432"/>
        <v>-8.5294582361424426E-3</v>
      </c>
      <c r="AG248" s="64">
        <f t="shared" si="432"/>
        <v>0</v>
      </c>
      <c r="AH248" s="64">
        <f t="shared" si="432"/>
        <v>0</v>
      </c>
      <c r="AI248" s="64">
        <f t="shared" si="432"/>
        <v>0</v>
      </c>
      <c r="AJ248" s="64">
        <f t="shared" si="432"/>
        <v>0</v>
      </c>
      <c r="AK248" s="64">
        <f t="shared" si="432"/>
        <v>0</v>
      </c>
      <c r="AL248" s="64">
        <f t="shared" si="432"/>
        <v>0</v>
      </c>
      <c r="AM248" s="64">
        <f t="shared" si="432"/>
        <v>0</v>
      </c>
      <c r="AN248" s="64">
        <f t="shared" si="432"/>
        <v>0</v>
      </c>
      <c r="AO248" s="64">
        <f t="shared" si="432"/>
        <v>0</v>
      </c>
      <c r="AP248" s="64">
        <f t="shared" si="432"/>
        <v>0</v>
      </c>
      <c r="AQ248" s="64">
        <f t="shared" ref="AQ248:BV248" si="433">IFERROR(AQ87*(AQ409/$EN409),"")</f>
        <v>0</v>
      </c>
      <c r="AR248" s="64">
        <f t="shared" si="433"/>
        <v>0</v>
      </c>
      <c r="AS248" s="64">
        <f t="shared" si="433"/>
        <v>0</v>
      </c>
      <c r="AT248" s="64">
        <f t="shared" si="433"/>
        <v>0</v>
      </c>
      <c r="AU248" s="64">
        <f t="shared" si="433"/>
        <v>0</v>
      </c>
      <c r="AV248" s="64">
        <f t="shared" si="433"/>
        <v>0</v>
      </c>
      <c r="AW248" s="64">
        <f t="shared" si="433"/>
        <v>0</v>
      </c>
      <c r="AX248" s="64">
        <f t="shared" si="433"/>
        <v>0</v>
      </c>
      <c r="AY248" s="64">
        <f t="shared" si="433"/>
        <v>0</v>
      </c>
      <c r="AZ248" s="64">
        <f t="shared" si="433"/>
        <v>0</v>
      </c>
      <c r="BA248" s="64">
        <f t="shared" si="433"/>
        <v>0</v>
      </c>
      <c r="BB248" s="64">
        <f t="shared" si="433"/>
        <v>0</v>
      </c>
      <c r="BC248" s="64">
        <f t="shared" si="433"/>
        <v>0</v>
      </c>
      <c r="BD248" s="64">
        <f t="shared" si="433"/>
        <v>0</v>
      </c>
      <c r="BE248" s="64">
        <f t="shared" si="433"/>
        <v>0</v>
      </c>
      <c r="BF248" s="64">
        <f t="shared" si="433"/>
        <v>0</v>
      </c>
      <c r="BG248" s="64">
        <f t="shared" si="433"/>
        <v>0</v>
      </c>
      <c r="BH248" s="64">
        <f t="shared" si="433"/>
        <v>0</v>
      </c>
      <c r="BI248" s="64">
        <f t="shared" si="433"/>
        <v>0</v>
      </c>
      <c r="BJ248" s="64">
        <f t="shared" si="433"/>
        <v>0</v>
      </c>
      <c r="BK248" s="64">
        <f t="shared" si="433"/>
        <v>0</v>
      </c>
      <c r="BL248" s="64">
        <f t="shared" si="433"/>
        <v>0</v>
      </c>
      <c r="BM248" s="64">
        <f t="shared" si="433"/>
        <v>0</v>
      </c>
      <c r="BN248" s="64">
        <f t="shared" si="433"/>
        <v>0</v>
      </c>
      <c r="BO248" s="64">
        <f t="shared" si="433"/>
        <v>0</v>
      </c>
      <c r="BP248" s="64">
        <f t="shared" si="433"/>
        <v>0</v>
      </c>
      <c r="BQ248" s="64">
        <f t="shared" si="433"/>
        <v>0</v>
      </c>
      <c r="BR248" s="64">
        <f t="shared" si="433"/>
        <v>0</v>
      </c>
      <c r="BS248" s="64">
        <f t="shared" si="433"/>
        <v>0</v>
      </c>
      <c r="BT248" s="64">
        <f t="shared" si="433"/>
        <v>0</v>
      </c>
      <c r="BU248" s="64">
        <f t="shared" si="433"/>
        <v>0</v>
      </c>
      <c r="BV248" s="64">
        <f t="shared" si="433"/>
        <v>0</v>
      </c>
      <c r="BW248" s="64">
        <f t="shared" ref="BW248:DA248" si="434">IFERROR(BW87*(BW409/$EN409),"")</f>
        <v>0</v>
      </c>
      <c r="BX248" s="64">
        <f t="shared" si="434"/>
        <v>0</v>
      </c>
      <c r="BY248" s="64">
        <f t="shared" si="434"/>
        <v>0</v>
      </c>
      <c r="BZ248" s="64">
        <f t="shared" si="434"/>
        <v>0</v>
      </c>
      <c r="CA248" s="64">
        <f t="shared" si="434"/>
        <v>0</v>
      </c>
      <c r="CB248" s="64">
        <f t="shared" si="434"/>
        <v>0</v>
      </c>
      <c r="CC248" s="64">
        <f t="shared" si="434"/>
        <v>0</v>
      </c>
      <c r="CD248" s="64">
        <f t="shared" si="434"/>
        <v>0</v>
      </c>
      <c r="CE248" s="64">
        <f t="shared" si="434"/>
        <v>0</v>
      </c>
      <c r="CF248" s="64">
        <f t="shared" si="434"/>
        <v>0</v>
      </c>
      <c r="CG248" s="64">
        <f t="shared" si="434"/>
        <v>0</v>
      </c>
      <c r="CH248" s="64">
        <f t="shared" si="434"/>
        <v>0</v>
      </c>
      <c r="CI248" s="64">
        <f t="shared" si="434"/>
        <v>0</v>
      </c>
      <c r="CJ248" s="64">
        <f t="shared" si="434"/>
        <v>0</v>
      </c>
      <c r="CK248" s="64">
        <f t="shared" si="434"/>
        <v>0</v>
      </c>
      <c r="CL248" s="64">
        <f t="shared" si="434"/>
        <v>0</v>
      </c>
      <c r="CM248" s="64">
        <f t="shared" si="434"/>
        <v>0</v>
      </c>
      <c r="CN248" s="64">
        <f t="shared" si="434"/>
        <v>0</v>
      </c>
      <c r="CO248" s="64">
        <f t="shared" si="434"/>
        <v>0</v>
      </c>
      <c r="CP248" s="64">
        <f t="shared" si="434"/>
        <v>0</v>
      </c>
      <c r="CQ248" s="64">
        <f t="shared" si="434"/>
        <v>0</v>
      </c>
      <c r="CR248" s="64">
        <f t="shared" si="434"/>
        <v>0</v>
      </c>
      <c r="CS248" s="64">
        <f t="shared" si="434"/>
        <v>0</v>
      </c>
      <c r="CT248" s="64">
        <f t="shared" si="434"/>
        <v>0</v>
      </c>
      <c r="CU248" s="64">
        <f t="shared" si="434"/>
        <v>0</v>
      </c>
      <c r="CV248" s="64">
        <f t="shared" si="434"/>
        <v>0</v>
      </c>
      <c r="CW248" s="64">
        <f t="shared" si="434"/>
        <v>0</v>
      </c>
      <c r="CX248" s="64">
        <f t="shared" si="434"/>
        <v>-4.621245255854679E-3</v>
      </c>
      <c r="CY248" s="64">
        <f t="shared" si="434"/>
        <v>-1.7266245404316316E-2</v>
      </c>
      <c r="CZ248" s="64">
        <f t="shared" si="434"/>
        <v>-5.165008089420573E-3</v>
      </c>
      <c r="DA248" s="64">
        <f t="shared" si="434"/>
        <v>7.8890462892119307E-3</v>
      </c>
      <c r="DB248" s="64">
        <f t="shared" si="414"/>
        <v>-1.5098934842181016E-3</v>
      </c>
      <c r="DC248" s="64">
        <f t="shared" ref="DC248:EM248" si="435">IFERROR(DC87*(DC409/$EN409),"")</f>
        <v>0</v>
      </c>
      <c r="DD248" s="64">
        <f t="shared" si="435"/>
        <v>0</v>
      </c>
      <c r="DE248" s="64">
        <f t="shared" si="435"/>
        <v>0</v>
      </c>
      <c r="DF248" s="64">
        <f t="shared" si="435"/>
        <v>0</v>
      </c>
      <c r="DG248" s="64">
        <f t="shared" si="435"/>
        <v>0</v>
      </c>
      <c r="DH248" s="64">
        <f t="shared" si="435"/>
        <v>0</v>
      </c>
      <c r="DI248" s="64">
        <f t="shared" si="435"/>
        <v>0</v>
      </c>
      <c r="DJ248" s="64">
        <f t="shared" si="435"/>
        <v>0</v>
      </c>
      <c r="DK248" s="64">
        <f t="shared" si="435"/>
        <v>0</v>
      </c>
      <c r="DL248" s="64">
        <f t="shared" si="435"/>
        <v>0</v>
      </c>
      <c r="DM248" s="64">
        <f t="shared" si="435"/>
        <v>0</v>
      </c>
      <c r="DN248" s="64">
        <f t="shared" si="435"/>
        <v>0</v>
      </c>
      <c r="DO248" s="64">
        <f t="shared" si="435"/>
        <v>0</v>
      </c>
      <c r="DP248" s="64">
        <f t="shared" si="435"/>
        <v>0</v>
      </c>
      <c r="DQ248" s="64">
        <f t="shared" si="435"/>
        <v>0</v>
      </c>
      <c r="DR248" s="64">
        <f t="shared" si="435"/>
        <v>0</v>
      </c>
      <c r="DS248" s="64">
        <f t="shared" si="435"/>
        <v>0</v>
      </c>
      <c r="DT248" s="64">
        <f t="shared" si="435"/>
        <v>0</v>
      </c>
      <c r="DU248" s="64">
        <f t="shared" si="435"/>
        <v>0</v>
      </c>
      <c r="DV248" s="64">
        <f t="shared" si="435"/>
        <v>0</v>
      </c>
      <c r="DW248" s="64">
        <f t="shared" si="435"/>
        <v>0</v>
      </c>
      <c r="DX248" s="64">
        <f t="shared" si="435"/>
        <v>0</v>
      </c>
      <c r="DY248" s="64">
        <f t="shared" si="435"/>
        <v>0</v>
      </c>
      <c r="DZ248" s="64">
        <f t="shared" si="435"/>
        <v>0</v>
      </c>
      <c r="EA248" s="64">
        <f t="shared" si="435"/>
        <v>0</v>
      </c>
      <c r="EB248" s="64">
        <f t="shared" si="435"/>
        <v>0</v>
      </c>
      <c r="EC248" s="64">
        <f t="shared" si="435"/>
        <v>0</v>
      </c>
      <c r="ED248" s="64">
        <f t="shared" si="435"/>
        <v>-1.557747452793219E-2</v>
      </c>
      <c r="EE248" s="64">
        <f t="shared" si="435"/>
        <v>0</v>
      </c>
      <c r="EF248" s="64">
        <f t="shared" si="435"/>
        <v>0</v>
      </c>
      <c r="EG248" s="64">
        <f t="shared" si="435"/>
        <v>0</v>
      </c>
      <c r="EH248" s="64">
        <f t="shared" si="435"/>
        <v>0</v>
      </c>
      <c r="EI248" s="64">
        <f t="shared" si="435"/>
        <v>0</v>
      </c>
      <c r="EJ248" s="64">
        <f t="shared" si="435"/>
        <v>0</v>
      </c>
      <c r="EK248" s="64">
        <f t="shared" si="435"/>
        <v>0</v>
      </c>
      <c r="EL248" s="64">
        <f t="shared" si="435"/>
        <v>0</v>
      </c>
      <c r="EM248" s="64">
        <f t="shared" si="435"/>
        <v>0</v>
      </c>
      <c r="EN248" s="72">
        <f t="shared" si="334"/>
        <v>-6.8815107810789297E-2</v>
      </c>
    </row>
    <row r="249" spans="1:144" x14ac:dyDescent="0.15">
      <c r="A249" s="71">
        <v>42460</v>
      </c>
      <c r="B249" s="64">
        <f t="shared" ref="B249:J249" si="436">IFERROR(B88*(B410/$EN410),"")</f>
        <v>0</v>
      </c>
      <c r="C249" s="64">
        <f t="shared" si="436"/>
        <v>0</v>
      </c>
      <c r="D249" s="64">
        <f t="shared" si="436"/>
        <v>0</v>
      </c>
      <c r="E249" s="64">
        <f t="shared" si="436"/>
        <v>0</v>
      </c>
      <c r="F249" s="64">
        <f t="shared" si="436"/>
        <v>0</v>
      </c>
      <c r="G249" s="64">
        <f t="shared" si="436"/>
        <v>0</v>
      </c>
      <c r="H249" s="64">
        <f t="shared" si="436"/>
        <v>0</v>
      </c>
      <c r="I249" s="64">
        <f t="shared" si="436"/>
        <v>0</v>
      </c>
      <c r="J249" s="64">
        <f t="shared" si="436"/>
        <v>0</v>
      </c>
      <c r="K249" s="64">
        <f t="shared" ref="K249:AP249" si="437">IFERROR(K88*(K410/$EN410),"")</f>
        <v>0</v>
      </c>
      <c r="L249" s="64">
        <f t="shared" si="437"/>
        <v>3.7906668094786241E-3</v>
      </c>
      <c r="M249" s="64">
        <f t="shared" si="437"/>
        <v>0</v>
      </c>
      <c r="N249" s="64">
        <f t="shared" si="437"/>
        <v>0</v>
      </c>
      <c r="O249" s="64">
        <f t="shared" si="437"/>
        <v>0</v>
      </c>
      <c r="P249" s="64">
        <f t="shared" si="437"/>
        <v>0</v>
      </c>
      <c r="Q249" s="64">
        <f t="shared" si="437"/>
        <v>0</v>
      </c>
      <c r="R249" s="64">
        <f t="shared" si="437"/>
        <v>0</v>
      </c>
      <c r="S249" s="64">
        <f t="shared" si="437"/>
        <v>0</v>
      </c>
      <c r="T249" s="64">
        <f t="shared" si="437"/>
        <v>5.0775186601317919E-2</v>
      </c>
      <c r="U249" s="64">
        <f t="shared" si="437"/>
        <v>0</v>
      </c>
      <c r="V249" s="64">
        <f t="shared" si="437"/>
        <v>0</v>
      </c>
      <c r="W249" s="64">
        <f t="shared" si="437"/>
        <v>0</v>
      </c>
      <c r="X249" s="64">
        <f t="shared" si="437"/>
        <v>0</v>
      </c>
      <c r="Y249" s="64">
        <f t="shared" si="437"/>
        <v>0</v>
      </c>
      <c r="Z249" s="64">
        <f t="shared" si="437"/>
        <v>0</v>
      </c>
      <c r="AA249" s="64">
        <f t="shared" si="437"/>
        <v>0</v>
      </c>
      <c r="AB249" s="64">
        <f t="shared" si="437"/>
        <v>0</v>
      </c>
      <c r="AC249" s="64">
        <f t="shared" si="437"/>
        <v>0</v>
      </c>
      <c r="AD249" s="64">
        <f t="shared" si="437"/>
        <v>0</v>
      </c>
      <c r="AE249" s="64">
        <f t="shared" si="437"/>
        <v>-1.0324103402540958E-3</v>
      </c>
      <c r="AF249" s="64">
        <f t="shared" si="437"/>
        <v>-6.7242306083029665E-3</v>
      </c>
      <c r="AG249" s="64">
        <f t="shared" si="437"/>
        <v>0</v>
      </c>
      <c r="AH249" s="64">
        <f t="shared" si="437"/>
        <v>0</v>
      </c>
      <c r="AI249" s="64">
        <f t="shared" si="437"/>
        <v>0</v>
      </c>
      <c r="AJ249" s="64">
        <f t="shared" si="437"/>
        <v>0</v>
      </c>
      <c r="AK249" s="64">
        <f t="shared" si="437"/>
        <v>0</v>
      </c>
      <c r="AL249" s="64">
        <f t="shared" si="437"/>
        <v>0</v>
      </c>
      <c r="AM249" s="64">
        <f t="shared" si="437"/>
        <v>0</v>
      </c>
      <c r="AN249" s="64">
        <f t="shared" si="437"/>
        <v>0</v>
      </c>
      <c r="AO249" s="64">
        <f t="shared" si="437"/>
        <v>0</v>
      </c>
      <c r="AP249" s="64">
        <f t="shared" si="437"/>
        <v>0</v>
      </c>
      <c r="AQ249" s="64">
        <f t="shared" ref="AQ249:BV249" si="438">IFERROR(AQ88*(AQ410/$EN410),"")</f>
        <v>0</v>
      </c>
      <c r="AR249" s="64">
        <f t="shared" si="438"/>
        <v>0</v>
      </c>
      <c r="AS249" s="64">
        <f t="shared" si="438"/>
        <v>0</v>
      </c>
      <c r="AT249" s="64">
        <f t="shared" si="438"/>
        <v>0</v>
      </c>
      <c r="AU249" s="64">
        <f t="shared" si="438"/>
        <v>0</v>
      </c>
      <c r="AV249" s="64">
        <f t="shared" si="438"/>
        <v>0</v>
      </c>
      <c r="AW249" s="64">
        <f t="shared" si="438"/>
        <v>0</v>
      </c>
      <c r="AX249" s="64">
        <f t="shared" si="438"/>
        <v>0</v>
      </c>
      <c r="AY249" s="64">
        <f t="shared" si="438"/>
        <v>0</v>
      </c>
      <c r="AZ249" s="64">
        <f t="shared" si="438"/>
        <v>0</v>
      </c>
      <c r="BA249" s="64">
        <f t="shared" si="438"/>
        <v>0</v>
      </c>
      <c r="BB249" s="64">
        <f t="shared" si="438"/>
        <v>0</v>
      </c>
      <c r="BC249" s="64">
        <f t="shared" si="438"/>
        <v>0</v>
      </c>
      <c r="BD249" s="64">
        <f t="shared" si="438"/>
        <v>0</v>
      </c>
      <c r="BE249" s="64">
        <f t="shared" si="438"/>
        <v>0</v>
      </c>
      <c r="BF249" s="64">
        <f t="shared" si="438"/>
        <v>0</v>
      </c>
      <c r="BG249" s="64">
        <f t="shared" si="438"/>
        <v>0</v>
      </c>
      <c r="BH249" s="64">
        <f t="shared" si="438"/>
        <v>0</v>
      </c>
      <c r="BI249" s="64">
        <f t="shared" si="438"/>
        <v>0</v>
      </c>
      <c r="BJ249" s="64">
        <f t="shared" si="438"/>
        <v>0</v>
      </c>
      <c r="BK249" s="64">
        <f t="shared" si="438"/>
        <v>0</v>
      </c>
      <c r="BL249" s="64">
        <f t="shared" si="438"/>
        <v>0</v>
      </c>
      <c r="BM249" s="64">
        <f t="shared" si="438"/>
        <v>0</v>
      </c>
      <c r="BN249" s="64">
        <f t="shared" si="438"/>
        <v>0</v>
      </c>
      <c r="BO249" s="64">
        <f t="shared" si="438"/>
        <v>0</v>
      </c>
      <c r="BP249" s="64">
        <f t="shared" si="438"/>
        <v>0</v>
      </c>
      <c r="BQ249" s="64">
        <f t="shared" si="438"/>
        <v>0</v>
      </c>
      <c r="BR249" s="64">
        <f t="shared" si="438"/>
        <v>0</v>
      </c>
      <c r="BS249" s="64">
        <f t="shared" si="438"/>
        <v>0</v>
      </c>
      <c r="BT249" s="64">
        <f t="shared" si="438"/>
        <v>0</v>
      </c>
      <c r="BU249" s="64">
        <f t="shared" si="438"/>
        <v>0</v>
      </c>
      <c r="BV249" s="64">
        <f t="shared" si="438"/>
        <v>0</v>
      </c>
      <c r="BW249" s="64">
        <f t="shared" ref="BW249:DA249" si="439">IFERROR(BW88*(BW410/$EN410),"")</f>
        <v>0</v>
      </c>
      <c r="BX249" s="64">
        <f t="shared" si="439"/>
        <v>0</v>
      </c>
      <c r="BY249" s="64">
        <f t="shared" si="439"/>
        <v>0</v>
      </c>
      <c r="BZ249" s="64">
        <f t="shared" si="439"/>
        <v>0</v>
      </c>
      <c r="CA249" s="64">
        <f t="shared" si="439"/>
        <v>0</v>
      </c>
      <c r="CB249" s="64">
        <f t="shared" si="439"/>
        <v>0</v>
      </c>
      <c r="CC249" s="64">
        <f t="shared" si="439"/>
        <v>0</v>
      </c>
      <c r="CD249" s="64">
        <f t="shared" si="439"/>
        <v>0</v>
      </c>
      <c r="CE249" s="64">
        <f t="shared" si="439"/>
        <v>0</v>
      </c>
      <c r="CF249" s="64">
        <f t="shared" si="439"/>
        <v>0</v>
      </c>
      <c r="CG249" s="64">
        <f t="shared" si="439"/>
        <v>0</v>
      </c>
      <c r="CH249" s="64">
        <f t="shared" si="439"/>
        <v>0</v>
      </c>
      <c r="CI249" s="64">
        <f t="shared" si="439"/>
        <v>0</v>
      </c>
      <c r="CJ249" s="64">
        <f t="shared" si="439"/>
        <v>0</v>
      </c>
      <c r="CK249" s="64">
        <f t="shared" si="439"/>
        <v>0</v>
      </c>
      <c r="CL249" s="64">
        <f t="shared" si="439"/>
        <v>0</v>
      </c>
      <c r="CM249" s="64">
        <f t="shared" si="439"/>
        <v>0</v>
      </c>
      <c r="CN249" s="64">
        <f t="shared" si="439"/>
        <v>0</v>
      </c>
      <c r="CO249" s="64">
        <f t="shared" si="439"/>
        <v>0</v>
      </c>
      <c r="CP249" s="64">
        <f t="shared" si="439"/>
        <v>0</v>
      </c>
      <c r="CQ249" s="64">
        <f t="shared" si="439"/>
        <v>0</v>
      </c>
      <c r="CR249" s="64">
        <f t="shared" si="439"/>
        <v>0</v>
      </c>
      <c r="CS249" s="64">
        <f t="shared" si="439"/>
        <v>0</v>
      </c>
      <c r="CT249" s="64">
        <f t="shared" si="439"/>
        <v>0</v>
      </c>
      <c r="CU249" s="64">
        <f t="shared" si="439"/>
        <v>0</v>
      </c>
      <c r="CV249" s="64">
        <f t="shared" si="439"/>
        <v>0</v>
      </c>
      <c r="CW249" s="64">
        <f t="shared" si="439"/>
        <v>0</v>
      </c>
      <c r="CX249" s="64">
        <f t="shared" si="439"/>
        <v>-5.3579209348537715E-2</v>
      </c>
      <c r="CY249" s="64">
        <f t="shared" si="439"/>
        <v>2.386355128456575E-2</v>
      </c>
      <c r="CZ249" s="64">
        <f t="shared" si="439"/>
        <v>3.7861143310497949E-3</v>
      </c>
      <c r="DA249" s="64">
        <f t="shared" si="439"/>
        <v>-3.0362295462023781E-3</v>
      </c>
      <c r="DB249" s="64">
        <f t="shared" si="414"/>
        <v>-2.4705841863072083E-4</v>
      </c>
      <c r="DC249" s="64">
        <f t="shared" ref="DC249:EM249" si="440">IFERROR(DC88*(DC410/$EN410),"")</f>
        <v>0</v>
      </c>
      <c r="DD249" s="64">
        <f t="shared" si="440"/>
        <v>0</v>
      </c>
      <c r="DE249" s="64">
        <f t="shared" si="440"/>
        <v>0</v>
      </c>
      <c r="DF249" s="64">
        <f t="shared" si="440"/>
        <v>0</v>
      </c>
      <c r="DG249" s="64">
        <f t="shared" si="440"/>
        <v>0</v>
      </c>
      <c r="DH249" s="64">
        <f t="shared" si="440"/>
        <v>0</v>
      </c>
      <c r="DI249" s="64">
        <f t="shared" si="440"/>
        <v>0</v>
      </c>
      <c r="DJ249" s="64">
        <f t="shared" si="440"/>
        <v>0</v>
      </c>
      <c r="DK249" s="64">
        <f t="shared" si="440"/>
        <v>0</v>
      </c>
      <c r="DL249" s="64">
        <f t="shared" si="440"/>
        <v>0</v>
      </c>
      <c r="DM249" s="64">
        <f t="shared" si="440"/>
        <v>0</v>
      </c>
      <c r="DN249" s="64">
        <f t="shared" si="440"/>
        <v>0</v>
      </c>
      <c r="DO249" s="64">
        <f t="shared" si="440"/>
        <v>0</v>
      </c>
      <c r="DP249" s="64">
        <f t="shared" si="440"/>
        <v>0</v>
      </c>
      <c r="DQ249" s="64">
        <f t="shared" si="440"/>
        <v>0</v>
      </c>
      <c r="DR249" s="64">
        <f t="shared" si="440"/>
        <v>0</v>
      </c>
      <c r="DS249" s="64">
        <f t="shared" si="440"/>
        <v>0</v>
      </c>
      <c r="DT249" s="64">
        <f t="shared" si="440"/>
        <v>0</v>
      </c>
      <c r="DU249" s="64">
        <f t="shared" si="440"/>
        <v>0</v>
      </c>
      <c r="DV249" s="64">
        <f t="shared" si="440"/>
        <v>0</v>
      </c>
      <c r="DW249" s="64">
        <f t="shared" si="440"/>
        <v>0</v>
      </c>
      <c r="DX249" s="64">
        <f t="shared" si="440"/>
        <v>0</v>
      </c>
      <c r="DY249" s="64">
        <f t="shared" si="440"/>
        <v>0</v>
      </c>
      <c r="DZ249" s="64">
        <f t="shared" si="440"/>
        <v>0</v>
      </c>
      <c r="EA249" s="64">
        <f t="shared" si="440"/>
        <v>0</v>
      </c>
      <c r="EB249" s="64">
        <f t="shared" si="440"/>
        <v>0</v>
      </c>
      <c r="EC249" s="64">
        <f t="shared" si="440"/>
        <v>0</v>
      </c>
      <c r="ED249" s="64">
        <f t="shared" si="440"/>
        <v>4.0963071425630236E-2</v>
      </c>
      <c r="EE249" s="64">
        <f t="shared" si="440"/>
        <v>0</v>
      </c>
      <c r="EF249" s="64">
        <f t="shared" si="440"/>
        <v>0</v>
      </c>
      <c r="EG249" s="64">
        <f t="shared" si="440"/>
        <v>0</v>
      </c>
      <c r="EH249" s="64">
        <f t="shared" si="440"/>
        <v>0</v>
      </c>
      <c r="EI249" s="64">
        <f t="shared" si="440"/>
        <v>0</v>
      </c>
      <c r="EJ249" s="64">
        <f t="shared" si="440"/>
        <v>0</v>
      </c>
      <c r="EK249" s="64">
        <f t="shared" si="440"/>
        <v>0</v>
      </c>
      <c r="EL249" s="64">
        <f t="shared" si="440"/>
        <v>0</v>
      </c>
      <c r="EM249" s="64">
        <f t="shared" si="440"/>
        <v>0</v>
      </c>
      <c r="EN249" s="72">
        <f t="shared" si="334"/>
        <v>5.8559452190114443E-2</v>
      </c>
    </row>
    <row r="250" spans="1:144" x14ac:dyDescent="0.15">
      <c r="A250" s="71">
        <v>42489</v>
      </c>
      <c r="B250" s="64">
        <f t="shared" ref="B250:J250" si="441">IFERROR(B89*(B411/$EN411),"")</f>
        <v>0</v>
      </c>
      <c r="C250" s="64">
        <f t="shared" si="441"/>
        <v>0</v>
      </c>
      <c r="D250" s="64">
        <f t="shared" si="441"/>
        <v>0</v>
      </c>
      <c r="E250" s="64">
        <f t="shared" si="441"/>
        <v>0</v>
      </c>
      <c r="F250" s="64">
        <f t="shared" si="441"/>
        <v>0</v>
      </c>
      <c r="G250" s="64">
        <f t="shared" si="441"/>
        <v>0</v>
      </c>
      <c r="H250" s="64">
        <f t="shared" si="441"/>
        <v>0</v>
      </c>
      <c r="I250" s="64">
        <f t="shared" si="441"/>
        <v>0</v>
      </c>
      <c r="J250" s="64">
        <f t="shared" si="441"/>
        <v>0</v>
      </c>
      <c r="K250" s="64">
        <f t="shared" ref="K250:AP250" si="442">IFERROR(K89*(K411/$EN411),"")</f>
        <v>0</v>
      </c>
      <c r="L250" s="64">
        <f t="shared" si="442"/>
        <v>7.8941074696068725E-4</v>
      </c>
      <c r="M250" s="64">
        <f t="shared" si="442"/>
        <v>0</v>
      </c>
      <c r="N250" s="64">
        <f t="shared" si="442"/>
        <v>0</v>
      </c>
      <c r="O250" s="64">
        <f t="shared" si="442"/>
        <v>0</v>
      </c>
      <c r="P250" s="64">
        <f t="shared" si="442"/>
        <v>0</v>
      </c>
      <c r="Q250" s="64">
        <f t="shared" si="442"/>
        <v>0</v>
      </c>
      <c r="R250" s="64">
        <f t="shared" si="442"/>
        <v>0</v>
      </c>
      <c r="S250" s="64">
        <f t="shared" si="442"/>
        <v>0</v>
      </c>
      <c r="T250" s="64">
        <f t="shared" si="442"/>
        <v>-4.3676969690545067E-3</v>
      </c>
      <c r="U250" s="64">
        <f t="shared" si="442"/>
        <v>0</v>
      </c>
      <c r="V250" s="64">
        <f t="shared" si="442"/>
        <v>0</v>
      </c>
      <c r="W250" s="64">
        <f t="shared" si="442"/>
        <v>0</v>
      </c>
      <c r="X250" s="64">
        <f t="shared" si="442"/>
        <v>0</v>
      </c>
      <c r="Y250" s="64">
        <f t="shared" si="442"/>
        <v>0</v>
      </c>
      <c r="Z250" s="64">
        <f t="shared" si="442"/>
        <v>0</v>
      </c>
      <c r="AA250" s="64">
        <f t="shared" si="442"/>
        <v>0</v>
      </c>
      <c r="AB250" s="64">
        <f t="shared" si="442"/>
        <v>0</v>
      </c>
      <c r="AC250" s="64">
        <f t="shared" si="442"/>
        <v>0</v>
      </c>
      <c r="AD250" s="64">
        <f t="shared" si="442"/>
        <v>0</v>
      </c>
      <c r="AE250" s="64">
        <f t="shared" si="442"/>
        <v>2.9684908871293902E-3</v>
      </c>
      <c r="AF250" s="64">
        <f t="shared" si="442"/>
        <v>9.0144975914757224E-3</v>
      </c>
      <c r="AG250" s="64">
        <f t="shared" si="442"/>
        <v>0</v>
      </c>
      <c r="AH250" s="64">
        <f t="shared" si="442"/>
        <v>0</v>
      </c>
      <c r="AI250" s="64">
        <f t="shared" si="442"/>
        <v>0</v>
      </c>
      <c r="AJ250" s="64">
        <f t="shared" si="442"/>
        <v>0</v>
      </c>
      <c r="AK250" s="64">
        <f t="shared" si="442"/>
        <v>0</v>
      </c>
      <c r="AL250" s="64">
        <f t="shared" si="442"/>
        <v>0</v>
      </c>
      <c r="AM250" s="64">
        <f t="shared" si="442"/>
        <v>0</v>
      </c>
      <c r="AN250" s="64">
        <f t="shared" si="442"/>
        <v>0</v>
      </c>
      <c r="AO250" s="64">
        <f t="shared" si="442"/>
        <v>0</v>
      </c>
      <c r="AP250" s="64">
        <f t="shared" si="442"/>
        <v>0</v>
      </c>
      <c r="AQ250" s="64">
        <f t="shared" ref="AQ250:BV250" si="443">IFERROR(AQ89*(AQ411/$EN411),"")</f>
        <v>0</v>
      </c>
      <c r="AR250" s="64">
        <f t="shared" si="443"/>
        <v>0</v>
      </c>
      <c r="AS250" s="64">
        <f t="shared" si="443"/>
        <v>0</v>
      </c>
      <c r="AT250" s="64">
        <f t="shared" si="443"/>
        <v>0</v>
      </c>
      <c r="AU250" s="64">
        <f t="shared" si="443"/>
        <v>0</v>
      </c>
      <c r="AV250" s="64">
        <f t="shared" si="443"/>
        <v>0</v>
      </c>
      <c r="AW250" s="64">
        <f t="shared" si="443"/>
        <v>0</v>
      </c>
      <c r="AX250" s="64">
        <f t="shared" si="443"/>
        <v>0</v>
      </c>
      <c r="AY250" s="64">
        <f t="shared" si="443"/>
        <v>0</v>
      </c>
      <c r="AZ250" s="64">
        <f t="shared" si="443"/>
        <v>0</v>
      </c>
      <c r="BA250" s="64">
        <f t="shared" si="443"/>
        <v>0</v>
      </c>
      <c r="BB250" s="64">
        <f t="shared" si="443"/>
        <v>0</v>
      </c>
      <c r="BC250" s="64">
        <f t="shared" si="443"/>
        <v>0</v>
      </c>
      <c r="BD250" s="64">
        <f t="shared" si="443"/>
        <v>0</v>
      </c>
      <c r="BE250" s="64">
        <f t="shared" si="443"/>
        <v>0</v>
      </c>
      <c r="BF250" s="64">
        <f t="shared" si="443"/>
        <v>0</v>
      </c>
      <c r="BG250" s="64">
        <f t="shared" si="443"/>
        <v>0</v>
      </c>
      <c r="BH250" s="64">
        <f t="shared" si="443"/>
        <v>0</v>
      </c>
      <c r="BI250" s="64">
        <f t="shared" si="443"/>
        <v>0</v>
      </c>
      <c r="BJ250" s="64">
        <f t="shared" si="443"/>
        <v>0</v>
      </c>
      <c r="BK250" s="64">
        <f t="shared" si="443"/>
        <v>0</v>
      </c>
      <c r="BL250" s="64">
        <f t="shared" si="443"/>
        <v>0</v>
      </c>
      <c r="BM250" s="64">
        <f t="shared" si="443"/>
        <v>0</v>
      </c>
      <c r="BN250" s="64">
        <f t="shared" si="443"/>
        <v>0</v>
      </c>
      <c r="BO250" s="64">
        <f t="shared" si="443"/>
        <v>0</v>
      </c>
      <c r="BP250" s="64">
        <f t="shared" si="443"/>
        <v>0</v>
      </c>
      <c r="BQ250" s="64">
        <f t="shared" si="443"/>
        <v>0</v>
      </c>
      <c r="BR250" s="64">
        <f t="shared" si="443"/>
        <v>0</v>
      </c>
      <c r="BS250" s="64">
        <f t="shared" si="443"/>
        <v>0</v>
      </c>
      <c r="BT250" s="64">
        <f t="shared" si="443"/>
        <v>0</v>
      </c>
      <c r="BU250" s="64">
        <f t="shared" si="443"/>
        <v>0</v>
      </c>
      <c r="BV250" s="64">
        <f t="shared" si="443"/>
        <v>0</v>
      </c>
      <c r="BW250" s="64">
        <f t="shared" ref="BW250:DA250" si="444">IFERROR(BW89*(BW411/$EN411),"")</f>
        <v>0</v>
      </c>
      <c r="BX250" s="64">
        <f t="shared" si="444"/>
        <v>0</v>
      </c>
      <c r="BY250" s="64">
        <f t="shared" si="444"/>
        <v>0</v>
      </c>
      <c r="BZ250" s="64">
        <f t="shared" si="444"/>
        <v>0</v>
      </c>
      <c r="CA250" s="64">
        <f t="shared" si="444"/>
        <v>0</v>
      </c>
      <c r="CB250" s="64">
        <f t="shared" si="444"/>
        <v>0</v>
      </c>
      <c r="CC250" s="64">
        <f t="shared" si="444"/>
        <v>0</v>
      </c>
      <c r="CD250" s="64">
        <f t="shared" si="444"/>
        <v>0</v>
      </c>
      <c r="CE250" s="64">
        <f t="shared" si="444"/>
        <v>0</v>
      </c>
      <c r="CF250" s="64">
        <f t="shared" si="444"/>
        <v>0</v>
      </c>
      <c r="CG250" s="64">
        <f t="shared" si="444"/>
        <v>0</v>
      </c>
      <c r="CH250" s="64">
        <f t="shared" si="444"/>
        <v>0</v>
      </c>
      <c r="CI250" s="64">
        <f t="shared" si="444"/>
        <v>0</v>
      </c>
      <c r="CJ250" s="64">
        <f t="shared" si="444"/>
        <v>0</v>
      </c>
      <c r="CK250" s="64">
        <f t="shared" si="444"/>
        <v>0</v>
      </c>
      <c r="CL250" s="64">
        <f t="shared" si="444"/>
        <v>0</v>
      </c>
      <c r="CM250" s="64">
        <f t="shared" si="444"/>
        <v>0</v>
      </c>
      <c r="CN250" s="64">
        <f t="shared" si="444"/>
        <v>0</v>
      </c>
      <c r="CO250" s="64">
        <f t="shared" si="444"/>
        <v>0</v>
      </c>
      <c r="CP250" s="64">
        <f t="shared" si="444"/>
        <v>0</v>
      </c>
      <c r="CQ250" s="64">
        <f t="shared" si="444"/>
        <v>0</v>
      </c>
      <c r="CR250" s="64">
        <f t="shared" si="444"/>
        <v>0</v>
      </c>
      <c r="CS250" s="64">
        <f t="shared" si="444"/>
        <v>0</v>
      </c>
      <c r="CT250" s="64">
        <f t="shared" si="444"/>
        <v>0</v>
      </c>
      <c r="CU250" s="64">
        <f t="shared" si="444"/>
        <v>0</v>
      </c>
      <c r="CV250" s="64">
        <f t="shared" si="444"/>
        <v>0</v>
      </c>
      <c r="CW250" s="64">
        <f t="shared" si="444"/>
        <v>0</v>
      </c>
      <c r="CX250" s="64">
        <f t="shared" si="444"/>
        <v>-4.3482837894973245E-2</v>
      </c>
      <c r="CY250" s="64">
        <f t="shared" si="444"/>
        <v>1.791935925508803E-2</v>
      </c>
      <c r="CZ250" s="64">
        <f t="shared" si="444"/>
        <v>2.0210920686629927E-2</v>
      </c>
      <c r="DA250" s="64">
        <f t="shared" si="444"/>
        <v>-8.1489678837381417E-3</v>
      </c>
      <c r="DB250" s="64">
        <f t="shared" si="414"/>
        <v>-4.0818370447368561E-4</v>
      </c>
      <c r="DC250" s="64">
        <f t="shared" ref="DC250:EM250" si="445">IFERROR(DC89*(DC411/$EN411),"")</f>
        <v>0</v>
      </c>
      <c r="DD250" s="64">
        <f t="shared" si="445"/>
        <v>0</v>
      </c>
      <c r="DE250" s="64">
        <f t="shared" si="445"/>
        <v>0</v>
      </c>
      <c r="DF250" s="64">
        <f t="shared" si="445"/>
        <v>0</v>
      </c>
      <c r="DG250" s="64">
        <f t="shared" si="445"/>
        <v>0</v>
      </c>
      <c r="DH250" s="64">
        <f t="shared" si="445"/>
        <v>0</v>
      </c>
      <c r="DI250" s="64">
        <f t="shared" si="445"/>
        <v>0</v>
      </c>
      <c r="DJ250" s="64">
        <f t="shared" si="445"/>
        <v>0</v>
      </c>
      <c r="DK250" s="64">
        <f t="shared" si="445"/>
        <v>0</v>
      </c>
      <c r="DL250" s="64">
        <f t="shared" si="445"/>
        <v>0</v>
      </c>
      <c r="DM250" s="64">
        <f t="shared" si="445"/>
        <v>0</v>
      </c>
      <c r="DN250" s="64">
        <f t="shared" si="445"/>
        <v>0</v>
      </c>
      <c r="DO250" s="64">
        <f t="shared" si="445"/>
        <v>0</v>
      </c>
      <c r="DP250" s="64">
        <f t="shared" si="445"/>
        <v>0</v>
      </c>
      <c r="DQ250" s="64">
        <f t="shared" si="445"/>
        <v>0</v>
      </c>
      <c r="DR250" s="64">
        <f t="shared" si="445"/>
        <v>0</v>
      </c>
      <c r="DS250" s="64">
        <f t="shared" si="445"/>
        <v>0</v>
      </c>
      <c r="DT250" s="64">
        <f t="shared" si="445"/>
        <v>0</v>
      </c>
      <c r="DU250" s="64">
        <f t="shared" si="445"/>
        <v>0</v>
      </c>
      <c r="DV250" s="64">
        <f t="shared" si="445"/>
        <v>0</v>
      </c>
      <c r="DW250" s="64">
        <f t="shared" si="445"/>
        <v>0</v>
      </c>
      <c r="DX250" s="64">
        <f t="shared" si="445"/>
        <v>0</v>
      </c>
      <c r="DY250" s="64">
        <f t="shared" si="445"/>
        <v>0</v>
      </c>
      <c r="DZ250" s="64">
        <f t="shared" si="445"/>
        <v>0</v>
      </c>
      <c r="EA250" s="64">
        <f t="shared" si="445"/>
        <v>0</v>
      </c>
      <c r="EB250" s="64">
        <f t="shared" si="445"/>
        <v>0</v>
      </c>
      <c r="EC250" s="64">
        <f t="shared" si="445"/>
        <v>0</v>
      </c>
      <c r="ED250" s="64">
        <f t="shared" si="445"/>
        <v>1.1586230411145997E-2</v>
      </c>
      <c r="EE250" s="64">
        <f t="shared" si="445"/>
        <v>0</v>
      </c>
      <c r="EF250" s="64">
        <f t="shared" si="445"/>
        <v>0</v>
      </c>
      <c r="EG250" s="64">
        <f t="shared" si="445"/>
        <v>0</v>
      </c>
      <c r="EH250" s="64">
        <f t="shared" si="445"/>
        <v>0</v>
      </c>
      <c r="EI250" s="64">
        <f t="shared" si="445"/>
        <v>0</v>
      </c>
      <c r="EJ250" s="64">
        <f t="shared" si="445"/>
        <v>0</v>
      </c>
      <c r="EK250" s="64">
        <f t="shared" si="445"/>
        <v>0</v>
      </c>
      <c r="EL250" s="64">
        <f t="shared" si="445"/>
        <v>0</v>
      </c>
      <c r="EM250" s="64">
        <f t="shared" si="445"/>
        <v>0</v>
      </c>
      <c r="EN250" s="72">
        <f t="shared" si="334"/>
        <v>6.0812231261901731E-3</v>
      </c>
    </row>
    <row r="251" spans="1:144" x14ac:dyDescent="0.15">
      <c r="A251" s="71">
        <v>42521</v>
      </c>
      <c r="B251" s="64">
        <f t="shared" ref="B251:J251" si="446">IFERROR(B90*(B412/$EN412),"")</f>
        <v>0</v>
      </c>
      <c r="C251" s="64">
        <f t="shared" si="446"/>
        <v>0</v>
      </c>
      <c r="D251" s="64">
        <f t="shared" si="446"/>
        <v>0</v>
      </c>
      <c r="E251" s="64">
        <f t="shared" si="446"/>
        <v>0</v>
      </c>
      <c r="F251" s="64">
        <f t="shared" si="446"/>
        <v>0</v>
      </c>
      <c r="G251" s="64">
        <f t="shared" si="446"/>
        <v>0</v>
      </c>
      <c r="H251" s="64">
        <f t="shared" si="446"/>
        <v>0</v>
      </c>
      <c r="I251" s="64">
        <f t="shared" si="446"/>
        <v>0</v>
      </c>
      <c r="J251" s="64">
        <f t="shared" si="446"/>
        <v>0</v>
      </c>
      <c r="K251" s="64">
        <f t="shared" ref="K251:AP251" si="447">IFERROR(K90*(K412/$EN412),"")</f>
        <v>0</v>
      </c>
      <c r="L251" s="64">
        <f t="shared" si="447"/>
        <v>0</v>
      </c>
      <c r="M251" s="64">
        <f t="shared" si="447"/>
        <v>0</v>
      </c>
      <c r="N251" s="64">
        <f t="shared" si="447"/>
        <v>0</v>
      </c>
      <c r="O251" s="64">
        <f t="shared" si="447"/>
        <v>0</v>
      </c>
      <c r="P251" s="64">
        <f t="shared" si="447"/>
        <v>0</v>
      </c>
      <c r="Q251" s="64">
        <f t="shared" si="447"/>
        <v>0</v>
      </c>
      <c r="R251" s="64">
        <f t="shared" si="447"/>
        <v>0</v>
      </c>
      <c r="S251" s="64">
        <f t="shared" si="447"/>
        <v>0</v>
      </c>
      <c r="T251" s="64">
        <f t="shared" si="447"/>
        <v>-2.440650335950189E-2</v>
      </c>
      <c r="U251" s="64">
        <f t="shared" si="447"/>
        <v>0</v>
      </c>
      <c r="V251" s="64">
        <f t="shared" si="447"/>
        <v>0</v>
      </c>
      <c r="W251" s="64">
        <f t="shared" si="447"/>
        <v>0</v>
      </c>
      <c r="X251" s="64">
        <f t="shared" si="447"/>
        <v>0</v>
      </c>
      <c r="Y251" s="64">
        <f t="shared" si="447"/>
        <v>0</v>
      </c>
      <c r="Z251" s="64">
        <f t="shared" si="447"/>
        <v>0</v>
      </c>
      <c r="AA251" s="64">
        <f t="shared" si="447"/>
        <v>0</v>
      </c>
      <c r="AB251" s="64">
        <f t="shared" si="447"/>
        <v>0</v>
      </c>
      <c r="AC251" s="64">
        <f t="shared" si="447"/>
        <v>0</v>
      </c>
      <c r="AD251" s="64">
        <f t="shared" si="447"/>
        <v>0</v>
      </c>
      <c r="AE251" s="64">
        <f t="shared" si="447"/>
        <v>-2.4167747748793911E-3</v>
      </c>
      <c r="AF251" s="64">
        <f t="shared" si="447"/>
        <v>-2.1604492573651719E-2</v>
      </c>
      <c r="AG251" s="64">
        <f t="shared" si="447"/>
        <v>0</v>
      </c>
      <c r="AH251" s="64">
        <f t="shared" si="447"/>
        <v>0</v>
      </c>
      <c r="AI251" s="64">
        <f t="shared" si="447"/>
        <v>0</v>
      </c>
      <c r="AJ251" s="64">
        <f t="shared" si="447"/>
        <v>0</v>
      </c>
      <c r="AK251" s="64">
        <f t="shared" si="447"/>
        <v>0</v>
      </c>
      <c r="AL251" s="64">
        <f t="shared" si="447"/>
        <v>0</v>
      </c>
      <c r="AM251" s="64">
        <f t="shared" si="447"/>
        <v>0</v>
      </c>
      <c r="AN251" s="64">
        <f t="shared" si="447"/>
        <v>0</v>
      </c>
      <c r="AO251" s="64">
        <f t="shared" si="447"/>
        <v>0</v>
      </c>
      <c r="AP251" s="64">
        <f t="shared" si="447"/>
        <v>0</v>
      </c>
      <c r="AQ251" s="64">
        <f t="shared" ref="AQ251:BV251" si="448">IFERROR(AQ90*(AQ412/$EN412),"")</f>
        <v>0</v>
      </c>
      <c r="AR251" s="64">
        <f t="shared" si="448"/>
        <v>0</v>
      </c>
      <c r="AS251" s="64">
        <f t="shared" si="448"/>
        <v>0</v>
      </c>
      <c r="AT251" s="64">
        <f t="shared" si="448"/>
        <v>0</v>
      </c>
      <c r="AU251" s="64">
        <f t="shared" si="448"/>
        <v>0</v>
      </c>
      <c r="AV251" s="64">
        <f t="shared" si="448"/>
        <v>0</v>
      </c>
      <c r="AW251" s="64">
        <f t="shared" si="448"/>
        <v>0</v>
      </c>
      <c r="AX251" s="64">
        <f t="shared" si="448"/>
        <v>0</v>
      </c>
      <c r="AY251" s="64">
        <f t="shared" si="448"/>
        <v>0</v>
      </c>
      <c r="AZ251" s="64">
        <f t="shared" si="448"/>
        <v>0</v>
      </c>
      <c r="BA251" s="64">
        <f t="shared" si="448"/>
        <v>0</v>
      </c>
      <c r="BB251" s="64">
        <f t="shared" si="448"/>
        <v>0</v>
      </c>
      <c r="BC251" s="64">
        <f t="shared" si="448"/>
        <v>0</v>
      </c>
      <c r="BD251" s="64">
        <f t="shared" si="448"/>
        <v>0</v>
      </c>
      <c r="BE251" s="64">
        <f t="shared" si="448"/>
        <v>0</v>
      </c>
      <c r="BF251" s="64">
        <f t="shared" si="448"/>
        <v>0</v>
      </c>
      <c r="BG251" s="64">
        <f t="shared" si="448"/>
        <v>0</v>
      </c>
      <c r="BH251" s="64">
        <f t="shared" si="448"/>
        <v>0</v>
      </c>
      <c r="BI251" s="64">
        <f t="shared" si="448"/>
        <v>0</v>
      </c>
      <c r="BJ251" s="64">
        <f t="shared" si="448"/>
        <v>0</v>
      </c>
      <c r="BK251" s="64">
        <f t="shared" si="448"/>
        <v>0</v>
      </c>
      <c r="BL251" s="64">
        <f t="shared" si="448"/>
        <v>0</v>
      </c>
      <c r="BM251" s="64">
        <f t="shared" si="448"/>
        <v>0</v>
      </c>
      <c r="BN251" s="64">
        <f t="shared" si="448"/>
        <v>0</v>
      </c>
      <c r="BO251" s="64">
        <f t="shared" si="448"/>
        <v>0</v>
      </c>
      <c r="BP251" s="64">
        <f t="shared" si="448"/>
        <v>0</v>
      </c>
      <c r="BQ251" s="64">
        <f t="shared" si="448"/>
        <v>0</v>
      </c>
      <c r="BR251" s="64">
        <f t="shared" si="448"/>
        <v>0</v>
      </c>
      <c r="BS251" s="64">
        <f t="shared" si="448"/>
        <v>0</v>
      </c>
      <c r="BT251" s="64">
        <f t="shared" si="448"/>
        <v>0</v>
      </c>
      <c r="BU251" s="64">
        <f t="shared" si="448"/>
        <v>0</v>
      </c>
      <c r="BV251" s="64">
        <f t="shared" si="448"/>
        <v>0</v>
      </c>
      <c r="BW251" s="64">
        <f t="shared" ref="BW251:DA251" si="449">IFERROR(BW90*(BW412/$EN412),"")</f>
        <v>0</v>
      </c>
      <c r="BX251" s="64">
        <f t="shared" si="449"/>
        <v>0</v>
      </c>
      <c r="BY251" s="64">
        <f t="shared" si="449"/>
        <v>0</v>
      </c>
      <c r="BZ251" s="64">
        <f t="shared" si="449"/>
        <v>0</v>
      </c>
      <c r="CA251" s="64">
        <f t="shared" si="449"/>
        <v>0</v>
      </c>
      <c r="CB251" s="64">
        <f t="shared" si="449"/>
        <v>0</v>
      </c>
      <c r="CC251" s="64">
        <f t="shared" si="449"/>
        <v>0</v>
      </c>
      <c r="CD251" s="64">
        <f t="shared" si="449"/>
        <v>0</v>
      </c>
      <c r="CE251" s="64">
        <f t="shared" si="449"/>
        <v>0</v>
      </c>
      <c r="CF251" s="64">
        <f t="shared" si="449"/>
        <v>0</v>
      </c>
      <c r="CG251" s="64">
        <f t="shared" si="449"/>
        <v>0</v>
      </c>
      <c r="CH251" s="64">
        <f t="shared" si="449"/>
        <v>0</v>
      </c>
      <c r="CI251" s="64">
        <f t="shared" si="449"/>
        <v>0</v>
      </c>
      <c r="CJ251" s="64">
        <f t="shared" si="449"/>
        <v>0</v>
      </c>
      <c r="CK251" s="64">
        <f t="shared" si="449"/>
        <v>0</v>
      </c>
      <c r="CL251" s="64">
        <f t="shared" si="449"/>
        <v>0</v>
      </c>
      <c r="CM251" s="64">
        <f t="shared" si="449"/>
        <v>0</v>
      </c>
      <c r="CN251" s="64">
        <f t="shared" si="449"/>
        <v>0</v>
      </c>
      <c r="CO251" s="64">
        <f t="shared" si="449"/>
        <v>0</v>
      </c>
      <c r="CP251" s="64">
        <f t="shared" si="449"/>
        <v>0</v>
      </c>
      <c r="CQ251" s="64">
        <f t="shared" si="449"/>
        <v>0</v>
      </c>
      <c r="CR251" s="64">
        <f t="shared" si="449"/>
        <v>0</v>
      </c>
      <c r="CS251" s="64">
        <f t="shared" si="449"/>
        <v>0</v>
      </c>
      <c r="CT251" s="64">
        <f t="shared" si="449"/>
        <v>-1.2960864619779165E-3</v>
      </c>
      <c r="CU251" s="64">
        <f t="shared" si="449"/>
        <v>0</v>
      </c>
      <c r="CV251" s="64">
        <f t="shared" si="449"/>
        <v>0</v>
      </c>
      <c r="CW251" s="64">
        <f t="shared" si="449"/>
        <v>0</v>
      </c>
      <c r="CX251" s="64">
        <f t="shared" si="449"/>
        <v>5.5154587479960458E-2</v>
      </c>
      <c r="CY251" s="64">
        <f t="shared" si="449"/>
        <v>-1.4709477674977149E-3</v>
      </c>
      <c r="CZ251" s="64">
        <f t="shared" si="449"/>
        <v>-1.2941390102387295E-2</v>
      </c>
      <c r="DA251" s="64">
        <f t="shared" si="449"/>
        <v>1.6105243415567129E-3</v>
      </c>
      <c r="DB251" s="64">
        <f t="shared" si="414"/>
        <v>3.1343345473669308E-3</v>
      </c>
      <c r="DC251" s="64">
        <f t="shared" ref="DC251:EM251" si="450">IFERROR(DC90*(DC412/$EN412),"")</f>
        <v>0</v>
      </c>
      <c r="DD251" s="64">
        <f t="shared" si="450"/>
        <v>0</v>
      </c>
      <c r="DE251" s="64">
        <f t="shared" si="450"/>
        <v>0</v>
      </c>
      <c r="DF251" s="64">
        <f t="shared" si="450"/>
        <v>0</v>
      </c>
      <c r="DG251" s="64">
        <f t="shared" si="450"/>
        <v>0</v>
      </c>
      <c r="DH251" s="64">
        <f t="shared" si="450"/>
        <v>0</v>
      </c>
      <c r="DI251" s="64">
        <f t="shared" si="450"/>
        <v>0</v>
      </c>
      <c r="DJ251" s="64">
        <f t="shared" si="450"/>
        <v>0</v>
      </c>
      <c r="DK251" s="64">
        <f t="shared" si="450"/>
        <v>0</v>
      </c>
      <c r="DL251" s="64">
        <f t="shared" si="450"/>
        <v>0</v>
      </c>
      <c r="DM251" s="64">
        <f t="shared" si="450"/>
        <v>0</v>
      </c>
      <c r="DN251" s="64">
        <f t="shared" si="450"/>
        <v>0</v>
      </c>
      <c r="DO251" s="64">
        <f t="shared" si="450"/>
        <v>0</v>
      </c>
      <c r="DP251" s="64">
        <f t="shared" si="450"/>
        <v>0</v>
      </c>
      <c r="DQ251" s="64">
        <f t="shared" si="450"/>
        <v>0</v>
      </c>
      <c r="DR251" s="64">
        <f t="shared" si="450"/>
        <v>0</v>
      </c>
      <c r="DS251" s="64">
        <f t="shared" si="450"/>
        <v>0</v>
      </c>
      <c r="DT251" s="64">
        <f t="shared" si="450"/>
        <v>0</v>
      </c>
      <c r="DU251" s="64">
        <f t="shared" si="450"/>
        <v>0</v>
      </c>
      <c r="DV251" s="64">
        <f t="shared" si="450"/>
        <v>0</v>
      </c>
      <c r="DW251" s="64">
        <f t="shared" si="450"/>
        <v>0</v>
      </c>
      <c r="DX251" s="64">
        <f t="shared" si="450"/>
        <v>0</v>
      </c>
      <c r="DY251" s="64">
        <f t="shared" si="450"/>
        <v>0</v>
      </c>
      <c r="DZ251" s="64">
        <f t="shared" si="450"/>
        <v>0</v>
      </c>
      <c r="EA251" s="64">
        <f t="shared" si="450"/>
        <v>0</v>
      </c>
      <c r="EB251" s="64">
        <f t="shared" si="450"/>
        <v>0</v>
      </c>
      <c r="EC251" s="64">
        <f t="shared" si="450"/>
        <v>0</v>
      </c>
      <c r="ED251" s="64">
        <f t="shared" si="450"/>
        <v>2.1984551884185077E-2</v>
      </c>
      <c r="EE251" s="64">
        <f t="shared" si="450"/>
        <v>0</v>
      </c>
      <c r="EF251" s="64">
        <f t="shared" si="450"/>
        <v>0</v>
      </c>
      <c r="EG251" s="64">
        <f t="shared" si="450"/>
        <v>0</v>
      </c>
      <c r="EH251" s="64">
        <f t="shared" si="450"/>
        <v>0</v>
      </c>
      <c r="EI251" s="64">
        <f t="shared" si="450"/>
        <v>0</v>
      </c>
      <c r="EJ251" s="64">
        <f t="shared" si="450"/>
        <v>0</v>
      </c>
      <c r="EK251" s="64">
        <f t="shared" si="450"/>
        <v>0</v>
      </c>
      <c r="EL251" s="64">
        <f t="shared" si="450"/>
        <v>0</v>
      </c>
      <c r="EM251" s="64">
        <f t="shared" si="450"/>
        <v>0</v>
      </c>
      <c r="EN251" s="72">
        <f t="shared" si="334"/>
        <v>1.7747803213173249E-2</v>
      </c>
    </row>
    <row r="252" spans="1:144" x14ac:dyDescent="0.15">
      <c r="A252" s="71">
        <v>42551</v>
      </c>
      <c r="B252" s="64">
        <f t="shared" ref="B252:J252" si="451">IFERROR(B91*(B413/$EN413),"")</f>
        <v>0</v>
      </c>
      <c r="C252" s="64">
        <f t="shared" si="451"/>
        <v>0</v>
      </c>
      <c r="D252" s="64">
        <f t="shared" si="451"/>
        <v>0</v>
      </c>
      <c r="E252" s="64">
        <f t="shared" si="451"/>
        <v>0</v>
      </c>
      <c r="F252" s="64">
        <f t="shared" si="451"/>
        <v>0</v>
      </c>
      <c r="G252" s="64">
        <f t="shared" si="451"/>
        <v>0</v>
      </c>
      <c r="H252" s="64">
        <f t="shared" si="451"/>
        <v>0</v>
      </c>
      <c r="I252" s="64">
        <f t="shared" si="451"/>
        <v>0</v>
      </c>
      <c r="J252" s="64">
        <f t="shared" si="451"/>
        <v>0</v>
      </c>
      <c r="K252" s="64">
        <f t="shared" ref="K252:AP252" si="452">IFERROR(K91*(K413/$EN413),"")</f>
        <v>0</v>
      </c>
      <c r="L252" s="64">
        <f t="shared" si="452"/>
        <v>-3.6979547617716269E-3</v>
      </c>
      <c r="M252" s="64">
        <f t="shared" si="452"/>
        <v>0</v>
      </c>
      <c r="N252" s="64">
        <f t="shared" si="452"/>
        <v>0</v>
      </c>
      <c r="O252" s="64">
        <f t="shared" si="452"/>
        <v>0</v>
      </c>
      <c r="P252" s="64">
        <f t="shared" si="452"/>
        <v>0</v>
      </c>
      <c r="Q252" s="64">
        <f t="shared" si="452"/>
        <v>0</v>
      </c>
      <c r="R252" s="64">
        <f t="shared" si="452"/>
        <v>0</v>
      </c>
      <c r="S252" s="64">
        <f t="shared" si="452"/>
        <v>0</v>
      </c>
      <c r="T252" s="64">
        <f t="shared" si="452"/>
        <v>7.2594291666277632E-3</v>
      </c>
      <c r="U252" s="64">
        <f t="shared" si="452"/>
        <v>0</v>
      </c>
      <c r="V252" s="64">
        <f t="shared" si="452"/>
        <v>0</v>
      </c>
      <c r="W252" s="64">
        <f t="shared" si="452"/>
        <v>0</v>
      </c>
      <c r="X252" s="64">
        <f t="shared" si="452"/>
        <v>0</v>
      </c>
      <c r="Y252" s="64">
        <f t="shared" si="452"/>
        <v>0</v>
      </c>
      <c r="Z252" s="64">
        <f t="shared" si="452"/>
        <v>0</v>
      </c>
      <c r="AA252" s="64">
        <f t="shared" si="452"/>
        <v>0</v>
      </c>
      <c r="AB252" s="64">
        <f t="shared" si="452"/>
        <v>0</v>
      </c>
      <c r="AC252" s="64">
        <f t="shared" si="452"/>
        <v>0</v>
      </c>
      <c r="AD252" s="64">
        <f t="shared" si="452"/>
        <v>0</v>
      </c>
      <c r="AE252" s="64">
        <f t="shared" si="452"/>
        <v>6.2067260417204267E-5</v>
      </c>
      <c r="AF252" s="64">
        <f t="shared" si="452"/>
        <v>6.2912755483435856E-3</v>
      </c>
      <c r="AG252" s="64">
        <f t="shared" si="452"/>
        <v>0</v>
      </c>
      <c r="AH252" s="64">
        <f t="shared" si="452"/>
        <v>0</v>
      </c>
      <c r="AI252" s="64">
        <f t="shared" si="452"/>
        <v>0</v>
      </c>
      <c r="AJ252" s="64">
        <f t="shared" si="452"/>
        <v>0</v>
      </c>
      <c r="AK252" s="64">
        <f t="shared" si="452"/>
        <v>0</v>
      </c>
      <c r="AL252" s="64">
        <f t="shared" si="452"/>
        <v>0</v>
      </c>
      <c r="AM252" s="64">
        <f t="shared" si="452"/>
        <v>0</v>
      </c>
      <c r="AN252" s="64">
        <f t="shared" si="452"/>
        <v>0</v>
      </c>
      <c r="AO252" s="64">
        <f t="shared" si="452"/>
        <v>0</v>
      </c>
      <c r="AP252" s="64">
        <f t="shared" si="452"/>
        <v>0</v>
      </c>
      <c r="AQ252" s="64">
        <f t="shared" ref="AQ252:BV252" si="453">IFERROR(AQ91*(AQ413/$EN413),"")</f>
        <v>0</v>
      </c>
      <c r="AR252" s="64">
        <f t="shared" si="453"/>
        <v>0</v>
      </c>
      <c r="AS252" s="64">
        <f t="shared" si="453"/>
        <v>0</v>
      </c>
      <c r="AT252" s="64">
        <f t="shared" si="453"/>
        <v>0</v>
      </c>
      <c r="AU252" s="64">
        <f t="shared" si="453"/>
        <v>0</v>
      </c>
      <c r="AV252" s="64">
        <f t="shared" si="453"/>
        <v>0</v>
      </c>
      <c r="AW252" s="64">
        <f t="shared" si="453"/>
        <v>0</v>
      </c>
      <c r="AX252" s="64">
        <f t="shared" si="453"/>
        <v>0</v>
      </c>
      <c r="AY252" s="64">
        <f t="shared" si="453"/>
        <v>0</v>
      </c>
      <c r="AZ252" s="64">
        <f t="shared" si="453"/>
        <v>0</v>
      </c>
      <c r="BA252" s="64">
        <f t="shared" si="453"/>
        <v>0</v>
      </c>
      <c r="BB252" s="64">
        <f t="shared" si="453"/>
        <v>0</v>
      </c>
      <c r="BC252" s="64">
        <f t="shared" si="453"/>
        <v>0</v>
      </c>
      <c r="BD252" s="64">
        <f t="shared" si="453"/>
        <v>0</v>
      </c>
      <c r="BE252" s="64">
        <f t="shared" si="453"/>
        <v>0</v>
      </c>
      <c r="BF252" s="64">
        <f t="shared" si="453"/>
        <v>0</v>
      </c>
      <c r="BG252" s="64">
        <f t="shared" si="453"/>
        <v>0</v>
      </c>
      <c r="BH252" s="64">
        <f t="shared" si="453"/>
        <v>0</v>
      </c>
      <c r="BI252" s="64">
        <f t="shared" si="453"/>
        <v>0</v>
      </c>
      <c r="BJ252" s="64">
        <f t="shared" si="453"/>
        <v>0</v>
      </c>
      <c r="BK252" s="64">
        <f t="shared" si="453"/>
        <v>0</v>
      </c>
      <c r="BL252" s="64">
        <f t="shared" si="453"/>
        <v>0</v>
      </c>
      <c r="BM252" s="64">
        <f t="shared" si="453"/>
        <v>0</v>
      </c>
      <c r="BN252" s="64">
        <f t="shared" si="453"/>
        <v>0</v>
      </c>
      <c r="BO252" s="64">
        <f t="shared" si="453"/>
        <v>0</v>
      </c>
      <c r="BP252" s="64">
        <f t="shared" si="453"/>
        <v>0</v>
      </c>
      <c r="BQ252" s="64">
        <f t="shared" si="453"/>
        <v>0</v>
      </c>
      <c r="BR252" s="64">
        <f t="shared" si="453"/>
        <v>0</v>
      </c>
      <c r="BS252" s="64">
        <f t="shared" si="453"/>
        <v>0</v>
      </c>
      <c r="BT252" s="64">
        <f t="shared" si="453"/>
        <v>0</v>
      </c>
      <c r="BU252" s="64">
        <f t="shared" si="453"/>
        <v>0</v>
      </c>
      <c r="BV252" s="64">
        <f t="shared" si="453"/>
        <v>0</v>
      </c>
      <c r="BW252" s="64">
        <f t="shared" ref="BW252:DA252" si="454">IFERROR(BW91*(BW413/$EN413),"")</f>
        <v>0</v>
      </c>
      <c r="BX252" s="64">
        <f t="shared" si="454"/>
        <v>0</v>
      </c>
      <c r="BY252" s="64">
        <f t="shared" si="454"/>
        <v>0</v>
      </c>
      <c r="BZ252" s="64">
        <f t="shared" si="454"/>
        <v>0</v>
      </c>
      <c r="CA252" s="64">
        <f t="shared" si="454"/>
        <v>0</v>
      </c>
      <c r="CB252" s="64">
        <f t="shared" si="454"/>
        <v>0</v>
      </c>
      <c r="CC252" s="64">
        <f t="shared" si="454"/>
        <v>0</v>
      </c>
      <c r="CD252" s="64">
        <f t="shared" si="454"/>
        <v>0</v>
      </c>
      <c r="CE252" s="64">
        <f t="shared" si="454"/>
        <v>0</v>
      </c>
      <c r="CF252" s="64">
        <f t="shared" si="454"/>
        <v>0</v>
      </c>
      <c r="CG252" s="64">
        <f t="shared" si="454"/>
        <v>0</v>
      </c>
      <c r="CH252" s="64">
        <f t="shared" si="454"/>
        <v>0</v>
      </c>
      <c r="CI252" s="64">
        <f t="shared" si="454"/>
        <v>0</v>
      </c>
      <c r="CJ252" s="64">
        <f t="shared" si="454"/>
        <v>0</v>
      </c>
      <c r="CK252" s="64">
        <f t="shared" si="454"/>
        <v>0</v>
      </c>
      <c r="CL252" s="64">
        <f t="shared" si="454"/>
        <v>0</v>
      </c>
      <c r="CM252" s="64">
        <f t="shared" si="454"/>
        <v>0</v>
      </c>
      <c r="CN252" s="64">
        <f t="shared" si="454"/>
        <v>0</v>
      </c>
      <c r="CO252" s="64">
        <f t="shared" si="454"/>
        <v>0</v>
      </c>
      <c r="CP252" s="64">
        <f t="shared" si="454"/>
        <v>0</v>
      </c>
      <c r="CQ252" s="64">
        <f t="shared" si="454"/>
        <v>0</v>
      </c>
      <c r="CR252" s="64">
        <f t="shared" si="454"/>
        <v>0</v>
      </c>
      <c r="CS252" s="64">
        <f t="shared" si="454"/>
        <v>0</v>
      </c>
      <c r="CT252" s="64">
        <f t="shared" si="454"/>
        <v>-2.2984483093570318E-2</v>
      </c>
      <c r="CU252" s="64">
        <f t="shared" si="454"/>
        <v>0</v>
      </c>
      <c r="CV252" s="64">
        <f t="shared" si="454"/>
        <v>0</v>
      </c>
      <c r="CW252" s="64">
        <f t="shared" si="454"/>
        <v>0</v>
      </c>
      <c r="CX252" s="64">
        <f t="shared" si="454"/>
        <v>7.0151122344151474E-3</v>
      </c>
      <c r="CY252" s="64">
        <f t="shared" si="454"/>
        <v>-7.9648386794474221E-3</v>
      </c>
      <c r="CZ252" s="64">
        <f t="shared" si="454"/>
        <v>2.7923931142420314E-3</v>
      </c>
      <c r="DA252" s="64">
        <f t="shared" si="454"/>
        <v>-1.291462746721462E-3</v>
      </c>
      <c r="DB252" s="64">
        <f t="shared" si="414"/>
        <v>3.8141312791329148E-3</v>
      </c>
      <c r="DC252" s="64">
        <f t="shared" ref="DC252:EM252" si="455">IFERROR(DC91*(DC413/$EN413),"")</f>
        <v>0</v>
      </c>
      <c r="DD252" s="64">
        <f t="shared" si="455"/>
        <v>0</v>
      </c>
      <c r="DE252" s="64">
        <f t="shared" si="455"/>
        <v>0</v>
      </c>
      <c r="DF252" s="64">
        <f t="shared" si="455"/>
        <v>0</v>
      </c>
      <c r="DG252" s="64">
        <f t="shared" si="455"/>
        <v>0</v>
      </c>
      <c r="DH252" s="64">
        <f t="shared" si="455"/>
        <v>0</v>
      </c>
      <c r="DI252" s="64">
        <f t="shared" si="455"/>
        <v>0</v>
      </c>
      <c r="DJ252" s="64">
        <f t="shared" si="455"/>
        <v>0</v>
      </c>
      <c r="DK252" s="64">
        <f t="shared" si="455"/>
        <v>0</v>
      </c>
      <c r="DL252" s="64">
        <f t="shared" si="455"/>
        <v>0</v>
      </c>
      <c r="DM252" s="64">
        <f t="shared" si="455"/>
        <v>0</v>
      </c>
      <c r="DN252" s="64">
        <f t="shared" si="455"/>
        <v>0</v>
      </c>
      <c r="DO252" s="64">
        <f t="shared" si="455"/>
        <v>0</v>
      </c>
      <c r="DP252" s="64">
        <f t="shared" si="455"/>
        <v>0</v>
      </c>
      <c r="DQ252" s="64">
        <f t="shared" si="455"/>
        <v>0</v>
      </c>
      <c r="DR252" s="64">
        <f t="shared" si="455"/>
        <v>0</v>
      </c>
      <c r="DS252" s="64">
        <f t="shared" si="455"/>
        <v>0</v>
      </c>
      <c r="DT252" s="64">
        <f t="shared" si="455"/>
        <v>0</v>
      </c>
      <c r="DU252" s="64">
        <f t="shared" si="455"/>
        <v>0</v>
      </c>
      <c r="DV252" s="64">
        <f t="shared" si="455"/>
        <v>0</v>
      </c>
      <c r="DW252" s="64">
        <f t="shared" si="455"/>
        <v>0</v>
      </c>
      <c r="DX252" s="64">
        <f t="shared" si="455"/>
        <v>0</v>
      </c>
      <c r="DY252" s="64">
        <f t="shared" si="455"/>
        <v>0</v>
      </c>
      <c r="DZ252" s="64">
        <f t="shared" si="455"/>
        <v>0</v>
      </c>
      <c r="EA252" s="64">
        <f t="shared" si="455"/>
        <v>0</v>
      </c>
      <c r="EB252" s="64">
        <f t="shared" si="455"/>
        <v>0</v>
      </c>
      <c r="EC252" s="64">
        <f t="shared" si="455"/>
        <v>0</v>
      </c>
      <c r="ED252" s="64">
        <f t="shared" si="455"/>
        <v>-7.4759250009931609E-3</v>
      </c>
      <c r="EE252" s="64">
        <f t="shared" si="455"/>
        <v>0</v>
      </c>
      <c r="EF252" s="64">
        <f t="shared" si="455"/>
        <v>0</v>
      </c>
      <c r="EG252" s="64">
        <f t="shared" si="455"/>
        <v>0</v>
      </c>
      <c r="EH252" s="64">
        <f t="shared" si="455"/>
        <v>0</v>
      </c>
      <c r="EI252" s="64">
        <f t="shared" si="455"/>
        <v>0</v>
      </c>
      <c r="EJ252" s="64">
        <f t="shared" si="455"/>
        <v>0</v>
      </c>
      <c r="EK252" s="64">
        <f t="shared" si="455"/>
        <v>0</v>
      </c>
      <c r="EL252" s="64">
        <f t="shared" si="455"/>
        <v>0</v>
      </c>
      <c r="EM252" s="64">
        <f t="shared" si="455"/>
        <v>0</v>
      </c>
      <c r="EN252" s="72">
        <f t="shared" si="334"/>
        <v>-1.6180255679325344E-2</v>
      </c>
    </row>
    <row r="253" spans="1:144" x14ac:dyDescent="0.15">
      <c r="A253" s="71">
        <v>42580</v>
      </c>
      <c r="B253" s="64">
        <f t="shared" ref="B253:J253" si="456">IFERROR(B92*(B414/$EN414),"")</f>
        <v>0</v>
      </c>
      <c r="C253" s="64">
        <f t="shared" si="456"/>
        <v>0</v>
      </c>
      <c r="D253" s="64">
        <f t="shared" si="456"/>
        <v>0</v>
      </c>
      <c r="E253" s="64">
        <f t="shared" si="456"/>
        <v>0</v>
      </c>
      <c r="F253" s="64">
        <f t="shared" si="456"/>
        <v>0</v>
      </c>
      <c r="G253" s="64">
        <f t="shared" si="456"/>
        <v>0</v>
      </c>
      <c r="H253" s="64">
        <f t="shared" si="456"/>
        <v>0</v>
      </c>
      <c r="I253" s="64">
        <f t="shared" si="456"/>
        <v>0</v>
      </c>
      <c r="J253" s="64">
        <f t="shared" si="456"/>
        <v>0</v>
      </c>
      <c r="K253" s="64">
        <f t="shared" ref="K253:AP253" si="457">IFERROR(K92*(K414/$EN414),"")</f>
        <v>0</v>
      </c>
      <c r="L253" s="64">
        <f t="shared" si="457"/>
        <v>2.8842361190575989E-3</v>
      </c>
      <c r="M253" s="64">
        <f t="shared" si="457"/>
        <v>0</v>
      </c>
      <c r="N253" s="64">
        <f t="shared" si="457"/>
        <v>0</v>
      </c>
      <c r="O253" s="64">
        <f t="shared" si="457"/>
        <v>0</v>
      </c>
      <c r="P253" s="64">
        <f t="shared" si="457"/>
        <v>0</v>
      </c>
      <c r="Q253" s="64">
        <f t="shared" si="457"/>
        <v>0</v>
      </c>
      <c r="R253" s="64">
        <f t="shared" si="457"/>
        <v>0</v>
      </c>
      <c r="S253" s="64">
        <f t="shared" si="457"/>
        <v>0</v>
      </c>
      <c r="T253" s="64">
        <f t="shared" si="457"/>
        <v>2.4185479248809112E-2</v>
      </c>
      <c r="U253" s="64">
        <f t="shared" si="457"/>
        <v>0</v>
      </c>
      <c r="V253" s="64">
        <f t="shared" si="457"/>
        <v>0</v>
      </c>
      <c r="W253" s="64">
        <f t="shared" si="457"/>
        <v>0</v>
      </c>
      <c r="X253" s="64">
        <f t="shared" si="457"/>
        <v>0</v>
      </c>
      <c r="Y253" s="64">
        <f t="shared" si="457"/>
        <v>0</v>
      </c>
      <c r="Z253" s="64">
        <f t="shared" si="457"/>
        <v>0</v>
      </c>
      <c r="AA253" s="64">
        <f t="shared" si="457"/>
        <v>0</v>
      </c>
      <c r="AB253" s="64">
        <f t="shared" si="457"/>
        <v>0</v>
      </c>
      <c r="AC253" s="64">
        <f t="shared" si="457"/>
        <v>0</v>
      </c>
      <c r="AD253" s="64">
        <f t="shared" si="457"/>
        <v>0</v>
      </c>
      <c r="AE253" s="64">
        <f t="shared" si="457"/>
        <v>-1.9943108410804797E-4</v>
      </c>
      <c r="AF253" s="64">
        <f t="shared" si="457"/>
        <v>7.7302236026882071E-3</v>
      </c>
      <c r="AG253" s="64">
        <f t="shared" si="457"/>
        <v>0</v>
      </c>
      <c r="AH253" s="64">
        <f t="shared" si="457"/>
        <v>0</v>
      </c>
      <c r="AI253" s="64">
        <f t="shared" si="457"/>
        <v>0</v>
      </c>
      <c r="AJ253" s="64">
        <f t="shared" si="457"/>
        <v>0</v>
      </c>
      <c r="AK253" s="64">
        <f t="shared" si="457"/>
        <v>0</v>
      </c>
      <c r="AL253" s="64">
        <f t="shared" si="457"/>
        <v>0</v>
      </c>
      <c r="AM253" s="64">
        <f t="shared" si="457"/>
        <v>0</v>
      </c>
      <c r="AN253" s="64">
        <f t="shared" si="457"/>
        <v>0</v>
      </c>
      <c r="AO253" s="64">
        <f t="shared" si="457"/>
        <v>0</v>
      </c>
      <c r="AP253" s="64">
        <f t="shared" si="457"/>
        <v>0</v>
      </c>
      <c r="AQ253" s="64">
        <f t="shared" ref="AQ253:BV253" si="458">IFERROR(AQ92*(AQ414/$EN414),"")</f>
        <v>0</v>
      </c>
      <c r="AR253" s="64">
        <f t="shared" si="458"/>
        <v>0</v>
      </c>
      <c r="AS253" s="64">
        <f t="shared" si="458"/>
        <v>0</v>
      </c>
      <c r="AT253" s="64">
        <f t="shared" si="458"/>
        <v>0</v>
      </c>
      <c r="AU253" s="64">
        <f t="shared" si="458"/>
        <v>0</v>
      </c>
      <c r="AV253" s="64">
        <f t="shared" si="458"/>
        <v>0</v>
      </c>
      <c r="AW253" s="64">
        <f t="shared" si="458"/>
        <v>0</v>
      </c>
      <c r="AX253" s="64">
        <f t="shared" si="458"/>
        <v>0</v>
      </c>
      <c r="AY253" s="64">
        <f t="shared" si="458"/>
        <v>0</v>
      </c>
      <c r="AZ253" s="64">
        <f t="shared" si="458"/>
        <v>0</v>
      </c>
      <c r="BA253" s="64">
        <f t="shared" si="458"/>
        <v>0</v>
      </c>
      <c r="BB253" s="64">
        <f t="shared" si="458"/>
        <v>0</v>
      </c>
      <c r="BC253" s="64">
        <f t="shared" si="458"/>
        <v>0</v>
      </c>
      <c r="BD253" s="64">
        <f t="shared" si="458"/>
        <v>0</v>
      </c>
      <c r="BE253" s="64">
        <f t="shared" si="458"/>
        <v>0</v>
      </c>
      <c r="BF253" s="64">
        <f t="shared" si="458"/>
        <v>0</v>
      </c>
      <c r="BG253" s="64">
        <f t="shared" si="458"/>
        <v>0</v>
      </c>
      <c r="BH253" s="64">
        <f t="shared" si="458"/>
        <v>0</v>
      </c>
      <c r="BI253" s="64">
        <f t="shared" si="458"/>
        <v>0</v>
      </c>
      <c r="BJ253" s="64">
        <f t="shared" si="458"/>
        <v>0</v>
      </c>
      <c r="BK253" s="64">
        <f t="shared" si="458"/>
        <v>0</v>
      </c>
      <c r="BL253" s="64">
        <f t="shared" si="458"/>
        <v>0</v>
      </c>
      <c r="BM253" s="64">
        <f t="shared" si="458"/>
        <v>0</v>
      </c>
      <c r="BN253" s="64">
        <f t="shared" si="458"/>
        <v>0</v>
      </c>
      <c r="BO253" s="64">
        <f t="shared" si="458"/>
        <v>0</v>
      </c>
      <c r="BP253" s="64">
        <f t="shared" si="458"/>
        <v>0</v>
      </c>
      <c r="BQ253" s="64">
        <f t="shared" si="458"/>
        <v>0</v>
      </c>
      <c r="BR253" s="64">
        <f t="shared" si="458"/>
        <v>0</v>
      </c>
      <c r="BS253" s="64">
        <f t="shared" si="458"/>
        <v>0</v>
      </c>
      <c r="BT253" s="64">
        <f t="shared" si="458"/>
        <v>0</v>
      </c>
      <c r="BU253" s="64">
        <f t="shared" si="458"/>
        <v>0</v>
      </c>
      <c r="BV253" s="64">
        <f t="shared" si="458"/>
        <v>0</v>
      </c>
      <c r="BW253" s="64">
        <f t="shared" ref="BW253:DA253" si="459">IFERROR(BW92*(BW414/$EN414),"")</f>
        <v>0</v>
      </c>
      <c r="BX253" s="64">
        <f t="shared" si="459"/>
        <v>0</v>
      </c>
      <c r="BY253" s="64">
        <f t="shared" si="459"/>
        <v>0</v>
      </c>
      <c r="BZ253" s="64">
        <f t="shared" si="459"/>
        <v>0</v>
      </c>
      <c r="CA253" s="64">
        <f t="shared" si="459"/>
        <v>0</v>
      </c>
      <c r="CB253" s="64">
        <f t="shared" si="459"/>
        <v>0</v>
      </c>
      <c r="CC253" s="64">
        <f t="shared" si="459"/>
        <v>0</v>
      </c>
      <c r="CD253" s="64">
        <f t="shared" si="459"/>
        <v>0</v>
      </c>
      <c r="CE253" s="64">
        <f t="shared" si="459"/>
        <v>0</v>
      </c>
      <c r="CF253" s="64">
        <f t="shared" si="459"/>
        <v>0</v>
      </c>
      <c r="CG253" s="64">
        <f t="shared" si="459"/>
        <v>0</v>
      </c>
      <c r="CH253" s="64">
        <f t="shared" si="459"/>
        <v>0</v>
      </c>
      <c r="CI253" s="64">
        <f t="shared" si="459"/>
        <v>0</v>
      </c>
      <c r="CJ253" s="64">
        <f t="shared" si="459"/>
        <v>0</v>
      </c>
      <c r="CK253" s="64">
        <f t="shared" si="459"/>
        <v>0</v>
      </c>
      <c r="CL253" s="64">
        <f t="shared" si="459"/>
        <v>0</v>
      </c>
      <c r="CM253" s="64">
        <f t="shared" si="459"/>
        <v>0</v>
      </c>
      <c r="CN253" s="64">
        <f t="shared" si="459"/>
        <v>0</v>
      </c>
      <c r="CO253" s="64">
        <f t="shared" si="459"/>
        <v>0</v>
      </c>
      <c r="CP253" s="64">
        <f t="shared" si="459"/>
        <v>0</v>
      </c>
      <c r="CQ253" s="64">
        <f t="shared" si="459"/>
        <v>0</v>
      </c>
      <c r="CR253" s="64">
        <f t="shared" si="459"/>
        <v>0</v>
      </c>
      <c r="CS253" s="64">
        <f t="shared" si="459"/>
        <v>0</v>
      </c>
      <c r="CT253" s="64">
        <f t="shared" si="459"/>
        <v>1.1062262111133689E-2</v>
      </c>
      <c r="CU253" s="64">
        <f t="shared" si="459"/>
        <v>0</v>
      </c>
      <c r="CV253" s="64">
        <f t="shared" si="459"/>
        <v>0</v>
      </c>
      <c r="CW253" s="64">
        <f t="shared" si="459"/>
        <v>0</v>
      </c>
      <c r="CX253" s="64">
        <f t="shared" si="459"/>
        <v>-2.2848864531993918E-2</v>
      </c>
      <c r="CY253" s="64">
        <f t="shared" si="459"/>
        <v>5.1011451253482063E-3</v>
      </c>
      <c r="CZ253" s="64">
        <f t="shared" si="459"/>
        <v>1.6057532926752535E-3</v>
      </c>
      <c r="DA253" s="64">
        <f t="shared" si="459"/>
        <v>6.9812271629861615E-3</v>
      </c>
      <c r="DB253" s="64">
        <f t="shared" si="414"/>
        <v>5.5941169997625736E-3</v>
      </c>
      <c r="DC253" s="64">
        <f t="shared" ref="DC253:EM253" si="460">IFERROR(DC92*(DC414/$EN414),"")</f>
        <v>6.2117515518727018E-3</v>
      </c>
      <c r="DD253" s="64">
        <f t="shared" si="460"/>
        <v>0</v>
      </c>
      <c r="DE253" s="64">
        <f t="shared" si="460"/>
        <v>0</v>
      </c>
      <c r="DF253" s="64">
        <f t="shared" si="460"/>
        <v>0</v>
      </c>
      <c r="DG253" s="64">
        <f t="shared" si="460"/>
        <v>0</v>
      </c>
      <c r="DH253" s="64">
        <f t="shared" si="460"/>
        <v>0</v>
      </c>
      <c r="DI253" s="64">
        <f t="shared" si="460"/>
        <v>0</v>
      </c>
      <c r="DJ253" s="64">
        <f t="shared" si="460"/>
        <v>0</v>
      </c>
      <c r="DK253" s="64">
        <f t="shared" si="460"/>
        <v>0</v>
      </c>
      <c r="DL253" s="64">
        <f t="shared" si="460"/>
        <v>0</v>
      </c>
      <c r="DM253" s="64">
        <f t="shared" si="460"/>
        <v>0</v>
      </c>
      <c r="DN253" s="64">
        <f t="shared" si="460"/>
        <v>0</v>
      </c>
      <c r="DO253" s="64">
        <f t="shared" si="460"/>
        <v>0</v>
      </c>
      <c r="DP253" s="64">
        <f t="shared" si="460"/>
        <v>0</v>
      </c>
      <c r="DQ253" s="64">
        <f t="shared" si="460"/>
        <v>0</v>
      </c>
      <c r="DR253" s="64">
        <f t="shared" si="460"/>
        <v>0</v>
      </c>
      <c r="DS253" s="64">
        <f t="shared" si="460"/>
        <v>0</v>
      </c>
      <c r="DT253" s="64">
        <f t="shared" si="460"/>
        <v>0</v>
      </c>
      <c r="DU253" s="64">
        <f t="shared" si="460"/>
        <v>0</v>
      </c>
      <c r="DV253" s="64">
        <f t="shared" si="460"/>
        <v>0</v>
      </c>
      <c r="DW253" s="64">
        <f t="shared" si="460"/>
        <v>0</v>
      </c>
      <c r="DX253" s="64">
        <f t="shared" si="460"/>
        <v>0</v>
      </c>
      <c r="DY253" s="64">
        <f t="shared" si="460"/>
        <v>0</v>
      </c>
      <c r="DZ253" s="64">
        <f t="shared" si="460"/>
        <v>0</v>
      </c>
      <c r="EA253" s="64">
        <f t="shared" si="460"/>
        <v>0</v>
      </c>
      <c r="EB253" s="64">
        <f t="shared" si="460"/>
        <v>0</v>
      </c>
      <c r="EC253" s="64">
        <f t="shared" si="460"/>
        <v>0</v>
      </c>
      <c r="ED253" s="64">
        <f t="shared" si="460"/>
        <v>2.291147599753857E-2</v>
      </c>
      <c r="EE253" s="64">
        <f t="shared" si="460"/>
        <v>0</v>
      </c>
      <c r="EF253" s="64">
        <f t="shared" si="460"/>
        <v>0</v>
      </c>
      <c r="EG253" s="64">
        <f t="shared" si="460"/>
        <v>0</v>
      </c>
      <c r="EH253" s="64">
        <f t="shared" si="460"/>
        <v>0</v>
      </c>
      <c r="EI253" s="64">
        <f t="shared" si="460"/>
        <v>0</v>
      </c>
      <c r="EJ253" s="64">
        <f t="shared" si="460"/>
        <v>0</v>
      </c>
      <c r="EK253" s="64">
        <f t="shared" si="460"/>
        <v>0</v>
      </c>
      <c r="EL253" s="64">
        <f t="shared" si="460"/>
        <v>0</v>
      </c>
      <c r="EM253" s="64">
        <f t="shared" si="460"/>
        <v>0</v>
      </c>
      <c r="EN253" s="72">
        <f t="shared" si="334"/>
        <v>7.1219375595770101E-2</v>
      </c>
    </row>
    <row r="254" spans="1:144" x14ac:dyDescent="0.15">
      <c r="A254" s="71">
        <v>42613</v>
      </c>
      <c r="B254" s="64">
        <f t="shared" ref="B254:J254" si="461">IFERROR(B93*(B415/$EN415),"")</f>
        <v>0</v>
      </c>
      <c r="C254" s="64">
        <f t="shared" si="461"/>
        <v>0</v>
      </c>
      <c r="D254" s="64">
        <f t="shared" si="461"/>
        <v>0</v>
      </c>
      <c r="E254" s="64">
        <f t="shared" si="461"/>
        <v>0</v>
      </c>
      <c r="F254" s="64">
        <f t="shared" si="461"/>
        <v>0</v>
      </c>
      <c r="G254" s="64">
        <f t="shared" si="461"/>
        <v>0</v>
      </c>
      <c r="H254" s="64">
        <f t="shared" si="461"/>
        <v>0</v>
      </c>
      <c r="I254" s="64">
        <f t="shared" si="461"/>
        <v>0</v>
      </c>
      <c r="J254" s="64">
        <f t="shared" si="461"/>
        <v>0</v>
      </c>
      <c r="K254" s="64">
        <f t="shared" ref="K254:AP254" si="462">IFERROR(K93*(K415/$EN415),"")</f>
        <v>0</v>
      </c>
      <c r="L254" s="64">
        <f t="shared" si="462"/>
        <v>-5.0210236345242772E-3</v>
      </c>
      <c r="M254" s="64">
        <f t="shared" si="462"/>
        <v>0</v>
      </c>
      <c r="N254" s="64">
        <f t="shared" si="462"/>
        <v>0</v>
      </c>
      <c r="O254" s="64">
        <f t="shared" si="462"/>
        <v>0</v>
      </c>
      <c r="P254" s="64">
        <f t="shared" si="462"/>
        <v>0</v>
      </c>
      <c r="Q254" s="64">
        <f t="shared" si="462"/>
        <v>0</v>
      </c>
      <c r="R254" s="64">
        <f t="shared" si="462"/>
        <v>0</v>
      </c>
      <c r="S254" s="64">
        <f t="shared" si="462"/>
        <v>0</v>
      </c>
      <c r="T254" s="64">
        <f t="shared" si="462"/>
        <v>-6.7218410365217345E-3</v>
      </c>
      <c r="U254" s="64">
        <f t="shared" si="462"/>
        <v>0</v>
      </c>
      <c r="V254" s="64">
        <f t="shared" si="462"/>
        <v>0</v>
      </c>
      <c r="W254" s="64">
        <f t="shared" si="462"/>
        <v>0</v>
      </c>
      <c r="X254" s="64">
        <f t="shared" si="462"/>
        <v>0</v>
      </c>
      <c r="Y254" s="64">
        <f t="shared" si="462"/>
        <v>0</v>
      </c>
      <c r="Z254" s="64">
        <f t="shared" si="462"/>
        <v>0</v>
      </c>
      <c r="AA254" s="64">
        <f t="shared" si="462"/>
        <v>0</v>
      </c>
      <c r="AB254" s="64">
        <f t="shared" si="462"/>
        <v>0</v>
      </c>
      <c r="AC254" s="64">
        <f t="shared" si="462"/>
        <v>0</v>
      </c>
      <c r="AD254" s="64">
        <f t="shared" si="462"/>
        <v>0</v>
      </c>
      <c r="AE254" s="64">
        <f t="shared" si="462"/>
        <v>0</v>
      </c>
      <c r="AF254" s="64">
        <f t="shared" si="462"/>
        <v>-2.1491687087008935E-3</v>
      </c>
      <c r="AG254" s="64">
        <f t="shared" si="462"/>
        <v>0</v>
      </c>
      <c r="AH254" s="64">
        <f t="shared" si="462"/>
        <v>0</v>
      </c>
      <c r="AI254" s="64">
        <f t="shared" si="462"/>
        <v>0</v>
      </c>
      <c r="AJ254" s="64">
        <f t="shared" si="462"/>
        <v>0</v>
      </c>
      <c r="AK254" s="64">
        <f t="shared" si="462"/>
        <v>0</v>
      </c>
      <c r="AL254" s="64">
        <f t="shared" si="462"/>
        <v>0</v>
      </c>
      <c r="AM254" s="64">
        <f t="shared" si="462"/>
        <v>0</v>
      </c>
      <c r="AN254" s="64">
        <f t="shared" si="462"/>
        <v>0</v>
      </c>
      <c r="AO254" s="64">
        <f t="shared" si="462"/>
        <v>0</v>
      </c>
      <c r="AP254" s="64">
        <f t="shared" si="462"/>
        <v>0</v>
      </c>
      <c r="AQ254" s="64">
        <f t="shared" ref="AQ254:BV254" si="463">IFERROR(AQ93*(AQ415/$EN415),"")</f>
        <v>0</v>
      </c>
      <c r="AR254" s="64">
        <f t="shared" si="463"/>
        <v>0</v>
      </c>
      <c r="AS254" s="64">
        <f t="shared" si="463"/>
        <v>0</v>
      </c>
      <c r="AT254" s="64">
        <f t="shared" si="463"/>
        <v>0</v>
      </c>
      <c r="AU254" s="64">
        <f t="shared" si="463"/>
        <v>0</v>
      </c>
      <c r="AV254" s="64">
        <f t="shared" si="463"/>
        <v>0</v>
      </c>
      <c r="AW254" s="64">
        <f t="shared" si="463"/>
        <v>0</v>
      </c>
      <c r="AX254" s="64">
        <f t="shared" si="463"/>
        <v>0</v>
      </c>
      <c r="AY254" s="64">
        <f t="shared" si="463"/>
        <v>0</v>
      </c>
      <c r="AZ254" s="64">
        <f t="shared" si="463"/>
        <v>0</v>
      </c>
      <c r="BA254" s="64">
        <f t="shared" si="463"/>
        <v>0</v>
      </c>
      <c r="BB254" s="64">
        <f t="shared" si="463"/>
        <v>0</v>
      </c>
      <c r="BC254" s="64">
        <f t="shared" si="463"/>
        <v>0</v>
      </c>
      <c r="BD254" s="64">
        <f t="shared" si="463"/>
        <v>0</v>
      </c>
      <c r="BE254" s="64">
        <f t="shared" si="463"/>
        <v>0</v>
      </c>
      <c r="BF254" s="64">
        <f t="shared" si="463"/>
        <v>0</v>
      </c>
      <c r="BG254" s="64">
        <f t="shared" si="463"/>
        <v>0</v>
      </c>
      <c r="BH254" s="64">
        <f t="shared" si="463"/>
        <v>0</v>
      </c>
      <c r="BI254" s="64">
        <f t="shared" si="463"/>
        <v>0</v>
      </c>
      <c r="BJ254" s="64">
        <f t="shared" si="463"/>
        <v>0</v>
      </c>
      <c r="BK254" s="64">
        <f t="shared" si="463"/>
        <v>0</v>
      </c>
      <c r="BL254" s="64">
        <f t="shared" si="463"/>
        <v>0</v>
      </c>
      <c r="BM254" s="64">
        <f t="shared" si="463"/>
        <v>0</v>
      </c>
      <c r="BN254" s="64">
        <f t="shared" si="463"/>
        <v>0</v>
      </c>
      <c r="BO254" s="64">
        <f t="shared" si="463"/>
        <v>0</v>
      </c>
      <c r="BP254" s="64">
        <f t="shared" si="463"/>
        <v>0</v>
      </c>
      <c r="BQ254" s="64">
        <f t="shared" si="463"/>
        <v>0</v>
      </c>
      <c r="BR254" s="64">
        <f t="shared" si="463"/>
        <v>0</v>
      </c>
      <c r="BS254" s="64">
        <f t="shared" si="463"/>
        <v>0</v>
      </c>
      <c r="BT254" s="64">
        <f t="shared" si="463"/>
        <v>0</v>
      </c>
      <c r="BU254" s="64">
        <f t="shared" si="463"/>
        <v>0</v>
      </c>
      <c r="BV254" s="64">
        <f t="shared" si="463"/>
        <v>0</v>
      </c>
      <c r="BW254" s="64">
        <f t="shared" ref="BW254:DA254" si="464">IFERROR(BW93*(BW415/$EN415),"")</f>
        <v>0</v>
      </c>
      <c r="BX254" s="64">
        <f t="shared" si="464"/>
        <v>0</v>
      </c>
      <c r="BY254" s="64">
        <f t="shared" si="464"/>
        <v>0</v>
      </c>
      <c r="BZ254" s="64">
        <f t="shared" si="464"/>
        <v>0</v>
      </c>
      <c r="CA254" s="64">
        <f t="shared" si="464"/>
        <v>0</v>
      </c>
      <c r="CB254" s="64">
        <f t="shared" si="464"/>
        <v>0</v>
      </c>
      <c r="CC254" s="64">
        <f t="shared" si="464"/>
        <v>0</v>
      </c>
      <c r="CD254" s="64">
        <f t="shared" si="464"/>
        <v>0</v>
      </c>
      <c r="CE254" s="64">
        <f t="shared" si="464"/>
        <v>0</v>
      </c>
      <c r="CF254" s="64">
        <f t="shared" si="464"/>
        <v>0</v>
      </c>
      <c r="CG254" s="64">
        <f t="shared" si="464"/>
        <v>0</v>
      </c>
      <c r="CH254" s="64">
        <f t="shared" si="464"/>
        <v>0</v>
      </c>
      <c r="CI254" s="64">
        <f t="shared" si="464"/>
        <v>0</v>
      </c>
      <c r="CJ254" s="64">
        <f t="shared" si="464"/>
        <v>0</v>
      </c>
      <c r="CK254" s="64">
        <f t="shared" si="464"/>
        <v>0</v>
      </c>
      <c r="CL254" s="64">
        <f t="shared" si="464"/>
        <v>0</v>
      </c>
      <c r="CM254" s="64">
        <f t="shared" si="464"/>
        <v>0</v>
      </c>
      <c r="CN254" s="64">
        <f t="shared" si="464"/>
        <v>0</v>
      </c>
      <c r="CO254" s="64">
        <f t="shared" si="464"/>
        <v>0</v>
      </c>
      <c r="CP254" s="64">
        <f t="shared" si="464"/>
        <v>0</v>
      </c>
      <c r="CQ254" s="64">
        <f t="shared" si="464"/>
        <v>0</v>
      </c>
      <c r="CR254" s="64">
        <f t="shared" si="464"/>
        <v>0</v>
      </c>
      <c r="CS254" s="64">
        <f t="shared" si="464"/>
        <v>0</v>
      </c>
      <c r="CT254" s="64">
        <f t="shared" si="464"/>
        <v>-1.1326107805179352E-2</v>
      </c>
      <c r="CU254" s="64">
        <f t="shared" si="464"/>
        <v>0</v>
      </c>
      <c r="CV254" s="64">
        <f t="shared" si="464"/>
        <v>0</v>
      </c>
      <c r="CW254" s="64">
        <f t="shared" si="464"/>
        <v>0</v>
      </c>
      <c r="CX254" s="64">
        <f t="shared" si="464"/>
        <v>3.8739589809141462E-3</v>
      </c>
      <c r="CY254" s="64">
        <f t="shared" si="464"/>
        <v>-4.3109109898990361E-2</v>
      </c>
      <c r="CZ254" s="64">
        <f t="shared" si="464"/>
        <v>4.23014312883157E-3</v>
      </c>
      <c r="DA254" s="64">
        <f t="shared" si="464"/>
        <v>3.126106728456088E-3</v>
      </c>
      <c r="DB254" s="64">
        <f t="shared" si="414"/>
        <v>4.4014437674828617E-3</v>
      </c>
      <c r="DC254" s="64">
        <f t="shared" ref="DC254:EM254" si="465">IFERROR(DC93*(DC415/$EN415),"")</f>
        <v>-6.2318592351203973E-3</v>
      </c>
      <c r="DD254" s="64">
        <f t="shared" si="465"/>
        <v>0</v>
      </c>
      <c r="DE254" s="64">
        <f t="shared" si="465"/>
        <v>0</v>
      </c>
      <c r="DF254" s="64">
        <f t="shared" si="465"/>
        <v>0</v>
      </c>
      <c r="DG254" s="64">
        <f t="shared" si="465"/>
        <v>0</v>
      </c>
      <c r="DH254" s="64">
        <f t="shared" si="465"/>
        <v>0</v>
      </c>
      <c r="DI254" s="64">
        <f t="shared" si="465"/>
        <v>0</v>
      </c>
      <c r="DJ254" s="64">
        <f t="shared" si="465"/>
        <v>0</v>
      </c>
      <c r="DK254" s="64">
        <f t="shared" si="465"/>
        <v>0</v>
      </c>
      <c r="DL254" s="64">
        <f t="shared" si="465"/>
        <v>0</v>
      </c>
      <c r="DM254" s="64">
        <f t="shared" si="465"/>
        <v>0</v>
      </c>
      <c r="DN254" s="64">
        <f t="shared" si="465"/>
        <v>0</v>
      </c>
      <c r="DO254" s="64">
        <f t="shared" si="465"/>
        <v>0</v>
      </c>
      <c r="DP254" s="64">
        <f t="shared" si="465"/>
        <v>0</v>
      </c>
      <c r="DQ254" s="64">
        <f t="shared" si="465"/>
        <v>0</v>
      </c>
      <c r="DR254" s="64">
        <f t="shared" si="465"/>
        <v>0</v>
      </c>
      <c r="DS254" s="64">
        <f t="shared" si="465"/>
        <v>0</v>
      </c>
      <c r="DT254" s="64">
        <f t="shared" si="465"/>
        <v>0</v>
      </c>
      <c r="DU254" s="64">
        <f t="shared" si="465"/>
        <v>0</v>
      </c>
      <c r="DV254" s="64">
        <f t="shared" si="465"/>
        <v>0</v>
      </c>
      <c r="DW254" s="64">
        <f t="shared" si="465"/>
        <v>0</v>
      </c>
      <c r="DX254" s="64">
        <f t="shared" si="465"/>
        <v>0</v>
      </c>
      <c r="DY254" s="64">
        <f t="shared" si="465"/>
        <v>0</v>
      </c>
      <c r="DZ254" s="64">
        <f t="shared" si="465"/>
        <v>0</v>
      </c>
      <c r="EA254" s="64">
        <f t="shared" si="465"/>
        <v>0</v>
      </c>
      <c r="EB254" s="64">
        <f t="shared" si="465"/>
        <v>0</v>
      </c>
      <c r="EC254" s="64">
        <f t="shared" si="465"/>
        <v>0</v>
      </c>
      <c r="ED254" s="64">
        <f t="shared" si="465"/>
        <v>-2.0828098782814707E-3</v>
      </c>
      <c r="EE254" s="64">
        <f t="shared" si="465"/>
        <v>0</v>
      </c>
      <c r="EF254" s="64">
        <f t="shared" si="465"/>
        <v>0</v>
      </c>
      <c r="EG254" s="64">
        <f t="shared" si="465"/>
        <v>0</v>
      </c>
      <c r="EH254" s="64">
        <f t="shared" si="465"/>
        <v>0</v>
      </c>
      <c r="EI254" s="64">
        <f t="shared" si="465"/>
        <v>0</v>
      </c>
      <c r="EJ254" s="64">
        <f t="shared" si="465"/>
        <v>0</v>
      </c>
      <c r="EK254" s="64">
        <f t="shared" si="465"/>
        <v>0</v>
      </c>
      <c r="EL254" s="64">
        <f t="shared" si="465"/>
        <v>0</v>
      </c>
      <c r="EM254" s="64">
        <f t="shared" si="465"/>
        <v>0</v>
      </c>
      <c r="EN254" s="72">
        <f t="shared" si="334"/>
        <v>-6.1010267591633825E-2</v>
      </c>
    </row>
    <row r="255" spans="1:144" x14ac:dyDescent="0.15">
      <c r="A255" s="71">
        <v>42643</v>
      </c>
      <c r="B255" s="64">
        <f t="shared" ref="B255:J255" si="466">IFERROR(B94*(B416/$EN416),"")</f>
        <v>0</v>
      </c>
      <c r="C255" s="64">
        <f t="shared" si="466"/>
        <v>0</v>
      </c>
      <c r="D255" s="64">
        <f t="shared" si="466"/>
        <v>0</v>
      </c>
      <c r="E255" s="64">
        <f t="shared" si="466"/>
        <v>0</v>
      </c>
      <c r="F255" s="64">
        <f t="shared" si="466"/>
        <v>0</v>
      </c>
      <c r="G255" s="64">
        <f t="shared" si="466"/>
        <v>0</v>
      </c>
      <c r="H255" s="64">
        <f t="shared" si="466"/>
        <v>0</v>
      </c>
      <c r="I255" s="64">
        <f t="shared" si="466"/>
        <v>0</v>
      </c>
      <c r="J255" s="64">
        <f t="shared" si="466"/>
        <v>0</v>
      </c>
      <c r="K255" s="64">
        <f t="shared" ref="K255:AP255" si="467">IFERROR(K94*(K416/$EN416),"")</f>
        <v>0</v>
      </c>
      <c r="L255" s="64">
        <f t="shared" si="467"/>
        <v>-2.9654496272182398E-3</v>
      </c>
      <c r="M255" s="64">
        <f t="shared" si="467"/>
        <v>0</v>
      </c>
      <c r="N255" s="64">
        <f t="shared" si="467"/>
        <v>0</v>
      </c>
      <c r="O255" s="64">
        <f t="shared" si="467"/>
        <v>0</v>
      </c>
      <c r="P255" s="64">
        <f t="shared" si="467"/>
        <v>0</v>
      </c>
      <c r="Q255" s="64">
        <f t="shared" si="467"/>
        <v>0</v>
      </c>
      <c r="R255" s="64">
        <f t="shared" si="467"/>
        <v>0</v>
      </c>
      <c r="S255" s="64">
        <f t="shared" si="467"/>
        <v>0</v>
      </c>
      <c r="T255" s="64">
        <f t="shared" si="467"/>
        <v>-1.1535738438104045E-2</v>
      </c>
      <c r="U255" s="64">
        <f t="shared" si="467"/>
        <v>0</v>
      </c>
      <c r="V255" s="64">
        <f t="shared" si="467"/>
        <v>0</v>
      </c>
      <c r="W255" s="64">
        <f t="shared" si="467"/>
        <v>0</v>
      </c>
      <c r="X255" s="64">
        <f t="shared" si="467"/>
        <v>0</v>
      </c>
      <c r="Y255" s="64">
        <f t="shared" si="467"/>
        <v>0</v>
      </c>
      <c r="Z255" s="64">
        <f t="shared" si="467"/>
        <v>0</v>
      </c>
      <c r="AA255" s="64">
        <f t="shared" si="467"/>
        <v>0</v>
      </c>
      <c r="AB255" s="64">
        <f t="shared" si="467"/>
        <v>0</v>
      </c>
      <c r="AC255" s="64">
        <f t="shared" si="467"/>
        <v>0</v>
      </c>
      <c r="AD255" s="64">
        <f t="shared" si="467"/>
        <v>0</v>
      </c>
      <c r="AE255" s="64">
        <f t="shared" si="467"/>
        <v>0</v>
      </c>
      <c r="AF255" s="64">
        <f t="shared" si="467"/>
        <v>-4.106083951048947E-3</v>
      </c>
      <c r="AG255" s="64">
        <f t="shared" si="467"/>
        <v>0</v>
      </c>
      <c r="AH255" s="64">
        <f t="shared" si="467"/>
        <v>5.4570354725046108E-2</v>
      </c>
      <c r="AI255" s="64">
        <f t="shared" si="467"/>
        <v>0</v>
      </c>
      <c r="AJ255" s="64">
        <f t="shared" si="467"/>
        <v>0</v>
      </c>
      <c r="AK255" s="64">
        <f t="shared" si="467"/>
        <v>0</v>
      </c>
      <c r="AL255" s="64">
        <f t="shared" si="467"/>
        <v>0</v>
      </c>
      <c r="AM255" s="64">
        <f t="shared" si="467"/>
        <v>0</v>
      </c>
      <c r="AN255" s="64">
        <f t="shared" si="467"/>
        <v>0</v>
      </c>
      <c r="AO255" s="64">
        <f t="shared" si="467"/>
        <v>0</v>
      </c>
      <c r="AP255" s="64">
        <f t="shared" si="467"/>
        <v>0</v>
      </c>
      <c r="AQ255" s="64">
        <f t="shared" ref="AQ255:BV255" si="468">IFERROR(AQ94*(AQ416/$EN416),"")</f>
        <v>0</v>
      </c>
      <c r="AR255" s="64">
        <f t="shared" si="468"/>
        <v>0</v>
      </c>
      <c r="AS255" s="64">
        <f t="shared" si="468"/>
        <v>0</v>
      </c>
      <c r="AT255" s="64">
        <f t="shared" si="468"/>
        <v>0</v>
      </c>
      <c r="AU255" s="64">
        <f t="shared" si="468"/>
        <v>0</v>
      </c>
      <c r="AV255" s="64">
        <f t="shared" si="468"/>
        <v>0</v>
      </c>
      <c r="AW255" s="64">
        <f t="shared" si="468"/>
        <v>0</v>
      </c>
      <c r="AX255" s="64">
        <f t="shared" si="468"/>
        <v>0</v>
      </c>
      <c r="AY255" s="64">
        <f t="shared" si="468"/>
        <v>0</v>
      </c>
      <c r="AZ255" s="64">
        <f t="shared" si="468"/>
        <v>0</v>
      </c>
      <c r="BA255" s="64">
        <f t="shared" si="468"/>
        <v>0</v>
      </c>
      <c r="BB255" s="64">
        <f t="shared" si="468"/>
        <v>0</v>
      </c>
      <c r="BC255" s="64">
        <f t="shared" si="468"/>
        <v>0</v>
      </c>
      <c r="BD255" s="64">
        <f t="shared" si="468"/>
        <v>0</v>
      </c>
      <c r="BE255" s="64">
        <f t="shared" si="468"/>
        <v>0</v>
      </c>
      <c r="BF255" s="64">
        <f t="shared" si="468"/>
        <v>0</v>
      </c>
      <c r="BG255" s="64">
        <f t="shared" si="468"/>
        <v>0</v>
      </c>
      <c r="BH255" s="64">
        <f t="shared" si="468"/>
        <v>0</v>
      </c>
      <c r="BI255" s="64">
        <f t="shared" si="468"/>
        <v>0</v>
      </c>
      <c r="BJ255" s="64">
        <f t="shared" si="468"/>
        <v>0</v>
      </c>
      <c r="BK255" s="64">
        <f t="shared" si="468"/>
        <v>0</v>
      </c>
      <c r="BL255" s="64">
        <f t="shared" si="468"/>
        <v>0</v>
      </c>
      <c r="BM255" s="64">
        <f t="shared" si="468"/>
        <v>0</v>
      </c>
      <c r="BN255" s="64">
        <f t="shared" si="468"/>
        <v>0</v>
      </c>
      <c r="BO255" s="64">
        <f t="shared" si="468"/>
        <v>0</v>
      </c>
      <c r="BP255" s="64">
        <f t="shared" si="468"/>
        <v>0</v>
      </c>
      <c r="BQ255" s="64">
        <f t="shared" si="468"/>
        <v>0</v>
      </c>
      <c r="BR255" s="64">
        <f t="shared" si="468"/>
        <v>0</v>
      </c>
      <c r="BS255" s="64">
        <f t="shared" si="468"/>
        <v>0</v>
      </c>
      <c r="BT255" s="64">
        <f t="shared" si="468"/>
        <v>0</v>
      </c>
      <c r="BU255" s="64">
        <f t="shared" si="468"/>
        <v>0</v>
      </c>
      <c r="BV255" s="64">
        <f t="shared" si="468"/>
        <v>0</v>
      </c>
      <c r="BW255" s="64">
        <f t="shared" ref="BW255:DA255" si="469">IFERROR(BW94*(BW416/$EN416),"")</f>
        <v>0</v>
      </c>
      <c r="BX255" s="64">
        <f t="shared" si="469"/>
        <v>0</v>
      </c>
      <c r="BY255" s="64">
        <f t="shared" si="469"/>
        <v>0</v>
      </c>
      <c r="BZ255" s="64">
        <f t="shared" si="469"/>
        <v>0</v>
      </c>
      <c r="CA255" s="64">
        <f t="shared" si="469"/>
        <v>0</v>
      </c>
      <c r="CB255" s="64">
        <f t="shared" si="469"/>
        <v>0</v>
      </c>
      <c r="CC255" s="64">
        <f t="shared" si="469"/>
        <v>0</v>
      </c>
      <c r="CD255" s="64">
        <f t="shared" si="469"/>
        <v>0</v>
      </c>
      <c r="CE255" s="64">
        <f t="shared" si="469"/>
        <v>0</v>
      </c>
      <c r="CF255" s="64">
        <f t="shared" si="469"/>
        <v>0</v>
      </c>
      <c r="CG255" s="64">
        <f t="shared" si="469"/>
        <v>0</v>
      </c>
      <c r="CH255" s="64">
        <f t="shared" si="469"/>
        <v>0</v>
      </c>
      <c r="CI255" s="64">
        <f t="shared" si="469"/>
        <v>0</v>
      </c>
      <c r="CJ255" s="64">
        <f t="shared" si="469"/>
        <v>0</v>
      </c>
      <c r="CK255" s="64">
        <f t="shared" si="469"/>
        <v>0</v>
      </c>
      <c r="CL255" s="64">
        <f t="shared" si="469"/>
        <v>0</v>
      </c>
      <c r="CM255" s="64">
        <f t="shared" si="469"/>
        <v>0</v>
      </c>
      <c r="CN255" s="64">
        <f t="shared" si="469"/>
        <v>0</v>
      </c>
      <c r="CO255" s="64">
        <f t="shared" si="469"/>
        <v>0</v>
      </c>
      <c r="CP255" s="64">
        <f t="shared" si="469"/>
        <v>0</v>
      </c>
      <c r="CQ255" s="64">
        <f t="shared" si="469"/>
        <v>0</v>
      </c>
      <c r="CR255" s="64">
        <f t="shared" si="469"/>
        <v>0</v>
      </c>
      <c r="CS255" s="64">
        <f t="shared" si="469"/>
        <v>0</v>
      </c>
      <c r="CT255" s="64">
        <f t="shared" si="469"/>
        <v>-1.3361416253528449E-2</v>
      </c>
      <c r="CU255" s="64">
        <f t="shared" si="469"/>
        <v>0</v>
      </c>
      <c r="CV255" s="64">
        <f t="shared" si="469"/>
        <v>0</v>
      </c>
      <c r="CW255" s="64">
        <f t="shared" si="469"/>
        <v>0</v>
      </c>
      <c r="CX255" s="64">
        <f t="shared" si="469"/>
        <v>-1.5744128973509741E-2</v>
      </c>
      <c r="CY255" s="64">
        <f t="shared" si="469"/>
        <v>9.0362167625712038E-3</v>
      </c>
      <c r="CZ255" s="64">
        <f t="shared" si="469"/>
        <v>-1.9522085563271816E-3</v>
      </c>
      <c r="DA255" s="64">
        <f t="shared" si="469"/>
        <v>2.2060674265945712E-3</v>
      </c>
      <c r="DB255" s="64">
        <f t="shared" si="414"/>
        <v>2.3086114041226289E-3</v>
      </c>
      <c r="DC255" s="64">
        <f t="shared" ref="DC255:EM255" si="470">IFERROR(DC94*(DC416/$EN416),"")</f>
        <v>-1.6549769173034837E-3</v>
      </c>
      <c r="DD255" s="64">
        <f t="shared" si="470"/>
        <v>0</v>
      </c>
      <c r="DE255" s="64">
        <f t="shared" si="470"/>
        <v>0</v>
      </c>
      <c r="DF255" s="64">
        <f t="shared" si="470"/>
        <v>0</v>
      </c>
      <c r="DG255" s="64">
        <f t="shared" si="470"/>
        <v>0</v>
      </c>
      <c r="DH255" s="64">
        <f t="shared" si="470"/>
        <v>0</v>
      </c>
      <c r="DI255" s="64">
        <f t="shared" si="470"/>
        <v>0</v>
      </c>
      <c r="DJ255" s="64">
        <f t="shared" si="470"/>
        <v>0</v>
      </c>
      <c r="DK255" s="64">
        <f t="shared" si="470"/>
        <v>0</v>
      </c>
      <c r="DL255" s="64">
        <f t="shared" si="470"/>
        <v>0</v>
      </c>
      <c r="DM255" s="64">
        <f t="shared" si="470"/>
        <v>0</v>
      </c>
      <c r="DN255" s="64">
        <f t="shared" si="470"/>
        <v>0</v>
      </c>
      <c r="DO255" s="64">
        <f t="shared" si="470"/>
        <v>0</v>
      </c>
      <c r="DP255" s="64">
        <f t="shared" si="470"/>
        <v>0</v>
      </c>
      <c r="DQ255" s="64">
        <f t="shared" si="470"/>
        <v>0</v>
      </c>
      <c r="DR255" s="64">
        <f t="shared" si="470"/>
        <v>0</v>
      </c>
      <c r="DS255" s="64">
        <f t="shared" si="470"/>
        <v>0</v>
      </c>
      <c r="DT255" s="64">
        <f t="shared" si="470"/>
        <v>0</v>
      </c>
      <c r="DU255" s="64">
        <f t="shared" si="470"/>
        <v>0</v>
      </c>
      <c r="DV255" s="64">
        <f t="shared" si="470"/>
        <v>0</v>
      </c>
      <c r="DW255" s="64">
        <f t="shared" si="470"/>
        <v>0</v>
      </c>
      <c r="DX255" s="64">
        <f t="shared" si="470"/>
        <v>0</v>
      </c>
      <c r="DY255" s="64">
        <f t="shared" si="470"/>
        <v>0</v>
      </c>
      <c r="DZ255" s="64">
        <f t="shared" si="470"/>
        <v>0</v>
      </c>
      <c r="EA255" s="64">
        <f t="shared" si="470"/>
        <v>0</v>
      </c>
      <c r="EB255" s="64">
        <f t="shared" si="470"/>
        <v>0</v>
      </c>
      <c r="EC255" s="64">
        <f t="shared" si="470"/>
        <v>0</v>
      </c>
      <c r="ED255" s="64">
        <f t="shared" si="470"/>
        <v>2.2185904987482227E-4</v>
      </c>
      <c r="EE255" s="64">
        <f t="shared" si="470"/>
        <v>0</v>
      </c>
      <c r="EF255" s="64">
        <f t="shared" si="470"/>
        <v>0</v>
      </c>
      <c r="EG255" s="64">
        <f t="shared" si="470"/>
        <v>0</v>
      </c>
      <c r="EH255" s="64">
        <f t="shared" si="470"/>
        <v>0</v>
      </c>
      <c r="EI255" s="64">
        <f t="shared" si="470"/>
        <v>0</v>
      </c>
      <c r="EJ255" s="64">
        <f t="shared" si="470"/>
        <v>0</v>
      </c>
      <c r="EK255" s="64">
        <f t="shared" si="470"/>
        <v>0</v>
      </c>
      <c r="EL255" s="64">
        <f t="shared" si="470"/>
        <v>0</v>
      </c>
      <c r="EM255" s="64">
        <f t="shared" si="470"/>
        <v>0</v>
      </c>
      <c r="EN255" s="72">
        <f t="shared" si="334"/>
        <v>1.702310665116925E-2</v>
      </c>
    </row>
    <row r="256" spans="1:144" x14ac:dyDescent="0.15">
      <c r="A256" s="71">
        <v>42674</v>
      </c>
      <c r="B256" s="64">
        <f t="shared" ref="B256:J256" si="471">IFERROR(B95*(B417/$EN417),"")</f>
        <v>0</v>
      </c>
      <c r="C256" s="64">
        <f t="shared" si="471"/>
        <v>0</v>
      </c>
      <c r="D256" s="64">
        <f t="shared" si="471"/>
        <v>0</v>
      </c>
      <c r="E256" s="64">
        <f t="shared" si="471"/>
        <v>0</v>
      </c>
      <c r="F256" s="64">
        <f t="shared" si="471"/>
        <v>0</v>
      </c>
      <c r="G256" s="64">
        <f t="shared" si="471"/>
        <v>0</v>
      </c>
      <c r="H256" s="64">
        <f t="shared" si="471"/>
        <v>0</v>
      </c>
      <c r="I256" s="64">
        <f t="shared" si="471"/>
        <v>0</v>
      </c>
      <c r="J256" s="64">
        <f t="shared" si="471"/>
        <v>0</v>
      </c>
      <c r="K256" s="64">
        <f t="shared" ref="K256:AP256" si="472">IFERROR(K95*(K417/$EN417),"")</f>
        <v>0</v>
      </c>
      <c r="L256" s="64">
        <f t="shared" si="472"/>
        <v>-5.7599069451289373E-3</v>
      </c>
      <c r="M256" s="64">
        <f t="shared" si="472"/>
        <v>0</v>
      </c>
      <c r="N256" s="64">
        <f t="shared" si="472"/>
        <v>0</v>
      </c>
      <c r="O256" s="64">
        <f t="shared" si="472"/>
        <v>0</v>
      </c>
      <c r="P256" s="64">
        <f t="shared" si="472"/>
        <v>0</v>
      </c>
      <c r="Q256" s="64">
        <f t="shared" si="472"/>
        <v>0</v>
      </c>
      <c r="R256" s="64">
        <f t="shared" si="472"/>
        <v>0</v>
      </c>
      <c r="S256" s="64">
        <f t="shared" si="472"/>
        <v>0</v>
      </c>
      <c r="T256" s="64">
        <f t="shared" si="472"/>
        <v>-8.9746478759997802E-3</v>
      </c>
      <c r="U256" s="64">
        <f t="shared" si="472"/>
        <v>0</v>
      </c>
      <c r="V256" s="64">
        <f t="shared" si="472"/>
        <v>0</v>
      </c>
      <c r="W256" s="64">
        <f t="shared" si="472"/>
        <v>0</v>
      </c>
      <c r="X256" s="64">
        <f t="shared" si="472"/>
        <v>0</v>
      </c>
      <c r="Y256" s="64">
        <f t="shared" si="472"/>
        <v>0</v>
      </c>
      <c r="Z256" s="64">
        <f t="shared" si="472"/>
        <v>0</v>
      </c>
      <c r="AA256" s="64">
        <f t="shared" si="472"/>
        <v>0</v>
      </c>
      <c r="AB256" s="64">
        <f t="shared" si="472"/>
        <v>0</v>
      </c>
      <c r="AC256" s="64">
        <f t="shared" si="472"/>
        <v>0</v>
      </c>
      <c r="AD256" s="64">
        <f t="shared" si="472"/>
        <v>0</v>
      </c>
      <c r="AE256" s="64">
        <f t="shared" si="472"/>
        <v>0</v>
      </c>
      <c r="AF256" s="64">
        <f t="shared" si="472"/>
        <v>-5.6372044866999935E-3</v>
      </c>
      <c r="AG256" s="64">
        <f t="shared" si="472"/>
        <v>0</v>
      </c>
      <c r="AH256" s="64">
        <f t="shared" si="472"/>
        <v>-1.0919243895368181E-2</v>
      </c>
      <c r="AI256" s="64">
        <f t="shared" si="472"/>
        <v>0</v>
      </c>
      <c r="AJ256" s="64">
        <f t="shared" si="472"/>
        <v>0</v>
      </c>
      <c r="AK256" s="64">
        <f t="shared" si="472"/>
        <v>0</v>
      </c>
      <c r="AL256" s="64">
        <f t="shared" si="472"/>
        <v>0</v>
      </c>
      <c r="AM256" s="64">
        <f t="shared" si="472"/>
        <v>0</v>
      </c>
      <c r="AN256" s="64">
        <f t="shared" si="472"/>
        <v>0</v>
      </c>
      <c r="AO256" s="64">
        <f t="shared" si="472"/>
        <v>0</v>
      </c>
      <c r="AP256" s="64">
        <f t="shared" si="472"/>
        <v>0</v>
      </c>
      <c r="AQ256" s="64">
        <f t="shared" ref="AQ256:BV256" si="473">IFERROR(AQ95*(AQ417/$EN417),"")</f>
        <v>0</v>
      </c>
      <c r="AR256" s="64">
        <f t="shared" si="473"/>
        <v>0</v>
      </c>
      <c r="AS256" s="64">
        <f t="shared" si="473"/>
        <v>0</v>
      </c>
      <c r="AT256" s="64">
        <f t="shared" si="473"/>
        <v>0</v>
      </c>
      <c r="AU256" s="64">
        <f t="shared" si="473"/>
        <v>0</v>
      </c>
      <c r="AV256" s="64">
        <f t="shared" si="473"/>
        <v>0</v>
      </c>
      <c r="AW256" s="64">
        <f t="shared" si="473"/>
        <v>0</v>
      </c>
      <c r="AX256" s="64">
        <f t="shared" si="473"/>
        <v>0</v>
      </c>
      <c r="AY256" s="64">
        <f t="shared" si="473"/>
        <v>0</v>
      </c>
      <c r="AZ256" s="64">
        <f t="shared" si="473"/>
        <v>0</v>
      </c>
      <c r="BA256" s="64">
        <f t="shared" si="473"/>
        <v>0</v>
      </c>
      <c r="BB256" s="64">
        <f t="shared" si="473"/>
        <v>0</v>
      </c>
      <c r="BC256" s="64">
        <f t="shared" si="473"/>
        <v>0</v>
      </c>
      <c r="BD256" s="64">
        <f t="shared" si="473"/>
        <v>0</v>
      </c>
      <c r="BE256" s="64">
        <f t="shared" si="473"/>
        <v>0</v>
      </c>
      <c r="BF256" s="64">
        <f t="shared" si="473"/>
        <v>0</v>
      </c>
      <c r="BG256" s="64">
        <f t="shared" si="473"/>
        <v>0</v>
      </c>
      <c r="BH256" s="64">
        <f t="shared" si="473"/>
        <v>0</v>
      </c>
      <c r="BI256" s="64">
        <f t="shared" si="473"/>
        <v>0</v>
      </c>
      <c r="BJ256" s="64">
        <f t="shared" si="473"/>
        <v>0</v>
      </c>
      <c r="BK256" s="64">
        <f t="shared" si="473"/>
        <v>0</v>
      </c>
      <c r="BL256" s="64">
        <f t="shared" si="473"/>
        <v>0</v>
      </c>
      <c r="BM256" s="64">
        <f t="shared" si="473"/>
        <v>0</v>
      </c>
      <c r="BN256" s="64">
        <f t="shared" si="473"/>
        <v>0</v>
      </c>
      <c r="BO256" s="64">
        <f t="shared" si="473"/>
        <v>0</v>
      </c>
      <c r="BP256" s="64">
        <f t="shared" si="473"/>
        <v>0</v>
      </c>
      <c r="BQ256" s="64">
        <f t="shared" si="473"/>
        <v>0</v>
      </c>
      <c r="BR256" s="64">
        <f t="shared" si="473"/>
        <v>0</v>
      </c>
      <c r="BS256" s="64">
        <f t="shared" si="473"/>
        <v>0</v>
      </c>
      <c r="BT256" s="64">
        <f t="shared" si="473"/>
        <v>0</v>
      </c>
      <c r="BU256" s="64">
        <f t="shared" si="473"/>
        <v>0</v>
      </c>
      <c r="BV256" s="64">
        <f t="shared" si="473"/>
        <v>0</v>
      </c>
      <c r="BW256" s="64">
        <f t="shared" ref="BW256:DA256" si="474">IFERROR(BW95*(BW417/$EN417),"")</f>
        <v>0</v>
      </c>
      <c r="BX256" s="64">
        <f t="shared" si="474"/>
        <v>0</v>
      </c>
      <c r="BY256" s="64">
        <f t="shared" si="474"/>
        <v>0</v>
      </c>
      <c r="BZ256" s="64">
        <f t="shared" si="474"/>
        <v>0</v>
      </c>
      <c r="CA256" s="64">
        <f t="shared" si="474"/>
        <v>0</v>
      </c>
      <c r="CB256" s="64">
        <f t="shared" si="474"/>
        <v>0</v>
      </c>
      <c r="CC256" s="64">
        <f t="shared" si="474"/>
        <v>0</v>
      </c>
      <c r="CD256" s="64">
        <f t="shared" si="474"/>
        <v>0</v>
      </c>
      <c r="CE256" s="64">
        <f t="shared" si="474"/>
        <v>0</v>
      </c>
      <c r="CF256" s="64">
        <f t="shared" si="474"/>
        <v>0</v>
      </c>
      <c r="CG256" s="64">
        <f t="shared" si="474"/>
        <v>0</v>
      </c>
      <c r="CH256" s="64">
        <f t="shared" si="474"/>
        <v>0</v>
      </c>
      <c r="CI256" s="64">
        <f t="shared" si="474"/>
        <v>0</v>
      </c>
      <c r="CJ256" s="64">
        <f t="shared" si="474"/>
        <v>0</v>
      </c>
      <c r="CK256" s="64">
        <f t="shared" si="474"/>
        <v>0</v>
      </c>
      <c r="CL256" s="64">
        <f t="shared" si="474"/>
        <v>0</v>
      </c>
      <c r="CM256" s="64">
        <f t="shared" si="474"/>
        <v>0</v>
      </c>
      <c r="CN256" s="64">
        <f t="shared" si="474"/>
        <v>0</v>
      </c>
      <c r="CO256" s="64">
        <f t="shared" si="474"/>
        <v>0</v>
      </c>
      <c r="CP256" s="64">
        <f t="shared" si="474"/>
        <v>0</v>
      </c>
      <c r="CQ256" s="64">
        <f t="shared" si="474"/>
        <v>0</v>
      </c>
      <c r="CR256" s="64">
        <f t="shared" si="474"/>
        <v>0</v>
      </c>
      <c r="CS256" s="64">
        <f t="shared" si="474"/>
        <v>5.6619184798307725E-3</v>
      </c>
      <c r="CT256" s="64">
        <f t="shared" si="474"/>
        <v>-1.3191794641878009E-2</v>
      </c>
      <c r="CU256" s="64">
        <f t="shared" si="474"/>
        <v>0</v>
      </c>
      <c r="CV256" s="64">
        <f t="shared" si="474"/>
        <v>0</v>
      </c>
      <c r="CW256" s="64">
        <f t="shared" si="474"/>
        <v>0</v>
      </c>
      <c r="CX256" s="64">
        <f t="shared" si="474"/>
        <v>-1.0928775982224161E-2</v>
      </c>
      <c r="CY256" s="64">
        <f t="shared" si="474"/>
        <v>-6.2072864418276259E-3</v>
      </c>
      <c r="CZ256" s="64">
        <f t="shared" si="474"/>
        <v>1.091923880801874E-3</v>
      </c>
      <c r="DA256" s="64">
        <f t="shared" si="474"/>
        <v>4.0229125941770773E-3</v>
      </c>
      <c r="DB256" s="64">
        <f t="shared" si="414"/>
        <v>-2.9921860278669011E-5</v>
      </c>
      <c r="DC256" s="64">
        <f t="shared" ref="DC256:EM256" si="475">IFERROR(DC95*(DC417/$EN417),"")</f>
        <v>-3.9359376899592343E-3</v>
      </c>
      <c r="DD256" s="64">
        <f t="shared" si="475"/>
        <v>0</v>
      </c>
      <c r="DE256" s="64">
        <f t="shared" si="475"/>
        <v>0</v>
      </c>
      <c r="DF256" s="64">
        <f t="shared" si="475"/>
        <v>0</v>
      </c>
      <c r="DG256" s="64">
        <f t="shared" si="475"/>
        <v>0</v>
      </c>
      <c r="DH256" s="64">
        <f t="shared" si="475"/>
        <v>0</v>
      </c>
      <c r="DI256" s="64">
        <f t="shared" si="475"/>
        <v>0</v>
      </c>
      <c r="DJ256" s="64">
        <f t="shared" si="475"/>
        <v>0</v>
      </c>
      <c r="DK256" s="64">
        <f t="shared" si="475"/>
        <v>0</v>
      </c>
      <c r="DL256" s="64">
        <f t="shared" si="475"/>
        <v>0</v>
      </c>
      <c r="DM256" s="64">
        <f t="shared" si="475"/>
        <v>0</v>
      </c>
      <c r="DN256" s="64">
        <f t="shared" si="475"/>
        <v>0</v>
      </c>
      <c r="DO256" s="64">
        <f t="shared" si="475"/>
        <v>0</v>
      </c>
      <c r="DP256" s="64">
        <f t="shared" si="475"/>
        <v>0</v>
      </c>
      <c r="DQ256" s="64">
        <f t="shared" si="475"/>
        <v>0</v>
      </c>
      <c r="DR256" s="64">
        <f t="shared" si="475"/>
        <v>0</v>
      </c>
      <c r="DS256" s="64">
        <f t="shared" si="475"/>
        <v>0</v>
      </c>
      <c r="DT256" s="64">
        <f t="shared" si="475"/>
        <v>0</v>
      </c>
      <c r="DU256" s="64">
        <f t="shared" si="475"/>
        <v>0</v>
      </c>
      <c r="DV256" s="64">
        <f t="shared" si="475"/>
        <v>0</v>
      </c>
      <c r="DW256" s="64">
        <f t="shared" si="475"/>
        <v>0</v>
      </c>
      <c r="DX256" s="64">
        <f t="shared" si="475"/>
        <v>0</v>
      </c>
      <c r="DY256" s="64">
        <f t="shared" si="475"/>
        <v>0</v>
      </c>
      <c r="DZ256" s="64">
        <f t="shared" si="475"/>
        <v>0</v>
      </c>
      <c r="EA256" s="64">
        <f t="shared" si="475"/>
        <v>0</v>
      </c>
      <c r="EB256" s="64">
        <f t="shared" si="475"/>
        <v>0</v>
      </c>
      <c r="EC256" s="64">
        <f t="shared" si="475"/>
        <v>0</v>
      </c>
      <c r="ED256" s="64">
        <f t="shared" si="475"/>
        <v>-4.0684984517172498E-3</v>
      </c>
      <c r="EE256" s="64">
        <f t="shared" si="475"/>
        <v>0</v>
      </c>
      <c r="EF256" s="64">
        <f t="shared" si="475"/>
        <v>0</v>
      </c>
      <c r="EG256" s="64">
        <f t="shared" si="475"/>
        <v>0</v>
      </c>
      <c r="EH256" s="64">
        <f t="shared" si="475"/>
        <v>0</v>
      </c>
      <c r="EI256" s="64">
        <f t="shared" si="475"/>
        <v>0</v>
      </c>
      <c r="EJ256" s="64">
        <f t="shared" si="475"/>
        <v>0</v>
      </c>
      <c r="EK256" s="64">
        <f t="shared" si="475"/>
        <v>0</v>
      </c>
      <c r="EL256" s="64">
        <f t="shared" si="475"/>
        <v>0</v>
      </c>
      <c r="EM256" s="64">
        <f t="shared" si="475"/>
        <v>0</v>
      </c>
      <c r="EN256" s="72">
        <f t="shared" si="334"/>
        <v>-5.887646331627211E-2</v>
      </c>
    </row>
    <row r="257" spans="1:144" x14ac:dyDescent="0.15">
      <c r="A257" s="71">
        <v>42704</v>
      </c>
      <c r="B257" s="64">
        <f t="shared" ref="B257:J257" si="476">IFERROR(B96*(B418/$EN418),"")</f>
        <v>0</v>
      </c>
      <c r="C257" s="64">
        <f t="shared" si="476"/>
        <v>0</v>
      </c>
      <c r="D257" s="64">
        <f t="shared" si="476"/>
        <v>0</v>
      </c>
      <c r="E257" s="64">
        <f t="shared" si="476"/>
        <v>0</v>
      </c>
      <c r="F257" s="64">
        <f t="shared" si="476"/>
        <v>0</v>
      </c>
      <c r="G257" s="64">
        <f t="shared" si="476"/>
        <v>0</v>
      </c>
      <c r="H257" s="64">
        <f t="shared" si="476"/>
        <v>0</v>
      </c>
      <c r="I257" s="64">
        <f t="shared" si="476"/>
        <v>0</v>
      </c>
      <c r="J257" s="64">
        <f t="shared" si="476"/>
        <v>0</v>
      </c>
      <c r="K257" s="64">
        <f t="shared" ref="K257:AP257" si="477">IFERROR(K96*(K418/$EN418),"")</f>
        <v>0</v>
      </c>
      <c r="L257" s="64">
        <f t="shared" si="477"/>
        <v>1.0452255258822065E-2</v>
      </c>
      <c r="M257" s="64">
        <f t="shared" si="477"/>
        <v>0</v>
      </c>
      <c r="N257" s="64">
        <f t="shared" si="477"/>
        <v>0</v>
      </c>
      <c r="O257" s="64">
        <f t="shared" si="477"/>
        <v>0</v>
      </c>
      <c r="P257" s="64">
        <f t="shared" si="477"/>
        <v>0</v>
      </c>
      <c r="Q257" s="64">
        <f t="shared" si="477"/>
        <v>0</v>
      </c>
      <c r="R257" s="64">
        <f t="shared" si="477"/>
        <v>0</v>
      </c>
      <c r="S257" s="64">
        <f t="shared" si="477"/>
        <v>0</v>
      </c>
      <c r="T257" s="64">
        <f t="shared" si="477"/>
        <v>-3.1759745989160579E-2</v>
      </c>
      <c r="U257" s="64">
        <f t="shared" si="477"/>
        <v>0</v>
      </c>
      <c r="V257" s="64">
        <f t="shared" si="477"/>
        <v>0</v>
      </c>
      <c r="W257" s="64">
        <f t="shared" si="477"/>
        <v>0</v>
      </c>
      <c r="X257" s="64">
        <f t="shared" si="477"/>
        <v>0</v>
      </c>
      <c r="Y257" s="64">
        <f t="shared" si="477"/>
        <v>0</v>
      </c>
      <c r="Z257" s="64">
        <f t="shared" si="477"/>
        <v>0</v>
      </c>
      <c r="AA257" s="64">
        <f t="shared" si="477"/>
        <v>0</v>
      </c>
      <c r="AB257" s="64">
        <f t="shared" si="477"/>
        <v>0</v>
      </c>
      <c r="AC257" s="64">
        <f t="shared" si="477"/>
        <v>0</v>
      </c>
      <c r="AD257" s="64">
        <f t="shared" si="477"/>
        <v>0</v>
      </c>
      <c r="AE257" s="64">
        <f t="shared" si="477"/>
        <v>0</v>
      </c>
      <c r="AF257" s="64">
        <f t="shared" si="477"/>
        <v>4.6961546613250469E-3</v>
      </c>
      <c r="AG257" s="64">
        <f t="shared" si="477"/>
        <v>0</v>
      </c>
      <c r="AH257" s="64">
        <f t="shared" si="477"/>
        <v>4.2087151803173378E-2</v>
      </c>
      <c r="AI257" s="64">
        <f t="shared" si="477"/>
        <v>0</v>
      </c>
      <c r="AJ257" s="64">
        <f t="shared" si="477"/>
        <v>0</v>
      </c>
      <c r="AK257" s="64">
        <f t="shared" si="477"/>
        <v>0</v>
      </c>
      <c r="AL257" s="64">
        <f t="shared" si="477"/>
        <v>0</v>
      </c>
      <c r="AM257" s="64">
        <f t="shared" si="477"/>
        <v>0</v>
      </c>
      <c r="AN257" s="64">
        <f t="shared" si="477"/>
        <v>0</v>
      </c>
      <c r="AO257" s="64">
        <f t="shared" si="477"/>
        <v>0</v>
      </c>
      <c r="AP257" s="64">
        <f t="shared" si="477"/>
        <v>0</v>
      </c>
      <c r="AQ257" s="64">
        <f t="shared" ref="AQ257:BV257" si="478">IFERROR(AQ96*(AQ418/$EN418),"")</f>
        <v>0</v>
      </c>
      <c r="AR257" s="64">
        <f t="shared" si="478"/>
        <v>0</v>
      </c>
      <c r="AS257" s="64">
        <f t="shared" si="478"/>
        <v>0</v>
      </c>
      <c r="AT257" s="64">
        <f t="shared" si="478"/>
        <v>0</v>
      </c>
      <c r="AU257" s="64">
        <f t="shared" si="478"/>
        <v>0</v>
      </c>
      <c r="AV257" s="64">
        <f t="shared" si="478"/>
        <v>0</v>
      </c>
      <c r="AW257" s="64">
        <f t="shared" si="478"/>
        <v>0</v>
      </c>
      <c r="AX257" s="64">
        <f t="shared" si="478"/>
        <v>0</v>
      </c>
      <c r="AY257" s="64">
        <f t="shared" si="478"/>
        <v>0</v>
      </c>
      <c r="AZ257" s="64">
        <f t="shared" si="478"/>
        <v>0</v>
      </c>
      <c r="BA257" s="64">
        <f t="shared" si="478"/>
        <v>0</v>
      </c>
      <c r="BB257" s="64">
        <f t="shared" si="478"/>
        <v>0</v>
      </c>
      <c r="BC257" s="64">
        <f t="shared" si="478"/>
        <v>0</v>
      </c>
      <c r="BD257" s="64">
        <f t="shared" si="478"/>
        <v>0</v>
      </c>
      <c r="BE257" s="64">
        <f t="shared" si="478"/>
        <v>0</v>
      </c>
      <c r="BF257" s="64">
        <f t="shared" si="478"/>
        <v>0</v>
      </c>
      <c r="BG257" s="64">
        <f t="shared" si="478"/>
        <v>0</v>
      </c>
      <c r="BH257" s="64">
        <f t="shared" si="478"/>
        <v>0</v>
      </c>
      <c r="BI257" s="64">
        <f t="shared" si="478"/>
        <v>0</v>
      </c>
      <c r="BJ257" s="64">
        <f t="shared" si="478"/>
        <v>0</v>
      </c>
      <c r="BK257" s="64">
        <f t="shared" si="478"/>
        <v>0</v>
      </c>
      <c r="BL257" s="64">
        <f t="shared" si="478"/>
        <v>0</v>
      </c>
      <c r="BM257" s="64">
        <f t="shared" si="478"/>
        <v>0</v>
      </c>
      <c r="BN257" s="64">
        <f t="shared" si="478"/>
        <v>0</v>
      </c>
      <c r="BO257" s="64">
        <f t="shared" si="478"/>
        <v>0</v>
      </c>
      <c r="BP257" s="64">
        <f t="shared" si="478"/>
        <v>0</v>
      </c>
      <c r="BQ257" s="64">
        <f t="shared" si="478"/>
        <v>0</v>
      </c>
      <c r="BR257" s="64">
        <f t="shared" si="478"/>
        <v>0</v>
      </c>
      <c r="BS257" s="64">
        <f t="shared" si="478"/>
        <v>0</v>
      </c>
      <c r="BT257" s="64">
        <f t="shared" si="478"/>
        <v>0</v>
      </c>
      <c r="BU257" s="64">
        <f t="shared" si="478"/>
        <v>0</v>
      </c>
      <c r="BV257" s="64">
        <f t="shared" si="478"/>
        <v>0</v>
      </c>
      <c r="BW257" s="64">
        <f t="shared" ref="BW257:DA257" si="479">IFERROR(BW96*(BW418/$EN418),"")</f>
        <v>0</v>
      </c>
      <c r="BX257" s="64">
        <f t="shared" si="479"/>
        <v>0</v>
      </c>
      <c r="BY257" s="64">
        <f t="shared" si="479"/>
        <v>0</v>
      </c>
      <c r="BZ257" s="64">
        <f t="shared" si="479"/>
        <v>0</v>
      </c>
      <c r="CA257" s="64">
        <f t="shared" si="479"/>
        <v>0</v>
      </c>
      <c r="CB257" s="64">
        <f t="shared" si="479"/>
        <v>0</v>
      </c>
      <c r="CC257" s="64">
        <f t="shared" si="479"/>
        <v>0</v>
      </c>
      <c r="CD257" s="64">
        <f t="shared" si="479"/>
        <v>0</v>
      </c>
      <c r="CE257" s="64">
        <f t="shared" si="479"/>
        <v>0</v>
      </c>
      <c r="CF257" s="64">
        <f t="shared" si="479"/>
        <v>0</v>
      </c>
      <c r="CG257" s="64">
        <f t="shared" si="479"/>
        <v>0</v>
      </c>
      <c r="CH257" s="64">
        <f t="shared" si="479"/>
        <v>0</v>
      </c>
      <c r="CI257" s="64">
        <f t="shared" si="479"/>
        <v>0</v>
      </c>
      <c r="CJ257" s="64">
        <f t="shared" si="479"/>
        <v>0</v>
      </c>
      <c r="CK257" s="64">
        <f t="shared" si="479"/>
        <v>0</v>
      </c>
      <c r="CL257" s="64">
        <f t="shared" si="479"/>
        <v>0</v>
      </c>
      <c r="CM257" s="64">
        <f t="shared" si="479"/>
        <v>0</v>
      </c>
      <c r="CN257" s="64">
        <f t="shared" si="479"/>
        <v>0</v>
      </c>
      <c r="CO257" s="64">
        <f t="shared" si="479"/>
        <v>0</v>
      </c>
      <c r="CP257" s="64">
        <f t="shared" si="479"/>
        <v>0</v>
      </c>
      <c r="CQ257" s="64">
        <f t="shared" si="479"/>
        <v>0</v>
      </c>
      <c r="CR257" s="64">
        <f t="shared" si="479"/>
        <v>0</v>
      </c>
      <c r="CS257" s="64">
        <f t="shared" si="479"/>
        <v>1.3859139925355122E-2</v>
      </c>
      <c r="CT257" s="64">
        <f t="shared" si="479"/>
        <v>-3.9202228128901298E-4</v>
      </c>
      <c r="CU257" s="64">
        <f t="shared" si="479"/>
        <v>0</v>
      </c>
      <c r="CV257" s="64">
        <f t="shared" si="479"/>
        <v>0</v>
      </c>
      <c r="CW257" s="64">
        <f t="shared" si="479"/>
        <v>0</v>
      </c>
      <c r="CX257" s="64">
        <f t="shared" si="479"/>
        <v>1.2226242040077719E-3</v>
      </c>
      <c r="CY257" s="64">
        <f t="shared" si="479"/>
        <v>-7.6474404494770469E-3</v>
      </c>
      <c r="CZ257" s="64">
        <f t="shared" si="479"/>
        <v>1.1625636543813652E-2</v>
      </c>
      <c r="DA257" s="64">
        <f t="shared" si="479"/>
        <v>2.6009106758063897E-3</v>
      </c>
      <c r="DB257" s="64">
        <f t="shared" si="414"/>
        <v>5.1480053241121204E-2</v>
      </c>
      <c r="DC257" s="64">
        <f t="shared" ref="DC257:EM257" si="480">IFERROR(DC96*(DC418/$EN418),"")</f>
        <v>4.6832699868237229E-3</v>
      </c>
      <c r="DD257" s="64">
        <f t="shared" si="480"/>
        <v>0</v>
      </c>
      <c r="DE257" s="64">
        <f t="shared" si="480"/>
        <v>0</v>
      </c>
      <c r="DF257" s="64">
        <f t="shared" si="480"/>
        <v>0</v>
      </c>
      <c r="DG257" s="64">
        <f t="shared" si="480"/>
        <v>0</v>
      </c>
      <c r="DH257" s="64">
        <f t="shared" si="480"/>
        <v>0</v>
      </c>
      <c r="DI257" s="64">
        <f t="shared" si="480"/>
        <v>0</v>
      </c>
      <c r="DJ257" s="64">
        <f t="shared" si="480"/>
        <v>0</v>
      </c>
      <c r="DK257" s="64">
        <f t="shared" si="480"/>
        <v>0</v>
      </c>
      <c r="DL257" s="64">
        <f t="shared" si="480"/>
        <v>0</v>
      </c>
      <c r="DM257" s="64">
        <f t="shared" si="480"/>
        <v>0</v>
      </c>
      <c r="DN257" s="64">
        <f t="shared" si="480"/>
        <v>0</v>
      </c>
      <c r="DO257" s="64">
        <f t="shared" si="480"/>
        <v>0</v>
      </c>
      <c r="DP257" s="64">
        <f t="shared" si="480"/>
        <v>0</v>
      </c>
      <c r="DQ257" s="64">
        <f t="shared" si="480"/>
        <v>0</v>
      </c>
      <c r="DR257" s="64">
        <f t="shared" si="480"/>
        <v>0</v>
      </c>
      <c r="DS257" s="64">
        <f t="shared" si="480"/>
        <v>0</v>
      </c>
      <c r="DT257" s="64">
        <f t="shared" si="480"/>
        <v>0</v>
      </c>
      <c r="DU257" s="64">
        <f t="shared" si="480"/>
        <v>0</v>
      </c>
      <c r="DV257" s="64">
        <f t="shared" si="480"/>
        <v>0</v>
      </c>
      <c r="DW257" s="64">
        <f t="shared" si="480"/>
        <v>0</v>
      </c>
      <c r="DX257" s="64">
        <f t="shared" si="480"/>
        <v>0</v>
      </c>
      <c r="DY257" s="64">
        <f t="shared" si="480"/>
        <v>0</v>
      </c>
      <c r="DZ257" s="64">
        <f t="shared" si="480"/>
        <v>0</v>
      </c>
      <c r="EA257" s="64">
        <f t="shared" si="480"/>
        <v>0</v>
      </c>
      <c r="EB257" s="64">
        <f t="shared" si="480"/>
        <v>0</v>
      </c>
      <c r="EC257" s="64">
        <f t="shared" si="480"/>
        <v>0</v>
      </c>
      <c r="ED257" s="64">
        <f t="shared" si="480"/>
        <v>-3.0336637802975622E-4</v>
      </c>
      <c r="EE257" s="64">
        <f t="shared" si="480"/>
        <v>2.3804184882872603E-5</v>
      </c>
      <c r="EF257" s="64">
        <f t="shared" si="480"/>
        <v>0</v>
      </c>
      <c r="EG257" s="64">
        <f t="shared" si="480"/>
        <v>0</v>
      </c>
      <c r="EH257" s="64">
        <f t="shared" si="480"/>
        <v>0</v>
      </c>
      <c r="EI257" s="64">
        <f t="shared" si="480"/>
        <v>0</v>
      </c>
      <c r="EJ257" s="64">
        <f t="shared" si="480"/>
        <v>0</v>
      </c>
      <c r="EK257" s="64">
        <f t="shared" si="480"/>
        <v>0</v>
      </c>
      <c r="EL257" s="64">
        <f t="shared" si="480"/>
        <v>0</v>
      </c>
      <c r="EM257" s="64">
        <f t="shared" si="480"/>
        <v>0</v>
      </c>
      <c r="EN257" s="72">
        <f t="shared" si="334"/>
        <v>0.10262842538717483</v>
      </c>
    </row>
    <row r="258" spans="1:144" x14ac:dyDescent="0.15">
      <c r="A258" s="71">
        <v>42734</v>
      </c>
      <c r="B258" s="64">
        <f t="shared" ref="B258:J258" si="481">IFERROR(B97*(B419/$EN419),"")</f>
        <v>-6.0712682541968375E-3</v>
      </c>
      <c r="C258" s="64">
        <f t="shared" si="481"/>
        <v>0</v>
      </c>
      <c r="D258" s="64">
        <f t="shared" si="481"/>
        <v>0</v>
      </c>
      <c r="E258" s="64">
        <f t="shared" si="481"/>
        <v>0</v>
      </c>
      <c r="F258" s="64">
        <f t="shared" si="481"/>
        <v>0</v>
      </c>
      <c r="G258" s="64">
        <f t="shared" si="481"/>
        <v>0</v>
      </c>
      <c r="H258" s="64">
        <f t="shared" si="481"/>
        <v>0</v>
      </c>
      <c r="I258" s="64">
        <f t="shared" si="481"/>
        <v>0</v>
      </c>
      <c r="J258" s="64">
        <f t="shared" si="481"/>
        <v>0</v>
      </c>
      <c r="K258" s="64">
        <f t="shared" ref="K258:AP258" si="482">IFERROR(K97*(K419/$EN419),"")</f>
        <v>0</v>
      </c>
      <c r="L258" s="64">
        <f t="shared" si="482"/>
        <v>-6.9080749099497687E-4</v>
      </c>
      <c r="M258" s="64">
        <f t="shared" si="482"/>
        <v>0</v>
      </c>
      <c r="N258" s="64">
        <f t="shared" si="482"/>
        <v>0</v>
      </c>
      <c r="O258" s="64">
        <f t="shared" si="482"/>
        <v>0</v>
      </c>
      <c r="P258" s="64">
        <f t="shared" si="482"/>
        <v>0</v>
      </c>
      <c r="Q258" s="64">
        <f t="shared" si="482"/>
        <v>0</v>
      </c>
      <c r="R258" s="64">
        <f t="shared" si="482"/>
        <v>0</v>
      </c>
      <c r="S258" s="64">
        <f t="shared" si="482"/>
        <v>0</v>
      </c>
      <c r="T258" s="64">
        <f t="shared" si="482"/>
        <v>-4.0439045955742705E-3</v>
      </c>
      <c r="U258" s="64">
        <f t="shared" si="482"/>
        <v>0</v>
      </c>
      <c r="V258" s="64">
        <f t="shared" si="482"/>
        <v>0</v>
      </c>
      <c r="W258" s="64">
        <f t="shared" si="482"/>
        <v>0</v>
      </c>
      <c r="X258" s="64">
        <f t="shared" si="482"/>
        <v>0</v>
      </c>
      <c r="Y258" s="64">
        <f t="shared" si="482"/>
        <v>0</v>
      </c>
      <c r="Z258" s="64">
        <f t="shared" si="482"/>
        <v>0</v>
      </c>
      <c r="AA258" s="64">
        <f t="shared" si="482"/>
        <v>0</v>
      </c>
      <c r="AB258" s="64">
        <f t="shared" si="482"/>
        <v>0</v>
      </c>
      <c r="AC258" s="64">
        <f t="shared" si="482"/>
        <v>0</v>
      </c>
      <c r="AD258" s="64">
        <f t="shared" si="482"/>
        <v>0</v>
      </c>
      <c r="AE258" s="64">
        <f t="shared" si="482"/>
        <v>0</v>
      </c>
      <c r="AF258" s="64">
        <f t="shared" si="482"/>
        <v>-5.364132822008128E-3</v>
      </c>
      <c r="AG258" s="64">
        <f t="shared" si="482"/>
        <v>0</v>
      </c>
      <c r="AH258" s="64">
        <f t="shared" si="482"/>
        <v>1.4970962620112955E-2</v>
      </c>
      <c r="AI258" s="64">
        <f t="shared" si="482"/>
        <v>0</v>
      </c>
      <c r="AJ258" s="64">
        <f t="shared" si="482"/>
        <v>0</v>
      </c>
      <c r="AK258" s="64">
        <f t="shared" si="482"/>
        <v>0</v>
      </c>
      <c r="AL258" s="64">
        <f t="shared" si="482"/>
        <v>0</v>
      </c>
      <c r="AM258" s="64">
        <f t="shared" si="482"/>
        <v>0</v>
      </c>
      <c r="AN258" s="64">
        <f t="shared" si="482"/>
        <v>0</v>
      </c>
      <c r="AO258" s="64">
        <f t="shared" si="482"/>
        <v>0</v>
      </c>
      <c r="AP258" s="64">
        <f t="shared" si="482"/>
        <v>0</v>
      </c>
      <c r="AQ258" s="64">
        <f t="shared" ref="AQ258:BV258" si="483">IFERROR(AQ97*(AQ419/$EN419),"")</f>
        <v>0</v>
      </c>
      <c r="AR258" s="64">
        <f t="shared" si="483"/>
        <v>0</v>
      </c>
      <c r="AS258" s="64">
        <f t="shared" si="483"/>
        <v>0</v>
      </c>
      <c r="AT258" s="64">
        <f t="shared" si="483"/>
        <v>0</v>
      </c>
      <c r="AU258" s="64">
        <f t="shared" si="483"/>
        <v>0</v>
      </c>
      <c r="AV258" s="64">
        <f t="shared" si="483"/>
        <v>0</v>
      </c>
      <c r="AW258" s="64">
        <f t="shared" si="483"/>
        <v>0</v>
      </c>
      <c r="AX258" s="64">
        <f t="shared" si="483"/>
        <v>0</v>
      </c>
      <c r="AY258" s="64">
        <f t="shared" si="483"/>
        <v>0</v>
      </c>
      <c r="AZ258" s="64">
        <f t="shared" si="483"/>
        <v>0</v>
      </c>
      <c r="BA258" s="64">
        <f t="shared" si="483"/>
        <v>0</v>
      </c>
      <c r="BB258" s="64">
        <f t="shared" si="483"/>
        <v>0</v>
      </c>
      <c r="BC258" s="64">
        <f t="shared" si="483"/>
        <v>0</v>
      </c>
      <c r="BD258" s="64">
        <f t="shared" si="483"/>
        <v>0</v>
      </c>
      <c r="BE258" s="64">
        <f t="shared" si="483"/>
        <v>0</v>
      </c>
      <c r="BF258" s="64">
        <f t="shared" si="483"/>
        <v>0</v>
      </c>
      <c r="BG258" s="64">
        <f t="shared" si="483"/>
        <v>0</v>
      </c>
      <c r="BH258" s="64">
        <f t="shared" si="483"/>
        <v>0</v>
      </c>
      <c r="BI258" s="64">
        <f t="shared" si="483"/>
        <v>0</v>
      </c>
      <c r="BJ258" s="64">
        <f t="shared" si="483"/>
        <v>0</v>
      </c>
      <c r="BK258" s="64">
        <f t="shared" si="483"/>
        <v>0</v>
      </c>
      <c r="BL258" s="64">
        <f t="shared" si="483"/>
        <v>0</v>
      </c>
      <c r="BM258" s="64">
        <f t="shared" si="483"/>
        <v>0</v>
      </c>
      <c r="BN258" s="64">
        <f t="shared" si="483"/>
        <v>0</v>
      </c>
      <c r="BO258" s="64">
        <f t="shared" si="483"/>
        <v>0</v>
      </c>
      <c r="BP258" s="64">
        <f t="shared" si="483"/>
        <v>0</v>
      </c>
      <c r="BQ258" s="64">
        <f t="shared" si="483"/>
        <v>0</v>
      </c>
      <c r="BR258" s="64">
        <f t="shared" si="483"/>
        <v>0</v>
      </c>
      <c r="BS258" s="64">
        <f t="shared" si="483"/>
        <v>0</v>
      </c>
      <c r="BT258" s="64">
        <f t="shared" si="483"/>
        <v>0</v>
      </c>
      <c r="BU258" s="64">
        <f t="shared" si="483"/>
        <v>0</v>
      </c>
      <c r="BV258" s="64">
        <f t="shared" si="483"/>
        <v>0</v>
      </c>
      <c r="BW258" s="64">
        <f t="shared" ref="BW258:DA258" si="484">IFERROR(BW97*(BW419/$EN419),"")</f>
        <v>0</v>
      </c>
      <c r="BX258" s="64">
        <f t="shared" si="484"/>
        <v>0</v>
      </c>
      <c r="BY258" s="64">
        <f t="shared" si="484"/>
        <v>0</v>
      </c>
      <c r="BZ258" s="64">
        <f t="shared" si="484"/>
        <v>0</v>
      </c>
      <c r="CA258" s="64">
        <f t="shared" si="484"/>
        <v>0</v>
      </c>
      <c r="CB258" s="64">
        <f t="shared" si="484"/>
        <v>0</v>
      </c>
      <c r="CC258" s="64">
        <f t="shared" si="484"/>
        <v>0</v>
      </c>
      <c r="CD258" s="64">
        <f t="shared" si="484"/>
        <v>0</v>
      </c>
      <c r="CE258" s="64">
        <f t="shared" si="484"/>
        <v>0</v>
      </c>
      <c r="CF258" s="64">
        <f t="shared" si="484"/>
        <v>0</v>
      </c>
      <c r="CG258" s="64">
        <f t="shared" si="484"/>
        <v>0</v>
      </c>
      <c r="CH258" s="64">
        <f t="shared" si="484"/>
        <v>0</v>
      </c>
      <c r="CI258" s="64">
        <f t="shared" si="484"/>
        <v>0</v>
      </c>
      <c r="CJ258" s="64">
        <f t="shared" si="484"/>
        <v>0</v>
      </c>
      <c r="CK258" s="64">
        <f t="shared" si="484"/>
        <v>0</v>
      </c>
      <c r="CL258" s="64">
        <f t="shared" si="484"/>
        <v>0</v>
      </c>
      <c r="CM258" s="64">
        <f t="shared" si="484"/>
        <v>0</v>
      </c>
      <c r="CN258" s="64">
        <f t="shared" si="484"/>
        <v>0</v>
      </c>
      <c r="CO258" s="64">
        <f t="shared" si="484"/>
        <v>0</v>
      </c>
      <c r="CP258" s="64">
        <f t="shared" si="484"/>
        <v>0</v>
      </c>
      <c r="CQ258" s="64">
        <f t="shared" si="484"/>
        <v>0</v>
      </c>
      <c r="CR258" s="64">
        <f t="shared" si="484"/>
        <v>0</v>
      </c>
      <c r="CS258" s="64">
        <f t="shared" si="484"/>
        <v>3.7539137120207297E-4</v>
      </c>
      <c r="CT258" s="64">
        <f t="shared" si="484"/>
        <v>3.417930646880666E-2</v>
      </c>
      <c r="CU258" s="64">
        <f t="shared" si="484"/>
        <v>0</v>
      </c>
      <c r="CV258" s="64">
        <f t="shared" si="484"/>
        <v>0</v>
      </c>
      <c r="CW258" s="64">
        <f t="shared" si="484"/>
        <v>0</v>
      </c>
      <c r="CX258" s="64">
        <f t="shared" si="484"/>
        <v>9.5896797781534152E-3</v>
      </c>
      <c r="CY258" s="64">
        <f t="shared" si="484"/>
        <v>1.6822998174697873E-3</v>
      </c>
      <c r="CZ258" s="64">
        <f t="shared" si="484"/>
        <v>2.2463386949594611E-3</v>
      </c>
      <c r="DA258" s="64">
        <f t="shared" si="484"/>
        <v>-8.3170971213453984E-4</v>
      </c>
      <c r="DB258" s="64">
        <f t="shared" si="414"/>
        <v>2.1327224861371081E-3</v>
      </c>
      <c r="DC258" s="64">
        <f t="shared" ref="DC258:EM258" si="485">IFERROR(DC97*(DC419/$EN419),"")</f>
        <v>2.0072188112451907E-2</v>
      </c>
      <c r="DD258" s="64">
        <f t="shared" si="485"/>
        <v>0</v>
      </c>
      <c r="DE258" s="64">
        <f t="shared" si="485"/>
        <v>0</v>
      </c>
      <c r="DF258" s="64">
        <f t="shared" si="485"/>
        <v>0</v>
      </c>
      <c r="DG258" s="64">
        <f t="shared" si="485"/>
        <v>0</v>
      </c>
      <c r="DH258" s="64">
        <f t="shared" si="485"/>
        <v>0</v>
      </c>
      <c r="DI258" s="64">
        <f t="shared" si="485"/>
        <v>0</v>
      </c>
      <c r="DJ258" s="64">
        <f t="shared" si="485"/>
        <v>0</v>
      </c>
      <c r="DK258" s="64">
        <f t="shared" si="485"/>
        <v>0</v>
      </c>
      <c r="DL258" s="64">
        <f t="shared" si="485"/>
        <v>0</v>
      </c>
      <c r="DM258" s="64">
        <f t="shared" si="485"/>
        <v>0</v>
      </c>
      <c r="DN258" s="64">
        <f t="shared" si="485"/>
        <v>0</v>
      </c>
      <c r="DO258" s="64">
        <f t="shared" si="485"/>
        <v>0</v>
      </c>
      <c r="DP258" s="64">
        <f t="shared" si="485"/>
        <v>0</v>
      </c>
      <c r="DQ258" s="64">
        <f t="shared" si="485"/>
        <v>0</v>
      </c>
      <c r="DR258" s="64">
        <f t="shared" si="485"/>
        <v>0</v>
      </c>
      <c r="DS258" s="64">
        <f t="shared" si="485"/>
        <v>0</v>
      </c>
      <c r="DT258" s="64">
        <f t="shared" si="485"/>
        <v>0</v>
      </c>
      <c r="DU258" s="64">
        <f t="shared" si="485"/>
        <v>0</v>
      </c>
      <c r="DV258" s="64">
        <f t="shared" si="485"/>
        <v>0</v>
      </c>
      <c r="DW258" s="64">
        <f t="shared" si="485"/>
        <v>0</v>
      </c>
      <c r="DX258" s="64">
        <f t="shared" si="485"/>
        <v>0</v>
      </c>
      <c r="DY258" s="64">
        <f t="shared" si="485"/>
        <v>0</v>
      </c>
      <c r="DZ258" s="64">
        <f t="shared" si="485"/>
        <v>0</v>
      </c>
      <c r="EA258" s="64">
        <f t="shared" si="485"/>
        <v>0</v>
      </c>
      <c r="EB258" s="64">
        <f t="shared" si="485"/>
        <v>0</v>
      </c>
      <c r="EC258" s="64">
        <f t="shared" si="485"/>
        <v>0</v>
      </c>
      <c r="ED258" s="64">
        <f t="shared" si="485"/>
        <v>-1.0917106029421624E-2</v>
      </c>
      <c r="EE258" s="64">
        <f t="shared" si="485"/>
        <v>-1.583522691163702E-3</v>
      </c>
      <c r="EF258" s="64">
        <f t="shared" si="485"/>
        <v>0</v>
      </c>
      <c r="EG258" s="64">
        <f t="shared" si="485"/>
        <v>0</v>
      </c>
      <c r="EH258" s="64">
        <f t="shared" si="485"/>
        <v>0</v>
      </c>
      <c r="EI258" s="64">
        <f t="shared" si="485"/>
        <v>0</v>
      </c>
      <c r="EJ258" s="64">
        <f t="shared" si="485"/>
        <v>0</v>
      </c>
      <c r="EK258" s="64">
        <f t="shared" si="485"/>
        <v>0</v>
      </c>
      <c r="EL258" s="64">
        <f t="shared" si="485"/>
        <v>0</v>
      </c>
      <c r="EM258" s="64">
        <f t="shared" si="485"/>
        <v>0</v>
      </c>
      <c r="EN258" s="72">
        <f t="shared" si="334"/>
        <v>5.5746437753799283E-2</v>
      </c>
    </row>
    <row r="259" spans="1:144" x14ac:dyDescent="0.15">
      <c r="A259" s="71">
        <v>42766</v>
      </c>
      <c r="B259" s="64">
        <f t="shared" ref="B259:J259" si="486">IFERROR(B98*(B420/$EN420),"")</f>
        <v>-2.4113116985120895E-3</v>
      </c>
      <c r="C259" s="64">
        <f t="shared" si="486"/>
        <v>0</v>
      </c>
      <c r="D259" s="64">
        <f t="shared" si="486"/>
        <v>0</v>
      </c>
      <c r="E259" s="64">
        <f t="shared" si="486"/>
        <v>0</v>
      </c>
      <c r="F259" s="64">
        <f t="shared" si="486"/>
        <v>0</v>
      </c>
      <c r="G259" s="64">
        <f t="shared" si="486"/>
        <v>0</v>
      </c>
      <c r="H259" s="64">
        <f t="shared" si="486"/>
        <v>0</v>
      </c>
      <c r="I259" s="64">
        <f t="shared" si="486"/>
        <v>0</v>
      </c>
      <c r="J259" s="64">
        <f t="shared" si="486"/>
        <v>0</v>
      </c>
      <c r="K259" s="64">
        <f t="shared" ref="K259:AP259" si="487">IFERROR(K98*(K420/$EN420),"")</f>
        <v>0</v>
      </c>
      <c r="L259" s="64">
        <f t="shared" si="487"/>
        <v>-2.7640495686251129E-3</v>
      </c>
      <c r="M259" s="64">
        <f t="shared" si="487"/>
        <v>0</v>
      </c>
      <c r="N259" s="64">
        <f t="shared" si="487"/>
        <v>0</v>
      </c>
      <c r="O259" s="64">
        <f t="shared" si="487"/>
        <v>0</v>
      </c>
      <c r="P259" s="64">
        <f t="shared" si="487"/>
        <v>0</v>
      </c>
      <c r="Q259" s="64">
        <f t="shared" si="487"/>
        <v>0</v>
      </c>
      <c r="R259" s="64">
        <f t="shared" si="487"/>
        <v>0</v>
      </c>
      <c r="S259" s="64">
        <f t="shared" si="487"/>
        <v>0</v>
      </c>
      <c r="T259" s="64">
        <f t="shared" si="487"/>
        <v>-5.3882990442442652E-4</v>
      </c>
      <c r="U259" s="64">
        <f t="shared" si="487"/>
        <v>0</v>
      </c>
      <c r="V259" s="64">
        <f t="shared" si="487"/>
        <v>0</v>
      </c>
      <c r="W259" s="64">
        <f t="shared" si="487"/>
        <v>0</v>
      </c>
      <c r="X259" s="64">
        <f t="shared" si="487"/>
        <v>0</v>
      </c>
      <c r="Y259" s="64">
        <f t="shared" si="487"/>
        <v>0</v>
      </c>
      <c r="Z259" s="64">
        <f t="shared" si="487"/>
        <v>0</v>
      </c>
      <c r="AA259" s="64">
        <f t="shared" si="487"/>
        <v>0</v>
      </c>
      <c r="AB259" s="64">
        <f t="shared" si="487"/>
        <v>0</v>
      </c>
      <c r="AC259" s="64">
        <f t="shared" si="487"/>
        <v>0</v>
      </c>
      <c r="AD259" s="64">
        <f t="shared" si="487"/>
        <v>0</v>
      </c>
      <c r="AE259" s="64">
        <f t="shared" si="487"/>
        <v>0</v>
      </c>
      <c r="AF259" s="64">
        <f t="shared" si="487"/>
        <v>3.8791846330079069E-3</v>
      </c>
      <c r="AG259" s="64">
        <f t="shared" si="487"/>
        <v>0</v>
      </c>
      <c r="AH259" s="64">
        <f t="shared" si="487"/>
        <v>-1.246632934660148E-2</v>
      </c>
      <c r="AI259" s="64">
        <f t="shared" si="487"/>
        <v>0</v>
      </c>
      <c r="AJ259" s="64">
        <f t="shared" si="487"/>
        <v>0</v>
      </c>
      <c r="AK259" s="64">
        <f t="shared" si="487"/>
        <v>0</v>
      </c>
      <c r="AL259" s="64">
        <f t="shared" si="487"/>
        <v>0</v>
      </c>
      <c r="AM259" s="64">
        <f t="shared" si="487"/>
        <v>0</v>
      </c>
      <c r="AN259" s="64">
        <f t="shared" si="487"/>
        <v>0</v>
      </c>
      <c r="AO259" s="64">
        <f t="shared" si="487"/>
        <v>0</v>
      </c>
      <c r="AP259" s="64">
        <f t="shared" si="487"/>
        <v>0</v>
      </c>
      <c r="AQ259" s="64">
        <f t="shared" ref="AQ259:BV259" si="488">IFERROR(AQ98*(AQ420/$EN420),"")</f>
        <v>0</v>
      </c>
      <c r="AR259" s="64">
        <f t="shared" si="488"/>
        <v>0</v>
      </c>
      <c r="AS259" s="64">
        <f t="shared" si="488"/>
        <v>0</v>
      </c>
      <c r="AT259" s="64">
        <f t="shared" si="488"/>
        <v>0</v>
      </c>
      <c r="AU259" s="64">
        <f t="shared" si="488"/>
        <v>0</v>
      </c>
      <c r="AV259" s="64">
        <f t="shared" si="488"/>
        <v>0</v>
      </c>
      <c r="AW259" s="64">
        <f t="shared" si="488"/>
        <v>0</v>
      </c>
      <c r="AX259" s="64">
        <f t="shared" si="488"/>
        <v>0</v>
      </c>
      <c r="AY259" s="64">
        <f t="shared" si="488"/>
        <v>0</v>
      </c>
      <c r="AZ259" s="64">
        <f t="shared" si="488"/>
        <v>0</v>
      </c>
      <c r="BA259" s="64">
        <f t="shared" si="488"/>
        <v>0</v>
      </c>
      <c r="BB259" s="64">
        <f t="shared" si="488"/>
        <v>0</v>
      </c>
      <c r="BC259" s="64">
        <f t="shared" si="488"/>
        <v>0</v>
      </c>
      <c r="BD259" s="64">
        <f t="shared" si="488"/>
        <v>0</v>
      </c>
      <c r="BE259" s="64">
        <f t="shared" si="488"/>
        <v>0</v>
      </c>
      <c r="BF259" s="64">
        <f t="shared" si="488"/>
        <v>0</v>
      </c>
      <c r="BG259" s="64">
        <f t="shared" si="488"/>
        <v>0</v>
      </c>
      <c r="BH259" s="64">
        <f t="shared" si="488"/>
        <v>0</v>
      </c>
      <c r="BI259" s="64">
        <f t="shared" si="488"/>
        <v>0</v>
      </c>
      <c r="BJ259" s="64">
        <f t="shared" si="488"/>
        <v>0</v>
      </c>
      <c r="BK259" s="64">
        <f t="shared" si="488"/>
        <v>0</v>
      </c>
      <c r="BL259" s="64">
        <f t="shared" si="488"/>
        <v>0</v>
      </c>
      <c r="BM259" s="64">
        <f t="shared" si="488"/>
        <v>0</v>
      </c>
      <c r="BN259" s="64">
        <f t="shared" si="488"/>
        <v>0</v>
      </c>
      <c r="BO259" s="64">
        <f t="shared" si="488"/>
        <v>0</v>
      </c>
      <c r="BP259" s="64">
        <f t="shared" si="488"/>
        <v>0</v>
      </c>
      <c r="BQ259" s="64">
        <f t="shared" si="488"/>
        <v>0</v>
      </c>
      <c r="BR259" s="64">
        <f t="shared" si="488"/>
        <v>0</v>
      </c>
      <c r="BS259" s="64">
        <f t="shared" si="488"/>
        <v>0</v>
      </c>
      <c r="BT259" s="64">
        <f t="shared" si="488"/>
        <v>0</v>
      </c>
      <c r="BU259" s="64">
        <f t="shared" si="488"/>
        <v>0</v>
      </c>
      <c r="BV259" s="64">
        <f t="shared" si="488"/>
        <v>0</v>
      </c>
      <c r="BW259" s="64">
        <f t="shared" ref="BW259:DA259" si="489">IFERROR(BW98*(BW420/$EN420),"")</f>
        <v>0</v>
      </c>
      <c r="BX259" s="64">
        <f t="shared" si="489"/>
        <v>0</v>
      </c>
      <c r="BY259" s="64">
        <f t="shared" si="489"/>
        <v>0</v>
      </c>
      <c r="BZ259" s="64">
        <f t="shared" si="489"/>
        <v>0</v>
      </c>
      <c r="CA259" s="64">
        <f t="shared" si="489"/>
        <v>0</v>
      </c>
      <c r="CB259" s="64">
        <f t="shared" si="489"/>
        <v>0</v>
      </c>
      <c r="CC259" s="64">
        <f t="shared" si="489"/>
        <v>0</v>
      </c>
      <c r="CD259" s="64">
        <f t="shared" si="489"/>
        <v>0</v>
      </c>
      <c r="CE259" s="64">
        <f t="shared" si="489"/>
        <v>0</v>
      </c>
      <c r="CF259" s="64">
        <f t="shared" si="489"/>
        <v>0</v>
      </c>
      <c r="CG259" s="64">
        <f t="shared" si="489"/>
        <v>0</v>
      </c>
      <c r="CH259" s="64">
        <f t="shared" si="489"/>
        <v>0</v>
      </c>
      <c r="CI259" s="64">
        <f t="shared" si="489"/>
        <v>0</v>
      </c>
      <c r="CJ259" s="64">
        <f t="shared" si="489"/>
        <v>0</v>
      </c>
      <c r="CK259" s="64">
        <f t="shared" si="489"/>
        <v>0</v>
      </c>
      <c r="CL259" s="64">
        <f t="shared" si="489"/>
        <v>0</v>
      </c>
      <c r="CM259" s="64">
        <f t="shared" si="489"/>
        <v>0</v>
      </c>
      <c r="CN259" s="64">
        <f t="shared" si="489"/>
        <v>0</v>
      </c>
      <c r="CO259" s="64">
        <f t="shared" si="489"/>
        <v>0</v>
      </c>
      <c r="CP259" s="64">
        <f t="shared" si="489"/>
        <v>0</v>
      </c>
      <c r="CQ259" s="64">
        <f t="shared" si="489"/>
        <v>0</v>
      </c>
      <c r="CR259" s="64">
        <f t="shared" si="489"/>
        <v>0</v>
      </c>
      <c r="CS259" s="64">
        <f t="shared" si="489"/>
        <v>9.124910767240332E-3</v>
      </c>
      <c r="CT259" s="64">
        <f t="shared" si="489"/>
        <v>-4.3163587466603032E-3</v>
      </c>
      <c r="CU259" s="64">
        <f t="shared" si="489"/>
        <v>0</v>
      </c>
      <c r="CV259" s="64">
        <f t="shared" si="489"/>
        <v>5.3230850964067919E-5</v>
      </c>
      <c r="CW259" s="64">
        <f t="shared" si="489"/>
        <v>0</v>
      </c>
      <c r="CX259" s="64">
        <f t="shared" si="489"/>
        <v>3.0696443765514489E-2</v>
      </c>
      <c r="CY259" s="64">
        <f t="shared" si="489"/>
        <v>-5.8662430266379264E-3</v>
      </c>
      <c r="CZ259" s="64">
        <f t="shared" si="489"/>
        <v>-2.9444320436505002E-3</v>
      </c>
      <c r="DA259" s="64">
        <f t="shared" si="489"/>
        <v>-9.7069729451184608E-4</v>
      </c>
      <c r="DB259" s="64">
        <f t="shared" si="414"/>
        <v>3.874083272580384E-3</v>
      </c>
      <c r="DC259" s="64">
        <f t="shared" ref="DC259:EM259" si="490">IFERROR(DC98*(DC420/$EN420),"")</f>
        <v>4.9080154219023004E-3</v>
      </c>
      <c r="DD259" s="64">
        <f t="shared" si="490"/>
        <v>0</v>
      </c>
      <c r="DE259" s="64">
        <f t="shared" si="490"/>
        <v>0</v>
      </c>
      <c r="DF259" s="64">
        <f t="shared" si="490"/>
        <v>0</v>
      </c>
      <c r="DG259" s="64">
        <f t="shared" si="490"/>
        <v>0</v>
      </c>
      <c r="DH259" s="64">
        <f t="shared" si="490"/>
        <v>0</v>
      </c>
      <c r="DI259" s="64">
        <f t="shared" si="490"/>
        <v>0</v>
      </c>
      <c r="DJ259" s="64">
        <f t="shared" si="490"/>
        <v>0</v>
      </c>
      <c r="DK259" s="64">
        <f t="shared" si="490"/>
        <v>0</v>
      </c>
      <c r="DL259" s="64">
        <f t="shared" si="490"/>
        <v>0</v>
      </c>
      <c r="DM259" s="64">
        <f t="shared" si="490"/>
        <v>0</v>
      </c>
      <c r="DN259" s="64">
        <f t="shared" si="490"/>
        <v>0</v>
      </c>
      <c r="DO259" s="64">
        <f t="shared" si="490"/>
        <v>0</v>
      </c>
      <c r="DP259" s="64">
        <f t="shared" si="490"/>
        <v>0</v>
      </c>
      <c r="DQ259" s="64">
        <f t="shared" si="490"/>
        <v>0</v>
      </c>
      <c r="DR259" s="64">
        <f t="shared" si="490"/>
        <v>0</v>
      </c>
      <c r="DS259" s="64">
        <f t="shared" si="490"/>
        <v>0</v>
      </c>
      <c r="DT259" s="64">
        <f t="shared" si="490"/>
        <v>0</v>
      </c>
      <c r="DU259" s="64">
        <f t="shared" si="490"/>
        <v>0</v>
      </c>
      <c r="DV259" s="64">
        <f t="shared" si="490"/>
        <v>0</v>
      </c>
      <c r="DW259" s="64">
        <f t="shared" si="490"/>
        <v>0</v>
      </c>
      <c r="DX259" s="64">
        <f t="shared" si="490"/>
        <v>0</v>
      </c>
      <c r="DY259" s="64">
        <f t="shared" si="490"/>
        <v>0</v>
      </c>
      <c r="DZ259" s="64">
        <f t="shared" si="490"/>
        <v>0</v>
      </c>
      <c r="EA259" s="64">
        <f t="shared" si="490"/>
        <v>0</v>
      </c>
      <c r="EB259" s="64">
        <f t="shared" si="490"/>
        <v>0</v>
      </c>
      <c r="EC259" s="64">
        <f t="shared" si="490"/>
        <v>0</v>
      </c>
      <c r="ED259" s="64">
        <f t="shared" si="490"/>
        <v>7.5421749148700187E-3</v>
      </c>
      <c r="EE259" s="64">
        <f t="shared" si="490"/>
        <v>9.4289735534070071E-4</v>
      </c>
      <c r="EF259" s="64">
        <f t="shared" si="490"/>
        <v>0</v>
      </c>
      <c r="EG259" s="64">
        <f t="shared" si="490"/>
        <v>0</v>
      </c>
      <c r="EH259" s="64">
        <f t="shared" si="490"/>
        <v>0</v>
      </c>
      <c r="EI259" s="64">
        <f t="shared" si="490"/>
        <v>0</v>
      </c>
      <c r="EJ259" s="64">
        <f t="shared" si="490"/>
        <v>0</v>
      </c>
      <c r="EK259" s="64">
        <f t="shared" si="490"/>
        <v>0</v>
      </c>
      <c r="EL259" s="64">
        <f t="shared" si="490"/>
        <v>0</v>
      </c>
      <c r="EM259" s="64">
        <f t="shared" si="490"/>
        <v>0</v>
      </c>
      <c r="EN259" s="72">
        <f t="shared" si="334"/>
        <v>2.8742689351796514E-2</v>
      </c>
    </row>
    <row r="260" spans="1:144" x14ac:dyDescent="0.15">
      <c r="A260" s="71">
        <v>42794</v>
      </c>
      <c r="B260" s="64">
        <f t="shared" ref="B260:J260" si="491">IFERROR(B99*(B421/$EN421),"")</f>
        <v>4.8593282686639396E-3</v>
      </c>
      <c r="C260" s="64">
        <f t="shared" si="491"/>
        <v>0</v>
      </c>
      <c r="D260" s="64">
        <f t="shared" si="491"/>
        <v>0</v>
      </c>
      <c r="E260" s="64">
        <f t="shared" si="491"/>
        <v>0</v>
      </c>
      <c r="F260" s="64">
        <f t="shared" si="491"/>
        <v>0</v>
      </c>
      <c r="G260" s="64">
        <f t="shared" si="491"/>
        <v>0</v>
      </c>
      <c r="H260" s="64">
        <f t="shared" si="491"/>
        <v>0</v>
      </c>
      <c r="I260" s="64">
        <f t="shared" si="491"/>
        <v>0</v>
      </c>
      <c r="J260" s="64">
        <f t="shared" si="491"/>
        <v>0</v>
      </c>
      <c r="K260" s="64">
        <f t="shared" ref="K260:AP260" si="492">IFERROR(K99*(K421/$EN421),"")</f>
        <v>0</v>
      </c>
      <c r="L260" s="64">
        <f t="shared" si="492"/>
        <v>-1.1382487189770665E-4</v>
      </c>
      <c r="M260" s="64">
        <f t="shared" si="492"/>
        <v>0</v>
      </c>
      <c r="N260" s="64">
        <f t="shared" si="492"/>
        <v>0</v>
      </c>
      <c r="O260" s="64">
        <f t="shared" si="492"/>
        <v>0</v>
      </c>
      <c r="P260" s="64">
        <f t="shared" si="492"/>
        <v>0</v>
      </c>
      <c r="Q260" s="64">
        <f t="shared" si="492"/>
        <v>0</v>
      </c>
      <c r="R260" s="64">
        <f t="shared" si="492"/>
        <v>0</v>
      </c>
      <c r="S260" s="64">
        <f t="shared" si="492"/>
        <v>0</v>
      </c>
      <c r="T260" s="64">
        <f t="shared" si="492"/>
        <v>1.9568595707694265E-3</v>
      </c>
      <c r="U260" s="64">
        <f t="shared" si="492"/>
        <v>0</v>
      </c>
      <c r="V260" s="64">
        <f t="shared" si="492"/>
        <v>0</v>
      </c>
      <c r="W260" s="64">
        <f t="shared" si="492"/>
        <v>0</v>
      </c>
      <c r="X260" s="64">
        <f t="shared" si="492"/>
        <v>0</v>
      </c>
      <c r="Y260" s="64">
        <f t="shared" si="492"/>
        <v>0</v>
      </c>
      <c r="Z260" s="64">
        <f t="shared" si="492"/>
        <v>0</v>
      </c>
      <c r="AA260" s="64">
        <f t="shared" si="492"/>
        <v>0</v>
      </c>
      <c r="AB260" s="64">
        <f t="shared" si="492"/>
        <v>0</v>
      </c>
      <c r="AC260" s="64">
        <f t="shared" si="492"/>
        <v>0</v>
      </c>
      <c r="AD260" s="64">
        <f t="shared" si="492"/>
        <v>0</v>
      </c>
      <c r="AE260" s="64">
        <f t="shared" si="492"/>
        <v>0</v>
      </c>
      <c r="AF260" s="64">
        <f t="shared" si="492"/>
        <v>-3.7513460231313636E-3</v>
      </c>
      <c r="AG260" s="64">
        <f t="shared" si="492"/>
        <v>0</v>
      </c>
      <c r="AH260" s="64">
        <f t="shared" si="492"/>
        <v>4.5153362411538807E-3</v>
      </c>
      <c r="AI260" s="64">
        <f t="shared" si="492"/>
        <v>0</v>
      </c>
      <c r="AJ260" s="64">
        <f t="shared" si="492"/>
        <v>0</v>
      </c>
      <c r="AK260" s="64">
        <f t="shared" si="492"/>
        <v>0</v>
      </c>
      <c r="AL260" s="64">
        <f t="shared" si="492"/>
        <v>0</v>
      </c>
      <c r="AM260" s="64">
        <f t="shared" si="492"/>
        <v>0</v>
      </c>
      <c r="AN260" s="64">
        <f t="shared" si="492"/>
        <v>0</v>
      </c>
      <c r="AO260" s="64">
        <f t="shared" si="492"/>
        <v>0</v>
      </c>
      <c r="AP260" s="64">
        <f t="shared" si="492"/>
        <v>0</v>
      </c>
      <c r="AQ260" s="64">
        <f t="shared" ref="AQ260:BV260" si="493">IFERROR(AQ99*(AQ421/$EN421),"")</f>
        <v>0</v>
      </c>
      <c r="AR260" s="64">
        <f t="shared" si="493"/>
        <v>0</v>
      </c>
      <c r="AS260" s="64">
        <f t="shared" si="493"/>
        <v>0</v>
      </c>
      <c r="AT260" s="64">
        <f t="shared" si="493"/>
        <v>0</v>
      </c>
      <c r="AU260" s="64">
        <f t="shared" si="493"/>
        <v>0</v>
      </c>
      <c r="AV260" s="64">
        <f t="shared" si="493"/>
        <v>0</v>
      </c>
      <c r="AW260" s="64">
        <f t="shared" si="493"/>
        <v>0</v>
      </c>
      <c r="AX260" s="64">
        <f t="shared" si="493"/>
        <v>0</v>
      </c>
      <c r="AY260" s="64">
        <f t="shared" si="493"/>
        <v>0</v>
      </c>
      <c r="AZ260" s="64">
        <f t="shared" si="493"/>
        <v>0</v>
      </c>
      <c r="BA260" s="64">
        <f t="shared" si="493"/>
        <v>0</v>
      </c>
      <c r="BB260" s="64">
        <f t="shared" si="493"/>
        <v>0</v>
      </c>
      <c r="BC260" s="64">
        <f t="shared" si="493"/>
        <v>0</v>
      </c>
      <c r="BD260" s="64">
        <f t="shared" si="493"/>
        <v>0</v>
      </c>
      <c r="BE260" s="64">
        <f t="shared" si="493"/>
        <v>0</v>
      </c>
      <c r="BF260" s="64">
        <f t="shared" si="493"/>
        <v>0</v>
      </c>
      <c r="BG260" s="64">
        <f t="shared" si="493"/>
        <v>0</v>
      </c>
      <c r="BH260" s="64">
        <f t="shared" si="493"/>
        <v>0</v>
      </c>
      <c r="BI260" s="64">
        <f t="shared" si="493"/>
        <v>0</v>
      </c>
      <c r="BJ260" s="64">
        <f t="shared" si="493"/>
        <v>0</v>
      </c>
      <c r="BK260" s="64">
        <f t="shared" si="493"/>
        <v>0</v>
      </c>
      <c r="BL260" s="64">
        <f t="shared" si="493"/>
        <v>0</v>
      </c>
      <c r="BM260" s="64">
        <f t="shared" si="493"/>
        <v>0</v>
      </c>
      <c r="BN260" s="64">
        <f t="shared" si="493"/>
        <v>0</v>
      </c>
      <c r="BO260" s="64">
        <f t="shared" si="493"/>
        <v>0</v>
      </c>
      <c r="BP260" s="64">
        <f t="shared" si="493"/>
        <v>0</v>
      </c>
      <c r="BQ260" s="64">
        <f t="shared" si="493"/>
        <v>0</v>
      </c>
      <c r="BR260" s="64">
        <f t="shared" si="493"/>
        <v>0</v>
      </c>
      <c r="BS260" s="64">
        <f t="shared" si="493"/>
        <v>0</v>
      </c>
      <c r="BT260" s="64">
        <f t="shared" si="493"/>
        <v>0</v>
      </c>
      <c r="BU260" s="64">
        <f t="shared" si="493"/>
        <v>0</v>
      </c>
      <c r="BV260" s="64">
        <f t="shared" si="493"/>
        <v>0</v>
      </c>
      <c r="BW260" s="64">
        <f t="shared" ref="BW260:DA260" si="494">IFERROR(BW99*(BW421/$EN421),"")</f>
        <v>0</v>
      </c>
      <c r="BX260" s="64">
        <f t="shared" si="494"/>
        <v>0</v>
      </c>
      <c r="BY260" s="64">
        <f t="shared" si="494"/>
        <v>0</v>
      </c>
      <c r="BZ260" s="64">
        <f t="shared" si="494"/>
        <v>0</v>
      </c>
      <c r="CA260" s="64">
        <f t="shared" si="494"/>
        <v>0</v>
      </c>
      <c r="CB260" s="64">
        <f t="shared" si="494"/>
        <v>0</v>
      </c>
      <c r="CC260" s="64">
        <f t="shared" si="494"/>
        <v>0</v>
      </c>
      <c r="CD260" s="64">
        <f t="shared" si="494"/>
        <v>0</v>
      </c>
      <c r="CE260" s="64">
        <f t="shared" si="494"/>
        <v>0</v>
      </c>
      <c r="CF260" s="64">
        <f t="shared" si="494"/>
        <v>0</v>
      </c>
      <c r="CG260" s="64">
        <f t="shared" si="494"/>
        <v>0</v>
      </c>
      <c r="CH260" s="64">
        <f t="shared" si="494"/>
        <v>0</v>
      </c>
      <c r="CI260" s="64">
        <f t="shared" si="494"/>
        <v>0</v>
      </c>
      <c r="CJ260" s="64">
        <f t="shared" si="494"/>
        <v>0</v>
      </c>
      <c r="CK260" s="64">
        <f t="shared" si="494"/>
        <v>0</v>
      </c>
      <c r="CL260" s="64">
        <f t="shared" si="494"/>
        <v>0</v>
      </c>
      <c r="CM260" s="64">
        <f t="shared" si="494"/>
        <v>0</v>
      </c>
      <c r="CN260" s="64">
        <f t="shared" si="494"/>
        <v>0</v>
      </c>
      <c r="CO260" s="64">
        <f t="shared" si="494"/>
        <v>0</v>
      </c>
      <c r="CP260" s="64">
        <f t="shared" si="494"/>
        <v>0</v>
      </c>
      <c r="CQ260" s="64">
        <f t="shared" si="494"/>
        <v>0</v>
      </c>
      <c r="CR260" s="64">
        <f t="shared" si="494"/>
        <v>0</v>
      </c>
      <c r="CS260" s="64">
        <f t="shared" si="494"/>
        <v>5.4504903746205634E-3</v>
      </c>
      <c r="CT260" s="64">
        <f t="shared" si="494"/>
        <v>3.3490281250741728E-3</v>
      </c>
      <c r="CU260" s="64">
        <f t="shared" si="494"/>
        <v>0</v>
      </c>
      <c r="CV260" s="64">
        <f t="shared" si="494"/>
        <v>5.8081326420280797E-4</v>
      </c>
      <c r="CW260" s="64">
        <f t="shared" si="494"/>
        <v>0</v>
      </c>
      <c r="CX260" s="64">
        <f t="shared" si="494"/>
        <v>-1.7732479674602094E-4</v>
      </c>
      <c r="CY260" s="64">
        <f t="shared" si="494"/>
        <v>-7.4648709942979029E-3</v>
      </c>
      <c r="CZ260" s="64">
        <f t="shared" si="494"/>
        <v>-6.0007276115275714E-4</v>
      </c>
      <c r="DA260" s="64">
        <f t="shared" si="494"/>
        <v>-2.3202054897620418E-3</v>
      </c>
      <c r="DB260" s="64">
        <f t="shared" si="414"/>
        <v>1.5413714280944583E-3</v>
      </c>
      <c r="DC260" s="64">
        <f t="shared" ref="DC260:EM260" si="495">IFERROR(DC99*(DC421/$EN421),"")</f>
        <v>2.598740268860584E-3</v>
      </c>
      <c r="DD260" s="64">
        <f t="shared" si="495"/>
        <v>0</v>
      </c>
      <c r="DE260" s="64">
        <f t="shared" si="495"/>
        <v>0</v>
      </c>
      <c r="DF260" s="64">
        <f t="shared" si="495"/>
        <v>0</v>
      </c>
      <c r="DG260" s="64">
        <f t="shared" si="495"/>
        <v>0</v>
      </c>
      <c r="DH260" s="64">
        <f t="shared" si="495"/>
        <v>0</v>
      </c>
      <c r="DI260" s="64">
        <f t="shared" si="495"/>
        <v>0</v>
      </c>
      <c r="DJ260" s="64">
        <f t="shared" si="495"/>
        <v>0</v>
      </c>
      <c r="DK260" s="64">
        <f t="shared" si="495"/>
        <v>0</v>
      </c>
      <c r="DL260" s="64">
        <f t="shared" si="495"/>
        <v>0</v>
      </c>
      <c r="DM260" s="64">
        <f t="shared" si="495"/>
        <v>0</v>
      </c>
      <c r="DN260" s="64">
        <f t="shared" si="495"/>
        <v>0</v>
      </c>
      <c r="DO260" s="64">
        <f t="shared" si="495"/>
        <v>0</v>
      </c>
      <c r="DP260" s="64">
        <f t="shared" si="495"/>
        <v>0</v>
      </c>
      <c r="DQ260" s="64">
        <f t="shared" si="495"/>
        <v>0</v>
      </c>
      <c r="DR260" s="64">
        <f t="shared" si="495"/>
        <v>0</v>
      </c>
      <c r="DS260" s="64">
        <f t="shared" si="495"/>
        <v>0</v>
      </c>
      <c r="DT260" s="64">
        <f t="shared" si="495"/>
        <v>0</v>
      </c>
      <c r="DU260" s="64">
        <f t="shared" si="495"/>
        <v>0</v>
      </c>
      <c r="DV260" s="64">
        <f t="shared" si="495"/>
        <v>0</v>
      </c>
      <c r="DW260" s="64">
        <f t="shared" si="495"/>
        <v>0</v>
      </c>
      <c r="DX260" s="64">
        <f t="shared" si="495"/>
        <v>0</v>
      </c>
      <c r="DY260" s="64">
        <f t="shared" si="495"/>
        <v>0</v>
      </c>
      <c r="DZ260" s="64">
        <f t="shared" si="495"/>
        <v>0</v>
      </c>
      <c r="EA260" s="64">
        <f t="shared" si="495"/>
        <v>0</v>
      </c>
      <c r="EB260" s="64">
        <f t="shared" si="495"/>
        <v>0</v>
      </c>
      <c r="EC260" s="64">
        <f t="shared" si="495"/>
        <v>0</v>
      </c>
      <c r="ED260" s="64">
        <f t="shared" si="495"/>
        <v>5.9883356285404497E-3</v>
      </c>
      <c r="EE260" s="64">
        <f t="shared" si="495"/>
        <v>-2.5013301033750338E-3</v>
      </c>
      <c r="EF260" s="64">
        <f t="shared" si="495"/>
        <v>7.3462196094996822E-4</v>
      </c>
      <c r="EG260" s="64">
        <f t="shared" si="495"/>
        <v>0</v>
      </c>
      <c r="EH260" s="64">
        <f t="shared" si="495"/>
        <v>-5.9395023147367004E-3</v>
      </c>
      <c r="EI260" s="64">
        <f t="shared" si="495"/>
        <v>0</v>
      </c>
      <c r="EJ260" s="64">
        <f t="shared" si="495"/>
        <v>0</v>
      </c>
      <c r="EK260" s="64">
        <f t="shared" si="495"/>
        <v>0</v>
      </c>
      <c r="EL260" s="64">
        <f t="shared" si="495"/>
        <v>0</v>
      </c>
      <c r="EM260" s="64">
        <f t="shared" si="495"/>
        <v>0</v>
      </c>
      <c r="EN260" s="72">
        <f t="shared" si="334"/>
        <v>8.7064477758307286E-3</v>
      </c>
    </row>
    <row r="261" spans="1:144" x14ac:dyDescent="0.15">
      <c r="A261" s="71">
        <v>42825</v>
      </c>
      <c r="B261" s="64">
        <f t="shared" ref="B261:J261" si="496">IFERROR(B100*(B422/$EN422),"")</f>
        <v>5.7172689159534912E-3</v>
      </c>
      <c r="C261" s="64">
        <f t="shared" si="496"/>
        <v>0</v>
      </c>
      <c r="D261" s="64">
        <f t="shared" si="496"/>
        <v>0</v>
      </c>
      <c r="E261" s="64">
        <f t="shared" si="496"/>
        <v>0</v>
      </c>
      <c r="F261" s="64">
        <f t="shared" si="496"/>
        <v>0</v>
      </c>
      <c r="G261" s="64">
        <f t="shared" si="496"/>
        <v>0</v>
      </c>
      <c r="H261" s="64">
        <f t="shared" si="496"/>
        <v>0</v>
      </c>
      <c r="I261" s="64">
        <f t="shared" si="496"/>
        <v>0</v>
      </c>
      <c r="J261" s="64">
        <f t="shared" si="496"/>
        <v>0</v>
      </c>
      <c r="K261" s="64">
        <f t="shared" ref="K261:AP261" si="497">IFERROR(K100*(K422/$EN422),"")</f>
        <v>0</v>
      </c>
      <c r="L261" s="64">
        <f t="shared" si="497"/>
        <v>-5.7042048376914982E-5</v>
      </c>
      <c r="M261" s="64">
        <f t="shared" si="497"/>
        <v>0</v>
      </c>
      <c r="N261" s="64">
        <f t="shared" si="497"/>
        <v>0</v>
      </c>
      <c r="O261" s="64">
        <f t="shared" si="497"/>
        <v>0</v>
      </c>
      <c r="P261" s="64">
        <f t="shared" si="497"/>
        <v>0</v>
      </c>
      <c r="Q261" s="64">
        <f t="shared" si="497"/>
        <v>0</v>
      </c>
      <c r="R261" s="64">
        <f t="shared" si="497"/>
        <v>0</v>
      </c>
      <c r="S261" s="64">
        <f t="shared" si="497"/>
        <v>0</v>
      </c>
      <c r="T261" s="64">
        <f t="shared" si="497"/>
        <v>3.9406205746968466E-2</v>
      </c>
      <c r="U261" s="64">
        <f t="shared" si="497"/>
        <v>0</v>
      </c>
      <c r="V261" s="64">
        <f t="shared" si="497"/>
        <v>0</v>
      </c>
      <c r="W261" s="64">
        <f t="shared" si="497"/>
        <v>0</v>
      </c>
      <c r="X261" s="64">
        <f t="shared" si="497"/>
        <v>0</v>
      </c>
      <c r="Y261" s="64">
        <f t="shared" si="497"/>
        <v>0</v>
      </c>
      <c r="Z261" s="64">
        <f t="shared" si="497"/>
        <v>0</v>
      </c>
      <c r="AA261" s="64">
        <f t="shared" si="497"/>
        <v>0</v>
      </c>
      <c r="AB261" s="64">
        <f t="shared" si="497"/>
        <v>0</v>
      </c>
      <c r="AC261" s="64">
        <f t="shared" si="497"/>
        <v>0</v>
      </c>
      <c r="AD261" s="64">
        <f t="shared" si="497"/>
        <v>0</v>
      </c>
      <c r="AE261" s="64">
        <f t="shared" si="497"/>
        <v>0</v>
      </c>
      <c r="AF261" s="64">
        <f t="shared" si="497"/>
        <v>-5.2084579918676632E-3</v>
      </c>
      <c r="AG261" s="64">
        <f t="shared" si="497"/>
        <v>0</v>
      </c>
      <c r="AH261" s="64">
        <f t="shared" si="497"/>
        <v>-4.71058518336245E-3</v>
      </c>
      <c r="AI261" s="64">
        <f t="shared" si="497"/>
        <v>0</v>
      </c>
      <c r="AJ261" s="64">
        <f t="shared" si="497"/>
        <v>0</v>
      </c>
      <c r="AK261" s="64">
        <f t="shared" si="497"/>
        <v>0</v>
      </c>
      <c r="AL261" s="64">
        <f t="shared" si="497"/>
        <v>0</v>
      </c>
      <c r="AM261" s="64">
        <f t="shared" si="497"/>
        <v>0</v>
      </c>
      <c r="AN261" s="64">
        <f t="shared" si="497"/>
        <v>0</v>
      </c>
      <c r="AO261" s="64">
        <f t="shared" si="497"/>
        <v>0</v>
      </c>
      <c r="AP261" s="64">
        <f t="shared" si="497"/>
        <v>0</v>
      </c>
      <c r="AQ261" s="64">
        <f t="shared" ref="AQ261:BV261" si="498">IFERROR(AQ100*(AQ422/$EN422),"")</f>
        <v>0</v>
      </c>
      <c r="AR261" s="64">
        <f t="shared" si="498"/>
        <v>0</v>
      </c>
      <c r="AS261" s="64">
        <f t="shared" si="498"/>
        <v>0</v>
      </c>
      <c r="AT261" s="64">
        <f t="shared" si="498"/>
        <v>0</v>
      </c>
      <c r="AU261" s="64">
        <f t="shared" si="498"/>
        <v>0</v>
      </c>
      <c r="AV261" s="64">
        <f t="shared" si="498"/>
        <v>0</v>
      </c>
      <c r="AW261" s="64">
        <f t="shared" si="498"/>
        <v>0</v>
      </c>
      <c r="AX261" s="64">
        <f t="shared" si="498"/>
        <v>0</v>
      </c>
      <c r="AY261" s="64">
        <f t="shared" si="498"/>
        <v>0</v>
      </c>
      <c r="AZ261" s="64">
        <f t="shared" si="498"/>
        <v>0</v>
      </c>
      <c r="BA261" s="64">
        <f t="shared" si="498"/>
        <v>0</v>
      </c>
      <c r="BB261" s="64">
        <f t="shared" si="498"/>
        <v>0</v>
      </c>
      <c r="BC261" s="64">
        <f t="shared" si="498"/>
        <v>0</v>
      </c>
      <c r="BD261" s="64">
        <f t="shared" si="498"/>
        <v>0</v>
      </c>
      <c r="BE261" s="64">
        <f t="shared" si="498"/>
        <v>0</v>
      </c>
      <c r="BF261" s="64">
        <f t="shared" si="498"/>
        <v>0</v>
      </c>
      <c r="BG261" s="64">
        <f t="shared" si="498"/>
        <v>0</v>
      </c>
      <c r="BH261" s="64">
        <f t="shared" si="498"/>
        <v>0</v>
      </c>
      <c r="BI261" s="64">
        <f t="shared" si="498"/>
        <v>0</v>
      </c>
      <c r="BJ261" s="64">
        <f t="shared" si="498"/>
        <v>0</v>
      </c>
      <c r="BK261" s="64">
        <f t="shared" si="498"/>
        <v>0</v>
      </c>
      <c r="BL261" s="64">
        <f t="shared" si="498"/>
        <v>0</v>
      </c>
      <c r="BM261" s="64">
        <f t="shared" si="498"/>
        <v>0</v>
      </c>
      <c r="BN261" s="64">
        <f t="shared" si="498"/>
        <v>0</v>
      </c>
      <c r="BO261" s="64">
        <f t="shared" si="498"/>
        <v>0</v>
      </c>
      <c r="BP261" s="64">
        <f t="shared" si="498"/>
        <v>0</v>
      </c>
      <c r="BQ261" s="64">
        <f t="shared" si="498"/>
        <v>0</v>
      </c>
      <c r="BR261" s="64">
        <f t="shared" si="498"/>
        <v>0</v>
      </c>
      <c r="BS261" s="64">
        <f t="shared" si="498"/>
        <v>0</v>
      </c>
      <c r="BT261" s="64">
        <f t="shared" si="498"/>
        <v>0</v>
      </c>
      <c r="BU261" s="64">
        <f t="shared" si="498"/>
        <v>0</v>
      </c>
      <c r="BV261" s="64">
        <f t="shared" si="498"/>
        <v>0</v>
      </c>
      <c r="BW261" s="64">
        <f t="shared" ref="BW261:DA261" si="499">IFERROR(BW100*(BW422/$EN422),"")</f>
        <v>0</v>
      </c>
      <c r="BX261" s="64">
        <f t="shared" si="499"/>
        <v>0</v>
      </c>
      <c r="BY261" s="64">
        <f t="shared" si="499"/>
        <v>0</v>
      </c>
      <c r="BZ261" s="64">
        <f t="shared" si="499"/>
        <v>0</v>
      </c>
      <c r="CA261" s="64">
        <f t="shared" si="499"/>
        <v>0</v>
      </c>
      <c r="CB261" s="64">
        <f t="shared" si="499"/>
        <v>0</v>
      </c>
      <c r="CC261" s="64">
        <f t="shared" si="499"/>
        <v>0</v>
      </c>
      <c r="CD261" s="64">
        <f t="shared" si="499"/>
        <v>0</v>
      </c>
      <c r="CE261" s="64">
        <f t="shared" si="499"/>
        <v>0</v>
      </c>
      <c r="CF261" s="64">
        <f t="shared" si="499"/>
        <v>0</v>
      </c>
      <c r="CG261" s="64">
        <f t="shared" si="499"/>
        <v>0</v>
      </c>
      <c r="CH261" s="64">
        <f t="shared" si="499"/>
        <v>0</v>
      </c>
      <c r="CI261" s="64">
        <f t="shared" si="499"/>
        <v>0</v>
      </c>
      <c r="CJ261" s="64">
        <f t="shared" si="499"/>
        <v>0</v>
      </c>
      <c r="CK261" s="64">
        <f t="shared" si="499"/>
        <v>0</v>
      </c>
      <c r="CL261" s="64">
        <f t="shared" si="499"/>
        <v>0</v>
      </c>
      <c r="CM261" s="64">
        <f t="shared" si="499"/>
        <v>0</v>
      </c>
      <c r="CN261" s="64">
        <f t="shared" si="499"/>
        <v>0</v>
      </c>
      <c r="CO261" s="64">
        <f t="shared" si="499"/>
        <v>0</v>
      </c>
      <c r="CP261" s="64">
        <f t="shared" si="499"/>
        <v>0</v>
      </c>
      <c r="CQ261" s="64">
        <f t="shared" si="499"/>
        <v>0</v>
      </c>
      <c r="CR261" s="64">
        <f t="shared" si="499"/>
        <v>0</v>
      </c>
      <c r="CS261" s="64">
        <f t="shared" si="499"/>
        <v>3.4819333228080867E-3</v>
      </c>
      <c r="CT261" s="64">
        <f t="shared" si="499"/>
        <v>-5.213785791884481E-3</v>
      </c>
      <c r="CU261" s="64">
        <f t="shared" si="499"/>
        <v>0</v>
      </c>
      <c r="CV261" s="64">
        <f t="shared" si="499"/>
        <v>-4.3049127075870395E-4</v>
      </c>
      <c r="CW261" s="64">
        <f t="shared" si="499"/>
        <v>0</v>
      </c>
      <c r="CX261" s="64">
        <f t="shared" si="499"/>
        <v>-5.8734000539930747E-3</v>
      </c>
      <c r="CY261" s="64">
        <f t="shared" si="499"/>
        <v>4.0207687459776677E-3</v>
      </c>
      <c r="CZ261" s="64">
        <f t="shared" si="499"/>
        <v>3.6373632378500892E-3</v>
      </c>
      <c r="DA261" s="64">
        <f t="shared" si="499"/>
        <v>1.7623123265070176E-3</v>
      </c>
      <c r="DB261" s="64">
        <f t="shared" si="414"/>
        <v>-4.8560547937243096E-3</v>
      </c>
      <c r="DC261" s="64">
        <f t="shared" ref="DC261:EM261" si="500">IFERROR(DC100*(DC422/$EN422),"")</f>
        <v>-4.3563070195394883E-3</v>
      </c>
      <c r="DD261" s="64">
        <f t="shared" si="500"/>
        <v>0</v>
      </c>
      <c r="DE261" s="64">
        <f t="shared" si="500"/>
        <v>0</v>
      </c>
      <c r="DF261" s="64">
        <f t="shared" si="500"/>
        <v>0</v>
      </c>
      <c r="DG261" s="64">
        <f t="shared" si="500"/>
        <v>0</v>
      </c>
      <c r="DH261" s="64">
        <f t="shared" si="500"/>
        <v>0</v>
      </c>
      <c r="DI261" s="64">
        <f t="shared" si="500"/>
        <v>0</v>
      </c>
      <c r="DJ261" s="64">
        <f t="shared" si="500"/>
        <v>0</v>
      </c>
      <c r="DK261" s="64">
        <f t="shared" si="500"/>
        <v>0</v>
      </c>
      <c r="DL261" s="64">
        <f t="shared" si="500"/>
        <v>0</v>
      </c>
      <c r="DM261" s="64">
        <f t="shared" si="500"/>
        <v>0</v>
      </c>
      <c r="DN261" s="64">
        <f t="shared" si="500"/>
        <v>0</v>
      </c>
      <c r="DO261" s="64">
        <f t="shared" si="500"/>
        <v>0</v>
      </c>
      <c r="DP261" s="64">
        <f t="shared" si="500"/>
        <v>0</v>
      </c>
      <c r="DQ261" s="64">
        <f t="shared" si="500"/>
        <v>0</v>
      </c>
      <c r="DR261" s="64">
        <f t="shared" si="500"/>
        <v>0</v>
      </c>
      <c r="DS261" s="64">
        <f t="shared" si="500"/>
        <v>0</v>
      </c>
      <c r="DT261" s="64">
        <f t="shared" si="500"/>
        <v>0</v>
      </c>
      <c r="DU261" s="64">
        <f t="shared" si="500"/>
        <v>0</v>
      </c>
      <c r="DV261" s="64">
        <f t="shared" si="500"/>
        <v>0</v>
      </c>
      <c r="DW261" s="64">
        <f t="shared" si="500"/>
        <v>0</v>
      </c>
      <c r="DX261" s="64">
        <f t="shared" si="500"/>
        <v>0</v>
      </c>
      <c r="DY261" s="64">
        <f t="shared" si="500"/>
        <v>0</v>
      </c>
      <c r="DZ261" s="64">
        <f t="shared" si="500"/>
        <v>0</v>
      </c>
      <c r="EA261" s="64">
        <f t="shared" si="500"/>
        <v>0</v>
      </c>
      <c r="EB261" s="64">
        <f t="shared" si="500"/>
        <v>0</v>
      </c>
      <c r="EC261" s="64">
        <f t="shared" si="500"/>
        <v>0</v>
      </c>
      <c r="ED261" s="64">
        <f t="shared" si="500"/>
        <v>1.5066399810995909E-2</v>
      </c>
      <c r="EE261" s="64">
        <f t="shared" si="500"/>
        <v>2.2794563200790384E-3</v>
      </c>
      <c r="EF261" s="64">
        <f t="shared" si="500"/>
        <v>-3.9117822177287334E-3</v>
      </c>
      <c r="EG261" s="64">
        <f t="shared" si="500"/>
        <v>0</v>
      </c>
      <c r="EH261" s="64">
        <f t="shared" si="500"/>
        <v>4.2775345603523274E-3</v>
      </c>
      <c r="EI261" s="64">
        <f t="shared" si="500"/>
        <v>0</v>
      </c>
      <c r="EJ261" s="64">
        <f t="shared" si="500"/>
        <v>0</v>
      </c>
      <c r="EK261" s="64">
        <f t="shared" si="500"/>
        <v>0</v>
      </c>
      <c r="EL261" s="64">
        <f t="shared" si="500"/>
        <v>0</v>
      </c>
      <c r="EM261" s="64">
        <f t="shared" si="500"/>
        <v>0</v>
      </c>
      <c r="EN261" s="72">
        <f t="shared" si="334"/>
        <v>4.503133661625628E-2</v>
      </c>
    </row>
    <row r="262" spans="1:144" x14ac:dyDescent="0.15">
      <c r="A262" s="71">
        <v>42853</v>
      </c>
      <c r="B262" s="64">
        <f t="shared" ref="B262:J262" si="501">IFERROR(B101*(B423/$EN423),"")</f>
        <v>-1.5745974707196103E-3</v>
      </c>
      <c r="C262" s="64">
        <f t="shared" si="501"/>
        <v>0</v>
      </c>
      <c r="D262" s="64">
        <f t="shared" si="501"/>
        <v>0</v>
      </c>
      <c r="E262" s="64">
        <f t="shared" si="501"/>
        <v>0</v>
      </c>
      <c r="F262" s="64">
        <f t="shared" si="501"/>
        <v>0</v>
      </c>
      <c r="G262" s="64">
        <f t="shared" si="501"/>
        <v>0</v>
      </c>
      <c r="H262" s="64">
        <f t="shared" si="501"/>
        <v>0</v>
      </c>
      <c r="I262" s="64">
        <f t="shared" si="501"/>
        <v>0</v>
      </c>
      <c r="J262" s="64">
        <f t="shared" si="501"/>
        <v>0</v>
      </c>
      <c r="K262" s="64">
        <f t="shared" ref="K262:AP262" si="502">IFERROR(K101*(K423/$EN423),"")</f>
        <v>0</v>
      </c>
      <c r="L262" s="64">
        <f t="shared" si="502"/>
        <v>3.0836376763853346E-3</v>
      </c>
      <c r="M262" s="64">
        <f t="shared" si="502"/>
        <v>0</v>
      </c>
      <c r="N262" s="64">
        <f t="shared" si="502"/>
        <v>0</v>
      </c>
      <c r="O262" s="64">
        <f t="shared" si="502"/>
        <v>0</v>
      </c>
      <c r="P262" s="64">
        <f t="shared" si="502"/>
        <v>0</v>
      </c>
      <c r="Q262" s="64">
        <f t="shared" si="502"/>
        <v>0</v>
      </c>
      <c r="R262" s="64">
        <f t="shared" si="502"/>
        <v>0</v>
      </c>
      <c r="S262" s="64">
        <f t="shared" si="502"/>
        <v>0</v>
      </c>
      <c r="T262" s="64">
        <f t="shared" si="502"/>
        <v>1.825434220784353E-2</v>
      </c>
      <c r="U262" s="64">
        <f t="shared" si="502"/>
        <v>0</v>
      </c>
      <c r="V262" s="64">
        <f t="shared" si="502"/>
        <v>0</v>
      </c>
      <c r="W262" s="64">
        <f t="shared" si="502"/>
        <v>0</v>
      </c>
      <c r="X262" s="64">
        <f t="shared" si="502"/>
        <v>0</v>
      </c>
      <c r="Y262" s="64">
        <f t="shared" si="502"/>
        <v>0</v>
      </c>
      <c r="Z262" s="64">
        <f t="shared" si="502"/>
        <v>0</v>
      </c>
      <c r="AA262" s="64">
        <f t="shared" si="502"/>
        <v>0</v>
      </c>
      <c r="AB262" s="64">
        <f t="shared" si="502"/>
        <v>0</v>
      </c>
      <c r="AC262" s="64">
        <f t="shared" si="502"/>
        <v>0</v>
      </c>
      <c r="AD262" s="64">
        <f t="shared" si="502"/>
        <v>0</v>
      </c>
      <c r="AE262" s="64">
        <f t="shared" si="502"/>
        <v>0</v>
      </c>
      <c r="AF262" s="64">
        <f t="shared" si="502"/>
        <v>-1.2271932315052815E-2</v>
      </c>
      <c r="AG262" s="64">
        <f t="shared" si="502"/>
        <v>0</v>
      </c>
      <c r="AH262" s="64">
        <f t="shared" si="502"/>
        <v>-1.4581366836200907E-2</v>
      </c>
      <c r="AI262" s="64">
        <f t="shared" si="502"/>
        <v>0</v>
      </c>
      <c r="AJ262" s="64">
        <f t="shared" si="502"/>
        <v>0</v>
      </c>
      <c r="AK262" s="64">
        <f t="shared" si="502"/>
        <v>0</v>
      </c>
      <c r="AL262" s="64">
        <f t="shared" si="502"/>
        <v>0</v>
      </c>
      <c r="AM262" s="64">
        <f t="shared" si="502"/>
        <v>0</v>
      </c>
      <c r="AN262" s="64">
        <f t="shared" si="502"/>
        <v>0</v>
      </c>
      <c r="AO262" s="64">
        <f t="shared" si="502"/>
        <v>0</v>
      </c>
      <c r="AP262" s="64">
        <f t="shared" si="502"/>
        <v>0</v>
      </c>
      <c r="AQ262" s="64">
        <f t="shared" ref="AQ262:BV262" si="503">IFERROR(AQ101*(AQ423/$EN423),"")</f>
        <v>0</v>
      </c>
      <c r="AR262" s="64">
        <f t="shared" si="503"/>
        <v>0</v>
      </c>
      <c r="AS262" s="64">
        <f t="shared" si="503"/>
        <v>0</v>
      </c>
      <c r="AT262" s="64">
        <f t="shared" si="503"/>
        <v>0</v>
      </c>
      <c r="AU262" s="64">
        <f t="shared" si="503"/>
        <v>0</v>
      </c>
      <c r="AV262" s="64">
        <f t="shared" si="503"/>
        <v>0</v>
      </c>
      <c r="AW262" s="64">
        <f t="shared" si="503"/>
        <v>0</v>
      </c>
      <c r="AX262" s="64">
        <f t="shared" si="503"/>
        <v>0</v>
      </c>
      <c r="AY262" s="64">
        <f t="shared" si="503"/>
        <v>0</v>
      </c>
      <c r="AZ262" s="64">
        <f t="shared" si="503"/>
        <v>0</v>
      </c>
      <c r="BA262" s="64">
        <f t="shared" si="503"/>
        <v>0</v>
      </c>
      <c r="BB262" s="64">
        <f t="shared" si="503"/>
        <v>0</v>
      </c>
      <c r="BC262" s="64">
        <f t="shared" si="503"/>
        <v>0</v>
      </c>
      <c r="BD262" s="64">
        <f t="shared" si="503"/>
        <v>0</v>
      </c>
      <c r="BE262" s="64">
        <f t="shared" si="503"/>
        <v>0</v>
      </c>
      <c r="BF262" s="64">
        <f t="shared" si="503"/>
        <v>0</v>
      </c>
      <c r="BG262" s="64">
        <f t="shared" si="503"/>
        <v>0</v>
      </c>
      <c r="BH262" s="64">
        <f t="shared" si="503"/>
        <v>0</v>
      </c>
      <c r="BI262" s="64">
        <f t="shared" si="503"/>
        <v>0</v>
      </c>
      <c r="BJ262" s="64">
        <f t="shared" si="503"/>
        <v>0</v>
      </c>
      <c r="BK262" s="64">
        <f t="shared" si="503"/>
        <v>0</v>
      </c>
      <c r="BL262" s="64">
        <f t="shared" si="503"/>
        <v>0</v>
      </c>
      <c r="BM262" s="64">
        <f t="shared" si="503"/>
        <v>0</v>
      </c>
      <c r="BN262" s="64">
        <f t="shared" si="503"/>
        <v>0</v>
      </c>
      <c r="BO262" s="64">
        <f t="shared" si="503"/>
        <v>0</v>
      </c>
      <c r="BP262" s="64">
        <f t="shared" si="503"/>
        <v>0</v>
      </c>
      <c r="BQ262" s="64">
        <f t="shared" si="503"/>
        <v>0</v>
      </c>
      <c r="BR262" s="64">
        <f t="shared" si="503"/>
        <v>0</v>
      </c>
      <c r="BS262" s="64">
        <f t="shared" si="503"/>
        <v>0</v>
      </c>
      <c r="BT262" s="64">
        <f t="shared" si="503"/>
        <v>0</v>
      </c>
      <c r="BU262" s="64">
        <f t="shared" si="503"/>
        <v>0</v>
      </c>
      <c r="BV262" s="64">
        <f t="shared" si="503"/>
        <v>0</v>
      </c>
      <c r="BW262" s="64">
        <f t="shared" ref="BW262:DA262" si="504">IFERROR(BW101*(BW423/$EN423),"")</f>
        <v>0</v>
      </c>
      <c r="BX262" s="64">
        <f t="shared" si="504"/>
        <v>0</v>
      </c>
      <c r="BY262" s="64">
        <f t="shared" si="504"/>
        <v>0</v>
      </c>
      <c r="BZ262" s="64">
        <f t="shared" si="504"/>
        <v>0</v>
      </c>
      <c r="CA262" s="64">
        <f t="shared" si="504"/>
        <v>0</v>
      </c>
      <c r="CB262" s="64">
        <f t="shared" si="504"/>
        <v>0</v>
      </c>
      <c r="CC262" s="64">
        <f t="shared" si="504"/>
        <v>0</v>
      </c>
      <c r="CD262" s="64">
        <f t="shared" si="504"/>
        <v>0</v>
      </c>
      <c r="CE262" s="64">
        <f t="shared" si="504"/>
        <v>0</v>
      </c>
      <c r="CF262" s="64">
        <f t="shared" si="504"/>
        <v>0</v>
      </c>
      <c r="CG262" s="64">
        <f t="shared" si="504"/>
        <v>0</v>
      </c>
      <c r="CH262" s="64">
        <f t="shared" si="504"/>
        <v>0</v>
      </c>
      <c r="CI262" s="64">
        <f t="shared" si="504"/>
        <v>0</v>
      </c>
      <c r="CJ262" s="64">
        <f t="shared" si="504"/>
        <v>0</v>
      </c>
      <c r="CK262" s="64">
        <f t="shared" si="504"/>
        <v>0</v>
      </c>
      <c r="CL262" s="64">
        <f t="shared" si="504"/>
        <v>0</v>
      </c>
      <c r="CM262" s="64">
        <f t="shared" si="504"/>
        <v>0</v>
      </c>
      <c r="CN262" s="64">
        <f t="shared" si="504"/>
        <v>0</v>
      </c>
      <c r="CO262" s="64">
        <f t="shared" si="504"/>
        <v>0</v>
      </c>
      <c r="CP262" s="64">
        <f t="shared" si="504"/>
        <v>0</v>
      </c>
      <c r="CQ262" s="64">
        <f t="shared" si="504"/>
        <v>0</v>
      </c>
      <c r="CR262" s="64">
        <f t="shared" si="504"/>
        <v>0</v>
      </c>
      <c r="CS262" s="64">
        <f t="shared" si="504"/>
        <v>6.6308127926905996E-3</v>
      </c>
      <c r="CT262" s="64">
        <f t="shared" si="504"/>
        <v>3.4057273430004144E-3</v>
      </c>
      <c r="CU262" s="64">
        <f t="shared" si="504"/>
        <v>0</v>
      </c>
      <c r="CV262" s="64">
        <f t="shared" si="504"/>
        <v>1.4477171859328346E-4</v>
      </c>
      <c r="CW262" s="64">
        <f t="shared" si="504"/>
        <v>0</v>
      </c>
      <c r="CX262" s="64">
        <f t="shared" si="504"/>
        <v>-2.230401915836976E-3</v>
      </c>
      <c r="CY262" s="64">
        <f t="shared" si="504"/>
        <v>-2.3685010428119951E-3</v>
      </c>
      <c r="CZ262" s="64">
        <f t="shared" si="504"/>
        <v>-1.3866784887654519E-3</v>
      </c>
      <c r="DA262" s="64">
        <f t="shared" si="504"/>
        <v>-2.1344555841151339E-4</v>
      </c>
      <c r="DB262" s="64">
        <f t="shared" si="414"/>
        <v>-6.9104020573098977E-3</v>
      </c>
      <c r="DC262" s="64">
        <f t="shared" ref="DC262:EM262" si="505">IFERROR(DC101*(DC423/$EN423),"")</f>
        <v>2.2394432313437361E-3</v>
      </c>
      <c r="DD262" s="64">
        <f t="shared" si="505"/>
        <v>0</v>
      </c>
      <c r="DE262" s="64">
        <f t="shared" si="505"/>
        <v>0</v>
      </c>
      <c r="DF262" s="64">
        <f t="shared" si="505"/>
        <v>0</v>
      </c>
      <c r="DG262" s="64">
        <f t="shared" si="505"/>
        <v>0</v>
      </c>
      <c r="DH262" s="64">
        <f t="shared" si="505"/>
        <v>0</v>
      </c>
      <c r="DI262" s="64">
        <f t="shared" si="505"/>
        <v>0</v>
      </c>
      <c r="DJ262" s="64">
        <f t="shared" si="505"/>
        <v>0</v>
      </c>
      <c r="DK262" s="64">
        <f t="shared" si="505"/>
        <v>0</v>
      </c>
      <c r="DL262" s="64">
        <f t="shared" si="505"/>
        <v>0</v>
      </c>
      <c r="DM262" s="64">
        <f t="shared" si="505"/>
        <v>0</v>
      </c>
      <c r="DN262" s="64">
        <f t="shared" si="505"/>
        <v>0</v>
      </c>
      <c r="DO262" s="64">
        <f t="shared" si="505"/>
        <v>0</v>
      </c>
      <c r="DP262" s="64">
        <f t="shared" si="505"/>
        <v>0</v>
      </c>
      <c r="DQ262" s="64">
        <f t="shared" si="505"/>
        <v>0</v>
      </c>
      <c r="DR262" s="64">
        <f t="shared" si="505"/>
        <v>0</v>
      </c>
      <c r="DS262" s="64">
        <f t="shared" si="505"/>
        <v>0</v>
      </c>
      <c r="DT262" s="64">
        <f t="shared" si="505"/>
        <v>0</v>
      </c>
      <c r="DU262" s="64">
        <f t="shared" si="505"/>
        <v>0</v>
      </c>
      <c r="DV262" s="64">
        <f t="shared" si="505"/>
        <v>0</v>
      </c>
      <c r="DW262" s="64">
        <f t="shared" si="505"/>
        <v>0</v>
      </c>
      <c r="DX262" s="64">
        <f t="shared" si="505"/>
        <v>0</v>
      </c>
      <c r="DY262" s="64">
        <f t="shared" si="505"/>
        <v>0</v>
      </c>
      <c r="DZ262" s="64">
        <f t="shared" si="505"/>
        <v>0</v>
      </c>
      <c r="EA262" s="64">
        <f t="shared" si="505"/>
        <v>0</v>
      </c>
      <c r="EB262" s="64">
        <f t="shared" si="505"/>
        <v>0</v>
      </c>
      <c r="EC262" s="64">
        <f t="shared" si="505"/>
        <v>0</v>
      </c>
      <c r="ED262" s="64">
        <f t="shared" si="505"/>
        <v>-5.2624842093824649E-3</v>
      </c>
      <c r="EE262" s="64">
        <f t="shared" si="505"/>
        <v>-7.546197505242185E-4</v>
      </c>
      <c r="EF262" s="64">
        <f t="shared" si="505"/>
        <v>-1.0271979934215843E-4</v>
      </c>
      <c r="EG262" s="64">
        <f t="shared" si="505"/>
        <v>0</v>
      </c>
      <c r="EH262" s="64">
        <f t="shared" si="505"/>
        <v>-9.154482043570453E-4</v>
      </c>
      <c r="EI262" s="64">
        <f t="shared" si="505"/>
        <v>0</v>
      </c>
      <c r="EJ262" s="64">
        <f t="shared" si="505"/>
        <v>0</v>
      </c>
      <c r="EK262" s="64">
        <f t="shared" si="505"/>
        <v>0</v>
      </c>
      <c r="EL262" s="64">
        <f t="shared" si="505"/>
        <v>0</v>
      </c>
      <c r="EM262" s="64">
        <f t="shared" si="505"/>
        <v>0</v>
      </c>
      <c r="EN262" s="72">
        <f t="shared" si="334"/>
        <v>-1.4813862678858154E-2</v>
      </c>
    </row>
    <row r="263" spans="1:144" x14ac:dyDescent="0.15">
      <c r="A263" s="71">
        <v>42886</v>
      </c>
      <c r="B263" s="64">
        <f t="shared" ref="B263:J263" si="506">IFERROR(B102*(B424/$EN424),"")</f>
        <v>6.5700498781856714E-3</v>
      </c>
      <c r="C263" s="64">
        <f t="shared" si="506"/>
        <v>0</v>
      </c>
      <c r="D263" s="64">
        <f t="shared" si="506"/>
        <v>0</v>
      </c>
      <c r="E263" s="64">
        <f t="shared" si="506"/>
        <v>0</v>
      </c>
      <c r="F263" s="64">
        <f t="shared" si="506"/>
        <v>0</v>
      </c>
      <c r="G263" s="64">
        <f t="shared" si="506"/>
        <v>0</v>
      </c>
      <c r="H263" s="64">
        <f t="shared" si="506"/>
        <v>0</v>
      </c>
      <c r="I263" s="64">
        <f t="shared" si="506"/>
        <v>0</v>
      </c>
      <c r="J263" s="64">
        <f t="shared" si="506"/>
        <v>0</v>
      </c>
      <c r="K263" s="64">
        <f t="shared" ref="K263:AP263" si="507">IFERROR(K102*(K424/$EN424),"")</f>
        <v>0</v>
      </c>
      <c r="L263" s="64">
        <f t="shared" si="507"/>
        <v>9.9595603227507426E-5</v>
      </c>
      <c r="M263" s="64">
        <f t="shared" si="507"/>
        <v>0</v>
      </c>
      <c r="N263" s="64">
        <f t="shared" si="507"/>
        <v>0</v>
      </c>
      <c r="O263" s="64">
        <f t="shared" si="507"/>
        <v>0</v>
      </c>
      <c r="P263" s="64">
        <f t="shared" si="507"/>
        <v>0</v>
      </c>
      <c r="Q263" s="64">
        <f t="shared" si="507"/>
        <v>0</v>
      </c>
      <c r="R263" s="64">
        <f t="shared" si="507"/>
        <v>0</v>
      </c>
      <c r="S263" s="64">
        <f t="shared" si="507"/>
        <v>0</v>
      </c>
      <c r="T263" s="64">
        <f t="shared" si="507"/>
        <v>1.5055583486894439E-2</v>
      </c>
      <c r="U263" s="64">
        <f t="shared" si="507"/>
        <v>0</v>
      </c>
      <c r="V263" s="64">
        <f t="shared" si="507"/>
        <v>0</v>
      </c>
      <c r="W263" s="64">
        <f t="shared" si="507"/>
        <v>0</v>
      </c>
      <c r="X263" s="64">
        <f t="shared" si="507"/>
        <v>0</v>
      </c>
      <c r="Y263" s="64">
        <f t="shared" si="507"/>
        <v>0</v>
      </c>
      <c r="Z263" s="64">
        <f t="shared" si="507"/>
        <v>0</v>
      </c>
      <c r="AA263" s="64">
        <f t="shared" si="507"/>
        <v>0</v>
      </c>
      <c r="AB263" s="64">
        <f t="shared" si="507"/>
        <v>0</v>
      </c>
      <c r="AC263" s="64">
        <f t="shared" si="507"/>
        <v>0</v>
      </c>
      <c r="AD263" s="64">
        <f t="shared" si="507"/>
        <v>0</v>
      </c>
      <c r="AE263" s="64">
        <f t="shared" si="507"/>
        <v>0</v>
      </c>
      <c r="AF263" s="64">
        <f t="shared" si="507"/>
        <v>-5.008610363075601E-3</v>
      </c>
      <c r="AG263" s="64">
        <f t="shared" si="507"/>
        <v>0</v>
      </c>
      <c r="AH263" s="64">
        <f t="shared" si="507"/>
        <v>-7.7090987459729719E-3</v>
      </c>
      <c r="AI263" s="64">
        <f t="shared" si="507"/>
        <v>0</v>
      </c>
      <c r="AJ263" s="64">
        <f t="shared" si="507"/>
        <v>0</v>
      </c>
      <c r="AK263" s="64">
        <f t="shared" si="507"/>
        <v>0</v>
      </c>
      <c r="AL263" s="64">
        <f t="shared" si="507"/>
        <v>0</v>
      </c>
      <c r="AM263" s="64">
        <f t="shared" si="507"/>
        <v>0</v>
      </c>
      <c r="AN263" s="64">
        <f t="shared" si="507"/>
        <v>0</v>
      </c>
      <c r="AO263" s="64">
        <f t="shared" si="507"/>
        <v>0</v>
      </c>
      <c r="AP263" s="64">
        <f t="shared" si="507"/>
        <v>0</v>
      </c>
      <c r="AQ263" s="64">
        <f t="shared" ref="AQ263:BV263" si="508">IFERROR(AQ102*(AQ424/$EN424),"")</f>
        <v>0</v>
      </c>
      <c r="AR263" s="64">
        <f t="shared" si="508"/>
        <v>0</v>
      </c>
      <c r="AS263" s="64">
        <f t="shared" si="508"/>
        <v>0</v>
      </c>
      <c r="AT263" s="64">
        <f t="shared" si="508"/>
        <v>0</v>
      </c>
      <c r="AU263" s="64">
        <f t="shared" si="508"/>
        <v>0</v>
      </c>
      <c r="AV263" s="64">
        <f t="shared" si="508"/>
        <v>0</v>
      </c>
      <c r="AW263" s="64">
        <f t="shared" si="508"/>
        <v>0</v>
      </c>
      <c r="AX263" s="64">
        <f t="shared" si="508"/>
        <v>0</v>
      </c>
      <c r="AY263" s="64">
        <f t="shared" si="508"/>
        <v>0</v>
      </c>
      <c r="AZ263" s="64">
        <f t="shared" si="508"/>
        <v>0</v>
      </c>
      <c r="BA263" s="64">
        <f t="shared" si="508"/>
        <v>0</v>
      </c>
      <c r="BB263" s="64">
        <f t="shared" si="508"/>
        <v>0</v>
      </c>
      <c r="BC263" s="64">
        <f t="shared" si="508"/>
        <v>0</v>
      </c>
      <c r="BD263" s="64">
        <f t="shared" si="508"/>
        <v>0</v>
      </c>
      <c r="BE263" s="64">
        <f t="shared" si="508"/>
        <v>0</v>
      </c>
      <c r="BF263" s="64">
        <f t="shared" si="508"/>
        <v>0</v>
      </c>
      <c r="BG263" s="64">
        <f t="shared" si="508"/>
        <v>0</v>
      </c>
      <c r="BH263" s="64">
        <f t="shared" si="508"/>
        <v>0</v>
      </c>
      <c r="BI263" s="64">
        <f t="shared" si="508"/>
        <v>0</v>
      </c>
      <c r="BJ263" s="64">
        <f t="shared" si="508"/>
        <v>0</v>
      </c>
      <c r="BK263" s="64">
        <f t="shared" si="508"/>
        <v>0</v>
      </c>
      <c r="BL263" s="64">
        <f t="shared" si="508"/>
        <v>0</v>
      </c>
      <c r="BM263" s="64">
        <f t="shared" si="508"/>
        <v>0</v>
      </c>
      <c r="BN263" s="64">
        <f t="shared" si="508"/>
        <v>0</v>
      </c>
      <c r="BO263" s="64">
        <f t="shared" si="508"/>
        <v>0</v>
      </c>
      <c r="BP263" s="64">
        <f t="shared" si="508"/>
        <v>0</v>
      </c>
      <c r="BQ263" s="64">
        <f t="shared" si="508"/>
        <v>0</v>
      </c>
      <c r="BR263" s="64">
        <f t="shared" si="508"/>
        <v>0</v>
      </c>
      <c r="BS263" s="64">
        <f t="shared" si="508"/>
        <v>0</v>
      </c>
      <c r="BT263" s="64">
        <f t="shared" si="508"/>
        <v>0</v>
      </c>
      <c r="BU263" s="64">
        <f t="shared" si="508"/>
        <v>0</v>
      </c>
      <c r="BV263" s="64">
        <f t="shared" si="508"/>
        <v>0</v>
      </c>
      <c r="BW263" s="64">
        <f t="shared" ref="BW263:DA263" si="509">IFERROR(BW102*(BW424/$EN424),"")</f>
        <v>0</v>
      </c>
      <c r="BX263" s="64">
        <f t="shared" si="509"/>
        <v>0</v>
      </c>
      <c r="BY263" s="64">
        <f t="shared" si="509"/>
        <v>0</v>
      </c>
      <c r="BZ263" s="64">
        <f t="shared" si="509"/>
        <v>0</v>
      </c>
      <c r="CA263" s="64">
        <f t="shared" si="509"/>
        <v>0</v>
      </c>
      <c r="CB263" s="64">
        <f t="shared" si="509"/>
        <v>0</v>
      </c>
      <c r="CC263" s="64">
        <f t="shared" si="509"/>
        <v>0</v>
      </c>
      <c r="CD263" s="64">
        <f t="shared" si="509"/>
        <v>0</v>
      </c>
      <c r="CE263" s="64">
        <f t="shared" si="509"/>
        <v>0</v>
      </c>
      <c r="CF263" s="64">
        <f t="shared" si="509"/>
        <v>0</v>
      </c>
      <c r="CG263" s="64">
        <f t="shared" si="509"/>
        <v>0</v>
      </c>
      <c r="CH263" s="64">
        <f t="shared" si="509"/>
        <v>0</v>
      </c>
      <c r="CI263" s="64">
        <f t="shared" si="509"/>
        <v>0</v>
      </c>
      <c r="CJ263" s="64">
        <f t="shared" si="509"/>
        <v>0</v>
      </c>
      <c r="CK263" s="64">
        <f t="shared" si="509"/>
        <v>0</v>
      </c>
      <c r="CL263" s="64">
        <f t="shared" si="509"/>
        <v>0</v>
      </c>
      <c r="CM263" s="64">
        <f t="shared" si="509"/>
        <v>0</v>
      </c>
      <c r="CN263" s="64">
        <f t="shared" si="509"/>
        <v>0</v>
      </c>
      <c r="CO263" s="64">
        <f t="shared" si="509"/>
        <v>0</v>
      </c>
      <c r="CP263" s="64">
        <f t="shared" si="509"/>
        <v>0</v>
      </c>
      <c r="CQ263" s="64">
        <f t="shared" si="509"/>
        <v>0</v>
      </c>
      <c r="CR263" s="64">
        <f t="shared" si="509"/>
        <v>0</v>
      </c>
      <c r="CS263" s="64">
        <f t="shared" si="509"/>
        <v>-6.2575380202243821E-3</v>
      </c>
      <c r="CT263" s="64">
        <f t="shared" si="509"/>
        <v>-3.7974528976055647E-3</v>
      </c>
      <c r="CU263" s="64">
        <f t="shared" si="509"/>
        <v>0</v>
      </c>
      <c r="CV263" s="64">
        <f t="shared" si="509"/>
        <v>-3.1585331649831645E-3</v>
      </c>
      <c r="CW263" s="64">
        <f t="shared" si="509"/>
        <v>-1.4296911957002265E-3</v>
      </c>
      <c r="CX263" s="64">
        <f t="shared" si="509"/>
        <v>1.3761780209928035E-3</v>
      </c>
      <c r="CY263" s="64">
        <f t="shared" si="509"/>
        <v>-2.2985910592785825E-3</v>
      </c>
      <c r="CZ263" s="64">
        <f t="shared" si="509"/>
        <v>-1.4354445675304247E-3</v>
      </c>
      <c r="DA263" s="64">
        <f t="shared" si="509"/>
        <v>-5.7890274214083507E-4</v>
      </c>
      <c r="DB263" s="64">
        <f t="shared" si="414"/>
        <v>-5.124075727799415E-3</v>
      </c>
      <c r="DC263" s="64">
        <f t="shared" ref="DC263:EM263" si="510">IFERROR(DC102*(DC424/$EN424),"")</f>
        <v>5.1869620862431591E-3</v>
      </c>
      <c r="DD263" s="64">
        <f t="shared" si="510"/>
        <v>0</v>
      </c>
      <c r="DE263" s="64">
        <f t="shared" si="510"/>
        <v>0</v>
      </c>
      <c r="DF263" s="64">
        <f t="shared" si="510"/>
        <v>0</v>
      </c>
      <c r="DG263" s="64">
        <f t="shared" si="510"/>
        <v>0</v>
      </c>
      <c r="DH263" s="64">
        <f t="shared" si="510"/>
        <v>0</v>
      </c>
      <c r="DI263" s="64">
        <f t="shared" si="510"/>
        <v>0</v>
      </c>
      <c r="DJ263" s="64">
        <f t="shared" si="510"/>
        <v>0</v>
      </c>
      <c r="DK263" s="64">
        <f t="shared" si="510"/>
        <v>0</v>
      </c>
      <c r="DL263" s="64">
        <f t="shared" si="510"/>
        <v>0</v>
      </c>
      <c r="DM263" s="64">
        <f t="shared" si="510"/>
        <v>0</v>
      </c>
      <c r="DN263" s="64">
        <f t="shared" si="510"/>
        <v>0</v>
      </c>
      <c r="DO263" s="64">
        <f t="shared" si="510"/>
        <v>0</v>
      </c>
      <c r="DP263" s="64">
        <f t="shared" si="510"/>
        <v>0</v>
      </c>
      <c r="DQ263" s="64">
        <f t="shared" si="510"/>
        <v>0</v>
      </c>
      <c r="DR263" s="64">
        <f t="shared" si="510"/>
        <v>0</v>
      </c>
      <c r="DS263" s="64">
        <f t="shared" si="510"/>
        <v>0</v>
      </c>
      <c r="DT263" s="64">
        <f t="shared" si="510"/>
        <v>0</v>
      </c>
      <c r="DU263" s="64">
        <f t="shared" si="510"/>
        <v>0</v>
      </c>
      <c r="DV263" s="64">
        <f t="shared" si="510"/>
        <v>0</v>
      </c>
      <c r="DW263" s="64">
        <f t="shared" si="510"/>
        <v>0</v>
      </c>
      <c r="DX263" s="64">
        <f t="shared" si="510"/>
        <v>0</v>
      </c>
      <c r="DY263" s="64">
        <f t="shared" si="510"/>
        <v>0</v>
      </c>
      <c r="DZ263" s="64">
        <f t="shared" si="510"/>
        <v>0</v>
      </c>
      <c r="EA263" s="64">
        <f t="shared" si="510"/>
        <v>0</v>
      </c>
      <c r="EB263" s="64">
        <f t="shared" si="510"/>
        <v>0</v>
      </c>
      <c r="EC263" s="64">
        <f t="shared" si="510"/>
        <v>0</v>
      </c>
      <c r="ED263" s="64">
        <f t="shared" si="510"/>
        <v>-3.2120871954257032E-3</v>
      </c>
      <c r="EE263" s="64">
        <f t="shared" si="510"/>
        <v>5.8863090061424974E-5</v>
      </c>
      <c r="EF263" s="64">
        <f t="shared" si="510"/>
        <v>-3.7531697390474466E-4</v>
      </c>
      <c r="EG263" s="64">
        <f t="shared" si="510"/>
        <v>0</v>
      </c>
      <c r="EH263" s="64">
        <f t="shared" si="510"/>
        <v>5.4432535472889515E-4</v>
      </c>
      <c r="EI263" s="64">
        <f t="shared" si="510"/>
        <v>0</v>
      </c>
      <c r="EJ263" s="64">
        <f t="shared" si="510"/>
        <v>0</v>
      </c>
      <c r="EK263" s="64">
        <f t="shared" si="510"/>
        <v>0</v>
      </c>
      <c r="EL263" s="64">
        <f t="shared" si="510"/>
        <v>0</v>
      </c>
      <c r="EM263" s="64">
        <f t="shared" si="510"/>
        <v>0</v>
      </c>
      <c r="EN263" s="72">
        <f t="shared" si="334"/>
        <v>-1.1493785133307713E-2</v>
      </c>
    </row>
    <row r="264" spans="1:144" x14ac:dyDescent="0.15">
      <c r="A264" s="71">
        <v>42916</v>
      </c>
      <c r="B264" s="64">
        <f t="shared" ref="B264:J264" si="511">IFERROR(B103*(B425/$EN425),"")</f>
        <v>1.6373687320013165E-3</v>
      </c>
      <c r="C264" s="64">
        <f t="shared" si="511"/>
        <v>0</v>
      </c>
      <c r="D264" s="64">
        <f t="shared" si="511"/>
        <v>0</v>
      </c>
      <c r="E264" s="64">
        <f t="shared" si="511"/>
        <v>0</v>
      </c>
      <c r="F264" s="64">
        <f t="shared" si="511"/>
        <v>0</v>
      </c>
      <c r="G264" s="64">
        <f t="shared" si="511"/>
        <v>0</v>
      </c>
      <c r="H264" s="64">
        <f t="shared" si="511"/>
        <v>0</v>
      </c>
      <c r="I264" s="64">
        <f t="shared" si="511"/>
        <v>0</v>
      </c>
      <c r="J264" s="64">
        <f t="shared" si="511"/>
        <v>0</v>
      </c>
      <c r="K264" s="64">
        <f t="shared" ref="K264:AP264" si="512">IFERROR(K103*(K425/$EN425),"")</f>
        <v>0</v>
      </c>
      <c r="L264" s="64">
        <f t="shared" si="512"/>
        <v>4.219708012711672E-3</v>
      </c>
      <c r="M264" s="64">
        <f t="shared" si="512"/>
        <v>0</v>
      </c>
      <c r="N264" s="64">
        <f t="shared" si="512"/>
        <v>0</v>
      </c>
      <c r="O264" s="64">
        <f t="shared" si="512"/>
        <v>0</v>
      </c>
      <c r="P264" s="64">
        <f t="shared" si="512"/>
        <v>0</v>
      </c>
      <c r="Q264" s="64">
        <f t="shared" si="512"/>
        <v>0</v>
      </c>
      <c r="R264" s="64">
        <f t="shared" si="512"/>
        <v>0</v>
      </c>
      <c r="S264" s="64">
        <f t="shared" si="512"/>
        <v>0</v>
      </c>
      <c r="T264" s="64">
        <f t="shared" si="512"/>
        <v>1.0997058559435344E-3</v>
      </c>
      <c r="U264" s="64">
        <f t="shared" si="512"/>
        <v>0</v>
      </c>
      <c r="V264" s="64">
        <f t="shared" si="512"/>
        <v>0</v>
      </c>
      <c r="W264" s="64">
        <f t="shared" si="512"/>
        <v>0</v>
      </c>
      <c r="X264" s="64">
        <f t="shared" si="512"/>
        <v>0</v>
      </c>
      <c r="Y264" s="64">
        <f t="shared" si="512"/>
        <v>0</v>
      </c>
      <c r="Z264" s="64">
        <f t="shared" si="512"/>
        <v>0</v>
      </c>
      <c r="AA264" s="64">
        <f t="shared" si="512"/>
        <v>0</v>
      </c>
      <c r="AB264" s="64">
        <f t="shared" si="512"/>
        <v>0</v>
      </c>
      <c r="AC264" s="64">
        <f t="shared" si="512"/>
        <v>0</v>
      </c>
      <c r="AD264" s="64">
        <f t="shared" si="512"/>
        <v>0</v>
      </c>
      <c r="AE264" s="64">
        <f t="shared" si="512"/>
        <v>0</v>
      </c>
      <c r="AF264" s="64">
        <f t="shared" si="512"/>
        <v>1.9301593320111436E-2</v>
      </c>
      <c r="AG264" s="64">
        <f t="shared" si="512"/>
        <v>0</v>
      </c>
      <c r="AH264" s="64">
        <f t="shared" si="512"/>
        <v>1.8056452666990895E-3</v>
      </c>
      <c r="AI264" s="64">
        <f t="shared" si="512"/>
        <v>0</v>
      </c>
      <c r="AJ264" s="64">
        <f t="shared" si="512"/>
        <v>0</v>
      </c>
      <c r="AK264" s="64">
        <f t="shared" si="512"/>
        <v>0</v>
      </c>
      <c r="AL264" s="64">
        <f t="shared" si="512"/>
        <v>0</v>
      </c>
      <c r="AM264" s="64">
        <f t="shared" si="512"/>
        <v>0</v>
      </c>
      <c r="AN264" s="64">
        <f t="shared" si="512"/>
        <v>0</v>
      </c>
      <c r="AO264" s="64">
        <f t="shared" si="512"/>
        <v>0</v>
      </c>
      <c r="AP264" s="64">
        <f t="shared" si="512"/>
        <v>0</v>
      </c>
      <c r="AQ264" s="64">
        <f t="shared" ref="AQ264:BV264" si="513">IFERROR(AQ103*(AQ425/$EN425),"")</f>
        <v>0</v>
      </c>
      <c r="AR264" s="64">
        <f t="shared" si="513"/>
        <v>0</v>
      </c>
      <c r="AS264" s="64">
        <f t="shared" si="513"/>
        <v>0</v>
      </c>
      <c r="AT264" s="64">
        <f t="shared" si="513"/>
        <v>0</v>
      </c>
      <c r="AU264" s="64">
        <f t="shared" si="513"/>
        <v>0</v>
      </c>
      <c r="AV264" s="64">
        <f t="shared" si="513"/>
        <v>0</v>
      </c>
      <c r="AW264" s="64">
        <f t="shared" si="513"/>
        <v>0</v>
      </c>
      <c r="AX264" s="64">
        <f t="shared" si="513"/>
        <v>0</v>
      </c>
      <c r="AY264" s="64">
        <f t="shared" si="513"/>
        <v>0</v>
      </c>
      <c r="AZ264" s="64">
        <f t="shared" si="513"/>
        <v>0</v>
      </c>
      <c r="BA264" s="64">
        <f t="shared" si="513"/>
        <v>0</v>
      </c>
      <c r="BB264" s="64">
        <f t="shared" si="513"/>
        <v>0</v>
      </c>
      <c r="BC264" s="64">
        <f t="shared" si="513"/>
        <v>0</v>
      </c>
      <c r="BD264" s="64">
        <f t="shared" si="513"/>
        <v>0</v>
      </c>
      <c r="BE264" s="64">
        <f t="shared" si="513"/>
        <v>0</v>
      </c>
      <c r="BF264" s="64">
        <f t="shared" si="513"/>
        <v>0</v>
      </c>
      <c r="BG264" s="64">
        <f t="shared" si="513"/>
        <v>0</v>
      </c>
      <c r="BH264" s="64">
        <f t="shared" si="513"/>
        <v>0</v>
      </c>
      <c r="BI264" s="64">
        <f t="shared" si="513"/>
        <v>0</v>
      </c>
      <c r="BJ264" s="64">
        <f t="shared" si="513"/>
        <v>0</v>
      </c>
      <c r="BK264" s="64">
        <f t="shared" si="513"/>
        <v>0</v>
      </c>
      <c r="BL264" s="64">
        <f t="shared" si="513"/>
        <v>0</v>
      </c>
      <c r="BM264" s="64">
        <f t="shared" si="513"/>
        <v>0</v>
      </c>
      <c r="BN264" s="64">
        <f t="shared" si="513"/>
        <v>0</v>
      </c>
      <c r="BO264" s="64">
        <f t="shared" si="513"/>
        <v>0</v>
      </c>
      <c r="BP264" s="64">
        <f t="shared" si="513"/>
        <v>0</v>
      </c>
      <c r="BQ264" s="64">
        <f t="shared" si="513"/>
        <v>0</v>
      </c>
      <c r="BR264" s="64">
        <f t="shared" si="513"/>
        <v>0</v>
      </c>
      <c r="BS264" s="64">
        <f t="shared" si="513"/>
        <v>0</v>
      </c>
      <c r="BT264" s="64">
        <f t="shared" si="513"/>
        <v>0</v>
      </c>
      <c r="BU264" s="64">
        <f t="shared" si="513"/>
        <v>0</v>
      </c>
      <c r="BV264" s="64">
        <f t="shared" si="513"/>
        <v>0</v>
      </c>
      <c r="BW264" s="64">
        <f t="shared" ref="BW264:DA264" si="514">IFERROR(BW103*(BW425/$EN425),"")</f>
        <v>0</v>
      </c>
      <c r="BX264" s="64">
        <f t="shared" si="514"/>
        <v>0</v>
      </c>
      <c r="BY264" s="64">
        <f t="shared" si="514"/>
        <v>0</v>
      </c>
      <c r="BZ264" s="64">
        <f t="shared" si="514"/>
        <v>0</v>
      </c>
      <c r="CA264" s="64">
        <f t="shared" si="514"/>
        <v>0</v>
      </c>
      <c r="CB264" s="64">
        <f t="shared" si="514"/>
        <v>0</v>
      </c>
      <c r="CC264" s="64">
        <f t="shared" si="514"/>
        <v>0</v>
      </c>
      <c r="CD264" s="64">
        <f t="shared" si="514"/>
        <v>0</v>
      </c>
      <c r="CE264" s="64">
        <f t="shared" si="514"/>
        <v>0</v>
      </c>
      <c r="CF264" s="64">
        <f t="shared" si="514"/>
        <v>0</v>
      </c>
      <c r="CG264" s="64">
        <f t="shared" si="514"/>
        <v>0</v>
      </c>
      <c r="CH264" s="64">
        <f t="shared" si="514"/>
        <v>0</v>
      </c>
      <c r="CI264" s="64">
        <f t="shared" si="514"/>
        <v>0</v>
      </c>
      <c r="CJ264" s="64">
        <f t="shared" si="514"/>
        <v>0</v>
      </c>
      <c r="CK264" s="64">
        <f t="shared" si="514"/>
        <v>0</v>
      </c>
      <c r="CL264" s="64">
        <f t="shared" si="514"/>
        <v>0</v>
      </c>
      <c r="CM264" s="64">
        <f t="shared" si="514"/>
        <v>0</v>
      </c>
      <c r="CN264" s="64">
        <f t="shared" si="514"/>
        <v>0</v>
      </c>
      <c r="CO264" s="64">
        <f t="shared" si="514"/>
        <v>0</v>
      </c>
      <c r="CP264" s="64">
        <f t="shared" si="514"/>
        <v>0</v>
      </c>
      <c r="CQ264" s="64">
        <f t="shared" si="514"/>
        <v>0</v>
      </c>
      <c r="CR264" s="64">
        <f t="shared" si="514"/>
        <v>0</v>
      </c>
      <c r="CS264" s="64">
        <f t="shared" si="514"/>
        <v>1.5182892517340149E-3</v>
      </c>
      <c r="CT264" s="64">
        <f t="shared" si="514"/>
        <v>-5.4942292241768808E-3</v>
      </c>
      <c r="CU264" s="64">
        <f t="shared" si="514"/>
        <v>-2.2305909357692738E-4</v>
      </c>
      <c r="CV264" s="64">
        <f t="shared" si="514"/>
        <v>7.0045073599068457E-3</v>
      </c>
      <c r="CW264" s="64">
        <f t="shared" si="514"/>
        <v>-3.7883375358454207E-4</v>
      </c>
      <c r="CX264" s="64">
        <f t="shared" si="514"/>
        <v>-2.9742074388673339E-3</v>
      </c>
      <c r="CY264" s="64">
        <f t="shared" si="514"/>
        <v>-1.4969889887004029E-3</v>
      </c>
      <c r="CZ264" s="64">
        <f t="shared" si="514"/>
        <v>-3.3409908176459855E-3</v>
      </c>
      <c r="DA264" s="64">
        <f t="shared" si="514"/>
        <v>1.4781300076922286E-3</v>
      </c>
      <c r="DB264" s="64">
        <f t="shared" si="414"/>
        <v>0</v>
      </c>
      <c r="DC264" s="64">
        <f t="shared" ref="DC264:EM264" si="515">IFERROR(DC103*(DC425/$EN425),"")</f>
        <v>1.5788477079833185E-4</v>
      </c>
      <c r="DD264" s="64">
        <f t="shared" si="515"/>
        <v>2.090897021227139E-4</v>
      </c>
      <c r="DE264" s="64">
        <f t="shared" si="515"/>
        <v>0</v>
      </c>
      <c r="DF264" s="64">
        <f t="shared" si="515"/>
        <v>0</v>
      </c>
      <c r="DG264" s="64">
        <f t="shared" si="515"/>
        <v>0</v>
      </c>
      <c r="DH264" s="64">
        <f t="shared" si="515"/>
        <v>0</v>
      </c>
      <c r="DI264" s="64">
        <f t="shared" si="515"/>
        <v>0</v>
      </c>
      <c r="DJ264" s="64">
        <f t="shared" si="515"/>
        <v>0</v>
      </c>
      <c r="DK264" s="64">
        <f t="shared" si="515"/>
        <v>1.2727209596017552E-3</v>
      </c>
      <c r="DL264" s="64">
        <f t="shared" si="515"/>
        <v>0</v>
      </c>
      <c r="DM264" s="64">
        <f t="shared" si="515"/>
        <v>0</v>
      </c>
      <c r="DN264" s="64">
        <f t="shared" si="515"/>
        <v>0</v>
      </c>
      <c r="DO264" s="64">
        <f t="shared" si="515"/>
        <v>0</v>
      </c>
      <c r="DP264" s="64">
        <f t="shared" si="515"/>
        <v>0</v>
      </c>
      <c r="DQ264" s="64">
        <f t="shared" si="515"/>
        <v>0</v>
      </c>
      <c r="DR264" s="64">
        <f t="shared" si="515"/>
        <v>0</v>
      </c>
      <c r="DS264" s="64">
        <f t="shared" si="515"/>
        <v>0</v>
      </c>
      <c r="DT264" s="64">
        <f t="shared" si="515"/>
        <v>0</v>
      </c>
      <c r="DU264" s="64">
        <f t="shared" si="515"/>
        <v>0</v>
      </c>
      <c r="DV264" s="64">
        <f t="shared" si="515"/>
        <v>0</v>
      </c>
      <c r="DW264" s="64">
        <f t="shared" si="515"/>
        <v>0</v>
      </c>
      <c r="DX264" s="64">
        <f t="shared" si="515"/>
        <v>0</v>
      </c>
      <c r="DY264" s="64">
        <f t="shared" si="515"/>
        <v>0</v>
      </c>
      <c r="DZ264" s="64">
        <f t="shared" si="515"/>
        <v>0</v>
      </c>
      <c r="EA264" s="64">
        <f t="shared" si="515"/>
        <v>0</v>
      </c>
      <c r="EB264" s="64">
        <f t="shared" si="515"/>
        <v>0</v>
      </c>
      <c r="EC264" s="64">
        <f t="shared" si="515"/>
        <v>0</v>
      </c>
      <c r="ED264" s="64">
        <f t="shared" si="515"/>
        <v>-3.0351497499408911E-3</v>
      </c>
      <c r="EE264" s="64">
        <f t="shared" si="515"/>
        <v>3.5332687657327407E-3</v>
      </c>
      <c r="EF264" s="64">
        <f t="shared" si="515"/>
        <v>-4.6614877858219416E-4</v>
      </c>
      <c r="EG264" s="64">
        <f t="shared" si="515"/>
        <v>0</v>
      </c>
      <c r="EH264" s="64">
        <f t="shared" si="515"/>
        <v>9.9724560427747969E-3</v>
      </c>
      <c r="EI264" s="64">
        <f t="shared" si="515"/>
        <v>0</v>
      </c>
      <c r="EJ264" s="64">
        <f t="shared" si="515"/>
        <v>0</v>
      </c>
      <c r="EK264" s="64">
        <f t="shared" si="515"/>
        <v>0</v>
      </c>
      <c r="EL264" s="64">
        <f t="shared" si="515"/>
        <v>0</v>
      </c>
      <c r="EM264" s="64">
        <f t="shared" si="515"/>
        <v>0</v>
      </c>
      <c r="EN264" s="72">
        <f t="shared" si="334"/>
        <v>3.5800760202755313E-2</v>
      </c>
    </row>
    <row r="265" spans="1:144" x14ac:dyDescent="0.15">
      <c r="A265" s="71">
        <v>42947</v>
      </c>
      <c r="B265" s="64">
        <f t="shared" ref="B265:J265" si="516">IFERROR(B104*(B426/$EN426),"")</f>
        <v>-4.1320478152220303E-3</v>
      </c>
      <c r="C265" s="64">
        <f t="shared" si="516"/>
        <v>0</v>
      </c>
      <c r="D265" s="64">
        <f t="shared" si="516"/>
        <v>0</v>
      </c>
      <c r="E265" s="64">
        <f t="shared" si="516"/>
        <v>0</v>
      </c>
      <c r="F265" s="64">
        <f t="shared" si="516"/>
        <v>0</v>
      </c>
      <c r="G265" s="64">
        <f t="shared" si="516"/>
        <v>0</v>
      </c>
      <c r="H265" s="64">
        <f t="shared" si="516"/>
        <v>0</v>
      </c>
      <c r="I265" s="64">
        <f t="shared" si="516"/>
        <v>0</v>
      </c>
      <c r="J265" s="64">
        <f t="shared" si="516"/>
        <v>0</v>
      </c>
      <c r="K265" s="64">
        <f t="shared" ref="K265:AP265" si="517">IFERROR(K104*(K426/$EN426),"")</f>
        <v>0</v>
      </c>
      <c r="L265" s="64">
        <f t="shared" si="517"/>
        <v>-2.076900068597082E-3</v>
      </c>
      <c r="M265" s="64">
        <f t="shared" si="517"/>
        <v>0</v>
      </c>
      <c r="N265" s="64">
        <f t="shared" si="517"/>
        <v>0</v>
      </c>
      <c r="O265" s="64">
        <f t="shared" si="517"/>
        <v>0</v>
      </c>
      <c r="P265" s="64">
        <f t="shared" si="517"/>
        <v>0</v>
      </c>
      <c r="Q265" s="64">
        <f t="shared" si="517"/>
        <v>0</v>
      </c>
      <c r="R265" s="64">
        <f t="shared" si="517"/>
        <v>0</v>
      </c>
      <c r="S265" s="64">
        <f t="shared" si="517"/>
        <v>0</v>
      </c>
      <c r="T265" s="64">
        <f t="shared" si="517"/>
        <v>4.8319761808821738E-3</v>
      </c>
      <c r="U265" s="64">
        <f t="shared" si="517"/>
        <v>0</v>
      </c>
      <c r="V265" s="64">
        <f t="shared" si="517"/>
        <v>0</v>
      </c>
      <c r="W265" s="64">
        <f t="shared" si="517"/>
        <v>0</v>
      </c>
      <c r="X265" s="64">
        <f t="shared" si="517"/>
        <v>0</v>
      </c>
      <c r="Y265" s="64">
        <f t="shared" si="517"/>
        <v>0</v>
      </c>
      <c r="Z265" s="64">
        <f t="shared" si="517"/>
        <v>0</v>
      </c>
      <c r="AA265" s="64">
        <f t="shared" si="517"/>
        <v>0</v>
      </c>
      <c r="AB265" s="64">
        <f t="shared" si="517"/>
        <v>0</v>
      </c>
      <c r="AC265" s="64">
        <f t="shared" si="517"/>
        <v>0</v>
      </c>
      <c r="AD265" s="64">
        <f t="shared" si="517"/>
        <v>0</v>
      </c>
      <c r="AE265" s="64">
        <f t="shared" si="517"/>
        <v>0</v>
      </c>
      <c r="AF265" s="64">
        <f t="shared" si="517"/>
        <v>-7.5581399359243668E-3</v>
      </c>
      <c r="AG265" s="64">
        <f t="shared" si="517"/>
        <v>0</v>
      </c>
      <c r="AH265" s="64">
        <f t="shared" si="517"/>
        <v>8.0636621130467014E-3</v>
      </c>
      <c r="AI265" s="64">
        <f t="shared" si="517"/>
        <v>0</v>
      </c>
      <c r="AJ265" s="64">
        <f t="shared" si="517"/>
        <v>0</v>
      </c>
      <c r="AK265" s="64">
        <f t="shared" si="517"/>
        <v>0</v>
      </c>
      <c r="AL265" s="64">
        <f t="shared" si="517"/>
        <v>0</v>
      </c>
      <c r="AM265" s="64">
        <f t="shared" si="517"/>
        <v>0</v>
      </c>
      <c r="AN265" s="64">
        <f t="shared" si="517"/>
        <v>0</v>
      </c>
      <c r="AO265" s="64">
        <f t="shared" si="517"/>
        <v>0</v>
      </c>
      <c r="AP265" s="64">
        <f t="shared" si="517"/>
        <v>0</v>
      </c>
      <c r="AQ265" s="64">
        <f t="shared" ref="AQ265:BV265" si="518">IFERROR(AQ104*(AQ426/$EN426),"")</f>
        <v>0</v>
      </c>
      <c r="AR265" s="64">
        <f t="shared" si="518"/>
        <v>0</v>
      </c>
      <c r="AS265" s="64">
        <f t="shared" si="518"/>
        <v>0</v>
      </c>
      <c r="AT265" s="64">
        <f t="shared" si="518"/>
        <v>0</v>
      </c>
      <c r="AU265" s="64">
        <f t="shared" si="518"/>
        <v>0</v>
      </c>
      <c r="AV265" s="64">
        <f t="shared" si="518"/>
        <v>0</v>
      </c>
      <c r="AW265" s="64">
        <f t="shared" si="518"/>
        <v>0</v>
      </c>
      <c r="AX265" s="64">
        <f t="shared" si="518"/>
        <v>0</v>
      </c>
      <c r="AY265" s="64">
        <f t="shared" si="518"/>
        <v>0</v>
      </c>
      <c r="AZ265" s="64">
        <f t="shared" si="518"/>
        <v>0</v>
      </c>
      <c r="BA265" s="64">
        <f t="shared" si="518"/>
        <v>0</v>
      </c>
      <c r="BB265" s="64">
        <f t="shared" si="518"/>
        <v>0</v>
      </c>
      <c r="BC265" s="64">
        <f t="shared" si="518"/>
        <v>0</v>
      </c>
      <c r="BD265" s="64">
        <f t="shared" si="518"/>
        <v>0</v>
      </c>
      <c r="BE265" s="64">
        <f t="shared" si="518"/>
        <v>0</v>
      </c>
      <c r="BF265" s="64">
        <f t="shared" si="518"/>
        <v>0</v>
      </c>
      <c r="BG265" s="64">
        <f t="shared" si="518"/>
        <v>0</v>
      </c>
      <c r="BH265" s="64">
        <f t="shared" si="518"/>
        <v>0</v>
      </c>
      <c r="BI265" s="64">
        <f t="shared" si="518"/>
        <v>0</v>
      </c>
      <c r="BJ265" s="64">
        <f t="shared" si="518"/>
        <v>0</v>
      </c>
      <c r="BK265" s="64">
        <f t="shared" si="518"/>
        <v>0</v>
      </c>
      <c r="BL265" s="64">
        <f t="shared" si="518"/>
        <v>0</v>
      </c>
      <c r="BM265" s="64">
        <f t="shared" si="518"/>
        <v>0</v>
      </c>
      <c r="BN265" s="64">
        <f t="shared" si="518"/>
        <v>0</v>
      </c>
      <c r="BO265" s="64">
        <f t="shared" si="518"/>
        <v>0</v>
      </c>
      <c r="BP265" s="64">
        <f t="shared" si="518"/>
        <v>0</v>
      </c>
      <c r="BQ265" s="64">
        <f t="shared" si="518"/>
        <v>0</v>
      </c>
      <c r="BR265" s="64">
        <f t="shared" si="518"/>
        <v>0</v>
      </c>
      <c r="BS265" s="64">
        <f t="shared" si="518"/>
        <v>0</v>
      </c>
      <c r="BT265" s="64">
        <f t="shared" si="518"/>
        <v>0</v>
      </c>
      <c r="BU265" s="64">
        <f t="shared" si="518"/>
        <v>0</v>
      </c>
      <c r="BV265" s="64">
        <f t="shared" si="518"/>
        <v>0</v>
      </c>
      <c r="BW265" s="64">
        <f t="shared" ref="BW265:DA265" si="519">IFERROR(BW104*(BW426/$EN426),"")</f>
        <v>0</v>
      </c>
      <c r="BX265" s="64">
        <f t="shared" si="519"/>
        <v>0</v>
      </c>
      <c r="BY265" s="64">
        <f t="shared" si="519"/>
        <v>0</v>
      </c>
      <c r="BZ265" s="64">
        <f t="shared" si="519"/>
        <v>0</v>
      </c>
      <c r="CA265" s="64">
        <f t="shared" si="519"/>
        <v>0</v>
      </c>
      <c r="CB265" s="64">
        <f t="shared" si="519"/>
        <v>0</v>
      </c>
      <c r="CC265" s="64">
        <f t="shared" si="519"/>
        <v>0</v>
      </c>
      <c r="CD265" s="64">
        <f t="shared" si="519"/>
        <v>0</v>
      </c>
      <c r="CE265" s="64">
        <f t="shared" si="519"/>
        <v>0</v>
      </c>
      <c r="CF265" s="64">
        <f t="shared" si="519"/>
        <v>0</v>
      </c>
      <c r="CG265" s="64">
        <f t="shared" si="519"/>
        <v>0</v>
      </c>
      <c r="CH265" s="64">
        <f t="shared" si="519"/>
        <v>0</v>
      </c>
      <c r="CI265" s="64">
        <f t="shared" si="519"/>
        <v>0</v>
      </c>
      <c r="CJ265" s="64">
        <f t="shared" si="519"/>
        <v>0</v>
      </c>
      <c r="CK265" s="64">
        <f t="shared" si="519"/>
        <v>0</v>
      </c>
      <c r="CL265" s="64">
        <f t="shared" si="519"/>
        <v>0</v>
      </c>
      <c r="CM265" s="64">
        <f t="shared" si="519"/>
        <v>0</v>
      </c>
      <c r="CN265" s="64">
        <f t="shared" si="519"/>
        <v>0</v>
      </c>
      <c r="CO265" s="64">
        <f t="shared" si="519"/>
        <v>0</v>
      </c>
      <c r="CP265" s="64">
        <f t="shared" si="519"/>
        <v>0</v>
      </c>
      <c r="CQ265" s="64">
        <f t="shared" si="519"/>
        <v>0</v>
      </c>
      <c r="CR265" s="64">
        <f t="shared" si="519"/>
        <v>0</v>
      </c>
      <c r="CS265" s="64">
        <f t="shared" si="519"/>
        <v>-3.6707926239243236E-3</v>
      </c>
      <c r="CT265" s="64">
        <f t="shared" si="519"/>
        <v>3.7946724376265441E-4</v>
      </c>
      <c r="CU265" s="64">
        <f t="shared" si="519"/>
        <v>-1.4749929849835955E-2</v>
      </c>
      <c r="CV265" s="64">
        <f t="shared" si="519"/>
        <v>4.0456540577729931E-3</v>
      </c>
      <c r="CW265" s="64">
        <f t="shared" si="519"/>
        <v>5.2402091763126806E-3</v>
      </c>
      <c r="CX265" s="64">
        <f t="shared" si="519"/>
        <v>-5.8324828585309997E-3</v>
      </c>
      <c r="CY265" s="64">
        <f t="shared" si="519"/>
        <v>0</v>
      </c>
      <c r="CZ265" s="64">
        <f t="shared" si="519"/>
        <v>-1.0242715495367022E-3</v>
      </c>
      <c r="DA265" s="64">
        <f t="shared" si="519"/>
        <v>-1.0742567780358621E-3</v>
      </c>
      <c r="DB265" s="64">
        <f t="shared" si="414"/>
        <v>0</v>
      </c>
      <c r="DC265" s="64">
        <f t="shared" ref="DC265:EM265" si="520">IFERROR(DC104*(DC426/$EN426),"")</f>
        <v>0</v>
      </c>
      <c r="DD265" s="64">
        <f t="shared" si="520"/>
        <v>-1.8251330797699338E-3</v>
      </c>
      <c r="DE265" s="64">
        <f t="shared" si="520"/>
        <v>0</v>
      </c>
      <c r="DF265" s="64">
        <f t="shared" si="520"/>
        <v>0</v>
      </c>
      <c r="DG265" s="64">
        <f t="shared" si="520"/>
        <v>-2.2209149473630808E-3</v>
      </c>
      <c r="DH265" s="64">
        <f t="shared" si="520"/>
        <v>0</v>
      </c>
      <c r="DI265" s="64">
        <f t="shared" si="520"/>
        <v>0</v>
      </c>
      <c r="DJ265" s="64">
        <f t="shared" si="520"/>
        <v>0</v>
      </c>
      <c r="DK265" s="64">
        <f t="shared" si="520"/>
        <v>4.7542771797676805E-4</v>
      </c>
      <c r="DL265" s="64">
        <f t="shared" si="520"/>
        <v>0</v>
      </c>
      <c r="DM265" s="64">
        <f t="shared" si="520"/>
        <v>0</v>
      </c>
      <c r="DN265" s="64">
        <f t="shared" si="520"/>
        <v>0</v>
      </c>
      <c r="DO265" s="64">
        <f t="shared" si="520"/>
        <v>0</v>
      </c>
      <c r="DP265" s="64">
        <f t="shared" si="520"/>
        <v>0</v>
      </c>
      <c r="DQ265" s="64">
        <f t="shared" si="520"/>
        <v>0</v>
      </c>
      <c r="DR265" s="64">
        <f t="shared" si="520"/>
        <v>0</v>
      </c>
      <c r="DS265" s="64">
        <f t="shared" si="520"/>
        <v>0</v>
      </c>
      <c r="DT265" s="64">
        <f t="shared" si="520"/>
        <v>0</v>
      </c>
      <c r="DU265" s="64">
        <f t="shared" si="520"/>
        <v>0</v>
      </c>
      <c r="DV265" s="64">
        <f t="shared" si="520"/>
        <v>0</v>
      </c>
      <c r="DW265" s="64">
        <f t="shared" si="520"/>
        <v>0</v>
      </c>
      <c r="DX265" s="64">
        <f t="shared" si="520"/>
        <v>0</v>
      </c>
      <c r="DY265" s="64">
        <f t="shared" si="520"/>
        <v>0</v>
      </c>
      <c r="DZ265" s="64">
        <f t="shared" si="520"/>
        <v>0</v>
      </c>
      <c r="EA265" s="64">
        <f t="shared" si="520"/>
        <v>0</v>
      </c>
      <c r="EB265" s="64">
        <f t="shared" si="520"/>
        <v>0</v>
      </c>
      <c r="EC265" s="64">
        <f t="shared" si="520"/>
        <v>0</v>
      </c>
      <c r="ED265" s="64">
        <f t="shared" si="520"/>
        <v>-4.5730979934004547E-3</v>
      </c>
      <c r="EE265" s="64">
        <f t="shared" si="520"/>
        <v>-3.9716282114459552E-4</v>
      </c>
      <c r="EF265" s="64">
        <f t="shared" si="520"/>
        <v>1.2620471626587141E-3</v>
      </c>
      <c r="EG265" s="64">
        <f t="shared" si="520"/>
        <v>0</v>
      </c>
      <c r="EH265" s="64">
        <f t="shared" si="520"/>
        <v>-8.2687334458784914E-4</v>
      </c>
      <c r="EI265" s="64">
        <f t="shared" si="520"/>
        <v>0</v>
      </c>
      <c r="EJ265" s="64">
        <f t="shared" si="520"/>
        <v>0</v>
      </c>
      <c r="EK265" s="64">
        <f t="shared" si="520"/>
        <v>0</v>
      </c>
      <c r="EL265" s="64">
        <f t="shared" si="520"/>
        <v>0</v>
      </c>
      <c r="EM265" s="64">
        <f t="shared" si="520"/>
        <v>0</v>
      </c>
      <c r="EN265" s="72">
        <f t="shared" si="334"/>
        <v>-2.5663560013460547E-2</v>
      </c>
    </row>
    <row r="266" spans="1:144" x14ac:dyDescent="0.15">
      <c r="A266" s="71">
        <v>42978</v>
      </c>
      <c r="B266" s="64">
        <f t="shared" ref="B266:J266" si="521">IFERROR(B105*(B427/$EN427),"")</f>
        <v>-1.3020431620755052E-4</v>
      </c>
      <c r="C266" s="64">
        <f t="shared" si="521"/>
        <v>0</v>
      </c>
      <c r="D266" s="64">
        <f t="shared" si="521"/>
        <v>0</v>
      </c>
      <c r="E266" s="64">
        <f t="shared" si="521"/>
        <v>0</v>
      </c>
      <c r="F266" s="64">
        <f t="shared" si="521"/>
        <v>0</v>
      </c>
      <c r="G266" s="64">
        <f t="shared" si="521"/>
        <v>0</v>
      </c>
      <c r="H266" s="64">
        <f t="shared" si="521"/>
        <v>0</v>
      </c>
      <c r="I266" s="64">
        <f t="shared" si="521"/>
        <v>0</v>
      </c>
      <c r="J266" s="64">
        <f t="shared" si="521"/>
        <v>0</v>
      </c>
      <c r="K266" s="64">
        <f t="shared" ref="K266:AP266" si="522">IFERROR(K105*(K427/$EN427),"")</f>
        <v>0</v>
      </c>
      <c r="L266" s="64">
        <f t="shared" si="522"/>
        <v>4.9351208859323946E-3</v>
      </c>
      <c r="M266" s="64">
        <f t="shared" si="522"/>
        <v>0</v>
      </c>
      <c r="N266" s="64">
        <f t="shared" si="522"/>
        <v>0</v>
      </c>
      <c r="O266" s="64">
        <f t="shared" si="522"/>
        <v>0</v>
      </c>
      <c r="P266" s="64">
        <f t="shared" si="522"/>
        <v>0</v>
      </c>
      <c r="Q266" s="64">
        <f t="shared" si="522"/>
        <v>0</v>
      </c>
      <c r="R266" s="64">
        <f t="shared" si="522"/>
        <v>0</v>
      </c>
      <c r="S266" s="64">
        <f t="shared" si="522"/>
        <v>0</v>
      </c>
      <c r="T266" s="64">
        <f t="shared" si="522"/>
        <v>-4.8783366971359293E-3</v>
      </c>
      <c r="U266" s="64">
        <f t="shared" si="522"/>
        <v>0</v>
      </c>
      <c r="V266" s="64">
        <f t="shared" si="522"/>
        <v>0</v>
      </c>
      <c r="W266" s="64">
        <f t="shared" si="522"/>
        <v>0</v>
      </c>
      <c r="X266" s="64">
        <f t="shared" si="522"/>
        <v>0</v>
      </c>
      <c r="Y266" s="64">
        <f t="shared" si="522"/>
        <v>0</v>
      </c>
      <c r="Z266" s="64">
        <f t="shared" si="522"/>
        <v>0</v>
      </c>
      <c r="AA266" s="64">
        <f t="shared" si="522"/>
        <v>0</v>
      </c>
      <c r="AB266" s="64">
        <f t="shared" si="522"/>
        <v>0</v>
      </c>
      <c r="AC266" s="64">
        <f t="shared" si="522"/>
        <v>0</v>
      </c>
      <c r="AD266" s="64">
        <f t="shared" si="522"/>
        <v>0</v>
      </c>
      <c r="AE266" s="64">
        <f t="shared" si="522"/>
        <v>0</v>
      </c>
      <c r="AF266" s="64">
        <f t="shared" si="522"/>
        <v>1.9344957645944523E-3</v>
      </c>
      <c r="AG266" s="64">
        <f t="shared" si="522"/>
        <v>0</v>
      </c>
      <c r="AH266" s="64">
        <f t="shared" si="522"/>
        <v>4.0387364093691239E-3</v>
      </c>
      <c r="AI266" s="64">
        <f t="shared" si="522"/>
        <v>0</v>
      </c>
      <c r="AJ266" s="64">
        <f t="shared" si="522"/>
        <v>0</v>
      </c>
      <c r="AK266" s="64">
        <f t="shared" si="522"/>
        <v>0</v>
      </c>
      <c r="AL266" s="64">
        <f t="shared" si="522"/>
        <v>0</v>
      </c>
      <c r="AM266" s="64">
        <f t="shared" si="522"/>
        <v>0</v>
      </c>
      <c r="AN266" s="64">
        <f t="shared" si="522"/>
        <v>0</v>
      </c>
      <c r="AO266" s="64">
        <f t="shared" si="522"/>
        <v>0</v>
      </c>
      <c r="AP266" s="64">
        <f t="shared" si="522"/>
        <v>0</v>
      </c>
      <c r="AQ266" s="64">
        <f t="shared" ref="AQ266:BV266" si="523">IFERROR(AQ105*(AQ427/$EN427),"")</f>
        <v>0</v>
      </c>
      <c r="AR266" s="64">
        <f t="shared" si="523"/>
        <v>0</v>
      </c>
      <c r="AS266" s="64">
        <f t="shared" si="523"/>
        <v>0</v>
      </c>
      <c r="AT266" s="64">
        <f t="shared" si="523"/>
        <v>0</v>
      </c>
      <c r="AU266" s="64">
        <f t="shared" si="523"/>
        <v>0</v>
      </c>
      <c r="AV266" s="64">
        <f t="shared" si="523"/>
        <v>0</v>
      </c>
      <c r="AW266" s="64">
        <f t="shared" si="523"/>
        <v>0</v>
      </c>
      <c r="AX266" s="64">
        <f t="shared" si="523"/>
        <v>0</v>
      </c>
      <c r="AY266" s="64">
        <f t="shared" si="523"/>
        <v>0</v>
      </c>
      <c r="AZ266" s="64">
        <f t="shared" si="523"/>
        <v>0</v>
      </c>
      <c r="BA266" s="64">
        <f t="shared" si="523"/>
        <v>0</v>
      </c>
      <c r="BB266" s="64">
        <f t="shared" si="523"/>
        <v>0</v>
      </c>
      <c r="BC266" s="64">
        <f t="shared" si="523"/>
        <v>0</v>
      </c>
      <c r="BD266" s="64">
        <f t="shared" si="523"/>
        <v>0</v>
      </c>
      <c r="BE266" s="64">
        <f t="shared" si="523"/>
        <v>0</v>
      </c>
      <c r="BF266" s="64">
        <f t="shared" si="523"/>
        <v>0</v>
      </c>
      <c r="BG266" s="64">
        <f t="shared" si="523"/>
        <v>0</v>
      </c>
      <c r="BH266" s="64">
        <f t="shared" si="523"/>
        <v>0</v>
      </c>
      <c r="BI266" s="64">
        <f t="shared" si="523"/>
        <v>0</v>
      </c>
      <c r="BJ266" s="64">
        <f t="shared" si="523"/>
        <v>0</v>
      </c>
      <c r="BK266" s="64">
        <f t="shared" si="523"/>
        <v>0</v>
      </c>
      <c r="BL266" s="64">
        <f t="shared" si="523"/>
        <v>0</v>
      </c>
      <c r="BM266" s="64">
        <f t="shared" si="523"/>
        <v>0</v>
      </c>
      <c r="BN266" s="64">
        <f t="shared" si="523"/>
        <v>0</v>
      </c>
      <c r="BO266" s="64">
        <f t="shared" si="523"/>
        <v>0</v>
      </c>
      <c r="BP266" s="64">
        <f t="shared" si="523"/>
        <v>0</v>
      </c>
      <c r="BQ266" s="64">
        <f t="shared" si="523"/>
        <v>0</v>
      </c>
      <c r="BR266" s="64">
        <f t="shared" si="523"/>
        <v>0</v>
      </c>
      <c r="BS266" s="64">
        <f t="shared" si="523"/>
        <v>0</v>
      </c>
      <c r="BT266" s="64">
        <f t="shared" si="523"/>
        <v>0</v>
      </c>
      <c r="BU266" s="64">
        <f t="shared" si="523"/>
        <v>0</v>
      </c>
      <c r="BV266" s="64">
        <f t="shared" si="523"/>
        <v>0</v>
      </c>
      <c r="BW266" s="64">
        <f t="shared" ref="BW266:DA266" si="524">IFERROR(BW105*(BW427/$EN427),"")</f>
        <v>0</v>
      </c>
      <c r="BX266" s="64">
        <f t="shared" si="524"/>
        <v>0</v>
      </c>
      <c r="BY266" s="64">
        <f t="shared" si="524"/>
        <v>0</v>
      </c>
      <c r="BZ266" s="64">
        <f t="shared" si="524"/>
        <v>0</v>
      </c>
      <c r="CA266" s="64">
        <f t="shared" si="524"/>
        <v>0</v>
      </c>
      <c r="CB266" s="64">
        <f t="shared" si="524"/>
        <v>0</v>
      </c>
      <c r="CC266" s="64">
        <f t="shared" si="524"/>
        <v>0</v>
      </c>
      <c r="CD266" s="64">
        <f t="shared" si="524"/>
        <v>0</v>
      </c>
      <c r="CE266" s="64">
        <f t="shared" si="524"/>
        <v>0</v>
      </c>
      <c r="CF266" s="64">
        <f t="shared" si="524"/>
        <v>0</v>
      </c>
      <c r="CG266" s="64">
        <f t="shared" si="524"/>
        <v>0</v>
      </c>
      <c r="CH266" s="64">
        <f t="shared" si="524"/>
        <v>0</v>
      </c>
      <c r="CI266" s="64">
        <f t="shared" si="524"/>
        <v>0</v>
      </c>
      <c r="CJ266" s="64">
        <f t="shared" si="524"/>
        <v>0</v>
      </c>
      <c r="CK266" s="64">
        <f t="shared" si="524"/>
        <v>0</v>
      </c>
      <c r="CL266" s="64">
        <f t="shared" si="524"/>
        <v>0</v>
      </c>
      <c r="CM266" s="64">
        <f t="shared" si="524"/>
        <v>0</v>
      </c>
      <c r="CN266" s="64">
        <f t="shared" si="524"/>
        <v>0</v>
      </c>
      <c r="CO266" s="64">
        <f t="shared" si="524"/>
        <v>0</v>
      </c>
      <c r="CP266" s="64">
        <f t="shared" si="524"/>
        <v>0</v>
      </c>
      <c r="CQ266" s="64">
        <f t="shared" si="524"/>
        <v>0</v>
      </c>
      <c r="CR266" s="64">
        <f t="shared" si="524"/>
        <v>0</v>
      </c>
      <c r="CS266" s="64">
        <f t="shared" si="524"/>
        <v>-9.1506062283888048E-3</v>
      </c>
      <c r="CT266" s="64">
        <f t="shared" si="524"/>
        <v>-1.4620019038299556E-2</v>
      </c>
      <c r="CU266" s="64">
        <f t="shared" si="524"/>
        <v>-9.5318801573731279E-3</v>
      </c>
      <c r="CV266" s="64">
        <f t="shared" si="524"/>
        <v>3.1711467949903783E-3</v>
      </c>
      <c r="CW266" s="64">
        <f t="shared" si="524"/>
        <v>6.3565740113587753E-3</v>
      </c>
      <c r="CX266" s="64">
        <f t="shared" si="524"/>
        <v>4.066973964795087E-2</v>
      </c>
      <c r="CY266" s="64">
        <f t="shared" si="524"/>
        <v>0</v>
      </c>
      <c r="CZ266" s="64">
        <f t="shared" si="524"/>
        <v>-2.5875471829974422E-3</v>
      </c>
      <c r="DA266" s="64">
        <f t="shared" si="524"/>
        <v>1.6926314229993168E-3</v>
      </c>
      <c r="DB266" s="64">
        <f t="shared" si="414"/>
        <v>0</v>
      </c>
      <c r="DC266" s="64">
        <f t="shared" ref="DC266:EM266" si="525">IFERROR(DC105*(DC427/$EN427),"")</f>
        <v>0</v>
      </c>
      <c r="DD266" s="64">
        <f t="shared" si="525"/>
        <v>-7.6909601764764445E-4</v>
      </c>
      <c r="DE266" s="64">
        <f t="shared" si="525"/>
        <v>0</v>
      </c>
      <c r="DF266" s="64">
        <f t="shared" si="525"/>
        <v>0</v>
      </c>
      <c r="DG266" s="64">
        <f t="shared" si="525"/>
        <v>-1.8180197757335953E-3</v>
      </c>
      <c r="DH266" s="64">
        <f t="shared" si="525"/>
        <v>0</v>
      </c>
      <c r="DI266" s="64">
        <f t="shared" si="525"/>
        <v>0</v>
      </c>
      <c r="DJ266" s="64">
        <f t="shared" si="525"/>
        <v>0</v>
      </c>
      <c r="DK266" s="64">
        <f t="shared" si="525"/>
        <v>0</v>
      </c>
      <c r="DL266" s="64">
        <f t="shared" si="525"/>
        <v>0</v>
      </c>
      <c r="DM266" s="64">
        <f t="shared" si="525"/>
        <v>0</v>
      </c>
      <c r="DN266" s="64">
        <f t="shared" si="525"/>
        <v>0</v>
      </c>
      <c r="DO266" s="64">
        <f t="shared" si="525"/>
        <v>0</v>
      </c>
      <c r="DP266" s="64">
        <f t="shared" si="525"/>
        <v>0</v>
      </c>
      <c r="DQ266" s="64">
        <f t="shared" si="525"/>
        <v>0</v>
      </c>
      <c r="DR266" s="64">
        <f t="shared" si="525"/>
        <v>0</v>
      </c>
      <c r="DS266" s="64">
        <f t="shared" si="525"/>
        <v>0</v>
      </c>
      <c r="DT266" s="64">
        <f t="shared" si="525"/>
        <v>0</v>
      </c>
      <c r="DU266" s="64">
        <f t="shared" si="525"/>
        <v>0</v>
      </c>
      <c r="DV266" s="64">
        <f t="shared" si="525"/>
        <v>0</v>
      </c>
      <c r="DW266" s="64">
        <f t="shared" si="525"/>
        <v>0</v>
      </c>
      <c r="DX266" s="64">
        <f t="shared" si="525"/>
        <v>0</v>
      </c>
      <c r="DY266" s="64">
        <f t="shared" si="525"/>
        <v>0</v>
      </c>
      <c r="DZ266" s="64">
        <f t="shared" si="525"/>
        <v>0</v>
      </c>
      <c r="EA266" s="64">
        <f t="shared" si="525"/>
        <v>0</v>
      </c>
      <c r="EB266" s="64">
        <f t="shared" si="525"/>
        <v>0</v>
      </c>
      <c r="EC266" s="64">
        <f t="shared" si="525"/>
        <v>0</v>
      </c>
      <c r="ED266" s="64">
        <f t="shared" si="525"/>
        <v>8.9190910160146626E-4</v>
      </c>
      <c r="EE266" s="64">
        <f t="shared" si="525"/>
        <v>-1.0897755604593843E-3</v>
      </c>
      <c r="EF266" s="64">
        <f t="shared" si="525"/>
        <v>-1.0035343534435012E-3</v>
      </c>
      <c r="EG266" s="64">
        <f t="shared" si="525"/>
        <v>0</v>
      </c>
      <c r="EH266" s="64">
        <f t="shared" si="525"/>
        <v>-9.3242440357938789E-3</v>
      </c>
      <c r="EI266" s="64">
        <f t="shared" si="525"/>
        <v>0</v>
      </c>
      <c r="EJ266" s="64">
        <f t="shared" si="525"/>
        <v>0</v>
      </c>
      <c r="EK266" s="64">
        <f t="shared" si="525"/>
        <v>0</v>
      </c>
      <c r="EL266" s="64">
        <f t="shared" si="525"/>
        <v>0</v>
      </c>
      <c r="EM266" s="64">
        <f t="shared" si="525"/>
        <v>0</v>
      </c>
      <c r="EN266" s="72">
        <f t="shared" si="334"/>
        <v>8.787090675316361E-3</v>
      </c>
    </row>
    <row r="267" spans="1:144" x14ac:dyDescent="0.15">
      <c r="A267" s="71">
        <v>43007</v>
      </c>
      <c r="B267" s="64">
        <f t="shared" ref="B267:J267" si="526">IFERROR(B106*(B428/$EN428),"")</f>
        <v>5.4492953019474374E-3</v>
      </c>
      <c r="C267" s="64">
        <f t="shared" si="526"/>
        <v>0</v>
      </c>
      <c r="D267" s="64">
        <f t="shared" si="526"/>
        <v>0</v>
      </c>
      <c r="E267" s="64">
        <f t="shared" si="526"/>
        <v>0</v>
      </c>
      <c r="F267" s="64">
        <f t="shared" si="526"/>
        <v>0</v>
      </c>
      <c r="G267" s="64">
        <f t="shared" si="526"/>
        <v>0</v>
      </c>
      <c r="H267" s="64">
        <f t="shared" si="526"/>
        <v>0</v>
      </c>
      <c r="I267" s="64">
        <f t="shared" si="526"/>
        <v>0</v>
      </c>
      <c r="J267" s="64">
        <f t="shared" si="526"/>
        <v>0</v>
      </c>
      <c r="K267" s="64">
        <f t="shared" ref="K267:AP267" si="527">IFERROR(K106*(K428/$EN428),"")</f>
        <v>0</v>
      </c>
      <c r="L267" s="64">
        <f t="shared" si="527"/>
        <v>-1.6287022889635164E-3</v>
      </c>
      <c r="M267" s="64">
        <f t="shared" si="527"/>
        <v>0</v>
      </c>
      <c r="N267" s="64">
        <f t="shared" si="527"/>
        <v>0</v>
      </c>
      <c r="O267" s="64">
        <f t="shared" si="527"/>
        <v>0</v>
      </c>
      <c r="P267" s="64">
        <f t="shared" si="527"/>
        <v>0</v>
      </c>
      <c r="Q267" s="64">
        <f t="shared" si="527"/>
        <v>0</v>
      </c>
      <c r="R267" s="64">
        <f t="shared" si="527"/>
        <v>0</v>
      </c>
      <c r="S267" s="64">
        <f t="shared" si="527"/>
        <v>0</v>
      </c>
      <c r="T267" s="64">
        <f t="shared" si="527"/>
        <v>-6.8534040870982086E-4</v>
      </c>
      <c r="U267" s="64">
        <f t="shared" si="527"/>
        <v>0</v>
      </c>
      <c r="V267" s="64">
        <f t="shared" si="527"/>
        <v>0</v>
      </c>
      <c r="W267" s="64">
        <f t="shared" si="527"/>
        <v>0</v>
      </c>
      <c r="X267" s="64">
        <f t="shared" si="527"/>
        <v>0</v>
      </c>
      <c r="Y267" s="64">
        <f t="shared" si="527"/>
        <v>0</v>
      </c>
      <c r="Z267" s="64">
        <f t="shared" si="527"/>
        <v>0</v>
      </c>
      <c r="AA267" s="64">
        <f t="shared" si="527"/>
        <v>0</v>
      </c>
      <c r="AB267" s="64">
        <f t="shared" si="527"/>
        <v>0</v>
      </c>
      <c r="AC267" s="64">
        <f t="shared" si="527"/>
        <v>0</v>
      </c>
      <c r="AD267" s="64">
        <f t="shared" si="527"/>
        <v>0</v>
      </c>
      <c r="AE267" s="64">
        <f t="shared" si="527"/>
        <v>0</v>
      </c>
      <c r="AF267" s="64">
        <f t="shared" si="527"/>
        <v>-2.2231832340654858E-3</v>
      </c>
      <c r="AG267" s="64">
        <f t="shared" si="527"/>
        <v>0</v>
      </c>
      <c r="AH267" s="64">
        <f t="shared" si="527"/>
        <v>5.06370125078031E-3</v>
      </c>
      <c r="AI267" s="64">
        <f t="shared" si="527"/>
        <v>0</v>
      </c>
      <c r="AJ267" s="64">
        <f t="shared" si="527"/>
        <v>0</v>
      </c>
      <c r="AK267" s="64">
        <f t="shared" si="527"/>
        <v>0</v>
      </c>
      <c r="AL267" s="64">
        <f t="shared" si="527"/>
        <v>0</v>
      </c>
      <c r="AM267" s="64">
        <f t="shared" si="527"/>
        <v>0</v>
      </c>
      <c r="AN267" s="64">
        <f t="shared" si="527"/>
        <v>0</v>
      </c>
      <c r="AO267" s="64">
        <f t="shared" si="527"/>
        <v>0</v>
      </c>
      <c r="AP267" s="64">
        <f t="shared" si="527"/>
        <v>0</v>
      </c>
      <c r="AQ267" s="64">
        <f t="shared" ref="AQ267:BV267" si="528">IFERROR(AQ106*(AQ428/$EN428),"")</f>
        <v>0</v>
      </c>
      <c r="AR267" s="64">
        <f t="shared" si="528"/>
        <v>0</v>
      </c>
      <c r="AS267" s="64">
        <f t="shared" si="528"/>
        <v>0</v>
      </c>
      <c r="AT267" s="64">
        <f t="shared" si="528"/>
        <v>0</v>
      </c>
      <c r="AU267" s="64">
        <f t="shared" si="528"/>
        <v>0</v>
      </c>
      <c r="AV267" s="64">
        <f t="shared" si="528"/>
        <v>0</v>
      </c>
      <c r="AW267" s="64">
        <f t="shared" si="528"/>
        <v>0</v>
      </c>
      <c r="AX267" s="64">
        <f t="shared" si="528"/>
        <v>0</v>
      </c>
      <c r="AY267" s="64">
        <f t="shared" si="528"/>
        <v>0</v>
      </c>
      <c r="AZ267" s="64">
        <f t="shared" si="528"/>
        <v>0</v>
      </c>
      <c r="BA267" s="64">
        <f t="shared" si="528"/>
        <v>0</v>
      </c>
      <c r="BB267" s="64">
        <f t="shared" si="528"/>
        <v>0</v>
      </c>
      <c r="BC267" s="64">
        <f t="shared" si="528"/>
        <v>0</v>
      </c>
      <c r="BD267" s="64">
        <f t="shared" si="528"/>
        <v>0</v>
      </c>
      <c r="BE267" s="64">
        <f t="shared" si="528"/>
        <v>0</v>
      </c>
      <c r="BF267" s="64">
        <f t="shared" si="528"/>
        <v>0</v>
      </c>
      <c r="BG267" s="64">
        <f t="shared" si="528"/>
        <v>0</v>
      </c>
      <c r="BH267" s="64">
        <f t="shared" si="528"/>
        <v>0</v>
      </c>
      <c r="BI267" s="64">
        <f t="shared" si="528"/>
        <v>0</v>
      </c>
      <c r="BJ267" s="64">
        <f t="shared" si="528"/>
        <v>0</v>
      </c>
      <c r="BK267" s="64">
        <f t="shared" si="528"/>
        <v>0</v>
      </c>
      <c r="BL267" s="64">
        <f t="shared" si="528"/>
        <v>0</v>
      </c>
      <c r="BM267" s="64">
        <f t="shared" si="528"/>
        <v>0</v>
      </c>
      <c r="BN267" s="64">
        <f t="shared" si="528"/>
        <v>0</v>
      </c>
      <c r="BO267" s="64">
        <f t="shared" si="528"/>
        <v>0</v>
      </c>
      <c r="BP267" s="64">
        <f t="shared" si="528"/>
        <v>0</v>
      </c>
      <c r="BQ267" s="64">
        <f t="shared" si="528"/>
        <v>0</v>
      </c>
      <c r="BR267" s="64">
        <f t="shared" si="528"/>
        <v>0</v>
      </c>
      <c r="BS267" s="64">
        <f t="shared" si="528"/>
        <v>0</v>
      </c>
      <c r="BT267" s="64">
        <f t="shared" si="528"/>
        <v>0</v>
      </c>
      <c r="BU267" s="64">
        <f t="shared" si="528"/>
        <v>0</v>
      </c>
      <c r="BV267" s="64">
        <f t="shared" si="528"/>
        <v>0</v>
      </c>
      <c r="BW267" s="64">
        <f t="shared" ref="BW267:DA267" si="529">IFERROR(BW106*(BW428/$EN428),"")</f>
        <v>0</v>
      </c>
      <c r="BX267" s="64">
        <f t="shared" si="529"/>
        <v>0</v>
      </c>
      <c r="BY267" s="64">
        <f t="shared" si="529"/>
        <v>0</v>
      </c>
      <c r="BZ267" s="64">
        <f t="shared" si="529"/>
        <v>0</v>
      </c>
      <c r="CA267" s="64">
        <f t="shared" si="529"/>
        <v>0</v>
      </c>
      <c r="CB267" s="64">
        <f t="shared" si="529"/>
        <v>0</v>
      </c>
      <c r="CC267" s="64">
        <f t="shared" si="529"/>
        <v>0</v>
      </c>
      <c r="CD267" s="64">
        <f t="shared" si="529"/>
        <v>0</v>
      </c>
      <c r="CE267" s="64">
        <f t="shared" si="529"/>
        <v>0</v>
      </c>
      <c r="CF267" s="64">
        <f t="shared" si="529"/>
        <v>0</v>
      </c>
      <c r="CG267" s="64">
        <f t="shared" si="529"/>
        <v>0</v>
      </c>
      <c r="CH267" s="64">
        <f t="shared" si="529"/>
        <v>0</v>
      </c>
      <c r="CI267" s="64">
        <f t="shared" si="529"/>
        <v>0</v>
      </c>
      <c r="CJ267" s="64">
        <f t="shared" si="529"/>
        <v>0</v>
      </c>
      <c r="CK267" s="64">
        <f t="shared" si="529"/>
        <v>0</v>
      </c>
      <c r="CL267" s="64">
        <f t="shared" si="529"/>
        <v>0</v>
      </c>
      <c r="CM267" s="64">
        <f t="shared" si="529"/>
        <v>0</v>
      </c>
      <c r="CN267" s="64">
        <f t="shared" si="529"/>
        <v>0</v>
      </c>
      <c r="CO267" s="64">
        <f t="shared" si="529"/>
        <v>0</v>
      </c>
      <c r="CP267" s="64">
        <f t="shared" si="529"/>
        <v>0</v>
      </c>
      <c r="CQ267" s="64">
        <f t="shared" si="529"/>
        <v>0</v>
      </c>
      <c r="CR267" s="64">
        <f t="shared" si="529"/>
        <v>0</v>
      </c>
      <c r="CS267" s="64">
        <f t="shared" si="529"/>
        <v>1.6751487543880999E-3</v>
      </c>
      <c r="CT267" s="64">
        <f t="shared" si="529"/>
        <v>1.8443684695608582E-3</v>
      </c>
      <c r="CU267" s="64">
        <f t="shared" si="529"/>
        <v>-5.3304338629091641E-3</v>
      </c>
      <c r="CV267" s="64">
        <f t="shared" si="529"/>
        <v>-1.5709657883895438E-4</v>
      </c>
      <c r="CW267" s="64">
        <f t="shared" si="529"/>
        <v>5.5954908199261459E-3</v>
      </c>
      <c r="CX267" s="64">
        <f t="shared" si="529"/>
        <v>1.331516907241144E-3</v>
      </c>
      <c r="CY267" s="64">
        <f t="shared" si="529"/>
        <v>0</v>
      </c>
      <c r="CZ267" s="64">
        <f t="shared" si="529"/>
        <v>-1.2411050480888827E-4</v>
      </c>
      <c r="DA267" s="64">
        <f t="shared" si="529"/>
        <v>1.9405420011666488E-3</v>
      </c>
      <c r="DB267" s="64">
        <f t="shared" si="414"/>
        <v>0</v>
      </c>
      <c r="DC267" s="64">
        <f t="shared" ref="DC267:EM267" si="530">IFERROR(DC106*(DC428/$EN428),"")</f>
        <v>0</v>
      </c>
      <c r="DD267" s="64">
        <f t="shared" si="530"/>
        <v>2.093309568649694E-3</v>
      </c>
      <c r="DE267" s="64">
        <f t="shared" si="530"/>
        <v>-1.583476577489244E-3</v>
      </c>
      <c r="DF267" s="64">
        <f t="shared" si="530"/>
        <v>0</v>
      </c>
      <c r="DG267" s="64">
        <f t="shared" si="530"/>
        <v>-7.1846761726727297E-4</v>
      </c>
      <c r="DH267" s="64">
        <f t="shared" si="530"/>
        <v>0</v>
      </c>
      <c r="DI267" s="64">
        <f t="shared" si="530"/>
        <v>0</v>
      </c>
      <c r="DJ267" s="64">
        <f t="shared" si="530"/>
        <v>0</v>
      </c>
      <c r="DK267" s="64">
        <f t="shared" si="530"/>
        <v>-9.1585463925029106E-4</v>
      </c>
      <c r="DL267" s="64">
        <f t="shared" si="530"/>
        <v>0</v>
      </c>
      <c r="DM267" s="64">
        <f t="shared" si="530"/>
        <v>0</v>
      </c>
      <c r="DN267" s="64">
        <f t="shared" si="530"/>
        <v>0</v>
      </c>
      <c r="DO267" s="64">
        <f t="shared" si="530"/>
        <v>0</v>
      </c>
      <c r="DP267" s="64">
        <f t="shared" si="530"/>
        <v>0</v>
      </c>
      <c r="DQ267" s="64">
        <f t="shared" si="530"/>
        <v>0</v>
      </c>
      <c r="DR267" s="64">
        <f t="shared" si="530"/>
        <v>0</v>
      </c>
      <c r="DS267" s="64">
        <f t="shared" si="530"/>
        <v>0</v>
      </c>
      <c r="DT267" s="64">
        <f t="shared" si="530"/>
        <v>0</v>
      </c>
      <c r="DU267" s="64">
        <f t="shared" si="530"/>
        <v>0</v>
      </c>
      <c r="DV267" s="64">
        <f t="shared" si="530"/>
        <v>0</v>
      </c>
      <c r="DW267" s="64">
        <f t="shared" si="530"/>
        <v>0</v>
      </c>
      <c r="DX267" s="64">
        <f t="shared" si="530"/>
        <v>0</v>
      </c>
      <c r="DY267" s="64">
        <f t="shared" si="530"/>
        <v>0</v>
      </c>
      <c r="DZ267" s="64">
        <f t="shared" si="530"/>
        <v>0</v>
      </c>
      <c r="EA267" s="64">
        <f t="shared" si="530"/>
        <v>0</v>
      </c>
      <c r="EB267" s="64">
        <f t="shared" si="530"/>
        <v>0</v>
      </c>
      <c r="EC267" s="64">
        <f t="shared" si="530"/>
        <v>0</v>
      </c>
      <c r="ED267" s="64">
        <f t="shared" si="530"/>
        <v>-2.1322957281197318E-3</v>
      </c>
      <c r="EE267" s="64">
        <f t="shared" si="530"/>
        <v>8.9040351054176653E-4</v>
      </c>
      <c r="EF267" s="64">
        <f t="shared" si="530"/>
        <v>-2.6377677740484055E-4</v>
      </c>
      <c r="EG267" s="64">
        <f t="shared" si="530"/>
        <v>0</v>
      </c>
      <c r="EH267" s="64">
        <f t="shared" si="530"/>
        <v>4.2611498074620778E-4</v>
      </c>
      <c r="EI267" s="64">
        <f t="shared" si="530"/>
        <v>0</v>
      </c>
      <c r="EJ267" s="64">
        <f t="shared" si="530"/>
        <v>0</v>
      </c>
      <c r="EK267" s="64">
        <f t="shared" si="530"/>
        <v>0</v>
      </c>
      <c r="EL267" s="64">
        <f t="shared" si="530"/>
        <v>0</v>
      </c>
      <c r="EM267" s="64">
        <f t="shared" si="530"/>
        <v>0</v>
      </c>
      <c r="EN267" s="72">
        <f t="shared" si="334"/>
        <v>1.0547153347121105E-2</v>
      </c>
    </row>
    <row r="268" spans="1:144" x14ac:dyDescent="0.15">
      <c r="A268" s="71">
        <v>43039</v>
      </c>
      <c r="B268" s="64">
        <f t="shared" ref="B268:J268" si="531">IFERROR(B107*(B429/$EN429),"")</f>
        <v>-3.6364104174304358E-3</v>
      </c>
      <c r="C268" s="64">
        <f t="shared" si="531"/>
        <v>0</v>
      </c>
      <c r="D268" s="64">
        <f t="shared" si="531"/>
        <v>0</v>
      </c>
      <c r="E268" s="64">
        <f t="shared" si="531"/>
        <v>0</v>
      </c>
      <c r="F268" s="64">
        <f t="shared" si="531"/>
        <v>0</v>
      </c>
      <c r="G268" s="64">
        <f t="shared" si="531"/>
        <v>0</v>
      </c>
      <c r="H268" s="64">
        <f t="shared" si="531"/>
        <v>0</v>
      </c>
      <c r="I268" s="64">
        <f t="shared" si="531"/>
        <v>0</v>
      </c>
      <c r="J268" s="64">
        <f t="shared" si="531"/>
        <v>0</v>
      </c>
      <c r="K268" s="64">
        <f t="shared" ref="K268:AP268" si="532">IFERROR(K107*(K429/$EN429),"")</f>
        <v>0</v>
      </c>
      <c r="L268" s="64">
        <f t="shared" si="532"/>
        <v>7.6691025381258362E-5</v>
      </c>
      <c r="M268" s="64">
        <f t="shared" si="532"/>
        <v>0</v>
      </c>
      <c r="N268" s="64">
        <f t="shared" si="532"/>
        <v>0</v>
      </c>
      <c r="O268" s="64">
        <f t="shared" si="532"/>
        <v>0</v>
      </c>
      <c r="P268" s="64">
        <f t="shared" si="532"/>
        <v>0</v>
      </c>
      <c r="Q268" s="64">
        <f t="shared" si="532"/>
        <v>0</v>
      </c>
      <c r="R268" s="64">
        <f t="shared" si="532"/>
        <v>0</v>
      </c>
      <c r="S268" s="64">
        <f t="shared" si="532"/>
        <v>0</v>
      </c>
      <c r="T268" s="64">
        <f t="shared" si="532"/>
        <v>-8.2920095201291059E-3</v>
      </c>
      <c r="U268" s="64">
        <f t="shared" si="532"/>
        <v>0</v>
      </c>
      <c r="V268" s="64">
        <f t="shared" si="532"/>
        <v>0</v>
      </c>
      <c r="W268" s="64">
        <f t="shared" si="532"/>
        <v>0</v>
      </c>
      <c r="X268" s="64">
        <f t="shared" si="532"/>
        <v>0</v>
      </c>
      <c r="Y268" s="64">
        <f t="shared" si="532"/>
        <v>0</v>
      </c>
      <c r="Z268" s="64">
        <f t="shared" si="532"/>
        <v>0</v>
      </c>
      <c r="AA268" s="64">
        <f t="shared" si="532"/>
        <v>0</v>
      </c>
      <c r="AB268" s="64">
        <f t="shared" si="532"/>
        <v>0</v>
      </c>
      <c r="AC268" s="64">
        <f t="shared" si="532"/>
        <v>0</v>
      </c>
      <c r="AD268" s="64">
        <f t="shared" si="532"/>
        <v>0</v>
      </c>
      <c r="AE268" s="64">
        <f t="shared" si="532"/>
        <v>0</v>
      </c>
      <c r="AF268" s="64">
        <f t="shared" si="532"/>
        <v>-1.2730230592409443E-3</v>
      </c>
      <c r="AG268" s="64">
        <f t="shared" si="532"/>
        <v>0</v>
      </c>
      <c r="AH268" s="64">
        <f t="shared" si="532"/>
        <v>9.9529436793803858E-3</v>
      </c>
      <c r="AI268" s="64">
        <f t="shared" si="532"/>
        <v>0</v>
      </c>
      <c r="AJ268" s="64">
        <f t="shared" si="532"/>
        <v>0</v>
      </c>
      <c r="AK268" s="64">
        <f t="shared" si="532"/>
        <v>0</v>
      </c>
      <c r="AL268" s="64">
        <f t="shared" si="532"/>
        <v>0</v>
      </c>
      <c r="AM268" s="64">
        <f t="shared" si="532"/>
        <v>0</v>
      </c>
      <c r="AN268" s="64">
        <f t="shared" si="532"/>
        <v>0</v>
      </c>
      <c r="AO268" s="64">
        <f t="shared" si="532"/>
        <v>0</v>
      </c>
      <c r="AP268" s="64">
        <f t="shared" si="532"/>
        <v>0</v>
      </c>
      <c r="AQ268" s="64">
        <f t="shared" ref="AQ268:BV268" si="533">IFERROR(AQ107*(AQ429/$EN429),"")</f>
        <v>0</v>
      </c>
      <c r="AR268" s="64">
        <f t="shared" si="533"/>
        <v>0</v>
      </c>
      <c r="AS268" s="64">
        <f t="shared" si="533"/>
        <v>0</v>
      </c>
      <c r="AT268" s="64">
        <f t="shared" si="533"/>
        <v>0</v>
      </c>
      <c r="AU268" s="64">
        <f t="shared" si="533"/>
        <v>0</v>
      </c>
      <c r="AV268" s="64">
        <f t="shared" si="533"/>
        <v>0</v>
      </c>
      <c r="AW268" s="64">
        <f t="shared" si="533"/>
        <v>0</v>
      </c>
      <c r="AX268" s="64">
        <f t="shared" si="533"/>
        <v>0</v>
      </c>
      <c r="AY268" s="64">
        <f t="shared" si="533"/>
        <v>0</v>
      </c>
      <c r="AZ268" s="64">
        <f t="shared" si="533"/>
        <v>0</v>
      </c>
      <c r="BA268" s="64">
        <f t="shared" si="533"/>
        <v>0</v>
      </c>
      <c r="BB268" s="64">
        <f t="shared" si="533"/>
        <v>0</v>
      </c>
      <c r="BC268" s="64">
        <f t="shared" si="533"/>
        <v>0</v>
      </c>
      <c r="BD268" s="64">
        <f t="shared" si="533"/>
        <v>0</v>
      </c>
      <c r="BE268" s="64">
        <f t="shared" si="533"/>
        <v>0</v>
      </c>
      <c r="BF268" s="64">
        <f t="shared" si="533"/>
        <v>0</v>
      </c>
      <c r="BG268" s="64">
        <f t="shared" si="533"/>
        <v>0</v>
      </c>
      <c r="BH268" s="64">
        <f t="shared" si="533"/>
        <v>0</v>
      </c>
      <c r="BI268" s="64">
        <f t="shared" si="533"/>
        <v>0</v>
      </c>
      <c r="BJ268" s="64">
        <f t="shared" si="533"/>
        <v>0</v>
      </c>
      <c r="BK268" s="64">
        <f t="shared" si="533"/>
        <v>0</v>
      </c>
      <c r="BL268" s="64">
        <f t="shared" si="533"/>
        <v>0</v>
      </c>
      <c r="BM268" s="64">
        <f t="shared" si="533"/>
        <v>0</v>
      </c>
      <c r="BN268" s="64">
        <f t="shared" si="533"/>
        <v>0</v>
      </c>
      <c r="BO268" s="64">
        <f t="shared" si="533"/>
        <v>0</v>
      </c>
      <c r="BP268" s="64">
        <f t="shared" si="533"/>
        <v>0</v>
      </c>
      <c r="BQ268" s="64">
        <f t="shared" si="533"/>
        <v>0</v>
      </c>
      <c r="BR268" s="64">
        <f t="shared" si="533"/>
        <v>0</v>
      </c>
      <c r="BS268" s="64">
        <f t="shared" si="533"/>
        <v>0</v>
      </c>
      <c r="BT268" s="64">
        <f t="shared" si="533"/>
        <v>0</v>
      </c>
      <c r="BU268" s="64">
        <f t="shared" si="533"/>
        <v>0</v>
      </c>
      <c r="BV268" s="64">
        <f t="shared" si="533"/>
        <v>0</v>
      </c>
      <c r="BW268" s="64">
        <f t="shared" ref="BW268:DA268" si="534">IFERROR(BW107*(BW429/$EN429),"")</f>
        <v>0</v>
      </c>
      <c r="BX268" s="64">
        <f t="shared" si="534"/>
        <v>0</v>
      </c>
      <c r="BY268" s="64">
        <f t="shared" si="534"/>
        <v>0</v>
      </c>
      <c r="BZ268" s="64">
        <f t="shared" si="534"/>
        <v>0</v>
      </c>
      <c r="CA268" s="64">
        <f t="shared" si="534"/>
        <v>0</v>
      </c>
      <c r="CB268" s="64">
        <f t="shared" si="534"/>
        <v>0</v>
      </c>
      <c r="CC268" s="64">
        <f t="shared" si="534"/>
        <v>0</v>
      </c>
      <c r="CD268" s="64">
        <f t="shared" si="534"/>
        <v>0</v>
      </c>
      <c r="CE268" s="64">
        <f t="shared" si="534"/>
        <v>0</v>
      </c>
      <c r="CF268" s="64">
        <f t="shared" si="534"/>
        <v>0</v>
      </c>
      <c r="CG268" s="64">
        <f t="shared" si="534"/>
        <v>0</v>
      </c>
      <c r="CH268" s="64">
        <f t="shared" si="534"/>
        <v>0</v>
      </c>
      <c r="CI268" s="64">
        <f t="shared" si="534"/>
        <v>0</v>
      </c>
      <c r="CJ268" s="64">
        <f t="shared" si="534"/>
        <v>0</v>
      </c>
      <c r="CK268" s="64">
        <f t="shared" si="534"/>
        <v>0</v>
      </c>
      <c r="CL268" s="64">
        <f t="shared" si="534"/>
        <v>0</v>
      </c>
      <c r="CM268" s="64">
        <f t="shared" si="534"/>
        <v>0</v>
      </c>
      <c r="CN268" s="64">
        <f t="shared" si="534"/>
        <v>0</v>
      </c>
      <c r="CO268" s="64">
        <f t="shared" si="534"/>
        <v>0</v>
      </c>
      <c r="CP268" s="64">
        <f t="shared" si="534"/>
        <v>0</v>
      </c>
      <c r="CQ268" s="64">
        <f t="shared" si="534"/>
        <v>0</v>
      </c>
      <c r="CR268" s="64">
        <f t="shared" si="534"/>
        <v>0</v>
      </c>
      <c r="CS268" s="64">
        <f t="shared" si="534"/>
        <v>-1.0360479128711329E-2</v>
      </c>
      <c r="CT268" s="64">
        <f t="shared" si="534"/>
        <v>1.1932527242488567E-3</v>
      </c>
      <c r="CU268" s="64">
        <f t="shared" si="534"/>
        <v>7.7225572619025878E-3</v>
      </c>
      <c r="CV268" s="64">
        <f t="shared" si="534"/>
        <v>2.3406773895948076E-3</v>
      </c>
      <c r="CW268" s="64">
        <f t="shared" si="534"/>
        <v>9.0425223448677746E-4</v>
      </c>
      <c r="CX268" s="64">
        <f t="shared" si="534"/>
        <v>-3.0664047899782844E-4</v>
      </c>
      <c r="CY268" s="64">
        <f t="shared" si="534"/>
        <v>0</v>
      </c>
      <c r="CZ268" s="64">
        <f t="shared" si="534"/>
        <v>0</v>
      </c>
      <c r="DA268" s="64">
        <f t="shared" si="534"/>
        <v>-3.5642398116497082E-3</v>
      </c>
      <c r="DB268" s="64">
        <f t="shared" si="414"/>
        <v>0</v>
      </c>
      <c r="DC268" s="64">
        <f t="shared" ref="DC268:EM268" si="535">IFERROR(DC107*(DC429/$EN429),"")</f>
        <v>0</v>
      </c>
      <c r="DD268" s="64">
        <f t="shared" si="535"/>
        <v>0</v>
      </c>
      <c r="DE268" s="64">
        <f t="shared" si="535"/>
        <v>1.4785413823974905E-4</v>
      </c>
      <c r="DF268" s="64">
        <f t="shared" si="535"/>
        <v>-3.846835175163383E-4</v>
      </c>
      <c r="DG268" s="64">
        <f t="shared" si="535"/>
        <v>-2.6006305797590186E-3</v>
      </c>
      <c r="DH268" s="64">
        <f t="shared" si="535"/>
        <v>0</v>
      </c>
      <c r="DI268" s="64">
        <f t="shared" si="535"/>
        <v>0</v>
      </c>
      <c r="DJ268" s="64">
        <f t="shared" si="535"/>
        <v>0</v>
      </c>
      <c r="DK268" s="64">
        <f t="shared" si="535"/>
        <v>-1.1967483074157455E-3</v>
      </c>
      <c r="DL268" s="64">
        <f t="shared" si="535"/>
        <v>0</v>
      </c>
      <c r="DM268" s="64">
        <f t="shared" si="535"/>
        <v>0</v>
      </c>
      <c r="DN268" s="64">
        <f t="shared" si="535"/>
        <v>0</v>
      </c>
      <c r="DO268" s="64">
        <f t="shared" si="535"/>
        <v>0</v>
      </c>
      <c r="DP268" s="64">
        <f t="shared" si="535"/>
        <v>0</v>
      </c>
      <c r="DQ268" s="64">
        <f t="shared" si="535"/>
        <v>0</v>
      </c>
      <c r="DR268" s="64">
        <f t="shared" si="535"/>
        <v>0</v>
      </c>
      <c r="DS268" s="64">
        <f t="shared" si="535"/>
        <v>0</v>
      </c>
      <c r="DT268" s="64">
        <f t="shared" si="535"/>
        <v>0</v>
      </c>
      <c r="DU268" s="64">
        <f t="shared" si="535"/>
        <v>0</v>
      </c>
      <c r="DV268" s="64">
        <f t="shared" si="535"/>
        <v>0</v>
      </c>
      <c r="DW268" s="64">
        <f t="shared" si="535"/>
        <v>0</v>
      </c>
      <c r="DX268" s="64">
        <f t="shared" si="535"/>
        <v>0</v>
      </c>
      <c r="DY268" s="64">
        <f t="shared" si="535"/>
        <v>0</v>
      </c>
      <c r="DZ268" s="64">
        <f t="shared" si="535"/>
        <v>0</v>
      </c>
      <c r="EA268" s="64">
        <f t="shared" si="535"/>
        <v>0</v>
      </c>
      <c r="EB268" s="64">
        <f t="shared" si="535"/>
        <v>0</v>
      </c>
      <c r="EC268" s="64">
        <f t="shared" si="535"/>
        <v>0</v>
      </c>
      <c r="ED268" s="64">
        <f t="shared" si="535"/>
        <v>-1.3282126628061104E-3</v>
      </c>
      <c r="EE268" s="64">
        <f t="shared" si="535"/>
        <v>-2.9122490646170418E-3</v>
      </c>
      <c r="EF268" s="64">
        <f t="shared" si="535"/>
        <v>-2.3396279536131109E-4</v>
      </c>
      <c r="EG268" s="64">
        <f t="shared" si="535"/>
        <v>0</v>
      </c>
      <c r="EH268" s="64">
        <f t="shared" si="535"/>
        <v>-6.7183068871034103E-4</v>
      </c>
      <c r="EI268" s="64">
        <f t="shared" si="535"/>
        <v>0</v>
      </c>
      <c r="EJ268" s="64">
        <f t="shared" si="535"/>
        <v>0</v>
      </c>
      <c r="EK268" s="64">
        <f t="shared" si="535"/>
        <v>0</v>
      </c>
      <c r="EL268" s="64">
        <f t="shared" si="535"/>
        <v>0</v>
      </c>
      <c r="EM268" s="64">
        <f t="shared" si="535"/>
        <v>0</v>
      </c>
      <c r="EN268" s="72">
        <f t="shared" si="334"/>
        <v>-1.4422891579110834E-2</v>
      </c>
    </row>
    <row r="269" spans="1:144" x14ac:dyDescent="0.15">
      <c r="A269" s="71">
        <v>43069</v>
      </c>
      <c r="B269" s="64">
        <f t="shared" ref="B269:J269" si="536">IFERROR(B108*(B430/$EN430),"")</f>
        <v>-4.5223029323851298E-3</v>
      </c>
      <c r="C269" s="64">
        <f t="shared" si="536"/>
        <v>0</v>
      </c>
      <c r="D269" s="64">
        <f t="shared" si="536"/>
        <v>0</v>
      </c>
      <c r="E269" s="64">
        <f t="shared" si="536"/>
        <v>0</v>
      </c>
      <c r="F269" s="64">
        <f t="shared" si="536"/>
        <v>0</v>
      </c>
      <c r="G269" s="64">
        <f t="shared" si="536"/>
        <v>0</v>
      </c>
      <c r="H269" s="64">
        <f t="shared" si="536"/>
        <v>0</v>
      </c>
      <c r="I269" s="64">
        <f t="shared" si="536"/>
        <v>0</v>
      </c>
      <c r="J269" s="64">
        <f t="shared" si="536"/>
        <v>0</v>
      </c>
      <c r="K269" s="64">
        <f t="shared" ref="K269:AP269" si="537">IFERROR(K108*(K430/$EN430),"")</f>
        <v>0</v>
      </c>
      <c r="L269" s="64">
        <f t="shared" si="537"/>
        <v>-1.5136233998310968E-3</v>
      </c>
      <c r="M269" s="64">
        <f t="shared" si="537"/>
        <v>0</v>
      </c>
      <c r="N269" s="64">
        <f t="shared" si="537"/>
        <v>0</v>
      </c>
      <c r="O269" s="64">
        <f t="shared" si="537"/>
        <v>0</v>
      </c>
      <c r="P269" s="64">
        <f t="shared" si="537"/>
        <v>0</v>
      </c>
      <c r="Q269" s="64">
        <f t="shared" si="537"/>
        <v>0</v>
      </c>
      <c r="R269" s="64">
        <f t="shared" si="537"/>
        <v>0</v>
      </c>
      <c r="S269" s="64">
        <f t="shared" si="537"/>
        <v>0</v>
      </c>
      <c r="T269" s="64">
        <f t="shared" si="537"/>
        <v>1.3530788061679039E-3</v>
      </c>
      <c r="U269" s="64">
        <f t="shared" si="537"/>
        <v>0</v>
      </c>
      <c r="V269" s="64">
        <f t="shared" si="537"/>
        <v>0</v>
      </c>
      <c r="W269" s="64">
        <f t="shared" si="537"/>
        <v>0</v>
      </c>
      <c r="X269" s="64">
        <f t="shared" si="537"/>
        <v>0</v>
      </c>
      <c r="Y269" s="64">
        <f t="shared" si="537"/>
        <v>0</v>
      </c>
      <c r="Z269" s="64">
        <f t="shared" si="537"/>
        <v>0</v>
      </c>
      <c r="AA269" s="64">
        <f t="shared" si="537"/>
        <v>0</v>
      </c>
      <c r="AB269" s="64">
        <f t="shared" si="537"/>
        <v>0</v>
      </c>
      <c r="AC269" s="64">
        <f t="shared" si="537"/>
        <v>0</v>
      </c>
      <c r="AD269" s="64">
        <f t="shared" si="537"/>
        <v>0</v>
      </c>
      <c r="AE269" s="64">
        <f t="shared" si="537"/>
        <v>0</v>
      </c>
      <c r="AF269" s="64">
        <f t="shared" si="537"/>
        <v>-3.2261229814084841E-3</v>
      </c>
      <c r="AG269" s="64">
        <f t="shared" si="537"/>
        <v>0</v>
      </c>
      <c r="AH269" s="64">
        <f t="shared" si="537"/>
        <v>4.6616407968436318E-3</v>
      </c>
      <c r="AI269" s="64">
        <f t="shared" si="537"/>
        <v>0</v>
      </c>
      <c r="AJ269" s="64">
        <f t="shared" si="537"/>
        <v>0</v>
      </c>
      <c r="AK269" s="64">
        <f t="shared" si="537"/>
        <v>0</v>
      </c>
      <c r="AL269" s="64">
        <f t="shared" si="537"/>
        <v>0</v>
      </c>
      <c r="AM269" s="64">
        <f t="shared" si="537"/>
        <v>0</v>
      </c>
      <c r="AN269" s="64">
        <f t="shared" si="537"/>
        <v>0</v>
      </c>
      <c r="AO269" s="64">
        <f t="shared" si="537"/>
        <v>0</v>
      </c>
      <c r="AP269" s="64">
        <f t="shared" si="537"/>
        <v>0</v>
      </c>
      <c r="AQ269" s="64">
        <f t="shared" ref="AQ269:BV269" si="538">IFERROR(AQ108*(AQ430/$EN430),"")</f>
        <v>0</v>
      </c>
      <c r="AR269" s="64">
        <f t="shared" si="538"/>
        <v>0</v>
      </c>
      <c r="AS269" s="64">
        <f t="shared" si="538"/>
        <v>0</v>
      </c>
      <c r="AT269" s="64">
        <f t="shared" si="538"/>
        <v>0</v>
      </c>
      <c r="AU269" s="64">
        <f t="shared" si="538"/>
        <v>0</v>
      </c>
      <c r="AV269" s="64">
        <f t="shared" si="538"/>
        <v>0</v>
      </c>
      <c r="AW269" s="64">
        <f t="shared" si="538"/>
        <v>0</v>
      </c>
      <c r="AX269" s="64">
        <f t="shared" si="538"/>
        <v>0</v>
      </c>
      <c r="AY269" s="64">
        <f t="shared" si="538"/>
        <v>0</v>
      </c>
      <c r="AZ269" s="64">
        <f t="shared" si="538"/>
        <v>0</v>
      </c>
      <c r="BA269" s="64">
        <f t="shared" si="538"/>
        <v>0</v>
      </c>
      <c r="BB269" s="64">
        <f t="shared" si="538"/>
        <v>0</v>
      </c>
      <c r="BC269" s="64">
        <f t="shared" si="538"/>
        <v>0</v>
      </c>
      <c r="BD269" s="64">
        <f t="shared" si="538"/>
        <v>0</v>
      </c>
      <c r="BE269" s="64">
        <f t="shared" si="538"/>
        <v>0</v>
      </c>
      <c r="BF269" s="64">
        <f t="shared" si="538"/>
        <v>0</v>
      </c>
      <c r="BG269" s="64">
        <f t="shared" si="538"/>
        <v>0</v>
      </c>
      <c r="BH269" s="64">
        <f t="shared" si="538"/>
        <v>0</v>
      </c>
      <c r="BI269" s="64">
        <f t="shared" si="538"/>
        <v>0</v>
      </c>
      <c r="BJ269" s="64">
        <f t="shared" si="538"/>
        <v>0</v>
      </c>
      <c r="BK269" s="64">
        <f t="shared" si="538"/>
        <v>0</v>
      </c>
      <c r="BL269" s="64">
        <f t="shared" si="538"/>
        <v>0</v>
      </c>
      <c r="BM269" s="64">
        <f t="shared" si="538"/>
        <v>0</v>
      </c>
      <c r="BN269" s="64">
        <f t="shared" si="538"/>
        <v>0</v>
      </c>
      <c r="BO269" s="64">
        <f t="shared" si="538"/>
        <v>0</v>
      </c>
      <c r="BP269" s="64">
        <f t="shared" si="538"/>
        <v>0</v>
      </c>
      <c r="BQ269" s="64">
        <f t="shared" si="538"/>
        <v>0</v>
      </c>
      <c r="BR269" s="64">
        <f t="shared" si="538"/>
        <v>0</v>
      </c>
      <c r="BS269" s="64">
        <f t="shared" si="538"/>
        <v>0</v>
      </c>
      <c r="BT269" s="64">
        <f t="shared" si="538"/>
        <v>0</v>
      </c>
      <c r="BU269" s="64">
        <f t="shared" si="538"/>
        <v>0</v>
      </c>
      <c r="BV269" s="64">
        <f t="shared" si="538"/>
        <v>0</v>
      </c>
      <c r="BW269" s="64">
        <f t="shared" ref="BW269:DA269" si="539">IFERROR(BW108*(BW430/$EN430),"")</f>
        <v>0</v>
      </c>
      <c r="BX269" s="64">
        <f t="shared" si="539"/>
        <v>0</v>
      </c>
      <c r="BY269" s="64">
        <f t="shared" si="539"/>
        <v>0</v>
      </c>
      <c r="BZ269" s="64">
        <f t="shared" si="539"/>
        <v>0</v>
      </c>
      <c r="CA269" s="64">
        <f t="shared" si="539"/>
        <v>0</v>
      </c>
      <c r="CB269" s="64">
        <f t="shared" si="539"/>
        <v>0</v>
      </c>
      <c r="CC269" s="64">
        <f t="shared" si="539"/>
        <v>0</v>
      </c>
      <c r="CD269" s="64">
        <f t="shared" si="539"/>
        <v>0</v>
      </c>
      <c r="CE269" s="64">
        <f t="shared" si="539"/>
        <v>0</v>
      </c>
      <c r="CF269" s="64">
        <f t="shared" si="539"/>
        <v>0</v>
      </c>
      <c r="CG269" s="64">
        <f t="shared" si="539"/>
        <v>0</v>
      </c>
      <c r="CH269" s="64">
        <f t="shared" si="539"/>
        <v>0</v>
      </c>
      <c r="CI269" s="64">
        <f t="shared" si="539"/>
        <v>0</v>
      </c>
      <c r="CJ269" s="64">
        <f t="shared" si="539"/>
        <v>0</v>
      </c>
      <c r="CK269" s="64">
        <f t="shared" si="539"/>
        <v>0</v>
      </c>
      <c r="CL269" s="64">
        <f t="shared" si="539"/>
        <v>0</v>
      </c>
      <c r="CM269" s="64">
        <f t="shared" si="539"/>
        <v>0</v>
      </c>
      <c r="CN269" s="64">
        <f t="shared" si="539"/>
        <v>0</v>
      </c>
      <c r="CO269" s="64">
        <f t="shared" si="539"/>
        <v>0</v>
      </c>
      <c r="CP269" s="64">
        <f t="shared" si="539"/>
        <v>0</v>
      </c>
      <c r="CQ269" s="64">
        <f t="shared" si="539"/>
        <v>0</v>
      </c>
      <c r="CR269" s="64">
        <f t="shared" si="539"/>
        <v>0</v>
      </c>
      <c r="CS269" s="64">
        <f t="shared" si="539"/>
        <v>1.2534547006603759E-2</v>
      </c>
      <c r="CT269" s="64">
        <f t="shared" si="539"/>
        <v>6.0803707605654646E-3</v>
      </c>
      <c r="CU269" s="64">
        <f t="shared" si="539"/>
        <v>-4.6594516656870474E-3</v>
      </c>
      <c r="CV269" s="64">
        <f t="shared" si="539"/>
        <v>-2.7752801728951515E-3</v>
      </c>
      <c r="CW269" s="64">
        <f t="shared" si="539"/>
        <v>-6.3901841921354648E-3</v>
      </c>
      <c r="CX269" s="64">
        <f t="shared" si="539"/>
        <v>1.2401468985844472E-3</v>
      </c>
      <c r="CY269" s="64">
        <f t="shared" si="539"/>
        <v>0</v>
      </c>
      <c r="CZ269" s="64">
        <f t="shared" si="539"/>
        <v>0</v>
      </c>
      <c r="DA269" s="64">
        <f t="shared" si="539"/>
        <v>-5.7310581570673986E-4</v>
      </c>
      <c r="DB269" s="64">
        <f t="shared" si="414"/>
        <v>0</v>
      </c>
      <c r="DC269" s="64">
        <f t="shared" ref="DC269:EM269" si="540">IFERROR(DC108*(DC430/$EN430),"")</f>
        <v>0</v>
      </c>
      <c r="DD269" s="64">
        <f t="shared" si="540"/>
        <v>-1.1587340368994165E-3</v>
      </c>
      <c r="DE269" s="64">
        <f t="shared" si="540"/>
        <v>-6.7835566351368785E-3</v>
      </c>
      <c r="DF269" s="64">
        <f t="shared" si="540"/>
        <v>2.9913413670486465E-3</v>
      </c>
      <c r="DG269" s="64">
        <f t="shared" si="540"/>
        <v>2.1029083878988221E-3</v>
      </c>
      <c r="DH269" s="64">
        <f t="shared" si="540"/>
        <v>0</v>
      </c>
      <c r="DI269" s="64">
        <f t="shared" si="540"/>
        <v>-8.5318222380307927E-3</v>
      </c>
      <c r="DJ269" s="64">
        <f t="shared" si="540"/>
        <v>0</v>
      </c>
      <c r="DK269" s="64">
        <f t="shared" si="540"/>
        <v>9.4678037250238208E-3</v>
      </c>
      <c r="DL269" s="64">
        <f t="shared" si="540"/>
        <v>0</v>
      </c>
      <c r="DM269" s="64">
        <f t="shared" si="540"/>
        <v>0</v>
      </c>
      <c r="DN269" s="64">
        <f t="shared" si="540"/>
        <v>0</v>
      </c>
      <c r="DO269" s="64">
        <f t="shared" si="540"/>
        <v>0</v>
      </c>
      <c r="DP269" s="64">
        <f t="shared" si="540"/>
        <v>0</v>
      </c>
      <c r="DQ269" s="64">
        <f t="shared" si="540"/>
        <v>0</v>
      </c>
      <c r="DR269" s="64">
        <f t="shared" si="540"/>
        <v>0</v>
      </c>
      <c r="DS269" s="64">
        <f t="shared" si="540"/>
        <v>0</v>
      </c>
      <c r="DT269" s="64">
        <f t="shared" si="540"/>
        <v>0</v>
      </c>
      <c r="DU269" s="64">
        <f t="shared" si="540"/>
        <v>0</v>
      </c>
      <c r="DV269" s="64">
        <f t="shared" si="540"/>
        <v>0</v>
      </c>
      <c r="DW269" s="64">
        <f t="shared" si="540"/>
        <v>0</v>
      </c>
      <c r="DX269" s="64">
        <f t="shared" si="540"/>
        <v>0</v>
      </c>
      <c r="DY269" s="64">
        <f t="shared" si="540"/>
        <v>0</v>
      </c>
      <c r="DZ269" s="64">
        <f t="shared" si="540"/>
        <v>0</v>
      </c>
      <c r="EA269" s="64">
        <f t="shared" si="540"/>
        <v>0</v>
      </c>
      <c r="EB269" s="64">
        <f t="shared" si="540"/>
        <v>0</v>
      </c>
      <c r="EC269" s="64">
        <f t="shared" si="540"/>
        <v>0</v>
      </c>
      <c r="ED269" s="64">
        <f t="shared" si="540"/>
        <v>5.0971949093895821E-3</v>
      </c>
      <c r="EE269" s="64">
        <f t="shared" si="540"/>
        <v>1.0625291106703011E-4</v>
      </c>
      <c r="EF269" s="64">
        <f t="shared" si="540"/>
        <v>-5.2019824077627786E-4</v>
      </c>
      <c r="EG269" s="64">
        <f t="shared" si="540"/>
        <v>-3.4395875808487938E-4</v>
      </c>
      <c r="EH269" s="64">
        <f t="shared" si="540"/>
        <v>1.8078851911343655E-3</v>
      </c>
      <c r="EI269" s="64">
        <f t="shared" si="540"/>
        <v>0</v>
      </c>
      <c r="EJ269" s="64">
        <f t="shared" si="540"/>
        <v>0</v>
      </c>
      <c r="EK269" s="64">
        <f t="shared" si="540"/>
        <v>0</v>
      </c>
      <c r="EL269" s="64">
        <f t="shared" si="540"/>
        <v>0</v>
      </c>
      <c r="EM269" s="64">
        <f t="shared" si="540"/>
        <v>0</v>
      </c>
      <c r="EN269" s="72">
        <f t="shared" si="334"/>
        <v>6.4448296913501143E-3</v>
      </c>
    </row>
    <row r="270" spans="1:144" x14ac:dyDescent="0.15">
      <c r="A270" s="71">
        <v>43098</v>
      </c>
      <c r="B270" s="64">
        <f t="shared" ref="B270:J270" si="541">IFERROR(B109*(B431/$EN431),"")</f>
        <v>1.5008811888922006E-3</v>
      </c>
      <c r="C270" s="64">
        <f t="shared" si="541"/>
        <v>0</v>
      </c>
      <c r="D270" s="64">
        <f t="shared" si="541"/>
        <v>0</v>
      </c>
      <c r="E270" s="64">
        <f t="shared" si="541"/>
        <v>0</v>
      </c>
      <c r="F270" s="64">
        <f t="shared" si="541"/>
        <v>0</v>
      </c>
      <c r="G270" s="64">
        <f t="shared" si="541"/>
        <v>0</v>
      </c>
      <c r="H270" s="64">
        <f t="shared" si="541"/>
        <v>0</v>
      </c>
      <c r="I270" s="64">
        <f t="shared" si="541"/>
        <v>0</v>
      </c>
      <c r="J270" s="64">
        <f t="shared" si="541"/>
        <v>0</v>
      </c>
      <c r="K270" s="64">
        <f t="shared" ref="K270:AP270" si="542">IFERROR(K109*(K431/$EN431),"")</f>
        <v>0</v>
      </c>
      <c r="L270" s="64">
        <f t="shared" si="542"/>
        <v>-1.6158666579556243E-3</v>
      </c>
      <c r="M270" s="64">
        <f t="shared" si="542"/>
        <v>0</v>
      </c>
      <c r="N270" s="64">
        <f t="shared" si="542"/>
        <v>0</v>
      </c>
      <c r="O270" s="64">
        <f t="shared" si="542"/>
        <v>0</v>
      </c>
      <c r="P270" s="64">
        <f t="shared" si="542"/>
        <v>0</v>
      </c>
      <c r="Q270" s="64">
        <f t="shared" si="542"/>
        <v>0</v>
      </c>
      <c r="R270" s="64">
        <f t="shared" si="542"/>
        <v>0</v>
      </c>
      <c r="S270" s="64">
        <f t="shared" si="542"/>
        <v>0</v>
      </c>
      <c r="T270" s="64">
        <f t="shared" si="542"/>
        <v>9.6288281345114201E-3</v>
      </c>
      <c r="U270" s="64">
        <f t="shared" si="542"/>
        <v>0</v>
      </c>
      <c r="V270" s="64">
        <f t="shared" si="542"/>
        <v>0</v>
      </c>
      <c r="W270" s="64">
        <f t="shared" si="542"/>
        <v>0</v>
      </c>
      <c r="X270" s="64">
        <f t="shared" si="542"/>
        <v>0</v>
      </c>
      <c r="Y270" s="64">
        <f t="shared" si="542"/>
        <v>0</v>
      </c>
      <c r="Z270" s="64">
        <f t="shared" si="542"/>
        <v>0</v>
      </c>
      <c r="AA270" s="64">
        <f t="shared" si="542"/>
        <v>0</v>
      </c>
      <c r="AB270" s="64">
        <f t="shared" si="542"/>
        <v>0</v>
      </c>
      <c r="AC270" s="64">
        <f t="shared" si="542"/>
        <v>0</v>
      </c>
      <c r="AD270" s="64">
        <f t="shared" si="542"/>
        <v>0</v>
      </c>
      <c r="AE270" s="64">
        <f t="shared" si="542"/>
        <v>0</v>
      </c>
      <c r="AF270" s="64">
        <f t="shared" si="542"/>
        <v>-1.9493292646411283E-3</v>
      </c>
      <c r="AG270" s="64">
        <f t="shared" si="542"/>
        <v>0</v>
      </c>
      <c r="AH270" s="64">
        <f t="shared" si="542"/>
        <v>-2.5434802406369304E-3</v>
      </c>
      <c r="AI270" s="64">
        <f t="shared" si="542"/>
        <v>0</v>
      </c>
      <c r="AJ270" s="64">
        <f t="shared" si="542"/>
        <v>0</v>
      </c>
      <c r="AK270" s="64">
        <f t="shared" si="542"/>
        <v>0</v>
      </c>
      <c r="AL270" s="64">
        <f t="shared" si="542"/>
        <v>0</v>
      </c>
      <c r="AM270" s="64">
        <f t="shared" si="542"/>
        <v>0</v>
      </c>
      <c r="AN270" s="64">
        <f t="shared" si="542"/>
        <v>0</v>
      </c>
      <c r="AO270" s="64">
        <f t="shared" si="542"/>
        <v>0</v>
      </c>
      <c r="AP270" s="64">
        <f t="shared" si="542"/>
        <v>0</v>
      </c>
      <c r="AQ270" s="64">
        <f t="shared" ref="AQ270:BV270" si="543">IFERROR(AQ109*(AQ431/$EN431),"")</f>
        <v>0</v>
      </c>
      <c r="AR270" s="64">
        <f t="shared" si="543"/>
        <v>0</v>
      </c>
      <c r="AS270" s="64">
        <f t="shared" si="543"/>
        <v>0</v>
      </c>
      <c r="AT270" s="64">
        <f t="shared" si="543"/>
        <v>0</v>
      </c>
      <c r="AU270" s="64">
        <f t="shared" si="543"/>
        <v>0</v>
      </c>
      <c r="AV270" s="64">
        <f t="shared" si="543"/>
        <v>0</v>
      </c>
      <c r="AW270" s="64">
        <f t="shared" si="543"/>
        <v>0</v>
      </c>
      <c r="AX270" s="64">
        <f t="shared" si="543"/>
        <v>0</v>
      </c>
      <c r="AY270" s="64">
        <f t="shared" si="543"/>
        <v>0</v>
      </c>
      <c r="AZ270" s="64">
        <f t="shared" si="543"/>
        <v>0</v>
      </c>
      <c r="BA270" s="64">
        <f t="shared" si="543"/>
        <v>0</v>
      </c>
      <c r="BB270" s="64">
        <f t="shared" si="543"/>
        <v>0</v>
      </c>
      <c r="BC270" s="64">
        <f t="shared" si="543"/>
        <v>0</v>
      </c>
      <c r="BD270" s="64">
        <f t="shared" si="543"/>
        <v>0</v>
      </c>
      <c r="BE270" s="64">
        <f t="shared" si="543"/>
        <v>0</v>
      </c>
      <c r="BF270" s="64">
        <f t="shared" si="543"/>
        <v>0</v>
      </c>
      <c r="BG270" s="64">
        <f t="shared" si="543"/>
        <v>0</v>
      </c>
      <c r="BH270" s="64">
        <f t="shared" si="543"/>
        <v>0</v>
      </c>
      <c r="BI270" s="64">
        <f t="shared" si="543"/>
        <v>0</v>
      </c>
      <c r="BJ270" s="64">
        <f t="shared" si="543"/>
        <v>0</v>
      </c>
      <c r="BK270" s="64">
        <f t="shared" si="543"/>
        <v>0</v>
      </c>
      <c r="BL270" s="64">
        <f t="shared" si="543"/>
        <v>0</v>
      </c>
      <c r="BM270" s="64">
        <f t="shared" si="543"/>
        <v>0</v>
      </c>
      <c r="BN270" s="64">
        <f t="shared" si="543"/>
        <v>0</v>
      </c>
      <c r="BO270" s="64">
        <f t="shared" si="543"/>
        <v>0</v>
      </c>
      <c r="BP270" s="64">
        <f t="shared" si="543"/>
        <v>0</v>
      </c>
      <c r="BQ270" s="64">
        <f t="shared" si="543"/>
        <v>0</v>
      </c>
      <c r="BR270" s="64">
        <f t="shared" si="543"/>
        <v>0</v>
      </c>
      <c r="BS270" s="64">
        <f t="shared" si="543"/>
        <v>0</v>
      </c>
      <c r="BT270" s="64">
        <f t="shared" si="543"/>
        <v>0</v>
      </c>
      <c r="BU270" s="64">
        <f t="shared" si="543"/>
        <v>0</v>
      </c>
      <c r="BV270" s="64">
        <f t="shared" si="543"/>
        <v>0</v>
      </c>
      <c r="BW270" s="64">
        <f t="shared" ref="BW270:DA270" si="544">IFERROR(BW109*(BW431/$EN431),"")</f>
        <v>0</v>
      </c>
      <c r="BX270" s="64">
        <f t="shared" si="544"/>
        <v>0</v>
      </c>
      <c r="BY270" s="64">
        <f t="shared" si="544"/>
        <v>0</v>
      </c>
      <c r="BZ270" s="64">
        <f t="shared" si="544"/>
        <v>0</v>
      </c>
      <c r="CA270" s="64">
        <f t="shared" si="544"/>
        <v>0</v>
      </c>
      <c r="CB270" s="64">
        <f t="shared" si="544"/>
        <v>0</v>
      </c>
      <c r="CC270" s="64">
        <f t="shared" si="544"/>
        <v>0</v>
      </c>
      <c r="CD270" s="64">
        <f t="shared" si="544"/>
        <v>0</v>
      </c>
      <c r="CE270" s="64">
        <f t="shared" si="544"/>
        <v>0</v>
      </c>
      <c r="CF270" s="64">
        <f t="shared" si="544"/>
        <v>0</v>
      </c>
      <c r="CG270" s="64">
        <f t="shared" si="544"/>
        <v>0</v>
      </c>
      <c r="CH270" s="64">
        <f t="shared" si="544"/>
        <v>0</v>
      </c>
      <c r="CI270" s="64">
        <f t="shared" si="544"/>
        <v>0</v>
      </c>
      <c r="CJ270" s="64">
        <f t="shared" si="544"/>
        <v>0</v>
      </c>
      <c r="CK270" s="64">
        <f t="shared" si="544"/>
        <v>0</v>
      </c>
      <c r="CL270" s="64">
        <f t="shared" si="544"/>
        <v>0</v>
      </c>
      <c r="CM270" s="64">
        <f t="shared" si="544"/>
        <v>0</v>
      </c>
      <c r="CN270" s="64">
        <f t="shared" si="544"/>
        <v>0</v>
      </c>
      <c r="CO270" s="64">
        <f t="shared" si="544"/>
        <v>0</v>
      </c>
      <c r="CP270" s="64">
        <f t="shared" si="544"/>
        <v>0</v>
      </c>
      <c r="CQ270" s="64">
        <f t="shared" si="544"/>
        <v>0</v>
      </c>
      <c r="CR270" s="64">
        <f t="shared" si="544"/>
        <v>0</v>
      </c>
      <c r="CS270" s="64">
        <f t="shared" si="544"/>
        <v>3.0471458032422056E-3</v>
      </c>
      <c r="CT270" s="64">
        <f t="shared" si="544"/>
        <v>1.2277039263015873E-2</v>
      </c>
      <c r="CU270" s="64">
        <f t="shared" si="544"/>
        <v>7.5790180547760926E-4</v>
      </c>
      <c r="CV270" s="64">
        <f t="shared" si="544"/>
        <v>4.2450470499982773E-3</v>
      </c>
      <c r="CW270" s="64">
        <f t="shared" si="544"/>
        <v>8.1707005117221526E-4</v>
      </c>
      <c r="CX270" s="64">
        <f t="shared" si="544"/>
        <v>1.451555761643103E-3</v>
      </c>
      <c r="CY270" s="64">
        <f t="shared" si="544"/>
        <v>0</v>
      </c>
      <c r="CZ270" s="64">
        <f t="shared" si="544"/>
        <v>0</v>
      </c>
      <c r="DA270" s="64">
        <f t="shared" si="544"/>
        <v>-2.3111807202213006E-4</v>
      </c>
      <c r="DB270" s="64">
        <f t="shared" si="414"/>
        <v>0</v>
      </c>
      <c r="DC270" s="64">
        <f t="shared" ref="DC270:EM270" si="545">IFERROR(DC109*(DC431/$EN431),"")</f>
        <v>0</v>
      </c>
      <c r="DD270" s="64">
        <f t="shared" si="545"/>
        <v>-2.5223979319624942E-3</v>
      </c>
      <c r="DE270" s="64">
        <f t="shared" si="545"/>
        <v>3.3050366247776913E-3</v>
      </c>
      <c r="DF270" s="64">
        <f t="shared" si="545"/>
        <v>1.3997583356735522E-2</v>
      </c>
      <c r="DG270" s="64">
        <f t="shared" si="545"/>
        <v>2.9271447527257581E-4</v>
      </c>
      <c r="DH270" s="64">
        <f t="shared" si="545"/>
        <v>0</v>
      </c>
      <c r="DI270" s="64">
        <f t="shared" si="545"/>
        <v>1.7533315147290616E-3</v>
      </c>
      <c r="DJ270" s="64">
        <f t="shared" si="545"/>
        <v>0</v>
      </c>
      <c r="DK270" s="64">
        <f t="shared" si="545"/>
        <v>4.8852392659546355E-3</v>
      </c>
      <c r="DL270" s="64">
        <f t="shared" si="545"/>
        <v>0</v>
      </c>
      <c r="DM270" s="64">
        <f t="shared" si="545"/>
        <v>0</v>
      </c>
      <c r="DN270" s="64">
        <f t="shared" si="545"/>
        <v>0</v>
      </c>
      <c r="DO270" s="64">
        <f t="shared" si="545"/>
        <v>0</v>
      </c>
      <c r="DP270" s="64">
        <f t="shared" si="545"/>
        <v>0</v>
      </c>
      <c r="DQ270" s="64">
        <f t="shared" si="545"/>
        <v>0</v>
      </c>
      <c r="DR270" s="64">
        <f t="shared" si="545"/>
        <v>0</v>
      </c>
      <c r="DS270" s="64">
        <f t="shared" si="545"/>
        <v>0</v>
      </c>
      <c r="DT270" s="64">
        <f t="shared" si="545"/>
        <v>0</v>
      </c>
      <c r="DU270" s="64">
        <f t="shared" si="545"/>
        <v>0</v>
      </c>
      <c r="DV270" s="64">
        <f t="shared" si="545"/>
        <v>0</v>
      </c>
      <c r="DW270" s="64">
        <f t="shared" si="545"/>
        <v>0</v>
      </c>
      <c r="DX270" s="64">
        <f t="shared" si="545"/>
        <v>0</v>
      </c>
      <c r="DY270" s="64">
        <f t="shared" si="545"/>
        <v>0</v>
      </c>
      <c r="DZ270" s="64">
        <f t="shared" si="545"/>
        <v>0</v>
      </c>
      <c r="EA270" s="64">
        <f t="shared" si="545"/>
        <v>0</v>
      </c>
      <c r="EB270" s="64">
        <f t="shared" si="545"/>
        <v>0</v>
      </c>
      <c r="EC270" s="64">
        <f t="shared" si="545"/>
        <v>0</v>
      </c>
      <c r="ED270" s="64">
        <f t="shared" si="545"/>
        <v>-1.6820556748528486E-4</v>
      </c>
      <c r="EE270" s="64">
        <f t="shared" si="545"/>
        <v>-2.0932374245339232E-3</v>
      </c>
      <c r="EF270" s="64">
        <f t="shared" si="545"/>
        <v>1.4365360787004071E-3</v>
      </c>
      <c r="EG270" s="64">
        <f t="shared" si="545"/>
        <v>-6.3339393290640722E-3</v>
      </c>
      <c r="EH270" s="64">
        <f t="shared" si="545"/>
        <v>8.4929274983831392E-4</v>
      </c>
      <c r="EI270" s="64">
        <f t="shared" si="545"/>
        <v>0</v>
      </c>
      <c r="EJ270" s="64">
        <f t="shared" si="545"/>
        <v>0</v>
      </c>
      <c r="EK270" s="64">
        <f t="shared" si="545"/>
        <v>0</v>
      </c>
      <c r="EL270" s="64">
        <f t="shared" si="545"/>
        <v>0</v>
      </c>
      <c r="EM270" s="64">
        <f t="shared" si="545"/>
        <v>0</v>
      </c>
      <c r="EN270" s="72">
        <f t="shared" si="334"/>
        <v>4.2787628635659533E-2</v>
      </c>
    </row>
    <row r="271" spans="1:144" x14ac:dyDescent="0.15">
      <c r="A271" s="71">
        <v>43131</v>
      </c>
      <c r="B271" s="64">
        <f t="shared" ref="B271:J271" si="546">IFERROR(B110*(B432/$EN432),"")</f>
        <v>-7.5727042886014756E-3</v>
      </c>
      <c r="C271" s="64">
        <f t="shared" si="546"/>
        <v>0</v>
      </c>
      <c r="D271" s="64">
        <f t="shared" si="546"/>
        <v>0</v>
      </c>
      <c r="E271" s="64">
        <f t="shared" si="546"/>
        <v>0</v>
      </c>
      <c r="F271" s="64">
        <f t="shared" si="546"/>
        <v>0</v>
      </c>
      <c r="G271" s="64">
        <f t="shared" si="546"/>
        <v>0</v>
      </c>
      <c r="H271" s="64">
        <f t="shared" si="546"/>
        <v>0</v>
      </c>
      <c r="I271" s="64">
        <f t="shared" si="546"/>
        <v>0</v>
      </c>
      <c r="J271" s="64">
        <f t="shared" si="546"/>
        <v>0</v>
      </c>
      <c r="K271" s="64">
        <f t="shared" ref="K271:AP271" si="547">IFERROR(K110*(K432/$EN432),"")</f>
        <v>0</v>
      </c>
      <c r="L271" s="64">
        <f t="shared" si="547"/>
        <v>-1.8880759622686579E-3</v>
      </c>
      <c r="M271" s="64">
        <f t="shared" si="547"/>
        <v>0</v>
      </c>
      <c r="N271" s="64">
        <f t="shared" si="547"/>
        <v>0</v>
      </c>
      <c r="O271" s="64">
        <f t="shared" si="547"/>
        <v>0</v>
      </c>
      <c r="P271" s="64">
        <f t="shared" si="547"/>
        <v>0</v>
      </c>
      <c r="Q271" s="64">
        <f t="shared" si="547"/>
        <v>0</v>
      </c>
      <c r="R271" s="64">
        <f t="shared" si="547"/>
        <v>0</v>
      </c>
      <c r="S271" s="64">
        <f t="shared" si="547"/>
        <v>0</v>
      </c>
      <c r="T271" s="64">
        <f t="shared" si="547"/>
        <v>8.4555790709383725E-4</v>
      </c>
      <c r="U271" s="64">
        <f t="shared" si="547"/>
        <v>0</v>
      </c>
      <c r="V271" s="64">
        <f t="shared" si="547"/>
        <v>0</v>
      </c>
      <c r="W271" s="64">
        <f t="shared" si="547"/>
        <v>0</v>
      </c>
      <c r="X271" s="64">
        <f t="shared" si="547"/>
        <v>0</v>
      </c>
      <c r="Y271" s="64">
        <f t="shared" si="547"/>
        <v>0</v>
      </c>
      <c r="Z271" s="64">
        <f t="shared" si="547"/>
        <v>0</v>
      </c>
      <c r="AA271" s="64">
        <f t="shared" si="547"/>
        <v>0</v>
      </c>
      <c r="AB271" s="64">
        <f t="shared" si="547"/>
        <v>0</v>
      </c>
      <c r="AC271" s="64">
        <f t="shared" si="547"/>
        <v>0</v>
      </c>
      <c r="AD271" s="64">
        <f t="shared" si="547"/>
        <v>0</v>
      </c>
      <c r="AE271" s="64">
        <f t="shared" si="547"/>
        <v>0</v>
      </c>
      <c r="AF271" s="64">
        <f t="shared" si="547"/>
        <v>9.7582158994812993E-4</v>
      </c>
      <c r="AG271" s="64">
        <f t="shared" si="547"/>
        <v>0</v>
      </c>
      <c r="AH271" s="64">
        <f t="shared" si="547"/>
        <v>3.2698093468215557E-3</v>
      </c>
      <c r="AI271" s="64">
        <f t="shared" si="547"/>
        <v>0</v>
      </c>
      <c r="AJ271" s="64">
        <f t="shared" si="547"/>
        <v>0</v>
      </c>
      <c r="AK271" s="64">
        <f t="shared" si="547"/>
        <v>2.4563787259989565E-4</v>
      </c>
      <c r="AL271" s="64">
        <f t="shared" si="547"/>
        <v>0</v>
      </c>
      <c r="AM271" s="64">
        <f t="shared" si="547"/>
        <v>0</v>
      </c>
      <c r="AN271" s="64">
        <f t="shared" si="547"/>
        <v>0</v>
      </c>
      <c r="AO271" s="64">
        <f t="shared" si="547"/>
        <v>0</v>
      </c>
      <c r="AP271" s="64">
        <f t="shared" si="547"/>
        <v>0</v>
      </c>
      <c r="AQ271" s="64">
        <f t="shared" ref="AQ271:BV271" si="548">IFERROR(AQ110*(AQ432/$EN432),"")</f>
        <v>0</v>
      </c>
      <c r="AR271" s="64">
        <f t="shared" si="548"/>
        <v>0</v>
      </c>
      <c r="AS271" s="64">
        <f t="shared" si="548"/>
        <v>0</v>
      </c>
      <c r="AT271" s="64">
        <f t="shared" si="548"/>
        <v>0</v>
      </c>
      <c r="AU271" s="64">
        <f t="shared" si="548"/>
        <v>0</v>
      </c>
      <c r="AV271" s="64">
        <f t="shared" si="548"/>
        <v>0</v>
      </c>
      <c r="AW271" s="64">
        <f t="shared" si="548"/>
        <v>0</v>
      </c>
      <c r="AX271" s="64">
        <f t="shared" si="548"/>
        <v>0</v>
      </c>
      <c r="AY271" s="64">
        <f t="shared" si="548"/>
        <v>0</v>
      </c>
      <c r="AZ271" s="64">
        <f t="shared" si="548"/>
        <v>0</v>
      </c>
      <c r="BA271" s="64">
        <f t="shared" si="548"/>
        <v>0</v>
      </c>
      <c r="BB271" s="64">
        <f t="shared" si="548"/>
        <v>0</v>
      </c>
      <c r="BC271" s="64">
        <f t="shared" si="548"/>
        <v>0</v>
      </c>
      <c r="BD271" s="64">
        <f t="shared" si="548"/>
        <v>0</v>
      </c>
      <c r="BE271" s="64">
        <f t="shared" si="548"/>
        <v>0</v>
      </c>
      <c r="BF271" s="64">
        <f t="shared" si="548"/>
        <v>0</v>
      </c>
      <c r="BG271" s="64">
        <f t="shared" si="548"/>
        <v>0</v>
      </c>
      <c r="BH271" s="64">
        <f t="shared" si="548"/>
        <v>0</v>
      </c>
      <c r="BI271" s="64">
        <f t="shared" si="548"/>
        <v>0</v>
      </c>
      <c r="BJ271" s="64">
        <f t="shared" si="548"/>
        <v>0</v>
      </c>
      <c r="BK271" s="64">
        <f t="shared" si="548"/>
        <v>0</v>
      </c>
      <c r="BL271" s="64">
        <f t="shared" si="548"/>
        <v>0</v>
      </c>
      <c r="BM271" s="64">
        <f t="shared" si="548"/>
        <v>0</v>
      </c>
      <c r="BN271" s="64">
        <f t="shared" si="548"/>
        <v>0</v>
      </c>
      <c r="BO271" s="64">
        <f t="shared" si="548"/>
        <v>0</v>
      </c>
      <c r="BP271" s="64">
        <f t="shared" si="548"/>
        <v>0</v>
      </c>
      <c r="BQ271" s="64">
        <f t="shared" si="548"/>
        <v>0</v>
      </c>
      <c r="BR271" s="64">
        <f t="shared" si="548"/>
        <v>0</v>
      </c>
      <c r="BS271" s="64">
        <f t="shared" si="548"/>
        <v>0</v>
      </c>
      <c r="BT271" s="64">
        <f t="shared" si="548"/>
        <v>0</v>
      </c>
      <c r="BU271" s="64">
        <f t="shared" si="548"/>
        <v>0</v>
      </c>
      <c r="BV271" s="64">
        <f t="shared" si="548"/>
        <v>0</v>
      </c>
      <c r="BW271" s="64">
        <f t="shared" ref="BW271:DA271" si="549">IFERROR(BW110*(BW432/$EN432),"")</f>
        <v>0</v>
      </c>
      <c r="BX271" s="64">
        <f t="shared" si="549"/>
        <v>0</v>
      </c>
      <c r="BY271" s="64">
        <f t="shared" si="549"/>
        <v>0</v>
      </c>
      <c r="BZ271" s="64">
        <f t="shared" si="549"/>
        <v>0</v>
      </c>
      <c r="CA271" s="64">
        <f t="shared" si="549"/>
        <v>0</v>
      </c>
      <c r="CB271" s="64">
        <f t="shared" si="549"/>
        <v>0</v>
      </c>
      <c r="CC271" s="64">
        <f t="shared" si="549"/>
        <v>0</v>
      </c>
      <c r="CD271" s="64">
        <f t="shared" si="549"/>
        <v>0</v>
      </c>
      <c r="CE271" s="64">
        <f t="shared" si="549"/>
        <v>0</v>
      </c>
      <c r="CF271" s="64">
        <f t="shared" si="549"/>
        <v>0</v>
      </c>
      <c r="CG271" s="64">
        <f t="shared" si="549"/>
        <v>0</v>
      </c>
      <c r="CH271" s="64">
        <f t="shared" si="549"/>
        <v>0</v>
      </c>
      <c r="CI271" s="64">
        <f t="shared" si="549"/>
        <v>0</v>
      </c>
      <c r="CJ271" s="64">
        <f t="shared" si="549"/>
        <v>0</v>
      </c>
      <c r="CK271" s="64">
        <f t="shared" si="549"/>
        <v>0</v>
      </c>
      <c r="CL271" s="64">
        <f t="shared" si="549"/>
        <v>0</v>
      </c>
      <c r="CM271" s="64">
        <f t="shared" si="549"/>
        <v>0</v>
      </c>
      <c r="CN271" s="64">
        <f t="shared" si="549"/>
        <v>0</v>
      </c>
      <c r="CO271" s="64">
        <f t="shared" si="549"/>
        <v>0</v>
      </c>
      <c r="CP271" s="64">
        <f t="shared" si="549"/>
        <v>0</v>
      </c>
      <c r="CQ271" s="64">
        <f t="shared" si="549"/>
        <v>0</v>
      </c>
      <c r="CR271" s="64">
        <f t="shared" si="549"/>
        <v>0</v>
      </c>
      <c r="CS271" s="64">
        <f t="shared" si="549"/>
        <v>-3.9257998839895862E-3</v>
      </c>
      <c r="CT271" s="64">
        <f t="shared" si="549"/>
        <v>3.0408685119215476E-3</v>
      </c>
      <c r="CU271" s="64">
        <f t="shared" si="549"/>
        <v>4.1940146040124549E-3</v>
      </c>
      <c r="CV271" s="64">
        <f t="shared" si="549"/>
        <v>-1.8756997788020948E-3</v>
      </c>
      <c r="CW271" s="64">
        <f t="shared" si="549"/>
        <v>9.5483808279040521E-5</v>
      </c>
      <c r="CX271" s="64">
        <f t="shared" si="549"/>
        <v>-1.6486761782732469E-4</v>
      </c>
      <c r="CY271" s="64">
        <f t="shared" si="549"/>
        <v>0</v>
      </c>
      <c r="CZ271" s="64">
        <f t="shared" si="549"/>
        <v>0</v>
      </c>
      <c r="DA271" s="64">
        <f t="shared" si="549"/>
        <v>8.1118028880080889E-4</v>
      </c>
      <c r="DB271" s="64">
        <f t="shared" si="414"/>
        <v>0</v>
      </c>
      <c r="DC271" s="64">
        <f t="shared" ref="DC271:EM271" si="550">IFERROR(DC110*(DC432/$EN432),"")</f>
        <v>0</v>
      </c>
      <c r="DD271" s="64">
        <f t="shared" si="550"/>
        <v>-3.637930185004181E-3</v>
      </c>
      <c r="DE271" s="64">
        <f t="shared" si="550"/>
        <v>2.3968043131667848E-3</v>
      </c>
      <c r="DF271" s="64">
        <f t="shared" si="550"/>
        <v>-1.8553582964107571E-3</v>
      </c>
      <c r="DG271" s="64">
        <f t="shared" si="550"/>
        <v>2.283228423606959E-3</v>
      </c>
      <c r="DH271" s="64">
        <f t="shared" si="550"/>
        <v>0</v>
      </c>
      <c r="DI271" s="64">
        <f t="shared" si="550"/>
        <v>-1.0127591521663553E-2</v>
      </c>
      <c r="DJ271" s="64">
        <f t="shared" si="550"/>
        <v>0</v>
      </c>
      <c r="DK271" s="64">
        <f t="shared" si="550"/>
        <v>-2.9576189396970927E-3</v>
      </c>
      <c r="DL271" s="64">
        <f t="shared" si="550"/>
        <v>0</v>
      </c>
      <c r="DM271" s="64">
        <f t="shared" si="550"/>
        <v>0</v>
      </c>
      <c r="DN271" s="64">
        <f t="shared" si="550"/>
        <v>0</v>
      </c>
      <c r="DO271" s="64">
        <f t="shared" si="550"/>
        <v>0</v>
      </c>
      <c r="DP271" s="64">
        <f t="shared" si="550"/>
        <v>0</v>
      </c>
      <c r="DQ271" s="64">
        <f t="shared" si="550"/>
        <v>0</v>
      </c>
      <c r="DR271" s="64">
        <f t="shared" si="550"/>
        <v>0</v>
      </c>
      <c r="DS271" s="64">
        <f t="shared" si="550"/>
        <v>0</v>
      </c>
      <c r="DT271" s="64">
        <f t="shared" si="550"/>
        <v>0</v>
      </c>
      <c r="DU271" s="64">
        <f t="shared" si="550"/>
        <v>0</v>
      </c>
      <c r="DV271" s="64">
        <f t="shared" si="550"/>
        <v>0</v>
      </c>
      <c r="DW271" s="64">
        <f t="shared" si="550"/>
        <v>0</v>
      </c>
      <c r="DX271" s="64">
        <f t="shared" si="550"/>
        <v>0</v>
      </c>
      <c r="DY271" s="64">
        <f t="shared" si="550"/>
        <v>0</v>
      </c>
      <c r="DZ271" s="64">
        <f t="shared" si="550"/>
        <v>0</v>
      </c>
      <c r="EA271" s="64">
        <f t="shared" si="550"/>
        <v>0</v>
      </c>
      <c r="EB271" s="64">
        <f t="shared" si="550"/>
        <v>0</v>
      </c>
      <c r="EC271" s="64">
        <f t="shared" si="550"/>
        <v>0</v>
      </c>
      <c r="ED271" s="64">
        <f t="shared" si="550"/>
        <v>0</v>
      </c>
      <c r="EE271" s="64">
        <f t="shared" si="550"/>
        <v>-1.5296395669674985E-3</v>
      </c>
      <c r="EF271" s="64">
        <f t="shared" si="550"/>
        <v>1.4448557038677597E-3</v>
      </c>
      <c r="EG271" s="64">
        <f t="shared" si="550"/>
        <v>1.6603679880913078E-3</v>
      </c>
      <c r="EH271" s="64">
        <f t="shared" si="550"/>
        <v>-2.4193610955341649E-3</v>
      </c>
      <c r="EI271" s="64">
        <f t="shared" si="550"/>
        <v>0</v>
      </c>
      <c r="EJ271" s="64">
        <f t="shared" si="550"/>
        <v>0</v>
      </c>
      <c r="EK271" s="64">
        <f t="shared" si="550"/>
        <v>0</v>
      </c>
      <c r="EL271" s="64">
        <f t="shared" si="550"/>
        <v>0</v>
      </c>
      <c r="EM271" s="64">
        <f t="shared" si="550"/>
        <v>0</v>
      </c>
      <c r="EN271" s="72">
        <f t="shared" si="334"/>
        <v>-1.6691016778556302E-2</v>
      </c>
    </row>
    <row r="272" spans="1:144" x14ac:dyDescent="0.15">
      <c r="A272" s="71">
        <v>43159</v>
      </c>
      <c r="B272" s="64">
        <f t="shared" ref="B272:J272" si="551">IFERROR(B111*(B433/$EN433),"")</f>
        <v>-4.1669332431673398E-3</v>
      </c>
      <c r="C272" s="64">
        <f t="shared" si="551"/>
        <v>0</v>
      </c>
      <c r="D272" s="64">
        <f t="shared" si="551"/>
        <v>0</v>
      </c>
      <c r="E272" s="64">
        <f t="shared" si="551"/>
        <v>0</v>
      </c>
      <c r="F272" s="64">
        <f t="shared" si="551"/>
        <v>0</v>
      </c>
      <c r="G272" s="64">
        <f t="shared" si="551"/>
        <v>0</v>
      </c>
      <c r="H272" s="64">
        <f t="shared" si="551"/>
        <v>0</v>
      </c>
      <c r="I272" s="64">
        <f t="shared" si="551"/>
        <v>0</v>
      </c>
      <c r="J272" s="64">
        <f t="shared" si="551"/>
        <v>0</v>
      </c>
      <c r="K272" s="64">
        <f t="shared" ref="K272:AP272" si="552">IFERROR(K111*(K433/$EN433),"")</f>
        <v>0</v>
      </c>
      <c r="L272" s="64">
        <f t="shared" si="552"/>
        <v>-2.2736624787942961E-4</v>
      </c>
      <c r="M272" s="64">
        <f t="shared" si="552"/>
        <v>0</v>
      </c>
      <c r="N272" s="64">
        <f t="shared" si="552"/>
        <v>1.5972345957564456E-3</v>
      </c>
      <c r="O272" s="64">
        <f t="shared" si="552"/>
        <v>0</v>
      </c>
      <c r="P272" s="64">
        <f t="shared" si="552"/>
        <v>0</v>
      </c>
      <c r="Q272" s="64">
        <f t="shared" si="552"/>
        <v>0</v>
      </c>
      <c r="R272" s="64">
        <f t="shared" si="552"/>
        <v>0</v>
      </c>
      <c r="S272" s="64">
        <f t="shared" si="552"/>
        <v>0</v>
      </c>
      <c r="T272" s="64">
        <f t="shared" si="552"/>
        <v>1.1715421923862226E-3</v>
      </c>
      <c r="U272" s="64">
        <f t="shared" si="552"/>
        <v>0</v>
      </c>
      <c r="V272" s="64">
        <f t="shared" si="552"/>
        <v>0</v>
      </c>
      <c r="W272" s="64">
        <f t="shared" si="552"/>
        <v>0</v>
      </c>
      <c r="X272" s="64">
        <f t="shared" si="552"/>
        <v>0</v>
      </c>
      <c r="Y272" s="64">
        <f t="shared" si="552"/>
        <v>0</v>
      </c>
      <c r="Z272" s="64">
        <f t="shared" si="552"/>
        <v>0</v>
      </c>
      <c r="AA272" s="64">
        <f t="shared" si="552"/>
        <v>0</v>
      </c>
      <c r="AB272" s="64">
        <f t="shared" si="552"/>
        <v>0</v>
      </c>
      <c r="AC272" s="64">
        <f t="shared" si="552"/>
        <v>0</v>
      </c>
      <c r="AD272" s="64">
        <f t="shared" si="552"/>
        <v>0</v>
      </c>
      <c r="AE272" s="64">
        <f t="shared" si="552"/>
        <v>0</v>
      </c>
      <c r="AF272" s="64">
        <f t="shared" si="552"/>
        <v>-2.6481274003927659E-3</v>
      </c>
      <c r="AG272" s="64">
        <f t="shared" si="552"/>
        <v>-3.6903656377407993E-4</v>
      </c>
      <c r="AH272" s="64">
        <f t="shared" si="552"/>
        <v>-6.8346798852986128E-3</v>
      </c>
      <c r="AI272" s="64">
        <f t="shared" si="552"/>
        <v>3.3695161017931462E-4</v>
      </c>
      <c r="AJ272" s="64">
        <f t="shared" si="552"/>
        <v>0</v>
      </c>
      <c r="AK272" s="64">
        <f t="shared" si="552"/>
        <v>-4.4702183536782791E-3</v>
      </c>
      <c r="AL272" s="64">
        <f t="shared" si="552"/>
        <v>0</v>
      </c>
      <c r="AM272" s="64">
        <f t="shared" si="552"/>
        <v>0</v>
      </c>
      <c r="AN272" s="64">
        <f t="shared" si="552"/>
        <v>0</v>
      </c>
      <c r="AO272" s="64">
        <f t="shared" si="552"/>
        <v>0</v>
      </c>
      <c r="AP272" s="64">
        <f t="shared" si="552"/>
        <v>0</v>
      </c>
      <c r="AQ272" s="64">
        <f t="shared" ref="AQ272:BV272" si="553">IFERROR(AQ111*(AQ433/$EN433),"")</f>
        <v>0</v>
      </c>
      <c r="AR272" s="64">
        <f t="shared" si="553"/>
        <v>0</v>
      </c>
      <c r="AS272" s="64">
        <f t="shared" si="553"/>
        <v>0</v>
      </c>
      <c r="AT272" s="64">
        <f t="shared" si="553"/>
        <v>0</v>
      </c>
      <c r="AU272" s="64">
        <f t="shared" si="553"/>
        <v>0</v>
      </c>
      <c r="AV272" s="64">
        <f t="shared" si="553"/>
        <v>0</v>
      </c>
      <c r="AW272" s="64">
        <f t="shared" si="553"/>
        <v>0</v>
      </c>
      <c r="AX272" s="64">
        <f t="shared" si="553"/>
        <v>0</v>
      </c>
      <c r="AY272" s="64">
        <f t="shared" si="553"/>
        <v>0</v>
      </c>
      <c r="AZ272" s="64">
        <f t="shared" si="553"/>
        <v>0</v>
      </c>
      <c r="BA272" s="64">
        <f t="shared" si="553"/>
        <v>0</v>
      </c>
      <c r="BB272" s="64">
        <f t="shared" si="553"/>
        <v>0</v>
      </c>
      <c r="BC272" s="64">
        <f t="shared" si="553"/>
        <v>0</v>
      </c>
      <c r="BD272" s="64">
        <f t="shared" si="553"/>
        <v>0</v>
      </c>
      <c r="BE272" s="64">
        <f t="shared" si="553"/>
        <v>0</v>
      </c>
      <c r="BF272" s="64">
        <f t="shared" si="553"/>
        <v>0</v>
      </c>
      <c r="BG272" s="64">
        <f t="shared" si="553"/>
        <v>0</v>
      </c>
      <c r="BH272" s="64">
        <f t="shared" si="553"/>
        <v>0</v>
      </c>
      <c r="BI272" s="64">
        <f t="shared" si="553"/>
        <v>0</v>
      </c>
      <c r="BJ272" s="64">
        <f t="shared" si="553"/>
        <v>0</v>
      </c>
      <c r="BK272" s="64">
        <f t="shared" si="553"/>
        <v>0</v>
      </c>
      <c r="BL272" s="64">
        <f t="shared" si="553"/>
        <v>0</v>
      </c>
      <c r="BM272" s="64">
        <f t="shared" si="553"/>
        <v>0</v>
      </c>
      <c r="BN272" s="64">
        <f t="shared" si="553"/>
        <v>0</v>
      </c>
      <c r="BO272" s="64">
        <f t="shared" si="553"/>
        <v>0</v>
      </c>
      <c r="BP272" s="64">
        <f t="shared" si="553"/>
        <v>0</v>
      </c>
      <c r="BQ272" s="64">
        <f t="shared" si="553"/>
        <v>0</v>
      </c>
      <c r="BR272" s="64">
        <f t="shared" si="553"/>
        <v>0</v>
      </c>
      <c r="BS272" s="64">
        <f t="shared" si="553"/>
        <v>0</v>
      </c>
      <c r="BT272" s="64">
        <f t="shared" si="553"/>
        <v>0</v>
      </c>
      <c r="BU272" s="64">
        <f t="shared" si="553"/>
        <v>0</v>
      </c>
      <c r="BV272" s="64">
        <f t="shared" si="553"/>
        <v>0</v>
      </c>
      <c r="BW272" s="64">
        <f t="shared" ref="BW272:DA272" si="554">IFERROR(BW111*(BW433/$EN433),"")</f>
        <v>0</v>
      </c>
      <c r="BX272" s="64">
        <f t="shared" si="554"/>
        <v>0</v>
      </c>
      <c r="BY272" s="64">
        <f t="shared" si="554"/>
        <v>0</v>
      </c>
      <c r="BZ272" s="64">
        <f t="shared" si="554"/>
        <v>0</v>
      </c>
      <c r="CA272" s="64">
        <f t="shared" si="554"/>
        <v>0</v>
      </c>
      <c r="CB272" s="64">
        <f t="shared" si="554"/>
        <v>0</v>
      </c>
      <c r="CC272" s="64">
        <f t="shared" si="554"/>
        <v>0</v>
      </c>
      <c r="CD272" s="64">
        <f t="shared" si="554"/>
        <v>0</v>
      </c>
      <c r="CE272" s="64">
        <f t="shared" si="554"/>
        <v>0</v>
      </c>
      <c r="CF272" s="64">
        <f t="shared" si="554"/>
        <v>0</v>
      </c>
      <c r="CG272" s="64">
        <f t="shared" si="554"/>
        <v>0</v>
      </c>
      <c r="CH272" s="64">
        <f t="shared" si="554"/>
        <v>0</v>
      </c>
      <c r="CI272" s="64">
        <f t="shared" si="554"/>
        <v>0</v>
      </c>
      <c r="CJ272" s="64">
        <f t="shared" si="554"/>
        <v>0</v>
      </c>
      <c r="CK272" s="64">
        <f t="shared" si="554"/>
        <v>0</v>
      </c>
      <c r="CL272" s="64">
        <f t="shared" si="554"/>
        <v>0</v>
      </c>
      <c r="CM272" s="64">
        <f t="shared" si="554"/>
        <v>0</v>
      </c>
      <c r="CN272" s="64">
        <f t="shared" si="554"/>
        <v>0</v>
      </c>
      <c r="CO272" s="64">
        <f t="shared" si="554"/>
        <v>0</v>
      </c>
      <c r="CP272" s="64">
        <f t="shared" si="554"/>
        <v>0</v>
      </c>
      <c r="CQ272" s="64">
        <f t="shared" si="554"/>
        <v>0</v>
      </c>
      <c r="CR272" s="64">
        <f t="shared" si="554"/>
        <v>0</v>
      </c>
      <c r="CS272" s="64">
        <f t="shared" si="554"/>
        <v>-6.4307203656888074E-3</v>
      </c>
      <c r="CT272" s="64">
        <f t="shared" si="554"/>
        <v>-1.230254085396041E-3</v>
      </c>
      <c r="CU272" s="64">
        <f t="shared" si="554"/>
        <v>3.3376205077299028E-4</v>
      </c>
      <c r="CV272" s="64">
        <f t="shared" si="554"/>
        <v>-8.5436867233849682E-3</v>
      </c>
      <c r="CW272" s="64">
        <f t="shared" si="554"/>
        <v>7.0648185503615257E-4</v>
      </c>
      <c r="CX272" s="64">
        <f t="shared" si="554"/>
        <v>0</v>
      </c>
      <c r="CY272" s="64">
        <f t="shared" si="554"/>
        <v>0</v>
      </c>
      <c r="CZ272" s="64">
        <f t="shared" si="554"/>
        <v>0</v>
      </c>
      <c r="DA272" s="64">
        <f t="shared" si="554"/>
        <v>-9.7595308177048689E-5</v>
      </c>
      <c r="DB272" s="64">
        <f t="shared" si="414"/>
        <v>0</v>
      </c>
      <c r="DC272" s="64">
        <f t="shared" ref="DC272:EM272" si="555">IFERROR(DC111*(DC433/$EN433),"")</f>
        <v>0</v>
      </c>
      <c r="DD272" s="64">
        <f t="shared" si="555"/>
        <v>-2.5864596127785416E-3</v>
      </c>
      <c r="DE272" s="64">
        <f t="shared" si="555"/>
        <v>-1.7561474082854298E-4</v>
      </c>
      <c r="DF272" s="64">
        <f t="shared" si="555"/>
        <v>-8.0805764458723379E-4</v>
      </c>
      <c r="DG272" s="64">
        <f t="shared" si="555"/>
        <v>2.4560740156882124E-3</v>
      </c>
      <c r="DH272" s="64">
        <f t="shared" si="555"/>
        <v>0</v>
      </c>
      <c r="DI272" s="64">
        <f t="shared" si="555"/>
        <v>6.89074388675624E-3</v>
      </c>
      <c r="DJ272" s="64">
        <f t="shared" si="555"/>
        <v>0</v>
      </c>
      <c r="DK272" s="64">
        <f t="shared" si="555"/>
        <v>-4.1790204175108626E-4</v>
      </c>
      <c r="DL272" s="64">
        <f t="shared" si="555"/>
        <v>0</v>
      </c>
      <c r="DM272" s="64">
        <f t="shared" si="555"/>
        <v>0</v>
      </c>
      <c r="DN272" s="64">
        <f t="shared" si="555"/>
        <v>0</v>
      </c>
      <c r="DO272" s="64">
        <f t="shared" si="555"/>
        <v>0</v>
      </c>
      <c r="DP272" s="64">
        <f t="shared" si="555"/>
        <v>0</v>
      </c>
      <c r="DQ272" s="64">
        <f t="shared" si="555"/>
        <v>0</v>
      </c>
      <c r="DR272" s="64">
        <f t="shared" si="555"/>
        <v>0</v>
      </c>
      <c r="DS272" s="64">
        <f t="shared" si="555"/>
        <v>0</v>
      </c>
      <c r="DT272" s="64">
        <f t="shared" si="555"/>
        <v>0</v>
      </c>
      <c r="DU272" s="64">
        <f t="shared" si="555"/>
        <v>0</v>
      </c>
      <c r="DV272" s="64">
        <f t="shared" si="555"/>
        <v>0</v>
      </c>
      <c r="DW272" s="64">
        <f t="shared" si="555"/>
        <v>0</v>
      </c>
      <c r="DX272" s="64">
        <f t="shared" si="555"/>
        <v>0</v>
      </c>
      <c r="DY272" s="64">
        <f t="shared" si="555"/>
        <v>0</v>
      </c>
      <c r="DZ272" s="64">
        <f t="shared" si="555"/>
        <v>0</v>
      </c>
      <c r="EA272" s="64">
        <f t="shared" si="555"/>
        <v>0</v>
      </c>
      <c r="EB272" s="64">
        <f t="shared" si="555"/>
        <v>0</v>
      </c>
      <c r="EC272" s="64">
        <f t="shared" si="555"/>
        <v>0</v>
      </c>
      <c r="ED272" s="64">
        <f t="shared" si="555"/>
        <v>0</v>
      </c>
      <c r="EE272" s="64">
        <f t="shared" si="555"/>
        <v>3.4108265809983958E-4</v>
      </c>
      <c r="EF272" s="64">
        <f t="shared" si="555"/>
        <v>-2.1597326574634814E-3</v>
      </c>
      <c r="EG272" s="64">
        <f t="shared" si="555"/>
        <v>6.7880107028549441E-3</v>
      </c>
      <c r="EH272" s="64">
        <f t="shared" si="555"/>
        <v>-1.621449611912771E-3</v>
      </c>
      <c r="EI272" s="64">
        <f t="shared" si="555"/>
        <v>-1.2491336837991513E-4</v>
      </c>
      <c r="EJ272" s="64">
        <f t="shared" si="555"/>
        <v>0</v>
      </c>
      <c r="EK272" s="64">
        <f t="shared" si="555"/>
        <v>0</v>
      </c>
      <c r="EL272" s="64">
        <f t="shared" si="555"/>
        <v>0</v>
      </c>
      <c r="EM272" s="64">
        <f t="shared" si="555"/>
        <v>0</v>
      </c>
      <c r="EN272" s="72">
        <f t="shared" si="334"/>
        <v>-2.2290864287008581E-2</v>
      </c>
    </row>
    <row r="273" spans="1:144" x14ac:dyDescent="0.15">
      <c r="A273" s="71">
        <v>43188</v>
      </c>
      <c r="B273" s="64">
        <f t="shared" ref="B273:J273" si="556">IFERROR(B112*(B434/$EN434),"")</f>
        <v>4.320414380399372E-4</v>
      </c>
      <c r="C273" s="64">
        <f t="shared" si="556"/>
        <v>0</v>
      </c>
      <c r="D273" s="64">
        <f t="shared" si="556"/>
        <v>0</v>
      </c>
      <c r="E273" s="64">
        <f t="shared" si="556"/>
        <v>0</v>
      </c>
      <c r="F273" s="64">
        <f t="shared" si="556"/>
        <v>0</v>
      </c>
      <c r="G273" s="64">
        <f t="shared" si="556"/>
        <v>0</v>
      </c>
      <c r="H273" s="64">
        <f t="shared" si="556"/>
        <v>0</v>
      </c>
      <c r="I273" s="64">
        <f t="shared" si="556"/>
        <v>0</v>
      </c>
      <c r="J273" s="64">
        <f t="shared" si="556"/>
        <v>0</v>
      </c>
      <c r="K273" s="64">
        <f t="shared" ref="K273:AP273" si="557">IFERROR(K112*(K434/$EN434),"")</f>
        <v>0</v>
      </c>
      <c r="L273" s="64">
        <f t="shared" si="557"/>
        <v>4.1156475825305308E-3</v>
      </c>
      <c r="M273" s="64">
        <f t="shared" si="557"/>
        <v>0</v>
      </c>
      <c r="N273" s="64">
        <f t="shared" si="557"/>
        <v>-5.2048683920285083E-3</v>
      </c>
      <c r="O273" s="64">
        <f t="shared" si="557"/>
        <v>0</v>
      </c>
      <c r="P273" s="64">
        <f t="shared" si="557"/>
        <v>0</v>
      </c>
      <c r="Q273" s="64">
        <f t="shared" si="557"/>
        <v>0</v>
      </c>
      <c r="R273" s="64">
        <f t="shared" si="557"/>
        <v>0</v>
      </c>
      <c r="S273" s="64">
        <f t="shared" si="557"/>
        <v>0</v>
      </c>
      <c r="T273" s="64">
        <f t="shared" si="557"/>
        <v>-2.2654970942076989E-3</v>
      </c>
      <c r="U273" s="64">
        <f t="shared" si="557"/>
        <v>0</v>
      </c>
      <c r="V273" s="64">
        <f t="shared" si="557"/>
        <v>0</v>
      </c>
      <c r="W273" s="64">
        <f t="shared" si="557"/>
        <v>0</v>
      </c>
      <c r="X273" s="64">
        <f t="shared" si="557"/>
        <v>0</v>
      </c>
      <c r="Y273" s="64">
        <f t="shared" si="557"/>
        <v>0</v>
      </c>
      <c r="Z273" s="64">
        <f t="shared" si="557"/>
        <v>0</v>
      </c>
      <c r="AA273" s="64">
        <f t="shared" si="557"/>
        <v>0</v>
      </c>
      <c r="AB273" s="64">
        <f t="shared" si="557"/>
        <v>0</v>
      </c>
      <c r="AC273" s="64">
        <f t="shared" si="557"/>
        <v>0</v>
      </c>
      <c r="AD273" s="64">
        <f t="shared" si="557"/>
        <v>0</v>
      </c>
      <c r="AE273" s="64">
        <f t="shared" si="557"/>
        <v>0</v>
      </c>
      <c r="AF273" s="64">
        <f t="shared" si="557"/>
        <v>-2.0352799263189305E-3</v>
      </c>
      <c r="AG273" s="64">
        <f t="shared" si="557"/>
        <v>-5.0122773009766801E-4</v>
      </c>
      <c r="AH273" s="64">
        <f t="shared" si="557"/>
        <v>-4.0850189963290099E-3</v>
      </c>
      <c r="AI273" s="64">
        <f t="shared" si="557"/>
        <v>-3.2361091047788701E-3</v>
      </c>
      <c r="AJ273" s="64">
        <f t="shared" si="557"/>
        <v>0</v>
      </c>
      <c r="AK273" s="64">
        <f t="shared" si="557"/>
        <v>3.0601649758115498E-3</v>
      </c>
      <c r="AL273" s="64">
        <f t="shared" si="557"/>
        <v>0</v>
      </c>
      <c r="AM273" s="64">
        <f t="shared" si="557"/>
        <v>0</v>
      </c>
      <c r="AN273" s="64">
        <f t="shared" si="557"/>
        <v>0</v>
      </c>
      <c r="AO273" s="64">
        <f t="shared" si="557"/>
        <v>0</v>
      </c>
      <c r="AP273" s="64">
        <f t="shared" si="557"/>
        <v>0</v>
      </c>
      <c r="AQ273" s="64">
        <f t="shared" ref="AQ273:BV273" si="558">IFERROR(AQ112*(AQ434/$EN434),"")</f>
        <v>0</v>
      </c>
      <c r="AR273" s="64">
        <f t="shared" si="558"/>
        <v>0</v>
      </c>
      <c r="AS273" s="64">
        <f t="shared" si="558"/>
        <v>0</v>
      </c>
      <c r="AT273" s="64">
        <f t="shared" si="558"/>
        <v>0</v>
      </c>
      <c r="AU273" s="64">
        <f t="shared" si="558"/>
        <v>0</v>
      </c>
      <c r="AV273" s="64">
        <f t="shared" si="558"/>
        <v>0</v>
      </c>
      <c r="AW273" s="64">
        <f t="shared" si="558"/>
        <v>0</v>
      </c>
      <c r="AX273" s="64">
        <f t="shared" si="558"/>
        <v>0</v>
      </c>
      <c r="AY273" s="64">
        <f t="shared" si="558"/>
        <v>0</v>
      </c>
      <c r="AZ273" s="64">
        <f t="shared" si="558"/>
        <v>0</v>
      </c>
      <c r="BA273" s="64">
        <f t="shared" si="558"/>
        <v>0</v>
      </c>
      <c r="BB273" s="64">
        <f t="shared" si="558"/>
        <v>0</v>
      </c>
      <c r="BC273" s="64">
        <f t="shared" si="558"/>
        <v>0</v>
      </c>
      <c r="BD273" s="64">
        <f t="shared" si="558"/>
        <v>0</v>
      </c>
      <c r="BE273" s="64">
        <f t="shared" si="558"/>
        <v>0</v>
      </c>
      <c r="BF273" s="64">
        <f t="shared" si="558"/>
        <v>0</v>
      </c>
      <c r="BG273" s="64">
        <f t="shared" si="558"/>
        <v>0</v>
      </c>
      <c r="BH273" s="64">
        <f t="shared" si="558"/>
        <v>0</v>
      </c>
      <c r="BI273" s="64">
        <f t="shared" si="558"/>
        <v>0</v>
      </c>
      <c r="BJ273" s="64">
        <f t="shared" si="558"/>
        <v>0</v>
      </c>
      <c r="BK273" s="64">
        <f t="shared" si="558"/>
        <v>0</v>
      </c>
      <c r="BL273" s="64">
        <f t="shared" si="558"/>
        <v>0</v>
      </c>
      <c r="BM273" s="64">
        <f t="shared" si="558"/>
        <v>0</v>
      </c>
      <c r="BN273" s="64">
        <f t="shared" si="558"/>
        <v>0</v>
      </c>
      <c r="BO273" s="64">
        <f t="shared" si="558"/>
        <v>0</v>
      </c>
      <c r="BP273" s="64">
        <f t="shared" si="558"/>
        <v>0</v>
      </c>
      <c r="BQ273" s="64">
        <f t="shared" si="558"/>
        <v>0</v>
      </c>
      <c r="BR273" s="64">
        <f t="shared" si="558"/>
        <v>0</v>
      </c>
      <c r="BS273" s="64">
        <f t="shared" si="558"/>
        <v>0</v>
      </c>
      <c r="BT273" s="64">
        <f t="shared" si="558"/>
        <v>0</v>
      </c>
      <c r="BU273" s="64">
        <f t="shared" si="558"/>
        <v>0</v>
      </c>
      <c r="BV273" s="64">
        <f t="shared" si="558"/>
        <v>0</v>
      </c>
      <c r="BW273" s="64">
        <f t="shared" ref="BW273:DA273" si="559">IFERROR(BW112*(BW434/$EN434),"")</f>
        <v>0</v>
      </c>
      <c r="BX273" s="64">
        <f t="shared" si="559"/>
        <v>0</v>
      </c>
      <c r="BY273" s="64">
        <f t="shared" si="559"/>
        <v>0</v>
      </c>
      <c r="BZ273" s="64">
        <f t="shared" si="559"/>
        <v>0</v>
      </c>
      <c r="CA273" s="64">
        <f t="shared" si="559"/>
        <v>0</v>
      </c>
      <c r="CB273" s="64">
        <f t="shared" si="559"/>
        <v>0</v>
      </c>
      <c r="CC273" s="64">
        <f t="shared" si="559"/>
        <v>0</v>
      </c>
      <c r="CD273" s="64">
        <f t="shared" si="559"/>
        <v>0</v>
      </c>
      <c r="CE273" s="64">
        <f t="shared" si="559"/>
        <v>0</v>
      </c>
      <c r="CF273" s="64">
        <f t="shared" si="559"/>
        <v>0</v>
      </c>
      <c r="CG273" s="64">
        <f t="shared" si="559"/>
        <v>0</v>
      </c>
      <c r="CH273" s="64">
        <f t="shared" si="559"/>
        <v>0</v>
      </c>
      <c r="CI273" s="64">
        <f t="shared" si="559"/>
        <v>0</v>
      </c>
      <c r="CJ273" s="64">
        <f t="shared" si="559"/>
        <v>0</v>
      </c>
      <c r="CK273" s="64">
        <f t="shared" si="559"/>
        <v>0</v>
      </c>
      <c r="CL273" s="64">
        <f t="shared" si="559"/>
        <v>0</v>
      </c>
      <c r="CM273" s="64">
        <f t="shared" si="559"/>
        <v>0</v>
      </c>
      <c r="CN273" s="64">
        <f t="shared" si="559"/>
        <v>0</v>
      </c>
      <c r="CO273" s="64">
        <f t="shared" si="559"/>
        <v>0</v>
      </c>
      <c r="CP273" s="64">
        <f t="shared" si="559"/>
        <v>0</v>
      </c>
      <c r="CQ273" s="64">
        <f t="shared" si="559"/>
        <v>0</v>
      </c>
      <c r="CR273" s="64">
        <f t="shared" si="559"/>
        <v>0</v>
      </c>
      <c r="CS273" s="64">
        <f t="shared" si="559"/>
        <v>1.2064605168507497E-2</v>
      </c>
      <c r="CT273" s="64">
        <f t="shared" si="559"/>
        <v>1.2803275831466305E-2</v>
      </c>
      <c r="CU273" s="64">
        <f t="shared" si="559"/>
        <v>-1.5493412741827074E-3</v>
      </c>
      <c r="CV273" s="64">
        <f t="shared" si="559"/>
        <v>-9.1606758501836417E-4</v>
      </c>
      <c r="CW273" s="64">
        <f t="shared" si="559"/>
        <v>-2.2253824842971602E-3</v>
      </c>
      <c r="CX273" s="64">
        <f t="shared" si="559"/>
        <v>0</v>
      </c>
      <c r="CY273" s="64">
        <f t="shared" si="559"/>
        <v>0</v>
      </c>
      <c r="CZ273" s="64">
        <f t="shared" si="559"/>
        <v>0</v>
      </c>
      <c r="DA273" s="64">
        <f t="shared" si="559"/>
        <v>0</v>
      </c>
      <c r="DB273" s="64">
        <f t="shared" si="414"/>
        <v>0</v>
      </c>
      <c r="DC273" s="64">
        <f t="shared" ref="DC273:EM273" si="560">IFERROR(DC112*(DC434/$EN434),"")</f>
        <v>0</v>
      </c>
      <c r="DD273" s="64">
        <f t="shared" si="560"/>
        <v>-3.4688721804370442E-3</v>
      </c>
      <c r="DE273" s="64">
        <f t="shared" si="560"/>
        <v>-9.0010713773097621E-5</v>
      </c>
      <c r="DF273" s="64">
        <f t="shared" si="560"/>
        <v>8.0494243200942873E-3</v>
      </c>
      <c r="DG273" s="64">
        <f t="shared" si="560"/>
        <v>-5.1774268623459537E-4</v>
      </c>
      <c r="DH273" s="64">
        <f t="shared" si="560"/>
        <v>0</v>
      </c>
      <c r="DI273" s="64">
        <f t="shared" si="560"/>
        <v>4.8898759543049156E-3</v>
      </c>
      <c r="DJ273" s="64">
        <f t="shared" si="560"/>
        <v>0</v>
      </c>
      <c r="DK273" s="64">
        <f t="shared" si="560"/>
        <v>1.0468306384718358E-3</v>
      </c>
      <c r="DL273" s="64">
        <f t="shared" si="560"/>
        <v>0</v>
      </c>
      <c r="DM273" s="64">
        <f t="shared" si="560"/>
        <v>0</v>
      </c>
      <c r="DN273" s="64">
        <f t="shared" si="560"/>
        <v>0</v>
      </c>
      <c r="DO273" s="64">
        <f t="shared" si="560"/>
        <v>0</v>
      </c>
      <c r="DP273" s="64">
        <f t="shared" si="560"/>
        <v>0</v>
      </c>
      <c r="DQ273" s="64">
        <f t="shared" si="560"/>
        <v>0</v>
      </c>
      <c r="DR273" s="64">
        <f t="shared" si="560"/>
        <v>0</v>
      </c>
      <c r="DS273" s="64">
        <f t="shared" si="560"/>
        <v>0</v>
      </c>
      <c r="DT273" s="64">
        <f t="shared" si="560"/>
        <v>0</v>
      </c>
      <c r="DU273" s="64">
        <f t="shared" si="560"/>
        <v>0</v>
      </c>
      <c r="DV273" s="64">
        <f t="shared" si="560"/>
        <v>0</v>
      </c>
      <c r="DW273" s="64">
        <f t="shared" si="560"/>
        <v>0</v>
      </c>
      <c r="DX273" s="64">
        <f t="shared" si="560"/>
        <v>0</v>
      </c>
      <c r="DY273" s="64">
        <f t="shared" si="560"/>
        <v>0</v>
      </c>
      <c r="DZ273" s="64">
        <f t="shared" si="560"/>
        <v>0</v>
      </c>
      <c r="EA273" s="64">
        <f t="shared" si="560"/>
        <v>0</v>
      </c>
      <c r="EB273" s="64">
        <f t="shared" si="560"/>
        <v>0</v>
      </c>
      <c r="EC273" s="64">
        <f t="shared" si="560"/>
        <v>0</v>
      </c>
      <c r="ED273" s="64">
        <f t="shared" si="560"/>
        <v>0</v>
      </c>
      <c r="EE273" s="64">
        <f t="shared" si="560"/>
        <v>-3.7836343867017673E-4</v>
      </c>
      <c r="EF273" s="64">
        <f t="shared" si="560"/>
        <v>-2.1352394191337756E-3</v>
      </c>
      <c r="EG273" s="64">
        <f t="shared" si="560"/>
        <v>-8.8077499308996093E-4</v>
      </c>
      <c r="EH273" s="64">
        <f t="shared" si="560"/>
        <v>8.4823166278185649E-4</v>
      </c>
      <c r="EI273" s="64">
        <f t="shared" si="560"/>
        <v>1.4046714727121619E-5</v>
      </c>
      <c r="EJ273" s="64">
        <f t="shared" si="560"/>
        <v>0</v>
      </c>
      <c r="EK273" s="64">
        <f t="shared" si="560"/>
        <v>0</v>
      </c>
      <c r="EL273" s="64">
        <f t="shared" si="560"/>
        <v>0</v>
      </c>
      <c r="EM273" s="64">
        <f t="shared" si="560"/>
        <v>0</v>
      </c>
      <c r="EN273" s="72">
        <f t="shared" si="334"/>
        <v>1.7834348268138265E-2</v>
      </c>
    </row>
    <row r="274" spans="1:144" x14ac:dyDescent="0.15">
      <c r="A274" s="71">
        <v>43220</v>
      </c>
      <c r="B274" s="64">
        <f t="shared" ref="B274:J274" si="561">IFERROR(B113*(B435/$EN435),"")</f>
        <v>-2.1209328765333783E-3</v>
      </c>
      <c r="C274" s="64">
        <f t="shared" si="561"/>
        <v>0</v>
      </c>
      <c r="D274" s="64">
        <f t="shared" si="561"/>
        <v>0</v>
      </c>
      <c r="E274" s="64">
        <f t="shared" si="561"/>
        <v>0</v>
      </c>
      <c r="F274" s="64">
        <f t="shared" si="561"/>
        <v>0</v>
      </c>
      <c r="G274" s="64">
        <f t="shared" si="561"/>
        <v>0</v>
      </c>
      <c r="H274" s="64">
        <f t="shared" si="561"/>
        <v>0</v>
      </c>
      <c r="I274" s="64">
        <f t="shared" si="561"/>
        <v>0</v>
      </c>
      <c r="J274" s="64">
        <f t="shared" si="561"/>
        <v>0</v>
      </c>
      <c r="K274" s="64">
        <f t="shared" ref="K274:AP274" si="562">IFERROR(K113*(K435/$EN435),"")</f>
        <v>0</v>
      </c>
      <c r="L274" s="64">
        <f t="shared" si="562"/>
        <v>2.3677169664484705E-3</v>
      </c>
      <c r="M274" s="64">
        <f t="shared" si="562"/>
        <v>0</v>
      </c>
      <c r="N274" s="64">
        <f t="shared" si="562"/>
        <v>4.2939499241494688E-3</v>
      </c>
      <c r="O274" s="64">
        <f t="shared" si="562"/>
        <v>0</v>
      </c>
      <c r="P274" s="64">
        <f t="shared" si="562"/>
        <v>0</v>
      </c>
      <c r="Q274" s="64">
        <f t="shared" si="562"/>
        <v>0</v>
      </c>
      <c r="R274" s="64">
        <f t="shared" si="562"/>
        <v>0</v>
      </c>
      <c r="S274" s="64">
        <f t="shared" si="562"/>
        <v>0</v>
      </c>
      <c r="T274" s="64">
        <f t="shared" si="562"/>
        <v>-2.6303948991332794E-3</v>
      </c>
      <c r="U274" s="64">
        <f t="shared" si="562"/>
        <v>0</v>
      </c>
      <c r="V274" s="64">
        <f t="shared" si="562"/>
        <v>0</v>
      </c>
      <c r="W274" s="64">
        <f t="shared" si="562"/>
        <v>0</v>
      </c>
      <c r="X274" s="64">
        <f t="shared" si="562"/>
        <v>0</v>
      </c>
      <c r="Y274" s="64">
        <f t="shared" si="562"/>
        <v>0</v>
      </c>
      <c r="Z274" s="64">
        <f t="shared" si="562"/>
        <v>0</v>
      </c>
      <c r="AA274" s="64">
        <f t="shared" si="562"/>
        <v>0</v>
      </c>
      <c r="AB274" s="64">
        <f t="shared" si="562"/>
        <v>0</v>
      </c>
      <c r="AC274" s="64">
        <f t="shared" si="562"/>
        <v>0</v>
      </c>
      <c r="AD274" s="64">
        <f t="shared" si="562"/>
        <v>0</v>
      </c>
      <c r="AE274" s="64">
        <f t="shared" si="562"/>
        <v>0</v>
      </c>
      <c r="AF274" s="64">
        <f t="shared" si="562"/>
        <v>-2.8532103342737551E-3</v>
      </c>
      <c r="AG274" s="64">
        <f t="shared" si="562"/>
        <v>-3.9921629911911292E-4</v>
      </c>
      <c r="AH274" s="64">
        <f t="shared" si="562"/>
        <v>8.7277832568654701E-4</v>
      </c>
      <c r="AI274" s="64">
        <f t="shared" si="562"/>
        <v>1.6710147723765592E-3</v>
      </c>
      <c r="AJ274" s="64">
        <f t="shared" si="562"/>
        <v>0</v>
      </c>
      <c r="AK274" s="64">
        <f t="shared" si="562"/>
        <v>-1.2010389036713849E-3</v>
      </c>
      <c r="AL274" s="64">
        <f t="shared" si="562"/>
        <v>0</v>
      </c>
      <c r="AM274" s="64">
        <f t="shared" si="562"/>
        <v>0</v>
      </c>
      <c r="AN274" s="64">
        <f t="shared" si="562"/>
        <v>0</v>
      </c>
      <c r="AO274" s="64">
        <f t="shared" si="562"/>
        <v>0</v>
      </c>
      <c r="AP274" s="64">
        <f t="shared" si="562"/>
        <v>0</v>
      </c>
      <c r="AQ274" s="64">
        <f t="shared" ref="AQ274:BV274" si="563">IFERROR(AQ113*(AQ435/$EN435),"")</f>
        <v>0</v>
      </c>
      <c r="AR274" s="64">
        <f t="shared" si="563"/>
        <v>0</v>
      </c>
      <c r="AS274" s="64">
        <f t="shared" si="563"/>
        <v>0</v>
      </c>
      <c r="AT274" s="64">
        <f t="shared" si="563"/>
        <v>0</v>
      </c>
      <c r="AU274" s="64">
        <f t="shared" si="563"/>
        <v>0</v>
      </c>
      <c r="AV274" s="64">
        <f t="shared" si="563"/>
        <v>0</v>
      </c>
      <c r="AW274" s="64">
        <f t="shared" si="563"/>
        <v>0</v>
      </c>
      <c r="AX274" s="64">
        <f t="shared" si="563"/>
        <v>0</v>
      </c>
      <c r="AY274" s="64">
        <f t="shared" si="563"/>
        <v>0</v>
      </c>
      <c r="AZ274" s="64">
        <f t="shared" si="563"/>
        <v>0</v>
      </c>
      <c r="BA274" s="64">
        <f t="shared" si="563"/>
        <v>0</v>
      </c>
      <c r="BB274" s="64">
        <f t="shared" si="563"/>
        <v>0</v>
      </c>
      <c r="BC274" s="64">
        <f t="shared" si="563"/>
        <v>0</v>
      </c>
      <c r="BD274" s="64">
        <f t="shared" si="563"/>
        <v>0</v>
      </c>
      <c r="BE274" s="64">
        <f t="shared" si="563"/>
        <v>0</v>
      </c>
      <c r="BF274" s="64">
        <f t="shared" si="563"/>
        <v>0</v>
      </c>
      <c r="BG274" s="64">
        <f t="shared" si="563"/>
        <v>0</v>
      </c>
      <c r="BH274" s="64">
        <f t="shared" si="563"/>
        <v>0</v>
      </c>
      <c r="BI274" s="64">
        <f t="shared" si="563"/>
        <v>0</v>
      </c>
      <c r="BJ274" s="64">
        <f t="shared" si="563"/>
        <v>0</v>
      </c>
      <c r="BK274" s="64">
        <f t="shared" si="563"/>
        <v>0</v>
      </c>
      <c r="BL274" s="64">
        <f t="shared" si="563"/>
        <v>0</v>
      </c>
      <c r="BM274" s="64">
        <f t="shared" si="563"/>
        <v>0</v>
      </c>
      <c r="BN274" s="64">
        <f t="shared" si="563"/>
        <v>0</v>
      </c>
      <c r="BO274" s="64">
        <f t="shared" si="563"/>
        <v>0</v>
      </c>
      <c r="BP274" s="64">
        <f t="shared" si="563"/>
        <v>0</v>
      </c>
      <c r="BQ274" s="64">
        <f t="shared" si="563"/>
        <v>0</v>
      </c>
      <c r="BR274" s="64">
        <f t="shared" si="563"/>
        <v>0</v>
      </c>
      <c r="BS274" s="64">
        <f t="shared" si="563"/>
        <v>0</v>
      </c>
      <c r="BT274" s="64">
        <f t="shared" si="563"/>
        <v>0</v>
      </c>
      <c r="BU274" s="64">
        <f t="shared" si="563"/>
        <v>0</v>
      </c>
      <c r="BV274" s="64">
        <f t="shared" si="563"/>
        <v>0</v>
      </c>
      <c r="BW274" s="64">
        <f t="shared" ref="BW274:DA274" si="564">IFERROR(BW113*(BW435/$EN435),"")</f>
        <v>0</v>
      </c>
      <c r="BX274" s="64">
        <f t="shared" si="564"/>
        <v>0</v>
      </c>
      <c r="BY274" s="64">
        <f t="shared" si="564"/>
        <v>0</v>
      </c>
      <c r="BZ274" s="64">
        <f t="shared" si="564"/>
        <v>0</v>
      </c>
      <c r="CA274" s="64">
        <f t="shared" si="564"/>
        <v>0</v>
      </c>
      <c r="CB274" s="64">
        <f t="shared" si="564"/>
        <v>0</v>
      </c>
      <c r="CC274" s="64">
        <f t="shared" si="564"/>
        <v>0</v>
      </c>
      <c r="CD274" s="64">
        <f t="shared" si="564"/>
        <v>0</v>
      </c>
      <c r="CE274" s="64">
        <f t="shared" si="564"/>
        <v>0</v>
      </c>
      <c r="CF274" s="64">
        <f t="shared" si="564"/>
        <v>0</v>
      </c>
      <c r="CG274" s="64">
        <f t="shared" si="564"/>
        <v>0</v>
      </c>
      <c r="CH274" s="64">
        <f t="shared" si="564"/>
        <v>0</v>
      </c>
      <c r="CI274" s="64">
        <f t="shared" si="564"/>
        <v>0</v>
      </c>
      <c r="CJ274" s="64">
        <f t="shared" si="564"/>
        <v>0</v>
      </c>
      <c r="CK274" s="64">
        <f t="shared" si="564"/>
        <v>0</v>
      </c>
      <c r="CL274" s="64">
        <f t="shared" si="564"/>
        <v>0</v>
      </c>
      <c r="CM274" s="64">
        <f t="shared" si="564"/>
        <v>0</v>
      </c>
      <c r="CN274" s="64">
        <f t="shared" si="564"/>
        <v>0</v>
      </c>
      <c r="CO274" s="64">
        <f t="shared" si="564"/>
        <v>0</v>
      </c>
      <c r="CP274" s="64">
        <f t="shared" si="564"/>
        <v>0</v>
      </c>
      <c r="CQ274" s="64">
        <f t="shared" si="564"/>
        <v>0</v>
      </c>
      <c r="CR274" s="64">
        <f t="shared" si="564"/>
        <v>0</v>
      </c>
      <c r="CS274" s="64">
        <f t="shared" si="564"/>
        <v>-2.8974618427170329E-3</v>
      </c>
      <c r="CT274" s="64">
        <f t="shared" si="564"/>
        <v>-4.0207246966146347E-3</v>
      </c>
      <c r="CU274" s="64">
        <f t="shared" si="564"/>
        <v>-7.0866022852684599E-3</v>
      </c>
      <c r="CV274" s="64">
        <f t="shared" si="564"/>
        <v>-5.2644783090895599E-3</v>
      </c>
      <c r="CW274" s="64">
        <f t="shared" si="564"/>
        <v>8.9674971543098319E-3</v>
      </c>
      <c r="CX274" s="64">
        <f t="shared" si="564"/>
        <v>0</v>
      </c>
      <c r="CY274" s="64">
        <f t="shared" si="564"/>
        <v>0</v>
      </c>
      <c r="CZ274" s="64">
        <f t="shared" si="564"/>
        <v>0</v>
      </c>
      <c r="DA274" s="64">
        <f t="shared" si="564"/>
        <v>0</v>
      </c>
      <c r="DB274" s="64">
        <f t="shared" si="414"/>
        <v>0</v>
      </c>
      <c r="DC274" s="64">
        <f t="shared" ref="DC274:EM274" si="565">IFERROR(DC113*(DC435/$EN435),"")</f>
        <v>0</v>
      </c>
      <c r="DD274" s="64">
        <f t="shared" si="565"/>
        <v>7.4047442425115191E-3</v>
      </c>
      <c r="DE274" s="64">
        <f t="shared" si="565"/>
        <v>-1.8065405730492826E-3</v>
      </c>
      <c r="DF274" s="64">
        <f t="shared" si="565"/>
        <v>-4.2173796053441249E-3</v>
      </c>
      <c r="DG274" s="64">
        <f t="shared" si="565"/>
        <v>-5.9922586186722808E-4</v>
      </c>
      <c r="DH274" s="64">
        <f t="shared" si="565"/>
        <v>0</v>
      </c>
      <c r="DI274" s="64">
        <f t="shared" si="565"/>
        <v>-5.6458704927194094E-3</v>
      </c>
      <c r="DJ274" s="64">
        <f t="shared" si="565"/>
        <v>0</v>
      </c>
      <c r="DK274" s="64">
        <f t="shared" si="565"/>
        <v>-3.6052083513646248E-3</v>
      </c>
      <c r="DL274" s="64">
        <f t="shared" si="565"/>
        <v>0</v>
      </c>
      <c r="DM274" s="64">
        <f t="shared" si="565"/>
        <v>0</v>
      </c>
      <c r="DN274" s="64">
        <f t="shared" si="565"/>
        <v>0</v>
      </c>
      <c r="DO274" s="64">
        <f t="shared" si="565"/>
        <v>0</v>
      </c>
      <c r="DP274" s="64">
        <f t="shared" si="565"/>
        <v>0</v>
      </c>
      <c r="DQ274" s="64">
        <f t="shared" si="565"/>
        <v>0</v>
      </c>
      <c r="DR274" s="64">
        <f t="shared" si="565"/>
        <v>0</v>
      </c>
      <c r="DS274" s="64">
        <f t="shared" si="565"/>
        <v>0</v>
      </c>
      <c r="DT274" s="64">
        <f t="shared" si="565"/>
        <v>0</v>
      </c>
      <c r="DU274" s="64">
        <f t="shared" si="565"/>
        <v>0</v>
      </c>
      <c r="DV274" s="64">
        <f t="shared" si="565"/>
        <v>0</v>
      </c>
      <c r="DW274" s="64">
        <f t="shared" si="565"/>
        <v>0</v>
      </c>
      <c r="DX274" s="64">
        <f t="shared" si="565"/>
        <v>0</v>
      </c>
      <c r="DY274" s="64">
        <f t="shared" si="565"/>
        <v>0</v>
      </c>
      <c r="DZ274" s="64">
        <f t="shared" si="565"/>
        <v>0</v>
      </c>
      <c r="EA274" s="64">
        <f t="shared" si="565"/>
        <v>0</v>
      </c>
      <c r="EB274" s="64">
        <f t="shared" si="565"/>
        <v>0</v>
      </c>
      <c r="EC274" s="64">
        <f t="shared" si="565"/>
        <v>0</v>
      </c>
      <c r="ED274" s="64">
        <f t="shared" si="565"/>
        <v>0</v>
      </c>
      <c r="EE274" s="64">
        <f t="shared" si="565"/>
        <v>2.2330027790699006E-3</v>
      </c>
      <c r="EF274" s="64">
        <f t="shared" si="565"/>
        <v>-1.2302563077157256E-3</v>
      </c>
      <c r="EG274" s="64">
        <f t="shared" si="565"/>
        <v>1.0012518368124442E-2</v>
      </c>
      <c r="EH274" s="64">
        <f t="shared" si="565"/>
        <v>4.7806238087756751E-4</v>
      </c>
      <c r="EI274" s="64">
        <f t="shared" si="565"/>
        <v>-5.1180271349702698E-5</v>
      </c>
      <c r="EJ274" s="64">
        <f t="shared" si="565"/>
        <v>0</v>
      </c>
      <c r="EK274" s="64">
        <f t="shared" si="565"/>
        <v>0</v>
      </c>
      <c r="EL274" s="64">
        <f t="shared" si="565"/>
        <v>0</v>
      </c>
      <c r="EM274" s="64">
        <f t="shared" si="565"/>
        <v>0</v>
      </c>
      <c r="EN274" s="72">
        <f t="shared" si="334"/>
        <v>-7.3284369962763928E-3</v>
      </c>
    </row>
    <row r="275" spans="1:144" x14ac:dyDescent="0.15">
      <c r="A275" s="71">
        <v>43251</v>
      </c>
      <c r="B275" s="64">
        <f t="shared" ref="B275:J275" si="566">IFERROR(B114*(B436/$EN436),"")</f>
        <v>7.1604250535940743E-3</v>
      </c>
      <c r="C275" s="64">
        <f t="shared" si="566"/>
        <v>0</v>
      </c>
      <c r="D275" s="64">
        <f t="shared" si="566"/>
        <v>0</v>
      </c>
      <c r="E275" s="64">
        <f t="shared" si="566"/>
        <v>0</v>
      </c>
      <c r="F275" s="64">
        <f t="shared" si="566"/>
        <v>0</v>
      </c>
      <c r="G275" s="64">
        <f t="shared" si="566"/>
        <v>0</v>
      </c>
      <c r="H275" s="64">
        <f t="shared" si="566"/>
        <v>0</v>
      </c>
      <c r="I275" s="64">
        <f t="shared" si="566"/>
        <v>0</v>
      </c>
      <c r="J275" s="64">
        <f t="shared" si="566"/>
        <v>0</v>
      </c>
      <c r="K275" s="64">
        <f t="shared" ref="K275:AP275" si="567">IFERROR(K114*(K436/$EN436),"")</f>
        <v>0</v>
      </c>
      <c r="L275" s="64">
        <f t="shared" si="567"/>
        <v>3.3948806937772126E-3</v>
      </c>
      <c r="M275" s="64">
        <f t="shared" si="567"/>
        <v>0</v>
      </c>
      <c r="N275" s="64">
        <f t="shared" si="567"/>
        <v>-4.2528291909390836E-3</v>
      </c>
      <c r="O275" s="64">
        <f t="shared" si="567"/>
        <v>0</v>
      </c>
      <c r="P275" s="64">
        <f t="shared" si="567"/>
        <v>0</v>
      </c>
      <c r="Q275" s="64">
        <f t="shared" si="567"/>
        <v>0</v>
      </c>
      <c r="R275" s="64">
        <f t="shared" si="567"/>
        <v>0</v>
      </c>
      <c r="S275" s="64">
        <f t="shared" si="567"/>
        <v>0</v>
      </c>
      <c r="T275" s="64">
        <f t="shared" si="567"/>
        <v>9.6490138736122436E-4</v>
      </c>
      <c r="U275" s="64">
        <f t="shared" si="567"/>
        <v>0</v>
      </c>
      <c r="V275" s="64">
        <f t="shared" si="567"/>
        <v>0</v>
      </c>
      <c r="W275" s="64">
        <f t="shared" si="567"/>
        <v>0</v>
      </c>
      <c r="X275" s="64">
        <f t="shared" si="567"/>
        <v>0</v>
      </c>
      <c r="Y275" s="64">
        <f t="shared" si="567"/>
        <v>0</v>
      </c>
      <c r="Z275" s="64">
        <f t="shared" si="567"/>
        <v>0</v>
      </c>
      <c r="AA275" s="64">
        <f t="shared" si="567"/>
        <v>0</v>
      </c>
      <c r="AB275" s="64">
        <f t="shared" si="567"/>
        <v>0</v>
      </c>
      <c r="AC275" s="64">
        <f t="shared" si="567"/>
        <v>0</v>
      </c>
      <c r="AD275" s="64">
        <f t="shared" si="567"/>
        <v>0</v>
      </c>
      <c r="AE275" s="64">
        <f t="shared" si="567"/>
        <v>0</v>
      </c>
      <c r="AF275" s="64">
        <f t="shared" si="567"/>
        <v>-2.0053858473129786E-3</v>
      </c>
      <c r="AG275" s="64">
        <f t="shared" si="567"/>
        <v>-8.5326234084408563E-4</v>
      </c>
      <c r="AH275" s="64">
        <f t="shared" si="567"/>
        <v>-5.1425430207325531E-3</v>
      </c>
      <c r="AI275" s="64">
        <f t="shared" si="567"/>
        <v>-1.1060541762175236E-3</v>
      </c>
      <c r="AJ275" s="64">
        <f t="shared" si="567"/>
        <v>0</v>
      </c>
      <c r="AK275" s="64">
        <f t="shared" si="567"/>
        <v>3.6110002069695413E-4</v>
      </c>
      <c r="AL275" s="64">
        <f t="shared" si="567"/>
        <v>0</v>
      </c>
      <c r="AM275" s="64">
        <f t="shared" si="567"/>
        <v>0</v>
      </c>
      <c r="AN275" s="64">
        <f t="shared" si="567"/>
        <v>0</v>
      </c>
      <c r="AO275" s="64">
        <f t="shared" si="567"/>
        <v>0</v>
      </c>
      <c r="AP275" s="64">
        <f t="shared" si="567"/>
        <v>0</v>
      </c>
      <c r="AQ275" s="64">
        <f t="shared" ref="AQ275:BV275" si="568">IFERROR(AQ114*(AQ436/$EN436),"")</f>
        <v>0</v>
      </c>
      <c r="AR275" s="64">
        <f t="shared" si="568"/>
        <v>0</v>
      </c>
      <c r="AS275" s="64">
        <f t="shared" si="568"/>
        <v>0</v>
      </c>
      <c r="AT275" s="64">
        <f t="shared" si="568"/>
        <v>0</v>
      </c>
      <c r="AU275" s="64">
        <f t="shared" si="568"/>
        <v>0</v>
      </c>
      <c r="AV275" s="64">
        <f t="shared" si="568"/>
        <v>0</v>
      </c>
      <c r="AW275" s="64">
        <f t="shared" si="568"/>
        <v>0</v>
      </c>
      <c r="AX275" s="64">
        <f t="shared" si="568"/>
        <v>0</v>
      </c>
      <c r="AY275" s="64">
        <f t="shared" si="568"/>
        <v>0</v>
      </c>
      <c r="AZ275" s="64">
        <f t="shared" si="568"/>
        <v>0</v>
      </c>
      <c r="BA275" s="64">
        <f t="shared" si="568"/>
        <v>0</v>
      </c>
      <c r="BB275" s="64">
        <f t="shared" si="568"/>
        <v>0</v>
      </c>
      <c r="BC275" s="64">
        <f t="shared" si="568"/>
        <v>0</v>
      </c>
      <c r="BD275" s="64">
        <f t="shared" si="568"/>
        <v>0</v>
      </c>
      <c r="BE275" s="64">
        <f t="shared" si="568"/>
        <v>0</v>
      </c>
      <c r="BF275" s="64">
        <f t="shared" si="568"/>
        <v>0</v>
      </c>
      <c r="BG275" s="64">
        <f t="shared" si="568"/>
        <v>0</v>
      </c>
      <c r="BH275" s="64">
        <f t="shared" si="568"/>
        <v>0</v>
      </c>
      <c r="BI275" s="64">
        <f t="shared" si="568"/>
        <v>0</v>
      </c>
      <c r="BJ275" s="64">
        <f t="shared" si="568"/>
        <v>0</v>
      </c>
      <c r="BK275" s="64">
        <f t="shared" si="568"/>
        <v>0</v>
      </c>
      <c r="BL275" s="64">
        <f t="shared" si="568"/>
        <v>0</v>
      </c>
      <c r="BM275" s="64">
        <f t="shared" si="568"/>
        <v>0</v>
      </c>
      <c r="BN275" s="64">
        <f t="shared" si="568"/>
        <v>0</v>
      </c>
      <c r="BO275" s="64">
        <f t="shared" si="568"/>
        <v>0</v>
      </c>
      <c r="BP275" s="64">
        <f t="shared" si="568"/>
        <v>0</v>
      </c>
      <c r="BQ275" s="64">
        <f t="shared" si="568"/>
        <v>0</v>
      </c>
      <c r="BR275" s="64">
        <f t="shared" si="568"/>
        <v>0</v>
      </c>
      <c r="BS275" s="64">
        <f t="shared" si="568"/>
        <v>0</v>
      </c>
      <c r="BT275" s="64">
        <f t="shared" si="568"/>
        <v>0</v>
      </c>
      <c r="BU275" s="64">
        <f t="shared" si="568"/>
        <v>0</v>
      </c>
      <c r="BV275" s="64">
        <f t="shared" si="568"/>
        <v>0</v>
      </c>
      <c r="BW275" s="64">
        <f t="shared" ref="BW275:DA275" si="569">IFERROR(BW114*(BW436/$EN436),"")</f>
        <v>0</v>
      </c>
      <c r="BX275" s="64">
        <f t="shared" si="569"/>
        <v>0</v>
      </c>
      <c r="BY275" s="64">
        <f t="shared" si="569"/>
        <v>0</v>
      </c>
      <c r="BZ275" s="64">
        <f t="shared" si="569"/>
        <v>0</v>
      </c>
      <c r="CA275" s="64">
        <f t="shared" si="569"/>
        <v>0</v>
      </c>
      <c r="CB275" s="64">
        <f t="shared" si="569"/>
        <v>0</v>
      </c>
      <c r="CC275" s="64">
        <f t="shared" si="569"/>
        <v>0</v>
      </c>
      <c r="CD275" s="64">
        <f t="shared" si="569"/>
        <v>0</v>
      </c>
      <c r="CE275" s="64">
        <f t="shared" si="569"/>
        <v>0</v>
      </c>
      <c r="CF275" s="64">
        <f t="shared" si="569"/>
        <v>0</v>
      </c>
      <c r="CG275" s="64">
        <f t="shared" si="569"/>
        <v>0</v>
      </c>
      <c r="CH275" s="64">
        <f t="shared" si="569"/>
        <v>0</v>
      </c>
      <c r="CI275" s="64">
        <f t="shared" si="569"/>
        <v>0</v>
      </c>
      <c r="CJ275" s="64">
        <f t="shared" si="569"/>
        <v>0</v>
      </c>
      <c r="CK275" s="64">
        <f t="shared" si="569"/>
        <v>0</v>
      </c>
      <c r="CL275" s="64">
        <f t="shared" si="569"/>
        <v>0</v>
      </c>
      <c r="CM275" s="64">
        <f t="shared" si="569"/>
        <v>0</v>
      </c>
      <c r="CN275" s="64">
        <f t="shared" si="569"/>
        <v>0</v>
      </c>
      <c r="CO275" s="64">
        <f t="shared" si="569"/>
        <v>0</v>
      </c>
      <c r="CP275" s="64">
        <f t="shared" si="569"/>
        <v>0</v>
      </c>
      <c r="CQ275" s="64">
        <f t="shared" si="569"/>
        <v>0</v>
      </c>
      <c r="CR275" s="64">
        <f t="shared" si="569"/>
        <v>0</v>
      </c>
      <c r="CS275" s="64">
        <f t="shared" si="569"/>
        <v>-1.7138973598562653E-3</v>
      </c>
      <c r="CT275" s="64">
        <f t="shared" si="569"/>
        <v>-4.1799454003700887E-3</v>
      </c>
      <c r="CU275" s="64">
        <f t="shared" si="569"/>
        <v>1.6997707778482096E-3</v>
      </c>
      <c r="CV275" s="64">
        <f t="shared" si="569"/>
        <v>5.0606943087666192E-3</v>
      </c>
      <c r="CW275" s="64">
        <f t="shared" si="569"/>
        <v>5.6904093205339392E-3</v>
      </c>
      <c r="CX275" s="64">
        <f t="shared" si="569"/>
        <v>0</v>
      </c>
      <c r="CY275" s="64">
        <f t="shared" si="569"/>
        <v>0</v>
      </c>
      <c r="CZ275" s="64">
        <f t="shared" si="569"/>
        <v>0</v>
      </c>
      <c r="DA275" s="64">
        <f t="shared" si="569"/>
        <v>0</v>
      </c>
      <c r="DB275" s="64">
        <f t="shared" si="414"/>
        <v>0</v>
      </c>
      <c r="DC275" s="64">
        <f t="shared" ref="DC275:EM275" si="570">IFERROR(DC114*(DC436/$EN436),"")</f>
        <v>0</v>
      </c>
      <c r="DD275" s="64">
        <f t="shared" si="570"/>
        <v>3.0062561751625271E-4</v>
      </c>
      <c r="DE275" s="64">
        <f t="shared" si="570"/>
        <v>-8.6872770084489379E-3</v>
      </c>
      <c r="DF275" s="64">
        <f t="shared" si="570"/>
        <v>-3.1430821331536541E-3</v>
      </c>
      <c r="DG275" s="64">
        <f t="shared" si="570"/>
        <v>-1.9816083511091801E-3</v>
      </c>
      <c r="DH275" s="64">
        <f t="shared" si="570"/>
        <v>0</v>
      </c>
      <c r="DI275" s="64">
        <f t="shared" si="570"/>
        <v>-1.1906702997163133E-2</v>
      </c>
      <c r="DJ275" s="64">
        <f t="shared" si="570"/>
        <v>0</v>
      </c>
      <c r="DK275" s="64">
        <f t="shared" si="570"/>
        <v>1.424166881402962E-3</v>
      </c>
      <c r="DL275" s="64">
        <f t="shared" si="570"/>
        <v>1.4419129928263562E-4</v>
      </c>
      <c r="DM275" s="64">
        <f t="shared" si="570"/>
        <v>0</v>
      </c>
      <c r="DN275" s="64">
        <f t="shared" si="570"/>
        <v>0</v>
      </c>
      <c r="DO275" s="64">
        <f t="shared" si="570"/>
        <v>0</v>
      </c>
      <c r="DP275" s="64">
        <f t="shared" si="570"/>
        <v>0</v>
      </c>
      <c r="DQ275" s="64">
        <f t="shared" si="570"/>
        <v>0</v>
      </c>
      <c r="DR275" s="64">
        <f t="shared" si="570"/>
        <v>0</v>
      </c>
      <c r="DS275" s="64">
        <f t="shared" si="570"/>
        <v>0</v>
      </c>
      <c r="DT275" s="64">
        <f t="shared" si="570"/>
        <v>0</v>
      </c>
      <c r="DU275" s="64">
        <f t="shared" si="570"/>
        <v>0</v>
      </c>
      <c r="DV275" s="64">
        <f t="shared" si="570"/>
        <v>0</v>
      </c>
      <c r="DW275" s="64">
        <f t="shared" si="570"/>
        <v>0</v>
      </c>
      <c r="DX275" s="64">
        <f t="shared" si="570"/>
        <v>0</v>
      </c>
      <c r="DY275" s="64">
        <f t="shared" si="570"/>
        <v>0</v>
      </c>
      <c r="DZ275" s="64">
        <f t="shared" si="570"/>
        <v>0</v>
      </c>
      <c r="EA275" s="64">
        <f t="shared" si="570"/>
        <v>0</v>
      </c>
      <c r="EB275" s="64">
        <f t="shared" si="570"/>
        <v>0</v>
      </c>
      <c r="EC275" s="64">
        <f t="shared" si="570"/>
        <v>0</v>
      </c>
      <c r="ED275" s="64">
        <f t="shared" si="570"/>
        <v>0</v>
      </c>
      <c r="EE275" s="64">
        <f t="shared" si="570"/>
        <v>-2.7858048159463885E-4</v>
      </c>
      <c r="EF275" s="64">
        <f t="shared" si="570"/>
        <v>-9.1996358983372026E-4</v>
      </c>
      <c r="EG275" s="64">
        <f t="shared" si="570"/>
        <v>-7.3902900121224514E-3</v>
      </c>
      <c r="EH275" s="64">
        <f t="shared" si="570"/>
        <v>1.1153695264861012E-3</v>
      </c>
      <c r="EI275" s="64">
        <f t="shared" si="570"/>
        <v>-4.4245405609423592E-4</v>
      </c>
      <c r="EJ275" s="64">
        <f t="shared" si="570"/>
        <v>0</v>
      </c>
      <c r="EK275" s="64">
        <f t="shared" si="570"/>
        <v>0</v>
      </c>
      <c r="EL275" s="64">
        <f t="shared" si="570"/>
        <v>0</v>
      </c>
      <c r="EM275" s="64">
        <f t="shared" si="570"/>
        <v>0</v>
      </c>
      <c r="EN275" s="72">
        <f t="shared" si="334"/>
        <v>-2.6687341078526342E-2</v>
      </c>
    </row>
    <row r="276" spans="1:144" x14ac:dyDescent="0.15">
      <c r="A276" s="71">
        <v>43280</v>
      </c>
      <c r="B276" s="64">
        <f t="shared" ref="B276:J276" si="571">IFERROR(B115*(B437/$EN437),"")</f>
        <v>-1.0579308380983157E-3</v>
      </c>
      <c r="C276" s="64">
        <f t="shared" si="571"/>
        <v>0</v>
      </c>
      <c r="D276" s="64">
        <f t="shared" si="571"/>
        <v>0</v>
      </c>
      <c r="E276" s="64">
        <f t="shared" si="571"/>
        <v>0</v>
      </c>
      <c r="F276" s="64">
        <f t="shared" si="571"/>
        <v>0</v>
      </c>
      <c r="G276" s="64">
        <f t="shared" si="571"/>
        <v>0</v>
      </c>
      <c r="H276" s="64">
        <f t="shared" si="571"/>
        <v>0</v>
      </c>
      <c r="I276" s="64">
        <f t="shared" si="571"/>
        <v>0</v>
      </c>
      <c r="J276" s="64">
        <f t="shared" si="571"/>
        <v>0</v>
      </c>
      <c r="K276" s="64">
        <f t="shared" ref="K276:AP276" si="572">IFERROR(K115*(K437/$EN437),"")</f>
        <v>0</v>
      </c>
      <c r="L276" s="64">
        <f t="shared" si="572"/>
        <v>3.6878903097628214E-3</v>
      </c>
      <c r="M276" s="64">
        <f t="shared" si="572"/>
        <v>0</v>
      </c>
      <c r="N276" s="64">
        <f t="shared" si="572"/>
        <v>1.6383073952120435E-3</v>
      </c>
      <c r="O276" s="64">
        <f t="shared" si="572"/>
        <v>0</v>
      </c>
      <c r="P276" s="64">
        <f t="shared" si="572"/>
        <v>0</v>
      </c>
      <c r="Q276" s="64">
        <f t="shared" si="572"/>
        <v>0</v>
      </c>
      <c r="R276" s="64">
        <f t="shared" si="572"/>
        <v>0</v>
      </c>
      <c r="S276" s="64">
        <f t="shared" si="572"/>
        <v>0</v>
      </c>
      <c r="T276" s="64">
        <f t="shared" si="572"/>
        <v>-3.7777125193213168E-4</v>
      </c>
      <c r="U276" s="64">
        <f t="shared" si="572"/>
        <v>0</v>
      </c>
      <c r="V276" s="64">
        <f t="shared" si="572"/>
        <v>0</v>
      </c>
      <c r="W276" s="64">
        <f t="shared" si="572"/>
        <v>0</v>
      </c>
      <c r="X276" s="64">
        <f t="shared" si="572"/>
        <v>0</v>
      </c>
      <c r="Y276" s="64">
        <f t="shared" si="572"/>
        <v>0</v>
      </c>
      <c r="Z276" s="64">
        <f t="shared" si="572"/>
        <v>0</v>
      </c>
      <c r="AA276" s="64">
        <f t="shared" si="572"/>
        <v>0</v>
      </c>
      <c r="AB276" s="64">
        <f t="shared" si="572"/>
        <v>0</v>
      </c>
      <c r="AC276" s="64">
        <f t="shared" si="572"/>
        <v>0</v>
      </c>
      <c r="AD276" s="64">
        <f t="shared" si="572"/>
        <v>0</v>
      </c>
      <c r="AE276" s="64">
        <f t="shared" si="572"/>
        <v>0</v>
      </c>
      <c r="AF276" s="64">
        <f t="shared" si="572"/>
        <v>3.0716546392595495E-2</v>
      </c>
      <c r="AG276" s="64">
        <f t="shared" si="572"/>
        <v>-7.0627726109749297E-4</v>
      </c>
      <c r="AH276" s="64">
        <f t="shared" si="572"/>
        <v>2.7628137600973547E-3</v>
      </c>
      <c r="AI276" s="64">
        <f t="shared" si="572"/>
        <v>8.9529146446208554E-4</v>
      </c>
      <c r="AJ276" s="64">
        <f t="shared" si="572"/>
        <v>0</v>
      </c>
      <c r="AK276" s="64">
        <f t="shared" si="572"/>
        <v>1.3442526634579249E-3</v>
      </c>
      <c r="AL276" s="64">
        <f t="shared" si="572"/>
        <v>0</v>
      </c>
      <c r="AM276" s="64">
        <f t="shared" si="572"/>
        <v>0</v>
      </c>
      <c r="AN276" s="64">
        <f t="shared" si="572"/>
        <v>0</v>
      </c>
      <c r="AO276" s="64">
        <f t="shared" si="572"/>
        <v>0</v>
      </c>
      <c r="AP276" s="64">
        <f t="shared" si="572"/>
        <v>0</v>
      </c>
      <c r="AQ276" s="64">
        <f t="shared" ref="AQ276:BV276" si="573">IFERROR(AQ115*(AQ437/$EN437),"")</f>
        <v>0</v>
      </c>
      <c r="AR276" s="64">
        <f t="shared" si="573"/>
        <v>0</v>
      </c>
      <c r="AS276" s="64">
        <f t="shared" si="573"/>
        <v>0</v>
      </c>
      <c r="AT276" s="64">
        <f t="shared" si="573"/>
        <v>0</v>
      </c>
      <c r="AU276" s="64">
        <f t="shared" si="573"/>
        <v>0</v>
      </c>
      <c r="AV276" s="64">
        <f t="shared" si="573"/>
        <v>0</v>
      </c>
      <c r="AW276" s="64">
        <f t="shared" si="573"/>
        <v>0</v>
      </c>
      <c r="AX276" s="64">
        <f t="shared" si="573"/>
        <v>0</v>
      </c>
      <c r="AY276" s="64">
        <f t="shared" si="573"/>
        <v>0</v>
      </c>
      <c r="AZ276" s="64">
        <f t="shared" si="573"/>
        <v>0</v>
      </c>
      <c r="BA276" s="64">
        <f t="shared" si="573"/>
        <v>0</v>
      </c>
      <c r="BB276" s="64">
        <f t="shared" si="573"/>
        <v>0</v>
      </c>
      <c r="BC276" s="64">
        <f t="shared" si="573"/>
        <v>0</v>
      </c>
      <c r="BD276" s="64">
        <f t="shared" si="573"/>
        <v>0</v>
      </c>
      <c r="BE276" s="64">
        <f t="shared" si="573"/>
        <v>0</v>
      </c>
      <c r="BF276" s="64">
        <f t="shared" si="573"/>
        <v>0</v>
      </c>
      <c r="BG276" s="64">
        <f t="shared" si="573"/>
        <v>0</v>
      </c>
      <c r="BH276" s="64">
        <f t="shared" si="573"/>
        <v>0</v>
      </c>
      <c r="BI276" s="64">
        <f t="shared" si="573"/>
        <v>0</v>
      </c>
      <c r="BJ276" s="64">
        <f t="shared" si="573"/>
        <v>0</v>
      </c>
      <c r="BK276" s="64">
        <f t="shared" si="573"/>
        <v>0</v>
      </c>
      <c r="BL276" s="64">
        <f t="shared" si="573"/>
        <v>0</v>
      </c>
      <c r="BM276" s="64">
        <f t="shared" si="573"/>
        <v>0</v>
      </c>
      <c r="BN276" s="64">
        <f t="shared" si="573"/>
        <v>0</v>
      </c>
      <c r="BO276" s="64">
        <f t="shared" si="573"/>
        <v>0</v>
      </c>
      <c r="BP276" s="64">
        <f t="shared" si="573"/>
        <v>0</v>
      </c>
      <c r="BQ276" s="64">
        <f t="shared" si="573"/>
        <v>0</v>
      </c>
      <c r="BR276" s="64">
        <f t="shared" si="573"/>
        <v>0</v>
      </c>
      <c r="BS276" s="64">
        <f t="shared" si="573"/>
        <v>0</v>
      </c>
      <c r="BT276" s="64">
        <f t="shared" si="573"/>
        <v>0</v>
      </c>
      <c r="BU276" s="64">
        <f t="shared" si="573"/>
        <v>0</v>
      </c>
      <c r="BV276" s="64">
        <f t="shared" si="573"/>
        <v>0</v>
      </c>
      <c r="BW276" s="64">
        <f t="shared" ref="BW276:DA276" si="574">IFERROR(BW115*(BW437/$EN437),"")</f>
        <v>0</v>
      </c>
      <c r="BX276" s="64">
        <f t="shared" si="574"/>
        <v>0</v>
      </c>
      <c r="BY276" s="64">
        <f t="shared" si="574"/>
        <v>0</v>
      </c>
      <c r="BZ276" s="64">
        <f t="shared" si="574"/>
        <v>0</v>
      </c>
      <c r="CA276" s="64">
        <f t="shared" si="574"/>
        <v>0</v>
      </c>
      <c r="CB276" s="64">
        <f t="shared" si="574"/>
        <v>0</v>
      </c>
      <c r="CC276" s="64">
        <f t="shared" si="574"/>
        <v>0</v>
      </c>
      <c r="CD276" s="64">
        <f t="shared" si="574"/>
        <v>0</v>
      </c>
      <c r="CE276" s="64">
        <f t="shared" si="574"/>
        <v>0</v>
      </c>
      <c r="CF276" s="64">
        <f t="shared" si="574"/>
        <v>0</v>
      </c>
      <c r="CG276" s="64">
        <f t="shared" si="574"/>
        <v>0</v>
      </c>
      <c r="CH276" s="64">
        <f t="shared" si="574"/>
        <v>0</v>
      </c>
      <c r="CI276" s="64">
        <f t="shared" si="574"/>
        <v>0</v>
      </c>
      <c r="CJ276" s="64">
        <f t="shared" si="574"/>
        <v>0</v>
      </c>
      <c r="CK276" s="64">
        <f t="shared" si="574"/>
        <v>0</v>
      </c>
      <c r="CL276" s="64">
        <f t="shared" si="574"/>
        <v>0</v>
      </c>
      <c r="CM276" s="64">
        <f t="shared" si="574"/>
        <v>0</v>
      </c>
      <c r="CN276" s="64">
        <f t="shared" si="574"/>
        <v>0</v>
      </c>
      <c r="CO276" s="64">
        <f t="shared" si="574"/>
        <v>0</v>
      </c>
      <c r="CP276" s="64">
        <f t="shared" si="574"/>
        <v>0</v>
      </c>
      <c r="CQ276" s="64">
        <f t="shared" si="574"/>
        <v>0</v>
      </c>
      <c r="CR276" s="64">
        <f t="shared" si="574"/>
        <v>0</v>
      </c>
      <c r="CS276" s="64">
        <f t="shared" si="574"/>
        <v>-1.2619242297349373E-4</v>
      </c>
      <c r="CT276" s="64">
        <f t="shared" si="574"/>
        <v>-4.7452890075767593E-3</v>
      </c>
      <c r="CU276" s="64">
        <f t="shared" si="574"/>
        <v>2.4416394255867471E-4</v>
      </c>
      <c r="CV276" s="64">
        <f t="shared" si="574"/>
        <v>1.4553425176257152E-3</v>
      </c>
      <c r="CW276" s="64">
        <f t="shared" si="574"/>
        <v>8.0410432881620445E-4</v>
      </c>
      <c r="CX276" s="64">
        <f t="shared" si="574"/>
        <v>0</v>
      </c>
      <c r="CY276" s="64">
        <f t="shared" si="574"/>
        <v>0</v>
      </c>
      <c r="CZ276" s="64">
        <f t="shared" si="574"/>
        <v>0</v>
      </c>
      <c r="DA276" s="64">
        <f t="shared" si="574"/>
        <v>0</v>
      </c>
      <c r="DB276" s="64">
        <f t="shared" ref="DB276:DB307" si="575">IFERROR(DB115*(DB437/$EN437),"")</f>
        <v>0</v>
      </c>
      <c r="DC276" s="64">
        <f t="shared" ref="DC276:EM276" si="576">IFERROR(DC115*(DC437/$EN437),"")</f>
        <v>0</v>
      </c>
      <c r="DD276" s="64">
        <f t="shared" si="576"/>
        <v>2.9623113393379841E-5</v>
      </c>
      <c r="DE276" s="64">
        <f t="shared" si="576"/>
        <v>6.3184646165262079E-3</v>
      </c>
      <c r="DF276" s="64">
        <f t="shared" si="576"/>
        <v>1.4289852616852382E-2</v>
      </c>
      <c r="DG276" s="64">
        <f t="shared" si="576"/>
        <v>-4.7895772880001346E-4</v>
      </c>
      <c r="DH276" s="64">
        <f t="shared" si="576"/>
        <v>0</v>
      </c>
      <c r="DI276" s="64">
        <f t="shared" si="576"/>
        <v>1.1038496442945824E-3</v>
      </c>
      <c r="DJ276" s="64">
        <f t="shared" si="576"/>
        <v>0</v>
      </c>
      <c r="DK276" s="64">
        <f t="shared" si="576"/>
        <v>5.7160872814907325E-3</v>
      </c>
      <c r="DL276" s="64">
        <f t="shared" si="576"/>
        <v>4.6429694140246521E-4</v>
      </c>
      <c r="DM276" s="64">
        <f t="shared" si="576"/>
        <v>0</v>
      </c>
      <c r="DN276" s="64">
        <f t="shared" si="576"/>
        <v>0</v>
      </c>
      <c r="DO276" s="64">
        <f t="shared" si="576"/>
        <v>0</v>
      </c>
      <c r="DP276" s="64">
        <f t="shared" si="576"/>
        <v>0</v>
      </c>
      <c r="DQ276" s="64">
        <f t="shared" si="576"/>
        <v>0</v>
      </c>
      <c r="DR276" s="64">
        <f t="shared" si="576"/>
        <v>0</v>
      </c>
      <c r="DS276" s="64">
        <f t="shared" si="576"/>
        <v>0</v>
      </c>
      <c r="DT276" s="64">
        <f t="shared" si="576"/>
        <v>0</v>
      </c>
      <c r="DU276" s="64">
        <f t="shared" si="576"/>
        <v>0</v>
      </c>
      <c r="DV276" s="64">
        <f t="shared" si="576"/>
        <v>0</v>
      </c>
      <c r="DW276" s="64">
        <f t="shared" si="576"/>
        <v>0</v>
      </c>
      <c r="DX276" s="64">
        <f t="shared" si="576"/>
        <v>0</v>
      </c>
      <c r="DY276" s="64">
        <f t="shared" si="576"/>
        <v>0</v>
      </c>
      <c r="DZ276" s="64">
        <f t="shared" si="576"/>
        <v>0</v>
      </c>
      <c r="EA276" s="64">
        <f t="shared" si="576"/>
        <v>0</v>
      </c>
      <c r="EB276" s="64">
        <f t="shared" si="576"/>
        <v>0</v>
      </c>
      <c r="EC276" s="64">
        <f t="shared" si="576"/>
        <v>0</v>
      </c>
      <c r="ED276" s="64">
        <f t="shared" si="576"/>
        <v>0</v>
      </c>
      <c r="EE276" s="64">
        <f t="shared" si="576"/>
        <v>-3.8762066886782625E-3</v>
      </c>
      <c r="EF276" s="64">
        <f t="shared" si="576"/>
        <v>-1.2340367401012702E-3</v>
      </c>
      <c r="EG276" s="64">
        <f t="shared" si="576"/>
        <v>-7.9699175495092922E-3</v>
      </c>
      <c r="EH276" s="64">
        <f t="shared" si="576"/>
        <v>1.7868584668647915E-3</v>
      </c>
      <c r="EI276" s="64">
        <f t="shared" si="576"/>
        <v>-5.1495448627730459E-5</v>
      </c>
      <c r="EJ276" s="64">
        <f t="shared" si="576"/>
        <v>0</v>
      </c>
      <c r="EK276" s="64">
        <f t="shared" si="576"/>
        <v>0</v>
      </c>
      <c r="EL276" s="64">
        <f t="shared" si="576"/>
        <v>0</v>
      </c>
      <c r="EM276" s="64">
        <f t="shared" si="576"/>
        <v>0</v>
      </c>
      <c r="EN276" s="72">
        <f t="shared" si="334"/>
        <v>5.263367051801808E-2</v>
      </c>
    </row>
    <row r="277" spans="1:144" x14ac:dyDescent="0.15">
      <c r="A277" s="71">
        <v>43312</v>
      </c>
      <c r="B277" s="64">
        <f t="shared" ref="B277:J277" si="577">IFERROR(B116*(B438/$EN438),"")</f>
        <v>1.4868029858193862E-3</v>
      </c>
      <c r="C277" s="64">
        <f t="shared" si="577"/>
        <v>0</v>
      </c>
      <c r="D277" s="64">
        <f t="shared" si="577"/>
        <v>0</v>
      </c>
      <c r="E277" s="64">
        <f t="shared" si="577"/>
        <v>0</v>
      </c>
      <c r="F277" s="64">
        <f t="shared" si="577"/>
        <v>0</v>
      </c>
      <c r="G277" s="64">
        <f t="shared" si="577"/>
        <v>0</v>
      </c>
      <c r="H277" s="64">
        <f t="shared" si="577"/>
        <v>0</v>
      </c>
      <c r="I277" s="64">
        <f t="shared" si="577"/>
        <v>0</v>
      </c>
      <c r="J277" s="64">
        <f t="shared" si="577"/>
        <v>0</v>
      </c>
      <c r="K277" s="64">
        <f t="shared" ref="K277:AP277" si="578">IFERROR(K116*(K438/$EN438),"")</f>
        <v>0</v>
      </c>
      <c r="L277" s="64">
        <f t="shared" si="578"/>
        <v>0</v>
      </c>
      <c r="M277" s="64">
        <f t="shared" si="578"/>
        <v>0</v>
      </c>
      <c r="N277" s="64">
        <f t="shared" si="578"/>
        <v>-2.4049290409242016E-3</v>
      </c>
      <c r="O277" s="64">
        <f t="shared" si="578"/>
        <v>0</v>
      </c>
      <c r="P277" s="64">
        <f t="shared" si="578"/>
        <v>0</v>
      </c>
      <c r="Q277" s="64">
        <f t="shared" si="578"/>
        <v>0</v>
      </c>
      <c r="R277" s="64">
        <f t="shared" si="578"/>
        <v>0</v>
      </c>
      <c r="S277" s="64">
        <f t="shared" si="578"/>
        <v>0</v>
      </c>
      <c r="T277" s="64">
        <f t="shared" si="578"/>
        <v>5.6770548998167508E-4</v>
      </c>
      <c r="U277" s="64">
        <f t="shared" si="578"/>
        <v>0</v>
      </c>
      <c r="V277" s="64">
        <f t="shared" si="578"/>
        <v>0</v>
      </c>
      <c r="W277" s="64">
        <f t="shared" si="578"/>
        <v>0</v>
      </c>
      <c r="X277" s="64">
        <f t="shared" si="578"/>
        <v>1.2621933586551797E-2</v>
      </c>
      <c r="Y277" s="64">
        <f t="shared" si="578"/>
        <v>0</v>
      </c>
      <c r="Z277" s="64">
        <f t="shared" si="578"/>
        <v>9.8438707099313214E-4</v>
      </c>
      <c r="AA277" s="64">
        <f t="shared" si="578"/>
        <v>0</v>
      </c>
      <c r="AB277" s="64">
        <f t="shared" si="578"/>
        <v>0</v>
      </c>
      <c r="AC277" s="64">
        <f t="shared" si="578"/>
        <v>0</v>
      </c>
      <c r="AD277" s="64">
        <f t="shared" si="578"/>
        <v>0</v>
      </c>
      <c r="AE277" s="64">
        <f t="shared" si="578"/>
        <v>0</v>
      </c>
      <c r="AF277" s="64">
        <f t="shared" si="578"/>
        <v>-6.9259294283091372E-3</v>
      </c>
      <c r="AG277" s="64">
        <f t="shared" si="578"/>
        <v>-1.6082309695698487E-3</v>
      </c>
      <c r="AH277" s="64">
        <f t="shared" si="578"/>
        <v>-5.232814006605565E-4</v>
      </c>
      <c r="AI277" s="64">
        <f t="shared" si="578"/>
        <v>2.2214099463116754E-3</v>
      </c>
      <c r="AJ277" s="64">
        <f t="shared" si="578"/>
        <v>0</v>
      </c>
      <c r="AK277" s="64">
        <f t="shared" si="578"/>
        <v>2.5570780155356022E-4</v>
      </c>
      <c r="AL277" s="64">
        <f t="shared" si="578"/>
        <v>0</v>
      </c>
      <c r="AM277" s="64">
        <f t="shared" si="578"/>
        <v>0</v>
      </c>
      <c r="AN277" s="64">
        <f t="shared" si="578"/>
        <v>0</v>
      </c>
      <c r="AO277" s="64">
        <f t="shared" si="578"/>
        <v>0</v>
      </c>
      <c r="AP277" s="64">
        <f t="shared" si="578"/>
        <v>0</v>
      </c>
      <c r="AQ277" s="64">
        <f t="shared" ref="AQ277:BV277" si="579">IFERROR(AQ116*(AQ438/$EN438),"")</f>
        <v>0</v>
      </c>
      <c r="AR277" s="64">
        <f t="shared" si="579"/>
        <v>0</v>
      </c>
      <c r="AS277" s="64">
        <f t="shared" si="579"/>
        <v>0</v>
      </c>
      <c r="AT277" s="64">
        <f t="shared" si="579"/>
        <v>0</v>
      </c>
      <c r="AU277" s="64">
        <f t="shared" si="579"/>
        <v>0</v>
      </c>
      <c r="AV277" s="64">
        <f t="shared" si="579"/>
        <v>0</v>
      </c>
      <c r="AW277" s="64">
        <f t="shared" si="579"/>
        <v>0</v>
      </c>
      <c r="AX277" s="64">
        <f t="shared" si="579"/>
        <v>0</v>
      </c>
      <c r="AY277" s="64">
        <f t="shared" si="579"/>
        <v>0</v>
      </c>
      <c r="AZ277" s="64">
        <f t="shared" si="579"/>
        <v>0</v>
      </c>
      <c r="BA277" s="64">
        <f t="shared" si="579"/>
        <v>0</v>
      </c>
      <c r="BB277" s="64">
        <f t="shared" si="579"/>
        <v>0</v>
      </c>
      <c r="BC277" s="64">
        <f t="shared" si="579"/>
        <v>0</v>
      </c>
      <c r="BD277" s="64">
        <f t="shared" si="579"/>
        <v>0</v>
      </c>
      <c r="BE277" s="64">
        <f t="shared" si="579"/>
        <v>0</v>
      </c>
      <c r="BF277" s="64">
        <f t="shared" si="579"/>
        <v>0</v>
      </c>
      <c r="BG277" s="64">
        <f t="shared" si="579"/>
        <v>0</v>
      </c>
      <c r="BH277" s="64">
        <f t="shared" si="579"/>
        <v>0</v>
      </c>
      <c r="BI277" s="64">
        <f t="shared" si="579"/>
        <v>0</v>
      </c>
      <c r="BJ277" s="64">
        <f t="shared" si="579"/>
        <v>0</v>
      </c>
      <c r="BK277" s="64">
        <f t="shared" si="579"/>
        <v>0</v>
      </c>
      <c r="BL277" s="64">
        <f t="shared" si="579"/>
        <v>0</v>
      </c>
      <c r="BM277" s="64">
        <f t="shared" si="579"/>
        <v>0</v>
      </c>
      <c r="BN277" s="64">
        <f t="shared" si="579"/>
        <v>0</v>
      </c>
      <c r="BO277" s="64">
        <f t="shared" si="579"/>
        <v>0</v>
      </c>
      <c r="BP277" s="64">
        <f t="shared" si="579"/>
        <v>0</v>
      </c>
      <c r="BQ277" s="64">
        <f t="shared" si="579"/>
        <v>0</v>
      </c>
      <c r="BR277" s="64">
        <f t="shared" si="579"/>
        <v>0</v>
      </c>
      <c r="BS277" s="64">
        <f t="shared" si="579"/>
        <v>0</v>
      </c>
      <c r="BT277" s="64">
        <f t="shared" si="579"/>
        <v>0</v>
      </c>
      <c r="BU277" s="64">
        <f t="shared" si="579"/>
        <v>0</v>
      </c>
      <c r="BV277" s="64">
        <f t="shared" si="579"/>
        <v>0</v>
      </c>
      <c r="BW277" s="64">
        <f t="shared" ref="BW277:DA277" si="580">IFERROR(BW116*(BW438/$EN438),"")</f>
        <v>0</v>
      </c>
      <c r="BX277" s="64">
        <f t="shared" si="580"/>
        <v>0</v>
      </c>
      <c r="BY277" s="64">
        <f t="shared" si="580"/>
        <v>0</v>
      </c>
      <c r="BZ277" s="64">
        <f t="shared" si="580"/>
        <v>0</v>
      </c>
      <c r="CA277" s="64">
        <f t="shared" si="580"/>
        <v>0</v>
      </c>
      <c r="CB277" s="64">
        <f t="shared" si="580"/>
        <v>0</v>
      </c>
      <c r="CC277" s="64">
        <f t="shared" si="580"/>
        <v>0</v>
      </c>
      <c r="CD277" s="64">
        <f t="shared" si="580"/>
        <v>0</v>
      </c>
      <c r="CE277" s="64">
        <f t="shared" si="580"/>
        <v>0</v>
      </c>
      <c r="CF277" s="64">
        <f t="shared" si="580"/>
        <v>0</v>
      </c>
      <c r="CG277" s="64">
        <f t="shared" si="580"/>
        <v>0</v>
      </c>
      <c r="CH277" s="64">
        <f t="shared" si="580"/>
        <v>0</v>
      </c>
      <c r="CI277" s="64">
        <f t="shared" si="580"/>
        <v>0</v>
      </c>
      <c r="CJ277" s="64">
        <f t="shared" si="580"/>
        <v>0</v>
      </c>
      <c r="CK277" s="64">
        <f t="shared" si="580"/>
        <v>0</v>
      </c>
      <c r="CL277" s="64">
        <f t="shared" si="580"/>
        <v>0</v>
      </c>
      <c r="CM277" s="64">
        <f t="shared" si="580"/>
        <v>0</v>
      </c>
      <c r="CN277" s="64">
        <f t="shared" si="580"/>
        <v>0</v>
      </c>
      <c r="CO277" s="64">
        <f t="shared" si="580"/>
        <v>0</v>
      </c>
      <c r="CP277" s="64">
        <f t="shared" si="580"/>
        <v>0</v>
      </c>
      <c r="CQ277" s="64">
        <f t="shared" si="580"/>
        <v>0</v>
      </c>
      <c r="CR277" s="64">
        <f t="shared" si="580"/>
        <v>0</v>
      </c>
      <c r="CS277" s="64">
        <f t="shared" si="580"/>
        <v>1.5452565419595431E-3</v>
      </c>
      <c r="CT277" s="64">
        <f t="shared" si="580"/>
        <v>-4.0890285228425039E-4</v>
      </c>
      <c r="CU277" s="64">
        <f t="shared" si="580"/>
        <v>1.8798507987751859E-3</v>
      </c>
      <c r="CV277" s="64">
        <f t="shared" si="580"/>
        <v>-3.7725519566419183E-3</v>
      </c>
      <c r="CW277" s="64">
        <f t="shared" si="580"/>
        <v>4.3877019886803516E-4</v>
      </c>
      <c r="CX277" s="64">
        <f t="shared" si="580"/>
        <v>0</v>
      </c>
      <c r="CY277" s="64">
        <f t="shared" si="580"/>
        <v>0</v>
      </c>
      <c r="CZ277" s="64">
        <f t="shared" si="580"/>
        <v>0</v>
      </c>
      <c r="DA277" s="64">
        <f t="shared" si="580"/>
        <v>0</v>
      </c>
      <c r="DB277" s="64">
        <f t="shared" si="575"/>
        <v>0</v>
      </c>
      <c r="DC277" s="64">
        <f t="shared" ref="DC277:EM277" si="581">IFERROR(DC116*(DC438/$EN438),"")</f>
        <v>0</v>
      </c>
      <c r="DD277" s="64">
        <f t="shared" si="581"/>
        <v>-9.7843403457905189E-4</v>
      </c>
      <c r="DE277" s="64">
        <f t="shared" si="581"/>
        <v>1.5672653444733747E-3</v>
      </c>
      <c r="DF277" s="64">
        <f t="shared" si="581"/>
        <v>7.6957378457722303E-3</v>
      </c>
      <c r="DG277" s="64">
        <f t="shared" si="581"/>
        <v>-1.409976270433205E-3</v>
      </c>
      <c r="DH277" s="64">
        <f t="shared" si="581"/>
        <v>0</v>
      </c>
      <c r="DI277" s="64">
        <f t="shared" si="581"/>
        <v>6.1430706571011275E-3</v>
      </c>
      <c r="DJ277" s="64">
        <f t="shared" si="581"/>
        <v>0</v>
      </c>
      <c r="DK277" s="64">
        <f t="shared" si="581"/>
        <v>8.8265903212674159E-3</v>
      </c>
      <c r="DL277" s="64">
        <f t="shared" si="581"/>
        <v>-3.1564544932014547E-4</v>
      </c>
      <c r="DM277" s="64">
        <f t="shared" si="581"/>
        <v>1.2501636287242073E-4</v>
      </c>
      <c r="DN277" s="64">
        <f t="shared" si="581"/>
        <v>0</v>
      </c>
      <c r="DO277" s="64">
        <f t="shared" si="581"/>
        <v>0</v>
      </c>
      <c r="DP277" s="64">
        <f t="shared" si="581"/>
        <v>0</v>
      </c>
      <c r="DQ277" s="64">
        <f t="shared" si="581"/>
        <v>0</v>
      </c>
      <c r="DR277" s="64">
        <f t="shared" si="581"/>
        <v>0</v>
      </c>
      <c r="DS277" s="64">
        <f t="shared" si="581"/>
        <v>0</v>
      </c>
      <c r="DT277" s="64">
        <f t="shared" si="581"/>
        <v>0</v>
      </c>
      <c r="DU277" s="64">
        <f t="shared" si="581"/>
        <v>0</v>
      </c>
      <c r="DV277" s="64">
        <f t="shared" si="581"/>
        <v>0</v>
      </c>
      <c r="DW277" s="64">
        <f t="shared" si="581"/>
        <v>0</v>
      </c>
      <c r="DX277" s="64">
        <f t="shared" si="581"/>
        <v>0</v>
      </c>
      <c r="DY277" s="64">
        <f t="shared" si="581"/>
        <v>0</v>
      </c>
      <c r="DZ277" s="64">
        <f t="shared" si="581"/>
        <v>0</v>
      </c>
      <c r="EA277" s="64">
        <f t="shared" si="581"/>
        <v>0</v>
      </c>
      <c r="EB277" s="64">
        <f t="shared" si="581"/>
        <v>0</v>
      </c>
      <c r="EC277" s="64">
        <f t="shared" si="581"/>
        <v>0</v>
      </c>
      <c r="ED277" s="64">
        <f t="shared" si="581"/>
        <v>0</v>
      </c>
      <c r="EE277" s="64">
        <f t="shared" si="581"/>
        <v>7.1556758504404659E-4</v>
      </c>
      <c r="EF277" s="64">
        <f t="shared" si="581"/>
        <v>-3.5716670232231475E-3</v>
      </c>
      <c r="EG277" s="64">
        <f t="shared" si="581"/>
        <v>-2.4470456523769182E-3</v>
      </c>
      <c r="EH277" s="64">
        <f t="shared" si="581"/>
        <v>-2.0521416969955853E-3</v>
      </c>
      <c r="EI277" s="64">
        <f t="shared" si="581"/>
        <v>2.7933199838828294E-5</v>
      </c>
      <c r="EJ277" s="64">
        <f t="shared" si="581"/>
        <v>0</v>
      </c>
      <c r="EK277" s="64">
        <f t="shared" si="581"/>
        <v>0</v>
      </c>
      <c r="EL277" s="64">
        <f t="shared" si="581"/>
        <v>0</v>
      </c>
      <c r="EM277" s="64">
        <f t="shared" si="581"/>
        <v>0</v>
      </c>
      <c r="EN277" s="72">
        <f t="shared" si="334"/>
        <v>2.0684269961865471E-2</v>
      </c>
    </row>
    <row r="278" spans="1:144" x14ac:dyDescent="0.15">
      <c r="A278" s="71">
        <v>43343</v>
      </c>
      <c r="B278" s="64">
        <f t="shared" ref="B278:J278" si="582">IFERROR(B117*(B439/$EN439),"")</f>
        <v>1.283934939976519E-3</v>
      </c>
      <c r="C278" s="64">
        <f t="shared" si="582"/>
        <v>0</v>
      </c>
      <c r="D278" s="64">
        <f t="shared" si="582"/>
        <v>0</v>
      </c>
      <c r="E278" s="64">
        <f t="shared" si="582"/>
        <v>0</v>
      </c>
      <c r="F278" s="64">
        <f t="shared" si="582"/>
        <v>0</v>
      </c>
      <c r="G278" s="64">
        <f t="shared" si="582"/>
        <v>0</v>
      </c>
      <c r="H278" s="64">
        <f t="shared" si="582"/>
        <v>0</v>
      </c>
      <c r="I278" s="64">
        <f t="shared" si="582"/>
        <v>0</v>
      </c>
      <c r="J278" s="64">
        <f t="shared" si="582"/>
        <v>0</v>
      </c>
      <c r="K278" s="64">
        <f t="shared" ref="K278:AP278" si="583">IFERROR(K117*(K439/$EN439),"")</f>
        <v>0</v>
      </c>
      <c r="L278" s="64">
        <f t="shared" si="583"/>
        <v>0</v>
      </c>
      <c r="M278" s="64">
        <f t="shared" si="583"/>
        <v>0</v>
      </c>
      <c r="N278" s="64">
        <f t="shared" si="583"/>
        <v>-5.048014020831282E-3</v>
      </c>
      <c r="O278" s="64">
        <f t="shared" si="583"/>
        <v>0</v>
      </c>
      <c r="P278" s="64">
        <f t="shared" si="583"/>
        <v>0</v>
      </c>
      <c r="Q278" s="64">
        <f t="shared" si="583"/>
        <v>0</v>
      </c>
      <c r="R278" s="64">
        <f t="shared" si="583"/>
        <v>0</v>
      </c>
      <c r="S278" s="64">
        <f t="shared" si="583"/>
        <v>0</v>
      </c>
      <c r="T278" s="64">
        <f t="shared" si="583"/>
        <v>0</v>
      </c>
      <c r="U278" s="64">
        <f t="shared" si="583"/>
        <v>0</v>
      </c>
      <c r="V278" s="64">
        <f t="shared" si="583"/>
        <v>0</v>
      </c>
      <c r="W278" s="64">
        <f t="shared" si="583"/>
        <v>0</v>
      </c>
      <c r="X278" s="64">
        <f t="shared" si="583"/>
        <v>1.2672876545269378E-2</v>
      </c>
      <c r="Y278" s="64">
        <f t="shared" si="583"/>
        <v>0</v>
      </c>
      <c r="Z278" s="64">
        <f t="shared" si="583"/>
        <v>3.2650815930001945E-3</v>
      </c>
      <c r="AA278" s="64">
        <f t="shared" si="583"/>
        <v>0</v>
      </c>
      <c r="AB278" s="64">
        <f t="shared" si="583"/>
        <v>0</v>
      </c>
      <c r="AC278" s="64">
        <f t="shared" si="583"/>
        <v>0</v>
      </c>
      <c r="AD278" s="64">
        <f t="shared" si="583"/>
        <v>0</v>
      </c>
      <c r="AE278" s="64">
        <f t="shared" si="583"/>
        <v>0</v>
      </c>
      <c r="AF278" s="64">
        <f t="shared" si="583"/>
        <v>2.181398970865534E-3</v>
      </c>
      <c r="AG278" s="64">
        <f t="shared" si="583"/>
        <v>1.9189459462515101E-3</v>
      </c>
      <c r="AH278" s="64">
        <f t="shared" si="583"/>
        <v>7.178825698366198E-3</v>
      </c>
      <c r="AI278" s="64">
        <f t="shared" si="583"/>
        <v>9.4904269118744689E-4</v>
      </c>
      <c r="AJ278" s="64">
        <f t="shared" si="583"/>
        <v>0</v>
      </c>
      <c r="AK278" s="64">
        <f t="shared" si="583"/>
        <v>-8.1359765930701696E-4</v>
      </c>
      <c r="AL278" s="64">
        <f t="shared" si="583"/>
        <v>0</v>
      </c>
      <c r="AM278" s="64">
        <f t="shared" si="583"/>
        <v>0</v>
      </c>
      <c r="AN278" s="64">
        <f t="shared" si="583"/>
        <v>0</v>
      </c>
      <c r="AO278" s="64">
        <f t="shared" si="583"/>
        <v>0</v>
      </c>
      <c r="AP278" s="64">
        <f t="shared" si="583"/>
        <v>0</v>
      </c>
      <c r="AQ278" s="64">
        <f t="shared" ref="AQ278:BV278" si="584">IFERROR(AQ117*(AQ439/$EN439),"")</f>
        <v>0</v>
      </c>
      <c r="AR278" s="64">
        <f t="shared" si="584"/>
        <v>0</v>
      </c>
      <c r="AS278" s="64">
        <f t="shared" si="584"/>
        <v>0</v>
      </c>
      <c r="AT278" s="64">
        <f t="shared" si="584"/>
        <v>0</v>
      </c>
      <c r="AU278" s="64">
        <f t="shared" si="584"/>
        <v>0</v>
      </c>
      <c r="AV278" s="64">
        <f t="shared" si="584"/>
        <v>0</v>
      </c>
      <c r="AW278" s="64">
        <f t="shared" si="584"/>
        <v>0</v>
      </c>
      <c r="AX278" s="64">
        <f t="shared" si="584"/>
        <v>0</v>
      </c>
      <c r="AY278" s="64">
        <f t="shared" si="584"/>
        <v>0</v>
      </c>
      <c r="AZ278" s="64">
        <f t="shared" si="584"/>
        <v>0</v>
      </c>
      <c r="BA278" s="64">
        <f t="shared" si="584"/>
        <v>0</v>
      </c>
      <c r="BB278" s="64">
        <f t="shared" si="584"/>
        <v>0</v>
      </c>
      <c r="BC278" s="64">
        <f t="shared" si="584"/>
        <v>0</v>
      </c>
      <c r="BD278" s="64">
        <f t="shared" si="584"/>
        <v>0</v>
      </c>
      <c r="BE278" s="64">
        <f t="shared" si="584"/>
        <v>0</v>
      </c>
      <c r="BF278" s="64">
        <f t="shared" si="584"/>
        <v>0</v>
      </c>
      <c r="BG278" s="64">
        <f t="shared" si="584"/>
        <v>0</v>
      </c>
      <c r="BH278" s="64">
        <f t="shared" si="584"/>
        <v>0</v>
      </c>
      <c r="BI278" s="64">
        <f t="shared" si="584"/>
        <v>0</v>
      </c>
      <c r="BJ278" s="64">
        <f t="shared" si="584"/>
        <v>0</v>
      </c>
      <c r="BK278" s="64">
        <f t="shared" si="584"/>
        <v>0</v>
      </c>
      <c r="BL278" s="64">
        <f t="shared" si="584"/>
        <v>0</v>
      </c>
      <c r="BM278" s="64">
        <f t="shared" si="584"/>
        <v>0</v>
      </c>
      <c r="BN278" s="64">
        <f t="shared" si="584"/>
        <v>0</v>
      </c>
      <c r="BO278" s="64">
        <f t="shared" si="584"/>
        <v>0</v>
      </c>
      <c r="BP278" s="64">
        <f t="shared" si="584"/>
        <v>0</v>
      </c>
      <c r="BQ278" s="64">
        <f t="shared" si="584"/>
        <v>0</v>
      </c>
      <c r="BR278" s="64">
        <f t="shared" si="584"/>
        <v>0</v>
      </c>
      <c r="BS278" s="64">
        <f t="shared" si="584"/>
        <v>0</v>
      </c>
      <c r="BT278" s="64">
        <f t="shared" si="584"/>
        <v>0</v>
      </c>
      <c r="BU278" s="64">
        <f t="shared" si="584"/>
        <v>0</v>
      </c>
      <c r="BV278" s="64">
        <f t="shared" si="584"/>
        <v>0</v>
      </c>
      <c r="BW278" s="64">
        <f t="shared" ref="BW278:DA278" si="585">IFERROR(BW117*(BW439/$EN439),"")</f>
        <v>0</v>
      </c>
      <c r="BX278" s="64">
        <f t="shared" si="585"/>
        <v>0</v>
      </c>
      <c r="BY278" s="64">
        <f t="shared" si="585"/>
        <v>0</v>
      </c>
      <c r="BZ278" s="64">
        <f t="shared" si="585"/>
        <v>0</v>
      </c>
      <c r="CA278" s="64">
        <f t="shared" si="585"/>
        <v>0</v>
      </c>
      <c r="CB278" s="64">
        <f t="shared" si="585"/>
        <v>0</v>
      </c>
      <c r="CC278" s="64">
        <f t="shared" si="585"/>
        <v>0</v>
      </c>
      <c r="CD278" s="64">
        <f t="shared" si="585"/>
        <v>0</v>
      </c>
      <c r="CE278" s="64">
        <f t="shared" si="585"/>
        <v>0</v>
      </c>
      <c r="CF278" s="64">
        <f t="shared" si="585"/>
        <v>0</v>
      </c>
      <c r="CG278" s="64">
        <f t="shared" si="585"/>
        <v>0</v>
      </c>
      <c r="CH278" s="64">
        <f t="shared" si="585"/>
        <v>0</v>
      </c>
      <c r="CI278" s="64">
        <f t="shared" si="585"/>
        <v>0</v>
      </c>
      <c r="CJ278" s="64">
        <f t="shared" si="585"/>
        <v>0</v>
      </c>
      <c r="CK278" s="64">
        <f t="shared" si="585"/>
        <v>0</v>
      </c>
      <c r="CL278" s="64">
        <f t="shared" si="585"/>
        <v>0</v>
      </c>
      <c r="CM278" s="64">
        <f t="shared" si="585"/>
        <v>0</v>
      </c>
      <c r="CN278" s="64">
        <f t="shared" si="585"/>
        <v>0</v>
      </c>
      <c r="CO278" s="64">
        <f t="shared" si="585"/>
        <v>0</v>
      </c>
      <c r="CP278" s="64">
        <f t="shared" si="585"/>
        <v>0</v>
      </c>
      <c r="CQ278" s="64">
        <f t="shared" si="585"/>
        <v>0</v>
      </c>
      <c r="CR278" s="64">
        <f t="shared" si="585"/>
        <v>0</v>
      </c>
      <c r="CS278" s="64">
        <f t="shared" si="585"/>
        <v>-8.573078423544803E-3</v>
      </c>
      <c r="CT278" s="64">
        <f t="shared" si="585"/>
        <v>7.9644008094311974E-3</v>
      </c>
      <c r="CU278" s="64">
        <f t="shared" si="585"/>
        <v>6.9249036803206085E-3</v>
      </c>
      <c r="CV278" s="64">
        <f t="shared" si="585"/>
        <v>1.0861777257615524E-3</v>
      </c>
      <c r="CW278" s="64">
        <f t="shared" si="585"/>
        <v>1.0558750852857476E-2</v>
      </c>
      <c r="CX278" s="64">
        <f t="shared" si="585"/>
        <v>0</v>
      </c>
      <c r="CY278" s="64">
        <f t="shared" si="585"/>
        <v>0</v>
      </c>
      <c r="CZ278" s="64">
        <f t="shared" si="585"/>
        <v>0</v>
      </c>
      <c r="DA278" s="64">
        <f t="shared" si="585"/>
        <v>0</v>
      </c>
      <c r="DB278" s="64">
        <f t="shared" si="575"/>
        <v>0</v>
      </c>
      <c r="DC278" s="64">
        <f t="shared" ref="DC278:EM278" si="586">IFERROR(DC117*(DC439/$EN439),"")</f>
        <v>0</v>
      </c>
      <c r="DD278" s="64">
        <f t="shared" si="586"/>
        <v>9.3168272777952585E-4</v>
      </c>
      <c r="DE278" s="64">
        <f t="shared" si="586"/>
        <v>-6.5164537137015702E-3</v>
      </c>
      <c r="DF278" s="64">
        <f t="shared" si="586"/>
        <v>2.8037519230348453E-3</v>
      </c>
      <c r="DG278" s="64">
        <f t="shared" si="586"/>
        <v>3.2729185409393599E-4</v>
      </c>
      <c r="DH278" s="64">
        <f t="shared" si="586"/>
        <v>0</v>
      </c>
      <c r="DI278" s="64">
        <f t="shared" si="586"/>
        <v>-2.9281894214636798E-3</v>
      </c>
      <c r="DJ278" s="64">
        <f t="shared" si="586"/>
        <v>0</v>
      </c>
      <c r="DK278" s="64">
        <f t="shared" si="586"/>
        <v>4.6894978206475828E-3</v>
      </c>
      <c r="DL278" s="64">
        <f t="shared" si="586"/>
        <v>-7.7777532802811875E-4</v>
      </c>
      <c r="DM278" s="64">
        <f t="shared" si="586"/>
        <v>2.2938066483799346E-3</v>
      </c>
      <c r="DN278" s="64">
        <f t="shared" si="586"/>
        <v>0</v>
      </c>
      <c r="DO278" s="64">
        <f t="shared" si="586"/>
        <v>0</v>
      </c>
      <c r="DP278" s="64">
        <f t="shared" si="586"/>
        <v>0</v>
      </c>
      <c r="DQ278" s="64">
        <f t="shared" si="586"/>
        <v>0</v>
      </c>
      <c r="DR278" s="64">
        <f t="shared" si="586"/>
        <v>0</v>
      </c>
      <c r="DS278" s="64">
        <f t="shared" si="586"/>
        <v>0</v>
      </c>
      <c r="DT278" s="64">
        <f t="shared" si="586"/>
        <v>0</v>
      </c>
      <c r="DU278" s="64">
        <f t="shared" si="586"/>
        <v>0</v>
      </c>
      <c r="DV278" s="64">
        <f t="shared" si="586"/>
        <v>0</v>
      </c>
      <c r="DW278" s="64">
        <f t="shared" si="586"/>
        <v>0</v>
      </c>
      <c r="DX278" s="64">
        <f t="shared" si="586"/>
        <v>0</v>
      </c>
      <c r="DY278" s="64">
        <f t="shared" si="586"/>
        <v>0</v>
      </c>
      <c r="DZ278" s="64">
        <f t="shared" si="586"/>
        <v>0</v>
      </c>
      <c r="EA278" s="64">
        <f t="shared" si="586"/>
        <v>0</v>
      </c>
      <c r="EB278" s="64">
        <f t="shared" si="586"/>
        <v>0</v>
      </c>
      <c r="EC278" s="64">
        <f t="shared" si="586"/>
        <v>0</v>
      </c>
      <c r="ED278" s="64">
        <f t="shared" si="586"/>
        <v>0</v>
      </c>
      <c r="EE278" s="64">
        <f t="shared" si="586"/>
        <v>-1.0768371243325462E-3</v>
      </c>
      <c r="EF278" s="64">
        <f t="shared" si="586"/>
        <v>2.3462708136989877E-3</v>
      </c>
      <c r="EG278" s="64">
        <f t="shared" si="586"/>
        <v>-1.0424238655910814E-2</v>
      </c>
      <c r="EH278" s="64">
        <f t="shared" si="586"/>
        <v>-3.2510430206085582E-4</v>
      </c>
      <c r="EI278" s="64">
        <f t="shared" si="586"/>
        <v>-5.8273892477058852E-4</v>
      </c>
      <c r="EJ278" s="64">
        <f t="shared" si="586"/>
        <v>0</v>
      </c>
      <c r="EK278" s="64">
        <f t="shared" si="586"/>
        <v>0</v>
      </c>
      <c r="EL278" s="64">
        <f t="shared" si="586"/>
        <v>0</v>
      </c>
      <c r="EM278" s="64">
        <f t="shared" si="586"/>
        <v>0</v>
      </c>
      <c r="EN278" s="72">
        <f t="shared" si="334"/>
        <v>3.2310613666971154E-2</v>
      </c>
    </row>
    <row r="279" spans="1:144" x14ac:dyDescent="0.15">
      <c r="A279" s="71">
        <v>43371</v>
      </c>
      <c r="B279" s="64">
        <f t="shared" ref="B279:J279" si="587">IFERROR(B118*(B440/$EN440),"")</f>
        <v>-3.0290006722115421E-3</v>
      </c>
      <c r="C279" s="64">
        <f t="shared" si="587"/>
        <v>0</v>
      </c>
      <c r="D279" s="64">
        <f t="shared" si="587"/>
        <v>0</v>
      </c>
      <c r="E279" s="64">
        <f t="shared" si="587"/>
        <v>0</v>
      </c>
      <c r="F279" s="64">
        <f t="shared" si="587"/>
        <v>0</v>
      </c>
      <c r="G279" s="64">
        <f t="shared" si="587"/>
        <v>0</v>
      </c>
      <c r="H279" s="64">
        <f t="shared" si="587"/>
        <v>0</v>
      </c>
      <c r="I279" s="64">
        <f t="shared" si="587"/>
        <v>0</v>
      </c>
      <c r="J279" s="64">
        <f t="shared" si="587"/>
        <v>0</v>
      </c>
      <c r="K279" s="64">
        <f t="shared" ref="K279:AP279" si="588">IFERROR(K118*(K440/$EN440),"")</f>
        <v>0</v>
      </c>
      <c r="L279" s="64">
        <f t="shared" si="588"/>
        <v>0</v>
      </c>
      <c r="M279" s="64">
        <f t="shared" si="588"/>
        <v>0</v>
      </c>
      <c r="N279" s="64">
        <f t="shared" si="588"/>
        <v>8.293246973814191E-4</v>
      </c>
      <c r="O279" s="64">
        <f t="shared" si="588"/>
        <v>0</v>
      </c>
      <c r="P279" s="64">
        <f t="shared" si="588"/>
        <v>0</v>
      </c>
      <c r="Q279" s="64">
        <f t="shared" si="588"/>
        <v>0</v>
      </c>
      <c r="R279" s="64">
        <f t="shared" si="588"/>
        <v>0</v>
      </c>
      <c r="S279" s="64">
        <f t="shared" si="588"/>
        <v>0</v>
      </c>
      <c r="T279" s="64">
        <f t="shared" si="588"/>
        <v>0</v>
      </c>
      <c r="U279" s="64">
        <f t="shared" si="588"/>
        <v>0</v>
      </c>
      <c r="V279" s="64">
        <f t="shared" si="588"/>
        <v>0</v>
      </c>
      <c r="W279" s="64">
        <f t="shared" si="588"/>
        <v>0</v>
      </c>
      <c r="X279" s="64">
        <f t="shared" si="588"/>
        <v>8.2906904086540913E-3</v>
      </c>
      <c r="Y279" s="64">
        <f t="shared" si="588"/>
        <v>0</v>
      </c>
      <c r="Z279" s="64">
        <f t="shared" si="588"/>
        <v>-1.2286037730644688E-3</v>
      </c>
      <c r="AA279" s="64">
        <f t="shared" si="588"/>
        <v>0</v>
      </c>
      <c r="AB279" s="64">
        <f t="shared" si="588"/>
        <v>0</v>
      </c>
      <c r="AC279" s="64">
        <f t="shared" si="588"/>
        <v>0</v>
      </c>
      <c r="AD279" s="64">
        <f t="shared" si="588"/>
        <v>0</v>
      </c>
      <c r="AE279" s="64">
        <f t="shared" si="588"/>
        <v>0</v>
      </c>
      <c r="AF279" s="64">
        <f t="shared" si="588"/>
        <v>-1.0155263872728658E-3</v>
      </c>
      <c r="AG279" s="64">
        <f t="shared" si="588"/>
        <v>-5.733939187387546E-3</v>
      </c>
      <c r="AH279" s="64">
        <f t="shared" si="588"/>
        <v>1.3177284314665968E-2</v>
      </c>
      <c r="AI279" s="64">
        <f t="shared" si="588"/>
        <v>-2.2830796632697506E-4</v>
      </c>
      <c r="AJ279" s="64">
        <f t="shared" si="588"/>
        <v>0</v>
      </c>
      <c r="AK279" s="64">
        <f t="shared" si="588"/>
        <v>4.2282213606917567E-4</v>
      </c>
      <c r="AL279" s="64">
        <f t="shared" si="588"/>
        <v>0</v>
      </c>
      <c r="AM279" s="64">
        <f t="shared" si="588"/>
        <v>0</v>
      </c>
      <c r="AN279" s="64">
        <f t="shared" si="588"/>
        <v>0</v>
      </c>
      <c r="AO279" s="64">
        <f t="shared" si="588"/>
        <v>0</v>
      </c>
      <c r="AP279" s="64">
        <f t="shared" si="588"/>
        <v>0</v>
      </c>
      <c r="AQ279" s="64">
        <f t="shared" ref="AQ279:BV279" si="589">IFERROR(AQ118*(AQ440/$EN440),"")</f>
        <v>0</v>
      </c>
      <c r="AR279" s="64">
        <f t="shared" si="589"/>
        <v>0</v>
      </c>
      <c r="AS279" s="64">
        <f t="shared" si="589"/>
        <v>0</v>
      </c>
      <c r="AT279" s="64">
        <f t="shared" si="589"/>
        <v>0</v>
      </c>
      <c r="AU279" s="64">
        <f t="shared" si="589"/>
        <v>0</v>
      </c>
      <c r="AV279" s="64">
        <f t="shared" si="589"/>
        <v>0</v>
      </c>
      <c r="AW279" s="64">
        <f t="shared" si="589"/>
        <v>0</v>
      </c>
      <c r="AX279" s="64">
        <f t="shared" si="589"/>
        <v>0</v>
      </c>
      <c r="AY279" s="64">
        <f t="shared" si="589"/>
        <v>0</v>
      </c>
      <c r="AZ279" s="64">
        <f t="shared" si="589"/>
        <v>0</v>
      </c>
      <c r="BA279" s="64">
        <f t="shared" si="589"/>
        <v>0</v>
      </c>
      <c r="BB279" s="64">
        <f t="shared" si="589"/>
        <v>0</v>
      </c>
      <c r="BC279" s="64">
        <f t="shared" si="589"/>
        <v>0</v>
      </c>
      <c r="BD279" s="64">
        <f t="shared" si="589"/>
        <v>0</v>
      </c>
      <c r="BE279" s="64">
        <f t="shared" si="589"/>
        <v>0</v>
      </c>
      <c r="BF279" s="64">
        <f t="shared" si="589"/>
        <v>0</v>
      </c>
      <c r="BG279" s="64">
        <f t="shared" si="589"/>
        <v>0</v>
      </c>
      <c r="BH279" s="64">
        <f t="shared" si="589"/>
        <v>0</v>
      </c>
      <c r="BI279" s="64">
        <f t="shared" si="589"/>
        <v>0</v>
      </c>
      <c r="BJ279" s="64">
        <f t="shared" si="589"/>
        <v>0</v>
      </c>
      <c r="BK279" s="64">
        <f t="shared" si="589"/>
        <v>0</v>
      </c>
      <c r="BL279" s="64">
        <f t="shared" si="589"/>
        <v>0</v>
      </c>
      <c r="BM279" s="64">
        <f t="shared" si="589"/>
        <v>0</v>
      </c>
      <c r="BN279" s="64">
        <f t="shared" si="589"/>
        <v>0</v>
      </c>
      <c r="BO279" s="64">
        <f t="shared" si="589"/>
        <v>0</v>
      </c>
      <c r="BP279" s="64">
        <f t="shared" si="589"/>
        <v>0</v>
      </c>
      <c r="BQ279" s="64">
        <f t="shared" si="589"/>
        <v>0</v>
      </c>
      <c r="BR279" s="64">
        <f t="shared" si="589"/>
        <v>0</v>
      </c>
      <c r="BS279" s="64">
        <f t="shared" si="589"/>
        <v>0</v>
      </c>
      <c r="BT279" s="64">
        <f t="shared" si="589"/>
        <v>0</v>
      </c>
      <c r="BU279" s="64">
        <f t="shared" si="589"/>
        <v>0</v>
      </c>
      <c r="BV279" s="64">
        <f t="shared" si="589"/>
        <v>0</v>
      </c>
      <c r="BW279" s="64">
        <f t="shared" ref="BW279:DA279" si="590">IFERROR(BW118*(BW440/$EN440),"")</f>
        <v>0</v>
      </c>
      <c r="BX279" s="64">
        <f t="shared" si="590"/>
        <v>0</v>
      </c>
      <c r="BY279" s="64">
        <f t="shared" si="590"/>
        <v>0</v>
      </c>
      <c r="BZ279" s="64">
        <f t="shared" si="590"/>
        <v>0</v>
      </c>
      <c r="CA279" s="64">
        <f t="shared" si="590"/>
        <v>0</v>
      </c>
      <c r="CB279" s="64">
        <f t="shared" si="590"/>
        <v>0</v>
      </c>
      <c r="CC279" s="64">
        <f t="shared" si="590"/>
        <v>0</v>
      </c>
      <c r="CD279" s="64">
        <f t="shared" si="590"/>
        <v>0</v>
      </c>
      <c r="CE279" s="64">
        <f t="shared" si="590"/>
        <v>0</v>
      </c>
      <c r="CF279" s="64">
        <f t="shared" si="590"/>
        <v>0</v>
      </c>
      <c r="CG279" s="64">
        <f t="shared" si="590"/>
        <v>0</v>
      </c>
      <c r="CH279" s="64">
        <f t="shared" si="590"/>
        <v>0</v>
      </c>
      <c r="CI279" s="64">
        <f t="shared" si="590"/>
        <v>0</v>
      </c>
      <c r="CJ279" s="64">
        <f t="shared" si="590"/>
        <v>0</v>
      </c>
      <c r="CK279" s="64">
        <f t="shared" si="590"/>
        <v>0</v>
      </c>
      <c r="CL279" s="64">
        <f t="shared" si="590"/>
        <v>0</v>
      </c>
      <c r="CM279" s="64">
        <f t="shared" si="590"/>
        <v>0</v>
      </c>
      <c r="CN279" s="64">
        <f t="shared" si="590"/>
        <v>0</v>
      </c>
      <c r="CO279" s="64">
        <f t="shared" si="590"/>
        <v>0</v>
      </c>
      <c r="CP279" s="64">
        <f t="shared" si="590"/>
        <v>0</v>
      </c>
      <c r="CQ279" s="64">
        <f t="shared" si="590"/>
        <v>0</v>
      </c>
      <c r="CR279" s="64">
        <f t="shared" si="590"/>
        <v>0</v>
      </c>
      <c r="CS279" s="64">
        <f t="shared" si="590"/>
        <v>-3.1320918696560213E-3</v>
      </c>
      <c r="CT279" s="64">
        <f t="shared" si="590"/>
        <v>1.7400820460635822E-2</v>
      </c>
      <c r="CU279" s="64">
        <f t="shared" si="590"/>
        <v>6.8782275357338061E-3</v>
      </c>
      <c r="CV279" s="64">
        <f t="shared" si="590"/>
        <v>-3.3947739194810159E-3</v>
      </c>
      <c r="CW279" s="64">
        <f t="shared" si="590"/>
        <v>-3.8012325745951005E-3</v>
      </c>
      <c r="CX279" s="64">
        <f t="shared" si="590"/>
        <v>0</v>
      </c>
      <c r="CY279" s="64">
        <f t="shared" si="590"/>
        <v>0</v>
      </c>
      <c r="CZ279" s="64">
        <f t="shared" si="590"/>
        <v>0</v>
      </c>
      <c r="DA279" s="64">
        <f t="shared" si="590"/>
        <v>0</v>
      </c>
      <c r="DB279" s="64">
        <f t="shared" si="575"/>
        <v>0</v>
      </c>
      <c r="DC279" s="64">
        <f t="shared" ref="DC279:EM279" si="591">IFERROR(DC118*(DC440/$EN440),"")</f>
        <v>0</v>
      </c>
      <c r="DD279" s="64">
        <f t="shared" si="591"/>
        <v>-3.1626937152195041E-3</v>
      </c>
      <c r="DE279" s="64">
        <f t="shared" si="591"/>
        <v>5.7524056116462011E-3</v>
      </c>
      <c r="DF279" s="64">
        <f t="shared" si="591"/>
        <v>-1.0733028014753608E-3</v>
      </c>
      <c r="DG279" s="64">
        <f t="shared" si="591"/>
        <v>9.0671822172707403E-4</v>
      </c>
      <c r="DH279" s="64">
        <f t="shared" si="591"/>
        <v>0</v>
      </c>
      <c r="DI279" s="64">
        <f t="shared" si="591"/>
        <v>2.3476648775055445E-3</v>
      </c>
      <c r="DJ279" s="64">
        <f t="shared" si="591"/>
        <v>0</v>
      </c>
      <c r="DK279" s="64">
        <f t="shared" si="591"/>
        <v>4.7735807836426433E-3</v>
      </c>
      <c r="DL279" s="64">
        <f t="shared" si="591"/>
        <v>4.1976180172880021E-4</v>
      </c>
      <c r="DM279" s="64">
        <f t="shared" si="591"/>
        <v>9.5658646240209756E-4</v>
      </c>
      <c r="DN279" s="64">
        <f t="shared" si="591"/>
        <v>0</v>
      </c>
      <c r="DO279" s="64">
        <f t="shared" si="591"/>
        <v>0</v>
      </c>
      <c r="DP279" s="64">
        <f t="shared" si="591"/>
        <v>0</v>
      </c>
      <c r="DQ279" s="64">
        <f t="shared" si="591"/>
        <v>0</v>
      </c>
      <c r="DR279" s="64">
        <f t="shared" si="591"/>
        <v>0</v>
      </c>
      <c r="DS279" s="64">
        <f t="shared" si="591"/>
        <v>0</v>
      </c>
      <c r="DT279" s="64">
        <f t="shared" si="591"/>
        <v>0</v>
      </c>
      <c r="DU279" s="64">
        <f t="shared" si="591"/>
        <v>0</v>
      </c>
      <c r="DV279" s="64">
        <f t="shared" si="591"/>
        <v>0</v>
      </c>
      <c r="DW279" s="64">
        <f t="shared" si="591"/>
        <v>0</v>
      </c>
      <c r="DX279" s="64">
        <f t="shared" si="591"/>
        <v>0</v>
      </c>
      <c r="DY279" s="64">
        <f t="shared" si="591"/>
        <v>0</v>
      </c>
      <c r="DZ279" s="64">
        <f t="shared" si="591"/>
        <v>0</v>
      </c>
      <c r="EA279" s="64">
        <f t="shared" si="591"/>
        <v>0</v>
      </c>
      <c r="EB279" s="64">
        <f t="shared" si="591"/>
        <v>0</v>
      </c>
      <c r="EC279" s="64">
        <f t="shared" si="591"/>
        <v>0</v>
      </c>
      <c r="ED279" s="64">
        <f t="shared" si="591"/>
        <v>0</v>
      </c>
      <c r="EE279" s="64">
        <f t="shared" si="591"/>
        <v>9.3799294988671791E-4</v>
      </c>
      <c r="EF279" s="64">
        <f t="shared" si="591"/>
        <v>-2.5885610325209955E-3</v>
      </c>
      <c r="EG279" s="64">
        <f t="shared" si="591"/>
        <v>-1.690803692079403E-3</v>
      </c>
      <c r="EH279" s="64">
        <f t="shared" si="591"/>
        <v>-3.8148862959700588E-3</v>
      </c>
      <c r="EI279" s="64">
        <f t="shared" si="591"/>
        <v>-1.0580918339163132E-4</v>
      </c>
      <c r="EJ279" s="64">
        <f t="shared" si="591"/>
        <v>0</v>
      </c>
      <c r="EK279" s="64">
        <f t="shared" si="591"/>
        <v>0</v>
      </c>
      <c r="EL279" s="64">
        <f t="shared" si="591"/>
        <v>0</v>
      </c>
      <c r="EM279" s="64">
        <f t="shared" si="591"/>
        <v>0</v>
      </c>
      <c r="EN279" s="72">
        <f t="shared" si="334"/>
        <v>2.9094347191026871E-2</v>
      </c>
    </row>
    <row r="280" spans="1:144" x14ac:dyDescent="0.15">
      <c r="A280" s="71">
        <v>43404</v>
      </c>
      <c r="B280" s="64">
        <f t="shared" ref="B280:J280" si="592">IFERROR(B119*(B441/$EN441),"")</f>
        <v>8.1786620863620401E-4</v>
      </c>
      <c r="C280" s="64">
        <f t="shared" si="592"/>
        <v>0</v>
      </c>
      <c r="D280" s="64">
        <f t="shared" si="592"/>
        <v>0</v>
      </c>
      <c r="E280" s="64">
        <f t="shared" si="592"/>
        <v>0</v>
      </c>
      <c r="F280" s="64">
        <f t="shared" si="592"/>
        <v>0</v>
      </c>
      <c r="G280" s="64">
        <f t="shared" si="592"/>
        <v>0</v>
      </c>
      <c r="H280" s="64">
        <f t="shared" si="592"/>
        <v>0</v>
      </c>
      <c r="I280" s="64">
        <f t="shared" si="592"/>
        <v>0</v>
      </c>
      <c r="J280" s="64">
        <f t="shared" si="592"/>
        <v>0</v>
      </c>
      <c r="K280" s="64">
        <f t="shared" ref="K280:AP280" si="593">IFERROR(K119*(K441/$EN441),"")</f>
        <v>0</v>
      </c>
      <c r="L280" s="64">
        <f t="shared" si="593"/>
        <v>0</v>
      </c>
      <c r="M280" s="64">
        <f t="shared" si="593"/>
        <v>0</v>
      </c>
      <c r="N280" s="64">
        <f t="shared" si="593"/>
        <v>3.5530580358783185E-3</v>
      </c>
      <c r="O280" s="64">
        <f t="shared" si="593"/>
        <v>0</v>
      </c>
      <c r="P280" s="64">
        <f t="shared" si="593"/>
        <v>0</v>
      </c>
      <c r="Q280" s="64">
        <f t="shared" si="593"/>
        <v>0</v>
      </c>
      <c r="R280" s="64">
        <f t="shared" si="593"/>
        <v>0</v>
      </c>
      <c r="S280" s="64">
        <f t="shared" si="593"/>
        <v>0</v>
      </c>
      <c r="T280" s="64">
        <f t="shared" si="593"/>
        <v>0</v>
      </c>
      <c r="U280" s="64">
        <f t="shared" si="593"/>
        <v>0</v>
      </c>
      <c r="V280" s="64">
        <f t="shared" si="593"/>
        <v>0</v>
      </c>
      <c r="W280" s="64">
        <f t="shared" si="593"/>
        <v>0</v>
      </c>
      <c r="X280" s="64">
        <f t="shared" si="593"/>
        <v>-1.5205330917615032E-2</v>
      </c>
      <c r="Y280" s="64">
        <f t="shared" si="593"/>
        <v>0</v>
      </c>
      <c r="Z280" s="64">
        <f t="shared" si="593"/>
        <v>-3.4925268789306502E-3</v>
      </c>
      <c r="AA280" s="64">
        <f t="shared" si="593"/>
        <v>0</v>
      </c>
      <c r="AB280" s="64">
        <f t="shared" si="593"/>
        <v>0</v>
      </c>
      <c r="AC280" s="64">
        <f t="shared" si="593"/>
        <v>0</v>
      </c>
      <c r="AD280" s="64">
        <f t="shared" si="593"/>
        <v>0</v>
      </c>
      <c r="AE280" s="64">
        <f t="shared" si="593"/>
        <v>0</v>
      </c>
      <c r="AF280" s="64">
        <f t="shared" si="593"/>
        <v>-1.4886679447599842E-3</v>
      </c>
      <c r="AG280" s="64">
        <f t="shared" si="593"/>
        <v>4.9233753325261982E-3</v>
      </c>
      <c r="AH280" s="64">
        <f t="shared" si="593"/>
        <v>-1.0811091825708271E-2</v>
      </c>
      <c r="AI280" s="64">
        <f t="shared" si="593"/>
        <v>-1.02822151387604E-3</v>
      </c>
      <c r="AJ280" s="64">
        <f t="shared" si="593"/>
        <v>0</v>
      </c>
      <c r="AK280" s="64">
        <f t="shared" si="593"/>
        <v>2.1784837948687841E-5</v>
      </c>
      <c r="AL280" s="64">
        <f t="shared" si="593"/>
        <v>0</v>
      </c>
      <c r="AM280" s="64">
        <f t="shared" si="593"/>
        <v>0</v>
      </c>
      <c r="AN280" s="64">
        <f t="shared" si="593"/>
        <v>0</v>
      </c>
      <c r="AO280" s="64">
        <f t="shared" si="593"/>
        <v>0</v>
      </c>
      <c r="AP280" s="64">
        <f t="shared" si="593"/>
        <v>0</v>
      </c>
      <c r="AQ280" s="64">
        <f t="shared" ref="AQ280:BV280" si="594">IFERROR(AQ119*(AQ441/$EN441),"")</f>
        <v>0</v>
      </c>
      <c r="AR280" s="64">
        <f t="shared" si="594"/>
        <v>0</v>
      </c>
      <c r="AS280" s="64">
        <f t="shared" si="594"/>
        <v>0</v>
      </c>
      <c r="AT280" s="64">
        <f t="shared" si="594"/>
        <v>0</v>
      </c>
      <c r="AU280" s="64">
        <f t="shared" si="594"/>
        <v>0</v>
      </c>
      <c r="AV280" s="64">
        <f t="shared" si="594"/>
        <v>0</v>
      </c>
      <c r="AW280" s="64">
        <f t="shared" si="594"/>
        <v>0</v>
      </c>
      <c r="AX280" s="64">
        <f t="shared" si="594"/>
        <v>0</v>
      </c>
      <c r="AY280" s="64">
        <f t="shared" si="594"/>
        <v>0</v>
      </c>
      <c r="AZ280" s="64">
        <f t="shared" si="594"/>
        <v>0</v>
      </c>
      <c r="BA280" s="64">
        <f t="shared" si="594"/>
        <v>0</v>
      </c>
      <c r="BB280" s="64">
        <f t="shared" si="594"/>
        <v>0</v>
      </c>
      <c r="BC280" s="64">
        <f t="shared" si="594"/>
        <v>0</v>
      </c>
      <c r="BD280" s="64">
        <f t="shared" si="594"/>
        <v>0</v>
      </c>
      <c r="BE280" s="64">
        <f t="shared" si="594"/>
        <v>0</v>
      </c>
      <c r="BF280" s="64">
        <f t="shared" si="594"/>
        <v>0</v>
      </c>
      <c r="BG280" s="64">
        <f t="shared" si="594"/>
        <v>0</v>
      </c>
      <c r="BH280" s="64">
        <f t="shared" si="594"/>
        <v>0</v>
      </c>
      <c r="BI280" s="64">
        <f t="shared" si="594"/>
        <v>0</v>
      </c>
      <c r="BJ280" s="64">
        <f t="shared" si="594"/>
        <v>0</v>
      </c>
      <c r="BK280" s="64">
        <f t="shared" si="594"/>
        <v>0</v>
      </c>
      <c r="BL280" s="64">
        <f t="shared" si="594"/>
        <v>0</v>
      </c>
      <c r="BM280" s="64">
        <f t="shared" si="594"/>
        <v>0</v>
      </c>
      <c r="BN280" s="64">
        <f t="shared" si="594"/>
        <v>0</v>
      </c>
      <c r="BO280" s="64">
        <f t="shared" si="594"/>
        <v>0</v>
      </c>
      <c r="BP280" s="64">
        <f t="shared" si="594"/>
        <v>0</v>
      </c>
      <c r="BQ280" s="64">
        <f t="shared" si="594"/>
        <v>0</v>
      </c>
      <c r="BR280" s="64">
        <f t="shared" si="594"/>
        <v>0</v>
      </c>
      <c r="BS280" s="64">
        <f t="shared" si="594"/>
        <v>0</v>
      </c>
      <c r="BT280" s="64">
        <f t="shared" si="594"/>
        <v>0</v>
      </c>
      <c r="BU280" s="64">
        <f t="shared" si="594"/>
        <v>0</v>
      </c>
      <c r="BV280" s="64">
        <f t="shared" si="594"/>
        <v>0</v>
      </c>
      <c r="BW280" s="64">
        <f t="shared" ref="BW280:DA280" si="595">IFERROR(BW119*(BW441/$EN441),"")</f>
        <v>0</v>
      </c>
      <c r="BX280" s="64">
        <f t="shared" si="595"/>
        <v>0</v>
      </c>
      <c r="BY280" s="64">
        <f t="shared" si="595"/>
        <v>0</v>
      </c>
      <c r="BZ280" s="64">
        <f t="shared" si="595"/>
        <v>0</v>
      </c>
      <c r="CA280" s="64">
        <f t="shared" si="595"/>
        <v>0</v>
      </c>
      <c r="CB280" s="64">
        <f t="shared" si="595"/>
        <v>0</v>
      </c>
      <c r="CC280" s="64">
        <f t="shared" si="595"/>
        <v>0</v>
      </c>
      <c r="CD280" s="64">
        <f t="shared" si="595"/>
        <v>0</v>
      </c>
      <c r="CE280" s="64">
        <f t="shared" si="595"/>
        <v>0</v>
      </c>
      <c r="CF280" s="64">
        <f t="shared" si="595"/>
        <v>0</v>
      </c>
      <c r="CG280" s="64">
        <f t="shared" si="595"/>
        <v>0</v>
      </c>
      <c r="CH280" s="64">
        <f t="shared" si="595"/>
        <v>0</v>
      </c>
      <c r="CI280" s="64">
        <f t="shared" si="595"/>
        <v>0</v>
      </c>
      <c r="CJ280" s="64">
        <f t="shared" si="595"/>
        <v>0</v>
      </c>
      <c r="CK280" s="64">
        <f t="shared" si="595"/>
        <v>1.4554356462334912E-4</v>
      </c>
      <c r="CL280" s="64">
        <f t="shared" si="595"/>
        <v>0</v>
      </c>
      <c r="CM280" s="64">
        <f t="shared" si="595"/>
        <v>0</v>
      </c>
      <c r="CN280" s="64">
        <f t="shared" si="595"/>
        <v>0</v>
      </c>
      <c r="CO280" s="64">
        <f t="shared" si="595"/>
        <v>0</v>
      </c>
      <c r="CP280" s="64">
        <f t="shared" si="595"/>
        <v>0</v>
      </c>
      <c r="CQ280" s="64">
        <f t="shared" si="595"/>
        <v>0</v>
      </c>
      <c r="CR280" s="64">
        <f t="shared" si="595"/>
        <v>0</v>
      </c>
      <c r="CS280" s="64">
        <f t="shared" si="595"/>
        <v>-2.8827057764207469E-3</v>
      </c>
      <c r="CT280" s="64">
        <f t="shared" si="595"/>
        <v>-1.0194665323302989E-2</v>
      </c>
      <c r="CU280" s="64">
        <f t="shared" si="595"/>
        <v>-4.6100781361008928E-3</v>
      </c>
      <c r="CV280" s="64">
        <f t="shared" si="595"/>
        <v>-6.790586172541753E-3</v>
      </c>
      <c r="CW280" s="64">
        <f t="shared" si="595"/>
        <v>-5.6096846426950311E-3</v>
      </c>
      <c r="CX280" s="64">
        <f t="shared" si="595"/>
        <v>0</v>
      </c>
      <c r="CY280" s="64">
        <f t="shared" si="595"/>
        <v>0</v>
      </c>
      <c r="CZ280" s="64">
        <f t="shared" si="595"/>
        <v>0</v>
      </c>
      <c r="DA280" s="64">
        <f t="shared" si="595"/>
        <v>0</v>
      </c>
      <c r="DB280" s="64">
        <f t="shared" si="575"/>
        <v>0</v>
      </c>
      <c r="DC280" s="64">
        <f t="shared" ref="DC280:EM280" si="596">IFERROR(DC119*(DC441/$EN441),"")</f>
        <v>0</v>
      </c>
      <c r="DD280" s="64">
        <f t="shared" si="596"/>
        <v>-1.3683972688784138E-3</v>
      </c>
      <c r="DE280" s="64">
        <f t="shared" si="596"/>
        <v>2.8218816290917939E-3</v>
      </c>
      <c r="DF280" s="64">
        <f t="shared" si="596"/>
        <v>-7.5027978316754658E-3</v>
      </c>
      <c r="DG280" s="64">
        <f t="shared" si="596"/>
        <v>-1.3211535068985991E-3</v>
      </c>
      <c r="DH280" s="64">
        <f t="shared" si="596"/>
        <v>0</v>
      </c>
      <c r="DI280" s="64">
        <f t="shared" si="596"/>
        <v>-8.9184683857393594E-3</v>
      </c>
      <c r="DJ280" s="64">
        <f t="shared" si="596"/>
        <v>8.5519834433931058E-4</v>
      </c>
      <c r="DK280" s="64">
        <f t="shared" si="596"/>
        <v>-1.3320090743816316E-3</v>
      </c>
      <c r="DL280" s="64">
        <f t="shared" si="596"/>
        <v>-1.4738828603258487E-3</v>
      </c>
      <c r="DM280" s="64">
        <f t="shared" si="596"/>
        <v>-1.0470117450667726E-3</v>
      </c>
      <c r="DN280" s="64">
        <f t="shared" si="596"/>
        <v>-3.7532450104238235E-4</v>
      </c>
      <c r="DO280" s="64">
        <f t="shared" si="596"/>
        <v>0</v>
      </c>
      <c r="DP280" s="64">
        <f t="shared" si="596"/>
        <v>0</v>
      </c>
      <c r="DQ280" s="64">
        <f t="shared" si="596"/>
        <v>0</v>
      </c>
      <c r="DR280" s="64">
        <f t="shared" si="596"/>
        <v>0</v>
      </c>
      <c r="DS280" s="64">
        <f t="shared" si="596"/>
        <v>0</v>
      </c>
      <c r="DT280" s="64">
        <f t="shared" si="596"/>
        <v>0</v>
      </c>
      <c r="DU280" s="64">
        <f t="shared" si="596"/>
        <v>0</v>
      </c>
      <c r="DV280" s="64">
        <f t="shared" si="596"/>
        <v>0</v>
      </c>
      <c r="DW280" s="64">
        <f t="shared" si="596"/>
        <v>0</v>
      </c>
      <c r="DX280" s="64">
        <f t="shared" si="596"/>
        <v>0</v>
      </c>
      <c r="DY280" s="64">
        <f t="shared" si="596"/>
        <v>0</v>
      </c>
      <c r="DZ280" s="64">
        <f t="shared" si="596"/>
        <v>0</v>
      </c>
      <c r="EA280" s="64">
        <f t="shared" si="596"/>
        <v>0</v>
      </c>
      <c r="EB280" s="64">
        <f t="shared" si="596"/>
        <v>0</v>
      </c>
      <c r="EC280" s="64">
        <f t="shared" si="596"/>
        <v>0</v>
      </c>
      <c r="ED280" s="64">
        <f t="shared" si="596"/>
        <v>0</v>
      </c>
      <c r="EE280" s="64">
        <f t="shared" si="596"/>
        <v>-2.2753790769127029E-3</v>
      </c>
      <c r="EF280" s="64">
        <f t="shared" si="596"/>
        <v>-2.2324133964385603E-3</v>
      </c>
      <c r="EG280" s="64">
        <f t="shared" si="596"/>
        <v>-8.1040850130539403E-3</v>
      </c>
      <c r="EH280" s="64">
        <f t="shared" si="596"/>
        <v>-5.424649706626759E-3</v>
      </c>
      <c r="EI280" s="64">
        <f t="shared" si="596"/>
        <v>-7.0295013570241397E-4</v>
      </c>
      <c r="EJ280" s="64">
        <f t="shared" si="596"/>
        <v>0</v>
      </c>
      <c r="EK280" s="64">
        <f t="shared" si="596"/>
        <v>0</v>
      </c>
      <c r="EL280" s="64">
        <f t="shared" si="596"/>
        <v>0</v>
      </c>
      <c r="EM280" s="64">
        <f t="shared" si="596"/>
        <v>0</v>
      </c>
      <c r="EN280" s="72">
        <f t="shared" si="334"/>
        <v>-9.1053373681650396E-2</v>
      </c>
    </row>
    <row r="281" spans="1:144" x14ac:dyDescent="0.15">
      <c r="A281" s="71">
        <v>43434</v>
      </c>
      <c r="B281" s="64">
        <f t="shared" ref="B281:J281" si="597">IFERROR(B120*(B442/$EN442),"")</f>
        <v>-2.6981996109544256E-3</v>
      </c>
      <c r="C281" s="64">
        <f t="shared" si="597"/>
        <v>0</v>
      </c>
      <c r="D281" s="64">
        <f t="shared" si="597"/>
        <v>0</v>
      </c>
      <c r="E281" s="64">
        <f t="shared" si="597"/>
        <v>0</v>
      </c>
      <c r="F281" s="64">
        <f t="shared" si="597"/>
        <v>0</v>
      </c>
      <c r="G281" s="64">
        <f t="shared" si="597"/>
        <v>0</v>
      </c>
      <c r="H281" s="64">
        <f t="shared" si="597"/>
        <v>0</v>
      </c>
      <c r="I281" s="64">
        <f t="shared" si="597"/>
        <v>0</v>
      </c>
      <c r="J281" s="64">
        <f t="shared" si="597"/>
        <v>0</v>
      </c>
      <c r="K281" s="64">
        <f t="shared" ref="K281:AP281" si="598">IFERROR(K120*(K442/$EN442),"")</f>
        <v>0</v>
      </c>
      <c r="L281" s="64">
        <f t="shared" si="598"/>
        <v>0</v>
      </c>
      <c r="M281" s="64">
        <f t="shared" si="598"/>
        <v>0</v>
      </c>
      <c r="N281" s="64">
        <f t="shared" si="598"/>
        <v>5.0441589036546997E-4</v>
      </c>
      <c r="O281" s="64">
        <f t="shared" si="598"/>
        <v>0</v>
      </c>
      <c r="P281" s="64">
        <f t="shared" si="598"/>
        <v>0</v>
      </c>
      <c r="Q281" s="64">
        <f t="shared" si="598"/>
        <v>0</v>
      </c>
      <c r="R281" s="64">
        <f t="shared" si="598"/>
        <v>0</v>
      </c>
      <c r="S281" s="64">
        <f t="shared" si="598"/>
        <v>0</v>
      </c>
      <c r="T281" s="64">
        <f t="shared" si="598"/>
        <v>0</v>
      </c>
      <c r="U281" s="64">
        <f t="shared" si="598"/>
        <v>0</v>
      </c>
      <c r="V281" s="64">
        <f t="shared" si="598"/>
        <v>0</v>
      </c>
      <c r="W281" s="64">
        <f t="shared" si="598"/>
        <v>0</v>
      </c>
      <c r="X281" s="64">
        <f t="shared" si="598"/>
        <v>-1.8011576623316223E-3</v>
      </c>
      <c r="Y281" s="64">
        <f t="shared" si="598"/>
        <v>0</v>
      </c>
      <c r="Z281" s="64">
        <f t="shared" si="598"/>
        <v>-6.1018453586048071E-3</v>
      </c>
      <c r="AA281" s="64">
        <f t="shared" si="598"/>
        <v>0</v>
      </c>
      <c r="AB281" s="64">
        <f t="shared" si="598"/>
        <v>0</v>
      </c>
      <c r="AC281" s="64">
        <f t="shared" si="598"/>
        <v>0</v>
      </c>
      <c r="AD281" s="64">
        <f t="shared" si="598"/>
        <v>0</v>
      </c>
      <c r="AE281" s="64">
        <f t="shared" si="598"/>
        <v>0</v>
      </c>
      <c r="AF281" s="64">
        <f t="shared" si="598"/>
        <v>-1.3338742318342342E-3</v>
      </c>
      <c r="AG281" s="64">
        <f t="shared" si="598"/>
        <v>-4.2269732222519289E-3</v>
      </c>
      <c r="AH281" s="64">
        <f t="shared" si="598"/>
        <v>-1.5541610402620514E-2</v>
      </c>
      <c r="AI281" s="64">
        <f t="shared" si="598"/>
        <v>-2.574764023555613E-3</v>
      </c>
      <c r="AJ281" s="64">
        <f t="shared" si="598"/>
        <v>-4.052298872490534E-3</v>
      </c>
      <c r="AK281" s="64">
        <f t="shared" si="598"/>
        <v>6.5282552598051784E-3</v>
      </c>
      <c r="AL281" s="64">
        <f t="shared" si="598"/>
        <v>0</v>
      </c>
      <c r="AM281" s="64">
        <f t="shared" si="598"/>
        <v>0</v>
      </c>
      <c r="AN281" s="64">
        <f t="shared" si="598"/>
        <v>0</v>
      </c>
      <c r="AO281" s="64">
        <f t="shared" si="598"/>
        <v>0</v>
      </c>
      <c r="AP281" s="64">
        <f t="shared" si="598"/>
        <v>0</v>
      </c>
      <c r="AQ281" s="64">
        <f t="shared" ref="AQ281:BV281" si="599">IFERROR(AQ120*(AQ442/$EN442),"")</f>
        <v>0</v>
      </c>
      <c r="AR281" s="64">
        <f t="shared" si="599"/>
        <v>0</v>
      </c>
      <c r="AS281" s="64">
        <f t="shared" si="599"/>
        <v>0</v>
      </c>
      <c r="AT281" s="64">
        <f t="shared" si="599"/>
        <v>0</v>
      </c>
      <c r="AU281" s="64">
        <f t="shared" si="599"/>
        <v>0</v>
      </c>
      <c r="AV281" s="64">
        <f t="shared" si="599"/>
        <v>0</v>
      </c>
      <c r="AW281" s="64">
        <f t="shared" si="599"/>
        <v>0</v>
      </c>
      <c r="AX281" s="64">
        <f t="shared" si="599"/>
        <v>0</v>
      </c>
      <c r="AY281" s="64">
        <f t="shared" si="599"/>
        <v>0</v>
      </c>
      <c r="AZ281" s="64">
        <f t="shared" si="599"/>
        <v>0</v>
      </c>
      <c r="BA281" s="64">
        <f t="shared" si="599"/>
        <v>0</v>
      </c>
      <c r="BB281" s="64">
        <f t="shared" si="599"/>
        <v>0</v>
      </c>
      <c r="BC281" s="64">
        <f t="shared" si="599"/>
        <v>0</v>
      </c>
      <c r="BD281" s="64">
        <f t="shared" si="599"/>
        <v>0</v>
      </c>
      <c r="BE281" s="64">
        <f t="shared" si="599"/>
        <v>0</v>
      </c>
      <c r="BF281" s="64">
        <f t="shared" si="599"/>
        <v>0</v>
      </c>
      <c r="BG281" s="64">
        <f t="shared" si="599"/>
        <v>0</v>
      </c>
      <c r="BH281" s="64">
        <f t="shared" si="599"/>
        <v>0</v>
      </c>
      <c r="BI281" s="64">
        <f t="shared" si="599"/>
        <v>0</v>
      </c>
      <c r="BJ281" s="64">
        <f t="shared" si="599"/>
        <v>0</v>
      </c>
      <c r="BK281" s="64">
        <f t="shared" si="599"/>
        <v>0</v>
      </c>
      <c r="BL281" s="64">
        <f t="shared" si="599"/>
        <v>0</v>
      </c>
      <c r="BM281" s="64">
        <f t="shared" si="599"/>
        <v>0</v>
      </c>
      <c r="BN281" s="64">
        <f t="shared" si="599"/>
        <v>0</v>
      </c>
      <c r="BO281" s="64">
        <f t="shared" si="599"/>
        <v>0</v>
      </c>
      <c r="BP281" s="64">
        <f t="shared" si="599"/>
        <v>0</v>
      </c>
      <c r="BQ281" s="64">
        <f t="shared" si="599"/>
        <v>0</v>
      </c>
      <c r="BR281" s="64">
        <f t="shared" si="599"/>
        <v>0</v>
      </c>
      <c r="BS281" s="64">
        <f t="shared" si="599"/>
        <v>0</v>
      </c>
      <c r="BT281" s="64">
        <f t="shared" si="599"/>
        <v>0</v>
      </c>
      <c r="BU281" s="64">
        <f t="shared" si="599"/>
        <v>0</v>
      </c>
      <c r="BV281" s="64">
        <f t="shared" si="599"/>
        <v>0</v>
      </c>
      <c r="BW281" s="64">
        <f t="shared" ref="BW281:DA281" si="600">IFERROR(BW120*(BW442/$EN442),"")</f>
        <v>0</v>
      </c>
      <c r="BX281" s="64">
        <f t="shared" si="600"/>
        <v>0</v>
      </c>
      <c r="BY281" s="64">
        <f t="shared" si="600"/>
        <v>0</v>
      </c>
      <c r="BZ281" s="64">
        <f t="shared" si="600"/>
        <v>0</v>
      </c>
      <c r="CA281" s="64">
        <f t="shared" si="600"/>
        <v>0</v>
      </c>
      <c r="CB281" s="64">
        <f t="shared" si="600"/>
        <v>0</v>
      </c>
      <c r="CC281" s="64">
        <f t="shared" si="600"/>
        <v>0</v>
      </c>
      <c r="CD281" s="64">
        <f t="shared" si="600"/>
        <v>0</v>
      </c>
      <c r="CE281" s="64">
        <f t="shared" si="600"/>
        <v>0</v>
      </c>
      <c r="CF281" s="64">
        <f t="shared" si="600"/>
        <v>0</v>
      </c>
      <c r="CG281" s="64">
        <f t="shared" si="600"/>
        <v>0</v>
      </c>
      <c r="CH281" s="64">
        <f t="shared" si="600"/>
        <v>0</v>
      </c>
      <c r="CI281" s="64">
        <f t="shared" si="600"/>
        <v>0</v>
      </c>
      <c r="CJ281" s="64">
        <f t="shared" si="600"/>
        <v>0</v>
      </c>
      <c r="CK281" s="64">
        <f t="shared" si="600"/>
        <v>-7.2587441528876809E-3</v>
      </c>
      <c r="CL281" s="64">
        <f t="shared" si="600"/>
        <v>0</v>
      </c>
      <c r="CM281" s="64">
        <f t="shared" si="600"/>
        <v>0</v>
      </c>
      <c r="CN281" s="64">
        <f t="shared" si="600"/>
        <v>0</v>
      </c>
      <c r="CO281" s="64">
        <f t="shared" si="600"/>
        <v>0</v>
      </c>
      <c r="CP281" s="64">
        <f t="shared" si="600"/>
        <v>0</v>
      </c>
      <c r="CQ281" s="64">
        <f t="shared" si="600"/>
        <v>0</v>
      </c>
      <c r="CR281" s="64">
        <f t="shared" si="600"/>
        <v>0</v>
      </c>
      <c r="CS281" s="64">
        <f t="shared" si="600"/>
        <v>5.3329970381837087E-3</v>
      </c>
      <c r="CT281" s="64">
        <f t="shared" si="600"/>
        <v>-4.4532233580505086E-3</v>
      </c>
      <c r="CU281" s="64">
        <f t="shared" si="600"/>
        <v>-7.6028571424844073E-3</v>
      </c>
      <c r="CV281" s="64">
        <f t="shared" si="600"/>
        <v>-8.8606381078212091E-3</v>
      </c>
      <c r="CW281" s="64">
        <f t="shared" si="600"/>
        <v>-6.7039532888594697E-3</v>
      </c>
      <c r="CX281" s="64">
        <f t="shared" si="600"/>
        <v>0</v>
      </c>
      <c r="CY281" s="64">
        <f t="shared" si="600"/>
        <v>0</v>
      </c>
      <c r="CZ281" s="64">
        <f t="shared" si="600"/>
        <v>0</v>
      </c>
      <c r="DA281" s="64">
        <f t="shared" si="600"/>
        <v>0</v>
      </c>
      <c r="DB281" s="64">
        <f t="shared" si="575"/>
        <v>0</v>
      </c>
      <c r="DC281" s="64">
        <f t="shared" ref="DC281:EM281" si="601">IFERROR(DC120*(DC442/$EN442),"")</f>
        <v>0</v>
      </c>
      <c r="DD281" s="64">
        <f t="shared" si="601"/>
        <v>-4.8269917814422562E-4</v>
      </c>
      <c r="DE281" s="64">
        <f t="shared" si="601"/>
        <v>-5.5513727269837429E-3</v>
      </c>
      <c r="DF281" s="64">
        <f t="shared" si="601"/>
        <v>-3.706544167890537E-3</v>
      </c>
      <c r="DG281" s="64">
        <f t="shared" si="601"/>
        <v>2.4251639281276677E-3</v>
      </c>
      <c r="DH281" s="64">
        <f t="shared" si="601"/>
        <v>0</v>
      </c>
      <c r="DI281" s="64">
        <f t="shared" si="601"/>
        <v>9.8607919103915515E-4</v>
      </c>
      <c r="DJ281" s="64">
        <f t="shared" si="601"/>
        <v>9.1894111850981638E-4</v>
      </c>
      <c r="DK281" s="64">
        <f t="shared" si="601"/>
        <v>3.5330649004389008E-3</v>
      </c>
      <c r="DL281" s="64">
        <f t="shared" si="601"/>
        <v>-3.1389557840796558E-4</v>
      </c>
      <c r="DM281" s="64">
        <f t="shared" si="601"/>
        <v>9.831086947216435E-5</v>
      </c>
      <c r="DN281" s="64">
        <f t="shared" si="601"/>
        <v>-9.5247969895727175E-3</v>
      </c>
      <c r="DO281" s="64">
        <f t="shared" si="601"/>
        <v>0</v>
      </c>
      <c r="DP281" s="64">
        <f t="shared" si="601"/>
        <v>0</v>
      </c>
      <c r="DQ281" s="64">
        <f t="shared" si="601"/>
        <v>1.9263863521159342E-4</v>
      </c>
      <c r="DR281" s="64">
        <f t="shared" si="601"/>
        <v>-7.2767770591328836E-4</v>
      </c>
      <c r="DS281" s="64">
        <f t="shared" si="601"/>
        <v>0</v>
      </c>
      <c r="DT281" s="64">
        <f t="shared" si="601"/>
        <v>0</v>
      </c>
      <c r="DU281" s="64">
        <f t="shared" si="601"/>
        <v>0</v>
      </c>
      <c r="DV281" s="64">
        <f t="shared" si="601"/>
        <v>0</v>
      </c>
      <c r="DW281" s="64">
        <f t="shared" si="601"/>
        <v>0</v>
      </c>
      <c r="DX281" s="64">
        <f t="shared" si="601"/>
        <v>0</v>
      </c>
      <c r="DY281" s="64">
        <f t="shared" si="601"/>
        <v>0</v>
      </c>
      <c r="DZ281" s="64">
        <f t="shared" si="601"/>
        <v>0</v>
      </c>
      <c r="EA281" s="64">
        <f t="shared" si="601"/>
        <v>0</v>
      </c>
      <c r="EB281" s="64">
        <f t="shared" si="601"/>
        <v>0</v>
      </c>
      <c r="EC281" s="64">
        <f t="shared" si="601"/>
        <v>0</v>
      </c>
      <c r="ED281" s="64">
        <f t="shared" si="601"/>
        <v>0</v>
      </c>
      <c r="EE281" s="64">
        <f t="shared" si="601"/>
        <v>1.892808661127846E-3</v>
      </c>
      <c r="EF281" s="64">
        <f t="shared" si="601"/>
        <v>-1.7547991684835115E-3</v>
      </c>
      <c r="EG281" s="64">
        <f t="shared" si="601"/>
        <v>-8.2269605371035528E-3</v>
      </c>
      <c r="EH281" s="64">
        <f t="shared" si="601"/>
        <v>-5.5019235007927863E-3</v>
      </c>
      <c r="EI281" s="64">
        <f t="shared" si="601"/>
        <v>-5.1098893036106757E-4</v>
      </c>
      <c r="EJ281" s="64">
        <f t="shared" si="601"/>
        <v>0</v>
      </c>
      <c r="EK281" s="64">
        <f t="shared" si="601"/>
        <v>0</v>
      </c>
      <c r="EL281" s="64">
        <f t="shared" si="601"/>
        <v>0</v>
      </c>
      <c r="EM281" s="64">
        <f t="shared" si="601"/>
        <v>0</v>
      </c>
      <c r="EN281" s="72">
        <f t="shared" si="334"/>
        <v>-8.7099122426118836E-2</v>
      </c>
    </row>
    <row r="282" spans="1:144" x14ac:dyDescent="0.15">
      <c r="A282" s="71">
        <v>43465</v>
      </c>
      <c r="B282" s="64">
        <f t="shared" ref="B282:J282" si="602">IFERROR(B121*(B443/$EN443),"")</f>
        <v>-2.008329190326107E-3</v>
      </c>
      <c r="C282" s="64">
        <f t="shared" si="602"/>
        <v>0</v>
      </c>
      <c r="D282" s="64">
        <f t="shared" si="602"/>
        <v>0</v>
      </c>
      <c r="E282" s="64">
        <f t="shared" si="602"/>
        <v>0</v>
      </c>
      <c r="F282" s="64">
        <f t="shared" si="602"/>
        <v>0</v>
      </c>
      <c r="G282" s="64">
        <f t="shared" si="602"/>
        <v>0</v>
      </c>
      <c r="H282" s="64">
        <f t="shared" si="602"/>
        <v>0</v>
      </c>
      <c r="I282" s="64">
        <f t="shared" si="602"/>
        <v>0</v>
      </c>
      <c r="J282" s="64">
        <f t="shared" si="602"/>
        <v>0</v>
      </c>
      <c r="K282" s="64">
        <f t="shared" ref="K282:AP282" si="603">IFERROR(K121*(K443/$EN443),"")</f>
        <v>0</v>
      </c>
      <c r="L282" s="64">
        <f t="shared" si="603"/>
        <v>0</v>
      </c>
      <c r="M282" s="64">
        <f t="shared" si="603"/>
        <v>0</v>
      </c>
      <c r="N282" s="64">
        <f t="shared" si="603"/>
        <v>-2.9940733011408526E-3</v>
      </c>
      <c r="O282" s="64">
        <f t="shared" si="603"/>
        <v>0</v>
      </c>
      <c r="P282" s="64">
        <f t="shared" si="603"/>
        <v>0</v>
      </c>
      <c r="Q282" s="64">
        <f t="shared" si="603"/>
        <v>0</v>
      </c>
      <c r="R282" s="64">
        <f t="shared" si="603"/>
        <v>0</v>
      </c>
      <c r="S282" s="64">
        <f t="shared" si="603"/>
        <v>0</v>
      </c>
      <c r="T282" s="64">
        <f t="shared" si="603"/>
        <v>0</v>
      </c>
      <c r="U282" s="64">
        <f t="shared" si="603"/>
        <v>0</v>
      </c>
      <c r="V282" s="64">
        <f t="shared" si="603"/>
        <v>0</v>
      </c>
      <c r="W282" s="64">
        <f t="shared" si="603"/>
        <v>0</v>
      </c>
      <c r="X282" s="64">
        <f t="shared" si="603"/>
        <v>-6.6880609163362213E-3</v>
      </c>
      <c r="Y282" s="64">
        <f t="shared" si="603"/>
        <v>0</v>
      </c>
      <c r="Z282" s="64">
        <f t="shared" si="603"/>
        <v>3.1332117975470036E-3</v>
      </c>
      <c r="AA282" s="64">
        <f t="shared" si="603"/>
        <v>0</v>
      </c>
      <c r="AB282" s="64">
        <f t="shared" si="603"/>
        <v>0</v>
      </c>
      <c r="AC282" s="64">
        <f t="shared" si="603"/>
        <v>0</v>
      </c>
      <c r="AD282" s="64">
        <f t="shared" si="603"/>
        <v>0</v>
      </c>
      <c r="AE282" s="64">
        <f t="shared" si="603"/>
        <v>0</v>
      </c>
      <c r="AF282" s="64">
        <f t="shared" si="603"/>
        <v>0</v>
      </c>
      <c r="AG282" s="64">
        <f t="shared" si="603"/>
        <v>-3.6525332754639415E-3</v>
      </c>
      <c r="AH282" s="64">
        <f t="shared" si="603"/>
        <v>-2.3984381388132511E-2</v>
      </c>
      <c r="AI282" s="64">
        <f t="shared" si="603"/>
        <v>-1.2362463124652035E-3</v>
      </c>
      <c r="AJ282" s="64">
        <f t="shared" si="603"/>
        <v>1.409945340264376E-2</v>
      </c>
      <c r="AK282" s="64">
        <f t="shared" si="603"/>
        <v>-2.1364826654558222E-4</v>
      </c>
      <c r="AL282" s="64">
        <f t="shared" si="603"/>
        <v>0</v>
      </c>
      <c r="AM282" s="64">
        <f t="shared" si="603"/>
        <v>0</v>
      </c>
      <c r="AN282" s="64">
        <f t="shared" si="603"/>
        <v>0</v>
      </c>
      <c r="AO282" s="64">
        <f t="shared" si="603"/>
        <v>0</v>
      </c>
      <c r="AP282" s="64">
        <f t="shared" si="603"/>
        <v>0</v>
      </c>
      <c r="AQ282" s="64">
        <f t="shared" ref="AQ282:BV282" si="604">IFERROR(AQ121*(AQ443/$EN443),"")</f>
        <v>0</v>
      </c>
      <c r="AR282" s="64">
        <f t="shared" si="604"/>
        <v>0</v>
      </c>
      <c r="AS282" s="64">
        <f t="shared" si="604"/>
        <v>0</v>
      </c>
      <c r="AT282" s="64">
        <f t="shared" si="604"/>
        <v>0</v>
      </c>
      <c r="AU282" s="64">
        <f t="shared" si="604"/>
        <v>0</v>
      </c>
      <c r="AV282" s="64">
        <f t="shared" si="604"/>
        <v>0</v>
      </c>
      <c r="AW282" s="64">
        <f t="shared" si="604"/>
        <v>0</v>
      </c>
      <c r="AX282" s="64">
        <f t="shared" si="604"/>
        <v>0</v>
      </c>
      <c r="AY282" s="64">
        <f t="shared" si="604"/>
        <v>0</v>
      </c>
      <c r="AZ282" s="64">
        <f t="shared" si="604"/>
        <v>0</v>
      </c>
      <c r="BA282" s="64">
        <f t="shared" si="604"/>
        <v>0</v>
      </c>
      <c r="BB282" s="64">
        <f t="shared" si="604"/>
        <v>0</v>
      </c>
      <c r="BC282" s="64">
        <f t="shared" si="604"/>
        <v>0</v>
      </c>
      <c r="BD282" s="64">
        <f t="shared" si="604"/>
        <v>0</v>
      </c>
      <c r="BE282" s="64">
        <f t="shared" si="604"/>
        <v>0</v>
      </c>
      <c r="BF282" s="64">
        <f t="shared" si="604"/>
        <v>0</v>
      </c>
      <c r="BG282" s="64">
        <f t="shared" si="604"/>
        <v>0</v>
      </c>
      <c r="BH282" s="64">
        <f t="shared" si="604"/>
        <v>0</v>
      </c>
      <c r="BI282" s="64">
        <f t="shared" si="604"/>
        <v>0</v>
      </c>
      <c r="BJ282" s="64">
        <f t="shared" si="604"/>
        <v>0</v>
      </c>
      <c r="BK282" s="64">
        <f t="shared" si="604"/>
        <v>0</v>
      </c>
      <c r="BL282" s="64">
        <f t="shared" si="604"/>
        <v>0</v>
      </c>
      <c r="BM282" s="64">
        <f t="shared" si="604"/>
        <v>0</v>
      </c>
      <c r="BN282" s="64">
        <f t="shared" si="604"/>
        <v>0</v>
      </c>
      <c r="BO282" s="64">
        <f t="shared" si="604"/>
        <v>0</v>
      </c>
      <c r="BP282" s="64">
        <f t="shared" si="604"/>
        <v>0</v>
      </c>
      <c r="BQ282" s="64">
        <f t="shared" si="604"/>
        <v>0</v>
      </c>
      <c r="BR282" s="64">
        <f t="shared" si="604"/>
        <v>0</v>
      </c>
      <c r="BS282" s="64">
        <f t="shared" si="604"/>
        <v>0</v>
      </c>
      <c r="BT282" s="64">
        <f t="shared" si="604"/>
        <v>0</v>
      </c>
      <c r="BU282" s="64">
        <f t="shared" si="604"/>
        <v>0</v>
      </c>
      <c r="BV282" s="64">
        <f t="shared" si="604"/>
        <v>0</v>
      </c>
      <c r="BW282" s="64">
        <f t="shared" ref="BW282:DA282" si="605">IFERROR(BW121*(BW443/$EN443),"")</f>
        <v>0</v>
      </c>
      <c r="BX282" s="64">
        <f t="shared" si="605"/>
        <v>0</v>
      </c>
      <c r="BY282" s="64">
        <f t="shared" si="605"/>
        <v>0</v>
      </c>
      <c r="BZ282" s="64">
        <f t="shared" si="605"/>
        <v>0</v>
      </c>
      <c r="CA282" s="64">
        <f t="shared" si="605"/>
        <v>0</v>
      </c>
      <c r="CB282" s="64">
        <f t="shared" si="605"/>
        <v>0</v>
      </c>
      <c r="CC282" s="64">
        <f t="shared" si="605"/>
        <v>0</v>
      </c>
      <c r="CD282" s="64">
        <f t="shared" si="605"/>
        <v>0</v>
      </c>
      <c r="CE282" s="64">
        <f t="shared" si="605"/>
        <v>0</v>
      </c>
      <c r="CF282" s="64">
        <f t="shared" si="605"/>
        <v>0</v>
      </c>
      <c r="CG282" s="64">
        <f t="shared" si="605"/>
        <v>0</v>
      </c>
      <c r="CH282" s="64">
        <f t="shared" si="605"/>
        <v>0</v>
      </c>
      <c r="CI282" s="64">
        <f t="shared" si="605"/>
        <v>0</v>
      </c>
      <c r="CJ282" s="64">
        <f t="shared" si="605"/>
        <v>0</v>
      </c>
      <c r="CK282" s="64">
        <f t="shared" si="605"/>
        <v>-6.0800563062354809E-3</v>
      </c>
      <c r="CL282" s="64">
        <f t="shared" si="605"/>
        <v>0</v>
      </c>
      <c r="CM282" s="64">
        <f t="shared" si="605"/>
        <v>0</v>
      </c>
      <c r="CN282" s="64">
        <f t="shared" si="605"/>
        <v>0</v>
      </c>
      <c r="CO282" s="64">
        <f t="shared" si="605"/>
        <v>0</v>
      </c>
      <c r="CP282" s="64">
        <f t="shared" si="605"/>
        <v>0</v>
      </c>
      <c r="CQ282" s="64">
        <f t="shared" si="605"/>
        <v>0</v>
      </c>
      <c r="CR282" s="64">
        <f t="shared" si="605"/>
        <v>0</v>
      </c>
      <c r="CS282" s="64">
        <f t="shared" si="605"/>
        <v>-2.7342905031564209E-3</v>
      </c>
      <c r="CT282" s="64">
        <f t="shared" si="605"/>
        <v>-7.657154837798697E-3</v>
      </c>
      <c r="CU282" s="64">
        <f t="shared" si="605"/>
        <v>-4.3038490670795045E-3</v>
      </c>
      <c r="CV282" s="64">
        <f t="shared" si="605"/>
        <v>-2.2365141937836625E-3</v>
      </c>
      <c r="CW282" s="64">
        <f t="shared" si="605"/>
        <v>-2.8926827303103679E-3</v>
      </c>
      <c r="CX282" s="64">
        <f t="shared" si="605"/>
        <v>0</v>
      </c>
      <c r="CY282" s="64">
        <f t="shared" si="605"/>
        <v>0</v>
      </c>
      <c r="CZ282" s="64">
        <f t="shared" si="605"/>
        <v>0</v>
      </c>
      <c r="DA282" s="64">
        <f t="shared" si="605"/>
        <v>0</v>
      </c>
      <c r="DB282" s="64">
        <f t="shared" si="575"/>
        <v>0</v>
      </c>
      <c r="DC282" s="64">
        <f t="shared" ref="DC282:EM282" si="606">IFERROR(DC121*(DC443/$EN443),"")</f>
        <v>0</v>
      </c>
      <c r="DD282" s="64">
        <f t="shared" si="606"/>
        <v>1.1645964687593453E-3</v>
      </c>
      <c r="DE282" s="64">
        <f t="shared" si="606"/>
        <v>3.8848541611418811E-5</v>
      </c>
      <c r="DF282" s="64">
        <f t="shared" si="606"/>
        <v>-1.6601672530527228E-2</v>
      </c>
      <c r="DG282" s="64">
        <f t="shared" si="606"/>
        <v>-2.5306662934906896E-3</v>
      </c>
      <c r="DH282" s="64">
        <f t="shared" si="606"/>
        <v>0</v>
      </c>
      <c r="DI282" s="64">
        <f t="shared" si="606"/>
        <v>-1.2068814487617725E-2</v>
      </c>
      <c r="DJ282" s="64">
        <f t="shared" si="606"/>
        <v>-9.2224198730728971E-4</v>
      </c>
      <c r="DK282" s="64">
        <f t="shared" si="606"/>
        <v>-3.4804309701137559E-3</v>
      </c>
      <c r="DL282" s="64">
        <f t="shared" si="606"/>
        <v>-1.7030905327189347E-3</v>
      </c>
      <c r="DM282" s="64">
        <f t="shared" si="606"/>
        <v>1.7127676668100486E-4</v>
      </c>
      <c r="DN282" s="64">
        <f t="shared" si="606"/>
        <v>4.7016075742729602E-4</v>
      </c>
      <c r="DO282" s="64">
        <f t="shared" si="606"/>
        <v>0</v>
      </c>
      <c r="DP282" s="64">
        <f t="shared" si="606"/>
        <v>0</v>
      </c>
      <c r="DQ282" s="64">
        <f t="shared" si="606"/>
        <v>-5.0009845084175728E-3</v>
      </c>
      <c r="DR282" s="64">
        <f t="shared" si="606"/>
        <v>-5.2352822881289217E-3</v>
      </c>
      <c r="DS282" s="64">
        <f t="shared" si="606"/>
        <v>0</v>
      </c>
      <c r="DT282" s="64">
        <f t="shared" si="606"/>
        <v>0</v>
      </c>
      <c r="DU282" s="64">
        <f t="shared" si="606"/>
        <v>0</v>
      </c>
      <c r="DV282" s="64">
        <f t="shared" si="606"/>
        <v>0</v>
      </c>
      <c r="DW282" s="64">
        <f t="shared" si="606"/>
        <v>0</v>
      </c>
      <c r="DX282" s="64">
        <f t="shared" si="606"/>
        <v>0</v>
      </c>
      <c r="DY282" s="64">
        <f t="shared" si="606"/>
        <v>0</v>
      </c>
      <c r="DZ282" s="64">
        <f t="shared" si="606"/>
        <v>0</v>
      </c>
      <c r="EA282" s="64">
        <f t="shared" si="606"/>
        <v>0</v>
      </c>
      <c r="EB282" s="64">
        <f t="shared" si="606"/>
        <v>0</v>
      </c>
      <c r="EC282" s="64">
        <f t="shared" si="606"/>
        <v>0</v>
      </c>
      <c r="ED282" s="64">
        <f t="shared" si="606"/>
        <v>0</v>
      </c>
      <c r="EE282" s="64">
        <f t="shared" si="606"/>
        <v>-2.4579217845893445E-3</v>
      </c>
      <c r="EF282" s="64">
        <f t="shared" si="606"/>
        <v>-1.1130720810155253E-3</v>
      </c>
      <c r="EG282" s="64">
        <f t="shared" si="606"/>
        <v>-2.4070815082890752E-2</v>
      </c>
      <c r="EH282" s="64">
        <f t="shared" si="606"/>
        <v>-2.4344397997618666E-3</v>
      </c>
      <c r="EI282" s="64">
        <f t="shared" si="606"/>
        <v>7.5330179647162488E-5</v>
      </c>
      <c r="EJ282" s="64">
        <f t="shared" si="606"/>
        <v>0</v>
      </c>
      <c r="EK282" s="64">
        <f t="shared" si="606"/>
        <v>0</v>
      </c>
      <c r="EL282" s="64">
        <f t="shared" si="606"/>
        <v>0</v>
      </c>
      <c r="EM282" s="64">
        <f t="shared" si="606"/>
        <v>0</v>
      </c>
      <c r="EN282" s="72">
        <f t="shared" si="334"/>
        <v>-0.12514837472103715</v>
      </c>
    </row>
    <row r="283" spans="1:144" x14ac:dyDescent="0.15">
      <c r="A283" s="71">
        <v>43496</v>
      </c>
      <c r="B283" s="64">
        <f t="shared" ref="B283:J283" si="607">IFERROR(B122*(B444/$EN444),"")</f>
        <v>7.4559234556754242E-3</v>
      </c>
      <c r="C283" s="64">
        <f t="shared" si="607"/>
        <v>0</v>
      </c>
      <c r="D283" s="64">
        <f t="shared" si="607"/>
        <v>0</v>
      </c>
      <c r="E283" s="64">
        <f t="shared" si="607"/>
        <v>0</v>
      </c>
      <c r="F283" s="64">
        <f t="shared" si="607"/>
        <v>0</v>
      </c>
      <c r="G283" s="64">
        <f t="shared" si="607"/>
        <v>0</v>
      </c>
      <c r="H283" s="64">
        <f t="shared" si="607"/>
        <v>0</v>
      </c>
      <c r="I283" s="64">
        <f t="shared" si="607"/>
        <v>0</v>
      </c>
      <c r="J283" s="64">
        <f t="shared" si="607"/>
        <v>0</v>
      </c>
      <c r="K283" s="64">
        <f t="shared" ref="K283:AP283" si="608">IFERROR(K122*(K444/$EN444),"")</f>
        <v>0</v>
      </c>
      <c r="L283" s="64">
        <f t="shared" si="608"/>
        <v>0</v>
      </c>
      <c r="M283" s="64">
        <f t="shared" si="608"/>
        <v>0</v>
      </c>
      <c r="N283" s="64">
        <f t="shared" si="608"/>
        <v>-4.8719808002264676E-4</v>
      </c>
      <c r="O283" s="64">
        <f t="shared" si="608"/>
        <v>0</v>
      </c>
      <c r="P283" s="64">
        <f t="shared" si="608"/>
        <v>0</v>
      </c>
      <c r="Q283" s="64">
        <f t="shared" si="608"/>
        <v>0</v>
      </c>
      <c r="R283" s="64">
        <f t="shared" si="608"/>
        <v>0</v>
      </c>
      <c r="S283" s="64">
        <f t="shared" si="608"/>
        <v>0</v>
      </c>
      <c r="T283" s="64">
        <f t="shared" si="608"/>
        <v>0</v>
      </c>
      <c r="U283" s="64">
        <f t="shared" si="608"/>
        <v>0</v>
      </c>
      <c r="V283" s="64">
        <f t="shared" si="608"/>
        <v>0</v>
      </c>
      <c r="W283" s="64">
        <f t="shared" si="608"/>
        <v>0</v>
      </c>
      <c r="X283" s="64">
        <f t="shared" si="608"/>
        <v>6.2179628967095639E-3</v>
      </c>
      <c r="Y283" s="64">
        <f t="shared" si="608"/>
        <v>0</v>
      </c>
      <c r="Z283" s="64">
        <f t="shared" si="608"/>
        <v>-1.7029906938930495E-3</v>
      </c>
      <c r="AA283" s="64">
        <f t="shared" si="608"/>
        <v>0</v>
      </c>
      <c r="AB283" s="64">
        <f t="shared" si="608"/>
        <v>0</v>
      </c>
      <c r="AC283" s="64">
        <f t="shared" si="608"/>
        <v>0</v>
      </c>
      <c r="AD283" s="64">
        <f t="shared" si="608"/>
        <v>0</v>
      </c>
      <c r="AE283" s="64">
        <f t="shared" si="608"/>
        <v>0</v>
      </c>
      <c r="AF283" s="64">
        <f t="shared" si="608"/>
        <v>0</v>
      </c>
      <c r="AG283" s="64">
        <f t="shared" si="608"/>
        <v>9.1967550749033102E-3</v>
      </c>
      <c r="AH283" s="64">
        <f t="shared" si="608"/>
        <v>1.6138550080240757E-2</v>
      </c>
      <c r="AI283" s="64">
        <f t="shared" si="608"/>
        <v>2.4834924700805179E-4</v>
      </c>
      <c r="AJ283" s="64">
        <f t="shared" si="608"/>
        <v>0.75000240897604309</v>
      </c>
      <c r="AK283" s="64">
        <f t="shared" si="608"/>
        <v>9.259794387699644E-5</v>
      </c>
      <c r="AL283" s="64">
        <f t="shared" si="608"/>
        <v>0</v>
      </c>
      <c r="AM283" s="64">
        <f t="shared" si="608"/>
        <v>0</v>
      </c>
      <c r="AN283" s="64">
        <f t="shared" si="608"/>
        <v>0</v>
      </c>
      <c r="AO283" s="64">
        <f t="shared" si="608"/>
        <v>0</v>
      </c>
      <c r="AP283" s="64">
        <f t="shared" si="608"/>
        <v>0</v>
      </c>
      <c r="AQ283" s="64">
        <f t="shared" ref="AQ283:BV283" si="609">IFERROR(AQ122*(AQ444/$EN444),"")</f>
        <v>0</v>
      </c>
      <c r="AR283" s="64">
        <f t="shared" si="609"/>
        <v>0</v>
      </c>
      <c r="AS283" s="64">
        <f t="shared" si="609"/>
        <v>0</v>
      </c>
      <c r="AT283" s="64">
        <f t="shared" si="609"/>
        <v>0</v>
      </c>
      <c r="AU283" s="64">
        <f t="shared" si="609"/>
        <v>0</v>
      </c>
      <c r="AV283" s="64">
        <f t="shared" si="609"/>
        <v>0</v>
      </c>
      <c r="AW283" s="64">
        <f t="shared" si="609"/>
        <v>0</v>
      </c>
      <c r="AX283" s="64">
        <f t="shared" si="609"/>
        <v>0</v>
      </c>
      <c r="AY283" s="64">
        <f t="shared" si="609"/>
        <v>0</v>
      </c>
      <c r="AZ283" s="64">
        <f t="shared" si="609"/>
        <v>0</v>
      </c>
      <c r="BA283" s="64">
        <f t="shared" si="609"/>
        <v>0</v>
      </c>
      <c r="BB283" s="64">
        <f t="shared" si="609"/>
        <v>0</v>
      </c>
      <c r="BC283" s="64">
        <f t="shared" si="609"/>
        <v>0</v>
      </c>
      <c r="BD283" s="64">
        <f t="shared" si="609"/>
        <v>0</v>
      </c>
      <c r="BE283" s="64">
        <f t="shared" si="609"/>
        <v>0</v>
      </c>
      <c r="BF283" s="64">
        <f t="shared" si="609"/>
        <v>0</v>
      </c>
      <c r="BG283" s="64">
        <f t="shared" si="609"/>
        <v>0</v>
      </c>
      <c r="BH283" s="64">
        <f t="shared" si="609"/>
        <v>0</v>
      </c>
      <c r="BI283" s="64">
        <f t="shared" si="609"/>
        <v>0</v>
      </c>
      <c r="BJ283" s="64">
        <f t="shared" si="609"/>
        <v>0</v>
      </c>
      <c r="BK283" s="64">
        <f t="shared" si="609"/>
        <v>0</v>
      </c>
      <c r="BL283" s="64">
        <f t="shared" si="609"/>
        <v>0</v>
      </c>
      <c r="BM283" s="64">
        <f t="shared" si="609"/>
        <v>0</v>
      </c>
      <c r="BN283" s="64">
        <f t="shared" si="609"/>
        <v>0</v>
      </c>
      <c r="BO283" s="64">
        <f t="shared" si="609"/>
        <v>0</v>
      </c>
      <c r="BP283" s="64">
        <f t="shared" si="609"/>
        <v>0</v>
      </c>
      <c r="BQ283" s="64">
        <f t="shared" si="609"/>
        <v>0</v>
      </c>
      <c r="BR283" s="64">
        <f t="shared" si="609"/>
        <v>0</v>
      </c>
      <c r="BS283" s="64">
        <f t="shared" si="609"/>
        <v>0</v>
      </c>
      <c r="BT283" s="64">
        <f t="shared" si="609"/>
        <v>0</v>
      </c>
      <c r="BU283" s="64">
        <f t="shared" si="609"/>
        <v>0</v>
      </c>
      <c r="BV283" s="64">
        <f t="shared" si="609"/>
        <v>0</v>
      </c>
      <c r="BW283" s="64">
        <f t="shared" ref="BW283:DA283" si="610">IFERROR(BW122*(BW444/$EN444),"")</f>
        <v>0</v>
      </c>
      <c r="BX283" s="64">
        <f t="shared" si="610"/>
        <v>0</v>
      </c>
      <c r="BY283" s="64">
        <f t="shared" si="610"/>
        <v>0</v>
      </c>
      <c r="BZ283" s="64">
        <f t="shared" si="610"/>
        <v>0</v>
      </c>
      <c r="CA283" s="64">
        <f t="shared" si="610"/>
        <v>0</v>
      </c>
      <c r="CB283" s="64">
        <f t="shared" si="610"/>
        <v>0</v>
      </c>
      <c r="CC283" s="64">
        <f t="shared" si="610"/>
        <v>0</v>
      </c>
      <c r="CD283" s="64">
        <f t="shared" si="610"/>
        <v>0</v>
      </c>
      <c r="CE283" s="64">
        <f t="shared" si="610"/>
        <v>0</v>
      </c>
      <c r="CF283" s="64">
        <f t="shared" si="610"/>
        <v>0</v>
      </c>
      <c r="CG283" s="64">
        <f t="shared" si="610"/>
        <v>0</v>
      </c>
      <c r="CH283" s="64">
        <f t="shared" si="610"/>
        <v>0</v>
      </c>
      <c r="CI283" s="64">
        <f t="shared" si="610"/>
        <v>0</v>
      </c>
      <c r="CJ283" s="64">
        <f t="shared" si="610"/>
        <v>0</v>
      </c>
      <c r="CK283" s="64">
        <f t="shared" si="610"/>
        <v>7.9174353833689464E-3</v>
      </c>
      <c r="CL283" s="64">
        <f t="shared" si="610"/>
        <v>0</v>
      </c>
      <c r="CM283" s="64">
        <f t="shared" si="610"/>
        <v>0</v>
      </c>
      <c r="CN283" s="64">
        <f t="shared" si="610"/>
        <v>0</v>
      </c>
      <c r="CO283" s="64">
        <f t="shared" si="610"/>
        <v>0</v>
      </c>
      <c r="CP283" s="64">
        <f t="shared" si="610"/>
        <v>0</v>
      </c>
      <c r="CQ283" s="64">
        <f t="shared" si="610"/>
        <v>0</v>
      </c>
      <c r="CR283" s="64">
        <f t="shared" si="610"/>
        <v>0</v>
      </c>
      <c r="CS283" s="64">
        <f t="shared" si="610"/>
        <v>2.2555773552903032E-3</v>
      </c>
      <c r="CT283" s="64">
        <f t="shared" si="610"/>
        <v>6.162645660986522E-3</v>
      </c>
      <c r="CU283" s="64">
        <f t="shared" si="610"/>
        <v>3.863844147190405E-4</v>
      </c>
      <c r="CV283" s="64">
        <f t="shared" si="610"/>
        <v>3.5210092814390963E-3</v>
      </c>
      <c r="CW283" s="64">
        <f t="shared" si="610"/>
        <v>2.6424270296248327E-3</v>
      </c>
      <c r="CX283" s="64">
        <f t="shared" si="610"/>
        <v>0</v>
      </c>
      <c r="CY283" s="64">
        <f t="shared" si="610"/>
        <v>0</v>
      </c>
      <c r="CZ283" s="64">
        <f t="shared" si="610"/>
        <v>0</v>
      </c>
      <c r="DA283" s="64">
        <f t="shared" si="610"/>
        <v>0</v>
      </c>
      <c r="DB283" s="64">
        <f t="shared" si="575"/>
        <v>0</v>
      </c>
      <c r="DC283" s="64">
        <f t="shared" ref="DC283:EM283" si="611">IFERROR(DC122*(DC444/$EN444),"")</f>
        <v>0</v>
      </c>
      <c r="DD283" s="64">
        <f t="shared" si="611"/>
        <v>-5.1308126754464186E-3</v>
      </c>
      <c r="DE283" s="64">
        <f t="shared" si="611"/>
        <v>5.8158366214752918E-4</v>
      </c>
      <c r="DF283" s="64">
        <f t="shared" si="611"/>
        <v>4.6231900821443149E-3</v>
      </c>
      <c r="DG283" s="64">
        <f t="shared" si="611"/>
        <v>1.4424798130832437E-3</v>
      </c>
      <c r="DH283" s="64">
        <f t="shared" si="611"/>
        <v>0</v>
      </c>
      <c r="DI283" s="64">
        <f t="shared" si="611"/>
        <v>1.3439992713779492E-2</v>
      </c>
      <c r="DJ283" s="64">
        <f t="shared" si="611"/>
        <v>2.6921774875597036E-3</v>
      </c>
      <c r="DK283" s="64">
        <f t="shared" si="611"/>
        <v>2.345293475725662E-3</v>
      </c>
      <c r="DL283" s="64">
        <f t="shared" si="611"/>
        <v>1.8685347808737108E-4</v>
      </c>
      <c r="DM283" s="64">
        <f t="shared" si="611"/>
        <v>0</v>
      </c>
      <c r="DN283" s="64">
        <f t="shared" si="611"/>
        <v>1.9103772250790912E-3</v>
      </c>
      <c r="DO283" s="64">
        <f t="shared" si="611"/>
        <v>0</v>
      </c>
      <c r="DP283" s="64">
        <f t="shared" si="611"/>
        <v>0</v>
      </c>
      <c r="DQ283" s="64">
        <f t="shared" si="611"/>
        <v>-1.0280185846668639E-3</v>
      </c>
      <c r="DR283" s="64">
        <f t="shared" si="611"/>
        <v>-2.1815741283907168E-3</v>
      </c>
      <c r="DS283" s="64">
        <f t="shared" si="611"/>
        <v>0</v>
      </c>
      <c r="DT283" s="64">
        <f t="shared" si="611"/>
        <v>0</v>
      </c>
      <c r="DU283" s="64">
        <f t="shared" si="611"/>
        <v>0</v>
      </c>
      <c r="DV283" s="64">
        <f t="shared" si="611"/>
        <v>0</v>
      </c>
      <c r="DW283" s="64">
        <f t="shared" si="611"/>
        <v>0</v>
      </c>
      <c r="DX283" s="64">
        <f t="shared" si="611"/>
        <v>0</v>
      </c>
      <c r="DY283" s="64">
        <f t="shared" si="611"/>
        <v>0</v>
      </c>
      <c r="DZ283" s="64">
        <f t="shared" si="611"/>
        <v>0</v>
      </c>
      <c r="EA283" s="64">
        <f t="shared" si="611"/>
        <v>0</v>
      </c>
      <c r="EB283" s="64">
        <f t="shared" si="611"/>
        <v>0</v>
      </c>
      <c r="EC283" s="64">
        <f t="shared" si="611"/>
        <v>0</v>
      </c>
      <c r="ED283" s="64">
        <f t="shared" si="611"/>
        <v>0</v>
      </c>
      <c r="EE283" s="64">
        <f t="shared" si="611"/>
        <v>2.8185122826078855E-3</v>
      </c>
      <c r="EF283" s="64">
        <f t="shared" si="611"/>
        <v>2.4305517622210532E-3</v>
      </c>
      <c r="EG283" s="64">
        <f t="shared" si="611"/>
        <v>1.0860313083875753E-2</v>
      </c>
      <c r="EH283" s="64">
        <f t="shared" si="611"/>
        <v>4.540712825375267E-3</v>
      </c>
      <c r="EI283" s="64">
        <f t="shared" si="611"/>
        <v>5.0315169140559735E-4</v>
      </c>
      <c r="EJ283" s="64">
        <f t="shared" si="611"/>
        <v>0</v>
      </c>
      <c r="EK283" s="64">
        <f t="shared" si="611"/>
        <v>0</v>
      </c>
      <c r="EL283" s="64">
        <f t="shared" si="611"/>
        <v>0</v>
      </c>
      <c r="EM283" s="64">
        <f t="shared" si="611"/>
        <v>0</v>
      </c>
      <c r="EN283" s="72">
        <f t="shared" si="334"/>
        <v>0.85008262222055808</v>
      </c>
    </row>
    <row r="284" spans="1:144" x14ac:dyDescent="0.15">
      <c r="A284" s="71">
        <v>43524</v>
      </c>
      <c r="B284" s="64">
        <f t="shared" ref="B284:J284" si="612">IFERROR(B123*(B445/$EN445),"")</f>
        <v>9.8383864617093697E-5</v>
      </c>
      <c r="C284" s="64">
        <f t="shared" si="612"/>
        <v>0</v>
      </c>
      <c r="D284" s="64">
        <f t="shared" si="612"/>
        <v>-6.7428671156152514E-3</v>
      </c>
      <c r="E284" s="64">
        <f t="shared" si="612"/>
        <v>0</v>
      </c>
      <c r="F284" s="64">
        <f t="shared" si="612"/>
        <v>0</v>
      </c>
      <c r="G284" s="64">
        <f t="shared" si="612"/>
        <v>0</v>
      </c>
      <c r="H284" s="64">
        <f t="shared" si="612"/>
        <v>0</v>
      </c>
      <c r="I284" s="64">
        <f t="shared" si="612"/>
        <v>0</v>
      </c>
      <c r="J284" s="64">
        <f t="shared" si="612"/>
        <v>0</v>
      </c>
      <c r="K284" s="64">
        <f t="shared" ref="K284:AP284" si="613">IFERROR(K123*(K445/$EN445),"")</f>
        <v>0</v>
      </c>
      <c r="L284" s="64">
        <f t="shared" si="613"/>
        <v>0</v>
      </c>
      <c r="M284" s="64">
        <f t="shared" si="613"/>
        <v>0</v>
      </c>
      <c r="N284" s="64">
        <f t="shared" si="613"/>
        <v>-2.4503782726520873E-4</v>
      </c>
      <c r="O284" s="64">
        <f t="shared" si="613"/>
        <v>0</v>
      </c>
      <c r="P284" s="64">
        <f t="shared" si="613"/>
        <v>0</v>
      </c>
      <c r="Q284" s="64">
        <f t="shared" si="613"/>
        <v>0</v>
      </c>
      <c r="R284" s="64">
        <f t="shared" si="613"/>
        <v>0</v>
      </c>
      <c r="S284" s="64">
        <f t="shared" si="613"/>
        <v>0</v>
      </c>
      <c r="T284" s="64">
        <f t="shared" si="613"/>
        <v>0</v>
      </c>
      <c r="U284" s="64">
        <f t="shared" si="613"/>
        <v>0</v>
      </c>
      <c r="V284" s="64">
        <f t="shared" si="613"/>
        <v>0</v>
      </c>
      <c r="W284" s="64">
        <f t="shared" si="613"/>
        <v>0</v>
      </c>
      <c r="X284" s="64">
        <f t="shared" si="613"/>
        <v>1.6731674443091684E-3</v>
      </c>
      <c r="Y284" s="64">
        <f t="shared" si="613"/>
        <v>0</v>
      </c>
      <c r="Z284" s="64">
        <f t="shared" si="613"/>
        <v>-2.4284733675507573E-4</v>
      </c>
      <c r="AA284" s="64">
        <f t="shared" si="613"/>
        <v>0</v>
      </c>
      <c r="AB284" s="64">
        <f t="shared" si="613"/>
        <v>0</v>
      </c>
      <c r="AC284" s="64">
        <f t="shared" si="613"/>
        <v>0</v>
      </c>
      <c r="AD284" s="64">
        <f t="shared" si="613"/>
        <v>0</v>
      </c>
      <c r="AE284" s="64">
        <f t="shared" si="613"/>
        <v>0</v>
      </c>
      <c r="AF284" s="64">
        <f t="shared" si="613"/>
        <v>0</v>
      </c>
      <c r="AG284" s="64">
        <f t="shared" si="613"/>
        <v>-9.7123627962377617E-4</v>
      </c>
      <c r="AH284" s="64">
        <f t="shared" si="613"/>
        <v>-2.3758684380842214E-2</v>
      </c>
      <c r="AI284" s="64">
        <f t="shared" si="613"/>
        <v>-4.6630949804702029E-3</v>
      </c>
      <c r="AJ284" s="64">
        <f t="shared" si="613"/>
        <v>-3.1348416063923829E-2</v>
      </c>
      <c r="AK284" s="64">
        <f t="shared" si="613"/>
        <v>0</v>
      </c>
      <c r="AL284" s="64">
        <f t="shared" si="613"/>
        <v>0</v>
      </c>
      <c r="AM284" s="64">
        <f t="shared" si="613"/>
        <v>0</v>
      </c>
      <c r="AN284" s="64">
        <f t="shared" si="613"/>
        <v>0</v>
      </c>
      <c r="AO284" s="64">
        <f t="shared" si="613"/>
        <v>0</v>
      </c>
      <c r="AP284" s="64">
        <f t="shared" si="613"/>
        <v>0</v>
      </c>
      <c r="AQ284" s="64">
        <f t="shared" ref="AQ284:BV284" si="614">IFERROR(AQ123*(AQ445/$EN445),"")</f>
        <v>0</v>
      </c>
      <c r="AR284" s="64">
        <f t="shared" si="614"/>
        <v>0</v>
      </c>
      <c r="AS284" s="64">
        <f t="shared" si="614"/>
        <v>0</v>
      </c>
      <c r="AT284" s="64">
        <f t="shared" si="614"/>
        <v>0</v>
      </c>
      <c r="AU284" s="64">
        <f t="shared" si="614"/>
        <v>0</v>
      </c>
      <c r="AV284" s="64">
        <f t="shared" si="614"/>
        <v>0</v>
      </c>
      <c r="AW284" s="64">
        <f t="shared" si="614"/>
        <v>0</v>
      </c>
      <c r="AX284" s="64">
        <f t="shared" si="614"/>
        <v>0</v>
      </c>
      <c r="AY284" s="64">
        <f t="shared" si="614"/>
        <v>0</v>
      </c>
      <c r="AZ284" s="64">
        <f t="shared" si="614"/>
        <v>0</v>
      </c>
      <c r="BA284" s="64">
        <f t="shared" si="614"/>
        <v>0</v>
      </c>
      <c r="BB284" s="64">
        <f t="shared" si="614"/>
        <v>0</v>
      </c>
      <c r="BC284" s="64">
        <f t="shared" si="614"/>
        <v>0</v>
      </c>
      <c r="BD284" s="64">
        <f t="shared" si="614"/>
        <v>0</v>
      </c>
      <c r="BE284" s="64">
        <f t="shared" si="614"/>
        <v>0</v>
      </c>
      <c r="BF284" s="64">
        <f t="shared" si="614"/>
        <v>0</v>
      </c>
      <c r="BG284" s="64">
        <f t="shared" si="614"/>
        <v>-3.4700143343239223E-3</v>
      </c>
      <c r="BH284" s="64">
        <f t="shared" si="614"/>
        <v>0</v>
      </c>
      <c r="BI284" s="64">
        <f t="shared" si="614"/>
        <v>0</v>
      </c>
      <c r="BJ284" s="64">
        <f t="shared" si="614"/>
        <v>0</v>
      </c>
      <c r="BK284" s="64">
        <f t="shared" si="614"/>
        <v>0</v>
      </c>
      <c r="BL284" s="64">
        <f t="shared" si="614"/>
        <v>0</v>
      </c>
      <c r="BM284" s="64">
        <f t="shared" si="614"/>
        <v>0</v>
      </c>
      <c r="BN284" s="64">
        <f t="shared" si="614"/>
        <v>0</v>
      </c>
      <c r="BO284" s="64">
        <f t="shared" si="614"/>
        <v>0</v>
      </c>
      <c r="BP284" s="64">
        <f t="shared" si="614"/>
        <v>0</v>
      </c>
      <c r="BQ284" s="64">
        <f t="shared" si="614"/>
        <v>0</v>
      </c>
      <c r="BR284" s="64">
        <f t="shared" si="614"/>
        <v>0</v>
      </c>
      <c r="BS284" s="64">
        <f t="shared" si="614"/>
        <v>0</v>
      </c>
      <c r="BT284" s="64">
        <f t="shared" si="614"/>
        <v>0</v>
      </c>
      <c r="BU284" s="64">
        <f t="shared" si="614"/>
        <v>0</v>
      </c>
      <c r="BV284" s="64">
        <f t="shared" si="614"/>
        <v>0</v>
      </c>
      <c r="BW284" s="64">
        <f t="shared" ref="BW284:DA284" si="615">IFERROR(BW123*(BW445/$EN445),"")</f>
        <v>0</v>
      </c>
      <c r="BX284" s="64">
        <f t="shared" si="615"/>
        <v>0</v>
      </c>
      <c r="BY284" s="64">
        <f t="shared" si="615"/>
        <v>0</v>
      </c>
      <c r="BZ284" s="64">
        <f t="shared" si="615"/>
        <v>0</v>
      </c>
      <c r="CA284" s="64">
        <f t="shared" si="615"/>
        <v>0</v>
      </c>
      <c r="CB284" s="64">
        <f t="shared" si="615"/>
        <v>0</v>
      </c>
      <c r="CC284" s="64">
        <f t="shared" si="615"/>
        <v>0</v>
      </c>
      <c r="CD284" s="64">
        <f t="shared" si="615"/>
        <v>0</v>
      </c>
      <c r="CE284" s="64">
        <f t="shared" si="615"/>
        <v>0</v>
      </c>
      <c r="CF284" s="64">
        <f t="shared" si="615"/>
        <v>0</v>
      </c>
      <c r="CG284" s="64">
        <f t="shared" si="615"/>
        <v>0</v>
      </c>
      <c r="CH284" s="64">
        <f t="shared" si="615"/>
        <v>0</v>
      </c>
      <c r="CI284" s="64">
        <f t="shared" si="615"/>
        <v>0</v>
      </c>
      <c r="CJ284" s="64">
        <f t="shared" si="615"/>
        <v>0</v>
      </c>
      <c r="CK284" s="64">
        <f t="shared" si="615"/>
        <v>1.9783576037786467E-4</v>
      </c>
      <c r="CL284" s="64">
        <f t="shared" si="615"/>
        <v>0</v>
      </c>
      <c r="CM284" s="64">
        <f t="shared" si="615"/>
        <v>-9.4208519358501155E-5</v>
      </c>
      <c r="CN284" s="64">
        <f t="shared" si="615"/>
        <v>0</v>
      </c>
      <c r="CO284" s="64">
        <f t="shared" si="615"/>
        <v>0</v>
      </c>
      <c r="CP284" s="64">
        <f t="shared" si="615"/>
        <v>0</v>
      </c>
      <c r="CQ284" s="64">
        <f t="shared" si="615"/>
        <v>0</v>
      </c>
      <c r="CR284" s="64">
        <f t="shared" si="615"/>
        <v>0</v>
      </c>
      <c r="CS284" s="64">
        <f t="shared" si="615"/>
        <v>2.3416522711538347E-3</v>
      </c>
      <c r="CT284" s="64">
        <f t="shared" si="615"/>
        <v>3.3997011265772085E-3</v>
      </c>
      <c r="CU284" s="64">
        <f t="shared" si="615"/>
        <v>2.8156553431158148E-4</v>
      </c>
      <c r="CV284" s="64">
        <f t="shared" si="615"/>
        <v>3.393339233638546E-3</v>
      </c>
      <c r="CW284" s="64">
        <f t="shared" si="615"/>
        <v>2.0374080817120279E-3</v>
      </c>
      <c r="CX284" s="64">
        <f t="shared" si="615"/>
        <v>0</v>
      </c>
      <c r="CY284" s="64">
        <f t="shared" si="615"/>
        <v>0</v>
      </c>
      <c r="CZ284" s="64">
        <f t="shared" si="615"/>
        <v>0</v>
      </c>
      <c r="DA284" s="64">
        <f t="shared" si="615"/>
        <v>0</v>
      </c>
      <c r="DB284" s="64">
        <f t="shared" si="575"/>
        <v>0</v>
      </c>
      <c r="DC284" s="64">
        <f t="shared" ref="DC284:EM284" si="616">IFERROR(DC123*(DC445/$EN445),"")</f>
        <v>0</v>
      </c>
      <c r="DD284" s="64">
        <f t="shared" si="616"/>
        <v>-2.8013321057018928E-4</v>
      </c>
      <c r="DE284" s="64">
        <f t="shared" si="616"/>
        <v>5.5614505012834112E-4</v>
      </c>
      <c r="DF284" s="64">
        <f t="shared" si="616"/>
        <v>-2.8337499648028053E-4</v>
      </c>
      <c r="DG284" s="64">
        <f t="shared" si="616"/>
        <v>3.7263584280377719E-4</v>
      </c>
      <c r="DH284" s="64">
        <f t="shared" si="616"/>
        <v>0</v>
      </c>
      <c r="DI284" s="64">
        <f t="shared" si="616"/>
        <v>3.2573787704690644E-3</v>
      </c>
      <c r="DJ284" s="64">
        <f t="shared" si="616"/>
        <v>-3.2678585849143121E-3</v>
      </c>
      <c r="DK284" s="64">
        <f t="shared" si="616"/>
        <v>1.5556528102530494E-3</v>
      </c>
      <c r="DL284" s="64">
        <f t="shared" si="616"/>
        <v>2.5813926594940497E-4</v>
      </c>
      <c r="DM284" s="64">
        <f t="shared" si="616"/>
        <v>7.0337041859077132E-5</v>
      </c>
      <c r="DN284" s="64">
        <f t="shared" si="616"/>
        <v>-9.0010510751881798E-3</v>
      </c>
      <c r="DO284" s="64">
        <f t="shared" si="616"/>
        <v>0</v>
      </c>
      <c r="DP284" s="64">
        <f t="shared" si="616"/>
        <v>0</v>
      </c>
      <c r="DQ284" s="64">
        <f t="shared" si="616"/>
        <v>-5.81957586923892E-4</v>
      </c>
      <c r="DR284" s="64">
        <f t="shared" si="616"/>
        <v>-1.0476041705819333E-3</v>
      </c>
      <c r="DS284" s="64">
        <f t="shared" si="616"/>
        <v>0</v>
      </c>
      <c r="DT284" s="64">
        <f t="shared" si="616"/>
        <v>0</v>
      </c>
      <c r="DU284" s="64">
        <f t="shared" si="616"/>
        <v>0</v>
      </c>
      <c r="DV284" s="64">
        <f t="shared" si="616"/>
        <v>0</v>
      </c>
      <c r="DW284" s="64">
        <f t="shared" si="616"/>
        <v>0</v>
      </c>
      <c r="DX284" s="64">
        <f t="shared" si="616"/>
        <v>0</v>
      </c>
      <c r="DY284" s="64">
        <f t="shared" si="616"/>
        <v>0</v>
      </c>
      <c r="DZ284" s="64">
        <f t="shared" si="616"/>
        <v>0</v>
      </c>
      <c r="EA284" s="64">
        <f t="shared" si="616"/>
        <v>0</v>
      </c>
      <c r="EB284" s="64">
        <f t="shared" si="616"/>
        <v>0</v>
      </c>
      <c r="EC284" s="64">
        <f t="shared" si="616"/>
        <v>0</v>
      </c>
      <c r="ED284" s="64">
        <f t="shared" si="616"/>
        <v>0</v>
      </c>
      <c r="EE284" s="64">
        <f t="shared" si="616"/>
        <v>-2.4103066493798126E-3</v>
      </c>
      <c r="EF284" s="64">
        <f t="shared" si="616"/>
        <v>5.2442234724193418E-4</v>
      </c>
      <c r="EG284" s="64">
        <f t="shared" si="616"/>
        <v>-3.9088395549808166E-4</v>
      </c>
      <c r="EH284" s="64">
        <f t="shared" si="616"/>
        <v>-1.440349195155833E-3</v>
      </c>
      <c r="EI284" s="64">
        <f t="shared" si="616"/>
        <v>-1.9021324620427756E-4</v>
      </c>
      <c r="EJ284" s="64">
        <f t="shared" si="616"/>
        <v>2.9985120285507021E-4</v>
      </c>
      <c r="EK284" s="64">
        <f t="shared" si="616"/>
        <v>0</v>
      </c>
      <c r="EL284" s="64">
        <f t="shared" si="616"/>
        <v>0</v>
      </c>
      <c r="EM284" s="64">
        <f t="shared" si="616"/>
        <v>0</v>
      </c>
      <c r="EN284" s="72">
        <f t="shared" si="334"/>
        <v>-7.0112523860817719E-2</v>
      </c>
    </row>
    <row r="285" spans="1:144" x14ac:dyDescent="0.15">
      <c r="A285" s="71">
        <v>43553</v>
      </c>
      <c r="B285" s="64">
        <f t="shared" ref="B285:J285" si="617">IFERROR(B124*(B446/$EN446),"")</f>
        <v>-4.0332120616376119E-4</v>
      </c>
      <c r="C285" s="64">
        <f t="shared" si="617"/>
        <v>0</v>
      </c>
      <c r="D285" s="64">
        <f t="shared" si="617"/>
        <v>1.4508450336213384E-3</v>
      </c>
      <c r="E285" s="64">
        <f t="shared" si="617"/>
        <v>0</v>
      </c>
      <c r="F285" s="64">
        <f t="shared" si="617"/>
        <v>0</v>
      </c>
      <c r="G285" s="64">
        <f t="shared" si="617"/>
        <v>0</v>
      </c>
      <c r="H285" s="64">
        <f t="shared" si="617"/>
        <v>0</v>
      </c>
      <c r="I285" s="64">
        <f t="shared" si="617"/>
        <v>0</v>
      </c>
      <c r="J285" s="64">
        <f t="shared" si="617"/>
        <v>0</v>
      </c>
      <c r="K285" s="64">
        <f t="shared" ref="K285:AP285" si="618">IFERROR(K124*(K446/$EN446),"")</f>
        <v>0</v>
      </c>
      <c r="L285" s="64">
        <f t="shared" si="618"/>
        <v>0</v>
      </c>
      <c r="M285" s="64">
        <f t="shared" si="618"/>
        <v>0</v>
      </c>
      <c r="N285" s="64">
        <f t="shared" si="618"/>
        <v>-2.9142330009804215E-3</v>
      </c>
      <c r="O285" s="64">
        <f t="shared" si="618"/>
        <v>0</v>
      </c>
      <c r="P285" s="64">
        <f t="shared" si="618"/>
        <v>0</v>
      </c>
      <c r="Q285" s="64">
        <f t="shared" si="618"/>
        <v>0</v>
      </c>
      <c r="R285" s="64">
        <f t="shared" si="618"/>
        <v>0</v>
      </c>
      <c r="S285" s="64">
        <f t="shared" si="618"/>
        <v>0</v>
      </c>
      <c r="T285" s="64">
        <f t="shared" si="618"/>
        <v>0</v>
      </c>
      <c r="U285" s="64">
        <f t="shared" si="618"/>
        <v>0</v>
      </c>
      <c r="V285" s="64">
        <f t="shared" si="618"/>
        <v>0</v>
      </c>
      <c r="W285" s="64">
        <f t="shared" si="618"/>
        <v>0</v>
      </c>
      <c r="X285" s="64">
        <f t="shared" si="618"/>
        <v>-2.0110262972198394E-3</v>
      </c>
      <c r="Y285" s="64">
        <f t="shared" si="618"/>
        <v>0</v>
      </c>
      <c r="Z285" s="64">
        <f t="shared" si="618"/>
        <v>4.1642890379449292E-3</v>
      </c>
      <c r="AA285" s="64">
        <f t="shared" si="618"/>
        <v>0</v>
      </c>
      <c r="AB285" s="64">
        <f t="shared" si="618"/>
        <v>0</v>
      </c>
      <c r="AC285" s="64">
        <f t="shared" si="618"/>
        <v>0</v>
      </c>
      <c r="AD285" s="64">
        <f t="shared" si="618"/>
        <v>0</v>
      </c>
      <c r="AE285" s="64">
        <f t="shared" si="618"/>
        <v>0</v>
      </c>
      <c r="AF285" s="64">
        <f t="shared" si="618"/>
        <v>0</v>
      </c>
      <c r="AG285" s="64">
        <f t="shared" si="618"/>
        <v>-2.6746629692782965E-3</v>
      </c>
      <c r="AH285" s="64">
        <f t="shared" si="618"/>
        <v>-2.5071697811644891E-3</v>
      </c>
      <c r="AI285" s="64">
        <f t="shared" si="618"/>
        <v>-3.1733501620646587E-3</v>
      </c>
      <c r="AJ285" s="64">
        <f t="shared" si="618"/>
        <v>-1.9870661149375503E-2</v>
      </c>
      <c r="AK285" s="64">
        <f t="shared" si="618"/>
        <v>0</v>
      </c>
      <c r="AL285" s="64">
        <f t="shared" si="618"/>
        <v>0</v>
      </c>
      <c r="AM285" s="64">
        <f t="shared" si="618"/>
        <v>0</v>
      </c>
      <c r="AN285" s="64">
        <f t="shared" si="618"/>
        <v>0</v>
      </c>
      <c r="AO285" s="64">
        <f t="shared" si="618"/>
        <v>0</v>
      </c>
      <c r="AP285" s="64">
        <f t="shared" si="618"/>
        <v>0</v>
      </c>
      <c r="AQ285" s="64">
        <f t="shared" ref="AQ285:BV285" si="619">IFERROR(AQ124*(AQ446/$EN446),"")</f>
        <v>0</v>
      </c>
      <c r="AR285" s="64">
        <f t="shared" si="619"/>
        <v>0</v>
      </c>
      <c r="AS285" s="64">
        <f t="shared" si="619"/>
        <v>0</v>
      </c>
      <c r="AT285" s="64">
        <f t="shared" si="619"/>
        <v>0</v>
      </c>
      <c r="AU285" s="64">
        <f t="shared" si="619"/>
        <v>0</v>
      </c>
      <c r="AV285" s="64">
        <f t="shared" si="619"/>
        <v>0</v>
      </c>
      <c r="AW285" s="64">
        <f t="shared" si="619"/>
        <v>0</v>
      </c>
      <c r="AX285" s="64">
        <f t="shared" si="619"/>
        <v>0</v>
      </c>
      <c r="AY285" s="64">
        <f t="shared" si="619"/>
        <v>0</v>
      </c>
      <c r="AZ285" s="64">
        <f t="shared" si="619"/>
        <v>0</v>
      </c>
      <c r="BA285" s="64">
        <f t="shared" si="619"/>
        <v>0</v>
      </c>
      <c r="BB285" s="64">
        <f t="shared" si="619"/>
        <v>0</v>
      </c>
      <c r="BC285" s="64">
        <f t="shared" si="619"/>
        <v>0</v>
      </c>
      <c r="BD285" s="64">
        <f t="shared" si="619"/>
        <v>0</v>
      </c>
      <c r="BE285" s="64">
        <f t="shared" si="619"/>
        <v>0</v>
      </c>
      <c r="BF285" s="64">
        <f t="shared" si="619"/>
        <v>0</v>
      </c>
      <c r="BG285" s="64">
        <f t="shared" si="619"/>
        <v>-5.7817017533329977E-4</v>
      </c>
      <c r="BH285" s="64">
        <f t="shared" si="619"/>
        <v>0</v>
      </c>
      <c r="BI285" s="64">
        <f t="shared" si="619"/>
        <v>0</v>
      </c>
      <c r="BJ285" s="64">
        <f t="shared" si="619"/>
        <v>0</v>
      </c>
      <c r="BK285" s="64">
        <f t="shared" si="619"/>
        <v>0</v>
      </c>
      <c r="BL285" s="64">
        <f t="shared" si="619"/>
        <v>0</v>
      </c>
      <c r="BM285" s="64">
        <f t="shared" si="619"/>
        <v>0</v>
      </c>
      <c r="BN285" s="64">
        <f t="shared" si="619"/>
        <v>0</v>
      </c>
      <c r="BO285" s="64">
        <f t="shared" si="619"/>
        <v>0</v>
      </c>
      <c r="BP285" s="64">
        <f t="shared" si="619"/>
        <v>0</v>
      </c>
      <c r="BQ285" s="64">
        <f t="shared" si="619"/>
        <v>0</v>
      </c>
      <c r="BR285" s="64">
        <f t="shared" si="619"/>
        <v>0</v>
      </c>
      <c r="BS285" s="64">
        <f t="shared" si="619"/>
        <v>0</v>
      </c>
      <c r="BT285" s="64">
        <f t="shared" si="619"/>
        <v>0</v>
      </c>
      <c r="BU285" s="64">
        <f t="shared" si="619"/>
        <v>0</v>
      </c>
      <c r="BV285" s="64">
        <f t="shared" si="619"/>
        <v>0</v>
      </c>
      <c r="BW285" s="64">
        <f t="shared" ref="BW285:DA285" si="620">IFERROR(BW124*(BW446/$EN446),"")</f>
        <v>0</v>
      </c>
      <c r="BX285" s="64">
        <f t="shared" si="620"/>
        <v>0</v>
      </c>
      <c r="BY285" s="64">
        <f t="shared" si="620"/>
        <v>0</v>
      </c>
      <c r="BZ285" s="64">
        <f t="shared" si="620"/>
        <v>0</v>
      </c>
      <c r="CA285" s="64">
        <f t="shared" si="620"/>
        <v>0</v>
      </c>
      <c r="CB285" s="64">
        <f t="shared" si="620"/>
        <v>0</v>
      </c>
      <c r="CC285" s="64">
        <f t="shared" si="620"/>
        <v>0</v>
      </c>
      <c r="CD285" s="64">
        <f t="shared" si="620"/>
        <v>0</v>
      </c>
      <c r="CE285" s="64">
        <f t="shared" si="620"/>
        <v>0</v>
      </c>
      <c r="CF285" s="64">
        <f t="shared" si="620"/>
        <v>0</v>
      </c>
      <c r="CG285" s="64">
        <f t="shared" si="620"/>
        <v>0</v>
      </c>
      <c r="CH285" s="64">
        <f t="shared" si="620"/>
        <v>0</v>
      </c>
      <c r="CI285" s="64">
        <f t="shared" si="620"/>
        <v>0</v>
      </c>
      <c r="CJ285" s="64">
        <f t="shared" si="620"/>
        <v>0</v>
      </c>
      <c r="CK285" s="64">
        <f t="shared" si="620"/>
        <v>-2.9291087076598412E-4</v>
      </c>
      <c r="CL285" s="64">
        <f t="shared" si="620"/>
        <v>0</v>
      </c>
      <c r="CM285" s="64">
        <f t="shared" si="620"/>
        <v>-2.1115765537986497E-3</v>
      </c>
      <c r="CN285" s="64">
        <f t="shared" si="620"/>
        <v>0</v>
      </c>
      <c r="CO285" s="64">
        <f t="shared" si="620"/>
        <v>0</v>
      </c>
      <c r="CP285" s="64">
        <f t="shared" si="620"/>
        <v>0</v>
      </c>
      <c r="CQ285" s="64">
        <f t="shared" si="620"/>
        <v>0</v>
      </c>
      <c r="CR285" s="64">
        <f t="shared" si="620"/>
        <v>0</v>
      </c>
      <c r="CS285" s="64">
        <f t="shared" si="620"/>
        <v>1.306234788061474E-3</v>
      </c>
      <c r="CT285" s="64">
        <f t="shared" si="620"/>
        <v>0</v>
      </c>
      <c r="CU285" s="64">
        <f t="shared" si="620"/>
        <v>-4.7459402493478407E-3</v>
      </c>
      <c r="CV285" s="64">
        <f t="shared" si="620"/>
        <v>1.8583609644106062E-3</v>
      </c>
      <c r="CW285" s="64">
        <f t="shared" si="620"/>
        <v>2.4978528097310687E-3</v>
      </c>
      <c r="CX285" s="64">
        <f t="shared" si="620"/>
        <v>0</v>
      </c>
      <c r="CY285" s="64">
        <f t="shared" si="620"/>
        <v>0</v>
      </c>
      <c r="CZ285" s="64">
        <f t="shared" si="620"/>
        <v>0</v>
      </c>
      <c r="DA285" s="64">
        <f t="shared" si="620"/>
        <v>0</v>
      </c>
      <c r="DB285" s="64">
        <f t="shared" si="575"/>
        <v>0</v>
      </c>
      <c r="DC285" s="64">
        <f t="shared" ref="DC285:EM285" si="621">IFERROR(DC124*(DC446/$EN446),"")</f>
        <v>0</v>
      </c>
      <c r="DD285" s="64">
        <f t="shared" si="621"/>
        <v>8.4233772383420901E-3</v>
      </c>
      <c r="DE285" s="64">
        <f t="shared" si="621"/>
        <v>-1.6516528957083707E-3</v>
      </c>
      <c r="DF285" s="64">
        <f t="shared" si="621"/>
        <v>4.549973758905237E-3</v>
      </c>
      <c r="DG285" s="64">
        <f t="shared" si="621"/>
        <v>1.1316646736771866E-3</v>
      </c>
      <c r="DH285" s="64">
        <f t="shared" si="621"/>
        <v>0</v>
      </c>
      <c r="DI285" s="64">
        <f t="shared" si="621"/>
        <v>-3.5576267210908107E-3</v>
      </c>
      <c r="DJ285" s="64">
        <f t="shared" si="621"/>
        <v>4.0967721699354193E-3</v>
      </c>
      <c r="DK285" s="64">
        <f t="shared" si="621"/>
        <v>3.1069577458613497E-4</v>
      </c>
      <c r="DL285" s="64">
        <f t="shared" si="621"/>
        <v>-7.2634412314964019E-4</v>
      </c>
      <c r="DM285" s="64">
        <f t="shared" si="621"/>
        <v>-9.7073272831055705E-5</v>
      </c>
      <c r="DN285" s="64">
        <f t="shared" si="621"/>
        <v>-1.4086172587400158E-3</v>
      </c>
      <c r="DO285" s="64">
        <f t="shared" si="621"/>
        <v>0</v>
      </c>
      <c r="DP285" s="64">
        <f t="shared" si="621"/>
        <v>0</v>
      </c>
      <c r="DQ285" s="64">
        <f t="shared" si="621"/>
        <v>4.0030592570912569E-3</v>
      </c>
      <c r="DR285" s="64">
        <f t="shared" si="621"/>
        <v>1.8668253229490697E-3</v>
      </c>
      <c r="DS285" s="64">
        <f t="shared" si="621"/>
        <v>0</v>
      </c>
      <c r="DT285" s="64">
        <f t="shared" si="621"/>
        <v>0</v>
      </c>
      <c r="DU285" s="64">
        <f t="shared" si="621"/>
        <v>0</v>
      </c>
      <c r="DV285" s="64">
        <f t="shared" si="621"/>
        <v>0</v>
      </c>
      <c r="DW285" s="64">
        <f t="shared" si="621"/>
        <v>0</v>
      </c>
      <c r="DX285" s="64">
        <f t="shared" si="621"/>
        <v>0</v>
      </c>
      <c r="DY285" s="64">
        <f t="shared" si="621"/>
        <v>0</v>
      </c>
      <c r="DZ285" s="64">
        <f t="shared" si="621"/>
        <v>0</v>
      </c>
      <c r="EA285" s="64">
        <f t="shared" si="621"/>
        <v>0</v>
      </c>
      <c r="EB285" s="64">
        <f t="shared" si="621"/>
        <v>0</v>
      </c>
      <c r="EC285" s="64">
        <f t="shared" si="621"/>
        <v>0</v>
      </c>
      <c r="ED285" s="64">
        <f t="shared" si="621"/>
        <v>0</v>
      </c>
      <c r="EE285" s="64">
        <f t="shared" si="621"/>
        <v>2.9045100633835154E-3</v>
      </c>
      <c r="EF285" s="64">
        <f t="shared" si="621"/>
        <v>-6.9759053836592659E-4</v>
      </c>
      <c r="EG285" s="64">
        <f t="shared" si="621"/>
        <v>-3.7852635771976695E-3</v>
      </c>
      <c r="EH285" s="64">
        <f t="shared" si="621"/>
        <v>6.0965538890253794E-5</v>
      </c>
      <c r="EI285" s="64">
        <f t="shared" si="621"/>
        <v>-7.113563549529002E-4</v>
      </c>
      <c r="EJ285" s="64">
        <f t="shared" si="621"/>
        <v>-1.6743179373346533E-3</v>
      </c>
      <c r="EK285" s="64">
        <f t="shared" si="621"/>
        <v>0</v>
      </c>
      <c r="EL285" s="64">
        <f t="shared" si="621"/>
        <v>0</v>
      </c>
      <c r="EM285" s="64">
        <f t="shared" si="621"/>
        <v>0</v>
      </c>
      <c r="EN285" s="72">
        <f t="shared" si="334"/>
        <v>-1.6967438663334205E-2</v>
      </c>
    </row>
    <row r="286" spans="1:144" x14ac:dyDescent="0.15">
      <c r="A286" s="71">
        <v>43585</v>
      </c>
      <c r="B286" s="64">
        <f t="shared" ref="B286:J286" si="622">IFERROR(B125*(B447/$EN447),"")</f>
        <v>3.1562306705471784E-3</v>
      </c>
      <c r="C286" s="64">
        <f t="shared" si="622"/>
        <v>0</v>
      </c>
      <c r="D286" s="64">
        <f t="shared" si="622"/>
        <v>9.5187136769778506E-4</v>
      </c>
      <c r="E286" s="64">
        <f t="shared" si="622"/>
        <v>0</v>
      </c>
      <c r="F286" s="64">
        <f t="shared" si="622"/>
        <v>0</v>
      </c>
      <c r="G286" s="64">
        <f t="shared" si="622"/>
        <v>0</v>
      </c>
      <c r="H286" s="64">
        <f t="shared" si="622"/>
        <v>0</v>
      </c>
      <c r="I286" s="64">
        <f t="shared" si="622"/>
        <v>0</v>
      </c>
      <c r="J286" s="64">
        <f t="shared" si="622"/>
        <v>0</v>
      </c>
      <c r="K286" s="64">
        <f t="shared" ref="K286:AP286" si="623">IFERROR(K125*(K447/$EN447),"")</f>
        <v>0</v>
      </c>
      <c r="L286" s="64">
        <f t="shared" si="623"/>
        <v>0</v>
      </c>
      <c r="M286" s="64">
        <f t="shared" si="623"/>
        <v>0</v>
      </c>
      <c r="N286" s="64">
        <f t="shared" si="623"/>
        <v>3.9352858458194424E-3</v>
      </c>
      <c r="O286" s="64">
        <f t="shared" si="623"/>
        <v>0</v>
      </c>
      <c r="P286" s="64">
        <f t="shared" si="623"/>
        <v>0</v>
      </c>
      <c r="Q286" s="64">
        <f t="shared" si="623"/>
        <v>0</v>
      </c>
      <c r="R286" s="64">
        <f t="shared" si="623"/>
        <v>0</v>
      </c>
      <c r="S286" s="64">
        <f t="shared" si="623"/>
        <v>0</v>
      </c>
      <c r="T286" s="64">
        <f t="shared" si="623"/>
        <v>0</v>
      </c>
      <c r="U286" s="64">
        <f t="shared" si="623"/>
        <v>0</v>
      </c>
      <c r="V286" s="64">
        <f t="shared" si="623"/>
        <v>0</v>
      </c>
      <c r="W286" s="64">
        <f t="shared" si="623"/>
        <v>0</v>
      </c>
      <c r="X286" s="64">
        <f t="shared" si="623"/>
        <v>7.9759220980789858E-3</v>
      </c>
      <c r="Y286" s="64">
        <f t="shared" si="623"/>
        <v>0</v>
      </c>
      <c r="Z286" s="64">
        <f t="shared" si="623"/>
        <v>-5.6013353042582651E-4</v>
      </c>
      <c r="AA286" s="64">
        <f t="shared" si="623"/>
        <v>0</v>
      </c>
      <c r="AB286" s="64">
        <f t="shared" si="623"/>
        <v>0</v>
      </c>
      <c r="AC286" s="64">
        <f t="shared" si="623"/>
        <v>0</v>
      </c>
      <c r="AD286" s="64">
        <f t="shared" si="623"/>
        <v>0</v>
      </c>
      <c r="AE286" s="64">
        <f t="shared" si="623"/>
        <v>0</v>
      </c>
      <c r="AF286" s="64">
        <f t="shared" si="623"/>
        <v>0</v>
      </c>
      <c r="AG286" s="64">
        <f t="shared" si="623"/>
        <v>-6.411210606819642E-5</v>
      </c>
      <c r="AH286" s="64">
        <f t="shared" si="623"/>
        <v>1.5815118180368268E-2</v>
      </c>
      <c r="AI286" s="64">
        <f t="shared" si="623"/>
        <v>-2.6243159819969585E-3</v>
      </c>
      <c r="AJ286" s="64">
        <f t="shared" si="623"/>
        <v>-1.4875807528263183E-2</v>
      </c>
      <c r="AK286" s="64">
        <f t="shared" si="623"/>
        <v>0</v>
      </c>
      <c r="AL286" s="64">
        <f t="shared" si="623"/>
        <v>0</v>
      </c>
      <c r="AM286" s="64">
        <f t="shared" si="623"/>
        <v>0</v>
      </c>
      <c r="AN286" s="64">
        <f t="shared" si="623"/>
        <v>0</v>
      </c>
      <c r="AO286" s="64">
        <f t="shared" si="623"/>
        <v>0</v>
      </c>
      <c r="AP286" s="64">
        <f t="shared" si="623"/>
        <v>0</v>
      </c>
      <c r="AQ286" s="64">
        <f t="shared" ref="AQ286:BV286" si="624">IFERROR(AQ125*(AQ447/$EN447),"")</f>
        <v>0</v>
      </c>
      <c r="AR286" s="64">
        <f t="shared" si="624"/>
        <v>0</v>
      </c>
      <c r="AS286" s="64">
        <f t="shared" si="624"/>
        <v>0</v>
      </c>
      <c r="AT286" s="64">
        <f t="shared" si="624"/>
        <v>0</v>
      </c>
      <c r="AU286" s="64">
        <f t="shared" si="624"/>
        <v>0</v>
      </c>
      <c r="AV286" s="64">
        <f t="shared" si="624"/>
        <v>0</v>
      </c>
      <c r="AW286" s="64">
        <f t="shared" si="624"/>
        <v>0</v>
      </c>
      <c r="AX286" s="64">
        <f t="shared" si="624"/>
        <v>0</v>
      </c>
      <c r="AY286" s="64">
        <f t="shared" si="624"/>
        <v>0</v>
      </c>
      <c r="AZ286" s="64">
        <f t="shared" si="624"/>
        <v>0</v>
      </c>
      <c r="BA286" s="64">
        <f t="shared" si="624"/>
        <v>0</v>
      </c>
      <c r="BB286" s="64">
        <f t="shared" si="624"/>
        <v>0</v>
      </c>
      <c r="BC286" s="64">
        <f t="shared" si="624"/>
        <v>0</v>
      </c>
      <c r="BD286" s="64">
        <f t="shared" si="624"/>
        <v>0</v>
      </c>
      <c r="BE286" s="64">
        <f t="shared" si="624"/>
        <v>0</v>
      </c>
      <c r="BF286" s="64">
        <f t="shared" si="624"/>
        <v>0</v>
      </c>
      <c r="BG286" s="64">
        <f t="shared" si="624"/>
        <v>-1.0969772209331009E-3</v>
      </c>
      <c r="BH286" s="64">
        <f t="shared" si="624"/>
        <v>0</v>
      </c>
      <c r="BI286" s="64">
        <f t="shared" si="624"/>
        <v>0</v>
      </c>
      <c r="BJ286" s="64">
        <f t="shared" si="624"/>
        <v>0</v>
      </c>
      <c r="BK286" s="64">
        <f t="shared" si="624"/>
        <v>0</v>
      </c>
      <c r="BL286" s="64">
        <f t="shared" si="624"/>
        <v>0</v>
      </c>
      <c r="BM286" s="64">
        <f t="shared" si="624"/>
        <v>0</v>
      </c>
      <c r="BN286" s="64">
        <f t="shared" si="624"/>
        <v>0</v>
      </c>
      <c r="BO286" s="64">
        <f t="shared" si="624"/>
        <v>0</v>
      </c>
      <c r="BP286" s="64">
        <f t="shared" si="624"/>
        <v>0</v>
      </c>
      <c r="BQ286" s="64">
        <f t="shared" si="624"/>
        <v>0</v>
      </c>
      <c r="BR286" s="64">
        <f t="shared" si="624"/>
        <v>0</v>
      </c>
      <c r="BS286" s="64">
        <f t="shared" si="624"/>
        <v>0</v>
      </c>
      <c r="BT286" s="64">
        <f t="shared" si="624"/>
        <v>0</v>
      </c>
      <c r="BU286" s="64">
        <f t="shared" si="624"/>
        <v>0</v>
      </c>
      <c r="BV286" s="64">
        <f t="shared" si="624"/>
        <v>0</v>
      </c>
      <c r="BW286" s="64">
        <f t="shared" ref="BW286:DA286" si="625">IFERROR(BW125*(BW447/$EN447),"")</f>
        <v>0</v>
      </c>
      <c r="BX286" s="64">
        <f t="shared" si="625"/>
        <v>0</v>
      </c>
      <c r="BY286" s="64">
        <f t="shared" si="625"/>
        <v>0</v>
      </c>
      <c r="BZ286" s="64">
        <f t="shared" si="625"/>
        <v>0</v>
      </c>
      <c r="CA286" s="64">
        <f t="shared" si="625"/>
        <v>0</v>
      </c>
      <c r="CB286" s="64">
        <f t="shared" si="625"/>
        <v>0</v>
      </c>
      <c r="CC286" s="64">
        <f t="shared" si="625"/>
        <v>0</v>
      </c>
      <c r="CD286" s="64">
        <f t="shared" si="625"/>
        <v>0</v>
      </c>
      <c r="CE286" s="64">
        <f t="shared" si="625"/>
        <v>0</v>
      </c>
      <c r="CF286" s="64">
        <f t="shared" si="625"/>
        <v>0</v>
      </c>
      <c r="CG286" s="64">
        <f t="shared" si="625"/>
        <v>0</v>
      </c>
      <c r="CH286" s="64">
        <f t="shared" si="625"/>
        <v>0</v>
      </c>
      <c r="CI286" s="64">
        <f t="shared" si="625"/>
        <v>0</v>
      </c>
      <c r="CJ286" s="64">
        <f t="shared" si="625"/>
        <v>0</v>
      </c>
      <c r="CK286" s="64">
        <f t="shared" si="625"/>
        <v>-3.2804631497858165E-3</v>
      </c>
      <c r="CL286" s="64">
        <f t="shared" si="625"/>
        <v>0</v>
      </c>
      <c r="CM286" s="64">
        <f t="shared" si="625"/>
        <v>2.9884767518659947E-3</v>
      </c>
      <c r="CN286" s="64">
        <f t="shared" si="625"/>
        <v>0</v>
      </c>
      <c r="CO286" s="64">
        <f t="shared" si="625"/>
        <v>0</v>
      </c>
      <c r="CP286" s="64">
        <f t="shared" si="625"/>
        <v>0</v>
      </c>
      <c r="CQ286" s="64">
        <f t="shared" si="625"/>
        <v>0</v>
      </c>
      <c r="CR286" s="64">
        <f t="shared" si="625"/>
        <v>0</v>
      </c>
      <c r="CS286" s="64">
        <f t="shared" si="625"/>
        <v>3.119958792241904E-3</v>
      </c>
      <c r="CT286" s="64">
        <f t="shared" si="625"/>
        <v>0</v>
      </c>
      <c r="CU286" s="64">
        <f t="shared" si="625"/>
        <v>-4.3463742164656308E-4</v>
      </c>
      <c r="CV286" s="64">
        <f t="shared" si="625"/>
        <v>3.512381044730702E-4</v>
      </c>
      <c r="CW286" s="64">
        <f t="shared" si="625"/>
        <v>-5.2973353281862944E-3</v>
      </c>
      <c r="CX286" s="64">
        <f t="shared" si="625"/>
        <v>0</v>
      </c>
      <c r="CY286" s="64">
        <f t="shared" si="625"/>
        <v>0</v>
      </c>
      <c r="CZ286" s="64">
        <f t="shared" si="625"/>
        <v>0</v>
      </c>
      <c r="DA286" s="64">
        <f t="shared" si="625"/>
        <v>0</v>
      </c>
      <c r="DB286" s="64">
        <f t="shared" si="575"/>
        <v>0</v>
      </c>
      <c r="DC286" s="64">
        <f t="shared" ref="DC286:EM286" si="626">IFERROR(DC125*(DC447/$EN447),"")</f>
        <v>0</v>
      </c>
      <c r="DD286" s="64">
        <f t="shared" si="626"/>
        <v>8.3105822394288518E-5</v>
      </c>
      <c r="DE286" s="64">
        <f t="shared" si="626"/>
        <v>3.0856864775511518E-4</v>
      </c>
      <c r="DF286" s="64">
        <f t="shared" si="626"/>
        <v>1.0875879519119979E-2</v>
      </c>
      <c r="DG286" s="64">
        <f t="shared" si="626"/>
        <v>-1.3916286734889536E-3</v>
      </c>
      <c r="DH286" s="64">
        <f t="shared" si="626"/>
        <v>0</v>
      </c>
      <c r="DI286" s="64">
        <f t="shared" si="626"/>
        <v>5.8001163281388487E-3</v>
      </c>
      <c r="DJ286" s="64">
        <f t="shared" si="626"/>
        <v>-5.4257358375410297E-3</v>
      </c>
      <c r="DK286" s="64">
        <f t="shared" si="626"/>
        <v>4.3687555243055263E-3</v>
      </c>
      <c r="DL286" s="64">
        <f t="shared" si="626"/>
        <v>0</v>
      </c>
      <c r="DM286" s="64">
        <f t="shared" si="626"/>
        <v>-3.2335854587503628E-5</v>
      </c>
      <c r="DN286" s="64">
        <f t="shared" si="626"/>
        <v>-5.5535118105986556E-3</v>
      </c>
      <c r="DO286" s="64">
        <f t="shared" si="626"/>
        <v>1.0873051835701754E-5</v>
      </c>
      <c r="DP286" s="64">
        <f t="shared" si="626"/>
        <v>0</v>
      </c>
      <c r="DQ286" s="64">
        <f t="shared" si="626"/>
        <v>-6.3106111713689302E-3</v>
      </c>
      <c r="DR286" s="64">
        <f t="shared" si="626"/>
        <v>-2.5867295057261271E-3</v>
      </c>
      <c r="DS286" s="64">
        <f t="shared" si="626"/>
        <v>0</v>
      </c>
      <c r="DT286" s="64">
        <f t="shared" si="626"/>
        <v>-4.0678176332456534E-3</v>
      </c>
      <c r="DU286" s="64">
        <f t="shared" si="626"/>
        <v>0</v>
      </c>
      <c r="DV286" s="64">
        <f t="shared" si="626"/>
        <v>0</v>
      </c>
      <c r="DW286" s="64">
        <f t="shared" si="626"/>
        <v>0</v>
      </c>
      <c r="DX286" s="64">
        <f t="shared" si="626"/>
        <v>0</v>
      </c>
      <c r="DY286" s="64">
        <f t="shared" si="626"/>
        <v>0</v>
      </c>
      <c r="DZ286" s="64">
        <f t="shared" si="626"/>
        <v>0</v>
      </c>
      <c r="EA286" s="64">
        <f t="shared" si="626"/>
        <v>0</v>
      </c>
      <c r="EB286" s="64">
        <f t="shared" si="626"/>
        <v>0</v>
      </c>
      <c r="EC286" s="64">
        <f t="shared" si="626"/>
        <v>0</v>
      </c>
      <c r="ED286" s="64">
        <f t="shared" si="626"/>
        <v>0</v>
      </c>
      <c r="EE286" s="64">
        <f t="shared" si="626"/>
        <v>-7.0165504954706722E-4</v>
      </c>
      <c r="EF286" s="64">
        <f t="shared" si="626"/>
        <v>-6.6841364645715178E-4</v>
      </c>
      <c r="EG286" s="64">
        <f t="shared" si="626"/>
        <v>-6.0498680025224726E-3</v>
      </c>
      <c r="EH286" s="64">
        <f t="shared" si="626"/>
        <v>2.2160787431914244E-3</v>
      </c>
      <c r="EI286" s="64">
        <f t="shared" si="626"/>
        <v>-4.5244802783885892E-5</v>
      </c>
      <c r="EJ286" s="64">
        <f t="shared" si="626"/>
        <v>-5.7138511968740143E-3</v>
      </c>
      <c r="EK286" s="64">
        <f t="shared" si="626"/>
        <v>0</v>
      </c>
      <c r="EL286" s="64">
        <f t="shared" si="626"/>
        <v>0</v>
      </c>
      <c r="EM286" s="64">
        <f t="shared" si="626"/>
        <v>0</v>
      </c>
      <c r="EN286" s="72">
        <f t="shared" si="334"/>
        <v>-4.8237060042138789E-3</v>
      </c>
    </row>
    <row r="287" spans="1:144" x14ac:dyDescent="0.15">
      <c r="A287" s="71">
        <v>43616</v>
      </c>
      <c r="B287" s="64">
        <f t="shared" ref="B287:J287" si="627">IFERROR(B126*(B448/$EN448),"")</f>
        <v>-9.4007549745386029E-4</v>
      </c>
      <c r="C287" s="64">
        <f t="shared" si="627"/>
        <v>0</v>
      </c>
      <c r="D287" s="64">
        <f t="shared" si="627"/>
        <v>-5.3786410044613805E-4</v>
      </c>
      <c r="E287" s="64">
        <f t="shared" si="627"/>
        <v>0</v>
      </c>
      <c r="F287" s="64">
        <f t="shared" si="627"/>
        <v>0</v>
      </c>
      <c r="G287" s="64">
        <f t="shared" si="627"/>
        <v>0</v>
      </c>
      <c r="H287" s="64">
        <f t="shared" si="627"/>
        <v>0</v>
      </c>
      <c r="I287" s="64">
        <f t="shared" si="627"/>
        <v>0</v>
      </c>
      <c r="J287" s="64">
        <f t="shared" si="627"/>
        <v>0</v>
      </c>
      <c r="K287" s="64">
        <f t="shared" ref="K287:AP287" si="628">IFERROR(K126*(K448/$EN448),"")</f>
        <v>0</v>
      </c>
      <c r="L287" s="64">
        <f t="shared" si="628"/>
        <v>0</v>
      </c>
      <c r="M287" s="64">
        <f t="shared" si="628"/>
        <v>0</v>
      </c>
      <c r="N287" s="64">
        <f t="shared" si="628"/>
        <v>2.1809530105705447E-3</v>
      </c>
      <c r="O287" s="64">
        <f t="shared" si="628"/>
        <v>0</v>
      </c>
      <c r="P287" s="64">
        <f t="shared" si="628"/>
        <v>0</v>
      </c>
      <c r="Q287" s="64">
        <f t="shared" si="628"/>
        <v>0</v>
      </c>
      <c r="R287" s="64">
        <f t="shared" si="628"/>
        <v>0</v>
      </c>
      <c r="S287" s="64">
        <f t="shared" si="628"/>
        <v>0</v>
      </c>
      <c r="T287" s="64">
        <f t="shared" si="628"/>
        <v>0</v>
      </c>
      <c r="U287" s="64">
        <f t="shared" si="628"/>
        <v>0</v>
      </c>
      <c r="V287" s="64">
        <f t="shared" si="628"/>
        <v>0</v>
      </c>
      <c r="W287" s="64">
        <f t="shared" si="628"/>
        <v>0</v>
      </c>
      <c r="X287" s="64">
        <f t="shared" si="628"/>
        <v>-1.2744009221924932E-2</v>
      </c>
      <c r="Y287" s="64">
        <f t="shared" si="628"/>
        <v>0</v>
      </c>
      <c r="Z287" s="64">
        <f t="shared" si="628"/>
        <v>-3.6078907623213088E-3</v>
      </c>
      <c r="AA287" s="64">
        <f t="shared" si="628"/>
        <v>0</v>
      </c>
      <c r="AB287" s="64">
        <f t="shared" si="628"/>
        <v>0</v>
      </c>
      <c r="AC287" s="64">
        <f t="shared" si="628"/>
        <v>0</v>
      </c>
      <c r="AD287" s="64">
        <f t="shared" si="628"/>
        <v>0</v>
      </c>
      <c r="AE287" s="64">
        <f t="shared" si="628"/>
        <v>0</v>
      </c>
      <c r="AF287" s="64">
        <f t="shared" si="628"/>
        <v>0</v>
      </c>
      <c r="AG287" s="64">
        <f t="shared" si="628"/>
        <v>-1.1801691179666833E-3</v>
      </c>
      <c r="AH287" s="64">
        <f t="shared" si="628"/>
        <v>-1.9219510356092939E-2</v>
      </c>
      <c r="AI287" s="64">
        <f t="shared" si="628"/>
        <v>-7.3351527339194289E-3</v>
      </c>
      <c r="AJ287" s="64">
        <f t="shared" si="628"/>
        <v>-1.4165695852286598E-2</v>
      </c>
      <c r="AK287" s="64">
        <f t="shared" si="628"/>
        <v>0</v>
      </c>
      <c r="AL287" s="64">
        <f t="shared" si="628"/>
        <v>0</v>
      </c>
      <c r="AM287" s="64">
        <f t="shared" si="628"/>
        <v>0</v>
      </c>
      <c r="AN287" s="64">
        <f t="shared" si="628"/>
        <v>0</v>
      </c>
      <c r="AO287" s="64">
        <f t="shared" si="628"/>
        <v>0</v>
      </c>
      <c r="AP287" s="64">
        <f t="shared" si="628"/>
        <v>0</v>
      </c>
      <c r="AQ287" s="64">
        <f t="shared" ref="AQ287:BV287" si="629">IFERROR(AQ126*(AQ448/$EN448),"")</f>
        <v>0</v>
      </c>
      <c r="AR287" s="64">
        <f t="shared" si="629"/>
        <v>0</v>
      </c>
      <c r="AS287" s="64">
        <f t="shared" si="629"/>
        <v>0</v>
      </c>
      <c r="AT287" s="64">
        <f t="shared" si="629"/>
        <v>0</v>
      </c>
      <c r="AU287" s="64">
        <f t="shared" si="629"/>
        <v>0</v>
      </c>
      <c r="AV287" s="64">
        <f t="shared" si="629"/>
        <v>0</v>
      </c>
      <c r="AW287" s="64">
        <f t="shared" si="629"/>
        <v>0</v>
      </c>
      <c r="AX287" s="64">
        <f t="shared" si="629"/>
        <v>0</v>
      </c>
      <c r="AY287" s="64">
        <f t="shared" si="629"/>
        <v>0</v>
      </c>
      <c r="AZ287" s="64">
        <f t="shared" si="629"/>
        <v>0</v>
      </c>
      <c r="BA287" s="64">
        <f t="shared" si="629"/>
        <v>0</v>
      </c>
      <c r="BB287" s="64">
        <f t="shared" si="629"/>
        <v>0</v>
      </c>
      <c r="BC287" s="64">
        <f t="shared" si="629"/>
        <v>0</v>
      </c>
      <c r="BD287" s="64">
        <f t="shared" si="629"/>
        <v>0</v>
      </c>
      <c r="BE287" s="64">
        <f t="shared" si="629"/>
        <v>0</v>
      </c>
      <c r="BF287" s="64">
        <f t="shared" si="629"/>
        <v>2.0570273082608333E-5</v>
      </c>
      <c r="BG287" s="64">
        <f t="shared" si="629"/>
        <v>-6.452176177914068E-4</v>
      </c>
      <c r="BH287" s="64">
        <f t="shared" si="629"/>
        <v>0</v>
      </c>
      <c r="BI287" s="64">
        <f t="shared" si="629"/>
        <v>0</v>
      </c>
      <c r="BJ287" s="64">
        <f t="shared" si="629"/>
        <v>0</v>
      </c>
      <c r="BK287" s="64">
        <f t="shared" si="629"/>
        <v>0</v>
      </c>
      <c r="BL287" s="64">
        <f t="shared" si="629"/>
        <v>0</v>
      </c>
      <c r="BM287" s="64">
        <f t="shared" si="629"/>
        <v>0</v>
      </c>
      <c r="BN287" s="64">
        <f t="shared" si="629"/>
        <v>0</v>
      </c>
      <c r="BO287" s="64">
        <f t="shared" si="629"/>
        <v>0</v>
      </c>
      <c r="BP287" s="64">
        <f t="shared" si="629"/>
        <v>0</v>
      </c>
      <c r="BQ287" s="64">
        <f t="shared" si="629"/>
        <v>0</v>
      </c>
      <c r="BR287" s="64">
        <f t="shared" si="629"/>
        <v>0</v>
      </c>
      <c r="BS287" s="64">
        <f t="shared" si="629"/>
        <v>0</v>
      </c>
      <c r="BT287" s="64">
        <f t="shared" si="629"/>
        <v>0</v>
      </c>
      <c r="BU287" s="64">
        <f t="shared" si="629"/>
        <v>0</v>
      </c>
      <c r="BV287" s="64">
        <f t="shared" si="629"/>
        <v>0</v>
      </c>
      <c r="BW287" s="64">
        <f t="shared" ref="BW287:DA287" si="630">IFERROR(BW126*(BW448/$EN448),"")</f>
        <v>0</v>
      </c>
      <c r="BX287" s="64">
        <f t="shared" si="630"/>
        <v>0</v>
      </c>
      <c r="BY287" s="64">
        <f t="shared" si="630"/>
        <v>0</v>
      </c>
      <c r="BZ287" s="64">
        <f t="shared" si="630"/>
        <v>0</v>
      </c>
      <c r="CA287" s="64">
        <f t="shared" si="630"/>
        <v>0</v>
      </c>
      <c r="CB287" s="64">
        <f t="shared" si="630"/>
        <v>0</v>
      </c>
      <c r="CC287" s="64">
        <f t="shared" si="630"/>
        <v>0</v>
      </c>
      <c r="CD287" s="64">
        <f t="shared" si="630"/>
        <v>0</v>
      </c>
      <c r="CE287" s="64">
        <f t="shared" si="630"/>
        <v>0</v>
      </c>
      <c r="CF287" s="64">
        <f t="shared" si="630"/>
        <v>0</v>
      </c>
      <c r="CG287" s="64">
        <f t="shared" si="630"/>
        <v>0</v>
      </c>
      <c r="CH287" s="64">
        <f t="shared" si="630"/>
        <v>0</v>
      </c>
      <c r="CI287" s="64">
        <f t="shared" si="630"/>
        <v>-1.126961625739087E-3</v>
      </c>
      <c r="CJ287" s="64">
        <f t="shared" si="630"/>
        <v>0</v>
      </c>
      <c r="CK287" s="64">
        <f t="shared" si="630"/>
        <v>-1.9975526366481879E-4</v>
      </c>
      <c r="CL287" s="64">
        <f t="shared" si="630"/>
        <v>0</v>
      </c>
      <c r="CM287" s="64">
        <f t="shared" si="630"/>
        <v>-5.9057046103954129E-4</v>
      </c>
      <c r="CN287" s="64">
        <f t="shared" si="630"/>
        <v>0</v>
      </c>
      <c r="CO287" s="64">
        <f t="shared" si="630"/>
        <v>0</v>
      </c>
      <c r="CP287" s="64">
        <f t="shared" si="630"/>
        <v>0</v>
      </c>
      <c r="CQ287" s="64">
        <f t="shared" si="630"/>
        <v>0</v>
      </c>
      <c r="CR287" s="64">
        <f t="shared" si="630"/>
        <v>0</v>
      </c>
      <c r="CS287" s="64">
        <f t="shared" si="630"/>
        <v>-3.11446300637608E-5</v>
      </c>
      <c r="CT287" s="64">
        <f t="shared" si="630"/>
        <v>0</v>
      </c>
      <c r="CU287" s="64">
        <f t="shared" si="630"/>
        <v>-9.3498280226286864E-3</v>
      </c>
      <c r="CV287" s="64">
        <f t="shared" si="630"/>
        <v>-4.0045672702789352E-3</v>
      </c>
      <c r="CW287" s="64">
        <f t="shared" si="630"/>
        <v>-3.6793825861542195E-3</v>
      </c>
      <c r="CX287" s="64">
        <f t="shared" si="630"/>
        <v>0</v>
      </c>
      <c r="CY287" s="64">
        <f t="shared" si="630"/>
        <v>0</v>
      </c>
      <c r="CZ287" s="64">
        <f t="shared" si="630"/>
        <v>0</v>
      </c>
      <c r="DA287" s="64">
        <f t="shared" si="630"/>
        <v>0</v>
      </c>
      <c r="DB287" s="64">
        <f t="shared" si="575"/>
        <v>0</v>
      </c>
      <c r="DC287" s="64">
        <f t="shared" ref="DC287:EM287" si="631">IFERROR(DC126*(DC448/$EN448),"")</f>
        <v>0</v>
      </c>
      <c r="DD287" s="64">
        <f t="shared" si="631"/>
        <v>-3.1844811297493554E-4</v>
      </c>
      <c r="DE287" s="64">
        <f t="shared" si="631"/>
        <v>-8.7757096885061393E-4</v>
      </c>
      <c r="DF287" s="64">
        <f t="shared" si="631"/>
        <v>3.9860757762602301E-4</v>
      </c>
      <c r="DG287" s="64">
        <f t="shared" si="631"/>
        <v>-9.2953960918480856E-4</v>
      </c>
      <c r="DH287" s="64">
        <f t="shared" si="631"/>
        <v>1.2708404748989021E-4</v>
      </c>
      <c r="DI287" s="64">
        <f t="shared" si="631"/>
        <v>-4.4513961045008401E-3</v>
      </c>
      <c r="DJ287" s="64">
        <f t="shared" si="631"/>
        <v>-7.1788064094962757E-3</v>
      </c>
      <c r="DK287" s="64">
        <f t="shared" si="631"/>
        <v>-2.0009548405873915E-3</v>
      </c>
      <c r="DL287" s="64">
        <f t="shared" si="631"/>
        <v>2.2331472481317712E-3</v>
      </c>
      <c r="DM287" s="64">
        <f t="shared" si="631"/>
        <v>8.2301812584447862E-4</v>
      </c>
      <c r="DN287" s="64">
        <f t="shared" si="631"/>
        <v>-3.455496409417831E-3</v>
      </c>
      <c r="DO287" s="64">
        <f t="shared" si="631"/>
        <v>-2.0476919151819969E-3</v>
      </c>
      <c r="DP287" s="64">
        <f t="shared" si="631"/>
        <v>0</v>
      </c>
      <c r="DQ287" s="64">
        <f t="shared" si="631"/>
        <v>-5.2611034589011693E-3</v>
      </c>
      <c r="DR287" s="64">
        <f t="shared" si="631"/>
        <v>-2.0276460723369885E-3</v>
      </c>
      <c r="DS287" s="64">
        <f t="shared" si="631"/>
        <v>0</v>
      </c>
      <c r="DT287" s="64">
        <f t="shared" si="631"/>
        <v>-6.6619216278523746E-3</v>
      </c>
      <c r="DU287" s="64">
        <f t="shared" si="631"/>
        <v>0</v>
      </c>
      <c r="DV287" s="64">
        <f t="shared" si="631"/>
        <v>0</v>
      </c>
      <c r="DW287" s="64">
        <f t="shared" si="631"/>
        <v>0</v>
      </c>
      <c r="DX287" s="64">
        <f t="shared" si="631"/>
        <v>0</v>
      </c>
      <c r="DY287" s="64">
        <f t="shared" si="631"/>
        <v>0</v>
      </c>
      <c r="DZ287" s="64">
        <f t="shared" si="631"/>
        <v>0</v>
      </c>
      <c r="EA287" s="64">
        <f t="shared" si="631"/>
        <v>0</v>
      </c>
      <c r="EB287" s="64">
        <f t="shared" si="631"/>
        <v>0</v>
      </c>
      <c r="EC287" s="64">
        <f t="shared" si="631"/>
        <v>0</v>
      </c>
      <c r="ED287" s="64">
        <f t="shared" si="631"/>
        <v>0</v>
      </c>
      <c r="EE287" s="64">
        <f t="shared" si="631"/>
        <v>-6.193144452647896E-4</v>
      </c>
      <c r="EF287" s="64">
        <f t="shared" si="631"/>
        <v>5.0031702156364596E-4</v>
      </c>
      <c r="EG287" s="64">
        <f t="shared" si="631"/>
        <v>-1.4493732314639551E-2</v>
      </c>
      <c r="EH287" s="64">
        <f t="shared" si="631"/>
        <v>2.7510134406458903E-4</v>
      </c>
      <c r="EI287" s="64">
        <f t="shared" si="631"/>
        <v>5.0035971497403074E-4</v>
      </c>
      <c r="EJ287" s="64">
        <f t="shared" si="631"/>
        <v>3.597874443230769E-4</v>
      </c>
      <c r="EK287" s="64">
        <f t="shared" si="631"/>
        <v>0</v>
      </c>
      <c r="EL287" s="64">
        <f t="shared" si="631"/>
        <v>0</v>
      </c>
      <c r="EM287" s="64">
        <f t="shared" si="631"/>
        <v>0</v>
      </c>
      <c r="EN287" s="72">
        <f t="shared" si="334"/>
        <v>-0.12226247160129128</v>
      </c>
    </row>
    <row r="288" spans="1:144" x14ac:dyDescent="0.15">
      <c r="A288" s="71">
        <v>43644</v>
      </c>
      <c r="B288" s="64">
        <f t="shared" ref="B288:J288" si="632">IFERROR(B127*(B449/$EN449),"")</f>
        <v>1.6350857170393945E-3</v>
      </c>
      <c r="C288" s="64">
        <f t="shared" si="632"/>
        <v>0</v>
      </c>
      <c r="D288" s="64">
        <f t="shared" si="632"/>
        <v>-6.5969119128653818E-3</v>
      </c>
      <c r="E288" s="64">
        <f t="shared" si="632"/>
        <v>0</v>
      </c>
      <c r="F288" s="64">
        <f t="shared" si="632"/>
        <v>0</v>
      </c>
      <c r="G288" s="64">
        <f t="shared" si="632"/>
        <v>0</v>
      </c>
      <c r="H288" s="64">
        <f t="shared" si="632"/>
        <v>0</v>
      </c>
      <c r="I288" s="64">
        <f t="shared" si="632"/>
        <v>0</v>
      </c>
      <c r="J288" s="64">
        <f t="shared" si="632"/>
        <v>0</v>
      </c>
      <c r="K288" s="64">
        <f t="shared" ref="K288:AP288" si="633">IFERROR(K127*(K449/$EN449),"")</f>
        <v>0</v>
      </c>
      <c r="L288" s="64">
        <f t="shared" si="633"/>
        <v>0</v>
      </c>
      <c r="M288" s="64">
        <f t="shared" si="633"/>
        <v>0</v>
      </c>
      <c r="N288" s="64">
        <f t="shared" si="633"/>
        <v>3.2535104138790692E-4</v>
      </c>
      <c r="O288" s="64">
        <f t="shared" si="633"/>
        <v>0</v>
      </c>
      <c r="P288" s="64">
        <f t="shared" si="633"/>
        <v>0</v>
      </c>
      <c r="Q288" s="64">
        <f t="shared" si="633"/>
        <v>0</v>
      </c>
      <c r="R288" s="64">
        <f t="shared" si="633"/>
        <v>0</v>
      </c>
      <c r="S288" s="64">
        <f t="shared" si="633"/>
        <v>0</v>
      </c>
      <c r="T288" s="64">
        <f t="shared" si="633"/>
        <v>0</v>
      </c>
      <c r="U288" s="64">
        <f t="shared" si="633"/>
        <v>0</v>
      </c>
      <c r="V288" s="64">
        <f t="shared" si="633"/>
        <v>0</v>
      </c>
      <c r="W288" s="64">
        <f t="shared" si="633"/>
        <v>0</v>
      </c>
      <c r="X288" s="64">
        <f t="shared" si="633"/>
        <v>2.7867214373362525E-3</v>
      </c>
      <c r="Y288" s="64">
        <f t="shared" si="633"/>
        <v>0</v>
      </c>
      <c r="Z288" s="64">
        <f t="shared" si="633"/>
        <v>2.7737321444019471E-3</v>
      </c>
      <c r="AA288" s="64">
        <f t="shared" si="633"/>
        <v>0</v>
      </c>
      <c r="AB288" s="64">
        <f t="shared" si="633"/>
        <v>0</v>
      </c>
      <c r="AC288" s="64">
        <f t="shared" si="633"/>
        <v>0</v>
      </c>
      <c r="AD288" s="64">
        <f t="shared" si="633"/>
        <v>0</v>
      </c>
      <c r="AE288" s="64">
        <f t="shared" si="633"/>
        <v>0</v>
      </c>
      <c r="AF288" s="64">
        <f t="shared" si="633"/>
        <v>0</v>
      </c>
      <c r="AG288" s="64">
        <f t="shared" si="633"/>
        <v>-1.2506201735313496E-4</v>
      </c>
      <c r="AH288" s="64">
        <f t="shared" si="633"/>
        <v>-2.1600949187580648E-3</v>
      </c>
      <c r="AI288" s="64">
        <f t="shared" si="633"/>
        <v>-3.6029859226861171E-3</v>
      </c>
      <c r="AJ288" s="64">
        <f t="shared" si="633"/>
        <v>-8.9388118711954383E-3</v>
      </c>
      <c r="AK288" s="64">
        <f t="shared" si="633"/>
        <v>0</v>
      </c>
      <c r="AL288" s="64">
        <f t="shared" si="633"/>
        <v>0</v>
      </c>
      <c r="AM288" s="64">
        <f t="shared" si="633"/>
        <v>0</v>
      </c>
      <c r="AN288" s="64">
        <f t="shared" si="633"/>
        <v>0</v>
      </c>
      <c r="AO288" s="64">
        <f t="shared" si="633"/>
        <v>0</v>
      </c>
      <c r="AP288" s="64">
        <f t="shared" si="633"/>
        <v>0</v>
      </c>
      <c r="AQ288" s="64">
        <f t="shared" ref="AQ288:BV288" si="634">IFERROR(AQ127*(AQ449/$EN449),"")</f>
        <v>0</v>
      </c>
      <c r="AR288" s="64">
        <f t="shared" si="634"/>
        <v>0</v>
      </c>
      <c r="AS288" s="64">
        <f t="shared" si="634"/>
        <v>0</v>
      </c>
      <c r="AT288" s="64">
        <f t="shared" si="634"/>
        <v>0</v>
      </c>
      <c r="AU288" s="64">
        <f t="shared" si="634"/>
        <v>0</v>
      </c>
      <c r="AV288" s="64">
        <f t="shared" si="634"/>
        <v>0</v>
      </c>
      <c r="AW288" s="64">
        <f t="shared" si="634"/>
        <v>0</v>
      </c>
      <c r="AX288" s="64">
        <f t="shared" si="634"/>
        <v>0</v>
      </c>
      <c r="AY288" s="64">
        <f t="shared" si="634"/>
        <v>0</v>
      </c>
      <c r="AZ288" s="64">
        <f t="shared" si="634"/>
        <v>0</v>
      </c>
      <c r="BA288" s="64">
        <f t="shared" si="634"/>
        <v>0</v>
      </c>
      <c r="BB288" s="64">
        <f t="shared" si="634"/>
        <v>0</v>
      </c>
      <c r="BC288" s="64">
        <f t="shared" si="634"/>
        <v>0</v>
      </c>
      <c r="BD288" s="64">
        <f t="shared" si="634"/>
        <v>0</v>
      </c>
      <c r="BE288" s="64">
        <f t="shared" si="634"/>
        <v>0</v>
      </c>
      <c r="BF288" s="64">
        <f t="shared" si="634"/>
        <v>4.7764956533971163E-3</v>
      </c>
      <c r="BG288" s="64">
        <f t="shared" si="634"/>
        <v>1.562097987184092E-3</v>
      </c>
      <c r="BH288" s="64">
        <f t="shared" si="634"/>
        <v>0</v>
      </c>
      <c r="BI288" s="64">
        <f t="shared" si="634"/>
        <v>0</v>
      </c>
      <c r="BJ288" s="64">
        <f t="shared" si="634"/>
        <v>0</v>
      </c>
      <c r="BK288" s="64">
        <f t="shared" si="634"/>
        <v>0</v>
      </c>
      <c r="BL288" s="64">
        <f t="shared" si="634"/>
        <v>0</v>
      </c>
      <c r="BM288" s="64">
        <f t="shared" si="634"/>
        <v>0</v>
      </c>
      <c r="BN288" s="64">
        <f t="shared" si="634"/>
        <v>0</v>
      </c>
      <c r="BO288" s="64">
        <f t="shared" si="634"/>
        <v>0</v>
      </c>
      <c r="BP288" s="64">
        <f t="shared" si="634"/>
        <v>0</v>
      </c>
      <c r="BQ288" s="64">
        <f t="shared" si="634"/>
        <v>0</v>
      </c>
      <c r="BR288" s="64">
        <f t="shared" si="634"/>
        <v>0</v>
      </c>
      <c r="BS288" s="64">
        <f t="shared" si="634"/>
        <v>0</v>
      </c>
      <c r="BT288" s="64">
        <f t="shared" si="634"/>
        <v>0</v>
      </c>
      <c r="BU288" s="64">
        <f t="shared" si="634"/>
        <v>0</v>
      </c>
      <c r="BV288" s="64">
        <f t="shared" si="634"/>
        <v>0</v>
      </c>
      <c r="BW288" s="64">
        <f t="shared" ref="BW288:DA288" si="635">IFERROR(BW127*(BW449/$EN449),"")</f>
        <v>0</v>
      </c>
      <c r="BX288" s="64">
        <f t="shared" si="635"/>
        <v>0</v>
      </c>
      <c r="BY288" s="64">
        <f t="shared" si="635"/>
        <v>0</v>
      </c>
      <c r="BZ288" s="64">
        <f t="shared" si="635"/>
        <v>0</v>
      </c>
      <c r="CA288" s="64">
        <f t="shared" si="635"/>
        <v>0</v>
      </c>
      <c r="CB288" s="64">
        <f t="shared" si="635"/>
        <v>0</v>
      </c>
      <c r="CC288" s="64">
        <f t="shared" si="635"/>
        <v>0</v>
      </c>
      <c r="CD288" s="64">
        <f t="shared" si="635"/>
        <v>0</v>
      </c>
      <c r="CE288" s="64">
        <f t="shared" si="635"/>
        <v>0</v>
      </c>
      <c r="CF288" s="64">
        <f t="shared" si="635"/>
        <v>0</v>
      </c>
      <c r="CG288" s="64">
        <f t="shared" si="635"/>
        <v>5.4196577864081004E-2</v>
      </c>
      <c r="CH288" s="64">
        <f t="shared" si="635"/>
        <v>0</v>
      </c>
      <c r="CI288" s="64">
        <f t="shared" si="635"/>
        <v>-2.1599620560295149E-3</v>
      </c>
      <c r="CJ288" s="64">
        <f t="shared" si="635"/>
        <v>0</v>
      </c>
      <c r="CK288" s="64">
        <f t="shared" si="635"/>
        <v>-7.4294707360119568E-3</v>
      </c>
      <c r="CL288" s="64">
        <f t="shared" si="635"/>
        <v>0</v>
      </c>
      <c r="CM288" s="64">
        <f t="shared" si="635"/>
        <v>-2.4010020060001454E-3</v>
      </c>
      <c r="CN288" s="64">
        <f t="shared" si="635"/>
        <v>0</v>
      </c>
      <c r="CO288" s="64">
        <f t="shared" si="635"/>
        <v>0</v>
      </c>
      <c r="CP288" s="64">
        <f t="shared" si="635"/>
        <v>0</v>
      </c>
      <c r="CQ288" s="64">
        <f t="shared" si="635"/>
        <v>0</v>
      </c>
      <c r="CR288" s="64">
        <f t="shared" si="635"/>
        <v>0</v>
      </c>
      <c r="CS288" s="64">
        <f t="shared" si="635"/>
        <v>2.3412681137748095E-3</v>
      </c>
      <c r="CT288" s="64">
        <f t="shared" si="635"/>
        <v>0</v>
      </c>
      <c r="CU288" s="64">
        <f t="shared" si="635"/>
        <v>0</v>
      </c>
      <c r="CV288" s="64">
        <f t="shared" si="635"/>
        <v>-2.9329074805013325E-3</v>
      </c>
      <c r="CW288" s="64">
        <f t="shared" si="635"/>
        <v>2.0076150544225714E-3</v>
      </c>
      <c r="CX288" s="64">
        <f t="shared" si="635"/>
        <v>0</v>
      </c>
      <c r="CY288" s="64">
        <f t="shared" si="635"/>
        <v>0</v>
      </c>
      <c r="CZ288" s="64">
        <f t="shared" si="635"/>
        <v>0</v>
      </c>
      <c r="DA288" s="64">
        <f t="shared" si="635"/>
        <v>0</v>
      </c>
      <c r="DB288" s="64">
        <f t="shared" si="575"/>
        <v>0</v>
      </c>
      <c r="DC288" s="64">
        <f t="shared" ref="DC288:EM288" si="636">IFERROR(DC127*(DC449/$EN449),"")</f>
        <v>0</v>
      </c>
      <c r="DD288" s="64">
        <f t="shared" si="636"/>
        <v>1.7268826676152533E-3</v>
      </c>
      <c r="DE288" s="64">
        <f t="shared" si="636"/>
        <v>1.2629057704318979E-3</v>
      </c>
      <c r="DF288" s="64">
        <f t="shared" si="636"/>
        <v>3.7540346723637752E-3</v>
      </c>
      <c r="DG288" s="64">
        <f t="shared" si="636"/>
        <v>-1.8743596885939217E-4</v>
      </c>
      <c r="DH288" s="64">
        <f t="shared" si="636"/>
        <v>-4.6537336172069186E-4</v>
      </c>
      <c r="DI288" s="64">
        <f t="shared" si="636"/>
        <v>2.6973606766992181E-3</v>
      </c>
      <c r="DJ288" s="64">
        <f t="shared" si="636"/>
        <v>-1.8419447444904884E-3</v>
      </c>
      <c r="DK288" s="64">
        <f t="shared" si="636"/>
        <v>3.9944988628153122E-3</v>
      </c>
      <c r="DL288" s="64">
        <f t="shared" si="636"/>
        <v>-5.9400698139672423E-5</v>
      </c>
      <c r="DM288" s="64">
        <f t="shared" si="636"/>
        <v>5.55656139289062E-3</v>
      </c>
      <c r="DN288" s="64">
        <f t="shared" si="636"/>
        <v>-4.9872364370791272E-3</v>
      </c>
      <c r="DO288" s="64">
        <f t="shared" si="636"/>
        <v>3.0213889558027002E-4</v>
      </c>
      <c r="DP288" s="64">
        <f t="shared" si="636"/>
        <v>0</v>
      </c>
      <c r="DQ288" s="64">
        <f t="shared" si="636"/>
        <v>6.4939996799459566E-5</v>
      </c>
      <c r="DR288" s="64">
        <f t="shared" si="636"/>
        <v>-8.5665254009602309E-4</v>
      </c>
      <c r="DS288" s="64">
        <f t="shared" si="636"/>
        <v>0</v>
      </c>
      <c r="DT288" s="64">
        <f t="shared" si="636"/>
        <v>-7.651428344706908E-4</v>
      </c>
      <c r="DU288" s="64">
        <f t="shared" si="636"/>
        <v>0</v>
      </c>
      <c r="DV288" s="64">
        <f t="shared" si="636"/>
        <v>0</v>
      </c>
      <c r="DW288" s="64">
        <f t="shared" si="636"/>
        <v>0</v>
      </c>
      <c r="DX288" s="64">
        <f t="shared" si="636"/>
        <v>0</v>
      </c>
      <c r="DY288" s="64">
        <f t="shared" si="636"/>
        <v>0</v>
      </c>
      <c r="DZ288" s="64">
        <f t="shared" si="636"/>
        <v>0</v>
      </c>
      <c r="EA288" s="64">
        <f t="shared" si="636"/>
        <v>0</v>
      </c>
      <c r="EB288" s="64">
        <f t="shared" si="636"/>
        <v>0</v>
      </c>
      <c r="EC288" s="64">
        <f t="shared" si="636"/>
        <v>0</v>
      </c>
      <c r="ED288" s="64">
        <f t="shared" si="636"/>
        <v>0</v>
      </c>
      <c r="EE288" s="64">
        <f t="shared" si="636"/>
        <v>-8.808520268227723E-4</v>
      </c>
      <c r="EF288" s="64">
        <f t="shared" si="636"/>
        <v>4.4186614503582522E-4</v>
      </c>
      <c r="EG288" s="64">
        <f t="shared" si="636"/>
        <v>3.0464387792069527E-3</v>
      </c>
      <c r="EH288" s="64">
        <f t="shared" si="636"/>
        <v>-1.3298956585367974E-3</v>
      </c>
      <c r="EI288" s="64">
        <f t="shared" si="636"/>
        <v>-1.191653523070987E-4</v>
      </c>
      <c r="EJ288" s="64">
        <f t="shared" si="636"/>
        <v>-5.3714972757042461E-3</v>
      </c>
      <c r="EK288" s="64">
        <f t="shared" si="636"/>
        <v>0</v>
      </c>
      <c r="EL288" s="64">
        <f t="shared" si="636"/>
        <v>0</v>
      </c>
      <c r="EM288" s="64">
        <f t="shared" si="636"/>
        <v>0</v>
      </c>
      <c r="EN288" s="72">
        <f t="shared" si="334"/>
        <v>4.2040767052835583E-2</v>
      </c>
    </row>
    <row r="289" spans="1:144" x14ac:dyDescent="0.15">
      <c r="A289" s="71">
        <v>43677</v>
      </c>
      <c r="B289" s="64">
        <f t="shared" ref="B289:J289" si="637">IFERROR(B128*(B450/$EN450),"")</f>
        <v>-6.30323452177876E-4</v>
      </c>
      <c r="C289" s="64">
        <f t="shared" si="637"/>
        <v>0</v>
      </c>
      <c r="D289" s="64">
        <f t="shared" si="637"/>
        <v>4.4555426873633166E-4</v>
      </c>
      <c r="E289" s="64">
        <f t="shared" si="637"/>
        <v>0</v>
      </c>
      <c r="F289" s="64">
        <f t="shared" si="637"/>
        <v>0</v>
      </c>
      <c r="G289" s="64">
        <f t="shared" si="637"/>
        <v>0</v>
      </c>
      <c r="H289" s="64">
        <f t="shared" si="637"/>
        <v>0</v>
      </c>
      <c r="I289" s="64">
        <f t="shared" si="637"/>
        <v>-2.8238967149213437E-3</v>
      </c>
      <c r="J289" s="64">
        <f t="shared" si="637"/>
        <v>0</v>
      </c>
      <c r="K289" s="64">
        <f t="shared" ref="K289:AP289" si="638">IFERROR(K128*(K450/$EN450),"")</f>
        <v>0</v>
      </c>
      <c r="L289" s="64">
        <f t="shared" si="638"/>
        <v>0</v>
      </c>
      <c r="M289" s="64">
        <f t="shared" si="638"/>
        <v>0</v>
      </c>
      <c r="N289" s="64">
        <f t="shared" si="638"/>
        <v>-2.2400956844689058E-4</v>
      </c>
      <c r="O289" s="64">
        <f t="shared" si="638"/>
        <v>0</v>
      </c>
      <c r="P289" s="64">
        <f t="shared" si="638"/>
        <v>0</v>
      </c>
      <c r="Q289" s="64">
        <f t="shared" si="638"/>
        <v>0</v>
      </c>
      <c r="R289" s="64">
        <f t="shared" si="638"/>
        <v>0</v>
      </c>
      <c r="S289" s="64">
        <f t="shared" si="638"/>
        <v>0</v>
      </c>
      <c r="T289" s="64">
        <f t="shared" si="638"/>
        <v>0</v>
      </c>
      <c r="U289" s="64">
        <f t="shared" si="638"/>
        <v>0</v>
      </c>
      <c r="V289" s="64">
        <f t="shared" si="638"/>
        <v>0</v>
      </c>
      <c r="W289" s="64">
        <f t="shared" si="638"/>
        <v>0</v>
      </c>
      <c r="X289" s="64">
        <f t="shared" si="638"/>
        <v>-1.8560841760806844E-3</v>
      </c>
      <c r="Y289" s="64">
        <f t="shared" si="638"/>
        <v>0</v>
      </c>
      <c r="Z289" s="64">
        <f t="shared" si="638"/>
        <v>-1.1255841139548532E-3</v>
      </c>
      <c r="AA289" s="64">
        <f t="shared" si="638"/>
        <v>0</v>
      </c>
      <c r="AB289" s="64">
        <f t="shared" si="638"/>
        <v>0</v>
      </c>
      <c r="AC289" s="64">
        <f t="shared" si="638"/>
        <v>0</v>
      </c>
      <c r="AD289" s="64">
        <f t="shared" si="638"/>
        <v>0</v>
      </c>
      <c r="AE289" s="64">
        <f t="shared" si="638"/>
        <v>0</v>
      </c>
      <c r="AF289" s="64">
        <f t="shared" si="638"/>
        <v>0</v>
      </c>
      <c r="AG289" s="64">
        <f t="shared" si="638"/>
        <v>-8.5539496420028135E-4</v>
      </c>
      <c r="AH289" s="64">
        <f t="shared" si="638"/>
        <v>-1.1436177902811664E-2</v>
      </c>
      <c r="AI289" s="64">
        <f t="shared" si="638"/>
        <v>3.3173341711114257E-3</v>
      </c>
      <c r="AJ289" s="64">
        <f t="shared" si="638"/>
        <v>-1.0864418574057481E-2</v>
      </c>
      <c r="AK289" s="64">
        <f t="shared" si="638"/>
        <v>0</v>
      </c>
      <c r="AL289" s="64">
        <f t="shared" si="638"/>
        <v>0</v>
      </c>
      <c r="AM289" s="64">
        <f t="shared" si="638"/>
        <v>0</v>
      </c>
      <c r="AN289" s="64">
        <f t="shared" si="638"/>
        <v>0</v>
      </c>
      <c r="AO289" s="64">
        <f t="shared" si="638"/>
        <v>0</v>
      </c>
      <c r="AP289" s="64">
        <f t="shared" si="638"/>
        <v>0</v>
      </c>
      <c r="AQ289" s="64">
        <f t="shared" ref="AQ289:BV289" si="639">IFERROR(AQ128*(AQ450/$EN450),"")</f>
        <v>0</v>
      </c>
      <c r="AR289" s="64">
        <f t="shared" si="639"/>
        <v>0</v>
      </c>
      <c r="AS289" s="64">
        <f t="shared" si="639"/>
        <v>0</v>
      </c>
      <c r="AT289" s="64">
        <f t="shared" si="639"/>
        <v>0</v>
      </c>
      <c r="AU289" s="64">
        <f t="shared" si="639"/>
        <v>0</v>
      </c>
      <c r="AV289" s="64">
        <f t="shared" si="639"/>
        <v>0</v>
      </c>
      <c r="AW289" s="64">
        <f t="shared" si="639"/>
        <v>0</v>
      </c>
      <c r="AX289" s="64">
        <f t="shared" si="639"/>
        <v>0</v>
      </c>
      <c r="AY289" s="64">
        <f t="shared" si="639"/>
        <v>0</v>
      </c>
      <c r="AZ289" s="64">
        <f t="shared" si="639"/>
        <v>0</v>
      </c>
      <c r="BA289" s="64">
        <f t="shared" si="639"/>
        <v>0</v>
      </c>
      <c r="BB289" s="64">
        <f t="shared" si="639"/>
        <v>0</v>
      </c>
      <c r="BC289" s="64">
        <f t="shared" si="639"/>
        <v>0</v>
      </c>
      <c r="BD289" s="64">
        <f t="shared" si="639"/>
        <v>0</v>
      </c>
      <c r="BE289" s="64">
        <f t="shared" si="639"/>
        <v>0</v>
      </c>
      <c r="BF289" s="64">
        <f t="shared" si="639"/>
        <v>-2.052639869454967E-3</v>
      </c>
      <c r="BG289" s="64">
        <f t="shared" si="639"/>
        <v>7.4652761569842874E-4</v>
      </c>
      <c r="BH289" s="64">
        <f t="shared" si="639"/>
        <v>0</v>
      </c>
      <c r="BI289" s="64">
        <f t="shared" si="639"/>
        <v>0</v>
      </c>
      <c r="BJ289" s="64">
        <f t="shared" si="639"/>
        <v>0</v>
      </c>
      <c r="BK289" s="64">
        <f t="shared" si="639"/>
        <v>0</v>
      </c>
      <c r="BL289" s="64">
        <f t="shared" si="639"/>
        <v>0</v>
      </c>
      <c r="BM289" s="64">
        <f t="shared" si="639"/>
        <v>0</v>
      </c>
      <c r="BN289" s="64">
        <f t="shared" si="639"/>
        <v>0</v>
      </c>
      <c r="BO289" s="64">
        <f t="shared" si="639"/>
        <v>0</v>
      </c>
      <c r="BP289" s="64">
        <f t="shared" si="639"/>
        <v>0</v>
      </c>
      <c r="BQ289" s="64">
        <f t="shared" si="639"/>
        <v>0</v>
      </c>
      <c r="BR289" s="64">
        <f t="shared" si="639"/>
        <v>0</v>
      </c>
      <c r="BS289" s="64">
        <f t="shared" si="639"/>
        <v>0</v>
      </c>
      <c r="BT289" s="64">
        <f t="shared" si="639"/>
        <v>0</v>
      </c>
      <c r="BU289" s="64">
        <f t="shared" si="639"/>
        <v>0</v>
      </c>
      <c r="BV289" s="64">
        <f t="shared" si="639"/>
        <v>0</v>
      </c>
      <c r="BW289" s="64">
        <f t="shared" ref="BW289:DA289" si="640">IFERROR(BW128*(BW450/$EN450),"")</f>
        <v>0</v>
      </c>
      <c r="BX289" s="64">
        <f t="shared" si="640"/>
        <v>0</v>
      </c>
      <c r="BY289" s="64">
        <f t="shared" si="640"/>
        <v>0</v>
      </c>
      <c r="BZ289" s="64">
        <f t="shared" si="640"/>
        <v>0</v>
      </c>
      <c r="CA289" s="64">
        <f t="shared" si="640"/>
        <v>0</v>
      </c>
      <c r="CB289" s="64">
        <f t="shared" si="640"/>
        <v>0</v>
      </c>
      <c r="CC289" s="64">
        <f t="shared" si="640"/>
        <v>0</v>
      </c>
      <c r="CD289" s="64">
        <f t="shared" si="640"/>
        <v>0</v>
      </c>
      <c r="CE289" s="64">
        <f t="shared" si="640"/>
        <v>0</v>
      </c>
      <c r="CF289" s="64">
        <f t="shared" si="640"/>
        <v>0</v>
      </c>
      <c r="CG289" s="64">
        <f t="shared" si="640"/>
        <v>1.9040019743733507E-2</v>
      </c>
      <c r="CH289" s="64">
        <f t="shared" si="640"/>
        <v>0</v>
      </c>
      <c r="CI289" s="64">
        <f t="shared" si="640"/>
        <v>-5.1996626472927522E-3</v>
      </c>
      <c r="CJ289" s="64">
        <f t="shared" si="640"/>
        <v>0</v>
      </c>
      <c r="CK289" s="64">
        <f t="shared" si="640"/>
        <v>-7.8335580232996131E-3</v>
      </c>
      <c r="CL289" s="64">
        <f t="shared" si="640"/>
        <v>0</v>
      </c>
      <c r="CM289" s="64">
        <f t="shared" si="640"/>
        <v>-1.4589187846166867E-3</v>
      </c>
      <c r="CN289" s="64">
        <f t="shared" si="640"/>
        <v>0</v>
      </c>
      <c r="CO289" s="64">
        <f t="shared" si="640"/>
        <v>0</v>
      </c>
      <c r="CP289" s="64">
        <f t="shared" si="640"/>
        <v>0</v>
      </c>
      <c r="CQ289" s="64">
        <f t="shared" si="640"/>
        <v>0</v>
      </c>
      <c r="CR289" s="64">
        <f t="shared" si="640"/>
        <v>0</v>
      </c>
      <c r="CS289" s="64">
        <f t="shared" si="640"/>
        <v>-6.3615882263125733E-4</v>
      </c>
      <c r="CT289" s="64">
        <f t="shared" si="640"/>
        <v>0</v>
      </c>
      <c r="CU289" s="64">
        <f t="shared" si="640"/>
        <v>4.0400279731451572E-3</v>
      </c>
      <c r="CV289" s="64">
        <f t="shared" si="640"/>
        <v>4.6998937955773125E-4</v>
      </c>
      <c r="CW289" s="64">
        <f t="shared" si="640"/>
        <v>-3.2282596965374486E-3</v>
      </c>
      <c r="CX289" s="64">
        <f t="shared" si="640"/>
        <v>0</v>
      </c>
      <c r="CY289" s="64">
        <f t="shared" si="640"/>
        <v>0</v>
      </c>
      <c r="CZ289" s="64">
        <f t="shared" si="640"/>
        <v>0</v>
      </c>
      <c r="DA289" s="64">
        <f t="shared" si="640"/>
        <v>0</v>
      </c>
      <c r="DB289" s="64">
        <f t="shared" si="575"/>
        <v>0</v>
      </c>
      <c r="DC289" s="64">
        <f t="shared" ref="DC289:EM289" si="641">IFERROR(DC128*(DC450/$EN450),"")</f>
        <v>0</v>
      </c>
      <c r="DD289" s="64">
        <f t="shared" si="641"/>
        <v>-2.2440051266238662E-3</v>
      </c>
      <c r="DE289" s="64">
        <f t="shared" si="641"/>
        <v>-8.919184553131109E-4</v>
      </c>
      <c r="DF289" s="64">
        <f t="shared" si="641"/>
        <v>1.9643572931953238E-3</v>
      </c>
      <c r="DG289" s="64">
        <f t="shared" si="641"/>
        <v>-6.4576422625254107E-4</v>
      </c>
      <c r="DH289" s="64">
        <f t="shared" si="641"/>
        <v>-3.1953909209940555E-4</v>
      </c>
      <c r="DI289" s="64">
        <f t="shared" si="641"/>
        <v>-1.3636250470276221E-3</v>
      </c>
      <c r="DJ289" s="64">
        <f t="shared" si="641"/>
        <v>-4.7190534449359691E-3</v>
      </c>
      <c r="DK289" s="64">
        <f t="shared" si="641"/>
        <v>4.1686302275109758E-3</v>
      </c>
      <c r="DL289" s="64">
        <f t="shared" si="641"/>
        <v>-1.335249263655637E-3</v>
      </c>
      <c r="DM289" s="64">
        <f t="shared" si="641"/>
        <v>-1.4152820353687191E-3</v>
      </c>
      <c r="DN289" s="64">
        <f t="shared" si="641"/>
        <v>-3.501020939968283E-3</v>
      </c>
      <c r="DO289" s="64">
        <f t="shared" si="641"/>
        <v>0</v>
      </c>
      <c r="DP289" s="64">
        <f t="shared" si="641"/>
        <v>0</v>
      </c>
      <c r="DQ289" s="64">
        <f t="shared" si="641"/>
        <v>-3.3274147688222861E-3</v>
      </c>
      <c r="DR289" s="64">
        <f t="shared" si="641"/>
        <v>-1.5250495120650073E-3</v>
      </c>
      <c r="DS289" s="64">
        <f t="shared" si="641"/>
        <v>5.9753558745266846E-5</v>
      </c>
      <c r="DT289" s="64">
        <f t="shared" si="641"/>
        <v>-2.2471366211624742E-3</v>
      </c>
      <c r="DU289" s="64">
        <f t="shared" si="641"/>
        <v>0</v>
      </c>
      <c r="DV289" s="64">
        <f t="shared" si="641"/>
        <v>0</v>
      </c>
      <c r="DW289" s="64">
        <f t="shared" si="641"/>
        <v>0</v>
      </c>
      <c r="DX289" s="64">
        <f t="shared" si="641"/>
        <v>0</v>
      </c>
      <c r="DY289" s="64">
        <f t="shared" si="641"/>
        <v>0</v>
      </c>
      <c r="DZ289" s="64">
        <f t="shared" si="641"/>
        <v>0</v>
      </c>
      <c r="EA289" s="64">
        <f t="shared" si="641"/>
        <v>0</v>
      </c>
      <c r="EB289" s="64">
        <f t="shared" si="641"/>
        <v>0</v>
      </c>
      <c r="EC289" s="64">
        <f t="shared" si="641"/>
        <v>0</v>
      </c>
      <c r="ED289" s="64">
        <f t="shared" si="641"/>
        <v>0</v>
      </c>
      <c r="EE289" s="64">
        <f t="shared" si="641"/>
        <v>1.5255998386753866E-3</v>
      </c>
      <c r="EF289" s="64">
        <f t="shared" si="641"/>
        <v>2.0163172094740255E-3</v>
      </c>
      <c r="EG289" s="64">
        <f t="shared" si="641"/>
        <v>-2.1818139764124625E-3</v>
      </c>
      <c r="EH289" s="64">
        <f t="shared" si="641"/>
        <v>-1.4921213116678318E-3</v>
      </c>
      <c r="EI289" s="64">
        <f t="shared" si="641"/>
        <v>2.3179501624264109E-5</v>
      </c>
      <c r="EJ289" s="64">
        <f t="shared" si="641"/>
        <v>-5.0502591568981627E-4</v>
      </c>
      <c r="EK289" s="64">
        <f t="shared" si="641"/>
        <v>0</v>
      </c>
      <c r="EL289" s="64">
        <f t="shared" si="641"/>
        <v>0</v>
      </c>
      <c r="EM289" s="64">
        <f t="shared" si="641"/>
        <v>0</v>
      </c>
      <c r="EN289" s="72">
        <f t="shared" si="334"/>
        <v>-4.0121816266341002E-2</v>
      </c>
    </row>
    <row r="290" spans="1:144" x14ac:dyDescent="0.15">
      <c r="A290" s="71">
        <v>43707</v>
      </c>
      <c r="B290" s="64">
        <f t="shared" ref="B290:J290" si="642">IFERROR(B129*(B451/$EN451),"")</f>
        <v>-1.4312009475339644E-3</v>
      </c>
      <c r="C290" s="64">
        <f t="shared" si="642"/>
        <v>0</v>
      </c>
      <c r="D290" s="64">
        <f t="shared" si="642"/>
        <v>-2.7835971428720506E-3</v>
      </c>
      <c r="E290" s="64">
        <f t="shared" si="642"/>
        <v>0</v>
      </c>
      <c r="F290" s="64">
        <f t="shared" si="642"/>
        <v>0</v>
      </c>
      <c r="G290" s="64">
        <f t="shared" si="642"/>
        <v>0</v>
      </c>
      <c r="H290" s="64">
        <f t="shared" si="642"/>
        <v>0</v>
      </c>
      <c r="I290" s="64">
        <f t="shared" si="642"/>
        <v>-7.4746959521616568E-3</v>
      </c>
      <c r="J290" s="64">
        <f t="shared" si="642"/>
        <v>0</v>
      </c>
      <c r="K290" s="64">
        <f t="shared" ref="K290:AP290" si="643">IFERROR(K129*(K451/$EN451),"")</f>
        <v>0</v>
      </c>
      <c r="L290" s="64">
        <f t="shared" si="643"/>
        <v>0</v>
      </c>
      <c r="M290" s="64">
        <f t="shared" si="643"/>
        <v>0</v>
      </c>
      <c r="N290" s="64">
        <f t="shared" si="643"/>
        <v>2.6730356981170839E-3</v>
      </c>
      <c r="O290" s="64">
        <f t="shared" si="643"/>
        <v>0</v>
      </c>
      <c r="P290" s="64">
        <f t="shared" si="643"/>
        <v>0</v>
      </c>
      <c r="Q290" s="64">
        <f t="shared" si="643"/>
        <v>0</v>
      </c>
      <c r="R290" s="64">
        <f t="shared" si="643"/>
        <v>0</v>
      </c>
      <c r="S290" s="64">
        <f t="shared" si="643"/>
        <v>0</v>
      </c>
      <c r="T290" s="64">
        <f t="shared" si="643"/>
        <v>0</v>
      </c>
      <c r="U290" s="64">
        <f t="shared" si="643"/>
        <v>0</v>
      </c>
      <c r="V290" s="64">
        <f t="shared" si="643"/>
        <v>0</v>
      </c>
      <c r="W290" s="64">
        <f t="shared" si="643"/>
        <v>0</v>
      </c>
      <c r="X290" s="64">
        <f t="shared" si="643"/>
        <v>-4.6504650825288183E-3</v>
      </c>
      <c r="Y290" s="64">
        <f t="shared" si="643"/>
        <v>0</v>
      </c>
      <c r="Z290" s="64">
        <f t="shared" si="643"/>
        <v>-4.6233645175277919E-3</v>
      </c>
      <c r="AA290" s="64">
        <f t="shared" si="643"/>
        <v>0</v>
      </c>
      <c r="AB290" s="64">
        <f t="shared" si="643"/>
        <v>0</v>
      </c>
      <c r="AC290" s="64">
        <f t="shared" si="643"/>
        <v>0</v>
      </c>
      <c r="AD290" s="64">
        <f t="shared" si="643"/>
        <v>0</v>
      </c>
      <c r="AE290" s="64">
        <f t="shared" si="643"/>
        <v>0</v>
      </c>
      <c r="AF290" s="64">
        <f t="shared" si="643"/>
        <v>0</v>
      </c>
      <c r="AG290" s="64">
        <f t="shared" si="643"/>
        <v>-1.6595273348920469E-3</v>
      </c>
      <c r="AH290" s="64">
        <f t="shared" si="643"/>
        <v>-1.0026741187483517E-2</v>
      </c>
      <c r="AI290" s="64">
        <f t="shared" si="643"/>
        <v>6.0345211044670237E-3</v>
      </c>
      <c r="AJ290" s="64">
        <f t="shared" si="643"/>
        <v>-2.9565270221943445E-3</v>
      </c>
      <c r="AK290" s="64">
        <f t="shared" si="643"/>
        <v>0</v>
      </c>
      <c r="AL290" s="64">
        <f t="shared" si="643"/>
        <v>0</v>
      </c>
      <c r="AM290" s="64">
        <f t="shared" si="643"/>
        <v>0</v>
      </c>
      <c r="AN290" s="64">
        <f t="shared" si="643"/>
        <v>0</v>
      </c>
      <c r="AO290" s="64">
        <f t="shared" si="643"/>
        <v>0</v>
      </c>
      <c r="AP290" s="64">
        <f t="shared" si="643"/>
        <v>0</v>
      </c>
      <c r="AQ290" s="64">
        <f t="shared" ref="AQ290:BV290" si="644">IFERROR(AQ129*(AQ451/$EN451),"")</f>
        <v>0</v>
      </c>
      <c r="AR290" s="64">
        <f t="shared" si="644"/>
        <v>0</v>
      </c>
      <c r="AS290" s="64">
        <f t="shared" si="644"/>
        <v>0</v>
      </c>
      <c r="AT290" s="64">
        <f t="shared" si="644"/>
        <v>0</v>
      </c>
      <c r="AU290" s="64">
        <f t="shared" si="644"/>
        <v>0</v>
      </c>
      <c r="AV290" s="64">
        <f t="shared" si="644"/>
        <v>0</v>
      </c>
      <c r="AW290" s="64">
        <f t="shared" si="644"/>
        <v>0</v>
      </c>
      <c r="AX290" s="64">
        <f t="shared" si="644"/>
        <v>0</v>
      </c>
      <c r="AY290" s="64">
        <f t="shared" si="644"/>
        <v>0</v>
      </c>
      <c r="AZ290" s="64">
        <f t="shared" si="644"/>
        <v>0</v>
      </c>
      <c r="BA290" s="64">
        <f t="shared" si="644"/>
        <v>0</v>
      </c>
      <c r="BB290" s="64">
        <f t="shared" si="644"/>
        <v>0</v>
      </c>
      <c r="BC290" s="64">
        <f t="shared" si="644"/>
        <v>0</v>
      </c>
      <c r="BD290" s="64">
        <f t="shared" si="644"/>
        <v>0</v>
      </c>
      <c r="BE290" s="64">
        <f t="shared" si="644"/>
        <v>0</v>
      </c>
      <c r="BF290" s="64">
        <f t="shared" si="644"/>
        <v>-9.0243529190766995E-4</v>
      </c>
      <c r="BG290" s="64">
        <f t="shared" si="644"/>
        <v>-1.8828714367371269E-4</v>
      </c>
      <c r="BH290" s="64">
        <f t="shared" si="644"/>
        <v>0</v>
      </c>
      <c r="BI290" s="64">
        <f t="shared" si="644"/>
        <v>0</v>
      </c>
      <c r="BJ290" s="64">
        <f t="shared" si="644"/>
        <v>0</v>
      </c>
      <c r="BK290" s="64">
        <f t="shared" si="644"/>
        <v>0</v>
      </c>
      <c r="BL290" s="64">
        <f t="shared" si="644"/>
        <v>0</v>
      </c>
      <c r="BM290" s="64">
        <f t="shared" si="644"/>
        <v>0</v>
      </c>
      <c r="BN290" s="64">
        <f t="shared" si="644"/>
        <v>0</v>
      </c>
      <c r="BO290" s="64">
        <f t="shared" si="644"/>
        <v>0</v>
      </c>
      <c r="BP290" s="64">
        <f t="shared" si="644"/>
        <v>0</v>
      </c>
      <c r="BQ290" s="64">
        <f t="shared" si="644"/>
        <v>0</v>
      </c>
      <c r="BR290" s="64">
        <f t="shared" si="644"/>
        <v>0</v>
      </c>
      <c r="BS290" s="64">
        <f t="shared" si="644"/>
        <v>0</v>
      </c>
      <c r="BT290" s="64">
        <f t="shared" si="644"/>
        <v>0</v>
      </c>
      <c r="BU290" s="64">
        <f t="shared" si="644"/>
        <v>0</v>
      </c>
      <c r="BV290" s="64">
        <f t="shared" si="644"/>
        <v>0</v>
      </c>
      <c r="BW290" s="64">
        <f t="shared" ref="BW290:DA290" si="645">IFERROR(BW129*(BW451/$EN451),"")</f>
        <v>0</v>
      </c>
      <c r="BX290" s="64">
        <f t="shared" si="645"/>
        <v>0</v>
      </c>
      <c r="BY290" s="64">
        <f t="shared" si="645"/>
        <v>0</v>
      </c>
      <c r="BZ290" s="64">
        <f t="shared" si="645"/>
        <v>0</v>
      </c>
      <c r="CA290" s="64">
        <f t="shared" si="645"/>
        <v>0</v>
      </c>
      <c r="CB290" s="64">
        <f t="shared" si="645"/>
        <v>0</v>
      </c>
      <c r="CC290" s="64">
        <f t="shared" si="645"/>
        <v>0</v>
      </c>
      <c r="CD290" s="64">
        <f t="shared" si="645"/>
        <v>0</v>
      </c>
      <c r="CE290" s="64">
        <f t="shared" si="645"/>
        <v>0</v>
      </c>
      <c r="CF290" s="64">
        <f t="shared" si="645"/>
        <v>0</v>
      </c>
      <c r="CG290" s="64">
        <f t="shared" si="645"/>
        <v>1.9416876358486698E-2</v>
      </c>
      <c r="CH290" s="64">
        <f t="shared" si="645"/>
        <v>0</v>
      </c>
      <c r="CI290" s="64">
        <f t="shared" si="645"/>
        <v>-2.8561185064278714E-3</v>
      </c>
      <c r="CJ290" s="64">
        <f t="shared" si="645"/>
        <v>0</v>
      </c>
      <c r="CK290" s="64">
        <f t="shared" si="645"/>
        <v>-7.063748300911209E-4</v>
      </c>
      <c r="CL290" s="64">
        <f t="shared" si="645"/>
        <v>0</v>
      </c>
      <c r="CM290" s="64">
        <f t="shared" si="645"/>
        <v>-6.2320802929817769E-3</v>
      </c>
      <c r="CN290" s="64">
        <f t="shared" si="645"/>
        <v>0</v>
      </c>
      <c r="CO290" s="64">
        <f t="shared" si="645"/>
        <v>0</v>
      </c>
      <c r="CP290" s="64">
        <f t="shared" si="645"/>
        <v>0</v>
      </c>
      <c r="CQ290" s="64">
        <f t="shared" si="645"/>
        <v>0</v>
      </c>
      <c r="CR290" s="64">
        <f t="shared" si="645"/>
        <v>0</v>
      </c>
      <c r="CS290" s="64">
        <f t="shared" si="645"/>
        <v>-2.027989607625101E-4</v>
      </c>
      <c r="CT290" s="64">
        <f t="shared" si="645"/>
        <v>0</v>
      </c>
      <c r="CU290" s="64">
        <f t="shared" si="645"/>
        <v>-1.0860148068684202E-2</v>
      </c>
      <c r="CV290" s="64">
        <f t="shared" si="645"/>
        <v>-8.8493148874372578E-3</v>
      </c>
      <c r="CW290" s="64">
        <f t="shared" si="645"/>
        <v>-9.414463470007E-3</v>
      </c>
      <c r="CX290" s="64">
        <f t="shared" si="645"/>
        <v>0</v>
      </c>
      <c r="CY290" s="64">
        <f t="shared" si="645"/>
        <v>0</v>
      </c>
      <c r="CZ290" s="64">
        <f t="shared" si="645"/>
        <v>0</v>
      </c>
      <c r="DA290" s="64">
        <f t="shared" si="645"/>
        <v>0</v>
      </c>
      <c r="DB290" s="64">
        <f t="shared" si="575"/>
        <v>0</v>
      </c>
      <c r="DC290" s="64">
        <f t="shared" ref="DC290:EM290" si="646">IFERROR(DC129*(DC451/$EN451),"")</f>
        <v>0</v>
      </c>
      <c r="DD290" s="64">
        <f t="shared" si="646"/>
        <v>1.4171526243109253E-3</v>
      </c>
      <c r="DE290" s="64">
        <f t="shared" si="646"/>
        <v>-4.1361020061565513E-4</v>
      </c>
      <c r="DF290" s="64">
        <f t="shared" si="646"/>
        <v>-4.1440837595132602E-3</v>
      </c>
      <c r="DG290" s="64">
        <f t="shared" si="646"/>
        <v>-5.1557085742603211E-4</v>
      </c>
      <c r="DH290" s="64">
        <f t="shared" si="646"/>
        <v>-1.4638642754964928E-4</v>
      </c>
      <c r="DI290" s="64">
        <f t="shared" si="646"/>
        <v>-8.9725365048196396E-4</v>
      </c>
      <c r="DJ290" s="64">
        <f t="shared" si="646"/>
        <v>-1.0852498573070574E-2</v>
      </c>
      <c r="DK290" s="64">
        <f t="shared" si="646"/>
        <v>2.8017063486135349E-3</v>
      </c>
      <c r="DL290" s="64">
        <f t="shared" si="646"/>
        <v>-7.5236799531002818E-4</v>
      </c>
      <c r="DM290" s="64">
        <f t="shared" si="646"/>
        <v>-5.8546973945117502E-4</v>
      </c>
      <c r="DN290" s="64">
        <f t="shared" si="646"/>
        <v>-7.1420800628184287E-3</v>
      </c>
      <c r="DO290" s="64">
        <f t="shared" si="646"/>
        <v>0</v>
      </c>
      <c r="DP290" s="64">
        <f t="shared" si="646"/>
        <v>-2.744754741953564E-3</v>
      </c>
      <c r="DQ290" s="64">
        <f t="shared" si="646"/>
        <v>1.4509735737494149E-3</v>
      </c>
      <c r="DR290" s="64">
        <f t="shared" si="646"/>
        <v>-9.2306828585422829E-4</v>
      </c>
      <c r="DS290" s="64">
        <f t="shared" si="646"/>
        <v>-8.1855443120953473E-3</v>
      </c>
      <c r="DT290" s="64">
        <f t="shared" si="646"/>
        <v>1.1813067985111999E-3</v>
      </c>
      <c r="DU290" s="64">
        <f t="shared" si="646"/>
        <v>0</v>
      </c>
      <c r="DV290" s="64">
        <f t="shared" si="646"/>
        <v>0</v>
      </c>
      <c r="DW290" s="64">
        <f t="shared" si="646"/>
        <v>0</v>
      </c>
      <c r="DX290" s="64">
        <f t="shared" si="646"/>
        <v>0</v>
      </c>
      <c r="DY290" s="64">
        <f t="shared" si="646"/>
        <v>0</v>
      </c>
      <c r="DZ290" s="64">
        <f t="shared" si="646"/>
        <v>0</v>
      </c>
      <c r="EA290" s="64">
        <f t="shared" si="646"/>
        <v>0</v>
      </c>
      <c r="EB290" s="64">
        <f t="shared" si="646"/>
        <v>0</v>
      </c>
      <c r="EC290" s="64">
        <f t="shared" si="646"/>
        <v>0</v>
      </c>
      <c r="ED290" s="64">
        <f t="shared" si="646"/>
        <v>0</v>
      </c>
      <c r="EE290" s="64">
        <f t="shared" si="646"/>
        <v>-7.7317230805025103E-4</v>
      </c>
      <c r="EF290" s="64">
        <f t="shared" si="646"/>
        <v>-1.3691458646656436E-4</v>
      </c>
      <c r="EG290" s="64">
        <f t="shared" si="646"/>
        <v>-4.6110657375691508E-3</v>
      </c>
      <c r="EH290" s="64">
        <f t="shared" si="646"/>
        <v>3.1311526651100745E-3</v>
      </c>
      <c r="EI290" s="64">
        <f t="shared" si="646"/>
        <v>-1.3735747176735108E-4</v>
      </c>
      <c r="EJ290" s="64">
        <f t="shared" si="646"/>
        <v>-1.5516154516251048E-3</v>
      </c>
      <c r="EK290" s="64">
        <f t="shared" si="646"/>
        <v>-1.1620538852226674E-3</v>
      </c>
      <c r="EL290" s="64">
        <f t="shared" si="646"/>
        <v>0</v>
      </c>
      <c r="EM290" s="64">
        <f t="shared" si="646"/>
        <v>0</v>
      </c>
      <c r="EN290" s="72">
        <f t="shared" si="334"/>
        <v>-8.3386283514642362E-2</v>
      </c>
    </row>
    <row r="291" spans="1:144" x14ac:dyDescent="0.15">
      <c r="A291" s="71">
        <v>43738</v>
      </c>
      <c r="B291" s="64">
        <f t="shared" ref="B291:J291" si="647">IFERROR(B130*(B452/$EN452),"")</f>
        <v>3.1451427730806448E-4</v>
      </c>
      <c r="C291" s="64">
        <f t="shared" si="647"/>
        <v>0</v>
      </c>
      <c r="D291" s="64">
        <f t="shared" si="647"/>
        <v>4.2126101354281802E-5</v>
      </c>
      <c r="E291" s="64">
        <f t="shared" si="647"/>
        <v>0</v>
      </c>
      <c r="F291" s="64">
        <f t="shared" si="647"/>
        <v>0</v>
      </c>
      <c r="G291" s="64">
        <f t="shared" si="647"/>
        <v>0</v>
      </c>
      <c r="H291" s="64">
        <f t="shared" si="647"/>
        <v>0</v>
      </c>
      <c r="I291" s="64">
        <f t="shared" si="647"/>
        <v>-1.1115857302630202E-3</v>
      </c>
      <c r="J291" s="64">
        <f t="shared" si="647"/>
        <v>0</v>
      </c>
      <c r="K291" s="64">
        <f t="shared" ref="K291:AP291" si="648">IFERROR(K130*(K452/$EN452),"")</f>
        <v>0</v>
      </c>
      <c r="L291" s="64">
        <f t="shared" si="648"/>
        <v>0</v>
      </c>
      <c r="M291" s="64">
        <f t="shared" si="648"/>
        <v>0</v>
      </c>
      <c r="N291" s="64">
        <f t="shared" si="648"/>
        <v>-8.9590006264857029E-4</v>
      </c>
      <c r="O291" s="64">
        <f t="shared" si="648"/>
        <v>0</v>
      </c>
      <c r="P291" s="64">
        <f t="shared" si="648"/>
        <v>0</v>
      </c>
      <c r="Q291" s="64">
        <f t="shared" si="648"/>
        <v>0</v>
      </c>
      <c r="R291" s="64">
        <f t="shared" si="648"/>
        <v>0</v>
      </c>
      <c r="S291" s="64">
        <f t="shared" si="648"/>
        <v>0</v>
      </c>
      <c r="T291" s="64">
        <f t="shared" si="648"/>
        <v>0</v>
      </c>
      <c r="U291" s="64">
        <f t="shared" si="648"/>
        <v>0</v>
      </c>
      <c r="V291" s="64">
        <f t="shared" si="648"/>
        <v>0</v>
      </c>
      <c r="W291" s="64">
        <f t="shared" si="648"/>
        <v>0</v>
      </c>
      <c r="X291" s="64">
        <f t="shared" si="648"/>
        <v>4.4519421497978082E-3</v>
      </c>
      <c r="Y291" s="64">
        <f t="shared" si="648"/>
        <v>0</v>
      </c>
      <c r="Z291" s="64">
        <f t="shared" si="648"/>
        <v>-3.4426698838623383E-4</v>
      </c>
      <c r="AA291" s="64">
        <f t="shared" si="648"/>
        <v>0</v>
      </c>
      <c r="AB291" s="64">
        <f t="shared" si="648"/>
        <v>0</v>
      </c>
      <c r="AC291" s="64">
        <f t="shared" si="648"/>
        <v>0</v>
      </c>
      <c r="AD291" s="64">
        <f t="shared" si="648"/>
        <v>0</v>
      </c>
      <c r="AE291" s="64">
        <f t="shared" si="648"/>
        <v>0</v>
      </c>
      <c r="AF291" s="64">
        <f t="shared" si="648"/>
        <v>0</v>
      </c>
      <c r="AG291" s="64">
        <f t="shared" si="648"/>
        <v>-9.7052929299338317E-4</v>
      </c>
      <c r="AH291" s="64">
        <f t="shared" si="648"/>
        <v>-3.1832474569708459E-3</v>
      </c>
      <c r="AI291" s="64">
        <f t="shared" si="648"/>
        <v>3.0016811574511198E-3</v>
      </c>
      <c r="AJ291" s="64">
        <f t="shared" si="648"/>
        <v>-9.1756507183601637E-4</v>
      </c>
      <c r="AK291" s="64">
        <f t="shared" si="648"/>
        <v>0</v>
      </c>
      <c r="AL291" s="64">
        <f t="shared" si="648"/>
        <v>0</v>
      </c>
      <c r="AM291" s="64">
        <f t="shared" si="648"/>
        <v>0</v>
      </c>
      <c r="AN291" s="64">
        <f t="shared" si="648"/>
        <v>0</v>
      </c>
      <c r="AO291" s="64">
        <f t="shared" si="648"/>
        <v>0</v>
      </c>
      <c r="AP291" s="64">
        <f t="shared" si="648"/>
        <v>0</v>
      </c>
      <c r="AQ291" s="64">
        <f t="shared" ref="AQ291:BV291" si="649">IFERROR(AQ130*(AQ452/$EN452),"")</f>
        <v>0</v>
      </c>
      <c r="AR291" s="64">
        <f t="shared" si="649"/>
        <v>0</v>
      </c>
      <c r="AS291" s="64">
        <f t="shared" si="649"/>
        <v>0</v>
      </c>
      <c r="AT291" s="64">
        <f t="shared" si="649"/>
        <v>0</v>
      </c>
      <c r="AU291" s="64">
        <f t="shared" si="649"/>
        <v>0</v>
      </c>
      <c r="AV291" s="64">
        <f t="shared" si="649"/>
        <v>0</v>
      </c>
      <c r="AW291" s="64">
        <f t="shared" si="649"/>
        <v>0</v>
      </c>
      <c r="AX291" s="64">
        <f t="shared" si="649"/>
        <v>0</v>
      </c>
      <c r="AY291" s="64">
        <f t="shared" si="649"/>
        <v>0</v>
      </c>
      <c r="AZ291" s="64">
        <f t="shared" si="649"/>
        <v>0</v>
      </c>
      <c r="BA291" s="64">
        <f t="shared" si="649"/>
        <v>0</v>
      </c>
      <c r="BB291" s="64">
        <f t="shared" si="649"/>
        <v>0</v>
      </c>
      <c r="BC291" s="64">
        <f t="shared" si="649"/>
        <v>0</v>
      </c>
      <c r="BD291" s="64">
        <f t="shared" si="649"/>
        <v>0</v>
      </c>
      <c r="BE291" s="64">
        <f t="shared" si="649"/>
        <v>0</v>
      </c>
      <c r="BF291" s="64">
        <f t="shared" si="649"/>
        <v>-1.1582332268847248E-3</v>
      </c>
      <c r="BG291" s="64">
        <f t="shared" si="649"/>
        <v>5.5764090218753592E-4</v>
      </c>
      <c r="BH291" s="64">
        <f t="shared" si="649"/>
        <v>0</v>
      </c>
      <c r="BI291" s="64">
        <f t="shared" si="649"/>
        <v>0</v>
      </c>
      <c r="BJ291" s="64">
        <f t="shared" si="649"/>
        <v>0</v>
      </c>
      <c r="BK291" s="64">
        <f t="shared" si="649"/>
        <v>0</v>
      </c>
      <c r="BL291" s="64">
        <f t="shared" si="649"/>
        <v>0</v>
      </c>
      <c r="BM291" s="64">
        <f t="shared" si="649"/>
        <v>0</v>
      </c>
      <c r="BN291" s="64">
        <f t="shared" si="649"/>
        <v>0</v>
      </c>
      <c r="BO291" s="64">
        <f t="shared" si="649"/>
        <v>0</v>
      </c>
      <c r="BP291" s="64">
        <f t="shared" si="649"/>
        <v>0</v>
      </c>
      <c r="BQ291" s="64">
        <f t="shared" si="649"/>
        <v>0</v>
      </c>
      <c r="BR291" s="64">
        <f t="shared" si="649"/>
        <v>0</v>
      </c>
      <c r="BS291" s="64">
        <f t="shared" si="649"/>
        <v>0</v>
      </c>
      <c r="BT291" s="64">
        <f t="shared" si="649"/>
        <v>0</v>
      </c>
      <c r="BU291" s="64">
        <f t="shared" si="649"/>
        <v>0</v>
      </c>
      <c r="BV291" s="64">
        <f t="shared" si="649"/>
        <v>0</v>
      </c>
      <c r="BW291" s="64">
        <f t="shared" ref="BW291:DA291" si="650">IFERROR(BW130*(BW452/$EN452),"")</f>
        <v>0</v>
      </c>
      <c r="BX291" s="64">
        <f t="shared" si="650"/>
        <v>0</v>
      </c>
      <c r="BY291" s="64">
        <f t="shared" si="650"/>
        <v>0</v>
      </c>
      <c r="BZ291" s="64">
        <f t="shared" si="650"/>
        <v>0</v>
      </c>
      <c r="CA291" s="64">
        <f t="shared" si="650"/>
        <v>0</v>
      </c>
      <c r="CB291" s="64">
        <f t="shared" si="650"/>
        <v>0</v>
      </c>
      <c r="CC291" s="64">
        <f t="shared" si="650"/>
        <v>0</v>
      </c>
      <c r="CD291" s="64">
        <f t="shared" si="650"/>
        <v>0</v>
      </c>
      <c r="CE291" s="64">
        <f t="shared" si="650"/>
        <v>0</v>
      </c>
      <c r="CF291" s="64">
        <f t="shared" si="650"/>
        <v>0</v>
      </c>
      <c r="CG291" s="64">
        <f t="shared" si="650"/>
        <v>-1.1072187746217347E-2</v>
      </c>
      <c r="CH291" s="64">
        <f t="shared" si="650"/>
        <v>1.5948741415808508E-3</v>
      </c>
      <c r="CI291" s="64">
        <f t="shared" si="650"/>
        <v>1.555301764862681E-3</v>
      </c>
      <c r="CJ291" s="64">
        <f t="shared" si="650"/>
        <v>0</v>
      </c>
      <c r="CK291" s="64">
        <f t="shared" si="650"/>
        <v>-5.633519051481419E-3</v>
      </c>
      <c r="CL291" s="64">
        <f t="shared" si="650"/>
        <v>0</v>
      </c>
      <c r="CM291" s="64">
        <f t="shared" si="650"/>
        <v>2.4478678686302223E-3</v>
      </c>
      <c r="CN291" s="64">
        <f t="shared" si="650"/>
        <v>0</v>
      </c>
      <c r="CO291" s="64">
        <f t="shared" si="650"/>
        <v>0</v>
      </c>
      <c r="CP291" s="64">
        <f t="shared" si="650"/>
        <v>0</v>
      </c>
      <c r="CQ291" s="64">
        <f t="shared" si="650"/>
        <v>0</v>
      </c>
      <c r="CR291" s="64">
        <f t="shared" si="650"/>
        <v>0</v>
      </c>
      <c r="CS291" s="64">
        <f t="shared" si="650"/>
        <v>-6.8116380678793443E-5</v>
      </c>
      <c r="CT291" s="64">
        <f t="shared" si="650"/>
        <v>0</v>
      </c>
      <c r="CU291" s="64">
        <f t="shared" si="650"/>
        <v>4.7690519030698682E-4</v>
      </c>
      <c r="CV291" s="64">
        <f t="shared" si="650"/>
        <v>6.7615676006382193E-3</v>
      </c>
      <c r="CW291" s="64">
        <f t="shared" si="650"/>
        <v>2.9887181186224951E-3</v>
      </c>
      <c r="CX291" s="64">
        <f t="shared" si="650"/>
        <v>0</v>
      </c>
      <c r="CY291" s="64">
        <f t="shared" si="650"/>
        <v>0</v>
      </c>
      <c r="CZ291" s="64">
        <f t="shared" si="650"/>
        <v>0</v>
      </c>
      <c r="DA291" s="64">
        <f t="shared" si="650"/>
        <v>0</v>
      </c>
      <c r="DB291" s="64">
        <f t="shared" si="575"/>
        <v>0</v>
      </c>
      <c r="DC291" s="64">
        <f t="shared" ref="DC291:EM291" si="651">IFERROR(DC130*(DC452/$EN452),"")</f>
        <v>0</v>
      </c>
      <c r="DD291" s="64">
        <f t="shared" si="651"/>
        <v>2.5744233367983916E-4</v>
      </c>
      <c r="DE291" s="64">
        <f t="shared" si="651"/>
        <v>-9.9284941938823255E-4</v>
      </c>
      <c r="DF291" s="64">
        <f t="shared" si="651"/>
        <v>3.7285284191064727E-3</v>
      </c>
      <c r="DG291" s="64">
        <f t="shared" si="651"/>
        <v>0</v>
      </c>
      <c r="DH291" s="64">
        <f t="shared" si="651"/>
        <v>-2.8240519390087712E-5</v>
      </c>
      <c r="DI291" s="64">
        <f t="shared" si="651"/>
        <v>0</v>
      </c>
      <c r="DJ291" s="64">
        <f t="shared" si="651"/>
        <v>-4.2688319074325864E-3</v>
      </c>
      <c r="DK291" s="64">
        <f t="shared" si="651"/>
        <v>-6.5422281970051166E-4</v>
      </c>
      <c r="DL291" s="64">
        <f t="shared" si="651"/>
        <v>-1.3359523676517325E-3</v>
      </c>
      <c r="DM291" s="64">
        <f t="shared" si="651"/>
        <v>-4.6335223249553405E-4</v>
      </c>
      <c r="DN291" s="64">
        <f t="shared" si="651"/>
        <v>5.4638308031204133E-3</v>
      </c>
      <c r="DO291" s="64">
        <f t="shared" si="651"/>
        <v>0</v>
      </c>
      <c r="DP291" s="64">
        <f t="shared" si="651"/>
        <v>8.1042158293277182E-5</v>
      </c>
      <c r="DQ291" s="64">
        <f t="shared" si="651"/>
        <v>-1.5407137335075901E-3</v>
      </c>
      <c r="DR291" s="64">
        <f t="shared" si="651"/>
        <v>-1.8295077663665067E-3</v>
      </c>
      <c r="DS291" s="64">
        <f t="shared" si="651"/>
        <v>6.2665215484369067E-3</v>
      </c>
      <c r="DT291" s="64">
        <f t="shared" si="651"/>
        <v>-2.7067070678104112E-4</v>
      </c>
      <c r="DU291" s="64">
        <f t="shared" si="651"/>
        <v>0</v>
      </c>
      <c r="DV291" s="64">
        <f t="shared" si="651"/>
        <v>0</v>
      </c>
      <c r="DW291" s="64">
        <f t="shared" si="651"/>
        <v>0</v>
      </c>
      <c r="DX291" s="64">
        <f t="shared" si="651"/>
        <v>0</v>
      </c>
      <c r="DY291" s="64">
        <f t="shared" si="651"/>
        <v>0</v>
      </c>
      <c r="DZ291" s="64">
        <f t="shared" si="651"/>
        <v>0</v>
      </c>
      <c r="EA291" s="64">
        <f t="shared" si="651"/>
        <v>0</v>
      </c>
      <c r="EB291" s="64">
        <f t="shared" si="651"/>
        <v>0</v>
      </c>
      <c r="EC291" s="64">
        <f t="shared" si="651"/>
        <v>0</v>
      </c>
      <c r="ED291" s="64">
        <f t="shared" si="651"/>
        <v>0</v>
      </c>
      <c r="EE291" s="64">
        <f t="shared" si="651"/>
        <v>9.4288011730103829E-5</v>
      </c>
      <c r="EF291" s="64">
        <f t="shared" si="651"/>
        <v>9.3831301547904475E-5</v>
      </c>
      <c r="EG291" s="64">
        <f t="shared" si="651"/>
        <v>-6.6875333940326163E-3</v>
      </c>
      <c r="EH291" s="64">
        <f t="shared" si="651"/>
        <v>-9.2477995856818233E-4</v>
      </c>
      <c r="EI291" s="64">
        <f t="shared" si="651"/>
        <v>4.6382823562264501E-6</v>
      </c>
      <c r="EJ291" s="64">
        <f t="shared" si="651"/>
        <v>-1.4175354203803509E-3</v>
      </c>
      <c r="EK291" s="64">
        <f t="shared" si="651"/>
        <v>2.9432178079815628E-4</v>
      </c>
      <c r="EL291" s="64">
        <f t="shared" si="651"/>
        <v>0</v>
      </c>
      <c r="EM291" s="64">
        <f t="shared" si="651"/>
        <v>0</v>
      </c>
      <c r="EN291" s="72">
        <f t="shared" si="334"/>
        <v>-5.2917573422457597E-3</v>
      </c>
    </row>
    <row r="292" spans="1:144" x14ac:dyDescent="0.15">
      <c r="A292" s="71">
        <v>43769</v>
      </c>
      <c r="B292" s="64">
        <f t="shared" ref="B292:J292" si="652">IFERROR(B131*(B453/$EN453),"")</f>
        <v>2.4278073931358906E-4</v>
      </c>
      <c r="C292" s="64">
        <f t="shared" si="652"/>
        <v>0</v>
      </c>
      <c r="D292" s="64">
        <f t="shared" si="652"/>
        <v>-4.424980713087296E-3</v>
      </c>
      <c r="E292" s="64">
        <f t="shared" si="652"/>
        <v>0</v>
      </c>
      <c r="F292" s="64">
        <f t="shared" si="652"/>
        <v>0</v>
      </c>
      <c r="G292" s="64">
        <f t="shared" si="652"/>
        <v>0</v>
      </c>
      <c r="H292" s="64">
        <f t="shared" si="652"/>
        <v>0</v>
      </c>
      <c r="I292" s="64">
        <f t="shared" si="652"/>
        <v>-5.1751316775010279E-3</v>
      </c>
      <c r="J292" s="64">
        <f t="shared" si="652"/>
        <v>0</v>
      </c>
      <c r="K292" s="64">
        <f t="shared" ref="K292:AP292" si="653">IFERROR(K131*(K453/$EN453),"")</f>
        <v>0</v>
      </c>
      <c r="L292" s="64">
        <f t="shared" si="653"/>
        <v>0</v>
      </c>
      <c r="M292" s="64">
        <f t="shared" si="653"/>
        <v>0</v>
      </c>
      <c r="N292" s="64">
        <f t="shared" si="653"/>
        <v>-4.0592363107493367E-4</v>
      </c>
      <c r="O292" s="64">
        <f t="shared" si="653"/>
        <v>0</v>
      </c>
      <c r="P292" s="64">
        <f t="shared" si="653"/>
        <v>0</v>
      </c>
      <c r="Q292" s="64">
        <f t="shared" si="653"/>
        <v>0</v>
      </c>
      <c r="R292" s="64">
        <f t="shared" si="653"/>
        <v>0</v>
      </c>
      <c r="S292" s="64">
        <f t="shared" si="653"/>
        <v>0</v>
      </c>
      <c r="T292" s="64">
        <f t="shared" si="653"/>
        <v>0</v>
      </c>
      <c r="U292" s="64">
        <f t="shared" si="653"/>
        <v>0</v>
      </c>
      <c r="V292" s="64">
        <f t="shared" si="653"/>
        <v>1.98311633273786E-5</v>
      </c>
      <c r="W292" s="64">
        <f t="shared" si="653"/>
        <v>0</v>
      </c>
      <c r="X292" s="64">
        <f t="shared" si="653"/>
        <v>-5.8453287090191571E-3</v>
      </c>
      <c r="Y292" s="64">
        <f t="shared" si="653"/>
        <v>0</v>
      </c>
      <c r="Z292" s="64">
        <f t="shared" si="653"/>
        <v>1.2979330502329229E-3</v>
      </c>
      <c r="AA292" s="64">
        <f t="shared" si="653"/>
        <v>0</v>
      </c>
      <c r="AB292" s="64">
        <f t="shared" si="653"/>
        <v>0</v>
      </c>
      <c r="AC292" s="64">
        <f t="shared" si="653"/>
        <v>0</v>
      </c>
      <c r="AD292" s="64">
        <f t="shared" si="653"/>
        <v>0</v>
      </c>
      <c r="AE292" s="64">
        <f t="shared" si="653"/>
        <v>0</v>
      </c>
      <c r="AF292" s="64">
        <f t="shared" si="653"/>
        <v>0</v>
      </c>
      <c r="AG292" s="64">
        <f t="shared" si="653"/>
        <v>-4.5781109917519223E-4</v>
      </c>
      <c r="AH292" s="64">
        <f t="shared" si="653"/>
        <v>0</v>
      </c>
      <c r="AI292" s="64">
        <f t="shared" si="653"/>
        <v>-5.5852303890996241E-3</v>
      </c>
      <c r="AJ292" s="64">
        <f t="shared" si="653"/>
        <v>3.3202483494659115E-3</v>
      </c>
      <c r="AK292" s="64">
        <f t="shared" si="653"/>
        <v>0</v>
      </c>
      <c r="AL292" s="64">
        <f t="shared" si="653"/>
        <v>0</v>
      </c>
      <c r="AM292" s="64">
        <f t="shared" si="653"/>
        <v>1.8489189575033079E-5</v>
      </c>
      <c r="AN292" s="64">
        <f t="shared" si="653"/>
        <v>0</v>
      </c>
      <c r="AO292" s="64">
        <f t="shared" si="653"/>
        <v>0</v>
      </c>
      <c r="AP292" s="64">
        <f t="shared" si="653"/>
        <v>0</v>
      </c>
      <c r="AQ292" s="64">
        <f t="shared" ref="AQ292:BV292" si="654">IFERROR(AQ131*(AQ453/$EN453),"")</f>
        <v>0</v>
      </c>
      <c r="AR292" s="64">
        <f t="shared" si="654"/>
        <v>0</v>
      </c>
      <c r="AS292" s="64">
        <f t="shared" si="654"/>
        <v>0</v>
      </c>
      <c r="AT292" s="64">
        <f t="shared" si="654"/>
        <v>0</v>
      </c>
      <c r="AU292" s="64">
        <f t="shared" si="654"/>
        <v>0</v>
      </c>
      <c r="AV292" s="64">
        <f t="shared" si="654"/>
        <v>0</v>
      </c>
      <c r="AW292" s="64">
        <f t="shared" si="654"/>
        <v>0</v>
      </c>
      <c r="AX292" s="64">
        <f t="shared" si="654"/>
        <v>0</v>
      </c>
      <c r="AY292" s="64">
        <f t="shared" si="654"/>
        <v>0</v>
      </c>
      <c r="AZ292" s="64">
        <f t="shared" si="654"/>
        <v>0</v>
      </c>
      <c r="BA292" s="64">
        <f t="shared" si="654"/>
        <v>0</v>
      </c>
      <c r="BB292" s="64">
        <f t="shared" si="654"/>
        <v>0</v>
      </c>
      <c r="BC292" s="64">
        <f t="shared" si="654"/>
        <v>0</v>
      </c>
      <c r="BD292" s="64">
        <f t="shared" si="654"/>
        <v>-5.7421460224524382E-5</v>
      </c>
      <c r="BE292" s="64">
        <f t="shared" si="654"/>
        <v>0</v>
      </c>
      <c r="BF292" s="64">
        <f t="shared" si="654"/>
        <v>-6.7329067486795752E-4</v>
      </c>
      <c r="BG292" s="64">
        <f t="shared" si="654"/>
        <v>-2.1403166954912686E-4</v>
      </c>
      <c r="BH292" s="64">
        <f t="shared" si="654"/>
        <v>0</v>
      </c>
      <c r="BI292" s="64">
        <f t="shared" si="654"/>
        <v>0</v>
      </c>
      <c r="BJ292" s="64">
        <f t="shared" si="654"/>
        <v>0</v>
      </c>
      <c r="BK292" s="64">
        <f t="shared" si="654"/>
        <v>0</v>
      </c>
      <c r="BL292" s="64">
        <f t="shared" si="654"/>
        <v>0</v>
      </c>
      <c r="BM292" s="64">
        <f t="shared" si="654"/>
        <v>0</v>
      </c>
      <c r="BN292" s="64">
        <f t="shared" si="654"/>
        <v>0</v>
      </c>
      <c r="BO292" s="64">
        <f t="shared" si="654"/>
        <v>0</v>
      </c>
      <c r="BP292" s="64">
        <f t="shared" si="654"/>
        <v>0</v>
      </c>
      <c r="BQ292" s="64">
        <f t="shared" si="654"/>
        <v>0</v>
      </c>
      <c r="BR292" s="64">
        <f t="shared" si="654"/>
        <v>0</v>
      </c>
      <c r="BS292" s="64">
        <f t="shared" si="654"/>
        <v>0</v>
      </c>
      <c r="BT292" s="64">
        <f t="shared" si="654"/>
        <v>0</v>
      </c>
      <c r="BU292" s="64">
        <f t="shared" si="654"/>
        <v>0</v>
      </c>
      <c r="BV292" s="64">
        <f t="shared" si="654"/>
        <v>0</v>
      </c>
      <c r="BW292" s="64">
        <f t="shared" ref="BW292:DA292" si="655">IFERROR(BW131*(BW453/$EN453),"")</f>
        <v>0</v>
      </c>
      <c r="BX292" s="64">
        <f t="shared" si="655"/>
        <v>0</v>
      </c>
      <c r="BY292" s="64">
        <f t="shared" si="655"/>
        <v>0</v>
      </c>
      <c r="BZ292" s="64">
        <f t="shared" si="655"/>
        <v>0</v>
      </c>
      <c r="CA292" s="64">
        <f t="shared" si="655"/>
        <v>0</v>
      </c>
      <c r="CB292" s="64">
        <f t="shared" si="655"/>
        <v>0</v>
      </c>
      <c r="CC292" s="64">
        <f t="shared" si="655"/>
        <v>0</v>
      </c>
      <c r="CD292" s="64">
        <f t="shared" si="655"/>
        <v>0</v>
      </c>
      <c r="CE292" s="64">
        <f t="shared" si="655"/>
        <v>0</v>
      </c>
      <c r="CF292" s="64">
        <f t="shared" si="655"/>
        <v>0</v>
      </c>
      <c r="CG292" s="64">
        <f t="shared" si="655"/>
        <v>-1.9895121491023877E-3</v>
      </c>
      <c r="CH292" s="64">
        <f t="shared" si="655"/>
        <v>-5.6434157005369094E-3</v>
      </c>
      <c r="CI292" s="64">
        <f t="shared" si="655"/>
        <v>-2.7909502661625346E-4</v>
      </c>
      <c r="CJ292" s="64">
        <f t="shared" si="655"/>
        <v>0</v>
      </c>
      <c r="CK292" s="64">
        <f t="shared" si="655"/>
        <v>-2.647687519225657E-3</v>
      </c>
      <c r="CL292" s="64">
        <f t="shared" si="655"/>
        <v>0</v>
      </c>
      <c r="CM292" s="64">
        <f t="shared" si="655"/>
        <v>-3.8927158211533347E-3</v>
      </c>
      <c r="CN292" s="64">
        <f t="shared" si="655"/>
        <v>0</v>
      </c>
      <c r="CO292" s="64">
        <f t="shared" si="655"/>
        <v>0</v>
      </c>
      <c r="CP292" s="64">
        <f t="shared" si="655"/>
        <v>0</v>
      </c>
      <c r="CQ292" s="64">
        <f t="shared" si="655"/>
        <v>0</v>
      </c>
      <c r="CR292" s="64">
        <f t="shared" si="655"/>
        <v>0</v>
      </c>
      <c r="CS292" s="64">
        <f t="shared" si="655"/>
        <v>-2.3333658324347951E-3</v>
      </c>
      <c r="CT292" s="64">
        <f t="shared" si="655"/>
        <v>0</v>
      </c>
      <c r="CU292" s="64">
        <f t="shared" si="655"/>
        <v>-8.747815157578288E-3</v>
      </c>
      <c r="CV292" s="64">
        <f t="shared" si="655"/>
        <v>1.2130499791499878E-3</v>
      </c>
      <c r="CW292" s="64">
        <f t="shared" si="655"/>
        <v>8.2506383496777549E-3</v>
      </c>
      <c r="CX292" s="64">
        <f t="shared" si="655"/>
        <v>0</v>
      </c>
      <c r="CY292" s="64">
        <f t="shared" si="655"/>
        <v>0</v>
      </c>
      <c r="CZ292" s="64">
        <f t="shared" si="655"/>
        <v>0</v>
      </c>
      <c r="DA292" s="64">
        <f t="shared" si="655"/>
        <v>0</v>
      </c>
      <c r="DB292" s="64">
        <f t="shared" si="575"/>
        <v>0</v>
      </c>
      <c r="DC292" s="64">
        <f t="shared" ref="DC292:EM292" si="656">IFERROR(DC131*(DC453/$EN453),"")</f>
        <v>0</v>
      </c>
      <c r="DD292" s="64">
        <f t="shared" si="656"/>
        <v>2.6545140526244566E-4</v>
      </c>
      <c r="DE292" s="64">
        <f t="shared" si="656"/>
        <v>-1.2932953290244779E-3</v>
      </c>
      <c r="DF292" s="64">
        <f t="shared" si="656"/>
        <v>3.6590341899284411E-4</v>
      </c>
      <c r="DG292" s="64">
        <f t="shared" si="656"/>
        <v>0</v>
      </c>
      <c r="DH292" s="64">
        <f t="shared" si="656"/>
        <v>-3.6880704850379763E-4</v>
      </c>
      <c r="DI292" s="64">
        <f t="shared" si="656"/>
        <v>5.6871617715325336E-3</v>
      </c>
      <c r="DJ292" s="64">
        <f t="shared" si="656"/>
        <v>-1.0898073314677017E-2</v>
      </c>
      <c r="DK292" s="64">
        <f t="shared" si="656"/>
        <v>-4.6145155690554152E-3</v>
      </c>
      <c r="DL292" s="64">
        <f t="shared" si="656"/>
        <v>-6.7909295155422337E-5</v>
      </c>
      <c r="DM292" s="64">
        <f t="shared" si="656"/>
        <v>5.339475285974758E-4</v>
      </c>
      <c r="DN292" s="64">
        <f t="shared" si="656"/>
        <v>-5.3628617612116528E-3</v>
      </c>
      <c r="DO292" s="64">
        <f t="shared" si="656"/>
        <v>0</v>
      </c>
      <c r="DP292" s="64">
        <f t="shared" si="656"/>
        <v>8.4893503353716717E-4</v>
      </c>
      <c r="DQ292" s="64">
        <f t="shared" si="656"/>
        <v>-2.0051813453255381E-3</v>
      </c>
      <c r="DR292" s="64">
        <f t="shared" si="656"/>
        <v>1.0896528204732939E-3</v>
      </c>
      <c r="DS292" s="64">
        <f t="shared" si="656"/>
        <v>-3.6014469411724615E-3</v>
      </c>
      <c r="DT292" s="64">
        <f t="shared" si="656"/>
        <v>-1.8506599891138164E-3</v>
      </c>
      <c r="DU292" s="64">
        <f t="shared" si="656"/>
        <v>0</v>
      </c>
      <c r="DV292" s="64">
        <f t="shared" si="656"/>
        <v>0</v>
      </c>
      <c r="DW292" s="64">
        <f t="shared" si="656"/>
        <v>0</v>
      </c>
      <c r="DX292" s="64">
        <f t="shared" si="656"/>
        <v>0</v>
      </c>
      <c r="DY292" s="64">
        <f t="shared" si="656"/>
        <v>0</v>
      </c>
      <c r="DZ292" s="64">
        <f t="shared" si="656"/>
        <v>0</v>
      </c>
      <c r="EA292" s="64">
        <f t="shared" si="656"/>
        <v>0</v>
      </c>
      <c r="EB292" s="64">
        <f t="shared" si="656"/>
        <v>0</v>
      </c>
      <c r="EC292" s="64">
        <f t="shared" si="656"/>
        <v>0</v>
      </c>
      <c r="ED292" s="64">
        <f t="shared" si="656"/>
        <v>0</v>
      </c>
      <c r="EE292" s="64">
        <f t="shared" si="656"/>
        <v>1.9980890231902218E-4</v>
      </c>
      <c r="EF292" s="64">
        <f t="shared" si="656"/>
        <v>-3.2520235938552825E-4</v>
      </c>
      <c r="EG292" s="64">
        <f t="shared" si="656"/>
        <v>-1.5224120139563682E-2</v>
      </c>
      <c r="EH292" s="64">
        <f t="shared" si="656"/>
        <v>1.8601950590656808E-3</v>
      </c>
      <c r="EI292" s="64">
        <f t="shared" si="656"/>
        <v>-3.6750280394173102E-4</v>
      </c>
      <c r="EJ292" s="64">
        <f t="shared" si="656"/>
        <v>-1.0004791608806169E-3</v>
      </c>
      <c r="EK292" s="64">
        <f t="shared" si="656"/>
        <v>-1.4475390990724548E-4</v>
      </c>
      <c r="EL292" s="64">
        <f t="shared" si="656"/>
        <v>0</v>
      </c>
      <c r="EM292" s="64">
        <f t="shared" si="656"/>
        <v>0</v>
      </c>
      <c r="EN292" s="72">
        <f t="shared" ref="EN292:EN318" si="657">IFERROR(SUM(B292:EM292),"")</f>
        <v>-7.0283539436641812E-2</v>
      </c>
    </row>
    <row r="293" spans="1:144" x14ac:dyDescent="0.15">
      <c r="A293" s="71">
        <v>43798</v>
      </c>
      <c r="B293" s="64">
        <f t="shared" ref="B293:J293" si="658">IFERROR(B132*(B454/$EN454),"")</f>
        <v>-5.4391529957437319E-4</v>
      </c>
      <c r="C293" s="64">
        <f t="shared" si="658"/>
        <v>0</v>
      </c>
      <c r="D293" s="64">
        <f t="shared" si="658"/>
        <v>-1.4318122286079281E-3</v>
      </c>
      <c r="E293" s="64">
        <f t="shared" si="658"/>
        <v>0</v>
      </c>
      <c r="F293" s="64">
        <f t="shared" si="658"/>
        <v>0</v>
      </c>
      <c r="G293" s="64">
        <f t="shared" si="658"/>
        <v>0</v>
      </c>
      <c r="H293" s="64">
        <f t="shared" si="658"/>
        <v>0</v>
      </c>
      <c r="I293" s="64">
        <f t="shared" si="658"/>
        <v>-8.3087555954996315E-3</v>
      </c>
      <c r="J293" s="64">
        <f t="shared" si="658"/>
        <v>0</v>
      </c>
      <c r="K293" s="64">
        <f t="shared" ref="K293:AP293" si="659">IFERROR(K132*(K454/$EN454),"")</f>
        <v>0</v>
      </c>
      <c r="L293" s="64">
        <f t="shared" si="659"/>
        <v>0</v>
      </c>
      <c r="M293" s="64">
        <f t="shared" si="659"/>
        <v>0</v>
      </c>
      <c r="N293" s="64">
        <f t="shared" si="659"/>
        <v>1.1044920244769663E-3</v>
      </c>
      <c r="O293" s="64">
        <f t="shared" si="659"/>
        <v>0</v>
      </c>
      <c r="P293" s="64">
        <f t="shared" si="659"/>
        <v>0</v>
      </c>
      <c r="Q293" s="64">
        <f t="shared" si="659"/>
        <v>0</v>
      </c>
      <c r="R293" s="64">
        <f t="shared" si="659"/>
        <v>0</v>
      </c>
      <c r="S293" s="64">
        <f t="shared" si="659"/>
        <v>0</v>
      </c>
      <c r="T293" s="64">
        <f t="shared" si="659"/>
        <v>0</v>
      </c>
      <c r="U293" s="64">
        <f t="shared" si="659"/>
        <v>0</v>
      </c>
      <c r="V293" s="64">
        <f t="shared" si="659"/>
        <v>-2.2988580221948523E-3</v>
      </c>
      <c r="W293" s="64">
        <f t="shared" si="659"/>
        <v>0</v>
      </c>
      <c r="X293" s="64">
        <f t="shared" si="659"/>
        <v>5.4643181942724672E-3</v>
      </c>
      <c r="Y293" s="64">
        <f t="shared" si="659"/>
        <v>0</v>
      </c>
      <c r="Z293" s="64">
        <f t="shared" si="659"/>
        <v>1.2783124216916067E-3</v>
      </c>
      <c r="AA293" s="64">
        <f t="shared" si="659"/>
        <v>0</v>
      </c>
      <c r="AB293" s="64">
        <f t="shared" si="659"/>
        <v>0</v>
      </c>
      <c r="AC293" s="64">
        <f t="shared" si="659"/>
        <v>0</v>
      </c>
      <c r="AD293" s="64">
        <f t="shared" si="659"/>
        <v>0</v>
      </c>
      <c r="AE293" s="64">
        <f t="shared" si="659"/>
        <v>0</v>
      </c>
      <c r="AF293" s="64">
        <f t="shared" si="659"/>
        <v>0</v>
      </c>
      <c r="AG293" s="64">
        <f t="shared" si="659"/>
        <v>1.4231756892308519E-3</v>
      </c>
      <c r="AH293" s="64">
        <f t="shared" si="659"/>
        <v>0</v>
      </c>
      <c r="AI293" s="64">
        <f t="shared" si="659"/>
        <v>2.3615171044388044E-3</v>
      </c>
      <c r="AJ293" s="64">
        <f t="shared" si="659"/>
        <v>-5.1966580487562931E-3</v>
      </c>
      <c r="AK293" s="64">
        <f t="shared" si="659"/>
        <v>0</v>
      </c>
      <c r="AL293" s="64">
        <f t="shared" si="659"/>
        <v>0</v>
      </c>
      <c r="AM293" s="64">
        <f t="shared" si="659"/>
        <v>-3.7549862744574663E-5</v>
      </c>
      <c r="AN293" s="64">
        <f t="shared" si="659"/>
        <v>0</v>
      </c>
      <c r="AO293" s="64">
        <f t="shared" si="659"/>
        <v>0</v>
      </c>
      <c r="AP293" s="64">
        <f t="shared" si="659"/>
        <v>0</v>
      </c>
      <c r="AQ293" s="64">
        <f t="shared" ref="AQ293:BV293" si="660">IFERROR(AQ132*(AQ454/$EN454),"")</f>
        <v>0</v>
      </c>
      <c r="AR293" s="64">
        <f t="shared" si="660"/>
        <v>0</v>
      </c>
      <c r="AS293" s="64">
        <f t="shared" si="660"/>
        <v>0</v>
      </c>
      <c r="AT293" s="64">
        <f t="shared" si="660"/>
        <v>0</v>
      </c>
      <c r="AU293" s="64">
        <f t="shared" si="660"/>
        <v>0</v>
      </c>
      <c r="AV293" s="64">
        <f t="shared" si="660"/>
        <v>0</v>
      </c>
      <c r="AW293" s="64">
        <f t="shared" si="660"/>
        <v>0</v>
      </c>
      <c r="AX293" s="64">
        <f t="shared" si="660"/>
        <v>0</v>
      </c>
      <c r="AY293" s="64">
        <f t="shared" si="660"/>
        <v>0</v>
      </c>
      <c r="AZ293" s="64">
        <f t="shared" si="660"/>
        <v>0</v>
      </c>
      <c r="BA293" s="64">
        <f t="shared" si="660"/>
        <v>0</v>
      </c>
      <c r="BB293" s="64">
        <f t="shared" si="660"/>
        <v>0</v>
      </c>
      <c r="BC293" s="64">
        <f t="shared" si="660"/>
        <v>0</v>
      </c>
      <c r="BD293" s="64">
        <f t="shared" si="660"/>
        <v>8.4916307664315287E-4</v>
      </c>
      <c r="BE293" s="64">
        <f t="shared" si="660"/>
        <v>0</v>
      </c>
      <c r="BF293" s="64">
        <f t="shared" si="660"/>
        <v>2.0613722116211621E-3</v>
      </c>
      <c r="BG293" s="64">
        <f t="shared" si="660"/>
        <v>-3.7895728229052502E-4</v>
      </c>
      <c r="BH293" s="64">
        <f t="shared" si="660"/>
        <v>0</v>
      </c>
      <c r="BI293" s="64">
        <f t="shared" si="660"/>
        <v>0</v>
      </c>
      <c r="BJ293" s="64">
        <f t="shared" si="660"/>
        <v>0</v>
      </c>
      <c r="BK293" s="64">
        <f t="shared" si="660"/>
        <v>0</v>
      </c>
      <c r="BL293" s="64">
        <f t="shared" si="660"/>
        <v>0</v>
      </c>
      <c r="BM293" s="64">
        <f t="shared" si="660"/>
        <v>0</v>
      </c>
      <c r="BN293" s="64">
        <f t="shared" si="660"/>
        <v>0</v>
      </c>
      <c r="BO293" s="64">
        <f t="shared" si="660"/>
        <v>0</v>
      </c>
      <c r="BP293" s="64">
        <f t="shared" si="660"/>
        <v>0</v>
      </c>
      <c r="BQ293" s="64">
        <f t="shared" si="660"/>
        <v>0</v>
      </c>
      <c r="BR293" s="64">
        <f t="shared" si="660"/>
        <v>0</v>
      </c>
      <c r="BS293" s="64">
        <f t="shared" si="660"/>
        <v>0</v>
      </c>
      <c r="BT293" s="64">
        <f t="shared" si="660"/>
        <v>0</v>
      </c>
      <c r="BU293" s="64">
        <f t="shared" si="660"/>
        <v>0</v>
      </c>
      <c r="BV293" s="64">
        <f t="shared" si="660"/>
        <v>0</v>
      </c>
      <c r="BW293" s="64">
        <f t="shared" ref="BW293:DA293" si="661">IFERROR(BW132*(BW454/$EN454),"")</f>
        <v>0</v>
      </c>
      <c r="BX293" s="64">
        <f t="shared" si="661"/>
        <v>0</v>
      </c>
      <c r="BY293" s="64">
        <f t="shared" si="661"/>
        <v>0</v>
      </c>
      <c r="BZ293" s="64">
        <f t="shared" si="661"/>
        <v>0</v>
      </c>
      <c r="CA293" s="64">
        <f t="shared" si="661"/>
        <v>0</v>
      </c>
      <c r="CB293" s="64">
        <f t="shared" si="661"/>
        <v>0</v>
      </c>
      <c r="CC293" s="64">
        <f t="shared" si="661"/>
        <v>0</v>
      </c>
      <c r="CD293" s="64">
        <f t="shared" si="661"/>
        <v>0</v>
      </c>
      <c r="CE293" s="64">
        <f t="shared" si="661"/>
        <v>0</v>
      </c>
      <c r="CF293" s="64">
        <f t="shared" si="661"/>
        <v>0</v>
      </c>
      <c r="CG293" s="64">
        <f t="shared" si="661"/>
        <v>1.9465846954448435E-2</v>
      </c>
      <c r="CH293" s="64">
        <f t="shared" si="661"/>
        <v>-1.093685916539291E-2</v>
      </c>
      <c r="CI293" s="64">
        <f t="shared" si="661"/>
        <v>1.1214193912973643E-3</v>
      </c>
      <c r="CJ293" s="64">
        <f t="shared" si="661"/>
        <v>0</v>
      </c>
      <c r="CK293" s="64">
        <f t="shared" si="661"/>
        <v>-3.4211596654693021E-3</v>
      </c>
      <c r="CL293" s="64">
        <f t="shared" si="661"/>
        <v>0</v>
      </c>
      <c r="CM293" s="64">
        <f t="shared" si="661"/>
        <v>-3.1064450628838906E-3</v>
      </c>
      <c r="CN293" s="64">
        <f t="shared" si="661"/>
        <v>0</v>
      </c>
      <c r="CO293" s="64">
        <f t="shared" si="661"/>
        <v>0</v>
      </c>
      <c r="CP293" s="64">
        <f t="shared" si="661"/>
        <v>0</v>
      </c>
      <c r="CQ293" s="64">
        <f t="shared" si="661"/>
        <v>0</v>
      </c>
      <c r="CR293" s="64">
        <f t="shared" si="661"/>
        <v>0</v>
      </c>
      <c r="CS293" s="64">
        <f t="shared" si="661"/>
        <v>0</v>
      </c>
      <c r="CT293" s="64">
        <f t="shared" si="661"/>
        <v>0</v>
      </c>
      <c r="CU293" s="64">
        <f t="shared" si="661"/>
        <v>-8.679810086825307E-3</v>
      </c>
      <c r="CV293" s="64">
        <f t="shared" si="661"/>
        <v>1.5702846988322797E-3</v>
      </c>
      <c r="CW293" s="64">
        <f t="shared" si="661"/>
        <v>-3.5030284459334419E-4</v>
      </c>
      <c r="CX293" s="64">
        <f t="shared" si="661"/>
        <v>0</v>
      </c>
      <c r="CY293" s="64">
        <f t="shared" si="661"/>
        <v>0</v>
      </c>
      <c r="CZ293" s="64">
        <f t="shared" si="661"/>
        <v>0</v>
      </c>
      <c r="DA293" s="64">
        <f t="shared" si="661"/>
        <v>0</v>
      </c>
      <c r="DB293" s="64">
        <f t="shared" si="575"/>
        <v>0</v>
      </c>
      <c r="DC293" s="64">
        <f t="shared" ref="DC293:EM293" si="662">IFERROR(DC132*(DC454/$EN454),"")</f>
        <v>0</v>
      </c>
      <c r="DD293" s="64">
        <f t="shared" si="662"/>
        <v>1.0351404124722299E-3</v>
      </c>
      <c r="DE293" s="64">
        <f t="shared" si="662"/>
        <v>1.8825235735296086E-4</v>
      </c>
      <c r="DF293" s="64">
        <f t="shared" si="662"/>
        <v>4.090975007167875E-3</v>
      </c>
      <c r="DG293" s="64">
        <f t="shared" si="662"/>
        <v>0</v>
      </c>
      <c r="DH293" s="64">
        <f t="shared" si="662"/>
        <v>-1.9924990792906537E-4</v>
      </c>
      <c r="DI293" s="64">
        <f t="shared" si="662"/>
        <v>5.3593008232933855E-4</v>
      </c>
      <c r="DJ293" s="64">
        <f t="shared" si="662"/>
        <v>-2.1130763304595115E-3</v>
      </c>
      <c r="DK293" s="64">
        <f t="shared" si="662"/>
        <v>3.8529242547168893E-3</v>
      </c>
      <c r="DL293" s="64">
        <f t="shared" si="662"/>
        <v>-1.3466197604195004E-3</v>
      </c>
      <c r="DM293" s="64">
        <f t="shared" si="662"/>
        <v>1.5169148354762876E-3</v>
      </c>
      <c r="DN293" s="64">
        <f t="shared" si="662"/>
        <v>-3.009373930347527E-3</v>
      </c>
      <c r="DO293" s="64">
        <f t="shared" si="662"/>
        <v>0</v>
      </c>
      <c r="DP293" s="64">
        <f t="shared" si="662"/>
        <v>5.437820728254703E-4</v>
      </c>
      <c r="DQ293" s="64">
        <f t="shared" si="662"/>
        <v>6.0442333999557694E-3</v>
      </c>
      <c r="DR293" s="64">
        <f t="shared" si="662"/>
        <v>-3.4187836690604233E-4</v>
      </c>
      <c r="DS293" s="64">
        <f t="shared" si="662"/>
        <v>-3.7573249097938564E-3</v>
      </c>
      <c r="DT293" s="64">
        <f t="shared" si="662"/>
        <v>2.1191961310784225E-4</v>
      </c>
      <c r="DU293" s="64">
        <f t="shared" si="662"/>
        <v>0</v>
      </c>
      <c r="DV293" s="64">
        <f t="shared" si="662"/>
        <v>0</v>
      </c>
      <c r="DW293" s="64">
        <f t="shared" si="662"/>
        <v>0</v>
      </c>
      <c r="DX293" s="64">
        <f t="shared" si="662"/>
        <v>2.767094827469715E-4</v>
      </c>
      <c r="DY293" s="64">
        <f t="shared" si="662"/>
        <v>0</v>
      </c>
      <c r="DZ293" s="64">
        <f t="shared" si="662"/>
        <v>0</v>
      </c>
      <c r="EA293" s="64">
        <f t="shared" si="662"/>
        <v>0</v>
      </c>
      <c r="EB293" s="64">
        <f t="shared" si="662"/>
        <v>0</v>
      </c>
      <c r="EC293" s="64">
        <f t="shared" si="662"/>
        <v>0</v>
      </c>
      <c r="ED293" s="64">
        <f t="shared" si="662"/>
        <v>0</v>
      </c>
      <c r="EE293" s="64">
        <f t="shared" si="662"/>
        <v>-1.0009577937678017E-3</v>
      </c>
      <c r="EF293" s="64">
        <f t="shared" si="662"/>
        <v>-2.9972389892244486E-3</v>
      </c>
      <c r="EG293" s="64">
        <f t="shared" si="662"/>
        <v>6.5224919036884635E-3</v>
      </c>
      <c r="EH293" s="64">
        <f t="shared" si="662"/>
        <v>-1.6033710736795669E-3</v>
      </c>
      <c r="EI293" s="64">
        <f t="shared" si="662"/>
        <v>1.1240983245656446E-4</v>
      </c>
      <c r="EJ293" s="64">
        <f t="shared" si="662"/>
        <v>-6.1204337422191731E-3</v>
      </c>
      <c r="EK293" s="64">
        <f t="shared" si="662"/>
        <v>1.2480646773559218E-4</v>
      </c>
      <c r="EL293" s="64">
        <f t="shared" si="662"/>
        <v>0</v>
      </c>
      <c r="EM293" s="64">
        <f t="shared" si="662"/>
        <v>0</v>
      </c>
      <c r="EN293" s="72">
        <f t="shared" si="657"/>
        <v>-5.4242164805940784E-3</v>
      </c>
    </row>
    <row r="294" spans="1:144" x14ac:dyDescent="0.15">
      <c r="A294" s="71">
        <v>43830</v>
      </c>
      <c r="B294" s="64">
        <f t="shared" ref="B294:J294" si="663">IFERROR(B133*(B455/$EN455),"")</f>
        <v>-3.7511298011889114E-4</v>
      </c>
      <c r="C294" s="64">
        <f t="shared" si="663"/>
        <v>0</v>
      </c>
      <c r="D294" s="64">
        <f t="shared" si="663"/>
        <v>5.1039011466983853E-3</v>
      </c>
      <c r="E294" s="64">
        <f t="shared" si="663"/>
        <v>0</v>
      </c>
      <c r="F294" s="64">
        <f t="shared" si="663"/>
        <v>0</v>
      </c>
      <c r="G294" s="64">
        <f t="shared" si="663"/>
        <v>0</v>
      </c>
      <c r="H294" s="64">
        <f t="shared" si="663"/>
        <v>0</v>
      </c>
      <c r="I294" s="64">
        <f t="shared" si="663"/>
        <v>8.5570553335996887E-3</v>
      </c>
      <c r="J294" s="64">
        <f t="shared" si="663"/>
        <v>0</v>
      </c>
      <c r="K294" s="64">
        <f t="shared" ref="K294:AP294" si="664">IFERROR(K133*(K455/$EN455),"")</f>
        <v>0</v>
      </c>
      <c r="L294" s="64">
        <f t="shared" si="664"/>
        <v>0</v>
      </c>
      <c r="M294" s="64">
        <f t="shared" si="664"/>
        <v>0</v>
      </c>
      <c r="N294" s="64">
        <f t="shared" si="664"/>
        <v>9.0550535068212529E-4</v>
      </c>
      <c r="O294" s="64">
        <f t="shared" si="664"/>
        <v>0</v>
      </c>
      <c r="P294" s="64">
        <f t="shared" si="664"/>
        <v>0</v>
      </c>
      <c r="Q294" s="64">
        <f t="shared" si="664"/>
        <v>0</v>
      </c>
      <c r="R294" s="64">
        <f t="shared" si="664"/>
        <v>0</v>
      </c>
      <c r="S294" s="64">
        <f t="shared" si="664"/>
        <v>0</v>
      </c>
      <c r="T294" s="64">
        <f t="shared" si="664"/>
        <v>0</v>
      </c>
      <c r="U294" s="64">
        <f t="shared" si="664"/>
        <v>0</v>
      </c>
      <c r="V294" s="64">
        <f t="shared" si="664"/>
        <v>4.3113524045873992E-3</v>
      </c>
      <c r="W294" s="64">
        <f t="shared" si="664"/>
        <v>0</v>
      </c>
      <c r="X294" s="64">
        <f t="shared" si="664"/>
        <v>8.0394305166796125E-3</v>
      </c>
      <c r="Y294" s="64">
        <f t="shared" si="664"/>
        <v>0</v>
      </c>
      <c r="Z294" s="64">
        <f t="shared" si="664"/>
        <v>1.7238978009667689E-3</v>
      </c>
      <c r="AA294" s="64">
        <f t="shared" si="664"/>
        <v>0</v>
      </c>
      <c r="AB294" s="64">
        <f t="shared" si="664"/>
        <v>0</v>
      </c>
      <c r="AC294" s="64">
        <f t="shared" si="664"/>
        <v>0</v>
      </c>
      <c r="AD294" s="64">
        <f t="shared" si="664"/>
        <v>0</v>
      </c>
      <c r="AE294" s="64">
        <f t="shared" si="664"/>
        <v>0</v>
      </c>
      <c r="AF294" s="64">
        <f t="shared" si="664"/>
        <v>0</v>
      </c>
      <c r="AG294" s="64">
        <f t="shared" si="664"/>
        <v>1.5806948001122257E-3</v>
      </c>
      <c r="AH294" s="64">
        <f t="shared" si="664"/>
        <v>0</v>
      </c>
      <c r="AI294" s="64">
        <f t="shared" si="664"/>
        <v>8.1417756981671478E-4</v>
      </c>
      <c r="AJ294" s="64">
        <f t="shared" si="664"/>
        <v>-1.6030642203712271E-3</v>
      </c>
      <c r="AK294" s="64">
        <f t="shared" si="664"/>
        <v>0</v>
      </c>
      <c r="AL294" s="64">
        <f t="shared" si="664"/>
        <v>0</v>
      </c>
      <c r="AM294" s="64">
        <f t="shared" si="664"/>
        <v>-1.4105406341039708E-3</v>
      </c>
      <c r="AN294" s="64">
        <f t="shared" si="664"/>
        <v>0</v>
      </c>
      <c r="AO294" s="64">
        <f t="shared" si="664"/>
        <v>0</v>
      </c>
      <c r="AP294" s="64">
        <f t="shared" si="664"/>
        <v>0</v>
      </c>
      <c r="AQ294" s="64">
        <f t="shared" ref="AQ294:BV294" si="665">IFERROR(AQ133*(AQ455/$EN455),"")</f>
        <v>0</v>
      </c>
      <c r="AR294" s="64">
        <f t="shared" si="665"/>
        <v>0</v>
      </c>
      <c r="AS294" s="64">
        <f t="shared" si="665"/>
        <v>0</v>
      </c>
      <c r="AT294" s="64">
        <f t="shared" si="665"/>
        <v>0</v>
      </c>
      <c r="AU294" s="64">
        <f t="shared" si="665"/>
        <v>0</v>
      </c>
      <c r="AV294" s="64">
        <f t="shared" si="665"/>
        <v>0</v>
      </c>
      <c r="AW294" s="64">
        <f t="shared" si="665"/>
        <v>0</v>
      </c>
      <c r="AX294" s="64">
        <f t="shared" si="665"/>
        <v>0</v>
      </c>
      <c r="AY294" s="64">
        <f t="shared" si="665"/>
        <v>0</v>
      </c>
      <c r="AZ294" s="64">
        <f t="shared" si="665"/>
        <v>0</v>
      </c>
      <c r="BA294" s="64">
        <f t="shared" si="665"/>
        <v>0</v>
      </c>
      <c r="BB294" s="64">
        <f t="shared" si="665"/>
        <v>0</v>
      </c>
      <c r="BC294" s="64">
        <f t="shared" si="665"/>
        <v>0</v>
      </c>
      <c r="BD294" s="64">
        <f t="shared" si="665"/>
        <v>5.4630488476518115E-3</v>
      </c>
      <c r="BE294" s="64">
        <f t="shared" si="665"/>
        <v>0</v>
      </c>
      <c r="BF294" s="64">
        <f t="shared" si="665"/>
        <v>5.047287413201566E-4</v>
      </c>
      <c r="BG294" s="64">
        <f t="shared" si="665"/>
        <v>-6.085152323339236E-4</v>
      </c>
      <c r="BH294" s="64">
        <f t="shared" si="665"/>
        <v>0</v>
      </c>
      <c r="BI294" s="64">
        <f t="shared" si="665"/>
        <v>0</v>
      </c>
      <c r="BJ294" s="64">
        <f t="shared" si="665"/>
        <v>0</v>
      </c>
      <c r="BK294" s="64">
        <f t="shared" si="665"/>
        <v>0</v>
      </c>
      <c r="BL294" s="64">
        <f t="shared" si="665"/>
        <v>0</v>
      </c>
      <c r="BM294" s="64">
        <f t="shared" si="665"/>
        <v>0</v>
      </c>
      <c r="BN294" s="64">
        <f t="shared" si="665"/>
        <v>0</v>
      </c>
      <c r="BO294" s="64">
        <f t="shared" si="665"/>
        <v>0</v>
      </c>
      <c r="BP294" s="64">
        <f t="shared" si="665"/>
        <v>0</v>
      </c>
      <c r="BQ294" s="64">
        <f t="shared" si="665"/>
        <v>0</v>
      </c>
      <c r="BR294" s="64">
        <f t="shared" si="665"/>
        <v>0</v>
      </c>
      <c r="BS294" s="64">
        <f t="shared" si="665"/>
        <v>0</v>
      </c>
      <c r="BT294" s="64">
        <f t="shared" si="665"/>
        <v>0</v>
      </c>
      <c r="BU294" s="64">
        <f t="shared" si="665"/>
        <v>0</v>
      </c>
      <c r="BV294" s="64">
        <f t="shared" si="665"/>
        <v>0</v>
      </c>
      <c r="BW294" s="64">
        <f t="shared" ref="BW294:DA294" si="666">IFERROR(BW133*(BW455/$EN455),"")</f>
        <v>0</v>
      </c>
      <c r="BX294" s="64">
        <f t="shared" si="666"/>
        <v>0</v>
      </c>
      <c r="BY294" s="64">
        <f t="shared" si="666"/>
        <v>0</v>
      </c>
      <c r="BZ294" s="64">
        <f t="shared" si="666"/>
        <v>0</v>
      </c>
      <c r="CA294" s="64">
        <f t="shared" si="666"/>
        <v>0</v>
      </c>
      <c r="CB294" s="64">
        <f t="shared" si="666"/>
        <v>0</v>
      </c>
      <c r="CC294" s="64">
        <f t="shared" si="666"/>
        <v>0</v>
      </c>
      <c r="CD294" s="64">
        <f t="shared" si="666"/>
        <v>0</v>
      </c>
      <c r="CE294" s="64">
        <f t="shared" si="666"/>
        <v>0</v>
      </c>
      <c r="CF294" s="64">
        <f t="shared" si="666"/>
        <v>0</v>
      </c>
      <c r="CG294" s="64">
        <f t="shared" si="666"/>
        <v>-1.6967272226690474E-2</v>
      </c>
      <c r="CH294" s="64">
        <f t="shared" si="666"/>
        <v>2.7801704729379168E-2</v>
      </c>
      <c r="CI294" s="64">
        <f t="shared" si="666"/>
        <v>5.449042136861303E-3</v>
      </c>
      <c r="CJ294" s="64">
        <f t="shared" si="666"/>
        <v>0</v>
      </c>
      <c r="CK294" s="64">
        <f t="shared" si="666"/>
        <v>3.7586811955615091E-3</v>
      </c>
      <c r="CL294" s="64">
        <f t="shared" si="666"/>
        <v>0</v>
      </c>
      <c r="CM294" s="64">
        <f t="shared" si="666"/>
        <v>1.1931732389859223E-3</v>
      </c>
      <c r="CN294" s="64">
        <f t="shared" si="666"/>
        <v>7.692610988171713E-5</v>
      </c>
      <c r="CO294" s="64">
        <f t="shared" si="666"/>
        <v>0</v>
      </c>
      <c r="CP294" s="64">
        <f t="shared" si="666"/>
        <v>0</v>
      </c>
      <c r="CQ294" s="64">
        <f t="shared" si="666"/>
        <v>0</v>
      </c>
      <c r="CR294" s="64">
        <f t="shared" si="666"/>
        <v>0</v>
      </c>
      <c r="CS294" s="64">
        <f t="shared" si="666"/>
        <v>0</v>
      </c>
      <c r="CT294" s="64">
        <f t="shared" si="666"/>
        <v>0</v>
      </c>
      <c r="CU294" s="64">
        <f t="shared" si="666"/>
        <v>4.7009270646104877E-3</v>
      </c>
      <c r="CV294" s="64">
        <f t="shared" si="666"/>
        <v>1.1378032749064977E-3</v>
      </c>
      <c r="CW294" s="64">
        <f t="shared" si="666"/>
        <v>8.057246753363503E-5</v>
      </c>
      <c r="CX294" s="64">
        <f t="shared" si="666"/>
        <v>0</v>
      </c>
      <c r="CY294" s="64">
        <f t="shared" si="666"/>
        <v>0</v>
      </c>
      <c r="CZ294" s="64">
        <f t="shared" si="666"/>
        <v>0</v>
      </c>
      <c r="DA294" s="64">
        <f t="shared" si="666"/>
        <v>0</v>
      </c>
      <c r="DB294" s="64">
        <f t="shared" si="575"/>
        <v>0</v>
      </c>
      <c r="DC294" s="64">
        <f t="shared" ref="DC294:EM294" si="667">IFERROR(DC133*(DC455/$EN455),"")</f>
        <v>0</v>
      </c>
      <c r="DD294" s="64">
        <f t="shared" si="667"/>
        <v>-5.9901219549923638E-4</v>
      </c>
      <c r="DE294" s="64">
        <f t="shared" si="667"/>
        <v>-2.7360899256906047E-4</v>
      </c>
      <c r="DF294" s="64">
        <f t="shared" si="667"/>
        <v>1.3036024035766552E-3</v>
      </c>
      <c r="DG294" s="64">
        <f t="shared" si="667"/>
        <v>0</v>
      </c>
      <c r="DH294" s="64">
        <f t="shared" si="667"/>
        <v>-9.6019070018975173E-5</v>
      </c>
      <c r="DI294" s="64">
        <f t="shared" si="667"/>
        <v>7.2058761812585611E-3</v>
      </c>
      <c r="DJ294" s="64">
        <f t="shared" si="667"/>
        <v>-2.5175668645357591E-3</v>
      </c>
      <c r="DK294" s="64">
        <f t="shared" si="667"/>
        <v>9.9147239612676526E-4</v>
      </c>
      <c r="DL294" s="64">
        <f t="shared" si="667"/>
        <v>1.0372136316573191E-3</v>
      </c>
      <c r="DM294" s="64">
        <f t="shared" si="667"/>
        <v>-1.0640159255409529E-3</v>
      </c>
      <c r="DN294" s="64">
        <f t="shared" si="667"/>
        <v>1.1624465680422703E-2</v>
      </c>
      <c r="DO294" s="64">
        <f t="shared" si="667"/>
        <v>0</v>
      </c>
      <c r="DP294" s="64">
        <f t="shared" si="667"/>
        <v>1.9382048847894258E-3</v>
      </c>
      <c r="DQ294" s="64">
        <f t="shared" si="667"/>
        <v>2.0994544720024672E-3</v>
      </c>
      <c r="DR294" s="64">
        <f t="shared" si="667"/>
        <v>-6.6806746825122479E-5</v>
      </c>
      <c r="DS294" s="64">
        <f t="shared" si="667"/>
        <v>7.0846868381248338E-4</v>
      </c>
      <c r="DT294" s="64">
        <f t="shared" si="667"/>
        <v>2.5280253762729717E-3</v>
      </c>
      <c r="DU294" s="64">
        <f t="shared" si="667"/>
        <v>0</v>
      </c>
      <c r="DV294" s="64">
        <f t="shared" si="667"/>
        <v>0</v>
      </c>
      <c r="DW294" s="64">
        <f t="shared" si="667"/>
        <v>0</v>
      </c>
      <c r="DX294" s="64">
        <f t="shared" si="667"/>
        <v>4.946696332904091E-3</v>
      </c>
      <c r="DY294" s="64">
        <f t="shared" si="667"/>
        <v>0</v>
      </c>
      <c r="DZ294" s="64">
        <f t="shared" si="667"/>
        <v>0</v>
      </c>
      <c r="EA294" s="64">
        <f t="shared" si="667"/>
        <v>0</v>
      </c>
      <c r="EB294" s="64">
        <f t="shared" si="667"/>
        <v>0</v>
      </c>
      <c r="EC294" s="64">
        <f t="shared" si="667"/>
        <v>0</v>
      </c>
      <c r="ED294" s="64">
        <f t="shared" si="667"/>
        <v>0</v>
      </c>
      <c r="EE294" s="64">
        <f t="shared" si="667"/>
        <v>0</v>
      </c>
      <c r="EF294" s="64">
        <f t="shared" si="667"/>
        <v>3.2471795417601568E-4</v>
      </c>
      <c r="EG294" s="64">
        <f t="shared" si="667"/>
        <v>1.8062434930623029E-2</v>
      </c>
      <c r="EH294" s="64">
        <f t="shared" si="667"/>
        <v>1.8872586128197805E-3</v>
      </c>
      <c r="EI294" s="64">
        <f t="shared" si="667"/>
        <v>-3.1582019591579454E-5</v>
      </c>
      <c r="EJ294" s="64">
        <f t="shared" si="667"/>
        <v>1.851563657275929E-2</v>
      </c>
      <c r="EK294" s="64">
        <f t="shared" si="667"/>
        <v>-3.6891001656691582E-4</v>
      </c>
      <c r="EL294" s="64">
        <f t="shared" si="667"/>
        <v>0</v>
      </c>
      <c r="EM294" s="64">
        <f t="shared" si="667"/>
        <v>0</v>
      </c>
      <c r="EN294" s="72">
        <f t="shared" si="657"/>
        <v>0.12839412371827061</v>
      </c>
    </row>
    <row r="295" spans="1:144" x14ac:dyDescent="0.15">
      <c r="A295" s="71">
        <v>43861</v>
      </c>
      <c r="B295" s="64">
        <f t="shared" ref="B295:J295" si="668">IFERROR(B134*(B456/$EN456),"")</f>
        <v>0</v>
      </c>
      <c r="C295" s="64">
        <f t="shared" si="668"/>
        <v>0</v>
      </c>
      <c r="D295" s="64">
        <f t="shared" si="668"/>
        <v>1.5839934344603636E-3</v>
      </c>
      <c r="E295" s="64">
        <f t="shared" si="668"/>
        <v>0</v>
      </c>
      <c r="F295" s="64">
        <f t="shared" si="668"/>
        <v>0</v>
      </c>
      <c r="G295" s="64">
        <f t="shared" si="668"/>
        <v>0</v>
      </c>
      <c r="H295" s="64">
        <f t="shared" si="668"/>
        <v>0</v>
      </c>
      <c r="I295" s="64">
        <f t="shared" si="668"/>
        <v>1.0285444478748181E-3</v>
      </c>
      <c r="J295" s="64">
        <f t="shared" si="668"/>
        <v>0</v>
      </c>
      <c r="K295" s="64">
        <f t="shared" ref="K295:AP295" si="669">IFERROR(K134*(K456/$EN456),"")</f>
        <v>2.1323814007752993E-4</v>
      </c>
      <c r="L295" s="64">
        <f t="shared" si="669"/>
        <v>0</v>
      </c>
      <c r="M295" s="64">
        <f t="shared" si="669"/>
        <v>0</v>
      </c>
      <c r="N295" s="64">
        <f t="shared" si="669"/>
        <v>4.3499107458564419E-3</v>
      </c>
      <c r="O295" s="64">
        <f t="shared" si="669"/>
        <v>0</v>
      </c>
      <c r="P295" s="64">
        <f t="shared" si="669"/>
        <v>0</v>
      </c>
      <c r="Q295" s="64">
        <f t="shared" si="669"/>
        <v>0</v>
      </c>
      <c r="R295" s="64">
        <f t="shared" si="669"/>
        <v>0</v>
      </c>
      <c r="S295" s="64">
        <f t="shared" si="669"/>
        <v>0</v>
      </c>
      <c r="T295" s="64">
        <f t="shared" si="669"/>
        <v>0</v>
      </c>
      <c r="U295" s="64">
        <f t="shared" si="669"/>
        <v>0</v>
      </c>
      <c r="V295" s="64">
        <f t="shared" si="669"/>
        <v>4.056525551174907E-3</v>
      </c>
      <c r="W295" s="64">
        <f t="shared" si="669"/>
        <v>0</v>
      </c>
      <c r="X295" s="64">
        <f t="shared" si="669"/>
        <v>-7.9965313705921744E-3</v>
      </c>
      <c r="Y295" s="64">
        <f t="shared" si="669"/>
        <v>0</v>
      </c>
      <c r="Z295" s="64">
        <f t="shared" si="669"/>
        <v>-3.8748041926534461E-3</v>
      </c>
      <c r="AA295" s="64">
        <f t="shared" si="669"/>
        <v>0</v>
      </c>
      <c r="AB295" s="64">
        <f t="shared" si="669"/>
        <v>0</v>
      </c>
      <c r="AC295" s="64">
        <f t="shared" si="669"/>
        <v>0</v>
      </c>
      <c r="AD295" s="64">
        <f t="shared" si="669"/>
        <v>0</v>
      </c>
      <c r="AE295" s="64">
        <f t="shared" si="669"/>
        <v>0</v>
      </c>
      <c r="AF295" s="64">
        <f t="shared" si="669"/>
        <v>0</v>
      </c>
      <c r="AG295" s="64">
        <f t="shared" si="669"/>
        <v>4.4002772493244947E-4</v>
      </c>
      <c r="AH295" s="64">
        <f t="shared" si="669"/>
        <v>0</v>
      </c>
      <c r="AI295" s="64">
        <f t="shared" si="669"/>
        <v>1.1386502219680728E-3</v>
      </c>
      <c r="AJ295" s="64">
        <f t="shared" si="669"/>
        <v>-5.529447857319238E-3</v>
      </c>
      <c r="AK295" s="64">
        <f t="shared" si="669"/>
        <v>0</v>
      </c>
      <c r="AL295" s="64">
        <f t="shared" si="669"/>
        <v>0</v>
      </c>
      <c r="AM295" s="64">
        <f t="shared" si="669"/>
        <v>-1.70399777911734E-4</v>
      </c>
      <c r="AN295" s="64">
        <f t="shared" si="669"/>
        <v>0</v>
      </c>
      <c r="AO295" s="64">
        <f t="shared" si="669"/>
        <v>0</v>
      </c>
      <c r="AP295" s="64">
        <f t="shared" si="669"/>
        <v>0</v>
      </c>
      <c r="AQ295" s="64">
        <f t="shared" ref="AQ295:BV295" si="670">IFERROR(AQ134*(AQ456/$EN456),"")</f>
        <v>0</v>
      </c>
      <c r="AR295" s="64">
        <f t="shared" si="670"/>
        <v>0</v>
      </c>
      <c r="AS295" s="64">
        <f t="shared" si="670"/>
        <v>0</v>
      </c>
      <c r="AT295" s="64">
        <f t="shared" si="670"/>
        <v>0</v>
      </c>
      <c r="AU295" s="64">
        <f t="shared" si="670"/>
        <v>0</v>
      </c>
      <c r="AV295" s="64">
        <f t="shared" si="670"/>
        <v>0</v>
      </c>
      <c r="AW295" s="64">
        <f t="shared" si="670"/>
        <v>0</v>
      </c>
      <c r="AX295" s="64">
        <f t="shared" si="670"/>
        <v>0</v>
      </c>
      <c r="AY295" s="64">
        <f t="shared" si="670"/>
        <v>0</v>
      </c>
      <c r="AZ295" s="64">
        <f t="shared" si="670"/>
        <v>0</v>
      </c>
      <c r="BA295" s="64">
        <f t="shared" si="670"/>
        <v>0</v>
      </c>
      <c r="BB295" s="64">
        <f t="shared" si="670"/>
        <v>0</v>
      </c>
      <c r="BC295" s="64">
        <f t="shared" si="670"/>
        <v>0</v>
      </c>
      <c r="BD295" s="64">
        <f t="shared" si="670"/>
        <v>-5.6868472740730146E-4</v>
      </c>
      <c r="BE295" s="64">
        <f t="shared" si="670"/>
        <v>0</v>
      </c>
      <c r="BF295" s="64">
        <f t="shared" si="670"/>
        <v>-1.3732458685053581E-4</v>
      </c>
      <c r="BG295" s="64">
        <f t="shared" si="670"/>
        <v>4.9754602577066076E-5</v>
      </c>
      <c r="BH295" s="64">
        <f t="shared" si="670"/>
        <v>0</v>
      </c>
      <c r="BI295" s="64">
        <f t="shared" si="670"/>
        <v>0</v>
      </c>
      <c r="BJ295" s="64">
        <f t="shared" si="670"/>
        <v>5.5905474898493273E-5</v>
      </c>
      <c r="BK295" s="64">
        <f t="shared" si="670"/>
        <v>0</v>
      </c>
      <c r="BL295" s="64">
        <f t="shared" si="670"/>
        <v>0</v>
      </c>
      <c r="BM295" s="64">
        <f t="shared" si="670"/>
        <v>0</v>
      </c>
      <c r="BN295" s="64">
        <f t="shared" si="670"/>
        <v>0</v>
      </c>
      <c r="BO295" s="64">
        <f t="shared" si="670"/>
        <v>0</v>
      </c>
      <c r="BP295" s="64">
        <f t="shared" si="670"/>
        <v>0</v>
      </c>
      <c r="BQ295" s="64">
        <f t="shared" si="670"/>
        <v>0</v>
      </c>
      <c r="BR295" s="64">
        <f t="shared" si="670"/>
        <v>0</v>
      </c>
      <c r="BS295" s="64">
        <f t="shared" si="670"/>
        <v>0</v>
      </c>
      <c r="BT295" s="64">
        <f t="shared" si="670"/>
        <v>0</v>
      </c>
      <c r="BU295" s="64">
        <f t="shared" si="670"/>
        <v>0</v>
      </c>
      <c r="BV295" s="64">
        <f t="shared" si="670"/>
        <v>0</v>
      </c>
      <c r="BW295" s="64">
        <f t="shared" ref="BW295:DA295" si="671">IFERROR(BW134*(BW456/$EN456),"")</f>
        <v>0</v>
      </c>
      <c r="BX295" s="64">
        <f t="shared" si="671"/>
        <v>0</v>
      </c>
      <c r="BY295" s="64">
        <f t="shared" si="671"/>
        <v>0</v>
      </c>
      <c r="BZ295" s="64">
        <f t="shared" si="671"/>
        <v>0</v>
      </c>
      <c r="CA295" s="64">
        <f t="shared" si="671"/>
        <v>0</v>
      </c>
      <c r="CB295" s="64">
        <f t="shared" si="671"/>
        <v>0</v>
      </c>
      <c r="CC295" s="64">
        <f t="shared" si="671"/>
        <v>0</v>
      </c>
      <c r="CD295" s="64">
        <f t="shared" si="671"/>
        <v>0</v>
      </c>
      <c r="CE295" s="64">
        <f t="shared" si="671"/>
        <v>0</v>
      </c>
      <c r="CF295" s="64">
        <f t="shared" si="671"/>
        <v>0</v>
      </c>
      <c r="CG295" s="64">
        <f t="shared" si="671"/>
        <v>4.9743725785004529E-2</v>
      </c>
      <c r="CH295" s="64">
        <f t="shared" si="671"/>
        <v>2.1864299445782841E-2</v>
      </c>
      <c r="CI295" s="64">
        <f t="shared" si="671"/>
        <v>-1.1328887924408064E-3</v>
      </c>
      <c r="CJ295" s="64">
        <f t="shared" si="671"/>
        <v>0</v>
      </c>
      <c r="CK295" s="64">
        <f t="shared" si="671"/>
        <v>-5.805598052918054E-3</v>
      </c>
      <c r="CL295" s="64">
        <f t="shared" si="671"/>
        <v>0</v>
      </c>
      <c r="CM295" s="64">
        <f t="shared" si="671"/>
        <v>1.8902410112498235E-3</v>
      </c>
      <c r="CN295" s="64">
        <f t="shared" si="671"/>
        <v>1.3433710615668497E-2</v>
      </c>
      <c r="CO295" s="64">
        <f t="shared" si="671"/>
        <v>6.4910131287888879E-3</v>
      </c>
      <c r="CP295" s="64">
        <f t="shared" si="671"/>
        <v>0</v>
      </c>
      <c r="CQ295" s="64">
        <f t="shared" si="671"/>
        <v>0</v>
      </c>
      <c r="CR295" s="64">
        <f t="shared" si="671"/>
        <v>0</v>
      </c>
      <c r="CS295" s="64">
        <f t="shared" si="671"/>
        <v>0</v>
      </c>
      <c r="CT295" s="64">
        <f t="shared" si="671"/>
        <v>0</v>
      </c>
      <c r="CU295" s="64">
        <f t="shared" si="671"/>
        <v>-1.3762691208758942E-3</v>
      </c>
      <c r="CV295" s="64">
        <f t="shared" si="671"/>
        <v>-6.0824892650124479E-4</v>
      </c>
      <c r="CW295" s="64">
        <f t="shared" si="671"/>
        <v>0</v>
      </c>
      <c r="CX295" s="64">
        <f t="shared" si="671"/>
        <v>0</v>
      </c>
      <c r="CY295" s="64">
        <f t="shared" si="671"/>
        <v>0</v>
      </c>
      <c r="CZ295" s="64">
        <f t="shared" si="671"/>
        <v>0</v>
      </c>
      <c r="DA295" s="64">
        <f t="shared" si="671"/>
        <v>0</v>
      </c>
      <c r="DB295" s="64">
        <f t="shared" si="575"/>
        <v>0</v>
      </c>
      <c r="DC295" s="64">
        <f t="shared" ref="DC295:EM295" si="672">IFERROR(DC134*(DC456/$EN456),"")</f>
        <v>0</v>
      </c>
      <c r="DD295" s="64">
        <f t="shared" si="672"/>
        <v>-1.8742306783466212E-3</v>
      </c>
      <c r="DE295" s="64">
        <f t="shared" si="672"/>
        <v>3.3516111833784921E-3</v>
      </c>
      <c r="DF295" s="64">
        <f t="shared" si="672"/>
        <v>5.9404651713574697E-4</v>
      </c>
      <c r="DG295" s="64">
        <f t="shared" si="672"/>
        <v>0</v>
      </c>
      <c r="DH295" s="64">
        <f t="shared" si="672"/>
        <v>6.4888268572291425E-4</v>
      </c>
      <c r="DI295" s="64">
        <f t="shared" si="672"/>
        <v>-3.9097874759614574E-3</v>
      </c>
      <c r="DJ295" s="64">
        <f t="shared" si="672"/>
        <v>1.0693724438293306E-3</v>
      </c>
      <c r="DK295" s="64">
        <f t="shared" si="672"/>
        <v>-5.6520916177559928E-3</v>
      </c>
      <c r="DL295" s="64">
        <f t="shared" si="672"/>
        <v>-1.4081243057768934E-3</v>
      </c>
      <c r="DM295" s="64">
        <f t="shared" si="672"/>
        <v>-3.9684778211321895E-4</v>
      </c>
      <c r="DN295" s="64">
        <f t="shared" si="672"/>
        <v>-6.3294295358320247E-3</v>
      </c>
      <c r="DO295" s="64">
        <f t="shared" si="672"/>
        <v>0</v>
      </c>
      <c r="DP295" s="64">
        <f t="shared" si="672"/>
        <v>-1.3685380823944452E-5</v>
      </c>
      <c r="DQ295" s="64">
        <f t="shared" si="672"/>
        <v>-9.7875959642638273E-4</v>
      </c>
      <c r="DR295" s="64">
        <f t="shared" si="672"/>
        <v>6.5368735437554946E-5</v>
      </c>
      <c r="DS295" s="64">
        <f t="shared" si="672"/>
        <v>-5.0094944238851034E-5</v>
      </c>
      <c r="DT295" s="64">
        <f t="shared" si="672"/>
        <v>-3.1319431332043268E-3</v>
      </c>
      <c r="DU295" s="64">
        <f t="shared" si="672"/>
        <v>0</v>
      </c>
      <c r="DV295" s="64">
        <f t="shared" si="672"/>
        <v>0</v>
      </c>
      <c r="DW295" s="64">
        <f t="shared" si="672"/>
        <v>0</v>
      </c>
      <c r="DX295" s="64">
        <f t="shared" si="672"/>
        <v>-4.6252316391316524E-5</v>
      </c>
      <c r="DY295" s="64">
        <f t="shared" si="672"/>
        <v>0</v>
      </c>
      <c r="DZ295" s="64">
        <f t="shared" si="672"/>
        <v>0</v>
      </c>
      <c r="EA295" s="64">
        <f t="shared" si="672"/>
        <v>0</v>
      </c>
      <c r="EB295" s="64">
        <f t="shared" si="672"/>
        <v>0</v>
      </c>
      <c r="EC295" s="64">
        <f t="shared" si="672"/>
        <v>0</v>
      </c>
      <c r="ED295" s="64">
        <f t="shared" si="672"/>
        <v>0</v>
      </c>
      <c r="EE295" s="64">
        <f t="shared" si="672"/>
        <v>0</v>
      </c>
      <c r="EF295" s="64">
        <f t="shared" si="672"/>
        <v>5.8699321415472765E-4</v>
      </c>
      <c r="EG295" s="64">
        <f t="shared" si="672"/>
        <v>-7.510767561256358E-3</v>
      </c>
      <c r="EH295" s="64">
        <f t="shared" si="672"/>
        <v>-4.5200475186345712E-3</v>
      </c>
      <c r="EI295" s="64">
        <f t="shared" si="672"/>
        <v>4.4854175048432626E-5</v>
      </c>
      <c r="EJ295" s="64">
        <f t="shared" si="672"/>
        <v>2.1418495976764884E-4</v>
      </c>
      <c r="EK295" s="64">
        <f t="shared" si="672"/>
        <v>-7.730800657939252E-5</v>
      </c>
      <c r="EL295" s="64">
        <f t="shared" si="672"/>
        <v>0</v>
      </c>
      <c r="EM295" s="64">
        <f t="shared" si="672"/>
        <v>0</v>
      </c>
      <c r="EN295" s="72">
        <f t="shared" si="657"/>
        <v>4.9815286985977807E-2</v>
      </c>
    </row>
    <row r="296" spans="1:144" x14ac:dyDescent="0.15">
      <c r="A296" s="71">
        <v>43889</v>
      </c>
      <c r="B296" s="64">
        <f t="shared" ref="B296:J296" si="673">IFERROR(B135*(B457/$EN457),"")</f>
        <v>0</v>
      </c>
      <c r="C296" s="64">
        <f t="shared" si="673"/>
        <v>0</v>
      </c>
      <c r="D296" s="64">
        <f t="shared" si="673"/>
        <v>-3.574437835308471E-3</v>
      </c>
      <c r="E296" s="64">
        <f t="shared" si="673"/>
        <v>0</v>
      </c>
      <c r="F296" s="64">
        <f t="shared" si="673"/>
        <v>0</v>
      </c>
      <c r="G296" s="64">
        <f t="shared" si="673"/>
        <v>0</v>
      </c>
      <c r="H296" s="64">
        <f t="shared" si="673"/>
        <v>0</v>
      </c>
      <c r="I296" s="64">
        <f t="shared" si="673"/>
        <v>-6.5220731469833419E-3</v>
      </c>
      <c r="J296" s="64">
        <f t="shared" si="673"/>
        <v>0</v>
      </c>
      <c r="K296" s="64">
        <f t="shared" ref="K296:AP296" si="674">IFERROR(K135*(K457/$EN457),"")</f>
        <v>-1.3068952208673246E-3</v>
      </c>
      <c r="L296" s="64">
        <f t="shared" si="674"/>
        <v>0</v>
      </c>
      <c r="M296" s="64">
        <f t="shared" si="674"/>
        <v>0</v>
      </c>
      <c r="N296" s="64">
        <f t="shared" si="674"/>
        <v>7.9529871321932892E-4</v>
      </c>
      <c r="O296" s="64">
        <f t="shared" si="674"/>
        <v>0</v>
      </c>
      <c r="P296" s="64">
        <f t="shared" si="674"/>
        <v>0</v>
      </c>
      <c r="Q296" s="64">
        <f t="shared" si="674"/>
        <v>0</v>
      </c>
      <c r="R296" s="64">
        <f t="shared" si="674"/>
        <v>0</v>
      </c>
      <c r="S296" s="64">
        <f t="shared" si="674"/>
        <v>0</v>
      </c>
      <c r="T296" s="64">
        <f t="shared" si="674"/>
        <v>0</v>
      </c>
      <c r="U296" s="64">
        <f t="shared" si="674"/>
        <v>0</v>
      </c>
      <c r="V296" s="64">
        <f t="shared" si="674"/>
        <v>4.2567208065765463E-3</v>
      </c>
      <c r="W296" s="64">
        <f t="shared" si="674"/>
        <v>0</v>
      </c>
      <c r="X296" s="64">
        <f t="shared" si="674"/>
        <v>-1.4089605279959042E-2</v>
      </c>
      <c r="Y296" s="64">
        <f t="shared" si="674"/>
        <v>0</v>
      </c>
      <c r="Z296" s="64">
        <f t="shared" si="674"/>
        <v>-4.4047436776432393E-3</v>
      </c>
      <c r="AA296" s="64">
        <f t="shared" si="674"/>
        <v>0</v>
      </c>
      <c r="AB296" s="64">
        <f t="shared" si="674"/>
        <v>0</v>
      </c>
      <c r="AC296" s="64">
        <f t="shared" si="674"/>
        <v>4.886259580185161E-4</v>
      </c>
      <c r="AD296" s="64">
        <f t="shared" si="674"/>
        <v>0</v>
      </c>
      <c r="AE296" s="64">
        <f t="shared" si="674"/>
        <v>0</v>
      </c>
      <c r="AF296" s="64">
        <f t="shared" si="674"/>
        <v>0</v>
      </c>
      <c r="AG296" s="64">
        <f t="shared" si="674"/>
        <v>-1.5495655947068816E-4</v>
      </c>
      <c r="AH296" s="64">
        <f t="shared" si="674"/>
        <v>0</v>
      </c>
      <c r="AI296" s="64">
        <f t="shared" si="674"/>
        <v>-2.3988391885543521E-3</v>
      </c>
      <c r="AJ296" s="64">
        <f t="shared" si="674"/>
        <v>3.2306773332769676E-3</v>
      </c>
      <c r="AK296" s="64">
        <f t="shared" si="674"/>
        <v>0</v>
      </c>
      <c r="AL296" s="64">
        <f t="shared" si="674"/>
        <v>0</v>
      </c>
      <c r="AM296" s="64">
        <f t="shared" si="674"/>
        <v>-2.480166296095483E-4</v>
      </c>
      <c r="AN296" s="64">
        <f t="shared" si="674"/>
        <v>0</v>
      </c>
      <c r="AO296" s="64">
        <f t="shared" si="674"/>
        <v>0</v>
      </c>
      <c r="AP296" s="64">
        <f t="shared" si="674"/>
        <v>0</v>
      </c>
      <c r="AQ296" s="64">
        <f t="shared" ref="AQ296:BV296" si="675">IFERROR(AQ135*(AQ457/$EN457),"")</f>
        <v>0</v>
      </c>
      <c r="AR296" s="64">
        <f t="shared" si="675"/>
        <v>-1.9637218279060356E-4</v>
      </c>
      <c r="AS296" s="64">
        <f t="shared" si="675"/>
        <v>0</v>
      </c>
      <c r="AT296" s="64">
        <f t="shared" si="675"/>
        <v>0</v>
      </c>
      <c r="AU296" s="64">
        <f t="shared" si="675"/>
        <v>0</v>
      </c>
      <c r="AV296" s="64">
        <f t="shared" si="675"/>
        <v>0</v>
      </c>
      <c r="AW296" s="64">
        <f t="shared" si="675"/>
        <v>0</v>
      </c>
      <c r="AX296" s="64">
        <f t="shared" si="675"/>
        <v>0</v>
      </c>
      <c r="AY296" s="64">
        <f t="shared" si="675"/>
        <v>0</v>
      </c>
      <c r="AZ296" s="64">
        <f t="shared" si="675"/>
        <v>0</v>
      </c>
      <c r="BA296" s="64">
        <f t="shared" si="675"/>
        <v>0</v>
      </c>
      <c r="BB296" s="64">
        <f t="shared" si="675"/>
        <v>0</v>
      </c>
      <c r="BC296" s="64">
        <f t="shared" si="675"/>
        <v>0</v>
      </c>
      <c r="BD296" s="64">
        <f t="shared" si="675"/>
        <v>-1.8725262274923253E-4</v>
      </c>
      <c r="BE296" s="64">
        <f t="shared" si="675"/>
        <v>0</v>
      </c>
      <c r="BF296" s="64">
        <f t="shared" si="675"/>
        <v>-2.4579105330699801E-4</v>
      </c>
      <c r="BG296" s="64">
        <f t="shared" si="675"/>
        <v>2.483536172138564E-4</v>
      </c>
      <c r="BH296" s="64">
        <f t="shared" si="675"/>
        <v>0</v>
      </c>
      <c r="BI296" s="64">
        <f t="shared" si="675"/>
        <v>0</v>
      </c>
      <c r="BJ296" s="64">
        <f t="shared" si="675"/>
        <v>-3.8041258194718093E-4</v>
      </c>
      <c r="BK296" s="64">
        <f t="shared" si="675"/>
        <v>0</v>
      </c>
      <c r="BL296" s="64">
        <f t="shared" si="675"/>
        <v>0</v>
      </c>
      <c r="BM296" s="64">
        <f t="shared" si="675"/>
        <v>0</v>
      </c>
      <c r="BN296" s="64">
        <f t="shared" si="675"/>
        <v>0</v>
      </c>
      <c r="BO296" s="64">
        <f t="shared" si="675"/>
        <v>0</v>
      </c>
      <c r="BP296" s="64">
        <f t="shared" si="675"/>
        <v>0</v>
      </c>
      <c r="BQ296" s="64">
        <f t="shared" si="675"/>
        <v>0</v>
      </c>
      <c r="BR296" s="64">
        <f t="shared" si="675"/>
        <v>0</v>
      </c>
      <c r="BS296" s="64">
        <f t="shared" si="675"/>
        <v>0</v>
      </c>
      <c r="BT296" s="64">
        <f t="shared" si="675"/>
        <v>0</v>
      </c>
      <c r="BU296" s="64">
        <f t="shared" si="675"/>
        <v>0</v>
      </c>
      <c r="BV296" s="64">
        <f t="shared" si="675"/>
        <v>0</v>
      </c>
      <c r="BW296" s="64">
        <f t="shared" ref="BW296:DA296" si="676">IFERROR(BW135*(BW457/$EN457),"")</f>
        <v>0</v>
      </c>
      <c r="BX296" s="64">
        <f t="shared" si="676"/>
        <v>0</v>
      </c>
      <c r="BY296" s="64">
        <f t="shared" si="676"/>
        <v>0</v>
      </c>
      <c r="BZ296" s="64">
        <f t="shared" si="676"/>
        <v>0</v>
      </c>
      <c r="CA296" s="64">
        <f t="shared" si="676"/>
        <v>0</v>
      </c>
      <c r="CB296" s="64">
        <f t="shared" si="676"/>
        <v>0</v>
      </c>
      <c r="CC296" s="64">
        <f t="shared" si="676"/>
        <v>0</v>
      </c>
      <c r="CD296" s="64">
        <f t="shared" si="676"/>
        <v>0</v>
      </c>
      <c r="CE296" s="64">
        <f t="shared" si="676"/>
        <v>0</v>
      </c>
      <c r="CF296" s="64">
        <f t="shared" si="676"/>
        <v>0</v>
      </c>
      <c r="CG296" s="64">
        <f t="shared" si="676"/>
        <v>2.2393594123216055E-3</v>
      </c>
      <c r="CH296" s="64">
        <f t="shared" si="676"/>
        <v>1.9753980183598141E-2</v>
      </c>
      <c r="CI296" s="64">
        <f t="shared" si="676"/>
        <v>1.6009935553511878E-3</v>
      </c>
      <c r="CJ296" s="64">
        <f t="shared" si="676"/>
        <v>0</v>
      </c>
      <c r="CK296" s="64">
        <f t="shared" si="676"/>
        <v>-4.3538384179399106E-3</v>
      </c>
      <c r="CL296" s="64">
        <f t="shared" si="676"/>
        <v>0</v>
      </c>
      <c r="CM296" s="64">
        <f t="shared" si="676"/>
        <v>-2.9286138951751133E-3</v>
      </c>
      <c r="CN296" s="64">
        <f t="shared" si="676"/>
        <v>3.1746316787578158E-3</v>
      </c>
      <c r="CO296" s="64">
        <f t="shared" si="676"/>
        <v>-2.5924372687031946E-3</v>
      </c>
      <c r="CP296" s="64">
        <f t="shared" si="676"/>
        <v>0</v>
      </c>
      <c r="CQ296" s="64">
        <f t="shared" si="676"/>
        <v>0</v>
      </c>
      <c r="CR296" s="64">
        <f t="shared" si="676"/>
        <v>0</v>
      </c>
      <c r="CS296" s="64">
        <f t="shared" si="676"/>
        <v>0</v>
      </c>
      <c r="CT296" s="64">
        <f t="shared" si="676"/>
        <v>0</v>
      </c>
      <c r="CU296" s="64">
        <f t="shared" si="676"/>
        <v>-5.5658454692866319E-3</v>
      </c>
      <c r="CV296" s="64">
        <f t="shared" si="676"/>
        <v>0</v>
      </c>
      <c r="CW296" s="64">
        <f t="shared" si="676"/>
        <v>0</v>
      </c>
      <c r="CX296" s="64">
        <f t="shared" si="676"/>
        <v>0</v>
      </c>
      <c r="CY296" s="64">
        <f t="shared" si="676"/>
        <v>0</v>
      </c>
      <c r="CZ296" s="64">
        <f t="shared" si="676"/>
        <v>0</v>
      </c>
      <c r="DA296" s="64">
        <f t="shared" si="676"/>
        <v>0</v>
      </c>
      <c r="DB296" s="64">
        <f t="shared" si="575"/>
        <v>0</v>
      </c>
      <c r="DC296" s="64">
        <f t="shared" ref="DC296:EM296" si="677">IFERROR(DC135*(DC457/$EN457),"")</f>
        <v>0</v>
      </c>
      <c r="DD296" s="64">
        <f t="shared" si="677"/>
        <v>-2.0123857934978766E-3</v>
      </c>
      <c r="DE296" s="64">
        <f t="shared" si="677"/>
        <v>-8.8984417251494643E-4</v>
      </c>
      <c r="DF296" s="64">
        <f t="shared" si="677"/>
        <v>-2.1381921104472947E-3</v>
      </c>
      <c r="DG296" s="64">
        <f t="shared" si="677"/>
        <v>0</v>
      </c>
      <c r="DH296" s="64">
        <f t="shared" si="677"/>
        <v>-1.0564755712302564E-4</v>
      </c>
      <c r="DI296" s="64">
        <f t="shared" si="677"/>
        <v>7.7886345912352144E-3</v>
      </c>
      <c r="DJ296" s="64">
        <f t="shared" si="677"/>
        <v>7.3093464310084962E-4</v>
      </c>
      <c r="DK296" s="64">
        <f t="shared" si="677"/>
        <v>-1.1569672687952223E-3</v>
      </c>
      <c r="DL296" s="64">
        <f t="shared" si="677"/>
        <v>-2.6593509533480919E-4</v>
      </c>
      <c r="DM296" s="64">
        <f t="shared" si="677"/>
        <v>1.0891638039802715E-4</v>
      </c>
      <c r="DN296" s="64">
        <f t="shared" si="677"/>
        <v>-6.975849754394148E-3</v>
      </c>
      <c r="DO296" s="64">
        <f t="shared" si="677"/>
        <v>0</v>
      </c>
      <c r="DP296" s="64">
        <f t="shared" si="677"/>
        <v>-1.0530883366365841E-4</v>
      </c>
      <c r="DQ296" s="64">
        <f t="shared" si="677"/>
        <v>1.7166244726976151E-4</v>
      </c>
      <c r="DR296" s="64">
        <f t="shared" si="677"/>
        <v>-1.668848374608356E-3</v>
      </c>
      <c r="DS296" s="64">
        <f t="shared" si="677"/>
        <v>-7.1953035655478658E-4</v>
      </c>
      <c r="DT296" s="64">
        <f t="shared" si="677"/>
        <v>-6.387093516810429E-4</v>
      </c>
      <c r="DU296" s="64">
        <f t="shared" si="677"/>
        <v>0</v>
      </c>
      <c r="DV296" s="64">
        <f t="shared" si="677"/>
        <v>0</v>
      </c>
      <c r="DW296" s="64">
        <f t="shared" si="677"/>
        <v>0</v>
      </c>
      <c r="DX296" s="64">
        <f t="shared" si="677"/>
        <v>-3.5158137818245983E-5</v>
      </c>
      <c r="DY296" s="64">
        <f t="shared" si="677"/>
        <v>0</v>
      </c>
      <c r="DZ296" s="64">
        <f t="shared" si="677"/>
        <v>0</v>
      </c>
      <c r="EA296" s="64">
        <f t="shared" si="677"/>
        <v>0</v>
      </c>
      <c r="EB296" s="64">
        <f t="shared" si="677"/>
        <v>0</v>
      </c>
      <c r="EC296" s="64">
        <f t="shared" si="677"/>
        <v>0</v>
      </c>
      <c r="ED296" s="64">
        <f t="shared" si="677"/>
        <v>0</v>
      </c>
      <c r="EE296" s="64">
        <f t="shared" si="677"/>
        <v>0</v>
      </c>
      <c r="EF296" s="64">
        <f t="shared" si="677"/>
        <v>-6.3958196056859695E-4</v>
      </c>
      <c r="EG296" s="64">
        <f t="shared" si="677"/>
        <v>0</v>
      </c>
      <c r="EH296" s="64">
        <f t="shared" si="677"/>
        <v>-6.7977854464492784E-3</v>
      </c>
      <c r="EI296" s="64">
        <f t="shared" si="677"/>
        <v>-1.153106689166686E-4</v>
      </c>
      <c r="EJ296" s="64">
        <f t="shared" si="677"/>
        <v>-5.4935092251537062E-3</v>
      </c>
      <c r="EK296" s="64">
        <f t="shared" si="677"/>
        <v>-2.5111116853791582E-4</v>
      </c>
      <c r="EL296" s="64">
        <f t="shared" si="677"/>
        <v>0</v>
      </c>
      <c r="EM296" s="64">
        <f t="shared" si="677"/>
        <v>0</v>
      </c>
      <c r="EN296" s="72">
        <f t="shared" si="657"/>
        <v>-3.4571016986016632E-2</v>
      </c>
    </row>
    <row r="297" spans="1:144" x14ac:dyDescent="0.15">
      <c r="A297" s="71">
        <v>43921</v>
      </c>
      <c r="B297" s="64">
        <f t="shared" ref="B297:J297" si="678">IFERROR(B136*(B458/$EN458),"")</f>
        <v>0</v>
      </c>
      <c r="C297" s="64">
        <f t="shared" si="678"/>
        <v>0</v>
      </c>
      <c r="D297" s="64">
        <f t="shared" si="678"/>
        <v>-4.0547311414123599E-3</v>
      </c>
      <c r="E297" s="64">
        <f t="shared" si="678"/>
        <v>0</v>
      </c>
      <c r="F297" s="64">
        <f t="shared" si="678"/>
        <v>0</v>
      </c>
      <c r="G297" s="64">
        <f t="shared" si="678"/>
        <v>0</v>
      </c>
      <c r="H297" s="64">
        <f t="shared" si="678"/>
        <v>0</v>
      </c>
      <c r="I297" s="64">
        <f t="shared" si="678"/>
        <v>1.6877904975036737E-3</v>
      </c>
      <c r="J297" s="64">
        <f t="shared" si="678"/>
        <v>0</v>
      </c>
      <c r="K297" s="64">
        <f t="shared" ref="K297:AP297" si="679">IFERROR(K136*(K458/$EN458),"")</f>
        <v>-4.8109549958615869E-3</v>
      </c>
      <c r="L297" s="64">
        <f t="shared" si="679"/>
        <v>0</v>
      </c>
      <c r="M297" s="64">
        <f t="shared" si="679"/>
        <v>0</v>
      </c>
      <c r="N297" s="64">
        <f t="shared" si="679"/>
        <v>-5.7440457572273127E-3</v>
      </c>
      <c r="O297" s="64">
        <f t="shared" si="679"/>
        <v>0</v>
      </c>
      <c r="P297" s="64">
        <f t="shared" si="679"/>
        <v>0</v>
      </c>
      <c r="Q297" s="64">
        <f t="shared" si="679"/>
        <v>0</v>
      </c>
      <c r="R297" s="64">
        <f t="shared" si="679"/>
        <v>0</v>
      </c>
      <c r="S297" s="64">
        <f t="shared" si="679"/>
        <v>0</v>
      </c>
      <c r="T297" s="64">
        <f t="shared" si="679"/>
        <v>0</v>
      </c>
      <c r="U297" s="64">
        <f t="shared" si="679"/>
        <v>0</v>
      </c>
      <c r="V297" s="64">
        <f t="shared" si="679"/>
        <v>-1.8172632145587369E-4</v>
      </c>
      <c r="W297" s="64">
        <f t="shared" si="679"/>
        <v>0</v>
      </c>
      <c r="X297" s="64">
        <f t="shared" si="679"/>
        <v>-2.2959461392004738E-2</v>
      </c>
      <c r="Y297" s="64">
        <f t="shared" si="679"/>
        <v>0</v>
      </c>
      <c r="Z297" s="64">
        <f t="shared" si="679"/>
        <v>-8.1468316976855207E-3</v>
      </c>
      <c r="AA297" s="64">
        <f t="shared" si="679"/>
        <v>0</v>
      </c>
      <c r="AB297" s="64">
        <f t="shared" si="679"/>
        <v>0</v>
      </c>
      <c r="AC297" s="64">
        <f t="shared" si="679"/>
        <v>-4.7992294135048921E-3</v>
      </c>
      <c r="AD297" s="64">
        <f t="shared" si="679"/>
        <v>0</v>
      </c>
      <c r="AE297" s="64">
        <f t="shared" si="679"/>
        <v>0</v>
      </c>
      <c r="AF297" s="64">
        <f t="shared" si="679"/>
        <v>0</v>
      </c>
      <c r="AG297" s="64">
        <f t="shared" si="679"/>
        <v>-5.3162544858528305E-4</v>
      </c>
      <c r="AH297" s="64">
        <f t="shared" si="679"/>
        <v>0</v>
      </c>
      <c r="AI297" s="64">
        <f t="shared" si="679"/>
        <v>-3.4174314650688617E-3</v>
      </c>
      <c r="AJ297" s="64">
        <f t="shared" si="679"/>
        <v>-7.4628650390071334E-3</v>
      </c>
      <c r="AK297" s="64">
        <f t="shared" si="679"/>
        <v>0</v>
      </c>
      <c r="AL297" s="64">
        <f t="shared" si="679"/>
        <v>0</v>
      </c>
      <c r="AM297" s="64">
        <f t="shared" si="679"/>
        <v>-6.7926678072446217E-4</v>
      </c>
      <c r="AN297" s="64">
        <f t="shared" si="679"/>
        <v>0</v>
      </c>
      <c r="AO297" s="64">
        <f t="shared" si="679"/>
        <v>0</v>
      </c>
      <c r="AP297" s="64">
        <f t="shared" si="679"/>
        <v>0</v>
      </c>
      <c r="AQ297" s="64">
        <f t="shared" ref="AQ297:BV297" si="680">IFERROR(AQ136*(AQ458/$EN458),"")</f>
        <v>0</v>
      </c>
      <c r="AR297" s="64">
        <f t="shared" si="680"/>
        <v>-3.1135305105102909E-3</v>
      </c>
      <c r="AS297" s="64">
        <f t="shared" si="680"/>
        <v>0</v>
      </c>
      <c r="AT297" s="64">
        <f t="shared" si="680"/>
        <v>0</v>
      </c>
      <c r="AU297" s="64">
        <f t="shared" si="680"/>
        <v>0</v>
      </c>
      <c r="AV297" s="64">
        <f t="shared" si="680"/>
        <v>0</v>
      </c>
      <c r="AW297" s="64">
        <f t="shared" si="680"/>
        <v>0</v>
      </c>
      <c r="AX297" s="64">
        <f t="shared" si="680"/>
        <v>0</v>
      </c>
      <c r="AY297" s="64">
        <f t="shared" si="680"/>
        <v>0</v>
      </c>
      <c r="AZ297" s="64">
        <f t="shared" si="680"/>
        <v>0</v>
      </c>
      <c r="BA297" s="64">
        <f t="shared" si="680"/>
        <v>0</v>
      </c>
      <c r="BB297" s="64">
        <f t="shared" si="680"/>
        <v>0</v>
      </c>
      <c r="BC297" s="64">
        <f t="shared" si="680"/>
        <v>0</v>
      </c>
      <c r="BD297" s="64">
        <f t="shared" si="680"/>
        <v>-1.0976078453683162E-2</v>
      </c>
      <c r="BE297" s="64">
        <f t="shared" si="680"/>
        <v>0</v>
      </c>
      <c r="BF297" s="64">
        <f t="shared" si="680"/>
        <v>-1.2224979135424929E-3</v>
      </c>
      <c r="BG297" s="64">
        <f t="shared" si="680"/>
        <v>-4.2101599928529964E-4</v>
      </c>
      <c r="BH297" s="64">
        <f t="shared" si="680"/>
        <v>0</v>
      </c>
      <c r="BI297" s="64">
        <f t="shared" si="680"/>
        <v>0</v>
      </c>
      <c r="BJ297" s="64">
        <f t="shared" si="680"/>
        <v>-1.680157577123131E-3</v>
      </c>
      <c r="BK297" s="64">
        <f t="shared" si="680"/>
        <v>0</v>
      </c>
      <c r="BL297" s="64">
        <f t="shared" si="680"/>
        <v>0</v>
      </c>
      <c r="BM297" s="64">
        <f t="shared" si="680"/>
        <v>0</v>
      </c>
      <c r="BN297" s="64">
        <f t="shared" si="680"/>
        <v>0</v>
      </c>
      <c r="BO297" s="64">
        <f t="shared" si="680"/>
        <v>0</v>
      </c>
      <c r="BP297" s="64">
        <f t="shared" si="680"/>
        <v>0</v>
      </c>
      <c r="BQ297" s="64">
        <f t="shared" si="680"/>
        <v>0</v>
      </c>
      <c r="BR297" s="64">
        <f t="shared" si="680"/>
        <v>-6.9668507686307521E-3</v>
      </c>
      <c r="BS297" s="64">
        <f t="shared" si="680"/>
        <v>0</v>
      </c>
      <c r="BT297" s="64">
        <f t="shared" si="680"/>
        <v>0</v>
      </c>
      <c r="BU297" s="64">
        <f t="shared" si="680"/>
        <v>0</v>
      </c>
      <c r="BV297" s="64">
        <f t="shared" si="680"/>
        <v>0</v>
      </c>
      <c r="BW297" s="64">
        <f t="shared" ref="BW297:DA297" si="681">IFERROR(BW136*(BW458/$EN458),"")</f>
        <v>0</v>
      </c>
      <c r="BX297" s="64">
        <f t="shared" si="681"/>
        <v>0</v>
      </c>
      <c r="BY297" s="64">
        <f t="shared" si="681"/>
        <v>0</v>
      </c>
      <c r="BZ297" s="64">
        <f t="shared" si="681"/>
        <v>0</v>
      </c>
      <c r="CA297" s="64">
        <f t="shared" si="681"/>
        <v>0</v>
      </c>
      <c r="CB297" s="64">
        <f t="shared" si="681"/>
        <v>0</v>
      </c>
      <c r="CC297" s="64">
        <f t="shared" si="681"/>
        <v>0</v>
      </c>
      <c r="CD297" s="64">
        <f t="shared" si="681"/>
        <v>0</v>
      </c>
      <c r="CE297" s="64">
        <f t="shared" si="681"/>
        <v>0</v>
      </c>
      <c r="CF297" s="64">
        <f t="shared" si="681"/>
        <v>0</v>
      </c>
      <c r="CG297" s="64">
        <f t="shared" si="681"/>
        <v>5.0433637448398958E-3</v>
      </c>
      <c r="CH297" s="64">
        <f t="shared" si="681"/>
        <v>-1.8108616228140282E-2</v>
      </c>
      <c r="CI297" s="64">
        <f t="shared" si="681"/>
        <v>-4.492696550757418E-3</v>
      </c>
      <c r="CJ297" s="64">
        <f t="shared" si="681"/>
        <v>0</v>
      </c>
      <c r="CK297" s="64">
        <f t="shared" si="681"/>
        <v>-1.433498971355111E-2</v>
      </c>
      <c r="CL297" s="64">
        <f t="shared" si="681"/>
        <v>-1.0382397561290054E-3</v>
      </c>
      <c r="CM297" s="64">
        <f t="shared" si="681"/>
        <v>-1.1627202594997162E-2</v>
      </c>
      <c r="CN297" s="64">
        <f t="shared" si="681"/>
        <v>-7.4730653862598792E-3</v>
      </c>
      <c r="CO297" s="64">
        <f t="shared" si="681"/>
        <v>-1.4001117314307051E-2</v>
      </c>
      <c r="CP297" s="64">
        <f t="shared" si="681"/>
        <v>0</v>
      </c>
      <c r="CQ297" s="64">
        <f t="shared" si="681"/>
        <v>0</v>
      </c>
      <c r="CR297" s="64">
        <f t="shared" si="681"/>
        <v>0</v>
      </c>
      <c r="CS297" s="64">
        <f t="shared" si="681"/>
        <v>0</v>
      </c>
      <c r="CT297" s="64">
        <f t="shared" si="681"/>
        <v>0</v>
      </c>
      <c r="CU297" s="64">
        <f t="shared" si="681"/>
        <v>-3.5578587448990432E-3</v>
      </c>
      <c r="CV297" s="64">
        <f t="shared" si="681"/>
        <v>0</v>
      </c>
      <c r="CW297" s="64">
        <f t="shared" si="681"/>
        <v>0</v>
      </c>
      <c r="CX297" s="64">
        <f t="shared" si="681"/>
        <v>0</v>
      </c>
      <c r="CY297" s="64">
        <f t="shared" si="681"/>
        <v>0</v>
      </c>
      <c r="CZ297" s="64">
        <f t="shared" si="681"/>
        <v>0</v>
      </c>
      <c r="DA297" s="64">
        <f t="shared" si="681"/>
        <v>0</v>
      </c>
      <c r="DB297" s="64">
        <f t="shared" si="575"/>
        <v>0</v>
      </c>
      <c r="DC297" s="64">
        <f t="shared" ref="DC297:EM297" si="682">IFERROR(DC136*(DC458/$EN458),"")</f>
        <v>0</v>
      </c>
      <c r="DD297" s="64">
        <f t="shared" si="682"/>
        <v>-4.7151609371269059E-3</v>
      </c>
      <c r="DE297" s="64">
        <f t="shared" si="682"/>
        <v>-1.3399246707330172E-3</v>
      </c>
      <c r="DF297" s="64">
        <f t="shared" si="682"/>
        <v>-1.2966479409924372E-2</v>
      </c>
      <c r="DG297" s="64">
        <f t="shared" si="682"/>
        <v>-1.6640102491765623E-3</v>
      </c>
      <c r="DH297" s="64">
        <f t="shared" si="682"/>
        <v>-5.4413949377120699E-4</v>
      </c>
      <c r="DI297" s="64">
        <f t="shared" si="682"/>
        <v>-5.9682018831044761E-3</v>
      </c>
      <c r="DJ297" s="64">
        <f t="shared" si="682"/>
        <v>3.8667413706477957E-2</v>
      </c>
      <c r="DK297" s="64">
        <f t="shared" si="682"/>
        <v>-3.6977672783084447E-3</v>
      </c>
      <c r="DL297" s="64">
        <f t="shared" si="682"/>
        <v>-7.7467712661881947E-4</v>
      </c>
      <c r="DM297" s="64">
        <f t="shared" si="682"/>
        <v>-1.9704247822528212E-3</v>
      </c>
      <c r="DN297" s="64">
        <f t="shared" si="682"/>
        <v>-1.1353265977811992E-2</v>
      </c>
      <c r="DO297" s="64">
        <f t="shared" si="682"/>
        <v>0</v>
      </c>
      <c r="DP297" s="64">
        <f t="shared" si="682"/>
        <v>-2.053681094767245E-4</v>
      </c>
      <c r="DQ297" s="64">
        <f t="shared" si="682"/>
        <v>-6.4881252214776548E-3</v>
      </c>
      <c r="DR297" s="64">
        <f t="shared" si="682"/>
        <v>-1.4740484749392597E-3</v>
      </c>
      <c r="DS297" s="64">
        <f t="shared" si="682"/>
        <v>-3.9405909811771117E-3</v>
      </c>
      <c r="DT297" s="64">
        <f t="shared" si="682"/>
        <v>-1.4604143592272635E-3</v>
      </c>
      <c r="DU297" s="64">
        <f t="shared" si="682"/>
        <v>0</v>
      </c>
      <c r="DV297" s="64">
        <f t="shared" si="682"/>
        <v>0</v>
      </c>
      <c r="DW297" s="64">
        <f t="shared" si="682"/>
        <v>0</v>
      </c>
      <c r="DX297" s="64">
        <f t="shared" si="682"/>
        <v>-9.6817822767952528E-5</v>
      </c>
      <c r="DY297" s="64">
        <f t="shared" si="682"/>
        <v>0</v>
      </c>
      <c r="DZ297" s="64">
        <f t="shared" si="682"/>
        <v>0</v>
      </c>
      <c r="EA297" s="64">
        <f t="shared" si="682"/>
        <v>0</v>
      </c>
      <c r="EB297" s="64">
        <f t="shared" si="682"/>
        <v>0</v>
      </c>
      <c r="EC297" s="64">
        <f t="shared" si="682"/>
        <v>0</v>
      </c>
      <c r="ED297" s="64">
        <f t="shared" si="682"/>
        <v>0</v>
      </c>
      <c r="EE297" s="64">
        <f t="shared" si="682"/>
        <v>0</v>
      </c>
      <c r="EF297" s="64">
        <f t="shared" si="682"/>
        <v>0</v>
      </c>
      <c r="EG297" s="64">
        <f t="shared" si="682"/>
        <v>0</v>
      </c>
      <c r="EH297" s="64">
        <f t="shared" si="682"/>
        <v>0</v>
      </c>
      <c r="EI297" s="64">
        <f t="shared" si="682"/>
        <v>-1.0167371841554257E-3</v>
      </c>
      <c r="EJ297" s="64">
        <f t="shared" si="682"/>
        <v>7.2718022613698268E-3</v>
      </c>
      <c r="EK297" s="64">
        <f t="shared" si="682"/>
        <v>-8.6954135563989756E-4</v>
      </c>
      <c r="EL297" s="64">
        <f t="shared" si="682"/>
        <v>0</v>
      </c>
      <c r="EM297" s="64">
        <f t="shared" si="682"/>
        <v>0</v>
      </c>
      <c r="EN297" s="72">
        <f t="shared" si="657"/>
        <v>-0.16967741207185272</v>
      </c>
    </row>
    <row r="298" spans="1:144" x14ac:dyDescent="0.15">
      <c r="A298" s="71">
        <v>43951</v>
      </c>
      <c r="B298" s="64">
        <f t="shared" ref="B298:J298" si="683">IFERROR(B137*(B459/$EN459),"")</f>
        <v>0</v>
      </c>
      <c r="C298" s="64">
        <f t="shared" si="683"/>
        <v>0</v>
      </c>
      <c r="D298" s="64">
        <f t="shared" si="683"/>
        <v>-3.4200332066950923E-3</v>
      </c>
      <c r="E298" s="64">
        <f t="shared" si="683"/>
        <v>0</v>
      </c>
      <c r="F298" s="64">
        <f t="shared" si="683"/>
        <v>0</v>
      </c>
      <c r="G298" s="64">
        <f t="shared" si="683"/>
        <v>0</v>
      </c>
      <c r="H298" s="64">
        <f t="shared" si="683"/>
        <v>0</v>
      </c>
      <c r="I298" s="64">
        <f t="shared" si="683"/>
        <v>-6.2037066934213419E-3</v>
      </c>
      <c r="J298" s="64">
        <f t="shared" si="683"/>
        <v>0</v>
      </c>
      <c r="K298" s="64">
        <f t="shared" ref="K298:AP298" si="684">IFERROR(K137*(K459/$EN459),"")</f>
        <v>2.0969490526325735E-3</v>
      </c>
      <c r="L298" s="64">
        <f t="shared" si="684"/>
        <v>0</v>
      </c>
      <c r="M298" s="64">
        <f t="shared" si="684"/>
        <v>0</v>
      </c>
      <c r="N298" s="64">
        <f t="shared" si="684"/>
        <v>7.6069322858276474E-3</v>
      </c>
      <c r="O298" s="64">
        <f t="shared" si="684"/>
        <v>0</v>
      </c>
      <c r="P298" s="64">
        <f t="shared" si="684"/>
        <v>0</v>
      </c>
      <c r="Q298" s="64">
        <f t="shared" si="684"/>
        <v>0</v>
      </c>
      <c r="R298" s="64">
        <f t="shared" si="684"/>
        <v>0</v>
      </c>
      <c r="S298" s="64">
        <f t="shared" si="684"/>
        <v>0</v>
      </c>
      <c r="T298" s="64">
        <f t="shared" si="684"/>
        <v>0</v>
      </c>
      <c r="U298" s="64">
        <f t="shared" si="684"/>
        <v>0</v>
      </c>
      <c r="V298" s="64">
        <f t="shared" si="684"/>
        <v>-2.9321367074242331E-4</v>
      </c>
      <c r="W298" s="64">
        <f t="shared" si="684"/>
        <v>0</v>
      </c>
      <c r="X298" s="64">
        <f t="shared" si="684"/>
        <v>3.0305718304067666E-2</v>
      </c>
      <c r="Y298" s="64">
        <f t="shared" si="684"/>
        <v>0</v>
      </c>
      <c r="Z298" s="64">
        <f t="shared" si="684"/>
        <v>2.4181634810839119E-3</v>
      </c>
      <c r="AA298" s="64">
        <f t="shared" si="684"/>
        <v>0</v>
      </c>
      <c r="AB298" s="64">
        <f t="shared" si="684"/>
        <v>0</v>
      </c>
      <c r="AC298" s="64">
        <f t="shared" si="684"/>
        <v>-1.9891660452787952E-5</v>
      </c>
      <c r="AD298" s="64">
        <f t="shared" si="684"/>
        <v>0</v>
      </c>
      <c r="AE298" s="64">
        <f t="shared" si="684"/>
        <v>0</v>
      </c>
      <c r="AF298" s="64">
        <f t="shared" si="684"/>
        <v>0</v>
      </c>
      <c r="AG298" s="64">
        <f t="shared" si="684"/>
        <v>4.6136464918700767E-3</v>
      </c>
      <c r="AH298" s="64">
        <f t="shared" si="684"/>
        <v>0</v>
      </c>
      <c r="AI298" s="64">
        <f t="shared" si="684"/>
        <v>4.7309743004053987E-4</v>
      </c>
      <c r="AJ298" s="64">
        <f t="shared" si="684"/>
        <v>1.6328496503326064E-3</v>
      </c>
      <c r="AK298" s="64">
        <f t="shared" si="684"/>
        <v>0</v>
      </c>
      <c r="AL298" s="64">
        <f t="shared" si="684"/>
        <v>0</v>
      </c>
      <c r="AM298" s="64">
        <f t="shared" si="684"/>
        <v>-5.6242740685883937E-4</v>
      </c>
      <c r="AN298" s="64">
        <f t="shared" si="684"/>
        <v>0</v>
      </c>
      <c r="AO298" s="64">
        <f t="shared" si="684"/>
        <v>0</v>
      </c>
      <c r="AP298" s="64">
        <f t="shared" si="684"/>
        <v>0</v>
      </c>
      <c r="AQ298" s="64">
        <f t="shared" ref="AQ298:BV298" si="685">IFERROR(AQ137*(AQ459/$EN459),"")</f>
        <v>0</v>
      </c>
      <c r="AR298" s="64">
        <f t="shared" si="685"/>
        <v>-2.3118650619132802E-3</v>
      </c>
      <c r="AS298" s="64">
        <f t="shared" si="685"/>
        <v>0</v>
      </c>
      <c r="AT298" s="64">
        <f t="shared" si="685"/>
        <v>0</v>
      </c>
      <c r="AU298" s="64">
        <f t="shared" si="685"/>
        <v>0</v>
      </c>
      <c r="AV298" s="64">
        <f t="shared" si="685"/>
        <v>0</v>
      </c>
      <c r="AW298" s="64">
        <f t="shared" si="685"/>
        <v>0</v>
      </c>
      <c r="AX298" s="64">
        <f t="shared" si="685"/>
        <v>0</v>
      </c>
      <c r="AY298" s="64">
        <f t="shared" si="685"/>
        <v>0</v>
      </c>
      <c r="AZ298" s="64">
        <f t="shared" si="685"/>
        <v>0</v>
      </c>
      <c r="BA298" s="64">
        <f t="shared" si="685"/>
        <v>0</v>
      </c>
      <c r="BB298" s="64">
        <f t="shared" si="685"/>
        <v>0</v>
      </c>
      <c r="BC298" s="64">
        <f t="shared" si="685"/>
        <v>0</v>
      </c>
      <c r="BD298" s="64">
        <f t="shared" si="685"/>
        <v>8.4968422444622414E-3</v>
      </c>
      <c r="BE298" s="64">
        <f t="shared" si="685"/>
        <v>0</v>
      </c>
      <c r="BF298" s="64">
        <f t="shared" si="685"/>
        <v>2.3676566781699023E-3</v>
      </c>
      <c r="BG298" s="64">
        <f t="shared" si="685"/>
        <v>1.535632813048575E-3</v>
      </c>
      <c r="BH298" s="64">
        <f t="shared" si="685"/>
        <v>0</v>
      </c>
      <c r="BI298" s="64">
        <f t="shared" si="685"/>
        <v>0</v>
      </c>
      <c r="BJ298" s="64">
        <f t="shared" si="685"/>
        <v>7.5315510618390535E-4</v>
      </c>
      <c r="BK298" s="64">
        <f t="shared" si="685"/>
        <v>0</v>
      </c>
      <c r="BL298" s="64">
        <f t="shared" si="685"/>
        <v>0</v>
      </c>
      <c r="BM298" s="64">
        <f t="shared" si="685"/>
        <v>0</v>
      </c>
      <c r="BN298" s="64">
        <f t="shared" si="685"/>
        <v>0</v>
      </c>
      <c r="BO298" s="64">
        <f t="shared" si="685"/>
        <v>0</v>
      </c>
      <c r="BP298" s="64">
        <f t="shared" si="685"/>
        <v>0</v>
      </c>
      <c r="BQ298" s="64">
        <f t="shared" si="685"/>
        <v>0</v>
      </c>
      <c r="BR298" s="64">
        <f t="shared" si="685"/>
        <v>1.7482723427897719E-2</v>
      </c>
      <c r="BS298" s="64">
        <f t="shared" si="685"/>
        <v>0</v>
      </c>
      <c r="BT298" s="64">
        <f t="shared" si="685"/>
        <v>0</v>
      </c>
      <c r="BU298" s="64">
        <f t="shared" si="685"/>
        <v>0</v>
      </c>
      <c r="BV298" s="64">
        <f t="shared" si="685"/>
        <v>0</v>
      </c>
      <c r="BW298" s="64">
        <f t="shared" ref="BW298:DA298" si="686">IFERROR(BW137*(BW459/$EN459),"")</f>
        <v>0</v>
      </c>
      <c r="BX298" s="64">
        <f t="shared" si="686"/>
        <v>0</v>
      </c>
      <c r="BY298" s="64">
        <f t="shared" si="686"/>
        <v>0</v>
      </c>
      <c r="BZ298" s="64">
        <f t="shared" si="686"/>
        <v>0</v>
      </c>
      <c r="CA298" s="64">
        <f t="shared" si="686"/>
        <v>0</v>
      </c>
      <c r="CB298" s="64">
        <f t="shared" si="686"/>
        <v>0</v>
      </c>
      <c r="CC298" s="64">
        <f t="shared" si="686"/>
        <v>0</v>
      </c>
      <c r="CD298" s="64">
        <f t="shared" si="686"/>
        <v>0</v>
      </c>
      <c r="CE298" s="64">
        <f t="shared" si="686"/>
        <v>0</v>
      </c>
      <c r="CF298" s="64">
        <f t="shared" si="686"/>
        <v>0</v>
      </c>
      <c r="CG298" s="64">
        <f t="shared" si="686"/>
        <v>2.6863794730577567E-2</v>
      </c>
      <c r="CH298" s="64">
        <f t="shared" si="686"/>
        <v>8.7085556029420537E-3</v>
      </c>
      <c r="CI298" s="64">
        <f t="shared" si="686"/>
        <v>4.7085588452030064E-3</v>
      </c>
      <c r="CJ298" s="64">
        <f t="shared" si="686"/>
        <v>0</v>
      </c>
      <c r="CK298" s="64">
        <f t="shared" si="686"/>
        <v>1.0807053713210148E-2</v>
      </c>
      <c r="CL298" s="64">
        <f t="shared" si="686"/>
        <v>-2.5590534854784542E-3</v>
      </c>
      <c r="CM298" s="64">
        <f t="shared" si="686"/>
        <v>3.046700411810907E-4</v>
      </c>
      <c r="CN298" s="64">
        <f t="shared" si="686"/>
        <v>-3.7171397102834722E-3</v>
      </c>
      <c r="CO298" s="64">
        <f t="shared" si="686"/>
        <v>1.1779468680526968E-2</v>
      </c>
      <c r="CP298" s="64">
        <f t="shared" si="686"/>
        <v>0</v>
      </c>
      <c r="CQ298" s="64">
        <f t="shared" si="686"/>
        <v>0</v>
      </c>
      <c r="CR298" s="64">
        <f t="shared" si="686"/>
        <v>0</v>
      </c>
      <c r="CS298" s="64">
        <f t="shared" si="686"/>
        <v>0</v>
      </c>
      <c r="CT298" s="64">
        <f t="shared" si="686"/>
        <v>0</v>
      </c>
      <c r="CU298" s="64">
        <f t="shared" si="686"/>
        <v>1.2854316661478446E-2</v>
      </c>
      <c r="CV298" s="64">
        <f t="shared" si="686"/>
        <v>0</v>
      </c>
      <c r="CW298" s="64">
        <f t="shared" si="686"/>
        <v>0</v>
      </c>
      <c r="CX298" s="64">
        <f t="shared" si="686"/>
        <v>0</v>
      </c>
      <c r="CY298" s="64">
        <f t="shared" si="686"/>
        <v>0</v>
      </c>
      <c r="CZ298" s="64">
        <f t="shared" si="686"/>
        <v>0</v>
      </c>
      <c r="DA298" s="64">
        <f t="shared" si="686"/>
        <v>0</v>
      </c>
      <c r="DB298" s="64">
        <f t="shared" si="575"/>
        <v>0</v>
      </c>
      <c r="DC298" s="64">
        <f t="shared" ref="DC298:EM298" si="687">IFERROR(DC137*(DC459/$EN459),"")</f>
        <v>0</v>
      </c>
      <c r="DD298" s="64">
        <f t="shared" si="687"/>
        <v>-1.0335117488500321E-3</v>
      </c>
      <c r="DE298" s="64">
        <f t="shared" si="687"/>
        <v>1.5121407077209798E-3</v>
      </c>
      <c r="DF298" s="64">
        <f t="shared" si="687"/>
        <v>4.6010887116613303E-3</v>
      </c>
      <c r="DG298" s="64">
        <f t="shared" si="687"/>
        <v>2.5663978349592777E-3</v>
      </c>
      <c r="DH298" s="64">
        <f t="shared" si="687"/>
        <v>1.4458055316806766E-3</v>
      </c>
      <c r="DI298" s="64">
        <f t="shared" si="687"/>
        <v>2.4767209372012311E-3</v>
      </c>
      <c r="DJ298" s="64">
        <f t="shared" si="687"/>
        <v>1.4262160572389292E-3</v>
      </c>
      <c r="DK298" s="64">
        <f t="shared" si="687"/>
        <v>-6.1959479776949359E-4</v>
      </c>
      <c r="DL298" s="64">
        <f t="shared" si="687"/>
        <v>7.3476612062474303E-4</v>
      </c>
      <c r="DM298" s="64">
        <f t="shared" si="687"/>
        <v>-1.1476869279080863E-4</v>
      </c>
      <c r="DN298" s="64">
        <f t="shared" si="687"/>
        <v>3.1099026027383729E-4</v>
      </c>
      <c r="DO298" s="64">
        <f t="shared" si="687"/>
        <v>0</v>
      </c>
      <c r="DP298" s="64">
        <f t="shared" si="687"/>
        <v>7.5801040871137587E-4</v>
      </c>
      <c r="DQ298" s="64">
        <f t="shared" si="687"/>
        <v>-1.0169457924746048E-4</v>
      </c>
      <c r="DR298" s="64">
        <f t="shared" si="687"/>
        <v>0</v>
      </c>
      <c r="DS298" s="64">
        <f t="shared" si="687"/>
        <v>1.1758208503033522E-3</v>
      </c>
      <c r="DT298" s="64">
        <f t="shared" si="687"/>
        <v>1.6866991258576111E-3</v>
      </c>
      <c r="DU298" s="64">
        <f t="shared" si="687"/>
        <v>0</v>
      </c>
      <c r="DV298" s="64">
        <f t="shared" si="687"/>
        <v>9.5827588954604544E-5</v>
      </c>
      <c r="DW298" s="64">
        <f t="shared" si="687"/>
        <v>0</v>
      </c>
      <c r="DX298" s="64">
        <f t="shared" si="687"/>
        <v>1.7743570589661489E-3</v>
      </c>
      <c r="DY298" s="64">
        <f t="shared" si="687"/>
        <v>0</v>
      </c>
      <c r="DZ298" s="64">
        <f t="shared" si="687"/>
        <v>0</v>
      </c>
      <c r="EA298" s="64">
        <f t="shared" si="687"/>
        <v>0</v>
      </c>
      <c r="EB298" s="64">
        <f t="shared" si="687"/>
        <v>0</v>
      </c>
      <c r="EC298" s="64">
        <f t="shared" si="687"/>
        <v>0</v>
      </c>
      <c r="ED298" s="64">
        <f t="shared" si="687"/>
        <v>0</v>
      </c>
      <c r="EE298" s="64">
        <f t="shared" si="687"/>
        <v>0</v>
      </c>
      <c r="EF298" s="64">
        <f t="shared" si="687"/>
        <v>0</v>
      </c>
      <c r="EG298" s="64">
        <f t="shared" si="687"/>
        <v>0</v>
      </c>
      <c r="EH298" s="64">
        <f t="shared" si="687"/>
        <v>0</v>
      </c>
      <c r="EI298" s="64">
        <f t="shared" si="687"/>
        <v>1.2476562313545332E-3</v>
      </c>
      <c r="EJ298" s="64">
        <f t="shared" si="687"/>
        <v>-4.151424825987713E-3</v>
      </c>
      <c r="EK298" s="64">
        <f t="shared" si="687"/>
        <v>-1.2998624234050462E-3</v>
      </c>
      <c r="EL298" s="64">
        <f t="shared" si="687"/>
        <v>0</v>
      </c>
      <c r="EM298" s="64">
        <f t="shared" si="687"/>
        <v>0</v>
      </c>
      <c r="EN298" s="72">
        <f t="shared" si="657"/>
        <v>0.15121409470234895</v>
      </c>
    </row>
    <row r="299" spans="1:144" x14ac:dyDescent="0.15">
      <c r="A299" s="71">
        <v>43980</v>
      </c>
      <c r="B299" s="64">
        <f t="shared" ref="B299:J299" si="688">IFERROR(B138*(B460/$EN460),"")</f>
        <v>0</v>
      </c>
      <c r="C299" s="64">
        <f t="shared" si="688"/>
        <v>0</v>
      </c>
      <c r="D299" s="64">
        <f t="shared" si="688"/>
        <v>-9.1631107972152891E-4</v>
      </c>
      <c r="E299" s="64">
        <f t="shared" si="688"/>
        <v>0</v>
      </c>
      <c r="F299" s="64">
        <f t="shared" si="688"/>
        <v>0</v>
      </c>
      <c r="G299" s="64">
        <f t="shared" si="688"/>
        <v>0</v>
      </c>
      <c r="H299" s="64">
        <f t="shared" si="688"/>
        <v>0</v>
      </c>
      <c r="I299" s="64">
        <f t="shared" si="688"/>
        <v>9.1704157344118457E-4</v>
      </c>
      <c r="J299" s="64">
        <f t="shared" si="688"/>
        <v>0</v>
      </c>
      <c r="K299" s="64">
        <f t="shared" ref="K299:AP299" si="689">IFERROR(K138*(K460/$EN460),"")</f>
        <v>2.3164374800801746E-3</v>
      </c>
      <c r="L299" s="64">
        <f t="shared" si="689"/>
        <v>0</v>
      </c>
      <c r="M299" s="64">
        <f t="shared" si="689"/>
        <v>0</v>
      </c>
      <c r="N299" s="64">
        <f t="shared" si="689"/>
        <v>3.7084290160049188E-3</v>
      </c>
      <c r="O299" s="64">
        <f t="shared" si="689"/>
        <v>0</v>
      </c>
      <c r="P299" s="64">
        <f t="shared" si="689"/>
        <v>0</v>
      </c>
      <c r="Q299" s="64">
        <f t="shared" si="689"/>
        <v>0</v>
      </c>
      <c r="R299" s="64">
        <f t="shared" si="689"/>
        <v>0</v>
      </c>
      <c r="S299" s="64">
        <f t="shared" si="689"/>
        <v>0</v>
      </c>
      <c r="T299" s="64">
        <f t="shared" si="689"/>
        <v>0</v>
      </c>
      <c r="U299" s="64">
        <f t="shared" si="689"/>
        <v>0</v>
      </c>
      <c r="V299" s="64">
        <f t="shared" si="689"/>
        <v>4.603064067504795E-4</v>
      </c>
      <c r="W299" s="64">
        <f t="shared" si="689"/>
        <v>0</v>
      </c>
      <c r="X299" s="64">
        <f t="shared" si="689"/>
        <v>-6.1663976642345238E-3</v>
      </c>
      <c r="Y299" s="64">
        <f t="shared" si="689"/>
        <v>0</v>
      </c>
      <c r="Z299" s="64">
        <f t="shared" si="689"/>
        <v>4.458435931044808E-4</v>
      </c>
      <c r="AA299" s="64">
        <f t="shared" si="689"/>
        <v>0</v>
      </c>
      <c r="AB299" s="64">
        <f t="shared" si="689"/>
        <v>0</v>
      </c>
      <c r="AC299" s="64">
        <f t="shared" si="689"/>
        <v>-3.5196088576242274E-5</v>
      </c>
      <c r="AD299" s="64">
        <f t="shared" si="689"/>
        <v>0</v>
      </c>
      <c r="AE299" s="64">
        <f t="shared" si="689"/>
        <v>0</v>
      </c>
      <c r="AF299" s="64">
        <f t="shared" si="689"/>
        <v>0</v>
      </c>
      <c r="AG299" s="64">
        <f t="shared" si="689"/>
        <v>6.6129131693437007E-4</v>
      </c>
      <c r="AH299" s="64">
        <f t="shared" si="689"/>
        <v>0</v>
      </c>
      <c r="AI299" s="64">
        <f t="shared" si="689"/>
        <v>-1.0050812180041027E-3</v>
      </c>
      <c r="AJ299" s="64">
        <f t="shared" si="689"/>
        <v>1.517926519480417E-2</v>
      </c>
      <c r="AK299" s="64">
        <f t="shared" si="689"/>
        <v>0</v>
      </c>
      <c r="AL299" s="64">
        <f t="shared" si="689"/>
        <v>0</v>
      </c>
      <c r="AM299" s="64">
        <f t="shared" si="689"/>
        <v>-2.4429987003563795E-4</v>
      </c>
      <c r="AN299" s="64">
        <f t="shared" si="689"/>
        <v>0</v>
      </c>
      <c r="AO299" s="64">
        <f t="shared" si="689"/>
        <v>4.4879602068311325E-5</v>
      </c>
      <c r="AP299" s="64">
        <f t="shared" si="689"/>
        <v>7.5267263723360683E-3</v>
      </c>
      <c r="AQ299" s="64">
        <f t="shared" ref="AQ299:BV299" si="690">IFERROR(AQ138*(AQ460/$EN460),"")</f>
        <v>0</v>
      </c>
      <c r="AR299" s="64">
        <f t="shared" si="690"/>
        <v>-1.3834749226358624E-3</v>
      </c>
      <c r="AS299" s="64">
        <f t="shared" si="690"/>
        <v>5.3802495053581846E-2</v>
      </c>
      <c r="AT299" s="64">
        <f t="shared" si="690"/>
        <v>0</v>
      </c>
      <c r="AU299" s="64">
        <f t="shared" si="690"/>
        <v>0</v>
      </c>
      <c r="AV299" s="64">
        <f t="shared" si="690"/>
        <v>0</v>
      </c>
      <c r="AW299" s="64">
        <f t="shared" si="690"/>
        <v>0</v>
      </c>
      <c r="AX299" s="64">
        <f t="shared" si="690"/>
        <v>0</v>
      </c>
      <c r="AY299" s="64">
        <f t="shared" si="690"/>
        <v>0</v>
      </c>
      <c r="AZ299" s="64">
        <f t="shared" si="690"/>
        <v>0</v>
      </c>
      <c r="BA299" s="64">
        <f t="shared" si="690"/>
        <v>0</v>
      </c>
      <c r="BB299" s="64">
        <f t="shared" si="690"/>
        <v>0</v>
      </c>
      <c r="BC299" s="64">
        <f t="shared" si="690"/>
        <v>0</v>
      </c>
      <c r="BD299" s="64">
        <f t="shared" si="690"/>
        <v>1.0640117496549823E-3</v>
      </c>
      <c r="BE299" s="64">
        <f t="shared" si="690"/>
        <v>0</v>
      </c>
      <c r="BF299" s="64">
        <f t="shared" si="690"/>
        <v>3.6935394452434795E-4</v>
      </c>
      <c r="BG299" s="64">
        <f t="shared" si="690"/>
        <v>1.8396242374277882E-4</v>
      </c>
      <c r="BH299" s="64">
        <f t="shared" si="690"/>
        <v>0</v>
      </c>
      <c r="BI299" s="64">
        <f t="shared" si="690"/>
        <v>0</v>
      </c>
      <c r="BJ299" s="64">
        <f t="shared" si="690"/>
        <v>1.7244642863929222E-3</v>
      </c>
      <c r="BK299" s="64">
        <f t="shared" si="690"/>
        <v>0</v>
      </c>
      <c r="BL299" s="64">
        <f t="shared" si="690"/>
        <v>0</v>
      </c>
      <c r="BM299" s="64">
        <f t="shared" si="690"/>
        <v>0</v>
      </c>
      <c r="BN299" s="64">
        <f t="shared" si="690"/>
        <v>0</v>
      </c>
      <c r="BO299" s="64">
        <f t="shared" si="690"/>
        <v>0</v>
      </c>
      <c r="BP299" s="64">
        <f t="shared" si="690"/>
        <v>0</v>
      </c>
      <c r="BQ299" s="64">
        <f t="shared" si="690"/>
        <v>0</v>
      </c>
      <c r="BR299" s="64">
        <f t="shared" si="690"/>
        <v>2.7846624373140311E-2</v>
      </c>
      <c r="BS299" s="64">
        <f t="shared" si="690"/>
        <v>0</v>
      </c>
      <c r="BT299" s="64">
        <f t="shared" si="690"/>
        <v>0</v>
      </c>
      <c r="BU299" s="64">
        <f t="shared" si="690"/>
        <v>0</v>
      </c>
      <c r="BV299" s="64">
        <f t="shared" si="690"/>
        <v>0</v>
      </c>
      <c r="BW299" s="64">
        <f t="shared" ref="BW299:DA299" si="691">IFERROR(BW138*(BW460/$EN460),"")</f>
        <v>0</v>
      </c>
      <c r="BX299" s="64">
        <f t="shared" si="691"/>
        <v>0</v>
      </c>
      <c r="BY299" s="64">
        <f t="shared" si="691"/>
        <v>0</v>
      </c>
      <c r="BZ299" s="64">
        <f t="shared" si="691"/>
        <v>0</v>
      </c>
      <c r="CA299" s="64">
        <f t="shared" si="691"/>
        <v>0</v>
      </c>
      <c r="CB299" s="64">
        <f t="shared" si="691"/>
        <v>0</v>
      </c>
      <c r="CC299" s="64">
        <f t="shared" si="691"/>
        <v>0</v>
      </c>
      <c r="CD299" s="64">
        <f t="shared" si="691"/>
        <v>0</v>
      </c>
      <c r="CE299" s="64">
        <f t="shared" si="691"/>
        <v>0</v>
      </c>
      <c r="CF299" s="64">
        <f t="shared" si="691"/>
        <v>0</v>
      </c>
      <c r="CG299" s="64">
        <f t="shared" si="691"/>
        <v>-8.6503651207113464E-4</v>
      </c>
      <c r="CH299" s="64">
        <f t="shared" si="691"/>
        <v>-1.3182098796228549E-3</v>
      </c>
      <c r="CI299" s="64">
        <f t="shared" si="691"/>
        <v>-7.9569505919425336E-4</v>
      </c>
      <c r="CJ299" s="64">
        <f t="shared" si="691"/>
        <v>0</v>
      </c>
      <c r="CK299" s="64">
        <f t="shared" si="691"/>
        <v>3.7221253914889249E-4</v>
      </c>
      <c r="CL299" s="64">
        <f t="shared" si="691"/>
        <v>-2.7210162753563095E-4</v>
      </c>
      <c r="CM299" s="64">
        <f t="shared" si="691"/>
        <v>3.1825393611999552E-3</v>
      </c>
      <c r="CN299" s="64">
        <f t="shared" si="691"/>
        <v>2.0356943356372387E-3</v>
      </c>
      <c r="CO299" s="64">
        <f t="shared" si="691"/>
        <v>9.3781706655992128E-3</v>
      </c>
      <c r="CP299" s="64">
        <f t="shared" si="691"/>
        <v>0</v>
      </c>
      <c r="CQ299" s="64">
        <f t="shared" si="691"/>
        <v>0</v>
      </c>
      <c r="CR299" s="64">
        <f t="shared" si="691"/>
        <v>1.6288907990875484E-5</v>
      </c>
      <c r="CS299" s="64">
        <f t="shared" si="691"/>
        <v>0</v>
      </c>
      <c r="CT299" s="64">
        <f t="shared" si="691"/>
        <v>0</v>
      </c>
      <c r="CU299" s="64">
        <f t="shared" si="691"/>
        <v>-1.3205363887703143E-3</v>
      </c>
      <c r="CV299" s="64">
        <f t="shared" si="691"/>
        <v>0</v>
      </c>
      <c r="CW299" s="64">
        <f t="shared" si="691"/>
        <v>0</v>
      </c>
      <c r="CX299" s="64">
        <f t="shared" si="691"/>
        <v>0</v>
      </c>
      <c r="CY299" s="64">
        <f t="shared" si="691"/>
        <v>0</v>
      </c>
      <c r="CZ299" s="64">
        <f t="shared" si="691"/>
        <v>0</v>
      </c>
      <c r="DA299" s="64">
        <f t="shared" si="691"/>
        <v>0</v>
      </c>
      <c r="DB299" s="64">
        <f t="shared" si="575"/>
        <v>0</v>
      </c>
      <c r="DC299" s="64">
        <f t="shared" ref="DC299:EM299" si="692">IFERROR(DC138*(DC460/$EN460),"")</f>
        <v>0</v>
      </c>
      <c r="DD299" s="64">
        <f t="shared" si="692"/>
        <v>-7.8328138165395793E-4</v>
      </c>
      <c r="DE299" s="64">
        <f t="shared" si="692"/>
        <v>-2.2317608413620384E-5</v>
      </c>
      <c r="DF299" s="64">
        <f t="shared" si="692"/>
        <v>3.9305020023436893E-3</v>
      </c>
      <c r="DG299" s="64">
        <f t="shared" si="692"/>
        <v>-7.1336452500996212E-4</v>
      </c>
      <c r="DH299" s="64">
        <f t="shared" si="692"/>
        <v>-7.7373367499626711E-5</v>
      </c>
      <c r="DI299" s="64">
        <f t="shared" si="692"/>
        <v>-7.2316000288680125E-3</v>
      </c>
      <c r="DJ299" s="64">
        <f t="shared" si="692"/>
        <v>1.1883156296764811E-2</v>
      </c>
      <c r="DK299" s="64">
        <f t="shared" si="692"/>
        <v>-2.4831377404654982E-3</v>
      </c>
      <c r="DL299" s="64">
        <f t="shared" si="692"/>
        <v>1.5479359996293397E-3</v>
      </c>
      <c r="DM299" s="64">
        <f t="shared" si="692"/>
        <v>-3.9043925569807574E-4</v>
      </c>
      <c r="DN299" s="64">
        <f t="shared" si="692"/>
        <v>-1.8982498325169732E-3</v>
      </c>
      <c r="DO299" s="64">
        <f t="shared" si="692"/>
        <v>0</v>
      </c>
      <c r="DP299" s="64">
        <f t="shared" si="692"/>
        <v>-2.9592343603496185E-4</v>
      </c>
      <c r="DQ299" s="64">
        <f t="shared" si="692"/>
        <v>2.2170348769983135E-3</v>
      </c>
      <c r="DR299" s="64">
        <f t="shared" si="692"/>
        <v>0</v>
      </c>
      <c r="DS299" s="64">
        <f t="shared" si="692"/>
        <v>4.0740285635071181E-3</v>
      </c>
      <c r="DT299" s="64">
        <f t="shared" si="692"/>
        <v>-1.7121434517655323E-3</v>
      </c>
      <c r="DU299" s="64">
        <f t="shared" si="692"/>
        <v>0</v>
      </c>
      <c r="DV299" s="64">
        <f t="shared" si="692"/>
        <v>-1.4684081171931704E-3</v>
      </c>
      <c r="DW299" s="64">
        <f t="shared" si="692"/>
        <v>0</v>
      </c>
      <c r="DX299" s="64">
        <f t="shared" si="692"/>
        <v>3.1169816258309964E-3</v>
      </c>
      <c r="DY299" s="64">
        <f t="shared" si="692"/>
        <v>0</v>
      </c>
      <c r="DZ299" s="64">
        <f t="shared" si="692"/>
        <v>0</v>
      </c>
      <c r="EA299" s="64">
        <f t="shared" si="692"/>
        <v>0</v>
      </c>
      <c r="EB299" s="64">
        <f t="shared" si="692"/>
        <v>0</v>
      </c>
      <c r="EC299" s="64">
        <f t="shared" si="692"/>
        <v>0</v>
      </c>
      <c r="ED299" s="64">
        <f t="shared" si="692"/>
        <v>0</v>
      </c>
      <c r="EE299" s="64">
        <f t="shared" si="692"/>
        <v>0</v>
      </c>
      <c r="EF299" s="64">
        <f t="shared" si="692"/>
        <v>0</v>
      </c>
      <c r="EG299" s="64">
        <f t="shared" si="692"/>
        <v>0</v>
      </c>
      <c r="EH299" s="64">
        <f t="shared" si="692"/>
        <v>0</v>
      </c>
      <c r="EI299" s="64">
        <f t="shared" si="692"/>
        <v>1.603293184437052E-3</v>
      </c>
      <c r="EJ299" s="64">
        <f t="shared" si="692"/>
        <v>-3.4236901434619772E-3</v>
      </c>
      <c r="EK299" s="64">
        <f t="shared" si="692"/>
        <v>0</v>
      </c>
      <c r="EL299" s="64">
        <f t="shared" si="692"/>
        <v>-1.4393910160559085E-3</v>
      </c>
      <c r="EM299" s="64">
        <f t="shared" si="692"/>
        <v>0</v>
      </c>
      <c r="EN299" s="72">
        <f t="shared" si="657"/>
        <v>0.12334731053060947</v>
      </c>
    </row>
    <row r="300" spans="1:144" x14ac:dyDescent="0.15">
      <c r="A300" s="71">
        <v>44012</v>
      </c>
      <c r="B300" s="64">
        <f t="shared" ref="B300:J300" si="693">IFERROR(B139*(B461/$EN461),"")</f>
        <v>0</v>
      </c>
      <c r="C300" s="64">
        <f t="shared" si="693"/>
        <v>0</v>
      </c>
      <c r="D300" s="64">
        <f t="shared" si="693"/>
        <v>2.5666755549683539E-3</v>
      </c>
      <c r="E300" s="64">
        <f t="shared" si="693"/>
        <v>0</v>
      </c>
      <c r="F300" s="64">
        <f t="shared" si="693"/>
        <v>0</v>
      </c>
      <c r="G300" s="64">
        <f t="shared" si="693"/>
        <v>0</v>
      </c>
      <c r="H300" s="64">
        <f t="shared" si="693"/>
        <v>0</v>
      </c>
      <c r="I300" s="64">
        <f t="shared" si="693"/>
        <v>1.2707727930812564E-2</v>
      </c>
      <c r="J300" s="64">
        <f t="shared" si="693"/>
        <v>0</v>
      </c>
      <c r="K300" s="64">
        <f t="shared" ref="K300:AP300" si="694">IFERROR(K139*(K461/$EN461),"")</f>
        <v>1.3632288620089984E-3</v>
      </c>
      <c r="L300" s="64">
        <f t="shared" si="694"/>
        <v>0</v>
      </c>
      <c r="M300" s="64">
        <f t="shared" si="694"/>
        <v>0</v>
      </c>
      <c r="N300" s="64">
        <f t="shared" si="694"/>
        <v>2.304256465880328E-3</v>
      </c>
      <c r="O300" s="64">
        <f t="shared" si="694"/>
        <v>0</v>
      </c>
      <c r="P300" s="64">
        <f t="shared" si="694"/>
        <v>0</v>
      </c>
      <c r="Q300" s="64">
        <f t="shared" si="694"/>
        <v>0</v>
      </c>
      <c r="R300" s="64">
        <f t="shared" si="694"/>
        <v>0</v>
      </c>
      <c r="S300" s="64">
        <f t="shared" si="694"/>
        <v>0</v>
      </c>
      <c r="T300" s="64">
        <f t="shared" si="694"/>
        <v>0</v>
      </c>
      <c r="U300" s="64">
        <f t="shared" si="694"/>
        <v>0</v>
      </c>
      <c r="V300" s="64">
        <f t="shared" si="694"/>
        <v>-8.845443967464606E-5</v>
      </c>
      <c r="W300" s="64">
        <f t="shared" si="694"/>
        <v>0</v>
      </c>
      <c r="X300" s="64">
        <f t="shared" si="694"/>
        <v>4.1274312729888676E-3</v>
      </c>
      <c r="Y300" s="64">
        <f t="shared" si="694"/>
        <v>0</v>
      </c>
      <c r="Z300" s="64">
        <f t="shared" si="694"/>
        <v>4.5991395428395081E-3</v>
      </c>
      <c r="AA300" s="64">
        <f t="shared" si="694"/>
        <v>0</v>
      </c>
      <c r="AB300" s="64">
        <f t="shared" si="694"/>
        <v>0</v>
      </c>
      <c r="AC300" s="64">
        <f t="shared" si="694"/>
        <v>-1.9552019768974745E-3</v>
      </c>
      <c r="AD300" s="64">
        <f t="shared" si="694"/>
        <v>0</v>
      </c>
      <c r="AE300" s="64">
        <f t="shared" si="694"/>
        <v>0</v>
      </c>
      <c r="AF300" s="64">
        <f t="shared" si="694"/>
        <v>0</v>
      </c>
      <c r="AG300" s="64">
        <f t="shared" si="694"/>
        <v>-8.1133045501680188E-4</v>
      </c>
      <c r="AH300" s="64">
        <f t="shared" si="694"/>
        <v>0</v>
      </c>
      <c r="AI300" s="64">
        <f t="shared" si="694"/>
        <v>1.2144872218793002E-2</v>
      </c>
      <c r="AJ300" s="64">
        <f t="shared" si="694"/>
        <v>-9.3833138192768353E-4</v>
      </c>
      <c r="AK300" s="64">
        <f t="shared" si="694"/>
        <v>0</v>
      </c>
      <c r="AL300" s="64">
        <f t="shared" si="694"/>
        <v>0</v>
      </c>
      <c r="AM300" s="64">
        <f t="shared" si="694"/>
        <v>-2.585612632812726E-3</v>
      </c>
      <c r="AN300" s="64">
        <f t="shared" si="694"/>
        <v>4.5615928019456756E-4</v>
      </c>
      <c r="AO300" s="64">
        <f t="shared" si="694"/>
        <v>7.4467057614874604E-3</v>
      </c>
      <c r="AP300" s="64">
        <f t="shared" si="694"/>
        <v>-9.0176183632287715E-3</v>
      </c>
      <c r="AQ300" s="64">
        <f t="shared" ref="AQ300:BV300" si="695">IFERROR(AQ139*(AQ461/$EN461),"")</f>
        <v>0</v>
      </c>
      <c r="AR300" s="64">
        <f t="shared" si="695"/>
        <v>2.1500082782261423E-3</v>
      </c>
      <c r="AS300" s="64">
        <f t="shared" si="695"/>
        <v>6.4659144035993668E-2</v>
      </c>
      <c r="AT300" s="64">
        <f t="shared" si="695"/>
        <v>0</v>
      </c>
      <c r="AU300" s="64">
        <f t="shared" si="695"/>
        <v>0</v>
      </c>
      <c r="AV300" s="64">
        <f t="shared" si="695"/>
        <v>0</v>
      </c>
      <c r="AW300" s="64">
        <f t="shared" si="695"/>
        <v>0</v>
      </c>
      <c r="AX300" s="64">
        <f t="shared" si="695"/>
        <v>0</v>
      </c>
      <c r="AY300" s="64">
        <f t="shared" si="695"/>
        <v>0</v>
      </c>
      <c r="AZ300" s="64">
        <f t="shared" si="695"/>
        <v>0</v>
      </c>
      <c r="BA300" s="64">
        <f t="shared" si="695"/>
        <v>0</v>
      </c>
      <c r="BB300" s="64">
        <f t="shared" si="695"/>
        <v>0</v>
      </c>
      <c r="BC300" s="64">
        <f t="shared" si="695"/>
        <v>0</v>
      </c>
      <c r="BD300" s="64">
        <f t="shared" si="695"/>
        <v>-1.3154115527566196E-3</v>
      </c>
      <c r="BE300" s="64">
        <f t="shared" si="695"/>
        <v>0</v>
      </c>
      <c r="BF300" s="64">
        <f t="shared" si="695"/>
        <v>-1.7766184242071141E-4</v>
      </c>
      <c r="BG300" s="64">
        <f t="shared" si="695"/>
        <v>-4.2664791655321939E-4</v>
      </c>
      <c r="BH300" s="64">
        <f t="shared" si="695"/>
        <v>0</v>
      </c>
      <c r="BI300" s="64">
        <f t="shared" si="695"/>
        <v>0</v>
      </c>
      <c r="BJ300" s="64">
        <f t="shared" si="695"/>
        <v>-4.3743282585498016E-3</v>
      </c>
      <c r="BK300" s="64">
        <f t="shared" si="695"/>
        <v>0</v>
      </c>
      <c r="BL300" s="64">
        <f t="shared" si="695"/>
        <v>0</v>
      </c>
      <c r="BM300" s="64">
        <f t="shared" si="695"/>
        <v>0</v>
      </c>
      <c r="BN300" s="64">
        <f t="shared" si="695"/>
        <v>0</v>
      </c>
      <c r="BO300" s="64">
        <f t="shared" si="695"/>
        <v>0</v>
      </c>
      <c r="BP300" s="64">
        <f t="shared" si="695"/>
        <v>0</v>
      </c>
      <c r="BQ300" s="64">
        <f t="shared" si="695"/>
        <v>0</v>
      </c>
      <c r="BR300" s="64">
        <f t="shared" si="695"/>
        <v>-4.4983687330167046E-3</v>
      </c>
      <c r="BS300" s="64">
        <f t="shared" si="695"/>
        <v>0</v>
      </c>
      <c r="BT300" s="64">
        <f t="shared" si="695"/>
        <v>0</v>
      </c>
      <c r="BU300" s="64">
        <f t="shared" si="695"/>
        <v>0</v>
      </c>
      <c r="BV300" s="64">
        <f t="shared" si="695"/>
        <v>0</v>
      </c>
      <c r="BW300" s="64">
        <f t="shared" ref="BW300:DA300" si="696">IFERROR(BW139*(BW461/$EN461),"")</f>
        <v>0</v>
      </c>
      <c r="BX300" s="64">
        <f t="shared" si="696"/>
        <v>0</v>
      </c>
      <c r="BY300" s="64">
        <f t="shared" si="696"/>
        <v>0</v>
      </c>
      <c r="BZ300" s="64">
        <f t="shared" si="696"/>
        <v>0</v>
      </c>
      <c r="CA300" s="64">
        <f t="shared" si="696"/>
        <v>0</v>
      </c>
      <c r="CB300" s="64">
        <f t="shared" si="696"/>
        <v>0</v>
      </c>
      <c r="CC300" s="64">
        <f t="shared" si="696"/>
        <v>0</v>
      </c>
      <c r="CD300" s="64">
        <f t="shared" si="696"/>
        <v>0</v>
      </c>
      <c r="CE300" s="64">
        <f t="shared" si="696"/>
        <v>0</v>
      </c>
      <c r="CF300" s="64">
        <f t="shared" si="696"/>
        <v>0</v>
      </c>
      <c r="CG300" s="64">
        <f t="shared" si="696"/>
        <v>-5.5967732367822372E-3</v>
      </c>
      <c r="CH300" s="64">
        <f t="shared" si="696"/>
        <v>-1.7039081110065139E-3</v>
      </c>
      <c r="CI300" s="64">
        <f t="shared" si="696"/>
        <v>-1.1115993971344369E-4</v>
      </c>
      <c r="CJ300" s="64">
        <f t="shared" si="696"/>
        <v>0</v>
      </c>
      <c r="CK300" s="64">
        <f t="shared" si="696"/>
        <v>6.2671578524695396E-4</v>
      </c>
      <c r="CL300" s="64">
        <f t="shared" si="696"/>
        <v>3.2708271451512868E-3</v>
      </c>
      <c r="CM300" s="64">
        <f t="shared" si="696"/>
        <v>-5.3622783735506633E-3</v>
      </c>
      <c r="CN300" s="64">
        <f t="shared" si="696"/>
        <v>1.0105981242297122E-2</v>
      </c>
      <c r="CO300" s="64">
        <f t="shared" si="696"/>
        <v>3.134045792556031E-3</v>
      </c>
      <c r="CP300" s="64">
        <f t="shared" si="696"/>
        <v>0</v>
      </c>
      <c r="CQ300" s="64">
        <f t="shared" si="696"/>
        <v>0</v>
      </c>
      <c r="CR300" s="64">
        <f t="shared" si="696"/>
        <v>-3.3876751968969572E-3</v>
      </c>
      <c r="CS300" s="64">
        <f t="shared" si="696"/>
        <v>0</v>
      </c>
      <c r="CT300" s="64">
        <f t="shared" si="696"/>
        <v>0</v>
      </c>
      <c r="CU300" s="64">
        <f t="shared" si="696"/>
        <v>1.1355445448539588E-2</v>
      </c>
      <c r="CV300" s="64">
        <f t="shared" si="696"/>
        <v>0</v>
      </c>
      <c r="CW300" s="64">
        <f t="shared" si="696"/>
        <v>0</v>
      </c>
      <c r="CX300" s="64">
        <f t="shared" si="696"/>
        <v>0</v>
      </c>
      <c r="CY300" s="64">
        <f t="shared" si="696"/>
        <v>0</v>
      </c>
      <c r="CZ300" s="64">
        <f t="shared" si="696"/>
        <v>0</v>
      </c>
      <c r="DA300" s="64">
        <f t="shared" si="696"/>
        <v>0</v>
      </c>
      <c r="DB300" s="64">
        <f t="shared" si="575"/>
        <v>0</v>
      </c>
      <c r="DC300" s="64">
        <f t="shared" ref="DC300:EM300" si="697">IFERROR(DC139*(DC461/$EN461),"")</f>
        <v>0</v>
      </c>
      <c r="DD300" s="64">
        <f t="shared" si="697"/>
        <v>3.6450674163544367E-3</v>
      </c>
      <c r="DE300" s="64">
        <f t="shared" si="697"/>
        <v>1.2509728515455471E-3</v>
      </c>
      <c r="DF300" s="64">
        <f t="shared" si="697"/>
        <v>-2.2088964575451698E-3</v>
      </c>
      <c r="DG300" s="64">
        <f t="shared" si="697"/>
        <v>-3.1705574661683184E-4</v>
      </c>
      <c r="DH300" s="64">
        <f t="shared" si="697"/>
        <v>-3.2092233675141435E-5</v>
      </c>
      <c r="DI300" s="64">
        <f t="shared" si="697"/>
        <v>0</v>
      </c>
      <c r="DJ300" s="64">
        <f t="shared" si="697"/>
        <v>9.454447157728347E-4</v>
      </c>
      <c r="DK300" s="64">
        <f t="shared" si="697"/>
        <v>2.424445279744683E-3</v>
      </c>
      <c r="DL300" s="64">
        <f t="shared" si="697"/>
        <v>-6.2702029563381002E-4</v>
      </c>
      <c r="DM300" s="64">
        <f t="shared" si="697"/>
        <v>8.9469655008121089E-4</v>
      </c>
      <c r="DN300" s="64">
        <f t="shared" si="697"/>
        <v>-1.7417382086931995E-3</v>
      </c>
      <c r="DO300" s="64">
        <f t="shared" si="697"/>
        <v>0</v>
      </c>
      <c r="DP300" s="64">
        <f t="shared" si="697"/>
        <v>2.0895812830912908E-4</v>
      </c>
      <c r="DQ300" s="64">
        <f t="shared" si="697"/>
        <v>5.9951046211053065E-4</v>
      </c>
      <c r="DR300" s="64">
        <f t="shared" si="697"/>
        <v>0</v>
      </c>
      <c r="DS300" s="64">
        <f t="shared" si="697"/>
        <v>-1.4209710126790679E-3</v>
      </c>
      <c r="DT300" s="64">
        <f t="shared" si="697"/>
        <v>6.538696979946862E-4</v>
      </c>
      <c r="DU300" s="64">
        <f t="shared" si="697"/>
        <v>0</v>
      </c>
      <c r="DV300" s="64">
        <f t="shared" si="697"/>
        <v>-4.4962862570723693E-4</v>
      </c>
      <c r="DW300" s="64">
        <f t="shared" si="697"/>
        <v>0</v>
      </c>
      <c r="DX300" s="64">
        <f t="shared" si="697"/>
        <v>-4.3084693428322015E-4</v>
      </c>
      <c r="DY300" s="64">
        <f t="shared" si="697"/>
        <v>0</v>
      </c>
      <c r="DZ300" s="64">
        <f t="shared" si="697"/>
        <v>0</v>
      </c>
      <c r="EA300" s="64">
        <f t="shared" si="697"/>
        <v>0</v>
      </c>
      <c r="EB300" s="64">
        <f t="shared" si="697"/>
        <v>0</v>
      </c>
      <c r="EC300" s="64">
        <f t="shared" si="697"/>
        <v>0</v>
      </c>
      <c r="ED300" s="64">
        <f t="shared" si="697"/>
        <v>0</v>
      </c>
      <c r="EE300" s="64">
        <f t="shared" si="697"/>
        <v>0</v>
      </c>
      <c r="EF300" s="64">
        <f t="shared" si="697"/>
        <v>0</v>
      </c>
      <c r="EG300" s="64">
        <f t="shared" si="697"/>
        <v>0</v>
      </c>
      <c r="EH300" s="64">
        <f t="shared" si="697"/>
        <v>0</v>
      </c>
      <c r="EI300" s="64">
        <f t="shared" si="697"/>
        <v>8.3812896065897451E-4</v>
      </c>
      <c r="EJ300" s="64">
        <f t="shared" si="697"/>
        <v>2.9550709915714536E-3</v>
      </c>
      <c r="EK300" s="64">
        <f t="shared" si="697"/>
        <v>0</v>
      </c>
      <c r="EL300" s="64">
        <f t="shared" si="697"/>
        <v>-3.8443598956966175E-3</v>
      </c>
      <c r="EM300" s="64">
        <f t="shared" si="697"/>
        <v>0</v>
      </c>
      <c r="EN300" s="72">
        <f t="shared" si="657"/>
        <v>0.10401115785079264</v>
      </c>
    </row>
    <row r="301" spans="1:144" x14ac:dyDescent="0.15">
      <c r="A301" s="71">
        <v>44043</v>
      </c>
      <c r="B301" s="64">
        <f t="shared" ref="B301:J301" si="698">IFERROR(B140*(B462/$EN462),"")</f>
        <v>0</v>
      </c>
      <c r="C301" s="64">
        <f t="shared" si="698"/>
        <v>0</v>
      </c>
      <c r="D301" s="64">
        <f t="shared" si="698"/>
        <v>-4.9013290863192003E-3</v>
      </c>
      <c r="E301" s="64">
        <f t="shared" si="698"/>
        <v>0</v>
      </c>
      <c r="F301" s="64">
        <f t="shared" si="698"/>
        <v>0</v>
      </c>
      <c r="G301" s="64">
        <f t="shared" si="698"/>
        <v>0</v>
      </c>
      <c r="H301" s="64">
        <f t="shared" si="698"/>
        <v>0</v>
      </c>
      <c r="I301" s="64">
        <f t="shared" si="698"/>
        <v>-3.2319930861048332E-3</v>
      </c>
      <c r="J301" s="64">
        <f t="shared" si="698"/>
        <v>0</v>
      </c>
      <c r="K301" s="64">
        <f t="shared" ref="K301:AP301" si="699">IFERROR(K140*(K462/$EN462),"")</f>
        <v>-1.7965587324918734E-4</v>
      </c>
      <c r="L301" s="64">
        <f t="shared" si="699"/>
        <v>0</v>
      </c>
      <c r="M301" s="64">
        <f t="shared" si="699"/>
        <v>0</v>
      </c>
      <c r="N301" s="64">
        <f t="shared" si="699"/>
        <v>3.0734029758620329E-3</v>
      </c>
      <c r="O301" s="64">
        <f t="shared" si="699"/>
        <v>0</v>
      </c>
      <c r="P301" s="64">
        <f t="shared" si="699"/>
        <v>0</v>
      </c>
      <c r="Q301" s="64">
        <f t="shared" si="699"/>
        <v>0</v>
      </c>
      <c r="R301" s="64">
        <f t="shared" si="699"/>
        <v>0</v>
      </c>
      <c r="S301" s="64">
        <f t="shared" si="699"/>
        <v>0</v>
      </c>
      <c r="T301" s="64">
        <f t="shared" si="699"/>
        <v>0</v>
      </c>
      <c r="U301" s="64">
        <f t="shared" si="699"/>
        <v>0</v>
      </c>
      <c r="V301" s="64">
        <f t="shared" si="699"/>
        <v>3.6128745378574581E-3</v>
      </c>
      <c r="W301" s="64">
        <f t="shared" si="699"/>
        <v>0</v>
      </c>
      <c r="X301" s="64">
        <f t="shared" si="699"/>
        <v>-5.7039199201447247E-4</v>
      </c>
      <c r="Y301" s="64">
        <f t="shared" si="699"/>
        <v>0</v>
      </c>
      <c r="Z301" s="64">
        <f t="shared" si="699"/>
        <v>-3.3455715385153641E-3</v>
      </c>
      <c r="AA301" s="64">
        <f t="shared" si="699"/>
        <v>0</v>
      </c>
      <c r="AB301" s="64">
        <f t="shared" si="699"/>
        <v>-3.4149482356957126E-5</v>
      </c>
      <c r="AC301" s="64">
        <f t="shared" si="699"/>
        <v>-4.4667743654660028E-4</v>
      </c>
      <c r="AD301" s="64">
        <f t="shared" si="699"/>
        <v>-6.7146653101297473E-5</v>
      </c>
      <c r="AE301" s="64">
        <f t="shared" si="699"/>
        <v>0</v>
      </c>
      <c r="AF301" s="64">
        <f t="shared" si="699"/>
        <v>0</v>
      </c>
      <c r="AG301" s="64">
        <f t="shared" si="699"/>
        <v>-2.4851087478068004E-4</v>
      </c>
      <c r="AH301" s="64">
        <f t="shared" si="699"/>
        <v>0</v>
      </c>
      <c r="AI301" s="64">
        <f t="shared" si="699"/>
        <v>-1.4388931714944097E-3</v>
      </c>
      <c r="AJ301" s="64">
        <f t="shared" si="699"/>
        <v>4.1022007621705414E-3</v>
      </c>
      <c r="AK301" s="64">
        <f t="shared" si="699"/>
        <v>0</v>
      </c>
      <c r="AL301" s="64">
        <f t="shared" si="699"/>
        <v>0</v>
      </c>
      <c r="AM301" s="64">
        <f t="shared" si="699"/>
        <v>6.9949118336235395E-4</v>
      </c>
      <c r="AN301" s="64">
        <f t="shared" si="699"/>
        <v>-1.4144152496030884E-3</v>
      </c>
      <c r="AO301" s="64">
        <f t="shared" si="699"/>
        <v>1.8819127434461021E-3</v>
      </c>
      <c r="AP301" s="64">
        <f t="shared" si="699"/>
        <v>1.3807304983756936E-2</v>
      </c>
      <c r="AQ301" s="64">
        <f t="shared" ref="AQ301:BV301" si="700">IFERROR(AQ140*(AQ462/$EN462),"")</f>
        <v>0</v>
      </c>
      <c r="AR301" s="64">
        <f t="shared" si="700"/>
        <v>-6.9919536146799573E-4</v>
      </c>
      <c r="AS301" s="64">
        <f t="shared" si="700"/>
        <v>-2.5549353499695469E-2</v>
      </c>
      <c r="AT301" s="64">
        <f t="shared" si="700"/>
        <v>0</v>
      </c>
      <c r="AU301" s="64">
        <f t="shared" si="700"/>
        <v>0</v>
      </c>
      <c r="AV301" s="64">
        <f t="shared" si="700"/>
        <v>0</v>
      </c>
      <c r="AW301" s="64">
        <f t="shared" si="700"/>
        <v>0</v>
      </c>
      <c r="AX301" s="64">
        <f t="shared" si="700"/>
        <v>0</v>
      </c>
      <c r="AY301" s="64">
        <f t="shared" si="700"/>
        <v>0</v>
      </c>
      <c r="AZ301" s="64">
        <f t="shared" si="700"/>
        <v>0</v>
      </c>
      <c r="BA301" s="64">
        <f t="shared" si="700"/>
        <v>0</v>
      </c>
      <c r="BB301" s="64">
        <f t="shared" si="700"/>
        <v>0</v>
      </c>
      <c r="BC301" s="64">
        <f t="shared" si="700"/>
        <v>0</v>
      </c>
      <c r="BD301" s="64">
        <f t="shared" si="700"/>
        <v>-4.2845034035340389E-3</v>
      </c>
      <c r="BE301" s="64">
        <f t="shared" si="700"/>
        <v>0</v>
      </c>
      <c r="BF301" s="64">
        <f t="shared" si="700"/>
        <v>-8.5231095806852957E-4</v>
      </c>
      <c r="BG301" s="64">
        <f t="shared" si="700"/>
        <v>-4.602735238300384E-4</v>
      </c>
      <c r="BH301" s="64">
        <f t="shared" si="700"/>
        <v>0</v>
      </c>
      <c r="BI301" s="64">
        <f t="shared" si="700"/>
        <v>0</v>
      </c>
      <c r="BJ301" s="64">
        <f t="shared" si="700"/>
        <v>3.3385607631658278E-3</v>
      </c>
      <c r="BK301" s="64">
        <f t="shared" si="700"/>
        <v>0</v>
      </c>
      <c r="BL301" s="64">
        <f t="shared" si="700"/>
        <v>0</v>
      </c>
      <c r="BM301" s="64">
        <f t="shared" si="700"/>
        <v>0</v>
      </c>
      <c r="BN301" s="64">
        <f t="shared" si="700"/>
        <v>0</v>
      </c>
      <c r="BO301" s="64">
        <f t="shared" si="700"/>
        <v>0</v>
      </c>
      <c r="BP301" s="64">
        <f t="shared" si="700"/>
        <v>0</v>
      </c>
      <c r="BQ301" s="64">
        <f t="shared" si="700"/>
        <v>0</v>
      </c>
      <c r="BR301" s="64">
        <f t="shared" si="700"/>
        <v>9.2234853584675867E-5</v>
      </c>
      <c r="BS301" s="64">
        <f t="shared" si="700"/>
        <v>0</v>
      </c>
      <c r="BT301" s="64">
        <f t="shared" si="700"/>
        <v>0</v>
      </c>
      <c r="BU301" s="64">
        <f t="shared" si="700"/>
        <v>0</v>
      </c>
      <c r="BV301" s="64">
        <f t="shared" si="700"/>
        <v>0</v>
      </c>
      <c r="BW301" s="64">
        <f t="shared" ref="BW301:DA301" si="701">IFERROR(BW140*(BW462/$EN462),"")</f>
        <v>0</v>
      </c>
      <c r="BX301" s="64">
        <f t="shared" si="701"/>
        <v>0</v>
      </c>
      <c r="BY301" s="64">
        <f t="shared" si="701"/>
        <v>0</v>
      </c>
      <c r="BZ301" s="64">
        <f t="shared" si="701"/>
        <v>0</v>
      </c>
      <c r="CA301" s="64">
        <f t="shared" si="701"/>
        <v>0</v>
      </c>
      <c r="CB301" s="64">
        <f t="shared" si="701"/>
        <v>0</v>
      </c>
      <c r="CC301" s="64">
        <f t="shared" si="701"/>
        <v>0</v>
      </c>
      <c r="CD301" s="64">
        <f t="shared" si="701"/>
        <v>0</v>
      </c>
      <c r="CE301" s="64">
        <f t="shared" si="701"/>
        <v>0</v>
      </c>
      <c r="CF301" s="64">
        <f t="shared" si="701"/>
        <v>0</v>
      </c>
      <c r="CG301" s="64">
        <f t="shared" si="701"/>
        <v>5.2429099106723061E-2</v>
      </c>
      <c r="CH301" s="64">
        <f t="shared" si="701"/>
        <v>1.4919699235961873E-2</v>
      </c>
      <c r="CI301" s="64">
        <f t="shared" si="701"/>
        <v>1.5716872890033258E-3</v>
      </c>
      <c r="CJ301" s="64">
        <f t="shared" si="701"/>
        <v>0</v>
      </c>
      <c r="CK301" s="64">
        <f t="shared" si="701"/>
        <v>-3.3094740670213609E-3</v>
      </c>
      <c r="CL301" s="64">
        <f t="shared" si="701"/>
        <v>8.5652381059664882E-4</v>
      </c>
      <c r="CM301" s="64">
        <f t="shared" si="701"/>
        <v>-2.7372699922761693E-3</v>
      </c>
      <c r="CN301" s="64">
        <f t="shared" si="701"/>
        <v>-2.1909270433986957E-3</v>
      </c>
      <c r="CO301" s="64">
        <f t="shared" si="701"/>
        <v>3.2053591706427439E-3</v>
      </c>
      <c r="CP301" s="64">
        <f t="shared" si="701"/>
        <v>0</v>
      </c>
      <c r="CQ301" s="64">
        <f t="shared" si="701"/>
        <v>-7.4314883948579003E-4</v>
      </c>
      <c r="CR301" s="64">
        <f t="shared" si="701"/>
        <v>-2.2883610395198128E-3</v>
      </c>
      <c r="CS301" s="64">
        <f t="shared" si="701"/>
        <v>0</v>
      </c>
      <c r="CT301" s="64">
        <f t="shared" si="701"/>
        <v>0</v>
      </c>
      <c r="CU301" s="64">
        <f t="shared" si="701"/>
        <v>0</v>
      </c>
      <c r="CV301" s="64">
        <f t="shared" si="701"/>
        <v>0</v>
      </c>
      <c r="CW301" s="64">
        <f t="shared" si="701"/>
        <v>0</v>
      </c>
      <c r="CX301" s="64">
        <f t="shared" si="701"/>
        <v>0</v>
      </c>
      <c r="CY301" s="64">
        <f t="shared" si="701"/>
        <v>0</v>
      </c>
      <c r="CZ301" s="64">
        <f t="shared" si="701"/>
        <v>0</v>
      </c>
      <c r="DA301" s="64">
        <f t="shared" si="701"/>
        <v>0</v>
      </c>
      <c r="DB301" s="64">
        <f t="shared" si="575"/>
        <v>0</v>
      </c>
      <c r="DC301" s="64">
        <f t="shared" ref="DC301:EM301" si="702">IFERROR(DC140*(DC462/$EN462),"")</f>
        <v>0</v>
      </c>
      <c r="DD301" s="64">
        <f t="shared" si="702"/>
        <v>0</v>
      </c>
      <c r="DE301" s="64">
        <f t="shared" si="702"/>
        <v>2.7927308302864035E-4</v>
      </c>
      <c r="DF301" s="64">
        <f t="shared" si="702"/>
        <v>6.0844785669457047E-3</v>
      </c>
      <c r="DG301" s="64">
        <f t="shared" si="702"/>
        <v>-5.2120304974613649E-4</v>
      </c>
      <c r="DH301" s="64">
        <f t="shared" si="702"/>
        <v>6.7767383864968949E-5</v>
      </c>
      <c r="DI301" s="64">
        <f t="shared" si="702"/>
        <v>0</v>
      </c>
      <c r="DJ301" s="64">
        <f t="shared" si="702"/>
        <v>1.4467052574343995E-2</v>
      </c>
      <c r="DK301" s="64">
        <f t="shared" si="702"/>
        <v>0</v>
      </c>
      <c r="DL301" s="64">
        <f t="shared" si="702"/>
        <v>-4.5518484134190616E-4</v>
      </c>
      <c r="DM301" s="64">
        <f t="shared" si="702"/>
        <v>-6.8452091031954762E-5</v>
      </c>
      <c r="DN301" s="64">
        <f t="shared" si="702"/>
        <v>1.4354859001647535E-3</v>
      </c>
      <c r="DO301" s="64">
        <f t="shared" si="702"/>
        <v>0</v>
      </c>
      <c r="DP301" s="64">
        <f t="shared" si="702"/>
        <v>-5.992395679697306E-4</v>
      </c>
      <c r="DQ301" s="64">
        <f t="shared" si="702"/>
        <v>9.5652683328785112E-4</v>
      </c>
      <c r="DR301" s="64">
        <f t="shared" si="702"/>
        <v>0</v>
      </c>
      <c r="DS301" s="64">
        <f t="shared" si="702"/>
        <v>-4.2013169883766798E-4</v>
      </c>
      <c r="DT301" s="64">
        <f t="shared" si="702"/>
        <v>1.1844787340886773E-3</v>
      </c>
      <c r="DU301" s="64">
        <f t="shared" si="702"/>
        <v>0</v>
      </c>
      <c r="DV301" s="64">
        <f t="shared" si="702"/>
        <v>-1.6528262170736581E-4</v>
      </c>
      <c r="DW301" s="64">
        <f t="shared" si="702"/>
        <v>0</v>
      </c>
      <c r="DX301" s="64">
        <f t="shared" si="702"/>
        <v>-5.8011265522573741E-4</v>
      </c>
      <c r="DY301" s="64">
        <f t="shared" si="702"/>
        <v>0</v>
      </c>
      <c r="DZ301" s="64">
        <f t="shared" si="702"/>
        <v>0</v>
      </c>
      <c r="EA301" s="64">
        <f t="shared" si="702"/>
        <v>0</v>
      </c>
      <c r="EB301" s="64">
        <f t="shared" si="702"/>
        <v>0</v>
      </c>
      <c r="EC301" s="64">
        <f t="shared" si="702"/>
        <v>0</v>
      </c>
      <c r="ED301" s="64">
        <f t="shared" si="702"/>
        <v>0</v>
      </c>
      <c r="EE301" s="64">
        <f t="shared" si="702"/>
        <v>0</v>
      </c>
      <c r="EF301" s="64">
        <f t="shared" si="702"/>
        <v>0</v>
      </c>
      <c r="EG301" s="64">
        <f t="shared" si="702"/>
        <v>0</v>
      </c>
      <c r="EH301" s="64">
        <f t="shared" si="702"/>
        <v>0</v>
      </c>
      <c r="EI301" s="64">
        <f t="shared" si="702"/>
        <v>8.7522041857660731E-4</v>
      </c>
      <c r="EJ301" s="64">
        <f t="shared" si="702"/>
        <v>-6.3959350069832171E-3</v>
      </c>
      <c r="EK301" s="64">
        <f t="shared" si="702"/>
        <v>0</v>
      </c>
      <c r="EL301" s="64">
        <f t="shared" si="702"/>
        <v>1.5156881226602188E-3</v>
      </c>
      <c r="EM301" s="64">
        <f t="shared" si="702"/>
        <v>0</v>
      </c>
      <c r="EN301" s="72">
        <f t="shared" si="657"/>
        <v>6.2257229327867265E-2</v>
      </c>
    </row>
    <row r="302" spans="1:144" x14ac:dyDescent="0.15">
      <c r="A302" s="71">
        <v>44074</v>
      </c>
      <c r="B302" s="64">
        <f t="shared" ref="B302:J302" si="703">IFERROR(B141*(B463/$EN463),"")</f>
        <v>0</v>
      </c>
      <c r="C302" s="64">
        <f t="shared" si="703"/>
        <v>0</v>
      </c>
      <c r="D302" s="64">
        <f t="shared" si="703"/>
        <v>1.013542497192474E-4</v>
      </c>
      <c r="E302" s="64">
        <f t="shared" si="703"/>
        <v>0</v>
      </c>
      <c r="F302" s="64">
        <f t="shared" si="703"/>
        <v>0</v>
      </c>
      <c r="G302" s="64">
        <f t="shared" si="703"/>
        <v>0</v>
      </c>
      <c r="H302" s="64">
        <f t="shared" si="703"/>
        <v>0</v>
      </c>
      <c r="I302" s="64">
        <f t="shared" si="703"/>
        <v>3.6907658027571359E-3</v>
      </c>
      <c r="J302" s="64">
        <f t="shared" si="703"/>
        <v>0</v>
      </c>
      <c r="K302" s="64">
        <f t="shared" ref="K302:AP302" si="704">IFERROR(K141*(K463/$EN463),"")</f>
        <v>7.9759882384329182E-4</v>
      </c>
      <c r="L302" s="64">
        <f t="shared" si="704"/>
        <v>0</v>
      </c>
      <c r="M302" s="64">
        <f t="shared" si="704"/>
        <v>0</v>
      </c>
      <c r="N302" s="64">
        <f t="shared" si="704"/>
        <v>-1.9151948046099451E-3</v>
      </c>
      <c r="O302" s="64">
        <f t="shared" si="704"/>
        <v>0</v>
      </c>
      <c r="P302" s="64">
        <f t="shared" si="704"/>
        <v>0</v>
      </c>
      <c r="Q302" s="64">
        <f t="shared" si="704"/>
        <v>0</v>
      </c>
      <c r="R302" s="64">
        <f t="shared" si="704"/>
        <v>0</v>
      </c>
      <c r="S302" s="64">
        <f t="shared" si="704"/>
        <v>0</v>
      </c>
      <c r="T302" s="64">
        <f t="shared" si="704"/>
        <v>0</v>
      </c>
      <c r="U302" s="64">
        <f t="shared" si="704"/>
        <v>0</v>
      </c>
      <c r="V302" s="64">
        <f t="shared" si="704"/>
        <v>1.5217192922696741E-3</v>
      </c>
      <c r="W302" s="64">
        <f t="shared" si="704"/>
        <v>0</v>
      </c>
      <c r="X302" s="64">
        <f t="shared" si="704"/>
        <v>3.2714205763052346E-3</v>
      </c>
      <c r="Y302" s="64">
        <f t="shared" si="704"/>
        <v>0</v>
      </c>
      <c r="Z302" s="64">
        <f t="shared" si="704"/>
        <v>2.0078651885472804E-3</v>
      </c>
      <c r="AA302" s="64">
        <f t="shared" si="704"/>
        <v>0</v>
      </c>
      <c r="AB302" s="64">
        <f t="shared" si="704"/>
        <v>-1.5493558942184008E-3</v>
      </c>
      <c r="AC302" s="64">
        <f t="shared" si="704"/>
        <v>1.5275609548725689E-3</v>
      </c>
      <c r="AD302" s="64">
        <f t="shared" si="704"/>
        <v>-6.4414739266275391E-3</v>
      </c>
      <c r="AE302" s="64">
        <f t="shared" si="704"/>
        <v>0</v>
      </c>
      <c r="AF302" s="64">
        <f t="shared" si="704"/>
        <v>0</v>
      </c>
      <c r="AG302" s="64">
        <f t="shared" si="704"/>
        <v>-1.7564119781860103E-3</v>
      </c>
      <c r="AH302" s="64">
        <f t="shared" si="704"/>
        <v>0</v>
      </c>
      <c r="AI302" s="64">
        <f t="shared" si="704"/>
        <v>5.5830520608296415E-3</v>
      </c>
      <c r="AJ302" s="64">
        <f t="shared" si="704"/>
        <v>-5.2561710400564681E-3</v>
      </c>
      <c r="AK302" s="64">
        <f t="shared" si="704"/>
        <v>0</v>
      </c>
      <c r="AL302" s="64">
        <f t="shared" si="704"/>
        <v>0</v>
      </c>
      <c r="AM302" s="64">
        <f t="shared" si="704"/>
        <v>2.6916838350474841E-3</v>
      </c>
      <c r="AN302" s="64">
        <f t="shared" si="704"/>
        <v>-4.9261676782376927E-4</v>
      </c>
      <c r="AO302" s="64">
        <f t="shared" si="704"/>
        <v>4.3446761614045143E-3</v>
      </c>
      <c r="AP302" s="64">
        <f t="shared" si="704"/>
        <v>-1.1242431226055762E-2</v>
      </c>
      <c r="AQ302" s="64">
        <f t="shared" ref="AQ302:BV302" si="705">IFERROR(AQ141*(AQ463/$EN463),"")</f>
        <v>0</v>
      </c>
      <c r="AR302" s="64">
        <f t="shared" si="705"/>
        <v>8.9493935914722279E-4</v>
      </c>
      <c r="AS302" s="64">
        <f t="shared" si="705"/>
        <v>1.6305189438544757E-2</v>
      </c>
      <c r="AT302" s="64">
        <f t="shared" si="705"/>
        <v>0</v>
      </c>
      <c r="AU302" s="64">
        <f t="shared" si="705"/>
        <v>0</v>
      </c>
      <c r="AV302" s="64">
        <f t="shared" si="705"/>
        <v>0</v>
      </c>
      <c r="AW302" s="64">
        <f t="shared" si="705"/>
        <v>0</v>
      </c>
      <c r="AX302" s="64">
        <f t="shared" si="705"/>
        <v>0</v>
      </c>
      <c r="AY302" s="64">
        <f t="shared" si="705"/>
        <v>0</v>
      </c>
      <c r="AZ302" s="64">
        <f t="shared" si="705"/>
        <v>0</v>
      </c>
      <c r="BA302" s="64">
        <f t="shared" si="705"/>
        <v>0</v>
      </c>
      <c r="BB302" s="64">
        <f t="shared" si="705"/>
        <v>0</v>
      </c>
      <c r="BC302" s="64">
        <f t="shared" si="705"/>
        <v>0</v>
      </c>
      <c r="BD302" s="64">
        <f t="shared" si="705"/>
        <v>1.1994172725855776E-2</v>
      </c>
      <c r="BE302" s="64">
        <f t="shared" si="705"/>
        <v>0</v>
      </c>
      <c r="BF302" s="64">
        <f t="shared" si="705"/>
        <v>-2.390596090519065E-4</v>
      </c>
      <c r="BG302" s="64">
        <f t="shared" si="705"/>
        <v>9.4975915234069756E-5</v>
      </c>
      <c r="BH302" s="64">
        <f t="shared" si="705"/>
        <v>0</v>
      </c>
      <c r="BI302" s="64">
        <f t="shared" si="705"/>
        <v>0</v>
      </c>
      <c r="BJ302" s="64">
        <f t="shared" si="705"/>
        <v>-3.4271000760828496E-4</v>
      </c>
      <c r="BK302" s="64">
        <f t="shared" si="705"/>
        <v>0</v>
      </c>
      <c r="BL302" s="64">
        <f t="shared" si="705"/>
        <v>0</v>
      </c>
      <c r="BM302" s="64">
        <f t="shared" si="705"/>
        <v>0</v>
      </c>
      <c r="BN302" s="64">
        <f t="shared" si="705"/>
        <v>0</v>
      </c>
      <c r="BO302" s="64">
        <f t="shared" si="705"/>
        <v>0</v>
      </c>
      <c r="BP302" s="64">
        <f t="shared" si="705"/>
        <v>0</v>
      </c>
      <c r="BQ302" s="64">
        <f t="shared" si="705"/>
        <v>0</v>
      </c>
      <c r="BR302" s="64">
        <f t="shared" si="705"/>
        <v>1.5616214948293101E-3</v>
      </c>
      <c r="BS302" s="64">
        <f t="shared" si="705"/>
        <v>0</v>
      </c>
      <c r="BT302" s="64">
        <f t="shared" si="705"/>
        <v>0</v>
      </c>
      <c r="BU302" s="64">
        <f t="shared" si="705"/>
        <v>0</v>
      </c>
      <c r="BV302" s="64">
        <f t="shared" si="705"/>
        <v>0</v>
      </c>
      <c r="BW302" s="64">
        <f t="shared" ref="BW302:DA302" si="706">IFERROR(BW141*(BW463/$EN463),"")</f>
        <v>0</v>
      </c>
      <c r="BX302" s="64">
        <f t="shared" si="706"/>
        <v>0</v>
      </c>
      <c r="BY302" s="64">
        <f t="shared" si="706"/>
        <v>0</v>
      </c>
      <c r="BZ302" s="64">
        <f t="shared" si="706"/>
        <v>0</v>
      </c>
      <c r="CA302" s="64">
        <f t="shared" si="706"/>
        <v>0</v>
      </c>
      <c r="CB302" s="64">
        <f t="shared" si="706"/>
        <v>0</v>
      </c>
      <c r="CC302" s="64">
        <f t="shared" si="706"/>
        <v>0</v>
      </c>
      <c r="CD302" s="64">
        <f t="shared" si="706"/>
        <v>0</v>
      </c>
      <c r="CE302" s="64">
        <f t="shared" si="706"/>
        <v>0</v>
      </c>
      <c r="CF302" s="64">
        <f t="shared" si="706"/>
        <v>0</v>
      </c>
      <c r="CG302" s="64">
        <f t="shared" si="706"/>
        <v>1.4022674949321922E-2</v>
      </c>
      <c r="CH302" s="64">
        <f t="shared" si="706"/>
        <v>-7.9595632694135152E-3</v>
      </c>
      <c r="CI302" s="64">
        <f t="shared" si="706"/>
        <v>1.4859624418128842E-3</v>
      </c>
      <c r="CJ302" s="64">
        <f t="shared" si="706"/>
        <v>0</v>
      </c>
      <c r="CK302" s="64">
        <f t="shared" si="706"/>
        <v>-5.2197878319315853E-3</v>
      </c>
      <c r="CL302" s="64">
        <f t="shared" si="706"/>
        <v>5.0991377676469897E-4</v>
      </c>
      <c r="CM302" s="64">
        <f t="shared" si="706"/>
        <v>2.4493463714792886E-4</v>
      </c>
      <c r="CN302" s="64">
        <f t="shared" si="706"/>
        <v>2.9511236146538434E-3</v>
      </c>
      <c r="CO302" s="64">
        <f t="shared" si="706"/>
        <v>5.430126988644729E-3</v>
      </c>
      <c r="CP302" s="64">
        <f t="shared" si="706"/>
        <v>8.9155487277422316E-3</v>
      </c>
      <c r="CQ302" s="64">
        <f t="shared" si="706"/>
        <v>1.1749451351625547E-2</v>
      </c>
      <c r="CR302" s="64">
        <f t="shared" si="706"/>
        <v>2.48008969640127E-3</v>
      </c>
      <c r="CS302" s="64">
        <f t="shared" si="706"/>
        <v>0</v>
      </c>
      <c r="CT302" s="64">
        <f t="shared" si="706"/>
        <v>0</v>
      </c>
      <c r="CU302" s="64">
        <f t="shared" si="706"/>
        <v>0</v>
      </c>
      <c r="CV302" s="64">
        <f t="shared" si="706"/>
        <v>0</v>
      </c>
      <c r="CW302" s="64">
        <f t="shared" si="706"/>
        <v>0</v>
      </c>
      <c r="CX302" s="64">
        <f t="shared" si="706"/>
        <v>0</v>
      </c>
      <c r="CY302" s="64">
        <f t="shared" si="706"/>
        <v>0</v>
      </c>
      <c r="CZ302" s="64">
        <f t="shared" si="706"/>
        <v>0</v>
      </c>
      <c r="DA302" s="64">
        <f t="shared" si="706"/>
        <v>0</v>
      </c>
      <c r="DB302" s="64">
        <f t="shared" si="575"/>
        <v>0</v>
      </c>
      <c r="DC302" s="64">
        <f t="shared" ref="DC302:EM302" si="707">IFERROR(DC141*(DC463/$EN463),"")</f>
        <v>0</v>
      </c>
      <c r="DD302" s="64">
        <f t="shared" si="707"/>
        <v>0</v>
      </c>
      <c r="DE302" s="64">
        <f t="shared" si="707"/>
        <v>-1.7394725672506841E-3</v>
      </c>
      <c r="DF302" s="64">
        <f t="shared" si="707"/>
        <v>5.0108557043397886E-3</v>
      </c>
      <c r="DG302" s="64">
        <f t="shared" si="707"/>
        <v>0</v>
      </c>
      <c r="DH302" s="64">
        <f t="shared" si="707"/>
        <v>-1.5342276961996046E-4</v>
      </c>
      <c r="DI302" s="64">
        <f t="shared" si="707"/>
        <v>0</v>
      </c>
      <c r="DJ302" s="64">
        <f t="shared" si="707"/>
        <v>-3.3901566400456715E-3</v>
      </c>
      <c r="DK302" s="64">
        <f t="shared" si="707"/>
        <v>0</v>
      </c>
      <c r="DL302" s="64">
        <f t="shared" si="707"/>
        <v>2.4363860934012143E-3</v>
      </c>
      <c r="DM302" s="64">
        <f t="shared" si="707"/>
        <v>-3.3324042612890717E-4</v>
      </c>
      <c r="DN302" s="64">
        <f t="shared" si="707"/>
        <v>-5.9621298299515613E-4</v>
      </c>
      <c r="DO302" s="64">
        <f t="shared" si="707"/>
        <v>0</v>
      </c>
      <c r="DP302" s="64">
        <f t="shared" si="707"/>
        <v>3.2935623280001114E-4</v>
      </c>
      <c r="DQ302" s="64">
        <f t="shared" si="707"/>
        <v>-3.7063547329811572E-4</v>
      </c>
      <c r="DR302" s="64">
        <f t="shared" si="707"/>
        <v>0</v>
      </c>
      <c r="DS302" s="64">
        <f t="shared" si="707"/>
        <v>-1.3438650773532122E-3</v>
      </c>
      <c r="DT302" s="64">
        <f t="shared" si="707"/>
        <v>-3.0322702076130545E-3</v>
      </c>
      <c r="DU302" s="64">
        <f t="shared" si="707"/>
        <v>0</v>
      </c>
      <c r="DV302" s="64">
        <f t="shared" si="707"/>
        <v>7.0557286319341943E-4</v>
      </c>
      <c r="DW302" s="64">
        <f t="shared" si="707"/>
        <v>0</v>
      </c>
      <c r="DX302" s="64">
        <f t="shared" si="707"/>
        <v>4.0112581830395204E-3</v>
      </c>
      <c r="DY302" s="64">
        <f t="shared" si="707"/>
        <v>0</v>
      </c>
      <c r="DZ302" s="64">
        <f t="shared" si="707"/>
        <v>0</v>
      </c>
      <c r="EA302" s="64">
        <f t="shared" si="707"/>
        <v>0</v>
      </c>
      <c r="EB302" s="64">
        <f t="shared" si="707"/>
        <v>0</v>
      </c>
      <c r="EC302" s="64">
        <f t="shared" si="707"/>
        <v>0</v>
      </c>
      <c r="ED302" s="64">
        <f t="shared" si="707"/>
        <v>0</v>
      </c>
      <c r="EE302" s="64">
        <f t="shared" si="707"/>
        <v>0</v>
      </c>
      <c r="EF302" s="64">
        <f t="shared" si="707"/>
        <v>0</v>
      </c>
      <c r="EG302" s="64">
        <f t="shared" si="707"/>
        <v>0</v>
      </c>
      <c r="EH302" s="64">
        <f t="shared" si="707"/>
        <v>0</v>
      </c>
      <c r="EI302" s="64">
        <f t="shared" si="707"/>
        <v>-2.7518628527293978E-4</v>
      </c>
      <c r="EJ302" s="64">
        <f t="shared" si="707"/>
        <v>4.1969715742546998E-4</v>
      </c>
      <c r="EK302" s="64">
        <f t="shared" si="707"/>
        <v>0</v>
      </c>
      <c r="EL302" s="64">
        <f t="shared" si="707"/>
        <v>-1.7285702296309059E-3</v>
      </c>
      <c r="EM302" s="64">
        <f t="shared" si="707"/>
        <v>0</v>
      </c>
      <c r="EN302" s="72">
        <f t="shared" si="657"/>
        <v>6.1713739282729892E-2</v>
      </c>
    </row>
    <row r="303" spans="1:144" x14ac:dyDescent="0.15">
      <c r="A303" s="71">
        <v>44104</v>
      </c>
      <c r="B303" s="64">
        <f t="shared" ref="B303:J303" si="708">IFERROR(B142*(B464/$EN464),"")</f>
        <v>0</v>
      </c>
      <c r="C303" s="64">
        <f t="shared" si="708"/>
        <v>0</v>
      </c>
      <c r="D303" s="64">
        <f t="shared" si="708"/>
        <v>-3.286554883286301E-3</v>
      </c>
      <c r="E303" s="64">
        <f t="shared" si="708"/>
        <v>0</v>
      </c>
      <c r="F303" s="64">
        <f t="shared" si="708"/>
        <v>0</v>
      </c>
      <c r="G303" s="64">
        <f t="shared" si="708"/>
        <v>0</v>
      </c>
      <c r="H303" s="64">
        <f t="shared" si="708"/>
        <v>0</v>
      </c>
      <c r="I303" s="64">
        <f t="shared" si="708"/>
        <v>5.7733140550222787E-4</v>
      </c>
      <c r="J303" s="64">
        <f t="shared" si="708"/>
        <v>0</v>
      </c>
      <c r="K303" s="64">
        <f t="shared" ref="K303:AP303" si="709">IFERROR(K142*(K464/$EN464),"")</f>
        <v>-3.9991870955425479E-4</v>
      </c>
      <c r="L303" s="64">
        <f t="shared" si="709"/>
        <v>0</v>
      </c>
      <c r="M303" s="64">
        <f t="shared" si="709"/>
        <v>6.8397515609592901E-3</v>
      </c>
      <c r="N303" s="64">
        <f t="shared" si="709"/>
        <v>2.1370722904365982E-3</v>
      </c>
      <c r="O303" s="64">
        <f t="shared" si="709"/>
        <v>0</v>
      </c>
      <c r="P303" s="64">
        <f t="shared" si="709"/>
        <v>0</v>
      </c>
      <c r="Q303" s="64">
        <f t="shared" si="709"/>
        <v>1.6289767275489395E-2</v>
      </c>
      <c r="R303" s="64">
        <f t="shared" si="709"/>
        <v>0</v>
      </c>
      <c r="S303" s="64">
        <f t="shared" si="709"/>
        <v>0</v>
      </c>
      <c r="T303" s="64">
        <f t="shared" si="709"/>
        <v>0</v>
      </c>
      <c r="U303" s="64">
        <f t="shared" si="709"/>
        <v>0</v>
      </c>
      <c r="V303" s="64">
        <f t="shared" si="709"/>
        <v>3.6768957381841562E-4</v>
      </c>
      <c r="W303" s="64">
        <f t="shared" si="709"/>
        <v>0</v>
      </c>
      <c r="X303" s="64">
        <f t="shared" si="709"/>
        <v>-6.663700658420665E-3</v>
      </c>
      <c r="Y303" s="64">
        <f t="shared" si="709"/>
        <v>0</v>
      </c>
      <c r="Z303" s="64">
        <f t="shared" si="709"/>
        <v>-1.5977455771820656E-3</v>
      </c>
      <c r="AA303" s="64">
        <f t="shared" si="709"/>
        <v>0</v>
      </c>
      <c r="AB303" s="64">
        <f t="shared" si="709"/>
        <v>-7.8925090147341191E-3</v>
      </c>
      <c r="AC303" s="64">
        <f t="shared" si="709"/>
        <v>4.5773989247716176E-4</v>
      </c>
      <c r="AD303" s="64">
        <f t="shared" si="709"/>
        <v>-8.8449626057876649E-4</v>
      </c>
      <c r="AE303" s="64">
        <f t="shared" si="709"/>
        <v>0</v>
      </c>
      <c r="AF303" s="64">
        <f t="shared" si="709"/>
        <v>0</v>
      </c>
      <c r="AG303" s="64">
        <f t="shared" si="709"/>
        <v>-1.2934432337418269E-3</v>
      </c>
      <c r="AH303" s="64">
        <f t="shared" si="709"/>
        <v>0</v>
      </c>
      <c r="AI303" s="64">
        <f t="shared" si="709"/>
        <v>9.6916051831184998E-4</v>
      </c>
      <c r="AJ303" s="64">
        <f t="shared" si="709"/>
        <v>-2.3187294899544532E-3</v>
      </c>
      <c r="AK303" s="64">
        <f t="shared" si="709"/>
        <v>0</v>
      </c>
      <c r="AL303" s="64">
        <f t="shared" si="709"/>
        <v>0</v>
      </c>
      <c r="AM303" s="64">
        <f t="shared" si="709"/>
        <v>1.0149456219762361E-3</v>
      </c>
      <c r="AN303" s="64">
        <f t="shared" si="709"/>
        <v>-8.1514134101254721E-4</v>
      </c>
      <c r="AO303" s="64">
        <f t="shared" si="709"/>
        <v>1.989555646177111E-3</v>
      </c>
      <c r="AP303" s="64">
        <f t="shared" si="709"/>
        <v>5.0663060394831099E-3</v>
      </c>
      <c r="AQ303" s="64">
        <f t="shared" ref="AQ303:BV303" si="710">IFERROR(AQ142*(AQ464/$EN464),"")</f>
        <v>0</v>
      </c>
      <c r="AR303" s="64">
        <f t="shared" si="710"/>
        <v>3.4175873086968774E-4</v>
      </c>
      <c r="AS303" s="64">
        <f t="shared" si="710"/>
        <v>-1.7910597696431173E-2</v>
      </c>
      <c r="AT303" s="64">
        <f t="shared" si="710"/>
        <v>0</v>
      </c>
      <c r="AU303" s="64">
        <f t="shared" si="710"/>
        <v>0</v>
      </c>
      <c r="AV303" s="64">
        <f t="shared" si="710"/>
        <v>0</v>
      </c>
      <c r="AW303" s="64">
        <f t="shared" si="710"/>
        <v>-6.5668501322775161E-3</v>
      </c>
      <c r="AX303" s="64">
        <f t="shared" si="710"/>
        <v>0</v>
      </c>
      <c r="AY303" s="64">
        <f t="shared" si="710"/>
        <v>0</v>
      </c>
      <c r="AZ303" s="64">
        <f t="shared" si="710"/>
        <v>0</v>
      </c>
      <c r="BA303" s="64">
        <f t="shared" si="710"/>
        <v>0</v>
      </c>
      <c r="BB303" s="64">
        <f t="shared" si="710"/>
        <v>0</v>
      </c>
      <c r="BC303" s="64">
        <f t="shared" si="710"/>
        <v>0</v>
      </c>
      <c r="BD303" s="64">
        <f t="shared" si="710"/>
        <v>-1.9078185299477286E-3</v>
      </c>
      <c r="BE303" s="64">
        <f t="shared" si="710"/>
        <v>0</v>
      </c>
      <c r="BF303" s="64">
        <f t="shared" si="710"/>
        <v>-1.0293373670848527E-3</v>
      </c>
      <c r="BG303" s="64">
        <f t="shared" si="710"/>
        <v>-1.1074196035037457E-4</v>
      </c>
      <c r="BH303" s="64">
        <f t="shared" si="710"/>
        <v>0</v>
      </c>
      <c r="BI303" s="64">
        <f t="shared" si="710"/>
        <v>0</v>
      </c>
      <c r="BJ303" s="64">
        <f t="shared" si="710"/>
        <v>6.2575704416061549E-4</v>
      </c>
      <c r="BK303" s="64">
        <f t="shared" si="710"/>
        <v>0</v>
      </c>
      <c r="BL303" s="64">
        <f t="shared" si="710"/>
        <v>0</v>
      </c>
      <c r="BM303" s="64">
        <f t="shared" si="710"/>
        <v>1.2927764149788112E-2</v>
      </c>
      <c r="BN303" s="64">
        <f t="shared" si="710"/>
        <v>0</v>
      </c>
      <c r="BO303" s="64">
        <f t="shared" si="710"/>
        <v>0</v>
      </c>
      <c r="BP303" s="64">
        <f t="shared" si="710"/>
        <v>0</v>
      </c>
      <c r="BQ303" s="64">
        <f t="shared" si="710"/>
        <v>0</v>
      </c>
      <c r="BR303" s="64">
        <f t="shared" si="710"/>
        <v>1.3852882847692411E-2</v>
      </c>
      <c r="BS303" s="64">
        <f t="shared" si="710"/>
        <v>0</v>
      </c>
      <c r="BT303" s="64">
        <f t="shared" si="710"/>
        <v>0</v>
      </c>
      <c r="BU303" s="64">
        <f t="shared" si="710"/>
        <v>0</v>
      </c>
      <c r="BV303" s="64">
        <f t="shared" si="710"/>
        <v>0</v>
      </c>
      <c r="BW303" s="64">
        <f t="shared" ref="BW303:DA303" si="711">IFERROR(BW142*(BW464/$EN464),"")</f>
        <v>-8.0210773691698635E-4</v>
      </c>
      <c r="BX303" s="64">
        <f t="shared" si="711"/>
        <v>0</v>
      </c>
      <c r="BY303" s="64">
        <f t="shared" si="711"/>
        <v>0</v>
      </c>
      <c r="BZ303" s="64">
        <f t="shared" si="711"/>
        <v>6.3250869822360175E-6</v>
      </c>
      <c r="CA303" s="64">
        <f t="shared" si="711"/>
        <v>0</v>
      </c>
      <c r="CB303" s="64">
        <f t="shared" si="711"/>
        <v>0</v>
      </c>
      <c r="CC303" s="64">
        <f t="shared" si="711"/>
        <v>0</v>
      </c>
      <c r="CD303" s="64">
        <f t="shared" si="711"/>
        <v>0</v>
      </c>
      <c r="CE303" s="64">
        <f t="shared" si="711"/>
        <v>0</v>
      </c>
      <c r="CF303" s="64">
        <f t="shared" si="711"/>
        <v>-9.655679914495178E-5</v>
      </c>
      <c r="CG303" s="64">
        <f t="shared" si="711"/>
        <v>9.0611715956072942E-3</v>
      </c>
      <c r="CH303" s="64">
        <f t="shared" si="711"/>
        <v>2.3185188470389935E-3</v>
      </c>
      <c r="CI303" s="64">
        <f t="shared" si="711"/>
        <v>8.127341368735951E-4</v>
      </c>
      <c r="CJ303" s="64">
        <f t="shared" si="711"/>
        <v>1.2073358940014967E-4</v>
      </c>
      <c r="CK303" s="64">
        <f t="shared" si="711"/>
        <v>-3.3378550628130618E-4</v>
      </c>
      <c r="CL303" s="64">
        <f t="shared" si="711"/>
        <v>-3.7417815966210306E-4</v>
      </c>
      <c r="CM303" s="64">
        <f t="shared" si="711"/>
        <v>-2.2071499524191677E-3</v>
      </c>
      <c r="CN303" s="64">
        <f t="shared" si="711"/>
        <v>-5.6608158491706819E-4</v>
      </c>
      <c r="CO303" s="64">
        <f t="shared" si="711"/>
        <v>2.4286111503773935E-3</v>
      </c>
      <c r="CP303" s="64">
        <f t="shared" si="711"/>
        <v>-9.4191130088685832E-4</v>
      </c>
      <c r="CQ303" s="64">
        <f t="shared" si="711"/>
        <v>-6.0853091428748397E-4</v>
      </c>
      <c r="CR303" s="64">
        <f t="shared" si="711"/>
        <v>5.2655321602440423E-4</v>
      </c>
      <c r="CS303" s="64">
        <f t="shared" si="711"/>
        <v>0</v>
      </c>
      <c r="CT303" s="64">
        <f t="shared" si="711"/>
        <v>0</v>
      </c>
      <c r="CU303" s="64">
        <f t="shared" si="711"/>
        <v>0</v>
      </c>
      <c r="CV303" s="64">
        <f t="shared" si="711"/>
        <v>0</v>
      </c>
      <c r="CW303" s="64">
        <f t="shared" si="711"/>
        <v>0</v>
      </c>
      <c r="CX303" s="64">
        <f t="shared" si="711"/>
        <v>0</v>
      </c>
      <c r="CY303" s="64">
        <f t="shared" si="711"/>
        <v>0</v>
      </c>
      <c r="CZ303" s="64">
        <f t="shared" si="711"/>
        <v>0</v>
      </c>
      <c r="DA303" s="64">
        <f t="shared" si="711"/>
        <v>0</v>
      </c>
      <c r="DB303" s="64">
        <f t="shared" si="575"/>
        <v>0</v>
      </c>
      <c r="DC303" s="64">
        <f t="shared" ref="DC303:EM303" si="712">IFERROR(DC142*(DC464/$EN464),"")</f>
        <v>0</v>
      </c>
      <c r="DD303" s="64">
        <f t="shared" si="712"/>
        <v>0</v>
      </c>
      <c r="DE303" s="64">
        <f t="shared" si="712"/>
        <v>-2.1278143988169625E-3</v>
      </c>
      <c r="DF303" s="64">
        <f t="shared" si="712"/>
        <v>-1.4389415878289296E-3</v>
      </c>
      <c r="DG303" s="64">
        <f t="shared" si="712"/>
        <v>0</v>
      </c>
      <c r="DH303" s="64">
        <f t="shared" si="712"/>
        <v>8.73671970143677E-4</v>
      </c>
      <c r="DI303" s="64">
        <f t="shared" si="712"/>
        <v>0</v>
      </c>
      <c r="DJ303" s="64">
        <f t="shared" si="712"/>
        <v>-2.2069256812592324E-3</v>
      </c>
      <c r="DK303" s="64">
        <f t="shared" si="712"/>
        <v>0</v>
      </c>
      <c r="DL303" s="64">
        <f t="shared" si="712"/>
        <v>-2.6312247887779291E-4</v>
      </c>
      <c r="DM303" s="64">
        <f t="shared" si="712"/>
        <v>-4.2712284264706567E-4</v>
      </c>
      <c r="DN303" s="64">
        <f t="shared" si="712"/>
        <v>-2.5015918087346258E-3</v>
      </c>
      <c r="DO303" s="64">
        <f t="shared" si="712"/>
        <v>0</v>
      </c>
      <c r="DP303" s="64">
        <f t="shared" si="712"/>
        <v>3.5916345531975692E-5</v>
      </c>
      <c r="DQ303" s="64">
        <f t="shared" si="712"/>
        <v>-1.6549701430199553E-4</v>
      </c>
      <c r="DR303" s="64">
        <f t="shared" si="712"/>
        <v>0</v>
      </c>
      <c r="DS303" s="64">
        <f t="shared" si="712"/>
        <v>-2.125000091813059E-3</v>
      </c>
      <c r="DT303" s="64">
        <f t="shared" si="712"/>
        <v>1.9547494119684365E-5</v>
      </c>
      <c r="DU303" s="64">
        <f t="shared" si="712"/>
        <v>0</v>
      </c>
      <c r="DV303" s="64">
        <f t="shared" si="712"/>
        <v>-5.6043731484670058E-4</v>
      </c>
      <c r="DW303" s="64">
        <f t="shared" si="712"/>
        <v>0</v>
      </c>
      <c r="DX303" s="64">
        <f t="shared" si="712"/>
        <v>2.2995379033815383E-4</v>
      </c>
      <c r="DY303" s="64">
        <f t="shared" si="712"/>
        <v>0</v>
      </c>
      <c r="DZ303" s="64">
        <f t="shared" si="712"/>
        <v>0</v>
      </c>
      <c r="EA303" s="64">
        <f t="shared" si="712"/>
        <v>0</v>
      </c>
      <c r="EB303" s="64">
        <f t="shared" si="712"/>
        <v>0</v>
      </c>
      <c r="EC303" s="64">
        <f t="shared" si="712"/>
        <v>0</v>
      </c>
      <c r="ED303" s="64">
        <f t="shared" si="712"/>
        <v>0</v>
      </c>
      <c r="EE303" s="64">
        <f t="shared" si="712"/>
        <v>0</v>
      </c>
      <c r="EF303" s="64">
        <f t="shared" si="712"/>
        <v>0</v>
      </c>
      <c r="EG303" s="64">
        <f t="shared" si="712"/>
        <v>0</v>
      </c>
      <c r="EH303" s="64">
        <f t="shared" si="712"/>
        <v>0</v>
      </c>
      <c r="EI303" s="64">
        <f t="shared" si="712"/>
        <v>2.411554414302851E-4</v>
      </c>
      <c r="EJ303" s="64">
        <f t="shared" si="712"/>
        <v>9.2100640451322074E-3</v>
      </c>
      <c r="EK303" s="64">
        <f t="shared" si="712"/>
        <v>0</v>
      </c>
      <c r="EL303" s="64">
        <f t="shared" si="712"/>
        <v>-8.0746892247938128E-4</v>
      </c>
      <c r="EM303" s="64">
        <f t="shared" si="712"/>
        <v>0</v>
      </c>
      <c r="EN303" s="72">
        <f t="shared" si="657"/>
        <v>1.8110630355463963E-2</v>
      </c>
    </row>
    <row r="304" spans="1:144" x14ac:dyDescent="0.15">
      <c r="A304" s="71">
        <v>44134</v>
      </c>
      <c r="B304" s="64">
        <f t="shared" ref="B304:J304" si="713">IFERROR(B143*(B465/$EN465),"")</f>
        <v>0</v>
      </c>
      <c r="C304" s="64">
        <f t="shared" si="713"/>
        <v>0</v>
      </c>
      <c r="D304" s="64">
        <f t="shared" si="713"/>
        <v>1.6118097873186448E-3</v>
      </c>
      <c r="E304" s="64">
        <f t="shared" si="713"/>
        <v>0</v>
      </c>
      <c r="F304" s="64">
        <f t="shared" si="713"/>
        <v>0</v>
      </c>
      <c r="G304" s="64">
        <f t="shared" si="713"/>
        <v>0</v>
      </c>
      <c r="H304" s="64">
        <f t="shared" si="713"/>
        <v>0</v>
      </c>
      <c r="I304" s="64">
        <f t="shared" si="713"/>
        <v>0</v>
      </c>
      <c r="J304" s="64">
        <f t="shared" si="713"/>
        <v>0</v>
      </c>
      <c r="K304" s="64">
        <f t="shared" ref="K304:AP304" si="714">IFERROR(K143*(K465/$EN465),"")</f>
        <v>-1.6216213635433281E-4</v>
      </c>
      <c r="L304" s="64">
        <f t="shared" si="714"/>
        <v>0</v>
      </c>
      <c r="M304" s="64">
        <f t="shared" si="714"/>
        <v>-4.7726893962575538E-3</v>
      </c>
      <c r="N304" s="64">
        <f t="shared" si="714"/>
        <v>9.0289469058062568E-4</v>
      </c>
      <c r="O304" s="64">
        <f t="shared" si="714"/>
        <v>0</v>
      </c>
      <c r="P304" s="64">
        <f t="shared" si="714"/>
        <v>0</v>
      </c>
      <c r="Q304" s="64">
        <f t="shared" si="714"/>
        <v>-1.4150711926715366E-2</v>
      </c>
      <c r="R304" s="64">
        <f t="shared" si="714"/>
        <v>0</v>
      </c>
      <c r="S304" s="64">
        <f t="shared" si="714"/>
        <v>0</v>
      </c>
      <c r="T304" s="64">
        <f t="shared" si="714"/>
        <v>0</v>
      </c>
      <c r="U304" s="64">
        <f t="shared" si="714"/>
        <v>0</v>
      </c>
      <c r="V304" s="64">
        <f t="shared" si="714"/>
        <v>3.189755482494336E-3</v>
      </c>
      <c r="W304" s="64">
        <f t="shared" si="714"/>
        <v>0</v>
      </c>
      <c r="X304" s="64">
        <f t="shared" si="714"/>
        <v>-5.1076661988400367E-3</v>
      </c>
      <c r="Y304" s="64">
        <f t="shared" si="714"/>
        <v>0</v>
      </c>
      <c r="Z304" s="64">
        <f t="shared" si="714"/>
        <v>-2.8093842917541823E-3</v>
      </c>
      <c r="AA304" s="64">
        <f t="shared" si="714"/>
        <v>0</v>
      </c>
      <c r="AB304" s="64">
        <f t="shared" si="714"/>
        <v>3.593682875249147E-3</v>
      </c>
      <c r="AC304" s="64">
        <f t="shared" si="714"/>
        <v>9.3415311459917399E-5</v>
      </c>
      <c r="AD304" s="64">
        <f t="shared" si="714"/>
        <v>-5.0571218859733879E-3</v>
      </c>
      <c r="AE304" s="64">
        <f t="shared" si="714"/>
        <v>0</v>
      </c>
      <c r="AF304" s="64">
        <f t="shared" si="714"/>
        <v>0</v>
      </c>
      <c r="AG304" s="64">
        <f t="shared" si="714"/>
        <v>4.0026680793024119E-3</v>
      </c>
      <c r="AH304" s="64">
        <f t="shared" si="714"/>
        <v>0</v>
      </c>
      <c r="AI304" s="64">
        <f t="shared" si="714"/>
        <v>1.0748943212787424E-3</v>
      </c>
      <c r="AJ304" s="64">
        <f t="shared" si="714"/>
        <v>-3.7325367522651519E-3</v>
      </c>
      <c r="AK304" s="64">
        <f t="shared" si="714"/>
        <v>0</v>
      </c>
      <c r="AL304" s="64">
        <f t="shared" si="714"/>
        <v>0</v>
      </c>
      <c r="AM304" s="64">
        <f t="shared" si="714"/>
        <v>-4.6604464570070567E-4</v>
      </c>
      <c r="AN304" s="64">
        <f t="shared" si="714"/>
        <v>-4.206966593520901E-4</v>
      </c>
      <c r="AO304" s="64">
        <f t="shared" si="714"/>
        <v>2.0293601620254421E-4</v>
      </c>
      <c r="AP304" s="64">
        <f t="shared" si="714"/>
        <v>-5.6218302956055691E-3</v>
      </c>
      <c r="AQ304" s="64">
        <f t="shared" ref="AQ304:BV304" si="715">IFERROR(AQ143*(AQ465/$EN465),"")</f>
        <v>0</v>
      </c>
      <c r="AR304" s="64">
        <f t="shared" si="715"/>
        <v>-1.8631660975004105E-4</v>
      </c>
      <c r="AS304" s="64">
        <f t="shared" si="715"/>
        <v>-3.5867942344245509E-3</v>
      </c>
      <c r="AT304" s="64">
        <f t="shared" si="715"/>
        <v>0</v>
      </c>
      <c r="AU304" s="64">
        <f t="shared" si="715"/>
        <v>0</v>
      </c>
      <c r="AV304" s="64">
        <f t="shared" si="715"/>
        <v>0</v>
      </c>
      <c r="AW304" s="64">
        <f t="shared" si="715"/>
        <v>-1.614140174315876E-2</v>
      </c>
      <c r="AX304" s="64">
        <f t="shared" si="715"/>
        <v>-2.7742585460438281E-3</v>
      </c>
      <c r="AY304" s="64">
        <f t="shared" si="715"/>
        <v>0</v>
      </c>
      <c r="AZ304" s="64">
        <f t="shared" si="715"/>
        <v>0</v>
      </c>
      <c r="BA304" s="64">
        <f t="shared" si="715"/>
        <v>0</v>
      </c>
      <c r="BB304" s="64">
        <f t="shared" si="715"/>
        <v>0</v>
      </c>
      <c r="BC304" s="64">
        <f t="shared" si="715"/>
        <v>0</v>
      </c>
      <c r="BD304" s="64">
        <f t="shared" si="715"/>
        <v>-1.919971431553401E-3</v>
      </c>
      <c r="BE304" s="64">
        <f t="shared" si="715"/>
        <v>-3.2595046601685844E-6</v>
      </c>
      <c r="BF304" s="64">
        <f t="shared" si="715"/>
        <v>-8.4217545633797177E-4</v>
      </c>
      <c r="BG304" s="64">
        <f t="shared" si="715"/>
        <v>4.1311561199481293E-4</v>
      </c>
      <c r="BH304" s="64">
        <f t="shared" si="715"/>
        <v>0</v>
      </c>
      <c r="BI304" s="64">
        <f t="shared" si="715"/>
        <v>0</v>
      </c>
      <c r="BJ304" s="64">
        <f t="shared" si="715"/>
        <v>-1.8403776215546134E-3</v>
      </c>
      <c r="BK304" s="64">
        <f t="shared" si="715"/>
        <v>0</v>
      </c>
      <c r="BL304" s="64">
        <f t="shared" si="715"/>
        <v>0</v>
      </c>
      <c r="BM304" s="64">
        <f t="shared" si="715"/>
        <v>-2.8660919936008524E-2</v>
      </c>
      <c r="BN304" s="64">
        <f t="shared" si="715"/>
        <v>0</v>
      </c>
      <c r="BO304" s="64">
        <f t="shared" si="715"/>
        <v>0</v>
      </c>
      <c r="BP304" s="64">
        <f t="shared" si="715"/>
        <v>0</v>
      </c>
      <c r="BQ304" s="64">
        <f t="shared" si="715"/>
        <v>0</v>
      </c>
      <c r="BR304" s="64">
        <f t="shared" si="715"/>
        <v>-7.8248604202208142E-3</v>
      </c>
      <c r="BS304" s="64">
        <f t="shared" si="715"/>
        <v>0</v>
      </c>
      <c r="BT304" s="64">
        <f t="shared" si="715"/>
        <v>0</v>
      </c>
      <c r="BU304" s="64">
        <f t="shared" si="715"/>
        <v>0</v>
      </c>
      <c r="BV304" s="64">
        <f t="shared" si="715"/>
        <v>0</v>
      </c>
      <c r="BW304" s="64">
        <f t="shared" ref="BW304:DA304" si="716">IFERROR(BW143*(BW465/$EN465),"")</f>
        <v>-2.0951491991941522E-3</v>
      </c>
      <c r="BX304" s="64">
        <f t="shared" si="716"/>
        <v>0</v>
      </c>
      <c r="BY304" s="64">
        <f t="shared" si="716"/>
        <v>0</v>
      </c>
      <c r="BZ304" s="64">
        <f t="shared" si="716"/>
        <v>-7.9124206159007966E-4</v>
      </c>
      <c r="CA304" s="64">
        <f t="shared" si="716"/>
        <v>0</v>
      </c>
      <c r="CB304" s="64">
        <f t="shared" si="716"/>
        <v>0</v>
      </c>
      <c r="CC304" s="64">
        <f t="shared" si="716"/>
        <v>0</v>
      </c>
      <c r="CD304" s="64">
        <f t="shared" si="716"/>
        <v>0</v>
      </c>
      <c r="CE304" s="64">
        <f t="shared" si="716"/>
        <v>0</v>
      </c>
      <c r="CF304" s="64">
        <f t="shared" si="716"/>
        <v>-9.2216169335809236E-5</v>
      </c>
      <c r="CG304" s="64">
        <f t="shared" si="716"/>
        <v>-1.6941484193517077E-2</v>
      </c>
      <c r="CH304" s="64">
        <f t="shared" si="716"/>
        <v>-2.7653401545405139E-3</v>
      </c>
      <c r="CI304" s="64">
        <f t="shared" si="716"/>
        <v>-1.2265726536805847E-3</v>
      </c>
      <c r="CJ304" s="64">
        <f t="shared" si="716"/>
        <v>9.3053244642884927E-4</v>
      </c>
      <c r="CK304" s="64">
        <f t="shared" si="716"/>
        <v>1.9804170900870007E-3</v>
      </c>
      <c r="CL304" s="64">
        <f t="shared" si="716"/>
        <v>-1.5370995454767235E-4</v>
      </c>
      <c r="CM304" s="64">
        <f t="shared" si="716"/>
        <v>-3.7574521620472954E-3</v>
      </c>
      <c r="CN304" s="64">
        <f t="shared" si="716"/>
        <v>-1.2648628370661615E-3</v>
      </c>
      <c r="CO304" s="64">
        <f t="shared" si="716"/>
        <v>6.4871401966155125E-4</v>
      </c>
      <c r="CP304" s="64">
        <f t="shared" si="716"/>
        <v>-4.8175693424174163E-3</v>
      </c>
      <c r="CQ304" s="64">
        <f t="shared" si="716"/>
        <v>-1.2302699578199147E-3</v>
      </c>
      <c r="CR304" s="64">
        <f t="shared" si="716"/>
        <v>-2.1643384195078706E-4</v>
      </c>
      <c r="CS304" s="64">
        <f t="shared" si="716"/>
        <v>0</v>
      </c>
      <c r="CT304" s="64">
        <f t="shared" si="716"/>
        <v>0</v>
      </c>
      <c r="CU304" s="64">
        <f t="shared" si="716"/>
        <v>0</v>
      </c>
      <c r="CV304" s="64">
        <f t="shared" si="716"/>
        <v>0</v>
      </c>
      <c r="CW304" s="64">
        <f t="shared" si="716"/>
        <v>0</v>
      </c>
      <c r="CX304" s="64">
        <f t="shared" si="716"/>
        <v>0</v>
      </c>
      <c r="CY304" s="64">
        <f t="shared" si="716"/>
        <v>0</v>
      </c>
      <c r="CZ304" s="64">
        <f t="shared" si="716"/>
        <v>0</v>
      </c>
      <c r="DA304" s="64">
        <f t="shared" si="716"/>
        <v>0</v>
      </c>
      <c r="DB304" s="64">
        <f t="shared" si="575"/>
        <v>0</v>
      </c>
      <c r="DC304" s="64">
        <f t="shared" ref="DC304:EM304" si="717">IFERROR(DC143*(DC465/$EN465),"")</f>
        <v>0</v>
      </c>
      <c r="DD304" s="64">
        <f t="shared" si="717"/>
        <v>0</v>
      </c>
      <c r="DE304" s="64">
        <f t="shared" si="717"/>
        <v>0</v>
      </c>
      <c r="DF304" s="64">
        <f t="shared" si="717"/>
        <v>2.2642867162380805E-3</v>
      </c>
      <c r="DG304" s="64">
        <f t="shared" si="717"/>
        <v>0</v>
      </c>
      <c r="DH304" s="64">
        <f t="shared" si="717"/>
        <v>-5.7627348326650505E-5</v>
      </c>
      <c r="DI304" s="64">
        <f t="shared" si="717"/>
        <v>0</v>
      </c>
      <c r="DJ304" s="64">
        <f t="shared" si="717"/>
        <v>-2.1511169658612554E-3</v>
      </c>
      <c r="DK304" s="64">
        <f t="shared" si="717"/>
        <v>0</v>
      </c>
      <c r="DL304" s="64">
        <f t="shared" si="717"/>
        <v>2.03097341987684E-3</v>
      </c>
      <c r="DM304" s="64">
        <f t="shared" si="717"/>
        <v>-7.2641895453838291E-6</v>
      </c>
      <c r="DN304" s="64">
        <f t="shared" si="717"/>
        <v>-1.9869852370714832E-3</v>
      </c>
      <c r="DO304" s="64">
        <f t="shared" si="717"/>
        <v>0</v>
      </c>
      <c r="DP304" s="64">
        <f t="shared" si="717"/>
        <v>1.4988300059575455E-4</v>
      </c>
      <c r="DQ304" s="64">
        <f t="shared" si="717"/>
        <v>-8.9782608275971911E-4</v>
      </c>
      <c r="DR304" s="64">
        <f t="shared" si="717"/>
        <v>0</v>
      </c>
      <c r="DS304" s="64">
        <f t="shared" si="717"/>
        <v>-1.7268518509074833E-3</v>
      </c>
      <c r="DT304" s="64">
        <f t="shared" si="717"/>
        <v>2.6226700968201157E-2</v>
      </c>
      <c r="DU304" s="64">
        <f t="shared" si="717"/>
        <v>0</v>
      </c>
      <c r="DV304" s="64">
        <f t="shared" si="717"/>
        <v>1.2230485591503042E-4</v>
      </c>
      <c r="DW304" s="64">
        <f t="shared" si="717"/>
        <v>0</v>
      </c>
      <c r="DX304" s="64">
        <f t="shared" si="717"/>
        <v>1.4320198137688575E-3</v>
      </c>
      <c r="DY304" s="64">
        <f t="shared" si="717"/>
        <v>0</v>
      </c>
      <c r="DZ304" s="64">
        <f t="shared" si="717"/>
        <v>-7.188313735757497E-5</v>
      </c>
      <c r="EA304" s="64">
        <f t="shared" si="717"/>
        <v>-2.2990787518325731E-6</v>
      </c>
      <c r="EB304" s="64">
        <f t="shared" si="717"/>
        <v>0</v>
      </c>
      <c r="EC304" s="64">
        <f t="shared" si="717"/>
        <v>0</v>
      </c>
      <c r="ED304" s="64">
        <f t="shared" si="717"/>
        <v>0</v>
      </c>
      <c r="EE304" s="64">
        <f t="shared" si="717"/>
        <v>0</v>
      </c>
      <c r="EF304" s="64">
        <f t="shared" si="717"/>
        <v>0</v>
      </c>
      <c r="EG304" s="64">
        <f t="shared" si="717"/>
        <v>0</v>
      </c>
      <c r="EH304" s="64">
        <f t="shared" si="717"/>
        <v>0</v>
      </c>
      <c r="EI304" s="64">
        <f t="shared" si="717"/>
        <v>1.298831243352048E-4</v>
      </c>
      <c r="EJ304" s="64">
        <f t="shared" si="717"/>
        <v>0</v>
      </c>
      <c r="EK304" s="64">
        <f t="shared" si="717"/>
        <v>0</v>
      </c>
      <c r="EL304" s="64">
        <f t="shared" si="717"/>
        <v>3.9812707280804736E-5</v>
      </c>
      <c r="EM304" s="64">
        <f t="shared" si="717"/>
        <v>-2.5809421412105165E-3</v>
      </c>
      <c r="EN304" s="72">
        <f t="shared" si="657"/>
        <v>-9.987557791376013E-2</v>
      </c>
    </row>
    <row r="305" spans="1:144" x14ac:dyDescent="0.15">
      <c r="A305" s="71">
        <v>44165</v>
      </c>
      <c r="B305" s="64">
        <f t="shared" ref="B305:J305" si="718">IFERROR(B144*(B466/$EN466),"")</f>
        <v>0</v>
      </c>
      <c r="C305" s="64">
        <f t="shared" si="718"/>
        <v>1.2454256943916346E-2</v>
      </c>
      <c r="D305" s="64">
        <f t="shared" si="718"/>
        <v>3.2146027035488091E-3</v>
      </c>
      <c r="E305" s="64">
        <f t="shared" si="718"/>
        <v>0</v>
      </c>
      <c r="F305" s="64">
        <f t="shared" si="718"/>
        <v>0</v>
      </c>
      <c r="G305" s="64">
        <f t="shared" si="718"/>
        <v>0</v>
      </c>
      <c r="H305" s="64">
        <f t="shared" si="718"/>
        <v>0</v>
      </c>
      <c r="I305" s="64">
        <f t="shared" si="718"/>
        <v>1.3061555556615843E-3</v>
      </c>
      <c r="J305" s="64">
        <f t="shared" si="718"/>
        <v>0</v>
      </c>
      <c r="K305" s="64">
        <f t="shared" ref="K305:AP305" si="719">IFERROR(K144*(K466/$EN466),"")</f>
        <v>9.7108848027570066E-4</v>
      </c>
      <c r="L305" s="64">
        <f t="shared" si="719"/>
        <v>0</v>
      </c>
      <c r="M305" s="64">
        <f t="shared" si="719"/>
        <v>-1.6454869864465356E-3</v>
      </c>
      <c r="N305" s="64">
        <f t="shared" si="719"/>
        <v>2.7777851085918401E-4</v>
      </c>
      <c r="O305" s="64">
        <f t="shared" si="719"/>
        <v>0</v>
      </c>
      <c r="P305" s="64">
        <f t="shared" si="719"/>
        <v>3.9712775054947012E-4</v>
      </c>
      <c r="Q305" s="64">
        <f t="shared" si="719"/>
        <v>2.1581544631438476E-2</v>
      </c>
      <c r="R305" s="64">
        <f t="shared" si="719"/>
        <v>0</v>
      </c>
      <c r="S305" s="64">
        <f t="shared" si="719"/>
        <v>0</v>
      </c>
      <c r="T305" s="64">
        <f t="shared" si="719"/>
        <v>0</v>
      </c>
      <c r="U305" s="64">
        <f t="shared" si="719"/>
        <v>0</v>
      </c>
      <c r="V305" s="64">
        <f t="shared" si="719"/>
        <v>1.0098980984163761E-3</v>
      </c>
      <c r="W305" s="64">
        <f t="shared" si="719"/>
        <v>0</v>
      </c>
      <c r="X305" s="64">
        <f t="shared" si="719"/>
        <v>1.1899750675273262E-2</v>
      </c>
      <c r="Y305" s="64">
        <f t="shared" si="719"/>
        <v>3.1060101975607288E-3</v>
      </c>
      <c r="Z305" s="64">
        <f t="shared" si="719"/>
        <v>2.770450358483125E-3</v>
      </c>
      <c r="AA305" s="64">
        <f t="shared" si="719"/>
        <v>0</v>
      </c>
      <c r="AB305" s="64">
        <f t="shared" si="719"/>
        <v>9.8916737438589745E-3</v>
      </c>
      <c r="AC305" s="64">
        <f t="shared" si="719"/>
        <v>3.3607347996970887E-3</v>
      </c>
      <c r="AD305" s="64">
        <f t="shared" si="719"/>
        <v>2.2953018414289448E-3</v>
      </c>
      <c r="AE305" s="64">
        <f t="shared" si="719"/>
        <v>0</v>
      </c>
      <c r="AF305" s="64">
        <f t="shared" si="719"/>
        <v>0</v>
      </c>
      <c r="AG305" s="64">
        <f t="shared" si="719"/>
        <v>-8.4501470664697371E-5</v>
      </c>
      <c r="AH305" s="64">
        <f t="shared" si="719"/>
        <v>0</v>
      </c>
      <c r="AI305" s="64">
        <f t="shared" si="719"/>
        <v>5.7664468026268892E-3</v>
      </c>
      <c r="AJ305" s="64">
        <f t="shared" si="719"/>
        <v>7.186222854137949E-5</v>
      </c>
      <c r="AK305" s="64">
        <f t="shared" si="719"/>
        <v>0</v>
      </c>
      <c r="AL305" s="64">
        <f t="shared" si="719"/>
        <v>0</v>
      </c>
      <c r="AM305" s="64">
        <f t="shared" si="719"/>
        <v>1.302873925428046E-3</v>
      </c>
      <c r="AN305" s="64">
        <f t="shared" si="719"/>
        <v>-3.6164188810862912E-4</v>
      </c>
      <c r="AO305" s="64">
        <f t="shared" si="719"/>
        <v>7.9551984514952346E-4</v>
      </c>
      <c r="AP305" s="64">
        <f t="shared" si="719"/>
        <v>-9.7185925461819886E-4</v>
      </c>
      <c r="AQ305" s="64">
        <f t="shared" ref="AQ305:BV305" si="720">IFERROR(AQ144*(AQ466/$EN466),"")</f>
        <v>5.3966507512878974E-4</v>
      </c>
      <c r="AR305" s="64">
        <f t="shared" si="720"/>
        <v>6.63135490381387E-4</v>
      </c>
      <c r="AS305" s="64">
        <f t="shared" si="720"/>
        <v>3.2996429878872245E-3</v>
      </c>
      <c r="AT305" s="64">
        <f t="shared" si="720"/>
        <v>0</v>
      </c>
      <c r="AU305" s="64">
        <f t="shared" si="720"/>
        <v>0</v>
      </c>
      <c r="AV305" s="64">
        <f t="shared" si="720"/>
        <v>0</v>
      </c>
      <c r="AW305" s="64">
        <f t="shared" si="720"/>
        <v>-2.3506184303110854E-3</v>
      </c>
      <c r="AX305" s="64">
        <f t="shared" si="720"/>
        <v>1.2146345928887418E-2</v>
      </c>
      <c r="AY305" s="64">
        <f t="shared" si="720"/>
        <v>0</v>
      </c>
      <c r="AZ305" s="64">
        <f t="shared" si="720"/>
        <v>0</v>
      </c>
      <c r="BA305" s="64">
        <f t="shared" si="720"/>
        <v>0</v>
      </c>
      <c r="BB305" s="64">
        <f t="shared" si="720"/>
        <v>0</v>
      </c>
      <c r="BC305" s="64">
        <f t="shared" si="720"/>
        <v>0</v>
      </c>
      <c r="BD305" s="64">
        <f t="shared" si="720"/>
        <v>1.377616402218632E-3</v>
      </c>
      <c r="BE305" s="64">
        <f t="shared" si="720"/>
        <v>-1.518264486774658E-3</v>
      </c>
      <c r="BF305" s="64">
        <f t="shared" si="720"/>
        <v>1.6593922933975879E-3</v>
      </c>
      <c r="BG305" s="64">
        <f t="shared" si="720"/>
        <v>2.2540245426005014E-5</v>
      </c>
      <c r="BH305" s="64">
        <f t="shared" si="720"/>
        <v>0</v>
      </c>
      <c r="BI305" s="64">
        <f t="shared" si="720"/>
        <v>0</v>
      </c>
      <c r="BJ305" s="64">
        <f t="shared" si="720"/>
        <v>-1.7344913574636931E-3</v>
      </c>
      <c r="BK305" s="64">
        <f t="shared" si="720"/>
        <v>1.0064850376380508E-3</v>
      </c>
      <c r="BL305" s="64">
        <f t="shared" si="720"/>
        <v>1.0433841035727311E-2</v>
      </c>
      <c r="BM305" s="64">
        <f t="shared" si="720"/>
        <v>2.4075652939225308E-3</v>
      </c>
      <c r="BN305" s="64">
        <f t="shared" si="720"/>
        <v>0</v>
      </c>
      <c r="BO305" s="64">
        <f t="shared" si="720"/>
        <v>9.6791559054475293E-4</v>
      </c>
      <c r="BP305" s="64">
        <f t="shared" si="720"/>
        <v>3.4353003019835095E-3</v>
      </c>
      <c r="BQ305" s="64">
        <f t="shared" si="720"/>
        <v>3.515507115480251E-3</v>
      </c>
      <c r="BR305" s="64">
        <f t="shared" si="720"/>
        <v>7.9978544242494173E-3</v>
      </c>
      <c r="BS305" s="64">
        <f t="shared" si="720"/>
        <v>9.5357609881884905E-5</v>
      </c>
      <c r="BT305" s="64">
        <f t="shared" si="720"/>
        <v>0</v>
      </c>
      <c r="BU305" s="64">
        <f t="shared" si="720"/>
        <v>4.3510796336031143E-3</v>
      </c>
      <c r="BV305" s="64">
        <f t="shared" si="720"/>
        <v>0</v>
      </c>
      <c r="BW305" s="64">
        <f t="shared" ref="BW305:DA305" si="721">IFERROR(BW144*(BW466/$EN466),"")</f>
        <v>2.6143638708191626E-3</v>
      </c>
      <c r="BX305" s="64">
        <f t="shared" si="721"/>
        <v>0</v>
      </c>
      <c r="BY305" s="64">
        <f t="shared" si="721"/>
        <v>0</v>
      </c>
      <c r="BZ305" s="64">
        <f t="shared" si="721"/>
        <v>6.7689833173491731E-4</v>
      </c>
      <c r="CA305" s="64">
        <f t="shared" si="721"/>
        <v>0</v>
      </c>
      <c r="CB305" s="64">
        <f t="shared" si="721"/>
        <v>0</v>
      </c>
      <c r="CC305" s="64">
        <f t="shared" si="721"/>
        <v>0</v>
      </c>
      <c r="CD305" s="64">
        <f t="shared" si="721"/>
        <v>0</v>
      </c>
      <c r="CE305" s="64">
        <f t="shared" si="721"/>
        <v>1.1617031035084334E-3</v>
      </c>
      <c r="CF305" s="64">
        <f t="shared" si="721"/>
        <v>2.0249697893806678E-3</v>
      </c>
      <c r="CG305" s="64">
        <f t="shared" si="721"/>
        <v>-1.5384566605450365E-3</v>
      </c>
      <c r="CH305" s="64">
        <f t="shared" si="721"/>
        <v>1.3172737871475675E-2</v>
      </c>
      <c r="CI305" s="64">
        <f t="shared" si="721"/>
        <v>3.2670057915283237E-3</v>
      </c>
      <c r="CJ305" s="64">
        <f t="shared" si="721"/>
        <v>7.883065475455666E-5</v>
      </c>
      <c r="CK305" s="64">
        <f t="shared" si="721"/>
        <v>3.2792121474400329E-3</v>
      </c>
      <c r="CL305" s="64">
        <f t="shared" si="721"/>
        <v>5.1300143175238072E-4</v>
      </c>
      <c r="CM305" s="64">
        <f t="shared" si="721"/>
        <v>9.0844075651777371E-3</v>
      </c>
      <c r="CN305" s="64">
        <f t="shared" si="721"/>
        <v>5.0008497894744918E-3</v>
      </c>
      <c r="CO305" s="64">
        <f t="shared" si="721"/>
        <v>1.7378308247990516E-3</v>
      </c>
      <c r="CP305" s="64">
        <f t="shared" si="721"/>
        <v>3.5740770622634593E-3</v>
      </c>
      <c r="CQ305" s="64">
        <f t="shared" si="721"/>
        <v>3.7802001839803145E-3</v>
      </c>
      <c r="CR305" s="64">
        <f t="shared" si="721"/>
        <v>1.2487495465354211E-4</v>
      </c>
      <c r="CS305" s="64">
        <f t="shared" si="721"/>
        <v>0</v>
      </c>
      <c r="CT305" s="64">
        <f t="shared" si="721"/>
        <v>0</v>
      </c>
      <c r="CU305" s="64">
        <f t="shared" si="721"/>
        <v>0</v>
      </c>
      <c r="CV305" s="64">
        <f t="shared" si="721"/>
        <v>0</v>
      </c>
      <c r="CW305" s="64">
        <f t="shared" si="721"/>
        <v>0</v>
      </c>
      <c r="CX305" s="64">
        <f t="shared" si="721"/>
        <v>0</v>
      </c>
      <c r="CY305" s="64">
        <f t="shared" si="721"/>
        <v>0</v>
      </c>
      <c r="CZ305" s="64">
        <f t="shared" si="721"/>
        <v>0</v>
      </c>
      <c r="DA305" s="64">
        <f t="shared" si="721"/>
        <v>0</v>
      </c>
      <c r="DB305" s="64">
        <f t="shared" si="575"/>
        <v>0</v>
      </c>
      <c r="DC305" s="64">
        <f t="shared" ref="DC305:EM305" si="722">IFERROR(DC144*(DC466/$EN466),"")</f>
        <v>0</v>
      </c>
      <c r="DD305" s="64">
        <f t="shared" si="722"/>
        <v>0</v>
      </c>
      <c r="DE305" s="64">
        <f t="shared" si="722"/>
        <v>0</v>
      </c>
      <c r="DF305" s="64">
        <f t="shared" si="722"/>
        <v>0</v>
      </c>
      <c r="DG305" s="64">
        <f t="shared" si="722"/>
        <v>0</v>
      </c>
      <c r="DH305" s="64">
        <f t="shared" si="722"/>
        <v>6.9912262055374222E-6</v>
      </c>
      <c r="DI305" s="64">
        <f t="shared" si="722"/>
        <v>0</v>
      </c>
      <c r="DJ305" s="64">
        <f t="shared" si="722"/>
        <v>2.6531076308924759E-3</v>
      </c>
      <c r="DK305" s="64">
        <f t="shared" si="722"/>
        <v>0</v>
      </c>
      <c r="DL305" s="64">
        <f t="shared" si="722"/>
        <v>1.1095379430724956E-3</v>
      </c>
      <c r="DM305" s="64">
        <f t="shared" si="722"/>
        <v>3.6535480022395906E-4</v>
      </c>
      <c r="DN305" s="64">
        <f t="shared" si="722"/>
        <v>3.9243517490798609E-2</v>
      </c>
      <c r="DO305" s="64">
        <f t="shared" si="722"/>
        <v>0</v>
      </c>
      <c r="DP305" s="64">
        <f t="shared" si="722"/>
        <v>-5.5966394678615066E-5</v>
      </c>
      <c r="DQ305" s="64">
        <f t="shared" si="722"/>
        <v>1.6619317841400454E-3</v>
      </c>
      <c r="DR305" s="64">
        <f t="shared" si="722"/>
        <v>0</v>
      </c>
      <c r="DS305" s="64">
        <f t="shared" si="722"/>
        <v>4.4945931857700997E-4</v>
      </c>
      <c r="DT305" s="64">
        <f t="shared" si="722"/>
        <v>3.9631358602027576E-3</v>
      </c>
      <c r="DU305" s="64">
        <f t="shared" si="722"/>
        <v>1.0433841038550416E-2</v>
      </c>
      <c r="DV305" s="64">
        <f t="shared" si="722"/>
        <v>1.393297131414587E-3</v>
      </c>
      <c r="DW305" s="64">
        <f t="shared" si="722"/>
        <v>0</v>
      </c>
      <c r="DX305" s="64">
        <f t="shared" si="722"/>
        <v>6.4873816700983526E-4</v>
      </c>
      <c r="DY305" s="64">
        <f t="shared" si="722"/>
        <v>1.3110772622917899E-2</v>
      </c>
      <c r="DZ305" s="64">
        <f t="shared" si="722"/>
        <v>1.4146775336624522E-3</v>
      </c>
      <c r="EA305" s="64">
        <f t="shared" si="722"/>
        <v>-6.1021585074846744E-4</v>
      </c>
      <c r="EB305" s="64">
        <f t="shared" si="722"/>
        <v>0</v>
      </c>
      <c r="EC305" s="64">
        <f t="shared" si="722"/>
        <v>0</v>
      </c>
      <c r="ED305" s="64">
        <f t="shared" si="722"/>
        <v>0</v>
      </c>
      <c r="EE305" s="64">
        <f t="shared" si="722"/>
        <v>0</v>
      </c>
      <c r="EF305" s="64">
        <f t="shared" si="722"/>
        <v>0</v>
      </c>
      <c r="EG305" s="64">
        <f t="shared" si="722"/>
        <v>0</v>
      </c>
      <c r="EH305" s="64">
        <f t="shared" si="722"/>
        <v>0</v>
      </c>
      <c r="EI305" s="64">
        <f t="shared" si="722"/>
        <v>2.2017189462217491E-4</v>
      </c>
      <c r="EJ305" s="64">
        <f t="shared" si="722"/>
        <v>-5.3047749463242186E-3</v>
      </c>
      <c r="EK305" s="64">
        <f t="shared" si="722"/>
        <v>0</v>
      </c>
      <c r="EL305" s="64">
        <f t="shared" si="722"/>
        <v>4.6953288915592612E-4</v>
      </c>
      <c r="EM305" s="64">
        <f t="shared" si="722"/>
        <v>-3.0119508735580833E-3</v>
      </c>
      <c r="EN305" s="72">
        <f t="shared" si="657"/>
        <v>0.24443912366301887</v>
      </c>
    </row>
    <row r="306" spans="1:144" x14ac:dyDescent="0.15">
      <c r="A306" s="71">
        <v>44196</v>
      </c>
      <c r="B306" s="64">
        <f t="shared" ref="B306:J306" si="723">IFERROR(B145*(B467/$EN467),"")</f>
        <v>0</v>
      </c>
      <c r="C306" s="64">
        <f t="shared" si="723"/>
        <v>8.8509842527893321E-3</v>
      </c>
      <c r="D306" s="64">
        <f t="shared" si="723"/>
        <v>5.2594063451616175E-3</v>
      </c>
      <c r="E306" s="64">
        <f t="shared" si="723"/>
        <v>0</v>
      </c>
      <c r="F306" s="64">
        <f t="shared" si="723"/>
        <v>0</v>
      </c>
      <c r="G306" s="64">
        <f t="shared" si="723"/>
        <v>0</v>
      </c>
      <c r="H306" s="64">
        <f t="shared" si="723"/>
        <v>0</v>
      </c>
      <c r="I306" s="64">
        <f t="shared" si="723"/>
        <v>6.2889265106768474E-3</v>
      </c>
      <c r="J306" s="64">
        <f t="shared" si="723"/>
        <v>0</v>
      </c>
      <c r="K306" s="64">
        <f t="shared" ref="K306:AP306" si="724">IFERROR(K145*(K467/$EN467),"")</f>
        <v>3.920042290301379E-4</v>
      </c>
      <c r="L306" s="64">
        <f t="shared" si="724"/>
        <v>0</v>
      </c>
      <c r="M306" s="64">
        <f t="shared" si="724"/>
        <v>6.2510917274579223E-3</v>
      </c>
      <c r="N306" s="64">
        <f t="shared" si="724"/>
        <v>4.7928220745374102E-4</v>
      </c>
      <c r="O306" s="64">
        <f t="shared" si="724"/>
        <v>0</v>
      </c>
      <c r="P306" s="64">
        <f t="shared" si="724"/>
        <v>1.7554455846162706E-3</v>
      </c>
      <c r="Q306" s="64">
        <f t="shared" si="724"/>
        <v>-3.7930281314617082E-3</v>
      </c>
      <c r="R306" s="64">
        <f t="shared" si="724"/>
        <v>0</v>
      </c>
      <c r="S306" s="64">
        <f t="shared" si="724"/>
        <v>0</v>
      </c>
      <c r="T306" s="64">
        <f t="shared" si="724"/>
        <v>0</v>
      </c>
      <c r="U306" s="64">
        <f t="shared" si="724"/>
        <v>0</v>
      </c>
      <c r="V306" s="64">
        <f t="shared" si="724"/>
        <v>2.3407504528008189E-3</v>
      </c>
      <c r="W306" s="64">
        <f t="shared" si="724"/>
        <v>0</v>
      </c>
      <c r="X306" s="64">
        <f t="shared" si="724"/>
        <v>2.9536117984626216E-3</v>
      </c>
      <c r="Y306" s="64">
        <f t="shared" si="724"/>
        <v>1.9829113995898182E-3</v>
      </c>
      <c r="Z306" s="64">
        <f t="shared" si="724"/>
        <v>3.0245050417550632E-3</v>
      </c>
      <c r="AA306" s="64">
        <f t="shared" si="724"/>
        <v>0</v>
      </c>
      <c r="AB306" s="64">
        <f t="shared" si="724"/>
        <v>2.4058000801025466E-3</v>
      </c>
      <c r="AC306" s="64">
        <f t="shared" si="724"/>
        <v>1.2395644845051939E-3</v>
      </c>
      <c r="AD306" s="64">
        <f t="shared" si="724"/>
        <v>2.1343042444461557E-2</v>
      </c>
      <c r="AE306" s="64">
        <f t="shared" si="724"/>
        <v>0</v>
      </c>
      <c r="AF306" s="64">
        <f t="shared" si="724"/>
        <v>0</v>
      </c>
      <c r="AG306" s="64">
        <f t="shared" si="724"/>
        <v>4.5567820677967622E-4</v>
      </c>
      <c r="AH306" s="64">
        <f t="shared" si="724"/>
        <v>0</v>
      </c>
      <c r="AI306" s="64">
        <f t="shared" si="724"/>
        <v>1.6537543713191142E-3</v>
      </c>
      <c r="AJ306" s="64">
        <f t="shared" si="724"/>
        <v>8.7309145923429761E-3</v>
      </c>
      <c r="AK306" s="64">
        <f t="shared" si="724"/>
        <v>0</v>
      </c>
      <c r="AL306" s="64">
        <f t="shared" si="724"/>
        <v>0</v>
      </c>
      <c r="AM306" s="64">
        <f t="shared" si="724"/>
        <v>3.2281937543010098E-4</v>
      </c>
      <c r="AN306" s="64">
        <f t="shared" si="724"/>
        <v>-2.0381156310854059E-4</v>
      </c>
      <c r="AO306" s="64">
        <f t="shared" si="724"/>
        <v>1.9601821643444157E-3</v>
      </c>
      <c r="AP306" s="64">
        <f t="shared" si="724"/>
        <v>1.1594470814311495E-4</v>
      </c>
      <c r="AQ306" s="64">
        <f t="shared" ref="AQ306:BV306" si="725">IFERROR(AQ145*(AQ467/$EN467),"")</f>
        <v>2.6078953057515162E-4</v>
      </c>
      <c r="AR306" s="64">
        <f t="shared" si="725"/>
        <v>3.8847467883462359E-4</v>
      </c>
      <c r="AS306" s="64">
        <f t="shared" si="725"/>
        <v>-6.1186309756794694E-3</v>
      </c>
      <c r="AT306" s="64">
        <f t="shared" si="725"/>
        <v>0</v>
      </c>
      <c r="AU306" s="64">
        <f t="shared" si="725"/>
        <v>3.2483522986332435E-3</v>
      </c>
      <c r="AV306" s="64">
        <f t="shared" si="725"/>
        <v>0</v>
      </c>
      <c r="AW306" s="64">
        <f t="shared" si="725"/>
        <v>6.0783578775786048E-3</v>
      </c>
      <c r="AX306" s="64">
        <f t="shared" si="725"/>
        <v>5.4071741951169251E-3</v>
      </c>
      <c r="AY306" s="64">
        <f t="shared" si="725"/>
        <v>0</v>
      </c>
      <c r="AZ306" s="64">
        <f t="shared" si="725"/>
        <v>0</v>
      </c>
      <c r="BA306" s="64">
        <f t="shared" si="725"/>
        <v>0</v>
      </c>
      <c r="BB306" s="64">
        <f t="shared" si="725"/>
        <v>0</v>
      </c>
      <c r="BC306" s="64">
        <f t="shared" si="725"/>
        <v>0</v>
      </c>
      <c r="BD306" s="64">
        <f t="shared" si="725"/>
        <v>-4.3216767161634876E-4</v>
      </c>
      <c r="BE306" s="64">
        <f t="shared" si="725"/>
        <v>-6.2290478908472564E-6</v>
      </c>
      <c r="BF306" s="64">
        <f t="shared" si="725"/>
        <v>-4.2655876827699384E-4</v>
      </c>
      <c r="BG306" s="64">
        <f t="shared" si="725"/>
        <v>3.7685167731087851E-5</v>
      </c>
      <c r="BH306" s="64">
        <f t="shared" si="725"/>
        <v>9.6965664590851304E-4</v>
      </c>
      <c r="BI306" s="64">
        <f t="shared" si="725"/>
        <v>0</v>
      </c>
      <c r="BJ306" s="64">
        <f t="shared" si="725"/>
        <v>2.150397007164186E-3</v>
      </c>
      <c r="BK306" s="64">
        <f t="shared" si="725"/>
        <v>-1.121287311256963E-3</v>
      </c>
      <c r="BL306" s="64">
        <f t="shared" si="725"/>
        <v>3.107678955349399E-3</v>
      </c>
      <c r="BM306" s="64">
        <f t="shared" si="725"/>
        <v>-5.9338188160175526E-3</v>
      </c>
      <c r="BN306" s="64">
        <f t="shared" si="725"/>
        <v>2.1284483958995196E-3</v>
      </c>
      <c r="BO306" s="64">
        <f t="shared" si="725"/>
        <v>1.5433040158777296E-3</v>
      </c>
      <c r="BP306" s="64">
        <f t="shared" si="725"/>
        <v>3.6961716426751365E-3</v>
      </c>
      <c r="BQ306" s="64">
        <f t="shared" si="725"/>
        <v>6.7964174822678937E-4</v>
      </c>
      <c r="BR306" s="64">
        <f t="shared" si="725"/>
        <v>-1.5585955508894869E-3</v>
      </c>
      <c r="BS306" s="64">
        <f t="shared" si="725"/>
        <v>-1.2428437351895757E-3</v>
      </c>
      <c r="BT306" s="64">
        <f t="shared" si="725"/>
        <v>1.7174527346560536E-2</v>
      </c>
      <c r="BU306" s="64">
        <f t="shared" si="725"/>
        <v>6.3530394621379707E-3</v>
      </c>
      <c r="BV306" s="64">
        <f t="shared" si="725"/>
        <v>0</v>
      </c>
      <c r="BW306" s="64">
        <f t="shared" ref="BW306:DA306" si="726">IFERROR(BW145*(BW467/$EN467),"")</f>
        <v>3.2984891053125958E-3</v>
      </c>
      <c r="BX306" s="64">
        <f t="shared" si="726"/>
        <v>0</v>
      </c>
      <c r="BY306" s="64">
        <f t="shared" si="726"/>
        <v>0</v>
      </c>
      <c r="BZ306" s="64">
        <f t="shared" si="726"/>
        <v>1.803603821468923E-3</v>
      </c>
      <c r="CA306" s="64">
        <f t="shared" si="726"/>
        <v>0</v>
      </c>
      <c r="CB306" s="64">
        <f t="shared" si="726"/>
        <v>4.6499302252214336E-3</v>
      </c>
      <c r="CC306" s="64">
        <f t="shared" si="726"/>
        <v>0</v>
      </c>
      <c r="CD306" s="64">
        <f t="shared" si="726"/>
        <v>2.4305160548848341E-2</v>
      </c>
      <c r="CE306" s="64">
        <f t="shared" si="726"/>
        <v>6.2769301462654477E-3</v>
      </c>
      <c r="CF306" s="64">
        <f t="shared" si="726"/>
        <v>8.0176490935296647E-4</v>
      </c>
      <c r="CG306" s="64">
        <f t="shared" si="726"/>
        <v>9.6024693972109401E-3</v>
      </c>
      <c r="CH306" s="64">
        <f t="shared" si="726"/>
        <v>-2.2777738055064531E-3</v>
      </c>
      <c r="CI306" s="64">
        <f t="shared" si="726"/>
        <v>1.5912008227738092E-3</v>
      </c>
      <c r="CJ306" s="64">
        <f t="shared" si="726"/>
        <v>2.3956560415840551E-3</v>
      </c>
      <c r="CK306" s="64">
        <f t="shared" si="726"/>
        <v>2.3501222866470733E-4</v>
      </c>
      <c r="CL306" s="64">
        <f t="shared" si="726"/>
        <v>7.1845210799634891E-4</v>
      </c>
      <c r="CM306" s="64">
        <f t="shared" si="726"/>
        <v>0</v>
      </c>
      <c r="CN306" s="64">
        <f t="shared" si="726"/>
        <v>-5.8769100205296066E-4</v>
      </c>
      <c r="CO306" s="64">
        <f t="shared" si="726"/>
        <v>-3.910514313756447E-5</v>
      </c>
      <c r="CP306" s="64">
        <f t="shared" si="726"/>
        <v>4.3273708287722683E-3</v>
      </c>
      <c r="CQ306" s="64">
        <f t="shared" si="726"/>
        <v>1.613314907805332E-3</v>
      </c>
      <c r="CR306" s="64">
        <f t="shared" si="726"/>
        <v>2.7139241270753198E-3</v>
      </c>
      <c r="CS306" s="64">
        <f t="shared" si="726"/>
        <v>0</v>
      </c>
      <c r="CT306" s="64">
        <f t="shared" si="726"/>
        <v>0</v>
      </c>
      <c r="CU306" s="64">
        <f t="shared" si="726"/>
        <v>0</v>
      </c>
      <c r="CV306" s="64">
        <f t="shared" si="726"/>
        <v>0</v>
      </c>
      <c r="CW306" s="64">
        <f t="shared" si="726"/>
        <v>0</v>
      </c>
      <c r="CX306" s="64">
        <f t="shared" si="726"/>
        <v>0</v>
      </c>
      <c r="CY306" s="64">
        <f t="shared" si="726"/>
        <v>0</v>
      </c>
      <c r="CZ306" s="64">
        <f t="shared" si="726"/>
        <v>0</v>
      </c>
      <c r="DA306" s="64">
        <f t="shared" si="726"/>
        <v>0</v>
      </c>
      <c r="DB306" s="64">
        <f t="shared" si="575"/>
        <v>0</v>
      </c>
      <c r="DC306" s="64">
        <f t="shared" ref="DC306:EM306" si="727">IFERROR(DC145*(DC467/$EN467),"")</f>
        <v>0</v>
      </c>
      <c r="DD306" s="64">
        <f t="shared" si="727"/>
        <v>0</v>
      </c>
      <c r="DE306" s="64">
        <f t="shared" si="727"/>
        <v>0</v>
      </c>
      <c r="DF306" s="64">
        <f t="shared" si="727"/>
        <v>0</v>
      </c>
      <c r="DG306" s="64">
        <f t="shared" si="727"/>
        <v>0</v>
      </c>
      <c r="DH306" s="64">
        <f t="shared" si="727"/>
        <v>-5.6637991898470681E-5</v>
      </c>
      <c r="DI306" s="64">
        <f t="shared" si="727"/>
        <v>0</v>
      </c>
      <c r="DJ306" s="64">
        <f t="shared" si="727"/>
        <v>-1.2045203874183211E-3</v>
      </c>
      <c r="DK306" s="64">
        <f t="shared" si="727"/>
        <v>0</v>
      </c>
      <c r="DL306" s="64">
        <f t="shared" si="727"/>
        <v>2.4009321309073633E-4</v>
      </c>
      <c r="DM306" s="64">
        <f t="shared" si="727"/>
        <v>-5.5333921642527101E-5</v>
      </c>
      <c r="DN306" s="64">
        <f t="shared" si="727"/>
        <v>2.3090667760173843E-3</v>
      </c>
      <c r="DO306" s="64">
        <f t="shared" si="727"/>
        <v>0</v>
      </c>
      <c r="DP306" s="64">
        <f t="shared" si="727"/>
        <v>2.566603097766003E-3</v>
      </c>
      <c r="DQ306" s="64">
        <f t="shared" si="727"/>
        <v>-1.2120751126591385E-4</v>
      </c>
      <c r="DR306" s="64">
        <f t="shared" si="727"/>
        <v>0</v>
      </c>
      <c r="DS306" s="64">
        <f t="shared" si="727"/>
        <v>2.7742354087944131E-3</v>
      </c>
      <c r="DT306" s="64">
        <f t="shared" si="727"/>
        <v>-1.5923196677337594E-3</v>
      </c>
      <c r="DU306" s="64">
        <f t="shared" si="727"/>
        <v>3.1076789604832038E-3</v>
      </c>
      <c r="DV306" s="64">
        <f t="shared" si="727"/>
        <v>-9.7965326081261142E-5</v>
      </c>
      <c r="DW306" s="64">
        <f t="shared" si="727"/>
        <v>0</v>
      </c>
      <c r="DX306" s="64">
        <f t="shared" si="727"/>
        <v>-2.6115513396965075E-4</v>
      </c>
      <c r="DY306" s="64">
        <f t="shared" si="727"/>
        <v>-2.7044605461248774E-4</v>
      </c>
      <c r="DZ306" s="64">
        <f t="shared" si="727"/>
        <v>-5.6362990523851225E-4</v>
      </c>
      <c r="EA306" s="64">
        <f t="shared" si="727"/>
        <v>-1.7819650645553741E-4</v>
      </c>
      <c r="EB306" s="64">
        <f t="shared" si="727"/>
        <v>0</v>
      </c>
      <c r="EC306" s="64">
        <f t="shared" si="727"/>
        <v>0</v>
      </c>
      <c r="ED306" s="64">
        <f t="shared" si="727"/>
        <v>0</v>
      </c>
      <c r="EE306" s="64">
        <f t="shared" si="727"/>
        <v>0</v>
      </c>
      <c r="EF306" s="64">
        <f t="shared" si="727"/>
        <v>0</v>
      </c>
      <c r="EG306" s="64">
        <f t="shared" si="727"/>
        <v>0</v>
      </c>
      <c r="EH306" s="64">
        <f t="shared" si="727"/>
        <v>0</v>
      </c>
      <c r="EI306" s="64">
        <f t="shared" si="727"/>
        <v>-1.4895679560044701E-5</v>
      </c>
      <c r="EJ306" s="64">
        <f t="shared" si="727"/>
        <v>0</v>
      </c>
      <c r="EK306" s="64">
        <f t="shared" si="727"/>
        <v>0</v>
      </c>
      <c r="EL306" s="64">
        <f t="shared" si="727"/>
        <v>-7.8008077779813292E-4</v>
      </c>
      <c r="EM306" s="64">
        <f t="shared" si="727"/>
        <v>-5.5076106226899745E-4</v>
      </c>
      <c r="EN306" s="72">
        <f t="shared" si="657"/>
        <v>0.17687258417196847</v>
      </c>
    </row>
    <row r="307" spans="1:144" x14ac:dyDescent="0.15">
      <c r="A307" s="71">
        <v>44225</v>
      </c>
      <c r="B307" s="64">
        <f t="shared" ref="B307:J307" si="728">IFERROR(B146*(B468/$EN468),"")</f>
        <v>0</v>
      </c>
      <c r="C307" s="64">
        <f t="shared" si="728"/>
        <v>1.1209235835525157E-2</v>
      </c>
      <c r="D307" s="64">
        <f t="shared" si="728"/>
        <v>5.1301035421552101E-3</v>
      </c>
      <c r="E307" s="64">
        <f t="shared" si="728"/>
        <v>0</v>
      </c>
      <c r="F307" s="64">
        <f t="shared" si="728"/>
        <v>0</v>
      </c>
      <c r="G307" s="64">
        <f t="shared" si="728"/>
        <v>0</v>
      </c>
      <c r="H307" s="64">
        <f t="shared" si="728"/>
        <v>0</v>
      </c>
      <c r="I307" s="64">
        <f t="shared" si="728"/>
        <v>3.3990470207279528E-4</v>
      </c>
      <c r="J307" s="64">
        <f t="shared" si="728"/>
        <v>0</v>
      </c>
      <c r="K307" s="64">
        <f t="shared" ref="K307:AP307" si="729">IFERROR(K146*(K468/$EN468),"")</f>
        <v>-1.6498845770404765E-4</v>
      </c>
      <c r="L307" s="64">
        <f t="shared" si="729"/>
        <v>0</v>
      </c>
      <c r="M307" s="64">
        <f t="shared" si="729"/>
        <v>1.3650468767095975E-4</v>
      </c>
      <c r="N307" s="64">
        <f t="shared" si="729"/>
        <v>1.4762324225677054E-4</v>
      </c>
      <c r="O307" s="64">
        <f t="shared" si="729"/>
        <v>0</v>
      </c>
      <c r="P307" s="64">
        <f t="shared" si="729"/>
        <v>1.9569564135861475E-4</v>
      </c>
      <c r="Q307" s="64">
        <f t="shared" si="729"/>
        <v>5.062261184649957E-3</v>
      </c>
      <c r="R307" s="64">
        <f t="shared" si="729"/>
        <v>0</v>
      </c>
      <c r="S307" s="64">
        <f t="shared" si="729"/>
        <v>0</v>
      </c>
      <c r="T307" s="64">
        <f t="shared" si="729"/>
        <v>0</v>
      </c>
      <c r="U307" s="64">
        <f t="shared" si="729"/>
        <v>0</v>
      </c>
      <c r="V307" s="64">
        <f t="shared" si="729"/>
        <v>1.6558712952904317E-4</v>
      </c>
      <c r="W307" s="64">
        <f t="shared" si="729"/>
        <v>-5.1205675382658405E-4</v>
      </c>
      <c r="X307" s="64">
        <f t="shared" si="729"/>
        <v>4.3924131647034769E-3</v>
      </c>
      <c r="Y307" s="64">
        <f t="shared" si="729"/>
        <v>3.6212640346114806E-4</v>
      </c>
      <c r="Z307" s="64">
        <f t="shared" si="729"/>
        <v>-2.2565036223744429E-4</v>
      </c>
      <c r="AA307" s="64">
        <f t="shared" si="729"/>
        <v>0</v>
      </c>
      <c r="AB307" s="64">
        <f t="shared" si="729"/>
        <v>-6.8459387059288234E-4</v>
      </c>
      <c r="AC307" s="64">
        <f t="shared" si="729"/>
        <v>2.2638159145605064E-4</v>
      </c>
      <c r="AD307" s="64">
        <f t="shared" si="729"/>
        <v>-6.925738114755553E-4</v>
      </c>
      <c r="AE307" s="64">
        <f t="shared" si="729"/>
        <v>0</v>
      </c>
      <c r="AF307" s="64">
        <f t="shared" si="729"/>
        <v>0</v>
      </c>
      <c r="AG307" s="64">
        <f t="shared" si="729"/>
        <v>2.7566045585756789E-4</v>
      </c>
      <c r="AH307" s="64">
        <f t="shared" si="729"/>
        <v>0</v>
      </c>
      <c r="AI307" s="64">
        <f t="shared" si="729"/>
        <v>8.6795955801160748E-4</v>
      </c>
      <c r="AJ307" s="64">
        <f t="shared" si="729"/>
        <v>6.4287149381140876E-3</v>
      </c>
      <c r="AK307" s="64">
        <f t="shared" si="729"/>
        <v>0</v>
      </c>
      <c r="AL307" s="64">
        <f t="shared" si="729"/>
        <v>0</v>
      </c>
      <c r="AM307" s="64">
        <f t="shared" si="729"/>
        <v>7.9729407429082234E-4</v>
      </c>
      <c r="AN307" s="64">
        <f t="shared" si="729"/>
        <v>1.1267092392332804E-3</v>
      </c>
      <c r="AO307" s="64">
        <f t="shared" si="729"/>
        <v>2.9585357922483677E-4</v>
      </c>
      <c r="AP307" s="64">
        <f t="shared" si="729"/>
        <v>-2.2235586238648439E-3</v>
      </c>
      <c r="AQ307" s="64">
        <f t="shared" ref="AQ307:BV307" si="730">IFERROR(AQ146*(AQ468/$EN468),"")</f>
        <v>-2.935172238407313E-4</v>
      </c>
      <c r="AR307" s="64">
        <f t="shared" si="730"/>
        <v>-3.1912274637258448E-4</v>
      </c>
      <c r="AS307" s="64">
        <f t="shared" si="730"/>
        <v>1.2007083646720332E-2</v>
      </c>
      <c r="AT307" s="64">
        <f t="shared" si="730"/>
        <v>0</v>
      </c>
      <c r="AU307" s="64">
        <f t="shared" si="730"/>
        <v>2.4303595305118567E-3</v>
      </c>
      <c r="AV307" s="64">
        <f t="shared" si="730"/>
        <v>0</v>
      </c>
      <c r="AW307" s="64">
        <f t="shared" si="730"/>
        <v>-4.8522061107427516E-5</v>
      </c>
      <c r="AX307" s="64">
        <f t="shared" si="730"/>
        <v>-9.8327108335596663E-4</v>
      </c>
      <c r="AY307" s="64">
        <f t="shared" si="730"/>
        <v>-5.1934195080440124E-4</v>
      </c>
      <c r="AZ307" s="64">
        <f t="shared" si="730"/>
        <v>0</v>
      </c>
      <c r="BA307" s="64">
        <f t="shared" si="730"/>
        <v>0</v>
      </c>
      <c r="BB307" s="64">
        <f t="shared" si="730"/>
        <v>0</v>
      </c>
      <c r="BC307" s="64">
        <f t="shared" si="730"/>
        <v>0</v>
      </c>
      <c r="BD307" s="64">
        <f t="shared" si="730"/>
        <v>-5.9592525579357466E-4</v>
      </c>
      <c r="BE307" s="64">
        <f t="shared" si="730"/>
        <v>4.1629316445512826E-4</v>
      </c>
      <c r="BF307" s="64">
        <f t="shared" si="730"/>
        <v>1.3392505265217706E-3</v>
      </c>
      <c r="BG307" s="64">
        <f t="shared" si="730"/>
        <v>3.2560478614739529E-4</v>
      </c>
      <c r="BH307" s="64">
        <f t="shared" si="730"/>
        <v>9.0016107761488806E-5</v>
      </c>
      <c r="BI307" s="64">
        <f t="shared" si="730"/>
        <v>2.5412359954542579E-5</v>
      </c>
      <c r="BJ307" s="64">
        <f t="shared" si="730"/>
        <v>2.1267114223549877E-3</v>
      </c>
      <c r="BK307" s="64">
        <f t="shared" si="730"/>
        <v>0</v>
      </c>
      <c r="BL307" s="64">
        <f t="shared" si="730"/>
        <v>-2.3569418565288092E-3</v>
      </c>
      <c r="BM307" s="64">
        <f t="shared" si="730"/>
        <v>2.5195640747890127E-4</v>
      </c>
      <c r="BN307" s="64">
        <f t="shared" si="730"/>
        <v>-1.4216712943809263E-3</v>
      </c>
      <c r="BO307" s="64">
        <f t="shared" si="730"/>
        <v>8.7318875224304824E-4</v>
      </c>
      <c r="BP307" s="64">
        <f t="shared" si="730"/>
        <v>3.5675629280992925E-3</v>
      </c>
      <c r="BQ307" s="64">
        <f t="shared" si="730"/>
        <v>9.8083956785275641E-4</v>
      </c>
      <c r="BR307" s="64">
        <f t="shared" si="730"/>
        <v>2.2018072218055705E-3</v>
      </c>
      <c r="BS307" s="64">
        <f t="shared" si="730"/>
        <v>3.0840318946869221E-4</v>
      </c>
      <c r="BT307" s="64">
        <f t="shared" si="730"/>
        <v>2.8726707261509613E-4</v>
      </c>
      <c r="BU307" s="64">
        <f t="shared" si="730"/>
        <v>-1.7781197770931848E-3</v>
      </c>
      <c r="BV307" s="64">
        <f t="shared" si="730"/>
        <v>0</v>
      </c>
      <c r="BW307" s="64">
        <f t="shared" ref="BW307:DA307" si="731">IFERROR(BW146*(BW468/$EN468),"")</f>
        <v>-3.2373555042783768E-3</v>
      </c>
      <c r="BX307" s="64">
        <f t="shared" si="731"/>
        <v>0</v>
      </c>
      <c r="BY307" s="64">
        <f t="shared" si="731"/>
        <v>0</v>
      </c>
      <c r="BZ307" s="64">
        <f t="shared" si="731"/>
        <v>1.0159506922094489E-3</v>
      </c>
      <c r="CA307" s="64">
        <f t="shared" si="731"/>
        <v>0</v>
      </c>
      <c r="CB307" s="64">
        <f t="shared" si="731"/>
        <v>-3.7645670252147044E-3</v>
      </c>
      <c r="CC307" s="64">
        <f t="shared" si="731"/>
        <v>0</v>
      </c>
      <c r="CD307" s="64">
        <f t="shared" si="731"/>
        <v>-6.4231747696891625E-3</v>
      </c>
      <c r="CE307" s="64">
        <f t="shared" si="731"/>
        <v>5.5549802020122673E-3</v>
      </c>
      <c r="CF307" s="64">
        <f t="shared" si="731"/>
        <v>-9.9374791879324733E-4</v>
      </c>
      <c r="CG307" s="64">
        <f t="shared" si="731"/>
        <v>-2.903146667191844E-3</v>
      </c>
      <c r="CH307" s="64">
        <f t="shared" si="731"/>
        <v>1.7596587829783576E-2</v>
      </c>
      <c r="CI307" s="64">
        <f t="shared" si="731"/>
        <v>2.3659949840260717E-3</v>
      </c>
      <c r="CJ307" s="64">
        <f t="shared" si="731"/>
        <v>-4.5876667008540193E-4</v>
      </c>
      <c r="CK307" s="64">
        <f t="shared" si="731"/>
        <v>1.0900017123037779E-2</v>
      </c>
      <c r="CL307" s="64">
        <f t="shared" si="731"/>
        <v>1.8977081440698111E-4</v>
      </c>
      <c r="CM307" s="64">
        <f t="shared" si="731"/>
        <v>1.0890789663684244E-3</v>
      </c>
      <c r="CN307" s="64">
        <f t="shared" si="731"/>
        <v>-8.7496073339371613E-4</v>
      </c>
      <c r="CO307" s="64">
        <f t="shared" si="731"/>
        <v>1.8279522694292576E-3</v>
      </c>
      <c r="CP307" s="64">
        <f t="shared" si="731"/>
        <v>-4.6866866772043807E-4</v>
      </c>
      <c r="CQ307" s="64">
        <f t="shared" si="731"/>
        <v>1.1158792648481074E-3</v>
      </c>
      <c r="CR307" s="64">
        <f t="shared" si="731"/>
        <v>3.2816649502800856E-4</v>
      </c>
      <c r="CS307" s="64">
        <f t="shared" si="731"/>
        <v>0</v>
      </c>
      <c r="CT307" s="64">
        <f t="shared" si="731"/>
        <v>0</v>
      </c>
      <c r="CU307" s="64">
        <f t="shared" si="731"/>
        <v>0</v>
      </c>
      <c r="CV307" s="64">
        <f t="shared" si="731"/>
        <v>0</v>
      </c>
      <c r="CW307" s="64">
        <f t="shared" si="731"/>
        <v>0</v>
      </c>
      <c r="CX307" s="64">
        <f t="shared" si="731"/>
        <v>0</v>
      </c>
      <c r="CY307" s="64">
        <f t="shared" si="731"/>
        <v>0</v>
      </c>
      <c r="CZ307" s="64">
        <f t="shared" si="731"/>
        <v>0</v>
      </c>
      <c r="DA307" s="64">
        <f t="shared" si="731"/>
        <v>0</v>
      </c>
      <c r="DB307" s="64">
        <f t="shared" si="575"/>
        <v>0</v>
      </c>
      <c r="DC307" s="64">
        <f t="shared" ref="DC307:EM307" si="732">IFERROR(DC146*(DC468/$EN468),"")</f>
        <v>0</v>
      </c>
      <c r="DD307" s="64">
        <f t="shared" si="732"/>
        <v>0</v>
      </c>
      <c r="DE307" s="64">
        <f t="shared" si="732"/>
        <v>0</v>
      </c>
      <c r="DF307" s="64">
        <f t="shared" si="732"/>
        <v>0</v>
      </c>
      <c r="DG307" s="64">
        <f t="shared" si="732"/>
        <v>0</v>
      </c>
      <c r="DH307" s="64">
        <f t="shared" si="732"/>
        <v>1.3757095419598888E-3</v>
      </c>
      <c r="DI307" s="64">
        <f t="shared" si="732"/>
        <v>0</v>
      </c>
      <c r="DJ307" s="64">
        <f t="shared" si="732"/>
        <v>1.9537432757964694E-3</v>
      </c>
      <c r="DK307" s="64">
        <f t="shared" si="732"/>
        <v>0</v>
      </c>
      <c r="DL307" s="64">
        <f t="shared" si="732"/>
        <v>3.2248403056067606E-4</v>
      </c>
      <c r="DM307" s="64">
        <f t="shared" si="732"/>
        <v>6.8415808333071256E-5</v>
      </c>
      <c r="DN307" s="64">
        <f t="shared" si="732"/>
        <v>-6.6067114133693322E-6</v>
      </c>
      <c r="DO307" s="64">
        <f t="shared" si="732"/>
        <v>0</v>
      </c>
      <c r="DP307" s="64">
        <f t="shared" si="732"/>
        <v>4.0240721816230682E-4</v>
      </c>
      <c r="DQ307" s="64">
        <f t="shared" si="732"/>
        <v>2.7734742099590178E-3</v>
      </c>
      <c r="DR307" s="64">
        <f t="shared" si="732"/>
        <v>0</v>
      </c>
      <c r="DS307" s="64">
        <f t="shared" si="732"/>
        <v>8.8850300159431497E-4</v>
      </c>
      <c r="DT307" s="64">
        <f t="shared" si="732"/>
        <v>-5.8123013129397593E-5</v>
      </c>
      <c r="DU307" s="64">
        <f t="shared" si="732"/>
        <v>-2.3569418553311548E-3</v>
      </c>
      <c r="DV307" s="64">
        <f t="shared" si="732"/>
        <v>1.2611045902770218E-4</v>
      </c>
      <c r="DW307" s="64">
        <f t="shared" si="732"/>
        <v>0</v>
      </c>
      <c r="DX307" s="64">
        <f t="shared" si="732"/>
        <v>-6.4055937197642109E-4</v>
      </c>
      <c r="DY307" s="64">
        <f t="shared" si="732"/>
        <v>-1.6339407313212735E-3</v>
      </c>
      <c r="DZ307" s="64">
        <f t="shared" si="732"/>
        <v>-2.4894107353791934E-3</v>
      </c>
      <c r="EA307" s="64">
        <f t="shared" si="732"/>
        <v>-7.6179293609209171E-4</v>
      </c>
      <c r="EB307" s="64">
        <f t="shared" si="732"/>
        <v>0</v>
      </c>
      <c r="EC307" s="64">
        <f t="shared" si="732"/>
        <v>0</v>
      </c>
      <c r="ED307" s="64">
        <f t="shared" si="732"/>
        <v>0</v>
      </c>
      <c r="EE307" s="64">
        <f t="shared" si="732"/>
        <v>0</v>
      </c>
      <c r="EF307" s="64">
        <f t="shared" si="732"/>
        <v>0</v>
      </c>
      <c r="EG307" s="64">
        <f t="shared" si="732"/>
        <v>0</v>
      </c>
      <c r="EH307" s="64">
        <f t="shared" si="732"/>
        <v>0</v>
      </c>
      <c r="EI307" s="64">
        <f t="shared" si="732"/>
        <v>5.3129094609236107E-5</v>
      </c>
      <c r="EJ307" s="64">
        <f t="shared" si="732"/>
        <v>4.7547247669270428E-3</v>
      </c>
      <c r="EK307" s="64">
        <f t="shared" si="732"/>
        <v>0</v>
      </c>
      <c r="EL307" s="64">
        <f t="shared" si="732"/>
        <v>2.6790908988682332E-3</v>
      </c>
      <c r="EM307" s="64">
        <f t="shared" si="732"/>
        <v>-1.2170138495896381E-3</v>
      </c>
      <c r="EN307" s="72">
        <f t="shared" si="657"/>
        <v>8.0665324310931721E-2</v>
      </c>
    </row>
    <row r="308" spans="1:144" x14ac:dyDescent="0.15">
      <c r="A308" s="71">
        <v>44253</v>
      </c>
      <c r="B308" s="64">
        <f t="shared" ref="B308:J308" si="733">IFERROR(B147*(B469/$EN469),"")</f>
        <v>0</v>
      </c>
      <c r="C308" s="64">
        <f t="shared" si="733"/>
        <v>4.0462529728219595E-3</v>
      </c>
      <c r="D308" s="64">
        <f t="shared" si="733"/>
        <v>-2.7316731968152062E-4</v>
      </c>
      <c r="E308" s="64">
        <f t="shared" si="733"/>
        <v>0</v>
      </c>
      <c r="F308" s="64">
        <f t="shared" si="733"/>
        <v>0</v>
      </c>
      <c r="G308" s="64">
        <f t="shared" si="733"/>
        <v>0</v>
      </c>
      <c r="H308" s="64">
        <f t="shared" si="733"/>
        <v>0</v>
      </c>
      <c r="I308" s="64">
        <f t="shared" si="733"/>
        <v>6.0093049235664131E-4</v>
      </c>
      <c r="J308" s="64">
        <f t="shared" si="733"/>
        <v>0</v>
      </c>
      <c r="K308" s="64">
        <f t="shared" ref="K308:AP308" si="734">IFERROR(K147*(K469/$EN469),"")</f>
        <v>4.6962382364940824E-4</v>
      </c>
      <c r="L308" s="64">
        <f t="shared" si="734"/>
        <v>0</v>
      </c>
      <c r="M308" s="64">
        <f t="shared" si="734"/>
        <v>-1.5913923583172423E-3</v>
      </c>
      <c r="N308" s="64">
        <f t="shared" si="734"/>
        <v>0</v>
      </c>
      <c r="O308" s="64">
        <f t="shared" si="734"/>
        <v>0</v>
      </c>
      <c r="P308" s="64">
        <f t="shared" si="734"/>
        <v>1.0241823540523731E-3</v>
      </c>
      <c r="Q308" s="64">
        <f t="shared" si="734"/>
        <v>-4.3794082740948419E-3</v>
      </c>
      <c r="R308" s="64">
        <f t="shared" si="734"/>
        <v>0</v>
      </c>
      <c r="S308" s="64">
        <f t="shared" si="734"/>
        <v>0</v>
      </c>
      <c r="T308" s="64">
        <f t="shared" si="734"/>
        <v>0</v>
      </c>
      <c r="U308" s="64">
        <f t="shared" si="734"/>
        <v>0</v>
      </c>
      <c r="V308" s="64">
        <f t="shared" si="734"/>
        <v>-1.6343686700178827E-3</v>
      </c>
      <c r="W308" s="64">
        <f t="shared" si="734"/>
        <v>-1.2035003514150662E-3</v>
      </c>
      <c r="X308" s="64">
        <f t="shared" si="734"/>
        <v>8.8746773780245831E-3</v>
      </c>
      <c r="Y308" s="64">
        <f t="shared" si="734"/>
        <v>-2.3205065165495171E-4</v>
      </c>
      <c r="Z308" s="64">
        <f t="shared" si="734"/>
        <v>2.3711672083273163E-3</v>
      </c>
      <c r="AA308" s="64">
        <f t="shared" si="734"/>
        <v>0</v>
      </c>
      <c r="AB308" s="64">
        <f t="shared" si="734"/>
        <v>-9.2184577535867377E-4</v>
      </c>
      <c r="AC308" s="64">
        <f t="shared" si="734"/>
        <v>9.9745870286076189E-4</v>
      </c>
      <c r="AD308" s="64">
        <f t="shared" si="734"/>
        <v>-1.7455866717331235E-3</v>
      </c>
      <c r="AE308" s="64">
        <f t="shared" si="734"/>
        <v>0</v>
      </c>
      <c r="AF308" s="64">
        <f t="shared" si="734"/>
        <v>0</v>
      </c>
      <c r="AG308" s="64">
        <f t="shared" si="734"/>
        <v>6.5149544946711121E-3</v>
      </c>
      <c r="AH308" s="64">
        <f t="shared" si="734"/>
        <v>0</v>
      </c>
      <c r="AI308" s="64">
        <f t="shared" si="734"/>
        <v>-6.8423080038539162E-4</v>
      </c>
      <c r="AJ308" s="64">
        <f t="shared" si="734"/>
        <v>-1.2659845495260648E-3</v>
      </c>
      <c r="AK308" s="64">
        <f t="shared" si="734"/>
        <v>0</v>
      </c>
      <c r="AL308" s="64">
        <f t="shared" si="734"/>
        <v>0</v>
      </c>
      <c r="AM308" s="64">
        <f t="shared" si="734"/>
        <v>1.7136815640291338E-3</v>
      </c>
      <c r="AN308" s="64">
        <f t="shared" si="734"/>
        <v>-2.5398064374786636E-5</v>
      </c>
      <c r="AO308" s="64">
        <f t="shared" si="734"/>
        <v>3.9782917681189953E-4</v>
      </c>
      <c r="AP308" s="64">
        <f t="shared" si="734"/>
        <v>3.3963164056029883E-4</v>
      </c>
      <c r="AQ308" s="64">
        <f t="shared" ref="AQ308:BV308" si="735">IFERROR(AQ147*(AQ469/$EN469),"")</f>
        <v>5.4182259378278072E-4</v>
      </c>
      <c r="AR308" s="64">
        <f t="shared" si="735"/>
        <v>2.2127980222560092E-4</v>
      </c>
      <c r="AS308" s="64">
        <f t="shared" si="735"/>
        <v>-4.8145946714332546E-3</v>
      </c>
      <c r="AT308" s="64">
        <f t="shared" si="735"/>
        <v>0</v>
      </c>
      <c r="AU308" s="64">
        <f t="shared" si="735"/>
        <v>-1.7910557455961492E-3</v>
      </c>
      <c r="AV308" s="64">
        <f t="shared" si="735"/>
        <v>0</v>
      </c>
      <c r="AW308" s="64">
        <f t="shared" si="735"/>
        <v>-4.024073574078379E-3</v>
      </c>
      <c r="AX308" s="64">
        <f t="shared" si="735"/>
        <v>4.4254829209420697E-3</v>
      </c>
      <c r="AY308" s="64">
        <f t="shared" si="735"/>
        <v>-8.5629519602623138E-5</v>
      </c>
      <c r="AZ308" s="64">
        <f t="shared" si="735"/>
        <v>0</v>
      </c>
      <c r="BA308" s="64">
        <f t="shared" si="735"/>
        <v>0</v>
      </c>
      <c r="BB308" s="64">
        <f t="shared" si="735"/>
        <v>0</v>
      </c>
      <c r="BC308" s="64">
        <f t="shared" si="735"/>
        <v>0</v>
      </c>
      <c r="BD308" s="64">
        <f t="shared" si="735"/>
        <v>1.8483937033763474E-3</v>
      </c>
      <c r="BE308" s="64">
        <f t="shared" si="735"/>
        <v>4.630850965011008E-4</v>
      </c>
      <c r="BF308" s="64">
        <f t="shared" si="735"/>
        <v>-7.9783833351249246E-5</v>
      </c>
      <c r="BG308" s="64">
        <f t="shared" si="735"/>
        <v>3.2378038398582102E-4</v>
      </c>
      <c r="BH308" s="64">
        <f t="shared" si="735"/>
        <v>-3.5503981024539094E-4</v>
      </c>
      <c r="BI308" s="64">
        <f t="shared" si="735"/>
        <v>-1.5221859411465345E-3</v>
      </c>
      <c r="BJ308" s="64">
        <f t="shared" si="735"/>
        <v>2.241008720756692E-5</v>
      </c>
      <c r="BK308" s="64">
        <f t="shared" si="735"/>
        <v>1.8200347730990692E-3</v>
      </c>
      <c r="BL308" s="64">
        <f t="shared" si="735"/>
        <v>-3.2731110387863248E-3</v>
      </c>
      <c r="BM308" s="64">
        <f t="shared" si="735"/>
        <v>-2.727754775002646E-3</v>
      </c>
      <c r="BN308" s="64">
        <f t="shared" si="735"/>
        <v>-2.9040179955190262E-3</v>
      </c>
      <c r="BO308" s="64">
        <f t="shared" si="735"/>
        <v>-2.2413193682029259E-3</v>
      </c>
      <c r="BP308" s="64">
        <f t="shared" si="735"/>
        <v>-1.2826531215858802E-3</v>
      </c>
      <c r="BQ308" s="64">
        <f t="shared" si="735"/>
        <v>-1.4880084680580035E-3</v>
      </c>
      <c r="BR308" s="64">
        <f t="shared" si="735"/>
        <v>1.7726560066147225E-3</v>
      </c>
      <c r="BS308" s="64">
        <f t="shared" si="735"/>
        <v>2.2854539710071893E-5</v>
      </c>
      <c r="BT308" s="64">
        <f t="shared" si="735"/>
        <v>2.7229982004763984E-3</v>
      </c>
      <c r="BU308" s="64">
        <f t="shared" si="735"/>
        <v>-2.1432203751966905E-3</v>
      </c>
      <c r="BV308" s="64">
        <f t="shared" si="735"/>
        <v>-4.817943996874228E-3</v>
      </c>
      <c r="BW308" s="64">
        <f t="shared" ref="BW308:DA308" si="736">IFERROR(BW147*(BW469/$EN469),"")</f>
        <v>-8.9374375295957838E-4</v>
      </c>
      <c r="BX308" s="64">
        <f t="shared" si="736"/>
        <v>0</v>
      </c>
      <c r="BY308" s="64">
        <f t="shared" si="736"/>
        <v>0</v>
      </c>
      <c r="BZ308" s="64">
        <f t="shared" si="736"/>
        <v>-8.9592981766638766E-6</v>
      </c>
      <c r="CA308" s="64">
        <f t="shared" si="736"/>
        <v>-2.3177938059817525E-3</v>
      </c>
      <c r="CB308" s="64">
        <f t="shared" si="736"/>
        <v>-3.4507925426227738E-3</v>
      </c>
      <c r="CC308" s="64">
        <f t="shared" si="736"/>
        <v>-6.8736624913956273E-4</v>
      </c>
      <c r="CD308" s="64">
        <f t="shared" si="736"/>
        <v>-1.1861064764692118E-2</v>
      </c>
      <c r="CE308" s="64">
        <f t="shared" si="736"/>
        <v>-6.7321757595908234E-4</v>
      </c>
      <c r="CF308" s="64">
        <f t="shared" si="736"/>
        <v>7.5230962112595389E-4</v>
      </c>
      <c r="CG308" s="64">
        <f t="shared" si="736"/>
        <v>-2.2810074108319773E-2</v>
      </c>
      <c r="CH308" s="64">
        <f t="shared" si="736"/>
        <v>-3.0821585901872118E-3</v>
      </c>
      <c r="CI308" s="64">
        <f t="shared" si="736"/>
        <v>2.9993490921408891E-4</v>
      </c>
      <c r="CJ308" s="64">
        <f t="shared" si="736"/>
        <v>-6.6433972019209835E-4</v>
      </c>
      <c r="CK308" s="64">
        <f t="shared" si="736"/>
        <v>7.958852280331807E-3</v>
      </c>
      <c r="CL308" s="64">
        <f t="shared" si="736"/>
        <v>-2.4751228169565879E-4</v>
      </c>
      <c r="CM308" s="64">
        <f t="shared" si="736"/>
        <v>-4.8712756089541433E-4</v>
      </c>
      <c r="CN308" s="64">
        <f t="shared" si="736"/>
        <v>-9.297713129997763E-4</v>
      </c>
      <c r="CO308" s="64">
        <f t="shared" si="736"/>
        <v>9.0209143113926214E-4</v>
      </c>
      <c r="CP308" s="64">
        <f t="shared" si="736"/>
        <v>-2.9661183066658774E-3</v>
      </c>
      <c r="CQ308" s="64">
        <f t="shared" si="736"/>
        <v>1.1050320076950195E-3</v>
      </c>
      <c r="CR308" s="64">
        <f t="shared" si="736"/>
        <v>1.0484945821998975E-3</v>
      </c>
      <c r="CS308" s="64">
        <f t="shared" si="736"/>
        <v>0</v>
      </c>
      <c r="CT308" s="64">
        <f t="shared" si="736"/>
        <v>0</v>
      </c>
      <c r="CU308" s="64">
        <f t="shared" si="736"/>
        <v>0</v>
      </c>
      <c r="CV308" s="64">
        <f t="shared" si="736"/>
        <v>0</v>
      </c>
      <c r="CW308" s="64">
        <f t="shared" si="736"/>
        <v>0</v>
      </c>
      <c r="CX308" s="64">
        <f t="shared" si="736"/>
        <v>0</v>
      </c>
      <c r="CY308" s="64">
        <f t="shared" si="736"/>
        <v>0</v>
      </c>
      <c r="CZ308" s="64">
        <f t="shared" si="736"/>
        <v>0</v>
      </c>
      <c r="DA308" s="64">
        <f t="shared" si="736"/>
        <v>0</v>
      </c>
      <c r="DB308" s="64">
        <f t="shared" ref="DB308:DB318" si="737">IFERROR(DB147*(DB469/$EN469),"")</f>
        <v>0</v>
      </c>
      <c r="DC308" s="64">
        <f t="shared" ref="DC308:EM308" si="738">IFERROR(DC147*(DC469/$EN469),"")</f>
        <v>0</v>
      </c>
      <c r="DD308" s="64">
        <f t="shared" si="738"/>
        <v>0</v>
      </c>
      <c r="DE308" s="64">
        <f t="shared" si="738"/>
        <v>0</v>
      </c>
      <c r="DF308" s="64">
        <f t="shared" si="738"/>
        <v>0</v>
      </c>
      <c r="DG308" s="64">
        <f t="shared" si="738"/>
        <v>0</v>
      </c>
      <c r="DH308" s="64">
        <f t="shared" si="738"/>
        <v>-1.8117844991264809E-4</v>
      </c>
      <c r="DI308" s="64">
        <f t="shared" si="738"/>
        <v>0</v>
      </c>
      <c r="DJ308" s="64">
        <f t="shared" si="738"/>
        <v>-6.919117045744176E-4</v>
      </c>
      <c r="DK308" s="64">
        <f t="shared" si="738"/>
        <v>0</v>
      </c>
      <c r="DL308" s="64">
        <f t="shared" si="738"/>
        <v>-4.5749190354252848E-4</v>
      </c>
      <c r="DM308" s="64">
        <f t="shared" si="738"/>
        <v>-9.282429485249747E-5</v>
      </c>
      <c r="DN308" s="64">
        <f t="shared" si="738"/>
        <v>1.4707102583499752E-3</v>
      </c>
      <c r="DO308" s="64">
        <f t="shared" si="738"/>
        <v>0</v>
      </c>
      <c r="DP308" s="64">
        <f t="shared" si="738"/>
        <v>9.1442245003807855E-4</v>
      </c>
      <c r="DQ308" s="64">
        <f t="shared" si="738"/>
        <v>7.9541427519709855E-4</v>
      </c>
      <c r="DR308" s="64">
        <f t="shared" si="738"/>
        <v>0</v>
      </c>
      <c r="DS308" s="64">
        <f t="shared" si="738"/>
        <v>5.9023577562600552E-4</v>
      </c>
      <c r="DT308" s="64">
        <f t="shared" si="738"/>
        <v>-2.8119940724183036E-4</v>
      </c>
      <c r="DU308" s="64">
        <f t="shared" si="738"/>
        <v>-3.2731110357614845E-3</v>
      </c>
      <c r="DV308" s="64">
        <f t="shared" si="738"/>
        <v>1.1785501811499117E-4</v>
      </c>
      <c r="DW308" s="64">
        <f t="shared" si="738"/>
        <v>0</v>
      </c>
      <c r="DX308" s="64">
        <f t="shared" si="738"/>
        <v>-2.3435357376794283E-3</v>
      </c>
      <c r="DY308" s="64">
        <f t="shared" si="738"/>
        <v>-3.3222197206641308E-3</v>
      </c>
      <c r="DZ308" s="64">
        <f t="shared" si="738"/>
        <v>-1.6320835852235682E-4</v>
      </c>
      <c r="EA308" s="64">
        <f t="shared" si="738"/>
        <v>4.6068620838402064E-6</v>
      </c>
      <c r="EB308" s="64">
        <f t="shared" si="738"/>
        <v>0</v>
      </c>
      <c r="EC308" s="64">
        <f t="shared" si="738"/>
        <v>0</v>
      </c>
      <c r="ED308" s="64">
        <f t="shared" si="738"/>
        <v>0</v>
      </c>
      <c r="EE308" s="64">
        <f t="shared" si="738"/>
        <v>0</v>
      </c>
      <c r="EF308" s="64">
        <f t="shared" si="738"/>
        <v>0</v>
      </c>
      <c r="EG308" s="64">
        <f t="shared" si="738"/>
        <v>0</v>
      </c>
      <c r="EH308" s="64">
        <f t="shared" si="738"/>
        <v>0</v>
      </c>
      <c r="EI308" s="64">
        <f t="shared" si="738"/>
        <v>1.4527441416323225E-4</v>
      </c>
      <c r="EJ308" s="64">
        <f t="shared" si="738"/>
        <v>-3.4766673819056002E-3</v>
      </c>
      <c r="EK308" s="64">
        <f t="shared" si="738"/>
        <v>0</v>
      </c>
      <c r="EL308" s="64">
        <f t="shared" si="738"/>
        <v>-3.930247418693458E-4</v>
      </c>
      <c r="EM308" s="64">
        <f t="shared" si="738"/>
        <v>1.5133243024882295E-3</v>
      </c>
      <c r="EN308" s="72">
        <f t="shared" si="657"/>
        <v>-5.4109992224397954E-2</v>
      </c>
    </row>
    <row r="309" spans="1:144" x14ac:dyDescent="0.15">
      <c r="A309" s="71">
        <v>44286</v>
      </c>
      <c r="B309" s="64">
        <f t="shared" ref="B309:J309" si="739">IFERROR(B148*(B470/$EN470),"")</f>
        <v>0</v>
      </c>
      <c r="C309" s="64">
        <f t="shared" si="739"/>
        <v>-1.0920057726911625E-2</v>
      </c>
      <c r="D309" s="64">
        <f t="shared" si="739"/>
        <v>-1.3593369324094288E-3</v>
      </c>
      <c r="E309" s="64">
        <f t="shared" si="739"/>
        <v>0</v>
      </c>
      <c r="F309" s="64">
        <f t="shared" si="739"/>
        <v>0</v>
      </c>
      <c r="G309" s="64">
        <f t="shared" si="739"/>
        <v>0</v>
      </c>
      <c r="H309" s="64">
        <f t="shared" si="739"/>
        <v>0</v>
      </c>
      <c r="I309" s="64">
        <f t="shared" si="739"/>
        <v>1.4433539674758584E-3</v>
      </c>
      <c r="J309" s="64">
        <f t="shared" si="739"/>
        <v>-1.0128281770516577E-3</v>
      </c>
      <c r="K309" s="64">
        <f t="shared" ref="K309:AP309" si="740">IFERROR(K148*(K470/$EN470),"")</f>
        <v>8.7880252975046033E-4</v>
      </c>
      <c r="L309" s="64">
        <f t="shared" si="740"/>
        <v>0</v>
      </c>
      <c r="M309" s="64">
        <f t="shared" si="740"/>
        <v>-2.81413886403454E-4</v>
      </c>
      <c r="N309" s="64">
        <f t="shared" si="740"/>
        <v>0</v>
      </c>
      <c r="O309" s="64">
        <f t="shared" si="740"/>
        <v>0</v>
      </c>
      <c r="P309" s="64">
        <f t="shared" si="740"/>
        <v>-6.860732624981719E-5</v>
      </c>
      <c r="Q309" s="64">
        <f t="shared" si="740"/>
        <v>-7.2461619778178277E-3</v>
      </c>
      <c r="R309" s="64">
        <f t="shared" si="740"/>
        <v>0</v>
      </c>
      <c r="S309" s="64">
        <f t="shared" si="740"/>
        <v>0</v>
      </c>
      <c r="T309" s="64">
        <f t="shared" si="740"/>
        <v>0</v>
      </c>
      <c r="U309" s="64">
        <f t="shared" si="740"/>
        <v>0</v>
      </c>
      <c r="V309" s="64">
        <f t="shared" si="740"/>
        <v>1.5916836488304965E-3</v>
      </c>
      <c r="W309" s="64">
        <f t="shared" si="740"/>
        <v>8.3329624952134963E-4</v>
      </c>
      <c r="X309" s="64">
        <f t="shared" si="740"/>
        <v>-9.8726373135217061E-4</v>
      </c>
      <c r="Y309" s="64">
        <f t="shared" si="740"/>
        <v>-3.3791059786472661E-4</v>
      </c>
      <c r="Z309" s="64">
        <f t="shared" si="740"/>
        <v>1.0077737084785161E-3</v>
      </c>
      <c r="AA309" s="64">
        <f t="shared" si="740"/>
        <v>-5.3723133924975686E-4</v>
      </c>
      <c r="AB309" s="64">
        <f t="shared" si="740"/>
        <v>5.0600556538703322E-4</v>
      </c>
      <c r="AC309" s="64">
        <f t="shared" si="740"/>
        <v>4.5534231927269147E-4</v>
      </c>
      <c r="AD309" s="64">
        <f t="shared" si="740"/>
        <v>-4.9449374627322561E-3</v>
      </c>
      <c r="AE309" s="64">
        <f t="shared" si="740"/>
        <v>0</v>
      </c>
      <c r="AF309" s="64">
        <f t="shared" si="740"/>
        <v>0</v>
      </c>
      <c r="AG309" s="64">
        <f t="shared" si="740"/>
        <v>0</v>
      </c>
      <c r="AH309" s="64">
        <f t="shared" si="740"/>
        <v>0</v>
      </c>
      <c r="AI309" s="64">
        <f t="shared" si="740"/>
        <v>0</v>
      </c>
      <c r="AJ309" s="64">
        <f t="shared" si="740"/>
        <v>-7.6835650581063262E-4</v>
      </c>
      <c r="AK309" s="64">
        <f t="shared" si="740"/>
        <v>0</v>
      </c>
      <c r="AL309" s="64">
        <f t="shared" si="740"/>
        <v>0</v>
      </c>
      <c r="AM309" s="64">
        <f t="shared" si="740"/>
        <v>-7.7810997163997966E-4</v>
      </c>
      <c r="AN309" s="64">
        <f t="shared" si="740"/>
        <v>1.3892627557587807E-3</v>
      </c>
      <c r="AO309" s="64">
        <f t="shared" si="740"/>
        <v>-5.3529220413605131E-4</v>
      </c>
      <c r="AP309" s="64">
        <f t="shared" si="740"/>
        <v>-8.1344777409518357E-3</v>
      </c>
      <c r="AQ309" s="64">
        <f t="shared" ref="AQ309:BV309" si="741">IFERROR(AQ148*(AQ470/$EN470),"")</f>
        <v>1.0343802057299456E-4</v>
      </c>
      <c r="AR309" s="64">
        <f t="shared" si="741"/>
        <v>1.5857657859349712E-4</v>
      </c>
      <c r="AS309" s="64">
        <f t="shared" si="741"/>
        <v>-5.0803895182103464E-3</v>
      </c>
      <c r="AT309" s="64">
        <f t="shared" si="741"/>
        <v>0</v>
      </c>
      <c r="AU309" s="64">
        <f t="shared" si="741"/>
        <v>-6.9385294803894987E-4</v>
      </c>
      <c r="AV309" s="64">
        <f t="shared" si="741"/>
        <v>0</v>
      </c>
      <c r="AW309" s="64">
        <f t="shared" si="741"/>
        <v>-7.9398981325787751E-3</v>
      </c>
      <c r="AX309" s="64">
        <f t="shared" si="741"/>
        <v>-1.4236741374857543E-3</v>
      </c>
      <c r="AY309" s="64">
        <f t="shared" si="741"/>
        <v>1.6378833521987857E-4</v>
      </c>
      <c r="AZ309" s="64">
        <f t="shared" si="741"/>
        <v>0</v>
      </c>
      <c r="BA309" s="64">
        <f t="shared" si="741"/>
        <v>0</v>
      </c>
      <c r="BB309" s="64">
        <f t="shared" si="741"/>
        <v>0</v>
      </c>
      <c r="BC309" s="64">
        <f t="shared" si="741"/>
        <v>0</v>
      </c>
      <c r="BD309" s="64">
        <f t="shared" si="741"/>
        <v>-1.7245121902227553E-4</v>
      </c>
      <c r="BE309" s="64">
        <f t="shared" si="741"/>
        <v>7.3918294416585998E-4</v>
      </c>
      <c r="BF309" s="64">
        <f t="shared" si="741"/>
        <v>-1.6748552249369906E-4</v>
      </c>
      <c r="BG309" s="64">
        <f t="shared" si="741"/>
        <v>4.9998338723005516E-4</v>
      </c>
      <c r="BH309" s="64">
        <f t="shared" si="741"/>
        <v>-2.0213971958188916E-4</v>
      </c>
      <c r="BI309" s="64">
        <f t="shared" si="741"/>
        <v>-3.8803001469769552E-4</v>
      </c>
      <c r="BJ309" s="64">
        <f t="shared" si="741"/>
        <v>2.7897806573575016E-4</v>
      </c>
      <c r="BK309" s="64">
        <f t="shared" si="741"/>
        <v>-8.1419908513060964E-4</v>
      </c>
      <c r="BL309" s="64">
        <f t="shared" si="741"/>
        <v>-3.4006075780963056E-3</v>
      </c>
      <c r="BM309" s="64">
        <f t="shared" si="741"/>
        <v>-8.7741901750799517E-3</v>
      </c>
      <c r="BN309" s="64">
        <f t="shared" si="741"/>
        <v>-3.9242337755071993E-3</v>
      </c>
      <c r="BO309" s="64">
        <f t="shared" si="741"/>
        <v>1.5559813954446609E-3</v>
      </c>
      <c r="BP309" s="64">
        <f t="shared" si="741"/>
        <v>-2.5533266471850832E-3</v>
      </c>
      <c r="BQ309" s="64">
        <f t="shared" si="741"/>
        <v>-2.9627468322410808E-3</v>
      </c>
      <c r="BR309" s="64">
        <f t="shared" si="741"/>
        <v>-4.1195055167543569E-5</v>
      </c>
      <c r="BS309" s="64">
        <f t="shared" si="741"/>
        <v>7.4899521327196825E-4</v>
      </c>
      <c r="BT309" s="64">
        <f t="shared" si="741"/>
        <v>-8.8837208699256865E-3</v>
      </c>
      <c r="BU309" s="64">
        <f t="shared" si="741"/>
        <v>-3.0368676945902845E-3</v>
      </c>
      <c r="BV309" s="64">
        <f t="shared" si="741"/>
        <v>-3.3310329253263609E-3</v>
      </c>
      <c r="BW309" s="64">
        <f t="shared" ref="BW309:DA309" si="742">IFERROR(BW148*(BW470/$EN470),"")</f>
        <v>3.5801408639933243E-3</v>
      </c>
      <c r="BX309" s="64">
        <f t="shared" si="742"/>
        <v>0</v>
      </c>
      <c r="BY309" s="64">
        <f t="shared" si="742"/>
        <v>-2.4303587266198486E-3</v>
      </c>
      <c r="BZ309" s="64">
        <f t="shared" si="742"/>
        <v>-8.4080932655146965E-4</v>
      </c>
      <c r="CA309" s="64">
        <f t="shared" si="742"/>
        <v>-4.5642618885327578E-3</v>
      </c>
      <c r="CB309" s="64">
        <f t="shared" si="742"/>
        <v>8.7066012965635639E-4</v>
      </c>
      <c r="CC309" s="64">
        <f t="shared" si="742"/>
        <v>-1.8021345334709856E-3</v>
      </c>
      <c r="CD309" s="64">
        <f t="shared" si="742"/>
        <v>-6.9788955814502826E-3</v>
      </c>
      <c r="CE309" s="64">
        <f t="shared" si="742"/>
        <v>-6.397221759297168E-5</v>
      </c>
      <c r="CF309" s="64">
        <f t="shared" si="742"/>
        <v>-3.9100919532536997E-4</v>
      </c>
      <c r="CG309" s="64">
        <f t="shared" si="742"/>
        <v>1.6728800059421303E-2</v>
      </c>
      <c r="CH309" s="64">
        <f t="shared" si="742"/>
        <v>-3.360602773856075E-3</v>
      </c>
      <c r="CI309" s="64">
        <f t="shared" si="742"/>
        <v>8.662666357814251E-4</v>
      </c>
      <c r="CJ309" s="64">
        <f t="shared" si="742"/>
        <v>-8.5547777921907262E-4</v>
      </c>
      <c r="CK309" s="64">
        <f t="shared" si="742"/>
        <v>-3.4588555853844009E-3</v>
      </c>
      <c r="CL309" s="64">
        <f t="shared" si="742"/>
        <v>-2.2603282534121254E-4</v>
      </c>
      <c r="CM309" s="64">
        <f t="shared" si="742"/>
        <v>4.2519589053043212E-3</v>
      </c>
      <c r="CN309" s="64">
        <f t="shared" si="742"/>
        <v>-1.4362918213954906E-3</v>
      </c>
      <c r="CO309" s="64">
        <f t="shared" si="742"/>
        <v>-9.7615323093026645E-4</v>
      </c>
      <c r="CP309" s="64">
        <f t="shared" si="742"/>
        <v>-2.0141678359631271E-3</v>
      </c>
      <c r="CQ309" s="64">
        <f t="shared" si="742"/>
        <v>-2.8712947573619551E-4</v>
      </c>
      <c r="CR309" s="64">
        <f t="shared" si="742"/>
        <v>1.2708897296402285E-4</v>
      </c>
      <c r="CS309" s="64">
        <f t="shared" si="742"/>
        <v>0</v>
      </c>
      <c r="CT309" s="64">
        <f t="shared" si="742"/>
        <v>0</v>
      </c>
      <c r="CU309" s="64">
        <f t="shared" si="742"/>
        <v>0</v>
      </c>
      <c r="CV309" s="64">
        <f t="shared" si="742"/>
        <v>0</v>
      </c>
      <c r="CW309" s="64">
        <f t="shared" si="742"/>
        <v>0</v>
      </c>
      <c r="CX309" s="64">
        <f t="shared" si="742"/>
        <v>0</v>
      </c>
      <c r="CY309" s="64">
        <f t="shared" si="742"/>
        <v>0</v>
      </c>
      <c r="CZ309" s="64">
        <f t="shared" si="742"/>
        <v>0</v>
      </c>
      <c r="DA309" s="64">
        <f t="shared" si="742"/>
        <v>0</v>
      </c>
      <c r="DB309" s="64">
        <f t="shared" si="737"/>
        <v>0</v>
      </c>
      <c r="DC309" s="64">
        <f t="shared" ref="DC309:EM309" si="743">IFERROR(DC148*(DC470/$EN470),"")</f>
        <v>0</v>
      </c>
      <c r="DD309" s="64">
        <f t="shared" si="743"/>
        <v>0</v>
      </c>
      <c r="DE309" s="64">
        <f t="shared" si="743"/>
        <v>0</v>
      </c>
      <c r="DF309" s="64">
        <f t="shared" si="743"/>
        <v>0</v>
      </c>
      <c r="DG309" s="64">
        <f t="shared" si="743"/>
        <v>0</v>
      </c>
      <c r="DH309" s="64">
        <f t="shared" si="743"/>
        <v>-1.2707568366108205E-5</v>
      </c>
      <c r="DI309" s="64">
        <f t="shared" si="743"/>
        <v>0</v>
      </c>
      <c r="DJ309" s="64">
        <f t="shared" si="743"/>
        <v>-5.2441460873592317E-4</v>
      </c>
      <c r="DK309" s="64">
        <f t="shared" si="743"/>
        <v>0</v>
      </c>
      <c r="DL309" s="64">
        <f t="shared" si="743"/>
        <v>2.7421778344383896E-6</v>
      </c>
      <c r="DM309" s="64">
        <f t="shared" si="743"/>
        <v>-3.1528257597945437E-5</v>
      </c>
      <c r="DN309" s="64">
        <f t="shared" si="743"/>
        <v>-8.6613226876850998E-5</v>
      </c>
      <c r="DO309" s="64">
        <f t="shared" si="743"/>
        <v>0</v>
      </c>
      <c r="DP309" s="64">
        <f t="shared" si="743"/>
        <v>-3.4081533115316051E-4</v>
      </c>
      <c r="DQ309" s="64">
        <f t="shared" si="743"/>
        <v>1.2343199710925265E-3</v>
      </c>
      <c r="DR309" s="64">
        <f t="shared" si="743"/>
        <v>0</v>
      </c>
      <c r="DS309" s="64">
        <f t="shared" si="743"/>
        <v>1.7688952900505647E-3</v>
      </c>
      <c r="DT309" s="64">
        <f t="shared" si="743"/>
        <v>-7.0054660765456406E-5</v>
      </c>
      <c r="DU309" s="64">
        <f t="shared" si="743"/>
        <v>-3.4006075787324196E-3</v>
      </c>
      <c r="DV309" s="64">
        <f t="shared" si="743"/>
        <v>-1.4427076074296648E-4</v>
      </c>
      <c r="DW309" s="64">
        <f t="shared" si="743"/>
        <v>0</v>
      </c>
      <c r="DX309" s="64">
        <f t="shared" si="743"/>
        <v>6.3551506209242345E-5</v>
      </c>
      <c r="DY309" s="64">
        <f t="shared" si="743"/>
        <v>-8.7631633627517831E-4</v>
      </c>
      <c r="DZ309" s="64">
        <f t="shared" si="743"/>
        <v>1.1564258476388365E-4</v>
      </c>
      <c r="EA309" s="64">
        <f t="shared" si="743"/>
        <v>-1.6211524391714611E-4</v>
      </c>
      <c r="EB309" s="64">
        <f t="shared" si="743"/>
        <v>0</v>
      </c>
      <c r="EC309" s="64">
        <f t="shared" si="743"/>
        <v>0</v>
      </c>
      <c r="ED309" s="64">
        <f t="shared" si="743"/>
        <v>0</v>
      </c>
      <c r="EE309" s="64">
        <f t="shared" si="743"/>
        <v>0</v>
      </c>
      <c r="EF309" s="64">
        <f t="shared" si="743"/>
        <v>0</v>
      </c>
      <c r="EG309" s="64">
        <f t="shared" si="743"/>
        <v>0</v>
      </c>
      <c r="EH309" s="64">
        <f t="shared" si="743"/>
        <v>0</v>
      </c>
      <c r="EI309" s="64">
        <f t="shared" si="743"/>
        <v>0</v>
      </c>
      <c r="EJ309" s="64">
        <f t="shared" si="743"/>
        <v>2.7011388698401553E-4</v>
      </c>
      <c r="EK309" s="64">
        <f t="shared" si="743"/>
        <v>0</v>
      </c>
      <c r="EL309" s="64">
        <f t="shared" si="743"/>
        <v>1.2041492560285526E-3</v>
      </c>
      <c r="EM309" s="64">
        <f t="shared" si="743"/>
        <v>-3.7950669128805322E-3</v>
      </c>
      <c r="EN309" s="72">
        <f>IFERROR(SUM(B309:EM309),"")</f>
        <v>-8.73939157895601E-2</v>
      </c>
    </row>
    <row r="310" spans="1:144" x14ac:dyDescent="0.15">
      <c r="A310" s="71">
        <v>44316</v>
      </c>
      <c r="B310" s="64">
        <f t="shared" ref="B310:J310" si="744">IFERROR(B149*(B471/$EN471),"")</f>
        <v>0</v>
      </c>
      <c r="C310" s="64">
        <f t="shared" si="744"/>
        <v>-2.1112229873378606E-3</v>
      </c>
      <c r="D310" s="64">
        <f t="shared" si="744"/>
        <v>-2.0607971058935349E-3</v>
      </c>
      <c r="E310" s="64">
        <f t="shared" si="744"/>
        <v>0</v>
      </c>
      <c r="F310" s="64">
        <f t="shared" si="744"/>
        <v>0</v>
      </c>
      <c r="G310" s="64">
        <f t="shared" si="744"/>
        <v>0</v>
      </c>
      <c r="H310" s="64">
        <f t="shared" si="744"/>
        <v>0</v>
      </c>
      <c r="I310" s="64">
        <f t="shared" si="744"/>
        <v>8.7663890071542597E-4</v>
      </c>
      <c r="J310" s="64">
        <f t="shared" si="744"/>
        <v>5.0950725611211814E-4</v>
      </c>
      <c r="K310" s="64">
        <f t="shared" ref="K310:AP310" si="745">IFERROR(K149*(K471/$EN471),"")</f>
        <v>-4.3350956801207338E-5</v>
      </c>
      <c r="L310" s="64">
        <f t="shared" si="745"/>
        <v>0</v>
      </c>
      <c r="M310" s="64">
        <f t="shared" si="745"/>
        <v>-9.6183191661673554E-4</v>
      </c>
      <c r="N310" s="64">
        <f t="shared" si="745"/>
        <v>0</v>
      </c>
      <c r="O310" s="64">
        <f t="shared" si="745"/>
        <v>0</v>
      </c>
      <c r="P310" s="64">
        <f t="shared" si="745"/>
        <v>-1.1319850894563499E-3</v>
      </c>
      <c r="Q310" s="64">
        <f t="shared" si="745"/>
        <v>-2.8173995754329356E-3</v>
      </c>
      <c r="R310" s="64">
        <f t="shared" si="745"/>
        <v>0</v>
      </c>
      <c r="S310" s="64">
        <f t="shared" si="745"/>
        <v>0</v>
      </c>
      <c r="T310" s="64">
        <f t="shared" si="745"/>
        <v>0</v>
      </c>
      <c r="U310" s="64">
        <f t="shared" si="745"/>
        <v>0</v>
      </c>
      <c r="V310" s="64">
        <f t="shared" si="745"/>
        <v>-1.6493618102655764E-3</v>
      </c>
      <c r="W310" s="64">
        <f t="shared" si="745"/>
        <v>1.0445331132686042E-3</v>
      </c>
      <c r="X310" s="64">
        <f t="shared" si="745"/>
        <v>-3.7885628653936673E-4</v>
      </c>
      <c r="Y310" s="64">
        <f t="shared" si="745"/>
        <v>-1.4967379166452644E-3</v>
      </c>
      <c r="Z310" s="64">
        <f t="shared" si="745"/>
        <v>-7.9055292790096592E-5</v>
      </c>
      <c r="AA310" s="64">
        <f t="shared" si="745"/>
        <v>1.41295278486058E-3</v>
      </c>
      <c r="AB310" s="64">
        <f t="shared" si="745"/>
        <v>-2.5221252870710705E-3</v>
      </c>
      <c r="AC310" s="64">
        <f t="shared" si="745"/>
        <v>-6.1162666510629056E-4</v>
      </c>
      <c r="AD310" s="64">
        <f t="shared" si="745"/>
        <v>5.5035673756980681E-3</v>
      </c>
      <c r="AE310" s="64">
        <f t="shared" si="745"/>
        <v>0</v>
      </c>
      <c r="AF310" s="64">
        <f t="shared" si="745"/>
        <v>0</v>
      </c>
      <c r="AG310" s="64">
        <f t="shared" si="745"/>
        <v>0</v>
      </c>
      <c r="AH310" s="64">
        <f t="shared" si="745"/>
        <v>0</v>
      </c>
      <c r="AI310" s="64">
        <f t="shared" si="745"/>
        <v>0</v>
      </c>
      <c r="AJ310" s="64">
        <f t="shared" si="745"/>
        <v>-3.2288968002441257E-4</v>
      </c>
      <c r="AK310" s="64">
        <f t="shared" si="745"/>
        <v>0</v>
      </c>
      <c r="AL310" s="64">
        <f t="shared" si="745"/>
        <v>2.382003846976384E-4</v>
      </c>
      <c r="AM310" s="64">
        <f t="shared" si="745"/>
        <v>-2.1326344661225093E-5</v>
      </c>
      <c r="AN310" s="64">
        <f t="shared" si="745"/>
        <v>-2.0567645264362786E-4</v>
      </c>
      <c r="AO310" s="64">
        <f t="shared" si="745"/>
        <v>7.1640829023771892E-4</v>
      </c>
      <c r="AP310" s="64">
        <f t="shared" si="745"/>
        <v>4.4828700114527352E-5</v>
      </c>
      <c r="AQ310" s="64">
        <f t="shared" ref="AQ310:BV310" si="746">IFERROR(AQ149*(AQ471/$EN471),"")</f>
        <v>-3.6083879939461012E-4</v>
      </c>
      <c r="AR310" s="64">
        <f t="shared" si="746"/>
        <v>3.9177068969289361E-4</v>
      </c>
      <c r="AS310" s="64">
        <f t="shared" si="746"/>
        <v>-3.5133591390530939E-3</v>
      </c>
      <c r="AT310" s="64">
        <f t="shared" si="746"/>
        <v>0</v>
      </c>
      <c r="AU310" s="64">
        <f t="shared" si="746"/>
        <v>-4.6679281576992714E-4</v>
      </c>
      <c r="AV310" s="64">
        <f t="shared" si="746"/>
        <v>0</v>
      </c>
      <c r="AW310" s="64">
        <f t="shared" si="746"/>
        <v>1.1805051754850089E-2</v>
      </c>
      <c r="AX310" s="64">
        <f t="shared" si="746"/>
        <v>-1.5581106535699186E-3</v>
      </c>
      <c r="AY310" s="64">
        <f t="shared" si="746"/>
        <v>2.6674299743008703E-4</v>
      </c>
      <c r="AZ310" s="64">
        <f t="shared" si="746"/>
        <v>9.3828432340315436E-4</v>
      </c>
      <c r="BA310" s="64">
        <f t="shared" si="746"/>
        <v>0</v>
      </c>
      <c r="BB310" s="64">
        <f t="shared" si="746"/>
        <v>0</v>
      </c>
      <c r="BC310" s="64">
        <f t="shared" si="746"/>
        <v>2.5786493550649489E-3</v>
      </c>
      <c r="BD310" s="64">
        <f t="shared" si="746"/>
        <v>2.1379485802121654E-3</v>
      </c>
      <c r="BE310" s="64">
        <f t="shared" si="746"/>
        <v>6.9738693529316294E-4</v>
      </c>
      <c r="BF310" s="64">
        <f t="shared" si="746"/>
        <v>-2.2034297326211421E-4</v>
      </c>
      <c r="BG310" s="64">
        <f t="shared" si="746"/>
        <v>9.4416201785866237E-4</v>
      </c>
      <c r="BH310" s="64">
        <f t="shared" si="746"/>
        <v>-4.0778682608029557E-4</v>
      </c>
      <c r="BI310" s="64">
        <f t="shared" si="746"/>
        <v>-1.7447441536212998E-3</v>
      </c>
      <c r="BJ310" s="64">
        <f t="shared" si="746"/>
        <v>6.5563227212692133E-4</v>
      </c>
      <c r="BK310" s="64">
        <f t="shared" si="746"/>
        <v>-9.3325932522966146E-5</v>
      </c>
      <c r="BL310" s="64">
        <f t="shared" si="746"/>
        <v>3.393246402403487E-4</v>
      </c>
      <c r="BM310" s="64">
        <f t="shared" si="746"/>
        <v>-6.457857252269814E-4</v>
      </c>
      <c r="BN310" s="64">
        <f t="shared" si="746"/>
        <v>1.1885917067210939E-3</v>
      </c>
      <c r="BO310" s="64">
        <f t="shared" si="746"/>
        <v>-8.3674150723334908E-5</v>
      </c>
      <c r="BP310" s="64">
        <f t="shared" si="746"/>
        <v>-7.8271587196849829E-4</v>
      </c>
      <c r="BQ310" s="64">
        <f t="shared" si="746"/>
        <v>-2.2279813604152236E-4</v>
      </c>
      <c r="BR310" s="64">
        <f t="shared" si="746"/>
        <v>-9.2938531786001274E-4</v>
      </c>
      <c r="BS310" s="64">
        <f t="shared" si="746"/>
        <v>5.823311545830992E-4</v>
      </c>
      <c r="BT310" s="64">
        <f t="shared" si="746"/>
        <v>5.4689213901600482E-3</v>
      </c>
      <c r="BU310" s="64">
        <f t="shared" si="746"/>
        <v>-1.9384364225576709E-3</v>
      </c>
      <c r="BV310" s="64">
        <f t="shared" si="746"/>
        <v>-1.2376955387252608E-3</v>
      </c>
      <c r="BW310" s="64">
        <f t="shared" ref="BW310:DA310" si="747">IFERROR(BW149*(BW471/$EN471),"")</f>
        <v>9.5726653376832101E-4</v>
      </c>
      <c r="BX310" s="64">
        <f t="shared" si="747"/>
        <v>-2.2356100685375725E-4</v>
      </c>
      <c r="BY310" s="64">
        <f t="shared" si="747"/>
        <v>-3.7095138333488064E-3</v>
      </c>
      <c r="BZ310" s="64">
        <f t="shared" si="747"/>
        <v>4.7281035950651488E-4</v>
      </c>
      <c r="CA310" s="64">
        <f t="shared" si="747"/>
        <v>2.3203278408707334E-3</v>
      </c>
      <c r="CB310" s="64">
        <f t="shared" si="747"/>
        <v>4.0020723099259747E-4</v>
      </c>
      <c r="CC310" s="64">
        <f t="shared" si="747"/>
        <v>-1.770861907140109E-3</v>
      </c>
      <c r="CD310" s="64">
        <f t="shared" si="747"/>
        <v>1.0400489317869986E-2</v>
      </c>
      <c r="CE310" s="64">
        <f t="shared" si="747"/>
        <v>-1.99783441332247E-3</v>
      </c>
      <c r="CF310" s="64">
        <f t="shared" si="747"/>
        <v>2.3841683332721637E-4</v>
      </c>
      <c r="CG310" s="64">
        <f t="shared" si="747"/>
        <v>5.8758361937554984E-3</v>
      </c>
      <c r="CH310" s="64">
        <f t="shared" si="747"/>
        <v>-5.0542683019932071E-3</v>
      </c>
      <c r="CI310" s="64">
        <f t="shared" si="747"/>
        <v>-3.0325076257577214E-4</v>
      </c>
      <c r="CJ310" s="64">
        <f t="shared" si="747"/>
        <v>1.6482589292631758E-4</v>
      </c>
      <c r="CK310" s="64">
        <f t="shared" si="747"/>
        <v>-1.6945225750597938E-3</v>
      </c>
      <c r="CL310" s="64">
        <f t="shared" si="747"/>
        <v>3.4378024999075034E-4</v>
      </c>
      <c r="CM310" s="64">
        <f t="shared" si="747"/>
        <v>9.0814177816387655E-4</v>
      </c>
      <c r="CN310" s="64">
        <f t="shared" si="747"/>
        <v>-1.4337480265426098E-3</v>
      </c>
      <c r="CO310" s="64">
        <f t="shared" si="747"/>
        <v>2.8561513906883054E-3</v>
      </c>
      <c r="CP310" s="64">
        <f t="shared" si="747"/>
        <v>1.8005632601019613E-3</v>
      </c>
      <c r="CQ310" s="64">
        <f t="shared" si="747"/>
        <v>2.6777714167261464E-3</v>
      </c>
      <c r="CR310" s="64">
        <f t="shared" si="747"/>
        <v>2.6377804995204705E-4</v>
      </c>
      <c r="CS310" s="64">
        <f t="shared" si="747"/>
        <v>0</v>
      </c>
      <c r="CT310" s="64">
        <f t="shared" si="747"/>
        <v>0</v>
      </c>
      <c r="CU310" s="64">
        <f t="shared" si="747"/>
        <v>0</v>
      </c>
      <c r="CV310" s="64">
        <f t="shared" si="747"/>
        <v>0</v>
      </c>
      <c r="CW310" s="64">
        <f t="shared" si="747"/>
        <v>0</v>
      </c>
      <c r="CX310" s="64">
        <f t="shared" si="747"/>
        <v>0</v>
      </c>
      <c r="CY310" s="64">
        <f t="shared" si="747"/>
        <v>0</v>
      </c>
      <c r="CZ310" s="64">
        <f t="shared" si="747"/>
        <v>0</v>
      </c>
      <c r="DA310" s="64">
        <f t="shared" si="747"/>
        <v>0</v>
      </c>
      <c r="DB310" s="64">
        <f t="shared" si="737"/>
        <v>0</v>
      </c>
      <c r="DC310" s="64">
        <f t="shared" ref="DC310:EM310" si="748">IFERROR(DC149*(DC471/$EN471),"")</f>
        <v>0</v>
      </c>
      <c r="DD310" s="64">
        <f t="shared" si="748"/>
        <v>0</v>
      </c>
      <c r="DE310" s="64">
        <f t="shared" si="748"/>
        <v>0</v>
      </c>
      <c r="DF310" s="64">
        <f t="shared" si="748"/>
        <v>0</v>
      </c>
      <c r="DG310" s="64">
        <f t="shared" si="748"/>
        <v>0</v>
      </c>
      <c r="DH310" s="64">
        <f t="shared" si="748"/>
        <v>-1.1302856653566731E-4</v>
      </c>
      <c r="DI310" s="64">
        <f t="shared" si="748"/>
        <v>0</v>
      </c>
      <c r="DJ310" s="64">
        <f t="shared" si="748"/>
        <v>-1.0304700244066617E-3</v>
      </c>
      <c r="DK310" s="64">
        <f t="shared" si="748"/>
        <v>0</v>
      </c>
      <c r="DL310" s="64">
        <f t="shared" si="748"/>
        <v>2.1096692128276144E-4</v>
      </c>
      <c r="DM310" s="64">
        <f t="shared" si="748"/>
        <v>-2.0455824585482066E-4</v>
      </c>
      <c r="DN310" s="64">
        <f t="shared" si="748"/>
        <v>1.348340849619643E-3</v>
      </c>
      <c r="DO310" s="64">
        <f t="shared" si="748"/>
        <v>0</v>
      </c>
      <c r="DP310" s="64">
        <f t="shared" si="748"/>
        <v>-2.3644403330008111E-4</v>
      </c>
      <c r="DQ310" s="64">
        <f t="shared" si="748"/>
        <v>5.6918849620319245E-4</v>
      </c>
      <c r="DR310" s="64">
        <f t="shared" si="748"/>
        <v>0</v>
      </c>
      <c r="DS310" s="64">
        <f t="shared" si="748"/>
        <v>-2.816725654552968E-4</v>
      </c>
      <c r="DT310" s="64">
        <f t="shared" si="748"/>
        <v>-6.5943691538285654E-4</v>
      </c>
      <c r="DU310" s="64">
        <f t="shared" si="748"/>
        <v>3.3932463592286759E-4</v>
      </c>
      <c r="DV310" s="64">
        <f t="shared" si="748"/>
        <v>-1.0054278455816278E-4</v>
      </c>
      <c r="DW310" s="64">
        <f t="shared" si="748"/>
        <v>0</v>
      </c>
      <c r="DX310" s="64">
        <f t="shared" si="748"/>
        <v>-8.3368037586719468E-5</v>
      </c>
      <c r="DY310" s="64">
        <f t="shared" si="748"/>
        <v>1.413394023426783E-3</v>
      </c>
      <c r="DZ310" s="64">
        <f t="shared" si="748"/>
        <v>8.2143820810214505E-5</v>
      </c>
      <c r="EA310" s="64">
        <f t="shared" si="748"/>
        <v>-3.7885870381102339E-4</v>
      </c>
      <c r="EB310" s="64">
        <f t="shared" si="748"/>
        <v>0</v>
      </c>
      <c r="EC310" s="64">
        <f t="shared" si="748"/>
        <v>0</v>
      </c>
      <c r="ED310" s="64">
        <f t="shared" si="748"/>
        <v>0</v>
      </c>
      <c r="EE310" s="64">
        <f t="shared" si="748"/>
        <v>0</v>
      </c>
      <c r="EF310" s="64">
        <f t="shared" si="748"/>
        <v>0</v>
      </c>
      <c r="EG310" s="64">
        <f t="shared" si="748"/>
        <v>0</v>
      </c>
      <c r="EH310" s="64">
        <f t="shared" si="748"/>
        <v>0</v>
      </c>
      <c r="EI310" s="64">
        <f t="shared" si="748"/>
        <v>0</v>
      </c>
      <c r="EJ310" s="64">
        <f t="shared" si="748"/>
        <v>0</v>
      </c>
      <c r="EK310" s="64">
        <f t="shared" si="748"/>
        <v>0</v>
      </c>
      <c r="EL310" s="64">
        <f t="shared" si="748"/>
        <v>-1.1334045270849215E-3</v>
      </c>
      <c r="EM310" s="64">
        <f t="shared" si="748"/>
        <v>4.3410582492939042E-3</v>
      </c>
      <c r="EN310" s="72">
        <f t="shared" si="657"/>
        <v>2.5296836914065202E-2</v>
      </c>
    </row>
    <row r="311" spans="1:144" x14ac:dyDescent="0.15">
      <c r="A311" s="71">
        <v>44344</v>
      </c>
      <c r="B311" s="64">
        <f t="shared" ref="B311:J311" si="749">IFERROR(B150*(B472/$EN472),"")</f>
        <v>0</v>
      </c>
      <c r="C311" s="64">
        <f t="shared" si="749"/>
        <v>-7.6244133302267583E-4</v>
      </c>
      <c r="D311" s="64">
        <f t="shared" si="749"/>
        <v>1.7168228653333529E-3</v>
      </c>
      <c r="E311" s="64">
        <f t="shared" si="749"/>
        <v>0</v>
      </c>
      <c r="F311" s="64">
        <f t="shared" si="749"/>
        <v>0</v>
      </c>
      <c r="G311" s="64">
        <f t="shared" si="749"/>
        <v>0</v>
      </c>
      <c r="H311" s="64">
        <f t="shared" si="749"/>
        <v>0</v>
      </c>
      <c r="I311" s="64">
        <f t="shared" si="749"/>
        <v>2.9283147662467079E-4</v>
      </c>
      <c r="J311" s="64">
        <f t="shared" si="749"/>
        <v>-2.2172693275225702E-4</v>
      </c>
      <c r="K311" s="64">
        <f t="shared" ref="K311:AP311" si="750">IFERROR(K150*(K472/$EN472),"")</f>
        <v>5.0435220185122043E-4</v>
      </c>
      <c r="L311" s="64">
        <f t="shared" si="750"/>
        <v>0</v>
      </c>
      <c r="M311" s="64">
        <f t="shared" si="750"/>
        <v>2.0822959631054123E-3</v>
      </c>
      <c r="N311" s="64">
        <f t="shared" si="750"/>
        <v>0</v>
      </c>
      <c r="O311" s="64">
        <f t="shared" si="750"/>
        <v>0</v>
      </c>
      <c r="P311" s="64">
        <f t="shared" si="750"/>
        <v>1.245096790101249E-3</v>
      </c>
      <c r="Q311" s="64">
        <f t="shared" si="750"/>
        <v>-1.7145686726415174E-5</v>
      </c>
      <c r="R311" s="64">
        <f t="shared" si="750"/>
        <v>0</v>
      </c>
      <c r="S311" s="64">
        <f t="shared" si="750"/>
        <v>3.0483742688732524E-5</v>
      </c>
      <c r="T311" s="64">
        <f t="shared" si="750"/>
        <v>0</v>
      </c>
      <c r="U311" s="64">
        <f t="shared" si="750"/>
        <v>8.2686516968505667E-4</v>
      </c>
      <c r="V311" s="64">
        <f t="shared" si="750"/>
        <v>-7.4112869675912899E-4</v>
      </c>
      <c r="W311" s="64">
        <f t="shared" si="750"/>
        <v>1.6646296724176558E-3</v>
      </c>
      <c r="X311" s="64">
        <f t="shared" si="750"/>
        <v>2.7776109505755989E-3</v>
      </c>
      <c r="Y311" s="64">
        <f t="shared" si="750"/>
        <v>2.3214421146212352E-3</v>
      </c>
      <c r="Z311" s="64">
        <f t="shared" si="750"/>
        <v>4.876218844260852E-4</v>
      </c>
      <c r="AA311" s="64">
        <f t="shared" si="750"/>
        <v>-9.2932063425262825E-4</v>
      </c>
      <c r="AB311" s="64">
        <f t="shared" si="750"/>
        <v>-8.61985642022068E-4</v>
      </c>
      <c r="AC311" s="64">
        <f t="shared" si="750"/>
        <v>4.0697947643457687E-4</v>
      </c>
      <c r="AD311" s="64">
        <f t="shared" si="750"/>
        <v>5.58672920518363E-4</v>
      </c>
      <c r="AE311" s="64">
        <f t="shared" si="750"/>
        <v>0</v>
      </c>
      <c r="AF311" s="64">
        <f t="shared" si="750"/>
        <v>0</v>
      </c>
      <c r="AG311" s="64">
        <f t="shared" si="750"/>
        <v>0</v>
      </c>
      <c r="AH311" s="64">
        <f t="shared" si="750"/>
        <v>0</v>
      </c>
      <c r="AI311" s="64">
        <f t="shared" si="750"/>
        <v>0</v>
      </c>
      <c r="AJ311" s="64">
        <f t="shared" si="750"/>
        <v>-1.2241220905842125E-3</v>
      </c>
      <c r="AK311" s="64">
        <f t="shared" si="750"/>
        <v>0</v>
      </c>
      <c r="AL311" s="64">
        <f t="shared" si="750"/>
        <v>-1.0578620811513533E-3</v>
      </c>
      <c r="AM311" s="64">
        <f t="shared" si="750"/>
        <v>-3.7869050414347327E-4</v>
      </c>
      <c r="AN311" s="64">
        <f t="shared" si="750"/>
        <v>-1.1739122191733904E-4</v>
      </c>
      <c r="AO311" s="64">
        <f t="shared" si="750"/>
        <v>-8.0183228022539667E-5</v>
      </c>
      <c r="AP311" s="64">
        <f t="shared" si="750"/>
        <v>2.1726730780261896E-3</v>
      </c>
      <c r="AQ311" s="64">
        <f t="shared" ref="AQ311:BV311" si="751">IFERROR(AQ150*(AQ472/$EN472),"")</f>
        <v>-4.3318272992811031E-4</v>
      </c>
      <c r="AR311" s="64">
        <f t="shared" si="751"/>
        <v>1.3485554007529815E-4</v>
      </c>
      <c r="AS311" s="64">
        <f t="shared" si="751"/>
        <v>5.873673727360534E-3</v>
      </c>
      <c r="AT311" s="64">
        <f t="shared" si="751"/>
        <v>2.3647995794740946E-5</v>
      </c>
      <c r="AU311" s="64">
        <f t="shared" si="751"/>
        <v>1.1353961485482819E-3</v>
      </c>
      <c r="AV311" s="64">
        <f t="shared" si="751"/>
        <v>0</v>
      </c>
      <c r="AW311" s="64">
        <f t="shared" si="751"/>
        <v>4.5148396860484191E-3</v>
      </c>
      <c r="AX311" s="64">
        <f t="shared" si="751"/>
        <v>-5.8934930715926653E-4</v>
      </c>
      <c r="AY311" s="64">
        <f t="shared" si="751"/>
        <v>9.7206899488638983E-4</v>
      </c>
      <c r="AZ311" s="64">
        <f t="shared" si="751"/>
        <v>2.8943591547136265E-3</v>
      </c>
      <c r="BA311" s="64">
        <f t="shared" si="751"/>
        <v>3.5527129748872798E-4</v>
      </c>
      <c r="BB311" s="64">
        <f t="shared" si="751"/>
        <v>-8.1242670052002241E-6</v>
      </c>
      <c r="BC311" s="64">
        <f t="shared" si="751"/>
        <v>4.4228437294082604E-4</v>
      </c>
      <c r="BD311" s="64">
        <f t="shared" si="751"/>
        <v>1.3543868648034288E-4</v>
      </c>
      <c r="BE311" s="64">
        <f t="shared" si="751"/>
        <v>-1.6230110754734573E-4</v>
      </c>
      <c r="BF311" s="64">
        <f t="shared" si="751"/>
        <v>5.4627164694477956E-5</v>
      </c>
      <c r="BG311" s="64">
        <f t="shared" si="751"/>
        <v>4.5610504664900817E-5</v>
      </c>
      <c r="BH311" s="64">
        <f t="shared" si="751"/>
        <v>7.6252266019239019E-4</v>
      </c>
      <c r="BI311" s="64">
        <f t="shared" si="751"/>
        <v>-2.0010406026265753E-3</v>
      </c>
      <c r="BJ311" s="64">
        <f t="shared" si="751"/>
        <v>-1.944583962178374E-4</v>
      </c>
      <c r="BK311" s="64">
        <f t="shared" si="751"/>
        <v>7.4762844854459748E-4</v>
      </c>
      <c r="BL311" s="64">
        <f t="shared" si="751"/>
        <v>-1.4526136563561913E-4</v>
      </c>
      <c r="BM311" s="64">
        <f t="shared" si="751"/>
        <v>2.0987177942477384E-4</v>
      </c>
      <c r="BN311" s="64">
        <f t="shared" si="751"/>
        <v>-7.5770016806023053E-3</v>
      </c>
      <c r="BO311" s="64">
        <f t="shared" si="751"/>
        <v>-5.232262384710818E-5</v>
      </c>
      <c r="BP311" s="64">
        <f t="shared" si="751"/>
        <v>-3.1300372760593439E-4</v>
      </c>
      <c r="BQ311" s="64">
        <f t="shared" si="751"/>
        <v>-9.3166631272202324E-4</v>
      </c>
      <c r="BR311" s="64">
        <f t="shared" si="751"/>
        <v>-1.3775404482584811E-3</v>
      </c>
      <c r="BS311" s="64">
        <f t="shared" si="751"/>
        <v>-2.7123759364559925E-5</v>
      </c>
      <c r="BT311" s="64">
        <f t="shared" si="751"/>
        <v>-5.3834353800057497E-3</v>
      </c>
      <c r="BU311" s="64">
        <f t="shared" si="751"/>
        <v>1.1191000495954671E-4</v>
      </c>
      <c r="BV311" s="64">
        <f t="shared" si="751"/>
        <v>-8.7429936608642098E-4</v>
      </c>
      <c r="BW311" s="64">
        <f t="shared" ref="BW311:DA311" si="752">IFERROR(BW150*(BW472/$EN472),"")</f>
        <v>-1.7662808171362295E-4</v>
      </c>
      <c r="BX311" s="64">
        <f t="shared" si="752"/>
        <v>-1.4905377112004367E-4</v>
      </c>
      <c r="BY311" s="64">
        <f t="shared" si="752"/>
        <v>-2.5143684122324152E-3</v>
      </c>
      <c r="BZ311" s="64">
        <f t="shared" si="752"/>
        <v>-9.1569159160128429E-4</v>
      </c>
      <c r="CA311" s="64">
        <f t="shared" si="752"/>
        <v>4.4351354707303383E-4</v>
      </c>
      <c r="CB311" s="64">
        <f t="shared" si="752"/>
        <v>1.1764405594650049E-3</v>
      </c>
      <c r="CC311" s="64">
        <f t="shared" si="752"/>
        <v>9.4408002021937354E-5</v>
      </c>
      <c r="CD311" s="64">
        <f t="shared" si="752"/>
        <v>-7.3418052442937344E-3</v>
      </c>
      <c r="CE311" s="64">
        <f t="shared" si="752"/>
        <v>-7.7707362748491719E-4</v>
      </c>
      <c r="CF311" s="64">
        <f t="shared" si="752"/>
        <v>-3.7391518444035942E-4</v>
      </c>
      <c r="CG311" s="64">
        <f t="shared" si="752"/>
        <v>7.2494730525131746E-3</v>
      </c>
      <c r="CH311" s="64">
        <f t="shared" si="752"/>
        <v>7.1322785084462059E-3</v>
      </c>
      <c r="CI311" s="64">
        <f t="shared" si="752"/>
        <v>1.0352068936304061E-3</v>
      </c>
      <c r="CJ311" s="64">
        <f t="shared" si="752"/>
        <v>-9.5646823355612987E-4</v>
      </c>
      <c r="CK311" s="64">
        <f t="shared" si="752"/>
        <v>3.4486606465005667E-3</v>
      </c>
      <c r="CL311" s="64">
        <f t="shared" si="752"/>
        <v>-2.1020543228412002E-4</v>
      </c>
      <c r="CM311" s="64">
        <f t="shared" si="752"/>
        <v>2.9476624846886375E-3</v>
      </c>
      <c r="CN311" s="64">
        <f t="shared" si="752"/>
        <v>1.3471230144743327E-3</v>
      </c>
      <c r="CO311" s="64">
        <f t="shared" si="752"/>
        <v>1.8830586619882112E-3</v>
      </c>
      <c r="CP311" s="64">
        <f t="shared" si="752"/>
        <v>-2.4696466051081062E-3</v>
      </c>
      <c r="CQ311" s="64">
        <f t="shared" si="752"/>
        <v>-2.9357299007299583E-3</v>
      </c>
      <c r="CR311" s="64">
        <f t="shared" si="752"/>
        <v>-1.5308381030448891E-4</v>
      </c>
      <c r="CS311" s="64">
        <f t="shared" si="752"/>
        <v>0</v>
      </c>
      <c r="CT311" s="64">
        <f t="shared" si="752"/>
        <v>0</v>
      </c>
      <c r="CU311" s="64">
        <f t="shared" si="752"/>
        <v>0</v>
      </c>
      <c r="CV311" s="64">
        <f t="shared" si="752"/>
        <v>0</v>
      </c>
      <c r="CW311" s="64">
        <f t="shared" si="752"/>
        <v>0</v>
      </c>
      <c r="CX311" s="64">
        <f t="shared" si="752"/>
        <v>0</v>
      </c>
      <c r="CY311" s="64">
        <f t="shared" si="752"/>
        <v>0</v>
      </c>
      <c r="CZ311" s="64">
        <f t="shared" si="752"/>
        <v>0</v>
      </c>
      <c r="DA311" s="64">
        <f t="shared" si="752"/>
        <v>0</v>
      </c>
      <c r="DB311" s="64">
        <f t="shared" si="737"/>
        <v>0</v>
      </c>
      <c r="DC311" s="64">
        <f t="shared" ref="DC311:EM311" si="753">IFERROR(DC150*(DC472/$EN472),"")</f>
        <v>0</v>
      </c>
      <c r="DD311" s="64">
        <f t="shared" si="753"/>
        <v>0</v>
      </c>
      <c r="DE311" s="64">
        <f t="shared" si="753"/>
        <v>0</v>
      </c>
      <c r="DF311" s="64">
        <f t="shared" si="753"/>
        <v>0</v>
      </c>
      <c r="DG311" s="64">
        <f t="shared" si="753"/>
        <v>0</v>
      </c>
      <c r="DH311" s="64">
        <f t="shared" si="753"/>
        <v>-6.2660426126399886E-5</v>
      </c>
      <c r="DI311" s="64">
        <f t="shared" si="753"/>
        <v>0</v>
      </c>
      <c r="DJ311" s="64">
        <f t="shared" si="753"/>
        <v>-1.0701514237353004E-3</v>
      </c>
      <c r="DK311" s="64">
        <f t="shared" si="753"/>
        <v>0</v>
      </c>
      <c r="DL311" s="64">
        <f t="shared" si="753"/>
        <v>-2.4791756564389794E-5</v>
      </c>
      <c r="DM311" s="64">
        <f t="shared" si="753"/>
        <v>-2.7385369499033404E-5</v>
      </c>
      <c r="DN311" s="64">
        <f t="shared" si="753"/>
        <v>6.6857371292753406E-4</v>
      </c>
      <c r="DO311" s="64">
        <f t="shared" si="753"/>
        <v>0</v>
      </c>
      <c r="DP311" s="64">
        <f t="shared" si="753"/>
        <v>-3.518962817627584E-5</v>
      </c>
      <c r="DQ311" s="64">
        <f t="shared" si="753"/>
        <v>-7.5535162419103504E-5</v>
      </c>
      <c r="DR311" s="64">
        <f t="shared" si="753"/>
        <v>0</v>
      </c>
      <c r="DS311" s="64">
        <f t="shared" si="753"/>
        <v>-6.0449271099985023E-4</v>
      </c>
      <c r="DT311" s="64">
        <f t="shared" si="753"/>
        <v>-2.8247155886553611E-4</v>
      </c>
      <c r="DU311" s="64">
        <f t="shared" si="753"/>
        <v>-1.4526136199357798E-4</v>
      </c>
      <c r="DV311" s="64">
        <f t="shared" si="753"/>
        <v>-7.5287065302932223E-5</v>
      </c>
      <c r="DW311" s="64">
        <f t="shared" si="753"/>
        <v>0</v>
      </c>
      <c r="DX311" s="64">
        <f t="shared" si="753"/>
        <v>-1.1739919216276479E-4</v>
      </c>
      <c r="DY311" s="64">
        <f t="shared" si="753"/>
        <v>-1.5796495109648399E-3</v>
      </c>
      <c r="DZ311" s="64">
        <f t="shared" si="753"/>
        <v>-9.8804836432693911E-4</v>
      </c>
      <c r="EA311" s="64">
        <f t="shared" si="753"/>
        <v>5.0043450381243153E-5</v>
      </c>
      <c r="EB311" s="64">
        <f t="shared" si="753"/>
        <v>-6.5847151683883149E-4</v>
      </c>
      <c r="EC311" s="64">
        <f t="shared" si="753"/>
        <v>0</v>
      </c>
      <c r="ED311" s="64">
        <f t="shared" si="753"/>
        <v>0</v>
      </c>
      <c r="EE311" s="64">
        <f t="shared" si="753"/>
        <v>0</v>
      </c>
      <c r="EF311" s="64">
        <f t="shared" si="753"/>
        <v>0</v>
      </c>
      <c r="EG311" s="64">
        <f t="shared" si="753"/>
        <v>0</v>
      </c>
      <c r="EH311" s="64">
        <f t="shared" si="753"/>
        <v>0</v>
      </c>
      <c r="EI311" s="64">
        <f t="shared" si="753"/>
        <v>0</v>
      </c>
      <c r="EJ311" s="64">
        <f t="shared" si="753"/>
        <v>0</v>
      </c>
      <c r="EK311" s="64">
        <f t="shared" si="753"/>
        <v>0</v>
      </c>
      <c r="EL311" s="64">
        <f t="shared" si="753"/>
        <v>-2.8346412253804583E-4</v>
      </c>
      <c r="EM311" s="64">
        <f t="shared" si="753"/>
        <v>-3.9312481792980599E-3</v>
      </c>
      <c r="EN311" s="72">
        <f t="shared" si="657"/>
        <v>7.5815406366898748E-3</v>
      </c>
    </row>
    <row r="312" spans="1:144" x14ac:dyDescent="0.15">
      <c r="A312" s="71">
        <v>44377</v>
      </c>
      <c r="B312" s="64">
        <f t="shared" ref="B312:J312" si="754">IFERROR(B151*(B473/$EN473),"")</f>
        <v>0</v>
      </c>
      <c r="C312" s="64">
        <f t="shared" si="754"/>
        <v>6.8942910352410734E-3</v>
      </c>
      <c r="D312" s="64">
        <f t="shared" si="754"/>
        <v>1.7684088905585236E-3</v>
      </c>
      <c r="E312" s="64">
        <f t="shared" si="754"/>
        <v>0</v>
      </c>
      <c r="F312" s="64">
        <f t="shared" si="754"/>
        <v>0</v>
      </c>
      <c r="G312" s="64">
        <f t="shared" si="754"/>
        <v>0</v>
      </c>
      <c r="H312" s="64">
        <f t="shared" si="754"/>
        <v>3.2082311933514238E-5</v>
      </c>
      <c r="I312" s="64">
        <f t="shared" si="754"/>
        <v>-8.6649565413666042E-4</v>
      </c>
      <c r="J312" s="64">
        <f t="shared" si="754"/>
        <v>-1.3270416911487568E-5</v>
      </c>
      <c r="K312" s="64">
        <f t="shared" ref="K312:AP312" si="755">IFERROR(K151*(K473/$EN473),"")</f>
        <v>-3.2877818129171743E-4</v>
      </c>
      <c r="L312" s="64">
        <f t="shared" si="755"/>
        <v>0</v>
      </c>
      <c r="M312" s="64">
        <f t="shared" si="755"/>
        <v>8.0810540821856205E-5</v>
      </c>
      <c r="N312" s="64">
        <f t="shared" si="755"/>
        <v>0</v>
      </c>
      <c r="O312" s="64">
        <f t="shared" si="755"/>
        <v>0</v>
      </c>
      <c r="P312" s="64">
        <f t="shared" si="755"/>
        <v>5.5419558774976103E-4</v>
      </c>
      <c r="Q312" s="64">
        <f t="shared" si="755"/>
        <v>1.9561380192183197E-3</v>
      </c>
      <c r="R312" s="64">
        <f t="shared" si="755"/>
        <v>0</v>
      </c>
      <c r="S312" s="64">
        <f t="shared" si="755"/>
        <v>7.7483684228115684E-5</v>
      </c>
      <c r="T312" s="64">
        <f t="shared" si="755"/>
        <v>0</v>
      </c>
      <c r="U312" s="64">
        <f t="shared" si="755"/>
        <v>1.0933688036429768E-4</v>
      </c>
      <c r="V312" s="64">
        <f t="shared" si="755"/>
        <v>3.4347046657770813E-4</v>
      </c>
      <c r="W312" s="64">
        <f t="shared" si="755"/>
        <v>-1.0299700859271305E-3</v>
      </c>
      <c r="X312" s="64">
        <f t="shared" si="755"/>
        <v>3.8829908947770964E-3</v>
      </c>
      <c r="Y312" s="64">
        <f t="shared" si="755"/>
        <v>-4.8125155638921343E-4</v>
      </c>
      <c r="Z312" s="64">
        <f t="shared" si="755"/>
        <v>5.9915301680865977E-4</v>
      </c>
      <c r="AA312" s="64">
        <f t="shared" si="755"/>
        <v>-1.7973236378985892E-3</v>
      </c>
      <c r="AB312" s="64">
        <f t="shared" si="755"/>
        <v>3.7146057285811912E-4</v>
      </c>
      <c r="AC312" s="64">
        <f t="shared" si="755"/>
        <v>-1.3277865805891095E-4</v>
      </c>
      <c r="AD312" s="64">
        <f t="shared" si="755"/>
        <v>2.5831706491442772E-5</v>
      </c>
      <c r="AE312" s="64">
        <f t="shared" si="755"/>
        <v>0</v>
      </c>
      <c r="AF312" s="64">
        <f t="shared" si="755"/>
        <v>0</v>
      </c>
      <c r="AG312" s="64">
        <f t="shared" si="755"/>
        <v>0</v>
      </c>
      <c r="AH312" s="64">
        <f t="shared" si="755"/>
        <v>0</v>
      </c>
      <c r="AI312" s="64">
        <f t="shared" si="755"/>
        <v>0</v>
      </c>
      <c r="AJ312" s="64">
        <f t="shared" si="755"/>
        <v>1.834145277655229E-4</v>
      </c>
      <c r="AK312" s="64">
        <f t="shared" si="755"/>
        <v>0</v>
      </c>
      <c r="AL312" s="64">
        <f t="shared" si="755"/>
        <v>-1.1364649069357529E-3</v>
      </c>
      <c r="AM312" s="64">
        <f t="shared" si="755"/>
        <v>2.0857652460355475E-5</v>
      </c>
      <c r="AN312" s="64">
        <f t="shared" si="755"/>
        <v>8.0617636521112691E-5</v>
      </c>
      <c r="AO312" s="64">
        <f t="shared" si="755"/>
        <v>7.6521074382104382E-4</v>
      </c>
      <c r="AP312" s="64">
        <f t="shared" si="755"/>
        <v>-3.5086040378670565E-3</v>
      </c>
      <c r="AQ312" s="64">
        <f t="shared" ref="AQ312:BV312" si="756">IFERROR(AQ151*(AQ473/$EN473),"")</f>
        <v>-1.1999527483903497E-4</v>
      </c>
      <c r="AR312" s="64">
        <f t="shared" si="756"/>
        <v>2.936148298127202E-4</v>
      </c>
      <c r="AS312" s="64">
        <f t="shared" si="756"/>
        <v>4.0816075981379898E-3</v>
      </c>
      <c r="AT312" s="64">
        <f t="shared" si="756"/>
        <v>-1.0241080348123877E-3</v>
      </c>
      <c r="AU312" s="64">
        <f t="shared" si="756"/>
        <v>-1.6619138568212918E-3</v>
      </c>
      <c r="AV312" s="64">
        <f t="shared" si="756"/>
        <v>0</v>
      </c>
      <c r="AW312" s="64">
        <f t="shared" si="756"/>
        <v>4.1758932641362666E-3</v>
      </c>
      <c r="AX312" s="64">
        <f t="shared" si="756"/>
        <v>2.7750558287545782E-3</v>
      </c>
      <c r="AY312" s="64">
        <f t="shared" si="756"/>
        <v>-1.2179350105909167E-3</v>
      </c>
      <c r="AZ312" s="64">
        <f t="shared" si="756"/>
        <v>2.2154513075926105E-3</v>
      </c>
      <c r="BA312" s="64">
        <f t="shared" si="756"/>
        <v>1.0836451302926621E-3</v>
      </c>
      <c r="BB312" s="64">
        <f t="shared" si="756"/>
        <v>7.1895714203048763E-4</v>
      </c>
      <c r="BC312" s="64">
        <f t="shared" si="756"/>
        <v>3.3367768559188778E-4</v>
      </c>
      <c r="BD312" s="64">
        <f t="shared" si="756"/>
        <v>-1.0269804106631762E-3</v>
      </c>
      <c r="BE312" s="64">
        <f t="shared" si="756"/>
        <v>2.370165792925472E-4</v>
      </c>
      <c r="BF312" s="64">
        <f t="shared" si="756"/>
        <v>-1.1312324102017258E-4</v>
      </c>
      <c r="BG312" s="64">
        <f t="shared" si="756"/>
        <v>-1.5925451426262901E-4</v>
      </c>
      <c r="BH312" s="64">
        <f t="shared" si="756"/>
        <v>-7.7141409872550477E-5</v>
      </c>
      <c r="BI312" s="64">
        <f t="shared" si="756"/>
        <v>-1.3635091687159073E-3</v>
      </c>
      <c r="BJ312" s="64">
        <f t="shared" si="756"/>
        <v>-5.9703958600172485E-4</v>
      </c>
      <c r="BK312" s="64">
        <f t="shared" si="756"/>
        <v>-5.6644291648790825E-4</v>
      </c>
      <c r="BL312" s="64">
        <f t="shared" si="756"/>
        <v>-3.790088912133418E-4</v>
      </c>
      <c r="BM312" s="64">
        <f t="shared" si="756"/>
        <v>2.9161406667705578E-3</v>
      </c>
      <c r="BN312" s="64">
        <f t="shared" si="756"/>
        <v>4.3483455843033739E-3</v>
      </c>
      <c r="BO312" s="64">
        <f t="shared" si="756"/>
        <v>2.1224035449973722E-4</v>
      </c>
      <c r="BP312" s="64">
        <f t="shared" si="756"/>
        <v>-1.1587469953224649E-3</v>
      </c>
      <c r="BQ312" s="64">
        <f t="shared" si="756"/>
        <v>2.2880765629071224E-3</v>
      </c>
      <c r="BR312" s="64">
        <f t="shared" si="756"/>
        <v>5.07964377491645E-4</v>
      </c>
      <c r="BS312" s="64">
        <f t="shared" si="756"/>
        <v>-1.1581377643109945E-3</v>
      </c>
      <c r="BT312" s="64">
        <f t="shared" si="756"/>
        <v>-6.5457056329769501E-3</v>
      </c>
      <c r="BU312" s="64">
        <f t="shared" si="756"/>
        <v>1.5496119277335094E-3</v>
      </c>
      <c r="BV312" s="64">
        <f t="shared" si="756"/>
        <v>9.5681255809670785E-3</v>
      </c>
      <c r="BW312" s="64">
        <f t="shared" ref="BW312:DA312" si="757">IFERROR(BW151*(BW473/$EN473),"")</f>
        <v>-1.5207417763401453E-3</v>
      </c>
      <c r="BX312" s="64">
        <f t="shared" si="757"/>
        <v>5.0842283661914117E-4</v>
      </c>
      <c r="BY312" s="64">
        <f t="shared" si="757"/>
        <v>1.1074223819550852E-2</v>
      </c>
      <c r="BZ312" s="64">
        <f t="shared" si="757"/>
        <v>7.139685382817442E-4</v>
      </c>
      <c r="CA312" s="64">
        <f t="shared" si="757"/>
        <v>-2.5199577796845354E-3</v>
      </c>
      <c r="CB312" s="64">
        <f t="shared" si="757"/>
        <v>-4.9416571949411324E-4</v>
      </c>
      <c r="CC312" s="64">
        <f t="shared" si="757"/>
        <v>8.2715095690961114E-4</v>
      </c>
      <c r="CD312" s="64">
        <f t="shared" si="757"/>
        <v>2.3903389821936134E-2</v>
      </c>
      <c r="CE312" s="64">
        <f t="shared" si="757"/>
        <v>7.4903360687576218E-4</v>
      </c>
      <c r="CF312" s="64">
        <f t="shared" si="757"/>
        <v>3.5615086463213503E-3</v>
      </c>
      <c r="CG312" s="64">
        <f t="shared" si="757"/>
        <v>-7.8781900781695873E-3</v>
      </c>
      <c r="CH312" s="64">
        <f t="shared" si="757"/>
        <v>8.0850464223256469E-3</v>
      </c>
      <c r="CI312" s="64">
        <f t="shared" si="757"/>
        <v>9.1694310118188062E-4</v>
      </c>
      <c r="CJ312" s="64">
        <f t="shared" si="757"/>
        <v>9.3789044245724828E-4</v>
      </c>
      <c r="CK312" s="64">
        <f t="shared" si="757"/>
        <v>-1.1439742307162008E-3</v>
      </c>
      <c r="CL312" s="64">
        <f t="shared" si="757"/>
        <v>2.1754317435653208E-6</v>
      </c>
      <c r="CM312" s="64">
        <f t="shared" si="757"/>
        <v>-2.7720485028471939E-4</v>
      </c>
      <c r="CN312" s="64">
        <f t="shared" si="757"/>
        <v>-4.1936844954671652E-4</v>
      </c>
      <c r="CO312" s="64">
        <f t="shared" si="757"/>
        <v>1.9795282616200463E-3</v>
      </c>
      <c r="CP312" s="64">
        <f t="shared" si="757"/>
        <v>8.3202713228847146E-4</v>
      </c>
      <c r="CQ312" s="64">
        <f t="shared" si="757"/>
        <v>-7.4354679100127879E-4</v>
      </c>
      <c r="CR312" s="64">
        <f t="shared" si="757"/>
        <v>6.8376960904832781E-4</v>
      </c>
      <c r="CS312" s="64">
        <f t="shared" si="757"/>
        <v>0</v>
      </c>
      <c r="CT312" s="64">
        <f t="shared" si="757"/>
        <v>0</v>
      </c>
      <c r="CU312" s="64">
        <f t="shared" si="757"/>
        <v>0</v>
      </c>
      <c r="CV312" s="64">
        <f t="shared" si="757"/>
        <v>0</v>
      </c>
      <c r="CW312" s="64">
        <f t="shared" si="757"/>
        <v>0</v>
      </c>
      <c r="CX312" s="64">
        <f t="shared" si="757"/>
        <v>0</v>
      </c>
      <c r="CY312" s="64">
        <f t="shared" si="757"/>
        <v>0</v>
      </c>
      <c r="CZ312" s="64">
        <f t="shared" si="757"/>
        <v>0</v>
      </c>
      <c r="DA312" s="64">
        <f t="shared" si="757"/>
        <v>0</v>
      </c>
      <c r="DB312" s="64">
        <f t="shared" si="737"/>
        <v>0</v>
      </c>
      <c r="DC312" s="64">
        <f t="shared" ref="DC312:EM312" si="758">IFERROR(DC151*(DC473/$EN473),"")</f>
        <v>0</v>
      </c>
      <c r="DD312" s="64">
        <f t="shared" si="758"/>
        <v>0</v>
      </c>
      <c r="DE312" s="64">
        <f t="shared" si="758"/>
        <v>0</v>
      </c>
      <c r="DF312" s="64">
        <f t="shared" si="758"/>
        <v>0</v>
      </c>
      <c r="DG312" s="64">
        <f t="shared" si="758"/>
        <v>0</v>
      </c>
      <c r="DH312" s="64">
        <f t="shared" si="758"/>
        <v>1.3151050029022962E-4</v>
      </c>
      <c r="DI312" s="64">
        <f t="shared" si="758"/>
        <v>0</v>
      </c>
      <c r="DJ312" s="64">
        <f t="shared" si="758"/>
        <v>-7.4082154398114432E-4</v>
      </c>
      <c r="DK312" s="64">
        <f t="shared" si="758"/>
        <v>0</v>
      </c>
      <c r="DL312" s="64">
        <f t="shared" si="758"/>
        <v>0</v>
      </c>
      <c r="DM312" s="64">
        <f t="shared" si="758"/>
        <v>-1.8748061535866581E-4</v>
      </c>
      <c r="DN312" s="64">
        <f t="shared" si="758"/>
        <v>6.3281417225139673E-4</v>
      </c>
      <c r="DO312" s="64">
        <f t="shared" si="758"/>
        <v>0</v>
      </c>
      <c r="DP312" s="64">
        <f t="shared" si="758"/>
        <v>2.0438001072577553E-5</v>
      </c>
      <c r="DQ312" s="64">
        <f t="shared" si="758"/>
        <v>3.0778265371570856E-4</v>
      </c>
      <c r="DR312" s="64">
        <f t="shared" si="758"/>
        <v>0</v>
      </c>
      <c r="DS312" s="64">
        <f t="shared" si="758"/>
        <v>-3.6380653514005031E-5</v>
      </c>
      <c r="DT312" s="64">
        <f t="shared" si="758"/>
        <v>-5.0902754478426066E-5</v>
      </c>
      <c r="DU312" s="64">
        <f t="shared" si="758"/>
        <v>-3.7900889074524516E-4</v>
      </c>
      <c r="DV312" s="64">
        <f t="shared" si="758"/>
        <v>-4.3197908280389756E-4</v>
      </c>
      <c r="DW312" s="64">
        <f t="shared" si="758"/>
        <v>2.9991242949394684E-3</v>
      </c>
      <c r="DX312" s="64">
        <f t="shared" si="758"/>
        <v>-1.0531221961151585E-3</v>
      </c>
      <c r="DY312" s="64">
        <f t="shared" si="758"/>
        <v>-4.4514892917385036E-4</v>
      </c>
      <c r="DZ312" s="64">
        <f t="shared" si="758"/>
        <v>7.7078680835035039E-4</v>
      </c>
      <c r="EA312" s="64">
        <f t="shared" si="758"/>
        <v>-4.7460273359288042E-5</v>
      </c>
      <c r="EB312" s="64">
        <f t="shared" si="758"/>
        <v>9.030020865185757E-4</v>
      </c>
      <c r="EC312" s="64">
        <f t="shared" si="758"/>
        <v>0</v>
      </c>
      <c r="ED312" s="64">
        <f t="shared" si="758"/>
        <v>0</v>
      </c>
      <c r="EE312" s="64">
        <f t="shared" si="758"/>
        <v>0</v>
      </c>
      <c r="EF312" s="64">
        <f t="shared" si="758"/>
        <v>0</v>
      </c>
      <c r="EG312" s="64">
        <f t="shared" si="758"/>
        <v>0</v>
      </c>
      <c r="EH312" s="64">
        <f t="shared" si="758"/>
        <v>0</v>
      </c>
      <c r="EI312" s="64">
        <f t="shared" si="758"/>
        <v>0</v>
      </c>
      <c r="EJ312" s="64">
        <f t="shared" si="758"/>
        <v>0</v>
      </c>
      <c r="EK312" s="64">
        <f t="shared" si="758"/>
        <v>0</v>
      </c>
      <c r="EL312" s="64">
        <f t="shared" si="758"/>
        <v>-2.8957209330053677E-4</v>
      </c>
      <c r="EM312" s="64">
        <f t="shared" si="758"/>
        <v>-8.4683070653712874E-4</v>
      </c>
      <c r="EN312" s="72">
        <f t="shared" si="657"/>
        <v>6.9621878474876761E-2</v>
      </c>
    </row>
    <row r="313" spans="1:144" x14ac:dyDescent="0.15">
      <c r="A313" s="71">
        <v>44407</v>
      </c>
      <c r="B313" s="64">
        <f t="shared" ref="B313:J313" si="759">IFERROR(B152*(B474/$EN474),"")</f>
        <v>0</v>
      </c>
      <c r="C313" s="64">
        <f t="shared" si="759"/>
        <v>-8.6286319426143957E-3</v>
      </c>
      <c r="D313" s="64">
        <f t="shared" si="759"/>
        <v>-2.5303556307672921E-4</v>
      </c>
      <c r="E313" s="64">
        <f t="shared" si="759"/>
        <v>0</v>
      </c>
      <c r="F313" s="64">
        <f t="shared" si="759"/>
        <v>8.3177638584443333E-6</v>
      </c>
      <c r="G313" s="64">
        <f t="shared" si="759"/>
        <v>0</v>
      </c>
      <c r="H313" s="64">
        <f t="shared" si="759"/>
        <v>-2.4768009933427326E-3</v>
      </c>
      <c r="I313" s="64">
        <f t="shared" si="759"/>
        <v>-1.518278286073412E-3</v>
      </c>
      <c r="J313" s="64">
        <f t="shared" si="759"/>
        <v>-4.3543742340699696E-4</v>
      </c>
      <c r="K313" s="64">
        <f t="shared" ref="K313:AP313" si="760">IFERROR(K152*(K474/$EN474),"")</f>
        <v>-1.8355909893017319E-4</v>
      </c>
      <c r="L313" s="64">
        <f t="shared" si="760"/>
        <v>0</v>
      </c>
      <c r="M313" s="64">
        <f t="shared" si="760"/>
        <v>-8.0815790938169288E-4</v>
      </c>
      <c r="N313" s="64">
        <f t="shared" si="760"/>
        <v>0</v>
      </c>
      <c r="O313" s="64">
        <f t="shared" si="760"/>
        <v>0</v>
      </c>
      <c r="P313" s="64">
        <f t="shared" si="760"/>
        <v>-1.7730819015990444E-4</v>
      </c>
      <c r="Q313" s="64">
        <f t="shared" si="760"/>
        <v>-7.2070059904697113E-3</v>
      </c>
      <c r="R313" s="64">
        <f t="shared" si="760"/>
        <v>-5.1123443635059886E-5</v>
      </c>
      <c r="S313" s="64">
        <f t="shared" si="760"/>
        <v>-1.1422776727120958E-3</v>
      </c>
      <c r="T313" s="64">
        <f t="shared" si="760"/>
        <v>0</v>
      </c>
      <c r="U313" s="64">
        <f t="shared" si="760"/>
        <v>-3.5718337704063381E-4</v>
      </c>
      <c r="V313" s="64">
        <f t="shared" si="760"/>
        <v>-1.3376625209409766E-3</v>
      </c>
      <c r="W313" s="64">
        <f t="shared" si="760"/>
        <v>-1.1813026483352893E-3</v>
      </c>
      <c r="X313" s="64">
        <f t="shared" si="760"/>
        <v>-1.9123825712052279E-3</v>
      </c>
      <c r="Y313" s="64">
        <f t="shared" si="760"/>
        <v>-5.6613712216069365E-4</v>
      </c>
      <c r="Z313" s="64">
        <f t="shared" si="760"/>
        <v>-4.0184515497959476E-4</v>
      </c>
      <c r="AA313" s="64">
        <f t="shared" si="760"/>
        <v>-1.2174258771324592E-3</v>
      </c>
      <c r="AB313" s="64">
        <f t="shared" si="760"/>
        <v>-1.9149700355295006E-3</v>
      </c>
      <c r="AC313" s="64">
        <f t="shared" si="760"/>
        <v>2.3814805663975322E-3</v>
      </c>
      <c r="AD313" s="64">
        <f t="shared" si="760"/>
        <v>6.5059201464238731E-4</v>
      </c>
      <c r="AE313" s="64">
        <f t="shared" si="760"/>
        <v>0</v>
      </c>
      <c r="AF313" s="64">
        <f t="shared" si="760"/>
        <v>0</v>
      </c>
      <c r="AG313" s="64">
        <f t="shared" si="760"/>
        <v>0</v>
      </c>
      <c r="AH313" s="64">
        <f t="shared" si="760"/>
        <v>0</v>
      </c>
      <c r="AI313" s="64">
        <f t="shared" si="760"/>
        <v>0</v>
      </c>
      <c r="AJ313" s="64">
        <f t="shared" si="760"/>
        <v>-1.7183890094302282E-3</v>
      </c>
      <c r="AK313" s="64">
        <f t="shared" si="760"/>
        <v>0</v>
      </c>
      <c r="AL313" s="64">
        <f t="shared" si="760"/>
        <v>7.3099066950955646E-4</v>
      </c>
      <c r="AM313" s="64">
        <f t="shared" si="760"/>
        <v>-4.8082380846076211E-4</v>
      </c>
      <c r="AN313" s="64">
        <f t="shared" si="760"/>
        <v>-2.5693939020334758E-4</v>
      </c>
      <c r="AO313" s="64">
        <f t="shared" si="760"/>
        <v>-7.6593999805129145E-4</v>
      </c>
      <c r="AP313" s="64">
        <f t="shared" si="760"/>
        <v>-3.6146633906198409E-3</v>
      </c>
      <c r="AQ313" s="64">
        <f t="shared" ref="AQ313:BV313" si="761">IFERROR(AQ152*(AQ474/$EN474),"")</f>
        <v>2.7111651998929664E-4</v>
      </c>
      <c r="AR313" s="64">
        <f t="shared" si="761"/>
        <v>-1.2109255548404086E-4</v>
      </c>
      <c r="AS313" s="64">
        <f t="shared" si="761"/>
        <v>-6.6874513360802215E-3</v>
      </c>
      <c r="AT313" s="64">
        <f t="shared" si="761"/>
        <v>-4.6540210298135301E-4</v>
      </c>
      <c r="AU313" s="64">
        <f t="shared" si="761"/>
        <v>-1.8441865399429222E-3</v>
      </c>
      <c r="AV313" s="64">
        <f t="shared" si="761"/>
        <v>-5.3401218990447325E-6</v>
      </c>
      <c r="AW313" s="64">
        <f t="shared" si="761"/>
        <v>-4.9915414651369684E-3</v>
      </c>
      <c r="AX313" s="64">
        <f t="shared" si="761"/>
        <v>1.8126673047596598E-4</v>
      </c>
      <c r="AY313" s="64">
        <f t="shared" si="761"/>
        <v>-2.5145133023141689E-4</v>
      </c>
      <c r="AZ313" s="64">
        <f t="shared" si="761"/>
        <v>5.5223419737464665E-4</v>
      </c>
      <c r="BA313" s="64">
        <f t="shared" si="761"/>
        <v>6.3664808750535482E-4</v>
      </c>
      <c r="BB313" s="64">
        <f t="shared" si="761"/>
        <v>-9.6318149933090542E-5</v>
      </c>
      <c r="BC313" s="64">
        <f t="shared" si="761"/>
        <v>-3.540355376342163E-3</v>
      </c>
      <c r="BD313" s="64">
        <f t="shared" si="761"/>
        <v>-7.2862911855619823E-4</v>
      </c>
      <c r="BE313" s="64">
        <f t="shared" si="761"/>
        <v>-3.3371560895609827E-4</v>
      </c>
      <c r="BF313" s="64">
        <f t="shared" si="761"/>
        <v>-2.0878093613961335E-4</v>
      </c>
      <c r="BG313" s="64">
        <f t="shared" si="761"/>
        <v>-9.2156114717479887E-6</v>
      </c>
      <c r="BH313" s="64">
        <f t="shared" si="761"/>
        <v>-4.6396922921041378E-4</v>
      </c>
      <c r="BI313" s="64">
        <f t="shared" si="761"/>
        <v>-3.0355518213158123E-3</v>
      </c>
      <c r="BJ313" s="64">
        <f t="shared" si="761"/>
        <v>-3.3786231355059513E-4</v>
      </c>
      <c r="BK313" s="64">
        <f t="shared" si="761"/>
        <v>-6.5006849058194146E-6</v>
      </c>
      <c r="BL313" s="64">
        <f t="shared" si="761"/>
        <v>-1.2538800326657488E-3</v>
      </c>
      <c r="BM313" s="64">
        <f t="shared" si="761"/>
        <v>-4.4576068139453645E-3</v>
      </c>
      <c r="BN313" s="64">
        <f t="shared" si="761"/>
        <v>-3.2633862018779619E-3</v>
      </c>
      <c r="BO313" s="64">
        <f t="shared" si="761"/>
        <v>-4.8635213643658816E-4</v>
      </c>
      <c r="BP313" s="64">
        <f t="shared" si="761"/>
        <v>-1.9276315346760018E-3</v>
      </c>
      <c r="BQ313" s="64">
        <f t="shared" si="761"/>
        <v>-1.6181659379781701E-3</v>
      </c>
      <c r="BR313" s="64">
        <f t="shared" si="761"/>
        <v>-7.9643037992997039E-4</v>
      </c>
      <c r="BS313" s="64">
        <f t="shared" si="761"/>
        <v>-8.9650562185976737E-4</v>
      </c>
      <c r="BT313" s="64">
        <f t="shared" si="761"/>
        <v>-3.9797121887723101E-3</v>
      </c>
      <c r="BU313" s="64">
        <f t="shared" si="761"/>
        <v>-1.2003595466276685E-3</v>
      </c>
      <c r="BV313" s="64">
        <f t="shared" si="761"/>
        <v>-7.0908540497496026E-3</v>
      </c>
      <c r="BW313" s="64">
        <f t="shared" ref="BW313:DA313" si="762">IFERROR(BW152*(BW474/$EN474),"")</f>
        <v>-9.8159854400953032E-4</v>
      </c>
      <c r="BX313" s="64">
        <f t="shared" si="762"/>
        <v>-1.6915332542576128E-3</v>
      </c>
      <c r="BY313" s="64">
        <f t="shared" si="762"/>
        <v>-2.3113218942059791E-3</v>
      </c>
      <c r="BZ313" s="64">
        <f t="shared" si="762"/>
        <v>-6.6352879691615192E-4</v>
      </c>
      <c r="CA313" s="64">
        <f t="shared" si="762"/>
        <v>-2.4316503918872271E-3</v>
      </c>
      <c r="CB313" s="64">
        <f t="shared" si="762"/>
        <v>-1.2420477472446091E-3</v>
      </c>
      <c r="CC313" s="64">
        <f t="shared" si="762"/>
        <v>-1.6905961532405784E-3</v>
      </c>
      <c r="CD313" s="64">
        <f t="shared" si="762"/>
        <v>-1.2552960102525559E-2</v>
      </c>
      <c r="CE313" s="64">
        <f t="shared" si="762"/>
        <v>-1.9159552742127807E-3</v>
      </c>
      <c r="CF313" s="64">
        <f t="shared" si="762"/>
        <v>-1.4164194925545193E-4</v>
      </c>
      <c r="CG313" s="64">
        <f t="shared" si="762"/>
        <v>-1.6047014020979942E-2</v>
      </c>
      <c r="CH313" s="64">
        <f t="shared" si="762"/>
        <v>-5.8937811705205767E-3</v>
      </c>
      <c r="CI313" s="64">
        <f t="shared" si="762"/>
        <v>1.6024965544376058E-4</v>
      </c>
      <c r="CJ313" s="64">
        <f t="shared" si="762"/>
        <v>3.5733298196572274E-4</v>
      </c>
      <c r="CK313" s="64">
        <f t="shared" si="762"/>
        <v>-3.3897842447098162E-4</v>
      </c>
      <c r="CL313" s="64">
        <f t="shared" si="762"/>
        <v>-2.7967619503330832E-4</v>
      </c>
      <c r="CM313" s="64">
        <f t="shared" si="762"/>
        <v>-2.6460026265940392E-4</v>
      </c>
      <c r="CN313" s="64">
        <f t="shared" si="762"/>
        <v>-5.7340276125260868E-4</v>
      </c>
      <c r="CO313" s="64">
        <f t="shared" si="762"/>
        <v>5.3194714014985825E-4</v>
      </c>
      <c r="CP313" s="64">
        <f t="shared" si="762"/>
        <v>-1.9857744127065873E-3</v>
      </c>
      <c r="CQ313" s="64">
        <f t="shared" si="762"/>
        <v>5.2674125906918446E-4</v>
      </c>
      <c r="CR313" s="64">
        <f t="shared" si="762"/>
        <v>-7.8448631812982612E-4</v>
      </c>
      <c r="CS313" s="64">
        <f t="shared" si="762"/>
        <v>0</v>
      </c>
      <c r="CT313" s="64">
        <f t="shared" si="762"/>
        <v>0</v>
      </c>
      <c r="CU313" s="64">
        <f t="shared" si="762"/>
        <v>0</v>
      </c>
      <c r="CV313" s="64">
        <f t="shared" si="762"/>
        <v>0</v>
      </c>
      <c r="CW313" s="64">
        <f t="shared" si="762"/>
        <v>0</v>
      </c>
      <c r="CX313" s="64">
        <f t="shared" si="762"/>
        <v>0</v>
      </c>
      <c r="CY313" s="64">
        <f t="shared" si="762"/>
        <v>0</v>
      </c>
      <c r="CZ313" s="64">
        <f t="shared" si="762"/>
        <v>0</v>
      </c>
      <c r="DA313" s="64">
        <f t="shared" si="762"/>
        <v>0</v>
      </c>
      <c r="DB313" s="64">
        <f t="shared" si="737"/>
        <v>0</v>
      </c>
      <c r="DC313" s="64">
        <f t="shared" ref="DC313:EM313" si="763">IFERROR(DC152*(DC474/$EN474),"")</f>
        <v>0</v>
      </c>
      <c r="DD313" s="64">
        <f t="shared" si="763"/>
        <v>0</v>
      </c>
      <c r="DE313" s="64">
        <f t="shared" si="763"/>
        <v>0</v>
      </c>
      <c r="DF313" s="64">
        <f t="shared" si="763"/>
        <v>0</v>
      </c>
      <c r="DG313" s="64">
        <f t="shared" si="763"/>
        <v>0</v>
      </c>
      <c r="DH313" s="64">
        <f t="shared" si="763"/>
        <v>-8.3556748685079208E-5</v>
      </c>
      <c r="DI313" s="64">
        <f t="shared" si="763"/>
        <v>0</v>
      </c>
      <c r="DJ313" s="64">
        <f t="shared" si="763"/>
        <v>-2.3433319117773947E-4</v>
      </c>
      <c r="DK313" s="64">
        <f t="shared" si="763"/>
        <v>0</v>
      </c>
      <c r="DL313" s="64">
        <f t="shared" si="763"/>
        <v>0</v>
      </c>
      <c r="DM313" s="64">
        <f t="shared" si="763"/>
        <v>-3.1390290501661507E-5</v>
      </c>
      <c r="DN313" s="64">
        <f t="shared" si="763"/>
        <v>-4.7247663257724519E-4</v>
      </c>
      <c r="DO313" s="64">
        <f t="shared" si="763"/>
        <v>0</v>
      </c>
      <c r="DP313" s="64">
        <f t="shared" si="763"/>
        <v>-2.4251723406493021E-4</v>
      </c>
      <c r="DQ313" s="64">
        <f t="shared" si="763"/>
        <v>1.4754899511388325E-4</v>
      </c>
      <c r="DR313" s="64">
        <f t="shared" si="763"/>
        <v>0</v>
      </c>
      <c r="DS313" s="64">
        <f t="shared" si="763"/>
        <v>-5.8161758866073115E-4</v>
      </c>
      <c r="DT313" s="64">
        <f t="shared" si="763"/>
        <v>-5.7691012871561459E-4</v>
      </c>
      <c r="DU313" s="64">
        <f t="shared" si="763"/>
        <v>-1.2538800285735708E-3</v>
      </c>
      <c r="DV313" s="64">
        <f t="shared" si="763"/>
        <v>-1.4929984509724778E-4</v>
      </c>
      <c r="DW313" s="64">
        <f t="shared" si="763"/>
        <v>-3.6773890928763517E-3</v>
      </c>
      <c r="DX313" s="64">
        <f t="shared" si="763"/>
        <v>-3.5856519167413348E-5</v>
      </c>
      <c r="DY313" s="64">
        <f t="shared" si="763"/>
        <v>-1.4780220992963564E-3</v>
      </c>
      <c r="DZ313" s="64">
        <f t="shared" si="763"/>
        <v>-1.2963698130855907E-3</v>
      </c>
      <c r="EA313" s="64">
        <f t="shared" si="763"/>
        <v>-6.0275002206029813E-4</v>
      </c>
      <c r="EB313" s="64">
        <f t="shared" si="763"/>
        <v>-2.2031222983699967E-3</v>
      </c>
      <c r="EC313" s="64">
        <f t="shared" si="763"/>
        <v>-1.1585943044108205E-3</v>
      </c>
      <c r="ED313" s="64">
        <f t="shared" si="763"/>
        <v>0</v>
      </c>
      <c r="EE313" s="64">
        <f t="shared" si="763"/>
        <v>0</v>
      </c>
      <c r="EF313" s="64">
        <f t="shared" si="763"/>
        <v>0</v>
      </c>
      <c r="EG313" s="64">
        <f t="shared" si="763"/>
        <v>0</v>
      </c>
      <c r="EH313" s="64">
        <f t="shared" si="763"/>
        <v>0</v>
      </c>
      <c r="EI313" s="64">
        <f t="shared" si="763"/>
        <v>0</v>
      </c>
      <c r="EJ313" s="64">
        <f t="shared" si="763"/>
        <v>0</v>
      </c>
      <c r="EK313" s="64">
        <f t="shared" si="763"/>
        <v>0</v>
      </c>
      <c r="EL313" s="64">
        <f t="shared" si="763"/>
        <v>-1.2411435467011336E-4</v>
      </c>
      <c r="EM313" s="64">
        <f t="shared" si="763"/>
        <v>-3.1387240742191693E-3</v>
      </c>
      <c r="EN313" s="72">
        <f t="shared" si="657"/>
        <v>-0.15070053552277249</v>
      </c>
    </row>
    <row r="314" spans="1:144" x14ac:dyDescent="0.15">
      <c r="A314" s="71">
        <v>44439</v>
      </c>
      <c r="B314" s="64">
        <f t="shared" ref="B314:J314" si="764">IFERROR(B153*(B475/$EN475),"")</f>
        <v>0</v>
      </c>
      <c r="C314" s="64">
        <f t="shared" si="764"/>
        <v>-4.1232155530904445E-3</v>
      </c>
      <c r="D314" s="64">
        <f t="shared" si="764"/>
        <v>6.4486314301301915E-4</v>
      </c>
      <c r="E314" s="64">
        <f t="shared" si="764"/>
        <v>-7.8437262392099999E-5</v>
      </c>
      <c r="F314" s="64">
        <f t="shared" si="764"/>
        <v>-4.957888568876607E-4</v>
      </c>
      <c r="G314" s="64">
        <f t="shared" si="764"/>
        <v>0</v>
      </c>
      <c r="H314" s="64">
        <f t="shared" si="764"/>
        <v>1.9852423574250096E-3</v>
      </c>
      <c r="I314" s="64">
        <f t="shared" si="764"/>
        <v>8.5707234941552902E-4</v>
      </c>
      <c r="J314" s="64">
        <f t="shared" si="764"/>
        <v>-6.603886859953877E-4</v>
      </c>
      <c r="K314" s="64">
        <f t="shared" ref="K314:AP314" si="765">IFERROR(K153*(K475/$EN475),"")</f>
        <v>1.9000736723206565E-4</v>
      </c>
      <c r="L314" s="64">
        <f t="shared" si="765"/>
        <v>0</v>
      </c>
      <c r="M314" s="64">
        <f t="shared" si="765"/>
        <v>7.548432268018908E-4</v>
      </c>
      <c r="N314" s="64">
        <f t="shared" si="765"/>
        <v>0</v>
      </c>
      <c r="O314" s="64">
        <f t="shared" si="765"/>
        <v>0</v>
      </c>
      <c r="P314" s="64">
        <f t="shared" si="765"/>
        <v>3.4408089149311801E-4</v>
      </c>
      <c r="Q314" s="64">
        <f t="shared" si="765"/>
        <v>9.2315751314176505E-4</v>
      </c>
      <c r="R314" s="64">
        <f t="shared" si="765"/>
        <v>1.1314855515370194E-3</v>
      </c>
      <c r="S314" s="64">
        <f t="shared" si="765"/>
        <v>-1.1859271924609047E-4</v>
      </c>
      <c r="T314" s="64">
        <f t="shared" si="765"/>
        <v>0</v>
      </c>
      <c r="U314" s="64">
        <f t="shared" si="765"/>
        <v>1.0256334782253332E-3</v>
      </c>
      <c r="V314" s="64">
        <f t="shared" si="765"/>
        <v>5.5144279618059224E-4</v>
      </c>
      <c r="W314" s="64">
        <f t="shared" si="765"/>
        <v>1.89723315122016E-3</v>
      </c>
      <c r="X314" s="64">
        <f t="shared" si="765"/>
        <v>0</v>
      </c>
      <c r="Y314" s="64">
        <f t="shared" si="765"/>
        <v>-7.1521796918482623E-4</v>
      </c>
      <c r="Z314" s="64">
        <f t="shared" si="765"/>
        <v>0</v>
      </c>
      <c r="AA314" s="64">
        <f t="shared" si="765"/>
        <v>-1.1878651021528352E-3</v>
      </c>
      <c r="AB314" s="64">
        <f t="shared" si="765"/>
        <v>-3.5020433042674275E-3</v>
      </c>
      <c r="AC314" s="64">
        <f t="shared" si="765"/>
        <v>1.655281781022807E-3</v>
      </c>
      <c r="AD314" s="64">
        <f t="shared" si="765"/>
        <v>-1.0021891818843801E-3</v>
      </c>
      <c r="AE314" s="64">
        <f t="shared" si="765"/>
        <v>0</v>
      </c>
      <c r="AF314" s="64">
        <f t="shared" si="765"/>
        <v>0</v>
      </c>
      <c r="AG314" s="64">
        <f t="shared" si="765"/>
        <v>0</v>
      </c>
      <c r="AH314" s="64">
        <f t="shared" si="765"/>
        <v>0</v>
      </c>
      <c r="AI314" s="64">
        <f t="shared" si="765"/>
        <v>0</v>
      </c>
      <c r="AJ314" s="64">
        <f t="shared" si="765"/>
        <v>7.671205177364713E-5</v>
      </c>
      <c r="AK314" s="64">
        <f t="shared" si="765"/>
        <v>0</v>
      </c>
      <c r="AL314" s="64">
        <f t="shared" si="765"/>
        <v>8.3737003366032091E-5</v>
      </c>
      <c r="AM314" s="64">
        <f t="shared" si="765"/>
        <v>6.0932302555923848E-4</v>
      </c>
      <c r="AN314" s="64">
        <f t="shared" si="765"/>
        <v>1.4412454773280953E-4</v>
      </c>
      <c r="AO314" s="64">
        <f t="shared" si="765"/>
        <v>-1.8006317857140023E-4</v>
      </c>
      <c r="AP314" s="64">
        <f t="shared" si="765"/>
        <v>-2.3986558537833652E-3</v>
      </c>
      <c r="AQ314" s="64">
        <f t="shared" ref="AQ314:BV314" si="766">IFERROR(AQ153*(AQ475/$EN475),"")</f>
        <v>-1.9103510469245852E-4</v>
      </c>
      <c r="AR314" s="64">
        <f t="shared" si="766"/>
        <v>3.1766741121945822E-4</v>
      </c>
      <c r="AS314" s="64">
        <f t="shared" si="766"/>
        <v>-2.4250336526096773E-3</v>
      </c>
      <c r="AT314" s="64">
        <f t="shared" si="766"/>
        <v>-4.1008365163293722E-4</v>
      </c>
      <c r="AU314" s="64">
        <f t="shared" si="766"/>
        <v>-2.6186392223587237E-5</v>
      </c>
      <c r="AV314" s="64">
        <f t="shared" si="766"/>
        <v>-2.691456337104926E-4</v>
      </c>
      <c r="AW314" s="64">
        <f t="shared" si="766"/>
        <v>-8.4339413428356352E-3</v>
      </c>
      <c r="AX314" s="64">
        <f t="shared" si="766"/>
        <v>-9.6965070861429264E-4</v>
      </c>
      <c r="AY314" s="64">
        <f t="shared" si="766"/>
        <v>2.4444703962141841E-4</v>
      </c>
      <c r="AZ314" s="64">
        <f t="shared" si="766"/>
        <v>5.8045730982181007E-3</v>
      </c>
      <c r="BA314" s="64">
        <f t="shared" si="766"/>
        <v>-5.2109205740099045E-4</v>
      </c>
      <c r="BB314" s="64">
        <f t="shared" si="766"/>
        <v>7.7378157598393521E-4</v>
      </c>
      <c r="BC314" s="64">
        <f t="shared" si="766"/>
        <v>-3.898680989885842E-3</v>
      </c>
      <c r="BD314" s="64">
        <f t="shared" si="766"/>
        <v>4.5498132848858591E-4</v>
      </c>
      <c r="BE314" s="64">
        <f t="shared" si="766"/>
        <v>-3.1224974580343486E-4</v>
      </c>
      <c r="BF314" s="64">
        <f t="shared" si="766"/>
        <v>-1.256578459035015E-5</v>
      </c>
      <c r="BG314" s="64">
        <f t="shared" si="766"/>
        <v>1.3555624379425552E-6</v>
      </c>
      <c r="BH314" s="64">
        <f t="shared" si="766"/>
        <v>-7.0942734499153731E-5</v>
      </c>
      <c r="BI314" s="64">
        <f t="shared" si="766"/>
        <v>-8.1131264285120316E-4</v>
      </c>
      <c r="BJ314" s="64">
        <f t="shared" si="766"/>
        <v>6.1038356517874467E-4</v>
      </c>
      <c r="BK314" s="64">
        <f t="shared" si="766"/>
        <v>-2.9029124286027483E-4</v>
      </c>
      <c r="BL314" s="64">
        <f t="shared" si="766"/>
        <v>-2.9664677372986848E-3</v>
      </c>
      <c r="BM314" s="64">
        <f t="shared" si="766"/>
        <v>-2.4471407780370198E-3</v>
      </c>
      <c r="BN314" s="64">
        <f t="shared" si="766"/>
        <v>-1.3301793624500026E-3</v>
      </c>
      <c r="BO314" s="64">
        <f t="shared" si="766"/>
        <v>1.0860745067732044E-3</v>
      </c>
      <c r="BP314" s="64">
        <f t="shared" si="766"/>
        <v>-7.0657072471901972E-4</v>
      </c>
      <c r="BQ314" s="64">
        <f t="shared" si="766"/>
        <v>-1.0302595526630878E-3</v>
      </c>
      <c r="BR314" s="64">
        <f t="shared" si="766"/>
        <v>2.580482431440715E-3</v>
      </c>
      <c r="BS314" s="64">
        <f t="shared" si="766"/>
        <v>2.3310372937275434E-3</v>
      </c>
      <c r="BT314" s="64">
        <f t="shared" si="766"/>
        <v>-3.8629692636886022E-3</v>
      </c>
      <c r="BU314" s="64">
        <f t="shared" si="766"/>
        <v>-1.9568502787687759E-4</v>
      </c>
      <c r="BV314" s="64">
        <f t="shared" si="766"/>
        <v>-2.4056032190119085E-3</v>
      </c>
      <c r="BW314" s="64">
        <f t="shared" ref="BW314:DA314" si="767">IFERROR(BW153*(BW475/$EN475),"")</f>
        <v>-1.1754307176610305E-3</v>
      </c>
      <c r="BX314" s="64">
        <f t="shared" si="767"/>
        <v>7.0418336972500348E-4</v>
      </c>
      <c r="BY314" s="64">
        <f t="shared" si="767"/>
        <v>2.0660480376850838E-3</v>
      </c>
      <c r="BZ314" s="64">
        <f t="shared" si="767"/>
        <v>4.8075729204405333E-4</v>
      </c>
      <c r="CA314" s="64">
        <f t="shared" si="767"/>
        <v>-1.1916380066235739E-3</v>
      </c>
      <c r="CB314" s="64">
        <f t="shared" si="767"/>
        <v>-4.8120872468107622E-4</v>
      </c>
      <c r="CC314" s="64">
        <f t="shared" si="767"/>
        <v>1.212383466901851E-3</v>
      </c>
      <c r="CD314" s="64">
        <f t="shared" si="767"/>
        <v>2.0620835121829685E-3</v>
      </c>
      <c r="CE314" s="64">
        <f t="shared" si="767"/>
        <v>1.0072936290097942E-3</v>
      </c>
      <c r="CF314" s="64">
        <f t="shared" si="767"/>
        <v>1.0808343086332081E-3</v>
      </c>
      <c r="CG314" s="64">
        <f t="shared" si="767"/>
        <v>1.0030459514495932E-2</v>
      </c>
      <c r="CH314" s="64">
        <f t="shared" si="767"/>
        <v>-1.6660758786326095E-3</v>
      </c>
      <c r="CI314" s="64">
        <f t="shared" si="767"/>
        <v>1.3810480223958124E-3</v>
      </c>
      <c r="CJ314" s="64">
        <f t="shared" si="767"/>
        <v>-1.3745915336443593E-3</v>
      </c>
      <c r="CK314" s="64">
        <f t="shared" si="767"/>
        <v>-1.1581005454708937E-3</v>
      </c>
      <c r="CL314" s="64">
        <f t="shared" si="767"/>
        <v>-1.3819453807293979E-4</v>
      </c>
      <c r="CM314" s="64">
        <f t="shared" si="767"/>
        <v>8.6440225483601124E-4</v>
      </c>
      <c r="CN314" s="64">
        <f t="shared" si="767"/>
        <v>-4.7569312419764346E-5</v>
      </c>
      <c r="CO314" s="64">
        <f t="shared" si="767"/>
        <v>9.3213602436839011E-5</v>
      </c>
      <c r="CP314" s="64">
        <f t="shared" si="767"/>
        <v>-1.4488413238592937E-3</v>
      </c>
      <c r="CQ314" s="64">
        <f t="shared" si="767"/>
        <v>-1.967587909447165E-3</v>
      </c>
      <c r="CR314" s="64">
        <f t="shared" si="767"/>
        <v>-1.7682203431214531E-4</v>
      </c>
      <c r="CS314" s="64">
        <f t="shared" si="767"/>
        <v>0</v>
      </c>
      <c r="CT314" s="64">
        <f t="shared" si="767"/>
        <v>0</v>
      </c>
      <c r="CU314" s="64">
        <f t="shared" si="767"/>
        <v>0</v>
      </c>
      <c r="CV314" s="64">
        <f t="shared" si="767"/>
        <v>0</v>
      </c>
      <c r="CW314" s="64">
        <f t="shared" si="767"/>
        <v>0</v>
      </c>
      <c r="CX314" s="64">
        <f t="shared" si="767"/>
        <v>0</v>
      </c>
      <c r="CY314" s="64">
        <f t="shared" si="767"/>
        <v>0</v>
      </c>
      <c r="CZ314" s="64">
        <f t="shared" si="767"/>
        <v>0</v>
      </c>
      <c r="DA314" s="64">
        <f t="shared" si="767"/>
        <v>0</v>
      </c>
      <c r="DB314" s="64">
        <f t="shared" si="737"/>
        <v>0</v>
      </c>
      <c r="DC314" s="64">
        <f t="shared" ref="DC314:EM314" si="768">IFERROR(DC153*(DC475/$EN475),"")</f>
        <v>0</v>
      </c>
      <c r="DD314" s="64">
        <f t="shared" si="768"/>
        <v>0</v>
      </c>
      <c r="DE314" s="64">
        <f t="shared" si="768"/>
        <v>0</v>
      </c>
      <c r="DF314" s="64">
        <f t="shared" si="768"/>
        <v>0</v>
      </c>
      <c r="DG314" s="64">
        <f t="shared" si="768"/>
        <v>0</v>
      </c>
      <c r="DH314" s="64">
        <f t="shared" si="768"/>
        <v>-5.3701063515244794E-5</v>
      </c>
      <c r="DI314" s="64">
        <f t="shared" si="768"/>
        <v>0</v>
      </c>
      <c r="DJ314" s="64">
        <f t="shared" si="768"/>
        <v>-1.4280337800899163E-3</v>
      </c>
      <c r="DK314" s="64">
        <f t="shared" si="768"/>
        <v>0</v>
      </c>
      <c r="DL314" s="64">
        <f t="shared" si="768"/>
        <v>0</v>
      </c>
      <c r="DM314" s="64">
        <f t="shared" si="768"/>
        <v>0</v>
      </c>
      <c r="DN314" s="64">
        <f t="shared" si="768"/>
        <v>3.9574107081233968E-4</v>
      </c>
      <c r="DO314" s="64">
        <f t="shared" si="768"/>
        <v>0</v>
      </c>
      <c r="DP314" s="64">
        <f t="shared" si="768"/>
        <v>1.3732631893982781E-4</v>
      </c>
      <c r="DQ314" s="64">
        <f t="shared" si="768"/>
        <v>-2.4954895679259637E-4</v>
      </c>
      <c r="DR314" s="64">
        <f t="shared" si="768"/>
        <v>0</v>
      </c>
      <c r="DS314" s="64">
        <f t="shared" si="768"/>
        <v>6.4891746564140125E-5</v>
      </c>
      <c r="DT314" s="64">
        <f t="shared" si="768"/>
        <v>1.9494385140636828E-3</v>
      </c>
      <c r="DU314" s="64">
        <f t="shared" si="768"/>
        <v>-2.9664677353163586E-3</v>
      </c>
      <c r="DV314" s="64">
        <f t="shared" si="768"/>
        <v>-2.6963050308759484E-4</v>
      </c>
      <c r="DW314" s="64">
        <f t="shared" si="768"/>
        <v>-1.8706264942658696E-4</v>
      </c>
      <c r="DX314" s="64">
        <f t="shared" si="768"/>
        <v>-6.0745067433865018E-4</v>
      </c>
      <c r="DY314" s="64">
        <f t="shared" si="768"/>
        <v>1.3151033312214747E-2</v>
      </c>
      <c r="DZ314" s="64">
        <f t="shared" si="768"/>
        <v>-4.9253269074754494E-4</v>
      </c>
      <c r="EA314" s="64">
        <f t="shared" si="768"/>
        <v>-1.9138917379869894E-4</v>
      </c>
      <c r="EB314" s="64">
        <f t="shared" si="768"/>
        <v>1.8238844507697835E-4</v>
      </c>
      <c r="EC314" s="64">
        <f t="shared" si="768"/>
        <v>1.294845348912156E-4</v>
      </c>
      <c r="ED314" s="64">
        <f t="shared" si="768"/>
        <v>0</v>
      </c>
      <c r="EE314" s="64">
        <f t="shared" si="768"/>
        <v>0</v>
      </c>
      <c r="EF314" s="64">
        <f t="shared" si="768"/>
        <v>0</v>
      </c>
      <c r="EG314" s="64">
        <f t="shared" si="768"/>
        <v>0</v>
      </c>
      <c r="EH314" s="64">
        <f t="shared" si="768"/>
        <v>0</v>
      </c>
      <c r="EI314" s="64">
        <f t="shared" si="768"/>
        <v>0</v>
      </c>
      <c r="EJ314" s="64">
        <f t="shared" si="768"/>
        <v>0</v>
      </c>
      <c r="EK314" s="64">
        <f t="shared" si="768"/>
        <v>0</v>
      </c>
      <c r="EL314" s="64">
        <f t="shared" si="768"/>
        <v>-7.8811741113731751E-4</v>
      </c>
      <c r="EM314" s="64">
        <f t="shared" si="768"/>
        <v>-6.8129670225737194E-3</v>
      </c>
      <c r="EN314" s="72">
        <f t="shared" si="657"/>
        <v>-8.850472201921351E-3</v>
      </c>
    </row>
    <row r="315" spans="1:144" x14ac:dyDescent="0.15">
      <c r="A315" s="71">
        <v>44469</v>
      </c>
      <c r="B315" s="64">
        <f t="shared" ref="B315:J315" si="769">IFERROR(B154*(B476/$EN476),"")</f>
        <v>0</v>
      </c>
      <c r="C315" s="64">
        <f t="shared" si="769"/>
        <v>-4.1637543498237546E-3</v>
      </c>
      <c r="D315" s="64">
        <f t="shared" si="769"/>
        <v>1.8402933181763451E-4</v>
      </c>
      <c r="E315" s="64">
        <f t="shared" si="769"/>
        <v>-1.443639668795799E-4</v>
      </c>
      <c r="F315" s="64">
        <f t="shared" si="769"/>
        <v>-2.0307966262914114E-4</v>
      </c>
      <c r="G315" s="64">
        <f t="shared" si="769"/>
        <v>0</v>
      </c>
      <c r="H315" s="64">
        <f t="shared" si="769"/>
        <v>-1.0625241742489848E-3</v>
      </c>
      <c r="I315" s="64">
        <f t="shared" si="769"/>
        <v>7.5909019631034702E-4</v>
      </c>
      <c r="J315" s="64">
        <f t="shared" si="769"/>
        <v>-8.4332281070399263E-4</v>
      </c>
      <c r="K315" s="64">
        <f t="shared" ref="K315:AP315" si="770">IFERROR(K154*(K476/$EN476),"")</f>
        <v>1.2655375423721357E-4</v>
      </c>
      <c r="L315" s="64">
        <f t="shared" si="770"/>
        <v>0</v>
      </c>
      <c r="M315" s="64">
        <f t="shared" si="770"/>
        <v>-1.3286944485596509E-3</v>
      </c>
      <c r="N315" s="64">
        <f t="shared" si="770"/>
        <v>0</v>
      </c>
      <c r="O315" s="64">
        <f t="shared" si="770"/>
        <v>0</v>
      </c>
      <c r="P315" s="64">
        <f t="shared" si="770"/>
        <v>-5.0312604067114896E-4</v>
      </c>
      <c r="Q315" s="64">
        <f t="shared" si="770"/>
        <v>3.6048188975000969E-3</v>
      </c>
      <c r="R315" s="64">
        <f t="shared" si="770"/>
        <v>-4.9947118448569227E-4</v>
      </c>
      <c r="S315" s="64">
        <f t="shared" si="770"/>
        <v>-4.3097928314332791E-4</v>
      </c>
      <c r="T315" s="64">
        <f t="shared" si="770"/>
        <v>0</v>
      </c>
      <c r="U315" s="64">
        <f t="shared" si="770"/>
        <v>-3.2680811404339939E-4</v>
      </c>
      <c r="V315" s="64">
        <f t="shared" si="770"/>
        <v>-2.3345166716899862E-4</v>
      </c>
      <c r="W315" s="64">
        <f t="shared" si="770"/>
        <v>-5.4075475587120228E-4</v>
      </c>
      <c r="X315" s="64">
        <f t="shared" si="770"/>
        <v>0</v>
      </c>
      <c r="Y315" s="64">
        <f t="shared" si="770"/>
        <v>3.6678963100335733E-4</v>
      </c>
      <c r="Z315" s="64">
        <f t="shared" si="770"/>
        <v>0</v>
      </c>
      <c r="AA315" s="64">
        <f t="shared" si="770"/>
        <v>-8.0649824251600142E-4</v>
      </c>
      <c r="AB315" s="64">
        <f t="shared" si="770"/>
        <v>-4.3442441031126347E-4</v>
      </c>
      <c r="AC315" s="64">
        <f t="shared" si="770"/>
        <v>5.5750070641904137E-4</v>
      </c>
      <c r="AD315" s="64">
        <f t="shared" si="770"/>
        <v>-6.1757413847972321E-4</v>
      </c>
      <c r="AE315" s="64">
        <f t="shared" si="770"/>
        <v>0</v>
      </c>
      <c r="AF315" s="64">
        <f t="shared" si="770"/>
        <v>0</v>
      </c>
      <c r="AG315" s="64">
        <f t="shared" si="770"/>
        <v>0</v>
      </c>
      <c r="AH315" s="64">
        <f t="shared" si="770"/>
        <v>0</v>
      </c>
      <c r="AI315" s="64">
        <f t="shared" si="770"/>
        <v>0</v>
      </c>
      <c r="AJ315" s="64">
        <f t="shared" si="770"/>
        <v>-1.3775011425123402E-3</v>
      </c>
      <c r="AK315" s="64">
        <f t="shared" si="770"/>
        <v>0</v>
      </c>
      <c r="AL315" s="64">
        <f t="shared" si="770"/>
        <v>-1.0011462258109089E-3</v>
      </c>
      <c r="AM315" s="64">
        <f t="shared" si="770"/>
        <v>-2.9761945057758251E-4</v>
      </c>
      <c r="AN315" s="64">
        <f t="shared" si="770"/>
        <v>-2.2536621811136004E-4</v>
      </c>
      <c r="AO315" s="64">
        <f t="shared" si="770"/>
        <v>-1.6172069021716548E-4</v>
      </c>
      <c r="AP315" s="64">
        <f t="shared" si="770"/>
        <v>-3.3992988860027194E-3</v>
      </c>
      <c r="AQ315" s="64">
        <f t="shared" ref="AQ315:BV315" si="771">IFERROR(AQ154*(AQ476/$EN476),"")</f>
        <v>-3.5586991712920085E-4</v>
      </c>
      <c r="AR315" s="64">
        <f t="shared" si="771"/>
        <v>-6.0916983245777015E-4</v>
      </c>
      <c r="AS315" s="64">
        <f t="shared" si="771"/>
        <v>4.5997329771872453E-4</v>
      </c>
      <c r="AT315" s="64">
        <f t="shared" si="771"/>
        <v>-5.2359148472636875E-4</v>
      </c>
      <c r="AU315" s="64">
        <f t="shared" si="771"/>
        <v>-2.9791177373534542E-4</v>
      </c>
      <c r="AV315" s="64">
        <f t="shared" si="771"/>
        <v>7.255562413003634E-4</v>
      </c>
      <c r="AW315" s="64">
        <f t="shared" si="771"/>
        <v>-2.0423158906813068E-3</v>
      </c>
      <c r="AX315" s="64">
        <f t="shared" si="771"/>
        <v>-3.5952794975261401E-4</v>
      </c>
      <c r="AY315" s="64">
        <f t="shared" si="771"/>
        <v>2.7536188953215113E-4</v>
      </c>
      <c r="AZ315" s="64">
        <f t="shared" si="771"/>
        <v>1.2647621774040181E-4</v>
      </c>
      <c r="BA315" s="64">
        <f t="shared" si="771"/>
        <v>-6.9356882901254132E-4</v>
      </c>
      <c r="BB315" s="64">
        <f t="shared" si="771"/>
        <v>-1.9793567677374143E-3</v>
      </c>
      <c r="BC315" s="64">
        <f t="shared" si="771"/>
        <v>9.6314719399587907E-4</v>
      </c>
      <c r="BD315" s="64">
        <f t="shared" si="771"/>
        <v>5.8874873711251387E-4</v>
      </c>
      <c r="BE315" s="64">
        <f t="shared" si="771"/>
        <v>-1.1466070112418271E-4</v>
      </c>
      <c r="BF315" s="64">
        <f t="shared" si="771"/>
        <v>-2.4508239187711852E-4</v>
      </c>
      <c r="BG315" s="64">
        <f t="shared" si="771"/>
        <v>-6.6373525485654661E-5</v>
      </c>
      <c r="BH315" s="64">
        <f t="shared" si="771"/>
        <v>-2.1160762541757094E-4</v>
      </c>
      <c r="BI315" s="64">
        <f t="shared" si="771"/>
        <v>2.8469035503448136E-3</v>
      </c>
      <c r="BJ315" s="64">
        <f t="shared" si="771"/>
        <v>2.3992485843429625E-5</v>
      </c>
      <c r="BK315" s="64">
        <f t="shared" si="771"/>
        <v>-5.4752559831095025E-4</v>
      </c>
      <c r="BL315" s="64">
        <f t="shared" si="771"/>
        <v>1.5759150691468636E-4</v>
      </c>
      <c r="BM315" s="64">
        <f t="shared" si="771"/>
        <v>-1.3286773852421703E-3</v>
      </c>
      <c r="BN315" s="64">
        <f t="shared" si="771"/>
        <v>-1.3063483403618213E-3</v>
      </c>
      <c r="BO315" s="64">
        <f t="shared" si="771"/>
        <v>1.4743317962315789E-3</v>
      </c>
      <c r="BP315" s="64">
        <f t="shared" si="771"/>
        <v>-1.2368032483346459E-3</v>
      </c>
      <c r="BQ315" s="64">
        <f t="shared" si="771"/>
        <v>6.0611544174170382E-4</v>
      </c>
      <c r="BR315" s="64">
        <f t="shared" si="771"/>
        <v>-2.1773834396175457E-3</v>
      </c>
      <c r="BS315" s="64">
        <f t="shared" si="771"/>
        <v>-2.2013416298314914E-4</v>
      </c>
      <c r="BT315" s="64">
        <f t="shared" si="771"/>
        <v>-1.3993497380247473E-3</v>
      </c>
      <c r="BU315" s="64">
        <f t="shared" si="771"/>
        <v>-7.1418746802177436E-4</v>
      </c>
      <c r="BV315" s="64">
        <f t="shared" si="771"/>
        <v>-1.2481381957975956E-3</v>
      </c>
      <c r="BW315" s="64">
        <f t="shared" ref="BW315:DA315" si="772">IFERROR(BW154*(BW476/$EN476),"")</f>
        <v>-7.400965115315115E-5</v>
      </c>
      <c r="BX315" s="64">
        <f t="shared" si="772"/>
        <v>1.4280186342698618E-3</v>
      </c>
      <c r="BY315" s="64">
        <f t="shared" si="772"/>
        <v>-1.757454102674378E-3</v>
      </c>
      <c r="BZ315" s="64">
        <f t="shared" si="772"/>
        <v>-5.4864648536757596E-4</v>
      </c>
      <c r="CA315" s="64">
        <f t="shared" si="772"/>
        <v>1.6346800807298912E-3</v>
      </c>
      <c r="CB315" s="64">
        <f t="shared" si="772"/>
        <v>-5.3522172596020265E-4</v>
      </c>
      <c r="CC315" s="64">
        <f t="shared" si="772"/>
        <v>-1.9280904131772053E-3</v>
      </c>
      <c r="CD315" s="64">
        <f t="shared" si="772"/>
        <v>-4.5255264370469943E-3</v>
      </c>
      <c r="CE315" s="64">
        <f t="shared" si="772"/>
        <v>-9.6208074719473071E-4</v>
      </c>
      <c r="CF315" s="64">
        <f t="shared" si="772"/>
        <v>-2.5882455312155604E-4</v>
      </c>
      <c r="CG315" s="64">
        <f t="shared" si="772"/>
        <v>-1.2497562937416955E-2</v>
      </c>
      <c r="CH315" s="64">
        <f t="shared" si="772"/>
        <v>-1.1583191126173433E-3</v>
      </c>
      <c r="CI315" s="64">
        <f t="shared" si="772"/>
        <v>-8.8027355280328188E-4</v>
      </c>
      <c r="CJ315" s="64">
        <f t="shared" si="772"/>
        <v>1.0851967603154355E-3</v>
      </c>
      <c r="CK315" s="64">
        <f t="shared" si="772"/>
        <v>-8.783289024919096E-4</v>
      </c>
      <c r="CL315" s="64">
        <f t="shared" si="772"/>
        <v>-4.318915973541934E-4</v>
      </c>
      <c r="CM315" s="64">
        <f t="shared" si="772"/>
        <v>-4.859546727678046E-4</v>
      </c>
      <c r="CN315" s="64">
        <f t="shared" si="772"/>
        <v>-1.8794996609155208E-3</v>
      </c>
      <c r="CO315" s="64">
        <f t="shared" si="772"/>
        <v>-2.911991168012963E-3</v>
      </c>
      <c r="CP315" s="64">
        <f t="shared" si="772"/>
        <v>-8.4800619438041779E-4</v>
      </c>
      <c r="CQ315" s="64">
        <f t="shared" si="772"/>
        <v>-1.5957092875916641E-3</v>
      </c>
      <c r="CR315" s="64">
        <f t="shared" si="772"/>
        <v>-5.6100321127704102E-4</v>
      </c>
      <c r="CS315" s="64">
        <f t="shared" si="772"/>
        <v>0</v>
      </c>
      <c r="CT315" s="64">
        <f t="shared" si="772"/>
        <v>0</v>
      </c>
      <c r="CU315" s="64">
        <f t="shared" si="772"/>
        <v>0</v>
      </c>
      <c r="CV315" s="64">
        <f t="shared" si="772"/>
        <v>0</v>
      </c>
      <c r="CW315" s="64">
        <f t="shared" si="772"/>
        <v>0</v>
      </c>
      <c r="CX315" s="64">
        <f t="shared" si="772"/>
        <v>0</v>
      </c>
      <c r="CY315" s="64">
        <f t="shared" si="772"/>
        <v>0</v>
      </c>
      <c r="CZ315" s="64">
        <f t="shared" si="772"/>
        <v>0</v>
      </c>
      <c r="DA315" s="64">
        <f t="shared" si="772"/>
        <v>0</v>
      </c>
      <c r="DB315" s="64">
        <f t="shared" si="737"/>
        <v>0</v>
      </c>
      <c r="DC315" s="64">
        <f t="shared" ref="DC315:EM315" si="773">IFERROR(DC154*(DC476/$EN476),"")</f>
        <v>0</v>
      </c>
      <c r="DD315" s="64">
        <f t="shared" si="773"/>
        <v>0</v>
      </c>
      <c r="DE315" s="64">
        <f t="shared" si="773"/>
        <v>0</v>
      </c>
      <c r="DF315" s="64">
        <f t="shared" si="773"/>
        <v>0</v>
      </c>
      <c r="DG315" s="64">
        <f t="shared" si="773"/>
        <v>0</v>
      </c>
      <c r="DH315" s="64">
        <f t="shared" si="773"/>
        <v>8.378448962037347E-6</v>
      </c>
      <c r="DI315" s="64">
        <f t="shared" si="773"/>
        <v>0</v>
      </c>
      <c r="DJ315" s="64">
        <f t="shared" si="773"/>
        <v>-1.9787146043770032E-3</v>
      </c>
      <c r="DK315" s="64">
        <f t="shared" si="773"/>
        <v>0</v>
      </c>
      <c r="DL315" s="64">
        <f t="shared" si="773"/>
        <v>0</v>
      </c>
      <c r="DM315" s="64">
        <f t="shared" si="773"/>
        <v>0</v>
      </c>
      <c r="DN315" s="64">
        <f t="shared" si="773"/>
        <v>5.2738950952211012E-4</v>
      </c>
      <c r="DO315" s="64">
        <f t="shared" si="773"/>
        <v>0</v>
      </c>
      <c r="DP315" s="64">
        <f t="shared" si="773"/>
        <v>-1.7866494810710927E-4</v>
      </c>
      <c r="DQ315" s="64">
        <f t="shared" si="773"/>
        <v>1.540767139386588E-4</v>
      </c>
      <c r="DR315" s="64">
        <f t="shared" si="773"/>
        <v>0</v>
      </c>
      <c r="DS315" s="64">
        <f t="shared" si="773"/>
        <v>-5.1138620299603043E-4</v>
      </c>
      <c r="DT315" s="64">
        <f t="shared" si="773"/>
        <v>-2.9870426788442905E-4</v>
      </c>
      <c r="DU315" s="64">
        <f t="shared" si="773"/>
        <v>1.5759150239496626E-4</v>
      </c>
      <c r="DV315" s="64">
        <f t="shared" si="773"/>
        <v>-2.0329288285832073E-4</v>
      </c>
      <c r="DW315" s="64">
        <f t="shared" si="773"/>
        <v>-9.3829386497912737E-4</v>
      </c>
      <c r="DX315" s="64">
        <f t="shared" si="773"/>
        <v>1.2228399907664376E-5</v>
      </c>
      <c r="DY315" s="64">
        <f t="shared" si="773"/>
        <v>-2.9106708749381824E-3</v>
      </c>
      <c r="DZ315" s="64">
        <f t="shared" si="773"/>
        <v>9.8178329700704392E-4</v>
      </c>
      <c r="EA315" s="64">
        <f t="shared" si="773"/>
        <v>-2.4951732207663754E-4</v>
      </c>
      <c r="EB315" s="64">
        <f t="shared" si="773"/>
        <v>4.0614511376903928E-4</v>
      </c>
      <c r="EC315" s="64">
        <f t="shared" si="773"/>
        <v>1.1748836764983345E-4</v>
      </c>
      <c r="ED315" s="64">
        <f t="shared" si="773"/>
        <v>0</v>
      </c>
      <c r="EE315" s="64">
        <f t="shared" si="773"/>
        <v>0</v>
      </c>
      <c r="EF315" s="64">
        <f t="shared" si="773"/>
        <v>0</v>
      </c>
      <c r="EG315" s="64">
        <f t="shared" si="773"/>
        <v>0</v>
      </c>
      <c r="EH315" s="64">
        <f t="shared" si="773"/>
        <v>0</v>
      </c>
      <c r="EI315" s="64">
        <f t="shared" si="773"/>
        <v>0</v>
      </c>
      <c r="EJ315" s="64">
        <f t="shared" si="773"/>
        <v>0</v>
      </c>
      <c r="EK315" s="64">
        <f t="shared" si="773"/>
        <v>0</v>
      </c>
      <c r="EL315" s="64">
        <f t="shared" si="773"/>
        <v>-2.2833399685428895E-4</v>
      </c>
      <c r="EM315" s="64">
        <f t="shared" si="773"/>
        <v>-2.7620679397368734E-3</v>
      </c>
      <c r="EN315" s="72">
        <f t="shared" si="657"/>
        <v>-6.089714774250185E-2</v>
      </c>
    </row>
    <row r="316" spans="1:144" x14ac:dyDescent="0.15">
      <c r="A316" s="71">
        <v>44498</v>
      </c>
      <c r="B316" s="64">
        <f t="shared" ref="B316:J316" si="774">IFERROR(B155*(B477/$EN477),"")</f>
        <v>0</v>
      </c>
      <c r="C316" s="64">
        <f t="shared" si="774"/>
        <v>3.4806025561339706E-3</v>
      </c>
      <c r="D316" s="64">
        <f t="shared" si="774"/>
        <v>1.0320185848108344E-4</v>
      </c>
      <c r="E316" s="64">
        <f t="shared" si="774"/>
        <v>-4.576776067036401E-4</v>
      </c>
      <c r="F316" s="64">
        <f t="shared" si="774"/>
        <v>-2.5503756931638614E-5</v>
      </c>
      <c r="G316" s="64">
        <f t="shared" si="774"/>
        <v>0</v>
      </c>
      <c r="H316" s="64">
        <f t="shared" si="774"/>
        <v>-9.5027160559813548E-4</v>
      </c>
      <c r="I316" s="64">
        <f t="shared" si="774"/>
        <v>-2.5688363905717118E-4</v>
      </c>
      <c r="J316" s="64">
        <f t="shared" si="774"/>
        <v>-3.1629557223577327E-4</v>
      </c>
      <c r="K316" s="64">
        <f t="shared" ref="K316:AP316" si="775">IFERROR(K155*(K477/$EN477),"")</f>
        <v>1.8203265876941339E-4</v>
      </c>
      <c r="L316" s="64">
        <f t="shared" si="775"/>
        <v>0</v>
      </c>
      <c r="M316" s="64">
        <f t="shared" si="775"/>
        <v>-2.5622934473405555E-4</v>
      </c>
      <c r="N316" s="64">
        <f t="shared" si="775"/>
        <v>0</v>
      </c>
      <c r="O316" s="64">
        <f t="shared" si="775"/>
        <v>0</v>
      </c>
      <c r="P316" s="64">
        <f t="shared" si="775"/>
        <v>8.218289688107799E-4</v>
      </c>
      <c r="Q316" s="64">
        <f t="shared" si="775"/>
        <v>-5.9660198695388042E-3</v>
      </c>
      <c r="R316" s="64">
        <f t="shared" si="775"/>
        <v>-5.2448452345292594E-4</v>
      </c>
      <c r="S316" s="64">
        <f t="shared" si="775"/>
        <v>1.2053461163262498E-3</v>
      </c>
      <c r="T316" s="64">
        <f t="shared" si="775"/>
        <v>0</v>
      </c>
      <c r="U316" s="64">
        <f t="shared" si="775"/>
        <v>4.1878091340059458E-4</v>
      </c>
      <c r="V316" s="64">
        <f t="shared" si="775"/>
        <v>1.2723183181228442E-3</v>
      </c>
      <c r="W316" s="64">
        <f t="shared" si="775"/>
        <v>1.07134127617747E-3</v>
      </c>
      <c r="X316" s="64">
        <f t="shared" si="775"/>
        <v>0</v>
      </c>
      <c r="Y316" s="64">
        <f t="shared" si="775"/>
        <v>-1.0589568044244591E-3</v>
      </c>
      <c r="Z316" s="64">
        <f t="shared" si="775"/>
        <v>0</v>
      </c>
      <c r="AA316" s="64">
        <f t="shared" si="775"/>
        <v>-2.606859904560005E-4</v>
      </c>
      <c r="AB316" s="64">
        <f t="shared" si="775"/>
        <v>4.6367739148476571E-3</v>
      </c>
      <c r="AC316" s="64">
        <f t="shared" si="775"/>
        <v>-9.7981688101661705E-5</v>
      </c>
      <c r="AD316" s="64">
        <f t="shared" si="775"/>
        <v>5.105366479357892E-3</v>
      </c>
      <c r="AE316" s="64">
        <f t="shared" si="775"/>
        <v>0</v>
      </c>
      <c r="AF316" s="64">
        <f t="shared" si="775"/>
        <v>0</v>
      </c>
      <c r="AG316" s="64">
        <f t="shared" si="775"/>
        <v>0</v>
      </c>
      <c r="AH316" s="64">
        <f t="shared" si="775"/>
        <v>0</v>
      </c>
      <c r="AI316" s="64">
        <f t="shared" si="775"/>
        <v>0</v>
      </c>
      <c r="AJ316" s="64">
        <f t="shared" si="775"/>
        <v>3.0537174655024955E-2</v>
      </c>
      <c r="AK316" s="64">
        <f t="shared" si="775"/>
        <v>0</v>
      </c>
      <c r="AL316" s="64">
        <f t="shared" si="775"/>
        <v>2.2678000699127103E-4</v>
      </c>
      <c r="AM316" s="64">
        <f t="shared" si="775"/>
        <v>1.0381869663045775E-4</v>
      </c>
      <c r="AN316" s="64">
        <f t="shared" si="775"/>
        <v>-1.4086145309666277E-4</v>
      </c>
      <c r="AO316" s="64">
        <f t="shared" si="775"/>
        <v>-8.3798643288944346E-4</v>
      </c>
      <c r="AP316" s="64">
        <f t="shared" si="775"/>
        <v>1.7012047359313972E-3</v>
      </c>
      <c r="AQ316" s="64">
        <f t="shared" ref="AQ316:BV316" si="776">IFERROR(AQ155*(AQ477/$EN477),"")</f>
        <v>-1.1995252233034906E-4</v>
      </c>
      <c r="AR316" s="64">
        <f t="shared" si="776"/>
        <v>9.3985964316044526E-5</v>
      </c>
      <c r="AS316" s="64">
        <f t="shared" si="776"/>
        <v>2.116996690168179E-3</v>
      </c>
      <c r="AT316" s="64">
        <f t="shared" si="776"/>
        <v>-3.9190309136025181E-4</v>
      </c>
      <c r="AU316" s="64">
        <f t="shared" si="776"/>
        <v>2.380877971456635E-4</v>
      </c>
      <c r="AV316" s="64">
        <f t="shared" si="776"/>
        <v>-1.629572724400179E-4</v>
      </c>
      <c r="AW316" s="64">
        <f t="shared" si="776"/>
        <v>-7.7649407788783582E-3</v>
      </c>
      <c r="AX316" s="64">
        <f t="shared" si="776"/>
        <v>4.5272404413783537E-4</v>
      </c>
      <c r="AY316" s="64">
        <f t="shared" si="776"/>
        <v>-2.7730086205666988E-4</v>
      </c>
      <c r="AZ316" s="64">
        <f t="shared" si="776"/>
        <v>7.2236467387684134E-4</v>
      </c>
      <c r="BA316" s="64">
        <f t="shared" si="776"/>
        <v>-1.5944458177776409E-3</v>
      </c>
      <c r="BB316" s="64">
        <f t="shared" si="776"/>
        <v>1.5159670041549446E-3</v>
      </c>
      <c r="BC316" s="64">
        <f t="shared" si="776"/>
        <v>2.2542823647296894E-3</v>
      </c>
      <c r="BD316" s="64">
        <f t="shared" si="776"/>
        <v>3.6043901213612763E-5</v>
      </c>
      <c r="BE316" s="64">
        <f t="shared" si="776"/>
        <v>-8.8423937480626891E-5</v>
      </c>
      <c r="BF316" s="64">
        <f t="shared" si="776"/>
        <v>-7.6419578591949933E-5</v>
      </c>
      <c r="BG316" s="64">
        <f t="shared" si="776"/>
        <v>-7.7205064859920674E-5</v>
      </c>
      <c r="BH316" s="64">
        <f t="shared" si="776"/>
        <v>1.1027586901235329E-5</v>
      </c>
      <c r="BI316" s="64">
        <f t="shared" si="776"/>
        <v>1.6578001172971122E-3</v>
      </c>
      <c r="BJ316" s="64">
        <f t="shared" si="776"/>
        <v>9.5495389772932835E-6</v>
      </c>
      <c r="BK316" s="64">
        <f t="shared" si="776"/>
        <v>-4.704206417196718E-4</v>
      </c>
      <c r="BL316" s="64">
        <f t="shared" si="776"/>
        <v>-1.1822153976217228E-3</v>
      </c>
      <c r="BM316" s="64">
        <f t="shared" si="776"/>
        <v>-1.0069157802033667E-3</v>
      </c>
      <c r="BN316" s="64">
        <f t="shared" si="776"/>
        <v>-9.8644692498621369E-4</v>
      </c>
      <c r="BO316" s="64">
        <f t="shared" si="776"/>
        <v>1.8125058709776575E-3</v>
      </c>
      <c r="BP316" s="64">
        <f t="shared" si="776"/>
        <v>-2.280627312249659E-4</v>
      </c>
      <c r="BQ316" s="64">
        <f t="shared" si="776"/>
        <v>3.9069466218861348E-4</v>
      </c>
      <c r="BR316" s="64">
        <f t="shared" si="776"/>
        <v>-3.7812400138800362E-4</v>
      </c>
      <c r="BS316" s="64">
        <f t="shared" si="776"/>
        <v>-4.7890143549461639E-4</v>
      </c>
      <c r="BT316" s="64">
        <f t="shared" si="776"/>
        <v>-1.0894324246370875E-2</v>
      </c>
      <c r="BU316" s="64">
        <f t="shared" si="776"/>
        <v>-8.3766243549007378E-4</v>
      </c>
      <c r="BV316" s="64">
        <f t="shared" si="776"/>
        <v>5.4530303013982746E-3</v>
      </c>
      <c r="BW316" s="64">
        <f t="shared" ref="BW316:DA316" si="777">IFERROR(BW155*(BW477/$EN477),"")</f>
        <v>-1.3662414770356724E-4</v>
      </c>
      <c r="BX316" s="64">
        <f t="shared" si="777"/>
        <v>-5.7497781008052139E-4</v>
      </c>
      <c r="BY316" s="64">
        <f t="shared" si="777"/>
        <v>4.8510266448827571E-4</v>
      </c>
      <c r="BZ316" s="64">
        <f t="shared" si="777"/>
        <v>-1.8922588552899942E-4</v>
      </c>
      <c r="CA316" s="64">
        <f t="shared" si="777"/>
        <v>3.5836163469481546E-3</v>
      </c>
      <c r="CB316" s="64">
        <f t="shared" si="777"/>
        <v>-2.830121210631484E-4</v>
      </c>
      <c r="CC316" s="64">
        <f t="shared" si="777"/>
        <v>-2.293011960728156E-4</v>
      </c>
      <c r="CD316" s="64">
        <f t="shared" si="777"/>
        <v>4.856889207948912E-4</v>
      </c>
      <c r="CE316" s="64">
        <f t="shared" si="777"/>
        <v>-5.6805583905496693E-4</v>
      </c>
      <c r="CF316" s="64">
        <f t="shared" si="777"/>
        <v>1.4338891741630328E-3</v>
      </c>
      <c r="CG316" s="64">
        <f t="shared" si="777"/>
        <v>6.7724437069875089E-3</v>
      </c>
      <c r="CH316" s="64">
        <f t="shared" si="777"/>
        <v>-4.4915847156926517E-3</v>
      </c>
      <c r="CI316" s="64">
        <f t="shared" si="777"/>
        <v>1.9840780206230872E-3</v>
      </c>
      <c r="CJ316" s="64">
        <f t="shared" si="777"/>
        <v>-1.389821477645273E-3</v>
      </c>
      <c r="CK316" s="64">
        <f t="shared" si="777"/>
        <v>-8.4226349658429709E-5</v>
      </c>
      <c r="CL316" s="64">
        <f t="shared" si="777"/>
        <v>-2.2092315020717166E-4</v>
      </c>
      <c r="CM316" s="64">
        <f t="shared" si="777"/>
        <v>8.5038127995361941E-4</v>
      </c>
      <c r="CN316" s="64">
        <f t="shared" si="777"/>
        <v>-3.3529053919593174E-4</v>
      </c>
      <c r="CO316" s="64">
        <f t="shared" si="777"/>
        <v>1.3270189482065804E-3</v>
      </c>
      <c r="CP316" s="64">
        <f t="shared" si="777"/>
        <v>2.5025601659312908E-4</v>
      </c>
      <c r="CQ316" s="64">
        <f t="shared" si="777"/>
        <v>-1.2437064384219498E-3</v>
      </c>
      <c r="CR316" s="64">
        <f t="shared" si="777"/>
        <v>3.5684017404885083E-4</v>
      </c>
      <c r="CS316" s="64">
        <f t="shared" si="777"/>
        <v>0</v>
      </c>
      <c r="CT316" s="64">
        <f t="shared" si="777"/>
        <v>0</v>
      </c>
      <c r="CU316" s="64">
        <f t="shared" si="777"/>
        <v>0</v>
      </c>
      <c r="CV316" s="64">
        <f t="shared" si="777"/>
        <v>0</v>
      </c>
      <c r="CW316" s="64">
        <f t="shared" si="777"/>
        <v>0</v>
      </c>
      <c r="CX316" s="64">
        <f t="shared" si="777"/>
        <v>0</v>
      </c>
      <c r="CY316" s="64">
        <f t="shared" si="777"/>
        <v>0</v>
      </c>
      <c r="CZ316" s="64">
        <f t="shared" si="777"/>
        <v>0</v>
      </c>
      <c r="DA316" s="64">
        <f t="shared" si="777"/>
        <v>0</v>
      </c>
      <c r="DB316" s="64">
        <f t="shared" si="737"/>
        <v>0</v>
      </c>
      <c r="DC316" s="64">
        <f t="shared" ref="DC316:EM316" si="778">IFERROR(DC155*(DC477/$EN477),"")</f>
        <v>0</v>
      </c>
      <c r="DD316" s="64">
        <f t="shared" si="778"/>
        <v>0</v>
      </c>
      <c r="DE316" s="64">
        <f t="shared" si="778"/>
        <v>0</v>
      </c>
      <c r="DF316" s="64">
        <f t="shared" si="778"/>
        <v>0</v>
      </c>
      <c r="DG316" s="64">
        <f t="shared" si="778"/>
        <v>0</v>
      </c>
      <c r="DH316" s="64">
        <f t="shared" si="778"/>
        <v>-9.3239366540642296E-6</v>
      </c>
      <c r="DI316" s="64">
        <f t="shared" si="778"/>
        <v>0</v>
      </c>
      <c r="DJ316" s="64">
        <f t="shared" si="778"/>
        <v>7.2714794746376026E-3</v>
      </c>
      <c r="DK316" s="64">
        <f t="shared" si="778"/>
        <v>0</v>
      </c>
      <c r="DL316" s="64">
        <f t="shared" si="778"/>
        <v>0</v>
      </c>
      <c r="DM316" s="64">
        <f t="shared" si="778"/>
        <v>0</v>
      </c>
      <c r="DN316" s="64">
        <f t="shared" si="778"/>
        <v>-9.325725336182621E-4</v>
      </c>
      <c r="DO316" s="64">
        <f t="shared" si="778"/>
        <v>0</v>
      </c>
      <c r="DP316" s="64">
        <f t="shared" si="778"/>
        <v>-1.9356693542086373E-4</v>
      </c>
      <c r="DQ316" s="64">
        <f t="shared" si="778"/>
        <v>3.9111772735894178E-5</v>
      </c>
      <c r="DR316" s="64">
        <f t="shared" si="778"/>
        <v>0</v>
      </c>
      <c r="DS316" s="64">
        <f t="shared" si="778"/>
        <v>-9.6787694291213666E-5</v>
      </c>
      <c r="DT316" s="64">
        <f t="shared" si="778"/>
        <v>-7.1653456284789352E-4</v>
      </c>
      <c r="DU316" s="64">
        <f t="shared" si="778"/>
        <v>-1.1822154009449954E-3</v>
      </c>
      <c r="DV316" s="64">
        <f t="shared" si="778"/>
        <v>6.8611351189417009E-4</v>
      </c>
      <c r="DW316" s="64">
        <f t="shared" si="778"/>
        <v>3.3170674292722589E-4</v>
      </c>
      <c r="DX316" s="64">
        <f t="shared" si="778"/>
        <v>-2.6403619997843154E-4</v>
      </c>
      <c r="DY316" s="64">
        <f t="shared" si="778"/>
        <v>-4.278353812714672E-4</v>
      </c>
      <c r="DZ316" s="64">
        <f t="shared" si="778"/>
        <v>1.7306495411754613E-3</v>
      </c>
      <c r="EA316" s="64">
        <f t="shared" si="778"/>
        <v>2.0492481394180433E-4</v>
      </c>
      <c r="EB316" s="64">
        <f t="shared" si="778"/>
        <v>-1.4924393379697114E-3</v>
      </c>
      <c r="EC316" s="64">
        <f t="shared" si="778"/>
        <v>7.4869057075329818E-5</v>
      </c>
      <c r="ED316" s="64">
        <f t="shared" si="778"/>
        <v>0</v>
      </c>
      <c r="EE316" s="64">
        <f t="shared" si="778"/>
        <v>0</v>
      </c>
      <c r="EF316" s="64">
        <f t="shared" si="778"/>
        <v>0</v>
      </c>
      <c r="EG316" s="64">
        <f t="shared" si="778"/>
        <v>0</v>
      </c>
      <c r="EH316" s="64">
        <f t="shared" si="778"/>
        <v>0</v>
      </c>
      <c r="EI316" s="64">
        <f t="shared" si="778"/>
        <v>0</v>
      </c>
      <c r="EJ316" s="64">
        <f t="shared" si="778"/>
        <v>0</v>
      </c>
      <c r="EK316" s="64">
        <f t="shared" si="778"/>
        <v>0</v>
      </c>
      <c r="EL316" s="64">
        <f t="shared" si="778"/>
        <v>1.5202788449660319E-3</v>
      </c>
      <c r="EM316" s="64">
        <f t="shared" si="778"/>
        <v>-4.4160453057657205E-4</v>
      </c>
      <c r="EN316" s="72">
        <f t="shared" si="657"/>
        <v>4.3349953693255103E-2</v>
      </c>
    </row>
    <row r="317" spans="1:144" x14ac:dyDescent="0.15">
      <c r="A317" s="71">
        <v>44530</v>
      </c>
      <c r="B317" s="64">
        <f t="shared" ref="B317:J317" si="779">IFERROR(B156*(B478/$EN478),"")</f>
        <v>0</v>
      </c>
      <c r="C317" s="64">
        <f t="shared" si="779"/>
        <v>-4.3473324934345838E-3</v>
      </c>
      <c r="D317" s="64">
        <f t="shared" si="779"/>
        <v>-1.3322274872907718E-3</v>
      </c>
      <c r="E317" s="64">
        <f t="shared" si="779"/>
        <v>4.9183111016983547E-4</v>
      </c>
      <c r="F317" s="64">
        <f t="shared" si="779"/>
        <v>6.8296121905679012E-4</v>
      </c>
      <c r="G317" s="64">
        <f t="shared" si="779"/>
        <v>0</v>
      </c>
      <c r="H317" s="64">
        <f t="shared" si="779"/>
        <v>-2.7864181047874953E-4</v>
      </c>
      <c r="I317" s="64">
        <f t="shared" si="779"/>
        <v>-1.4807419945021051E-3</v>
      </c>
      <c r="J317" s="64">
        <f t="shared" si="779"/>
        <v>1.3437522747190463E-3</v>
      </c>
      <c r="K317" s="64">
        <f t="shared" ref="K317:AP317" si="780">IFERROR(K156*(K478/$EN478),"")</f>
        <v>4.5572401133938915E-5</v>
      </c>
      <c r="L317" s="64">
        <f t="shared" si="780"/>
        <v>0</v>
      </c>
      <c r="M317" s="64">
        <f t="shared" si="780"/>
        <v>-1.098957831091288E-3</v>
      </c>
      <c r="N317" s="64">
        <f t="shared" si="780"/>
        <v>0</v>
      </c>
      <c r="O317" s="64">
        <f t="shared" si="780"/>
        <v>0</v>
      </c>
      <c r="P317" s="64">
        <f t="shared" si="780"/>
        <v>2.110403474646621E-6</v>
      </c>
      <c r="Q317" s="64">
        <f t="shared" si="780"/>
        <v>-1.6430962740221877E-3</v>
      </c>
      <c r="R317" s="64">
        <f t="shared" si="780"/>
        <v>4.7192378406232067E-4</v>
      </c>
      <c r="S317" s="64">
        <f t="shared" si="780"/>
        <v>-6.5264160287639369E-4</v>
      </c>
      <c r="T317" s="64">
        <f t="shared" si="780"/>
        <v>0</v>
      </c>
      <c r="U317" s="64">
        <f t="shared" si="780"/>
        <v>-1.0852266212072902E-3</v>
      </c>
      <c r="V317" s="64">
        <f t="shared" si="780"/>
        <v>-2.1410888484232823E-3</v>
      </c>
      <c r="W317" s="64">
        <f t="shared" si="780"/>
        <v>-2.6426560730756217E-4</v>
      </c>
      <c r="X317" s="64">
        <f t="shared" si="780"/>
        <v>0</v>
      </c>
      <c r="Y317" s="64">
        <f t="shared" si="780"/>
        <v>-2.4844587432535633E-4</v>
      </c>
      <c r="Z317" s="64">
        <f t="shared" si="780"/>
        <v>0</v>
      </c>
      <c r="AA317" s="64">
        <f t="shared" si="780"/>
        <v>-1.1887565488883681E-3</v>
      </c>
      <c r="AB317" s="64">
        <f t="shared" si="780"/>
        <v>-7.7513958958066748E-4</v>
      </c>
      <c r="AC317" s="64">
        <f t="shared" si="780"/>
        <v>2.2720993260533428E-3</v>
      </c>
      <c r="AD317" s="64">
        <f t="shared" si="780"/>
        <v>-3.485525838321878E-4</v>
      </c>
      <c r="AE317" s="64">
        <f t="shared" si="780"/>
        <v>0</v>
      </c>
      <c r="AF317" s="64">
        <f t="shared" si="780"/>
        <v>0</v>
      </c>
      <c r="AG317" s="64">
        <f t="shared" si="780"/>
        <v>0</v>
      </c>
      <c r="AH317" s="64">
        <f t="shared" si="780"/>
        <v>0</v>
      </c>
      <c r="AI317" s="64">
        <f t="shared" si="780"/>
        <v>0</v>
      </c>
      <c r="AJ317" s="64">
        <f t="shared" si="780"/>
        <v>-2.7775023933920232E-3</v>
      </c>
      <c r="AK317" s="64">
        <f t="shared" si="780"/>
        <v>0</v>
      </c>
      <c r="AL317" s="64">
        <f t="shared" si="780"/>
        <v>-8.5186729825907322E-4</v>
      </c>
      <c r="AM317" s="64">
        <f t="shared" si="780"/>
        <v>-2.3832892905977394E-4</v>
      </c>
      <c r="AN317" s="64">
        <f t="shared" si="780"/>
        <v>-2.0877122333534475E-4</v>
      </c>
      <c r="AO317" s="64">
        <f t="shared" si="780"/>
        <v>-1.7856319629098417E-3</v>
      </c>
      <c r="AP317" s="64">
        <f t="shared" si="780"/>
        <v>-8.3601182729208991E-3</v>
      </c>
      <c r="AQ317" s="64">
        <f t="shared" ref="AQ317:BV317" si="781">IFERROR(AQ156*(AQ478/$EN478),"")</f>
        <v>-4.7059566207746417E-4</v>
      </c>
      <c r="AR317" s="64">
        <f t="shared" si="781"/>
        <v>-4.0309940685106122E-4</v>
      </c>
      <c r="AS317" s="64">
        <f t="shared" si="781"/>
        <v>-2.7387802646541737E-3</v>
      </c>
      <c r="AT317" s="64">
        <f t="shared" si="781"/>
        <v>-1.3279090749799475E-3</v>
      </c>
      <c r="AU317" s="64">
        <f t="shared" si="781"/>
        <v>-1.132207819928755E-3</v>
      </c>
      <c r="AV317" s="64">
        <f t="shared" si="781"/>
        <v>-1.447531639113187E-4</v>
      </c>
      <c r="AW317" s="64">
        <f t="shared" si="781"/>
        <v>-2.1229269997196736E-3</v>
      </c>
      <c r="AX317" s="64">
        <f t="shared" si="781"/>
        <v>2.7471835659007926E-3</v>
      </c>
      <c r="AY317" s="64">
        <f t="shared" si="781"/>
        <v>-7.9888335894123474E-5</v>
      </c>
      <c r="AZ317" s="64">
        <f t="shared" si="781"/>
        <v>-7.0344730017712898E-4</v>
      </c>
      <c r="BA317" s="64">
        <f t="shared" si="781"/>
        <v>-5.3010416519920717E-4</v>
      </c>
      <c r="BB317" s="64">
        <f t="shared" si="781"/>
        <v>-9.7415137194081271E-4</v>
      </c>
      <c r="BC317" s="64">
        <f t="shared" si="781"/>
        <v>-4.1984214175076655E-3</v>
      </c>
      <c r="BD317" s="64">
        <f t="shared" si="781"/>
        <v>5.0545404446526558E-4</v>
      </c>
      <c r="BE317" s="64">
        <f t="shared" si="781"/>
        <v>3.7198713595019669E-4</v>
      </c>
      <c r="BF317" s="64">
        <f t="shared" si="781"/>
        <v>-1.9270626741654351E-4</v>
      </c>
      <c r="BG317" s="64">
        <f t="shared" si="781"/>
        <v>3.0995128004571805E-4</v>
      </c>
      <c r="BH317" s="64">
        <f t="shared" si="781"/>
        <v>8.7339329744815777E-4</v>
      </c>
      <c r="BI317" s="64">
        <f t="shared" si="781"/>
        <v>-3.3371520243632839E-3</v>
      </c>
      <c r="BJ317" s="64">
        <f t="shared" si="781"/>
        <v>-4.9737714455987277E-4</v>
      </c>
      <c r="BK317" s="64">
        <f t="shared" si="781"/>
        <v>-8.9053729396796613E-4</v>
      </c>
      <c r="BL317" s="64">
        <f t="shared" si="781"/>
        <v>-8.5949270633162058E-4</v>
      </c>
      <c r="BM317" s="64">
        <f t="shared" si="781"/>
        <v>-5.0383904704113924E-3</v>
      </c>
      <c r="BN317" s="64">
        <f t="shared" si="781"/>
        <v>-3.2556127033935688E-3</v>
      </c>
      <c r="BO317" s="64">
        <f t="shared" si="781"/>
        <v>-1.1232996568556848E-3</v>
      </c>
      <c r="BP317" s="64">
        <f t="shared" si="781"/>
        <v>-6.2502401974778995E-4</v>
      </c>
      <c r="BQ317" s="64">
        <f t="shared" si="781"/>
        <v>4.5882601762827898E-3</v>
      </c>
      <c r="BR317" s="64">
        <f t="shared" si="781"/>
        <v>-3.0671215326985649E-3</v>
      </c>
      <c r="BS317" s="64">
        <f t="shared" si="781"/>
        <v>-1.619101628575821E-4</v>
      </c>
      <c r="BT317" s="64">
        <f t="shared" si="781"/>
        <v>-7.6111342963541967E-3</v>
      </c>
      <c r="BU317" s="64">
        <f t="shared" si="781"/>
        <v>-1.3318774491561471E-3</v>
      </c>
      <c r="BV317" s="64">
        <f t="shared" si="781"/>
        <v>6.953787032912813E-4</v>
      </c>
      <c r="BW317" s="64">
        <f t="shared" ref="BW317:DA317" si="782">IFERROR(BW156*(BW478/$EN478),"")</f>
        <v>-1.6863263037601086E-3</v>
      </c>
      <c r="BX317" s="64">
        <f t="shared" si="782"/>
        <v>-4.7242935749555504E-4</v>
      </c>
      <c r="BY317" s="64">
        <f t="shared" si="782"/>
        <v>-1.5955492772215341E-3</v>
      </c>
      <c r="BZ317" s="64">
        <f t="shared" si="782"/>
        <v>-9.7677901531859871E-4</v>
      </c>
      <c r="CA317" s="64">
        <f t="shared" si="782"/>
        <v>-6.1621432358120792E-3</v>
      </c>
      <c r="CB317" s="64">
        <f t="shared" si="782"/>
        <v>1.7758557554623184E-4</v>
      </c>
      <c r="CC317" s="64">
        <f t="shared" si="782"/>
        <v>2.9208754669673939E-3</v>
      </c>
      <c r="CD317" s="64">
        <f t="shared" si="782"/>
        <v>-1.1307272279827156E-2</v>
      </c>
      <c r="CE317" s="64">
        <f t="shared" si="782"/>
        <v>-5.7831441602125371E-4</v>
      </c>
      <c r="CF317" s="64">
        <f t="shared" si="782"/>
        <v>-9.0337754755251084E-4</v>
      </c>
      <c r="CG317" s="64">
        <f t="shared" si="782"/>
        <v>-4.5928874491214778E-4</v>
      </c>
      <c r="CH317" s="64">
        <f t="shared" si="782"/>
        <v>-2.6036720133956843E-3</v>
      </c>
      <c r="CI317" s="64">
        <f t="shared" si="782"/>
        <v>1.0692411259670411E-3</v>
      </c>
      <c r="CJ317" s="64">
        <f t="shared" si="782"/>
        <v>-2.5742143038112106E-3</v>
      </c>
      <c r="CK317" s="64">
        <f t="shared" si="782"/>
        <v>0</v>
      </c>
      <c r="CL317" s="64">
        <f t="shared" si="782"/>
        <v>-4.1067084091719641E-4</v>
      </c>
      <c r="CM317" s="64">
        <f t="shared" si="782"/>
        <v>-8.6045236054451953E-4</v>
      </c>
      <c r="CN317" s="64">
        <f t="shared" si="782"/>
        <v>1.3827878329778517E-3</v>
      </c>
      <c r="CO317" s="64">
        <f t="shared" si="782"/>
        <v>-2.4034344384660719E-5</v>
      </c>
      <c r="CP317" s="64">
        <f t="shared" si="782"/>
        <v>-8.0077085105493401E-4</v>
      </c>
      <c r="CQ317" s="64">
        <f t="shared" si="782"/>
        <v>-1.3438368856819752E-3</v>
      </c>
      <c r="CR317" s="64">
        <f t="shared" si="782"/>
        <v>-9.4111475158433747E-4</v>
      </c>
      <c r="CS317" s="64">
        <f t="shared" si="782"/>
        <v>0</v>
      </c>
      <c r="CT317" s="64">
        <f t="shared" si="782"/>
        <v>0</v>
      </c>
      <c r="CU317" s="64">
        <f t="shared" si="782"/>
        <v>0</v>
      </c>
      <c r="CV317" s="64">
        <f t="shared" si="782"/>
        <v>0</v>
      </c>
      <c r="CW317" s="64">
        <f t="shared" si="782"/>
        <v>0</v>
      </c>
      <c r="CX317" s="64">
        <f t="shared" si="782"/>
        <v>0</v>
      </c>
      <c r="CY317" s="64">
        <f t="shared" si="782"/>
        <v>0</v>
      </c>
      <c r="CZ317" s="64">
        <f t="shared" si="782"/>
        <v>0</v>
      </c>
      <c r="DA317" s="64">
        <f t="shared" si="782"/>
        <v>0</v>
      </c>
      <c r="DB317" s="64">
        <f t="shared" si="737"/>
        <v>0</v>
      </c>
      <c r="DC317" s="64">
        <f t="shared" ref="DC317:EM317" si="783">IFERROR(DC156*(DC478/$EN478),"")</f>
        <v>0</v>
      </c>
      <c r="DD317" s="64">
        <f t="shared" si="783"/>
        <v>0</v>
      </c>
      <c r="DE317" s="64">
        <f t="shared" si="783"/>
        <v>0</v>
      </c>
      <c r="DF317" s="64">
        <f t="shared" si="783"/>
        <v>0</v>
      </c>
      <c r="DG317" s="64">
        <f t="shared" si="783"/>
        <v>0</v>
      </c>
      <c r="DH317" s="64">
        <f t="shared" si="783"/>
        <v>-6.8753548232137446E-5</v>
      </c>
      <c r="DI317" s="64">
        <f t="shared" si="783"/>
        <v>0</v>
      </c>
      <c r="DJ317" s="64">
        <f t="shared" si="783"/>
        <v>0</v>
      </c>
      <c r="DK317" s="64">
        <f t="shared" si="783"/>
        <v>0</v>
      </c>
      <c r="DL317" s="64">
        <f t="shared" si="783"/>
        <v>0</v>
      </c>
      <c r="DM317" s="64">
        <f t="shared" si="783"/>
        <v>0</v>
      </c>
      <c r="DN317" s="64">
        <f t="shared" si="783"/>
        <v>0</v>
      </c>
      <c r="DO317" s="64">
        <f t="shared" si="783"/>
        <v>0</v>
      </c>
      <c r="DP317" s="64">
        <f t="shared" si="783"/>
        <v>-3.5515471799844558E-4</v>
      </c>
      <c r="DQ317" s="64">
        <f t="shared" si="783"/>
        <v>-2.8481140769473848E-4</v>
      </c>
      <c r="DR317" s="64">
        <f t="shared" si="783"/>
        <v>0</v>
      </c>
      <c r="DS317" s="64">
        <f t="shared" si="783"/>
        <v>3.039799509582702E-4</v>
      </c>
      <c r="DT317" s="64">
        <f t="shared" si="783"/>
        <v>-6.4635656719114719E-4</v>
      </c>
      <c r="DU317" s="64">
        <f t="shared" si="783"/>
        <v>-8.5949270388540721E-4</v>
      </c>
      <c r="DV317" s="64">
        <f t="shared" si="783"/>
        <v>3.4669494645729002E-5</v>
      </c>
      <c r="DW317" s="64">
        <f t="shared" si="783"/>
        <v>4.1222882910304728E-5</v>
      </c>
      <c r="DX317" s="64">
        <f t="shared" si="783"/>
        <v>-1.5274577265312735E-4</v>
      </c>
      <c r="DY317" s="64">
        <f t="shared" si="783"/>
        <v>-3.966615978775353E-3</v>
      </c>
      <c r="DZ317" s="64">
        <f t="shared" si="783"/>
        <v>-2.6048530684058854E-3</v>
      </c>
      <c r="EA317" s="64">
        <f t="shared" si="783"/>
        <v>-4.7794516019790027E-4</v>
      </c>
      <c r="EB317" s="64">
        <f t="shared" si="783"/>
        <v>-4.0584366311208582E-3</v>
      </c>
      <c r="EC317" s="64">
        <f t="shared" si="783"/>
        <v>-1.5448089717145692E-3</v>
      </c>
      <c r="ED317" s="64">
        <f t="shared" si="783"/>
        <v>0</v>
      </c>
      <c r="EE317" s="64">
        <f t="shared" si="783"/>
        <v>0</v>
      </c>
      <c r="EF317" s="64">
        <f t="shared" si="783"/>
        <v>0</v>
      </c>
      <c r="EG317" s="64">
        <f t="shared" si="783"/>
        <v>0</v>
      </c>
      <c r="EH317" s="64">
        <f t="shared" si="783"/>
        <v>0</v>
      </c>
      <c r="EI317" s="64">
        <f t="shared" si="783"/>
        <v>0</v>
      </c>
      <c r="EJ317" s="64">
        <f t="shared" si="783"/>
        <v>0</v>
      </c>
      <c r="EK317" s="64">
        <f t="shared" si="783"/>
        <v>0</v>
      </c>
      <c r="EL317" s="64">
        <f t="shared" si="783"/>
        <v>5.4126467112731019E-5</v>
      </c>
      <c r="EM317" s="64">
        <f t="shared" si="783"/>
        <v>-1.3152052226824763E-3</v>
      </c>
      <c r="EN317" s="72">
        <f t="shared" si="657"/>
        <v>-0.10257433471880113</v>
      </c>
    </row>
    <row r="318" spans="1:144" ht="15" thickBot="1" x14ac:dyDescent="0.2">
      <c r="A318" s="73">
        <v>44561</v>
      </c>
      <c r="B318" s="60">
        <f t="shared" ref="B318:J318" si="784">IFERROR(B157*(B479/$EN479),"")</f>
        <v>0</v>
      </c>
      <c r="C318" s="60">
        <f t="shared" si="784"/>
        <v>-5.1955022168047992E-3</v>
      </c>
      <c r="D318" s="60">
        <f t="shared" si="784"/>
        <v>1.8366039256475044E-4</v>
      </c>
      <c r="E318" s="60">
        <f t="shared" si="784"/>
        <v>-3.1616527236987723E-4</v>
      </c>
      <c r="F318" s="60">
        <f t="shared" si="784"/>
        <v>-6.7942411893634523E-4</v>
      </c>
      <c r="G318" s="60">
        <f t="shared" si="784"/>
        <v>0</v>
      </c>
      <c r="H318" s="60">
        <f t="shared" si="784"/>
        <v>-1.6356138605860208E-3</v>
      </c>
      <c r="I318" s="60">
        <f t="shared" si="784"/>
        <v>5.671900708876282E-4</v>
      </c>
      <c r="J318" s="60">
        <f t="shared" si="784"/>
        <v>-4.3385507565998682E-4</v>
      </c>
      <c r="K318" s="60">
        <f t="shared" ref="K318:AP318" si="785">IFERROR(K157*(K479/$EN479),"")</f>
        <v>7.6110936464749762E-6</v>
      </c>
      <c r="L318" s="60">
        <f t="shared" si="785"/>
        <v>0</v>
      </c>
      <c r="M318" s="60">
        <f t="shared" si="785"/>
        <v>-3.6428977723323497E-4</v>
      </c>
      <c r="N318" s="60">
        <f t="shared" si="785"/>
        <v>0</v>
      </c>
      <c r="O318" s="60">
        <f t="shared" si="785"/>
        <v>0</v>
      </c>
      <c r="P318" s="60">
        <f t="shared" si="785"/>
        <v>-1.1663111007358018E-3</v>
      </c>
      <c r="Q318" s="60">
        <f t="shared" si="785"/>
        <v>-4.6225883813231132E-3</v>
      </c>
      <c r="R318" s="60">
        <f t="shared" si="785"/>
        <v>-8.325121682779997E-4</v>
      </c>
      <c r="S318" s="60">
        <f t="shared" si="785"/>
        <v>-7.0910146423738862E-4</v>
      </c>
      <c r="T318" s="60">
        <f t="shared" si="785"/>
        <v>0</v>
      </c>
      <c r="U318" s="60">
        <f t="shared" si="785"/>
        <v>6.1782482326981777E-4</v>
      </c>
      <c r="V318" s="60">
        <f t="shared" si="785"/>
        <v>1.9113568621954152E-3</v>
      </c>
      <c r="W318" s="60">
        <f t="shared" si="785"/>
        <v>-7.9106178595113373E-4</v>
      </c>
      <c r="X318" s="60">
        <f t="shared" si="785"/>
        <v>0</v>
      </c>
      <c r="Y318" s="60">
        <f t="shared" si="785"/>
        <v>-1.0823921529545745E-3</v>
      </c>
      <c r="Z318" s="60">
        <f t="shared" si="785"/>
        <v>0</v>
      </c>
      <c r="AA318" s="60">
        <f t="shared" si="785"/>
        <v>-2.6546490635943925E-4</v>
      </c>
      <c r="AB318" s="60">
        <f t="shared" si="785"/>
        <v>-3.1824892969968249E-3</v>
      </c>
      <c r="AC318" s="60">
        <f t="shared" si="785"/>
        <v>-2.0310673332302035E-4</v>
      </c>
      <c r="AD318" s="60">
        <f t="shared" si="785"/>
        <v>7.1491664091561725E-4</v>
      </c>
      <c r="AE318" s="60">
        <f t="shared" si="785"/>
        <v>0</v>
      </c>
      <c r="AF318" s="60">
        <f t="shared" si="785"/>
        <v>0</v>
      </c>
      <c r="AG318" s="60">
        <f t="shared" si="785"/>
        <v>0</v>
      </c>
      <c r="AH318" s="60">
        <f t="shared" si="785"/>
        <v>0</v>
      </c>
      <c r="AI318" s="60">
        <f t="shared" si="785"/>
        <v>0</v>
      </c>
      <c r="AJ318" s="60">
        <f t="shared" si="785"/>
        <v>0</v>
      </c>
      <c r="AK318" s="60">
        <f t="shared" si="785"/>
        <v>0</v>
      </c>
      <c r="AL318" s="60">
        <f t="shared" si="785"/>
        <v>-7.217853607916566E-4</v>
      </c>
      <c r="AM318" s="60">
        <f t="shared" si="785"/>
        <v>-1.245486658989074E-4</v>
      </c>
      <c r="AN318" s="60">
        <f t="shared" si="785"/>
        <v>-2.0238606438381573E-4</v>
      </c>
      <c r="AO318" s="60">
        <f t="shared" si="785"/>
        <v>-2.2552472553338216E-4</v>
      </c>
      <c r="AP318" s="60">
        <f t="shared" si="785"/>
        <v>-2.8197758866590557E-3</v>
      </c>
      <c r="AQ318" s="60">
        <f t="shared" ref="AQ318:BV318" si="786">IFERROR(AQ157*(AQ479/$EN479),"")</f>
        <v>-3.0874465804079748E-4</v>
      </c>
      <c r="AR318" s="60">
        <f t="shared" si="786"/>
        <v>1.5199779576798719E-4</v>
      </c>
      <c r="AS318" s="60">
        <f t="shared" si="786"/>
        <v>-7.106708074983728E-4</v>
      </c>
      <c r="AT318" s="60">
        <f t="shared" si="786"/>
        <v>5.0542908065872411E-4</v>
      </c>
      <c r="AU318" s="60">
        <f t="shared" si="786"/>
        <v>0</v>
      </c>
      <c r="AV318" s="60">
        <f t="shared" si="786"/>
        <v>-2.8698392637642093E-4</v>
      </c>
      <c r="AW318" s="60">
        <f t="shared" si="786"/>
        <v>3.3189478375692041E-3</v>
      </c>
      <c r="AX318" s="60">
        <f t="shared" si="786"/>
        <v>3.149382515502514E-4</v>
      </c>
      <c r="AY318" s="60">
        <f t="shared" si="786"/>
        <v>-1.9471416027553215E-4</v>
      </c>
      <c r="AZ318" s="60">
        <f t="shared" si="786"/>
        <v>-9.002218755447542E-4</v>
      </c>
      <c r="BA318" s="60">
        <f t="shared" si="786"/>
        <v>-6.7209276883378158E-4</v>
      </c>
      <c r="BB318" s="60">
        <f t="shared" si="786"/>
        <v>-1.8367865530902696E-4</v>
      </c>
      <c r="BC318" s="60">
        <f t="shared" si="786"/>
        <v>-1.5957672274479842E-3</v>
      </c>
      <c r="BD318" s="60">
        <f t="shared" si="786"/>
        <v>2.5870605260990535E-4</v>
      </c>
      <c r="BE318" s="60">
        <f t="shared" si="786"/>
        <v>-5.6775944489370492E-4</v>
      </c>
      <c r="BF318" s="60">
        <f t="shared" si="786"/>
        <v>-3.6643291811829925E-4</v>
      </c>
      <c r="BG318" s="60">
        <f t="shared" si="786"/>
        <v>-1.1525884092459148E-4</v>
      </c>
      <c r="BH318" s="60">
        <f t="shared" si="786"/>
        <v>-6.00325734512999E-4</v>
      </c>
      <c r="BI318" s="60">
        <f t="shared" si="786"/>
        <v>-1.4275466346527863E-3</v>
      </c>
      <c r="BJ318" s="60">
        <f t="shared" si="786"/>
        <v>-4.12307015649105E-4</v>
      </c>
      <c r="BK318" s="60">
        <f t="shared" si="786"/>
        <v>-1.3158313156493961E-3</v>
      </c>
      <c r="BL318" s="60">
        <f t="shared" si="786"/>
        <v>-7.7962069017596821E-4</v>
      </c>
      <c r="BM318" s="60">
        <f t="shared" si="786"/>
        <v>-1.8370097568147135E-3</v>
      </c>
      <c r="BN318" s="60">
        <f t="shared" si="786"/>
        <v>-4.330932983626164E-3</v>
      </c>
      <c r="BO318" s="60">
        <f t="shared" si="786"/>
        <v>-1.1546176977955755E-4</v>
      </c>
      <c r="BP318" s="60">
        <f t="shared" si="786"/>
        <v>-2.2708951428132267E-3</v>
      </c>
      <c r="BQ318" s="60">
        <f t="shared" si="786"/>
        <v>-3.3557447740270988E-3</v>
      </c>
      <c r="BR318" s="60">
        <f t="shared" si="786"/>
        <v>-2.4674657060290038E-3</v>
      </c>
      <c r="BS318" s="60">
        <f t="shared" si="786"/>
        <v>-6.8908696755637518E-4</v>
      </c>
      <c r="BT318" s="60">
        <f t="shared" si="786"/>
        <v>2.8326742492685649E-3</v>
      </c>
      <c r="BU318" s="60">
        <f t="shared" si="786"/>
        <v>-2.1341991555701295E-3</v>
      </c>
      <c r="BV318" s="60">
        <f t="shared" si="786"/>
        <v>-5.9894031428388067E-3</v>
      </c>
      <c r="BW318" s="60">
        <f t="shared" ref="BW318:DA318" si="787">IFERROR(BW157*(BW479/$EN479),"")</f>
        <v>1.2186696665460947E-3</v>
      </c>
      <c r="BX318" s="60">
        <f t="shared" si="787"/>
        <v>3.0375062743313125E-5</v>
      </c>
      <c r="BY318" s="60">
        <f t="shared" si="787"/>
        <v>-2.986731007661851E-3</v>
      </c>
      <c r="BZ318" s="60">
        <f t="shared" si="787"/>
        <v>-6.6134376610208607E-4</v>
      </c>
      <c r="CA318" s="60">
        <f t="shared" si="787"/>
        <v>-3.0365179392585037E-3</v>
      </c>
      <c r="CB318" s="60">
        <f t="shared" si="787"/>
        <v>-1.7188751096210778E-3</v>
      </c>
      <c r="CC318" s="60">
        <f t="shared" si="787"/>
        <v>-2.5221696323554188E-3</v>
      </c>
      <c r="CD318" s="60">
        <f t="shared" si="787"/>
        <v>-8.4682597491501123E-3</v>
      </c>
      <c r="CE318" s="60">
        <f t="shared" si="787"/>
        <v>-2.2035450026686074E-3</v>
      </c>
      <c r="CF318" s="60">
        <f t="shared" si="787"/>
        <v>1.5530888431939223E-4</v>
      </c>
      <c r="CG318" s="60">
        <f t="shared" si="787"/>
        <v>7.6608098872291207E-4</v>
      </c>
      <c r="CH318" s="60">
        <f t="shared" si="787"/>
        <v>-2.9492045902217716E-3</v>
      </c>
      <c r="CI318" s="60">
        <f t="shared" si="787"/>
        <v>-3.7402322867674195E-4</v>
      </c>
      <c r="CJ318" s="60">
        <f t="shared" si="787"/>
        <v>-1.3836756875760595E-4</v>
      </c>
      <c r="CK318" s="60">
        <f t="shared" si="787"/>
        <v>0</v>
      </c>
      <c r="CL318" s="60">
        <f t="shared" si="787"/>
        <v>6.9339435379734316E-4</v>
      </c>
      <c r="CM318" s="60">
        <f t="shared" si="787"/>
        <v>-2.8294428739476991E-4</v>
      </c>
      <c r="CN318" s="60">
        <f t="shared" si="787"/>
        <v>-6.2414754639952461E-4</v>
      </c>
      <c r="CO318" s="60">
        <f t="shared" si="787"/>
        <v>-5.4540404467216493E-4</v>
      </c>
      <c r="CP318" s="60">
        <f t="shared" si="787"/>
        <v>-1.3621425104189862E-3</v>
      </c>
      <c r="CQ318" s="60">
        <f t="shared" si="787"/>
        <v>1.9277582331034854E-3</v>
      </c>
      <c r="CR318" s="60">
        <f t="shared" si="787"/>
        <v>1.2574175588356168E-4</v>
      </c>
      <c r="CS318" s="60">
        <f t="shared" si="787"/>
        <v>0</v>
      </c>
      <c r="CT318" s="60">
        <f t="shared" si="787"/>
        <v>0</v>
      </c>
      <c r="CU318" s="60">
        <f t="shared" si="787"/>
        <v>0</v>
      </c>
      <c r="CV318" s="60">
        <f t="shared" si="787"/>
        <v>0</v>
      </c>
      <c r="CW318" s="60">
        <f t="shared" si="787"/>
        <v>0</v>
      </c>
      <c r="CX318" s="60" t="str">
        <f t="shared" si="787"/>
        <v/>
      </c>
      <c r="CY318" s="60">
        <f t="shared" si="787"/>
        <v>0</v>
      </c>
      <c r="CZ318" s="60">
        <f t="shared" si="787"/>
        <v>0</v>
      </c>
      <c r="DA318" s="60">
        <f t="shared" si="787"/>
        <v>0</v>
      </c>
      <c r="DB318" s="60">
        <f t="shared" si="737"/>
        <v>0</v>
      </c>
      <c r="DC318" s="60">
        <f t="shared" ref="DC318:EM318" si="788">IFERROR(DC157*(DC479/$EN479),"")</f>
        <v>0</v>
      </c>
      <c r="DD318" s="60">
        <f t="shared" si="788"/>
        <v>0</v>
      </c>
      <c r="DE318" s="60">
        <f t="shared" si="788"/>
        <v>0</v>
      </c>
      <c r="DF318" s="60">
        <f t="shared" si="788"/>
        <v>0</v>
      </c>
      <c r="DG318" s="60">
        <f t="shared" si="788"/>
        <v>0</v>
      </c>
      <c r="DH318" s="60">
        <f t="shared" si="788"/>
        <v>-6.6147196176969718E-5</v>
      </c>
      <c r="DI318" s="60">
        <f t="shared" si="788"/>
        <v>0</v>
      </c>
      <c r="DJ318" s="60">
        <f t="shared" si="788"/>
        <v>0</v>
      </c>
      <c r="DK318" s="60">
        <f t="shared" si="788"/>
        <v>0</v>
      </c>
      <c r="DL318" s="60">
        <f t="shared" si="788"/>
        <v>0</v>
      </c>
      <c r="DM318" s="60">
        <f t="shared" si="788"/>
        <v>0</v>
      </c>
      <c r="DN318" s="60">
        <f t="shared" si="788"/>
        <v>0</v>
      </c>
      <c r="DO318" s="60">
        <f t="shared" si="788"/>
        <v>0</v>
      </c>
      <c r="DP318" s="60">
        <f t="shared" si="788"/>
        <v>-2.8892777415205276E-4</v>
      </c>
      <c r="DQ318" s="60">
        <f t="shared" si="788"/>
        <v>0</v>
      </c>
      <c r="DR318" s="60">
        <f t="shared" si="788"/>
        <v>0</v>
      </c>
      <c r="DS318" s="60">
        <f t="shared" si="788"/>
        <v>-3.3646105493516322E-4</v>
      </c>
      <c r="DT318" s="60">
        <f t="shared" si="788"/>
        <v>-1.0680840216714242E-3</v>
      </c>
      <c r="DU318" s="60">
        <f t="shared" si="788"/>
        <v>-7.7962069017596821E-4</v>
      </c>
      <c r="DV318" s="60">
        <f t="shared" si="788"/>
        <v>-1.1615990112579819E-4</v>
      </c>
      <c r="DW318" s="60">
        <f t="shared" si="788"/>
        <v>-3.9313236631388247E-3</v>
      </c>
      <c r="DX318" s="60">
        <f t="shared" si="788"/>
        <v>3.9024591320756274E-4</v>
      </c>
      <c r="DY318" s="60">
        <f t="shared" si="788"/>
        <v>-3.1180669090146778E-3</v>
      </c>
      <c r="DZ318" s="60">
        <f t="shared" si="788"/>
        <v>-3.0728911634270227E-3</v>
      </c>
      <c r="EA318" s="60">
        <f t="shared" si="788"/>
        <v>6.2841887750460847E-5</v>
      </c>
      <c r="EB318" s="60">
        <f t="shared" si="788"/>
        <v>-1.6497905233234685E-3</v>
      </c>
      <c r="EC318" s="60">
        <f t="shared" si="788"/>
        <v>-1.7054949266565892E-3</v>
      </c>
      <c r="ED318" s="60">
        <f t="shared" si="788"/>
        <v>0</v>
      </c>
      <c r="EE318" s="60">
        <f t="shared" si="788"/>
        <v>0</v>
      </c>
      <c r="EF318" s="60">
        <f t="shared" si="788"/>
        <v>0</v>
      </c>
      <c r="EG318" s="60">
        <f t="shared" si="788"/>
        <v>0</v>
      </c>
      <c r="EH318" s="60">
        <f t="shared" si="788"/>
        <v>0</v>
      </c>
      <c r="EI318" s="60">
        <f t="shared" si="788"/>
        <v>0</v>
      </c>
      <c r="EJ318" s="60">
        <f t="shared" si="788"/>
        <v>0</v>
      </c>
      <c r="EK318" s="60">
        <f t="shared" si="788"/>
        <v>0</v>
      </c>
      <c r="EL318" s="60">
        <f t="shared" si="788"/>
        <v>-9.6906098156624798E-4</v>
      </c>
      <c r="EM318" s="60">
        <f t="shared" si="788"/>
        <v>-6.3797122548723273E-3</v>
      </c>
      <c r="EN318" s="78">
        <f t="shared" si="657"/>
        <v>-9.3801802234592252E-2</v>
      </c>
    </row>
    <row r="319" spans="1:144" ht="15" thickTop="1" x14ac:dyDescent="0.15"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  <c r="CR319" s="55"/>
      <c r="CS319" s="55"/>
      <c r="CT319" s="55"/>
      <c r="CU319" s="55"/>
      <c r="CV319" s="55"/>
      <c r="CW319" s="55"/>
      <c r="CX319" s="55"/>
      <c r="CY319" s="55"/>
      <c r="CZ319" s="55"/>
      <c r="DA319" s="55"/>
      <c r="DB319" s="55"/>
      <c r="DC319" s="55"/>
      <c r="DD319" s="55"/>
      <c r="DE319" s="55"/>
      <c r="DF319" s="55"/>
      <c r="DG319" s="55"/>
      <c r="DH319" s="55"/>
      <c r="DI319" s="55"/>
      <c r="DJ319" s="55"/>
      <c r="DK319" s="55"/>
      <c r="DL319" s="55"/>
      <c r="DM319" s="55"/>
      <c r="DN319" s="55"/>
      <c r="DO319" s="55"/>
      <c r="DP319" s="55"/>
      <c r="DQ319" s="55"/>
      <c r="DR319" s="55"/>
      <c r="DS319" s="55"/>
      <c r="DT319" s="55"/>
      <c r="DU319" s="55"/>
      <c r="DV319" s="55"/>
      <c r="DW319" s="55"/>
      <c r="DX319" s="55"/>
      <c r="DY319" s="55"/>
      <c r="DZ319" s="55"/>
      <c r="EA319" s="55"/>
      <c r="EB319" s="55"/>
      <c r="EC319" s="55"/>
      <c r="ED319" s="55"/>
      <c r="EE319" s="55"/>
      <c r="EF319" s="55"/>
      <c r="EG319" s="55"/>
      <c r="EH319" s="55"/>
      <c r="EI319" s="55"/>
      <c r="EJ319" s="55"/>
      <c r="EK319" s="55"/>
      <c r="EL319" s="55"/>
      <c r="EM319" s="55"/>
      <c r="EN319" s="55"/>
    </row>
    <row r="320" spans="1:144" x14ac:dyDescent="0.15">
      <c r="B320" s="135" t="s">
        <v>802</v>
      </c>
      <c r="C320" s="135"/>
      <c r="D320" s="13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  <c r="CU320" s="55"/>
      <c r="CV320" s="55"/>
      <c r="CW320" s="55"/>
      <c r="CX320" s="55"/>
      <c r="CY320" s="55"/>
      <c r="CZ320" s="55"/>
      <c r="DA320" s="55"/>
      <c r="DB320" s="55"/>
      <c r="DC320" s="55"/>
      <c r="DD320" s="55"/>
      <c r="DE320" s="55"/>
      <c r="DF320" s="55"/>
      <c r="DG320" s="55"/>
      <c r="DH320" s="55"/>
      <c r="DI320" s="55"/>
      <c r="DJ320" s="55"/>
      <c r="DK320" s="55"/>
      <c r="DL320" s="55"/>
      <c r="DM320" s="55"/>
      <c r="DN320" s="55"/>
      <c r="DO320" s="55"/>
      <c r="DP320" s="55"/>
      <c r="DQ320" s="55"/>
      <c r="DR320" s="55"/>
      <c r="DS320" s="55"/>
      <c r="DT320" s="55"/>
      <c r="DU320" s="55"/>
      <c r="DV320" s="55"/>
      <c r="DW320" s="55"/>
      <c r="DX320" s="55"/>
      <c r="DY320" s="55"/>
      <c r="DZ320" s="55"/>
      <c r="EA320" s="55"/>
      <c r="EB320" s="55"/>
      <c r="EC320" s="55"/>
      <c r="ED320" s="55"/>
      <c r="EE320" s="55"/>
      <c r="EF320" s="55"/>
      <c r="EG320" s="55"/>
      <c r="EH320" s="55"/>
      <c r="EI320" s="55"/>
      <c r="EJ320" s="55"/>
      <c r="EK320" s="55"/>
      <c r="EL320" s="55"/>
      <c r="EM320" s="55"/>
      <c r="EN320" s="55"/>
    </row>
    <row r="321" spans="1:144" x14ac:dyDescent="0.15">
      <c r="B321" s="135"/>
      <c r="C321" s="135"/>
      <c r="D321" s="13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  <c r="CU321" s="55"/>
      <c r="CV321" s="55"/>
      <c r="CW321" s="55"/>
      <c r="CX321" s="55"/>
      <c r="CY321" s="55"/>
      <c r="CZ321" s="55"/>
      <c r="DA321" s="55"/>
      <c r="DB321" s="55"/>
      <c r="DC321" s="55"/>
      <c r="DD321" s="55"/>
      <c r="DE321" s="55"/>
      <c r="DF321" s="55"/>
      <c r="DG321" s="55"/>
      <c r="DH321" s="55"/>
      <c r="DI321" s="55"/>
      <c r="DJ321" s="55"/>
      <c r="DK321" s="55"/>
      <c r="DL321" s="55"/>
      <c r="DM321" s="55"/>
      <c r="DN321" s="55"/>
      <c r="DO321" s="55"/>
      <c r="DP321" s="55"/>
      <c r="DQ321" s="55"/>
      <c r="DR321" s="55"/>
      <c r="DS321" s="55"/>
      <c r="DT321" s="55"/>
      <c r="DU321" s="55"/>
      <c r="DV321" s="55"/>
      <c r="DW321" s="55"/>
      <c r="DX321" s="55"/>
      <c r="DY321" s="55"/>
      <c r="DZ321" s="55"/>
      <c r="EA321" s="55"/>
      <c r="EB321" s="55"/>
      <c r="EC321" s="55"/>
      <c r="ED321" s="55"/>
      <c r="EE321" s="55"/>
      <c r="EF321" s="55"/>
      <c r="EG321" s="55"/>
      <c r="EH321" s="55"/>
      <c r="EI321" s="55"/>
      <c r="EJ321" s="55"/>
      <c r="EK321" s="55"/>
      <c r="EL321" s="55"/>
      <c r="EM321" s="55"/>
      <c r="EN321" s="55"/>
    </row>
    <row r="322" spans="1:144" x14ac:dyDescent="0.15"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  <c r="CR322" s="55"/>
      <c r="CS322" s="55"/>
      <c r="CT322" s="55"/>
      <c r="CU322" s="55"/>
      <c r="CV322" s="55"/>
      <c r="CW322" s="55"/>
      <c r="CX322" s="55"/>
      <c r="CY322" s="55"/>
      <c r="CZ322" s="55"/>
      <c r="DA322" s="55"/>
      <c r="DB322" s="55"/>
      <c r="DC322" s="55"/>
      <c r="DD322" s="55"/>
      <c r="DE322" s="55"/>
      <c r="DF322" s="55"/>
      <c r="DG322" s="55"/>
      <c r="DH322" s="55"/>
      <c r="DI322" s="55"/>
      <c r="DJ322" s="55"/>
      <c r="DK322" s="55"/>
      <c r="DL322" s="55"/>
      <c r="DM322" s="55"/>
      <c r="DN322" s="55"/>
      <c r="DO322" s="55"/>
      <c r="DP322" s="55"/>
      <c r="DQ322" s="55"/>
      <c r="DR322" s="55"/>
      <c r="DS322" s="55"/>
      <c r="DT322" s="55"/>
      <c r="DU322" s="55"/>
      <c r="DV322" s="55"/>
      <c r="DW322" s="55"/>
      <c r="DX322" s="55"/>
      <c r="DY322" s="55"/>
      <c r="DZ322" s="55"/>
      <c r="EA322" s="55"/>
      <c r="EB322" s="55"/>
      <c r="EC322" s="55"/>
      <c r="ED322" s="55"/>
      <c r="EE322" s="55"/>
      <c r="EF322" s="55"/>
      <c r="EG322" s="55"/>
      <c r="EH322" s="55"/>
      <c r="EI322" s="55"/>
      <c r="EJ322" s="55"/>
      <c r="EK322" s="55"/>
      <c r="EL322" s="55"/>
      <c r="EM322" s="55"/>
      <c r="EN322" s="55"/>
    </row>
    <row r="323" spans="1:144" x14ac:dyDescent="0.15">
      <c r="A323" s="81" t="s">
        <v>796</v>
      </c>
      <c r="B323" s="50" t="s">
        <v>586</v>
      </c>
      <c r="C323" s="50" t="s">
        <v>587</v>
      </c>
      <c r="D323" s="51" t="s">
        <v>15</v>
      </c>
      <c r="E323" s="51" t="s">
        <v>588</v>
      </c>
      <c r="F323" s="51" t="s">
        <v>589</v>
      </c>
      <c r="G323" s="51" t="s">
        <v>590</v>
      </c>
      <c r="H323" s="51" t="s">
        <v>591</v>
      </c>
      <c r="I323" s="51" t="s">
        <v>592</v>
      </c>
      <c r="J323" s="51" t="s">
        <v>593</v>
      </c>
      <c r="K323" s="51" t="s">
        <v>594</v>
      </c>
      <c r="L323" s="51" t="s">
        <v>595</v>
      </c>
      <c r="M323" s="51" t="s">
        <v>596</v>
      </c>
      <c r="N323" s="51" t="s">
        <v>597</v>
      </c>
      <c r="O323" s="51" t="s">
        <v>598</v>
      </c>
      <c r="P323" s="51" t="s">
        <v>599</v>
      </c>
      <c r="Q323" s="51" t="s">
        <v>600</v>
      </c>
      <c r="R323" s="51" t="s">
        <v>601</v>
      </c>
      <c r="S323" s="51" t="s">
        <v>602</v>
      </c>
      <c r="T323" s="51" t="s">
        <v>603</v>
      </c>
      <c r="U323" s="51" t="s">
        <v>604</v>
      </c>
      <c r="V323" s="51" t="s">
        <v>605</v>
      </c>
      <c r="W323" s="51" t="s">
        <v>606</v>
      </c>
      <c r="X323" s="51" t="s">
        <v>607</v>
      </c>
      <c r="Y323" s="51" t="s">
        <v>608</v>
      </c>
      <c r="Z323" s="51" t="s">
        <v>609</v>
      </c>
      <c r="AA323" s="51" t="s">
        <v>610</v>
      </c>
      <c r="AB323" s="51" t="s">
        <v>611</v>
      </c>
      <c r="AC323" s="51" t="s">
        <v>612</v>
      </c>
      <c r="AD323" s="51" t="s">
        <v>613</v>
      </c>
      <c r="AE323" s="51" t="s">
        <v>614</v>
      </c>
      <c r="AF323" s="51" t="s">
        <v>615</v>
      </c>
      <c r="AG323" s="51" t="s">
        <v>616</v>
      </c>
      <c r="AH323" s="51" t="s">
        <v>617</v>
      </c>
      <c r="AI323" s="51" t="s">
        <v>618</v>
      </c>
      <c r="AJ323" s="51" t="s">
        <v>619</v>
      </c>
      <c r="AK323" s="51" t="s">
        <v>620</v>
      </c>
      <c r="AL323" s="51" t="s">
        <v>621</v>
      </c>
      <c r="AM323" s="51" t="s">
        <v>622</v>
      </c>
      <c r="AN323" s="51" t="s">
        <v>623</v>
      </c>
      <c r="AO323" s="51" t="s">
        <v>624</v>
      </c>
      <c r="AP323" s="51" t="s">
        <v>625</v>
      </c>
      <c r="AQ323" s="51" t="s">
        <v>626</v>
      </c>
      <c r="AR323" s="51" t="s">
        <v>627</v>
      </c>
      <c r="AS323" s="51" t="s">
        <v>628</v>
      </c>
      <c r="AT323" s="51" t="s">
        <v>629</v>
      </c>
      <c r="AU323" s="51" t="s">
        <v>630</v>
      </c>
      <c r="AV323" s="51" t="s">
        <v>631</v>
      </c>
      <c r="AW323" s="51" t="s">
        <v>632</v>
      </c>
      <c r="AX323" s="51" t="s">
        <v>633</v>
      </c>
      <c r="AY323" s="51" t="s">
        <v>634</v>
      </c>
      <c r="AZ323" s="51" t="s">
        <v>635</v>
      </c>
      <c r="BA323" s="51" t="s">
        <v>636</v>
      </c>
      <c r="BB323" s="51" t="s">
        <v>637</v>
      </c>
      <c r="BC323" s="51" t="s">
        <v>638</v>
      </c>
      <c r="BD323" s="51" t="s">
        <v>639</v>
      </c>
      <c r="BE323" s="51" t="s">
        <v>640</v>
      </c>
      <c r="BF323" s="51" t="s">
        <v>641</v>
      </c>
      <c r="BG323" s="51" t="s">
        <v>642</v>
      </c>
      <c r="BH323" s="51" t="s">
        <v>643</v>
      </c>
      <c r="BI323" s="51" t="s">
        <v>644</v>
      </c>
      <c r="BJ323" s="51" t="s">
        <v>645</v>
      </c>
      <c r="BK323" s="51" t="s">
        <v>646</v>
      </c>
      <c r="BL323" s="51" t="s">
        <v>647</v>
      </c>
      <c r="BM323" s="51" t="s">
        <v>648</v>
      </c>
      <c r="BN323" s="51" t="s">
        <v>649</v>
      </c>
      <c r="BO323" s="51" t="s">
        <v>650</v>
      </c>
      <c r="BP323" s="51" t="s">
        <v>651</v>
      </c>
      <c r="BQ323" s="51" t="s">
        <v>652</v>
      </c>
      <c r="BR323" s="51" t="s">
        <v>653</v>
      </c>
      <c r="BS323" s="51" t="s">
        <v>654</v>
      </c>
      <c r="BT323" s="51" t="s">
        <v>655</v>
      </c>
      <c r="BU323" s="51" t="s">
        <v>656</v>
      </c>
      <c r="BV323" s="51" t="s">
        <v>657</v>
      </c>
      <c r="BW323" s="51" t="s">
        <v>658</v>
      </c>
      <c r="BX323" s="51" t="s">
        <v>659</v>
      </c>
      <c r="BY323" s="51" t="s">
        <v>660</v>
      </c>
      <c r="BZ323" s="51" t="s">
        <v>661</v>
      </c>
      <c r="CA323" s="51" t="s">
        <v>662</v>
      </c>
      <c r="CB323" s="51" t="s">
        <v>663</v>
      </c>
      <c r="CC323" s="51" t="s">
        <v>664</v>
      </c>
      <c r="CD323" s="51" t="s">
        <v>665</v>
      </c>
      <c r="CE323" s="51" t="s">
        <v>666</v>
      </c>
      <c r="CF323" s="51" t="s">
        <v>667</v>
      </c>
      <c r="CG323" s="51" t="s">
        <v>668</v>
      </c>
      <c r="CH323" s="51" t="s">
        <v>669</v>
      </c>
      <c r="CI323" s="51" t="s">
        <v>670</v>
      </c>
      <c r="CJ323" s="51" t="s">
        <v>671</v>
      </c>
      <c r="CK323" s="51" t="s">
        <v>672</v>
      </c>
      <c r="CL323" s="51" t="s">
        <v>673</v>
      </c>
      <c r="CM323" s="51" t="s">
        <v>674</v>
      </c>
      <c r="CN323" s="51" t="s">
        <v>675</v>
      </c>
      <c r="CO323" s="51" t="s">
        <v>676</v>
      </c>
      <c r="CP323" s="51" t="s">
        <v>677</v>
      </c>
      <c r="CQ323" s="51" t="s">
        <v>678</v>
      </c>
      <c r="CR323" s="51" t="s">
        <v>679</v>
      </c>
      <c r="CS323" s="51" t="s">
        <v>680</v>
      </c>
      <c r="CT323" s="51" t="s">
        <v>681</v>
      </c>
      <c r="CU323" s="51" t="s">
        <v>682</v>
      </c>
      <c r="CV323" s="51" t="s">
        <v>683</v>
      </c>
      <c r="CW323" s="51" t="s">
        <v>684</v>
      </c>
      <c r="CX323" s="52" t="s">
        <v>685</v>
      </c>
      <c r="CY323" s="52" t="s">
        <v>686</v>
      </c>
      <c r="CZ323" s="52" t="s">
        <v>687</v>
      </c>
      <c r="DA323" s="52" t="s">
        <v>688</v>
      </c>
      <c r="DB323" s="52" t="s">
        <v>689</v>
      </c>
      <c r="DC323" s="52" t="s">
        <v>690</v>
      </c>
      <c r="DD323" s="52" t="s">
        <v>691</v>
      </c>
      <c r="DE323" s="52" t="s">
        <v>692</v>
      </c>
      <c r="DF323" s="52" t="s">
        <v>693</v>
      </c>
      <c r="DG323" s="52" t="s">
        <v>694</v>
      </c>
      <c r="DH323" s="52" t="s">
        <v>695</v>
      </c>
      <c r="DI323" s="52" t="s">
        <v>696</v>
      </c>
      <c r="DJ323" s="52" t="s">
        <v>697</v>
      </c>
      <c r="DK323" s="52" t="s">
        <v>698</v>
      </c>
      <c r="DL323" s="52" t="s">
        <v>699</v>
      </c>
      <c r="DM323" s="52" t="s">
        <v>700</v>
      </c>
      <c r="DN323" s="52" t="s">
        <v>701</v>
      </c>
      <c r="DO323" s="52" t="s">
        <v>702</v>
      </c>
      <c r="DP323" s="52" t="s">
        <v>703</v>
      </c>
      <c r="DQ323" s="52" t="s">
        <v>704</v>
      </c>
      <c r="DR323" s="52" t="s">
        <v>705</v>
      </c>
      <c r="DS323" s="52" t="s">
        <v>706</v>
      </c>
      <c r="DT323" s="52" t="s">
        <v>707</v>
      </c>
      <c r="DU323" s="52" t="s">
        <v>647</v>
      </c>
      <c r="DV323" s="52" t="s">
        <v>708</v>
      </c>
      <c r="DW323" s="52" t="s">
        <v>709</v>
      </c>
      <c r="DX323" s="52" t="s">
        <v>710</v>
      </c>
      <c r="DY323" s="52" t="s">
        <v>711</v>
      </c>
      <c r="DZ323" s="52" t="s">
        <v>712</v>
      </c>
      <c r="EA323" s="52" t="s">
        <v>727</v>
      </c>
      <c r="EB323" s="52" t="s">
        <v>714</v>
      </c>
      <c r="EC323" s="52" t="s">
        <v>715</v>
      </c>
      <c r="ED323" s="67" t="s">
        <v>716</v>
      </c>
      <c r="EE323" s="67" t="s">
        <v>717</v>
      </c>
      <c r="EF323" s="67" t="s">
        <v>718</v>
      </c>
      <c r="EG323" s="67" t="s">
        <v>719</v>
      </c>
      <c r="EH323" s="67" t="s">
        <v>720</v>
      </c>
      <c r="EI323" s="67" t="s">
        <v>721</v>
      </c>
      <c r="EJ323" s="67" t="s">
        <v>722</v>
      </c>
      <c r="EK323" s="67" t="s">
        <v>723</v>
      </c>
      <c r="EL323" s="67" t="s">
        <v>724</v>
      </c>
      <c r="EM323" s="67" t="s">
        <v>725</v>
      </c>
      <c r="EN323" s="52" t="s">
        <v>800</v>
      </c>
    </row>
    <row r="324" spans="1:144" x14ac:dyDescent="0.15">
      <c r="A324" s="71">
        <v>39843</v>
      </c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  <c r="BM324" s="80"/>
      <c r="BN324" s="80"/>
      <c r="BO324" s="80"/>
      <c r="BP324" s="80"/>
      <c r="BQ324" s="80"/>
      <c r="BR324" s="80"/>
      <c r="BS324" s="80"/>
      <c r="BT324" s="80"/>
      <c r="BU324" s="80"/>
      <c r="BV324" s="80"/>
      <c r="BW324" s="80"/>
      <c r="BX324" s="80"/>
      <c r="BY324" s="80"/>
      <c r="BZ324" s="80"/>
      <c r="CA324" s="80"/>
      <c r="CB324" s="80"/>
      <c r="CC324" s="80"/>
      <c r="CD324" s="80"/>
      <c r="CE324" s="80"/>
      <c r="CF324" s="80"/>
      <c r="CG324" s="80"/>
      <c r="CH324" s="80"/>
      <c r="CI324" s="80"/>
      <c r="CJ324" s="80"/>
      <c r="CK324" s="80"/>
      <c r="CL324" s="80"/>
      <c r="CM324" s="80"/>
      <c r="CN324" s="80"/>
      <c r="CO324" s="80"/>
      <c r="CP324" s="80"/>
      <c r="CQ324" s="80"/>
      <c r="CR324" s="80"/>
      <c r="CS324" s="80"/>
      <c r="CT324" s="80"/>
      <c r="CU324" s="80"/>
      <c r="CV324" s="80"/>
      <c r="CW324" s="80"/>
      <c r="CX324" s="80"/>
      <c r="CY324" s="80"/>
      <c r="CZ324" s="80"/>
      <c r="DA324" s="80"/>
      <c r="DB324" s="80"/>
      <c r="DC324" s="80"/>
      <c r="DD324" s="80"/>
      <c r="DE324" s="80"/>
      <c r="DF324" s="80"/>
      <c r="DG324" s="80"/>
      <c r="DH324" s="80"/>
      <c r="DI324" s="80"/>
      <c r="DJ324" s="80"/>
      <c r="DK324" s="80"/>
      <c r="DL324" s="80"/>
      <c r="DM324" s="80"/>
      <c r="DN324" s="80"/>
      <c r="DO324" s="80"/>
      <c r="DP324" s="80"/>
      <c r="DQ324" s="80"/>
      <c r="DR324" s="80"/>
      <c r="DS324" s="80"/>
      <c r="DT324" s="80"/>
      <c r="DU324" s="80"/>
      <c r="DV324" s="80"/>
      <c r="DW324" s="80"/>
      <c r="DX324" s="80"/>
      <c r="DY324" s="80"/>
      <c r="DZ324" s="80"/>
      <c r="EA324" s="80"/>
      <c r="EB324" s="80"/>
      <c r="EC324" s="80"/>
      <c r="ED324" s="80"/>
      <c r="EE324" s="80"/>
      <c r="EF324" s="80"/>
      <c r="EG324" s="80"/>
      <c r="EH324" s="80"/>
      <c r="EI324" s="80"/>
      <c r="EJ324" s="80"/>
      <c r="EK324" s="80"/>
      <c r="EL324" s="80"/>
      <c r="EM324" s="80"/>
      <c r="EN324" s="72">
        <f t="shared" ref="EN324:EN355" si="789">SUM(B324:EM324)</f>
        <v>0</v>
      </c>
    </row>
    <row r="325" spans="1:144" x14ac:dyDescent="0.15">
      <c r="A325" s="71">
        <v>39871</v>
      </c>
      <c r="B325" s="80" t="s">
        <v>6</v>
      </c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  <c r="BM325" s="80"/>
      <c r="BN325" s="80"/>
      <c r="BO325" s="80"/>
      <c r="BP325" s="80"/>
      <c r="BQ325" s="80"/>
      <c r="BR325" s="80"/>
      <c r="BS325" s="80"/>
      <c r="BT325" s="80"/>
      <c r="BU325" s="80"/>
      <c r="BV325" s="80"/>
      <c r="BW325" s="80"/>
      <c r="BX325" s="80"/>
      <c r="BY325" s="80"/>
      <c r="BZ325" s="80"/>
      <c r="CA325" s="80"/>
      <c r="CB325" s="80"/>
      <c r="CC325" s="80"/>
      <c r="CD325" s="80"/>
      <c r="CE325" s="80"/>
      <c r="CF325" s="80"/>
      <c r="CG325" s="80"/>
      <c r="CH325" s="80"/>
      <c r="CI325" s="80"/>
      <c r="CJ325" s="80"/>
      <c r="CK325" s="80"/>
      <c r="CL325" s="80"/>
      <c r="CM325" s="80"/>
      <c r="CN325" s="80"/>
      <c r="CO325" s="80"/>
      <c r="CP325" s="80"/>
      <c r="CQ325" s="80"/>
      <c r="CR325" s="80"/>
      <c r="CS325" s="80"/>
      <c r="CT325" s="80"/>
      <c r="CU325" s="80"/>
      <c r="CV325" s="80"/>
      <c r="CW325" s="80"/>
      <c r="CX325" s="80"/>
      <c r="CY325" s="80"/>
      <c r="CZ325" s="80"/>
      <c r="DA325" s="80"/>
      <c r="DB325" s="80"/>
      <c r="DC325" s="80"/>
      <c r="DD325" s="80"/>
      <c r="DE325" s="80"/>
      <c r="DF325" s="80"/>
      <c r="DG325" s="80"/>
      <c r="DH325" s="80"/>
      <c r="DI325" s="80"/>
      <c r="DJ325" s="80"/>
      <c r="DK325" s="80"/>
      <c r="DL325" s="80"/>
      <c r="DM325" s="80"/>
      <c r="DN325" s="80"/>
      <c r="DO325" s="80"/>
      <c r="DP325" s="80"/>
      <c r="DQ325" s="80"/>
      <c r="DR325" s="80"/>
      <c r="DS325" s="80"/>
      <c r="DT325" s="80"/>
      <c r="DU325" s="80"/>
      <c r="DV325" s="80"/>
      <c r="DW325" s="80"/>
      <c r="DX325" s="80"/>
      <c r="DY325" s="80"/>
      <c r="DZ325" s="80"/>
      <c r="EA325" s="80"/>
      <c r="EB325" s="80"/>
      <c r="EC325" s="80"/>
      <c r="ED325" s="80"/>
      <c r="EE325" s="80"/>
      <c r="EF325" s="80"/>
      <c r="EG325" s="80"/>
      <c r="EH325" s="80"/>
      <c r="EI325" s="80"/>
      <c r="EJ325" s="80"/>
      <c r="EK325" s="80"/>
      <c r="EL325" s="80"/>
      <c r="EM325" s="80"/>
      <c r="EN325" s="72">
        <f t="shared" si="789"/>
        <v>0</v>
      </c>
    </row>
    <row r="326" spans="1:144" x14ac:dyDescent="0.15">
      <c r="A326" s="71">
        <v>39903</v>
      </c>
      <c r="B326" s="80" t="s">
        <v>6</v>
      </c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  <c r="BM326" s="80"/>
      <c r="BN326" s="80"/>
      <c r="BO326" s="80"/>
      <c r="BP326" s="80"/>
      <c r="BQ326" s="80"/>
      <c r="BR326" s="80"/>
      <c r="BS326" s="80"/>
      <c r="BT326" s="80"/>
      <c r="BU326" s="80"/>
      <c r="BV326" s="80"/>
      <c r="BW326" s="80"/>
      <c r="BX326" s="80"/>
      <c r="BY326" s="80"/>
      <c r="BZ326" s="80"/>
      <c r="CA326" s="80"/>
      <c r="CB326" s="80"/>
      <c r="CC326" s="80"/>
      <c r="CD326" s="80"/>
      <c r="CE326" s="80"/>
      <c r="CF326" s="80"/>
      <c r="CG326" s="80"/>
      <c r="CH326" s="80"/>
      <c r="CI326" s="80"/>
      <c r="CJ326" s="80"/>
      <c r="CK326" s="80"/>
      <c r="CL326" s="80"/>
      <c r="CM326" s="80"/>
      <c r="CN326" s="80"/>
      <c r="CO326" s="80"/>
      <c r="CP326" s="80"/>
      <c r="CQ326" s="80"/>
      <c r="CR326" s="80"/>
      <c r="CS326" s="80"/>
      <c r="CT326" s="80"/>
      <c r="CU326" s="80"/>
      <c r="CV326" s="80"/>
      <c r="CW326" s="80"/>
      <c r="CX326" s="80"/>
      <c r="CY326" s="80"/>
      <c r="CZ326" s="80"/>
      <c r="DA326" s="80"/>
      <c r="DB326" s="80"/>
      <c r="DC326" s="80"/>
      <c r="DD326" s="80"/>
      <c r="DE326" s="80"/>
      <c r="DF326" s="80"/>
      <c r="DG326" s="80"/>
      <c r="DH326" s="80"/>
      <c r="DI326" s="80"/>
      <c r="DJ326" s="80"/>
      <c r="DK326" s="80"/>
      <c r="DL326" s="80"/>
      <c r="DM326" s="80"/>
      <c r="DN326" s="80"/>
      <c r="DO326" s="80"/>
      <c r="DP326" s="80"/>
      <c r="DQ326" s="80"/>
      <c r="DR326" s="80"/>
      <c r="DS326" s="80"/>
      <c r="DT326" s="80"/>
      <c r="DU326" s="80"/>
      <c r="DV326" s="80"/>
      <c r="DW326" s="80"/>
      <c r="DX326" s="80"/>
      <c r="DY326" s="80"/>
      <c r="DZ326" s="80"/>
      <c r="EA326" s="80"/>
      <c r="EB326" s="80"/>
      <c r="EC326" s="80"/>
      <c r="ED326" s="80"/>
      <c r="EE326" s="80"/>
      <c r="EF326" s="80"/>
      <c r="EG326" s="80"/>
      <c r="EH326" s="80"/>
      <c r="EI326" s="80"/>
      <c r="EJ326" s="80"/>
      <c r="EK326" s="80"/>
      <c r="EL326" s="80"/>
      <c r="EM326" s="80"/>
      <c r="EN326" s="72">
        <f t="shared" si="789"/>
        <v>0</v>
      </c>
    </row>
    <row r="327" spans="1:144" x14ac:dyDescent="0.15">
      <c r="A327" s="71">
        <v>39933</v>
      </c>
      <c r="B327" s="80" t="s">
        <v>6</v>
      </c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  <c r="BM327" s="80"/>
      <c r="BN327" s="80"/>
      <c r="BO327" s="80"/>
      <c r="BP327" s="80"/>
      <c r="BQ327" s="80"/>
      <c r="BR327" s="80"/>
      <c r="BS327" s="80"/>
      <c r="BT327" s="80"/>
      <c r="BU327" s="80"/>
      <c r="BV327" s="80"/>
      <c r="BW327" s="80"/>
      <c r="BX327" s="80"/>
      <c r="BY327" s="80"/>
      <c r="BZ327" s="80"/>
      <c r="CA327" s="80"/>
      <c r="CB327" s="80"/>
      <c r="CC327" s="80"/>
      <c r="CD327" s="80"/>
      <c r="CE327" s="80"/>
      <c r="CF327" s="80"/>
      <c r="CG327" s="80"/>
      <c r="CH327" s="80"/>
      <c r="CI327" s="80"/>
      <c r="CJ327" s="80"/>
      <c r="CK327" s="80"/>
      <c r="CL327" s="80"/>
      <c r="CM327" s="80"/>
      <c r="CN327" s="80"/>
      <c r="CO327" s="80"/>
      <c r="CP327" s="80"/>
      <c r="CQ327" s="80"/>
      <c r="CR327" s="80"/>
      <c r="CS327" s="80"/>
      <c r="CT327" s="80"/>
      <c r="CU327" s="80"/>
      <c r="CV327" s="80"/>
      <c r="CW327" s="80"/>
      <c r="CX327" s="80"/>
      <c r="CY327" s="80"/>
      <c r="CZ327" s="80"/>
      <c r="DA327" s="80"/>
      <c r="DB327" s="80"/>
      <c r="DC327" s="80"/>
      <c r="DD327" s="80"/>
      <c r="DE327" s="80"/>
      <c r="DF327" s="80"/>
      <c r="DG327" s="80"/>
      <c r="DH327" s="80"/>
      <c r="DI327" s="80"/>
      <c r="DJ327" s="80"/>
      <c r="DK327" s="80"/>
      <c r="DL327" s="80"/>
      <c r="DM327" s="80"/>
      <c r="DN327" s="80"/>
      <c r="DO327" s="80"/>
      <c r="DP327" s="80"/>
      <c r="DQ327" s="80"/>
      <c r="DR327" s="80"/>
      <c r="DS327" s="80"/>
      <c r="DT327" s="80"/>
      <c r="DU327" s="80"/>
      <c r="DV327" s="80"/>
      <c r="DW327" s="80"/>
      <c r="DX327" s="80"/>
      <c r="DY327" s="80"/>
      <c r="DZ327" s="80"/>
      <c r="EA327" s="80"/>
      <c r="EB327" s="80"/>
      <c r="EC327" s="80"/>
      <c r="ED327" s="80"/>
      <c r="EE327" s="80"/>
      <c r="EF327" s="80"/>
      <c r="EG327" s="80"/>
      <c r="EH327" s="80"/>
      <c r="EI327" s="80"/>
      <c r="EJ327" s="80"/>
      <c r="EK327" s="80"/>
      <c r="EL327" s="80"/>
      <c r="EM327" s="80"/>
      <c r="EN327" s="72">
        <f t="shared" si="789"/>
        <v>0</v>
      </c>
    </row>
    <row r="328" spans="1:144" x14ac:dyDescent="0.15">
      <c r="A328" s="71">
        <v>39962</v>
      </c>
      <c r="B328" s="80" t="s">
        <v>6</v>
      </c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  <c r="BM328" s="80"/>
      <c r="BN328" s="80"/>
      <c r="BO328" s="80"/>
      <c r="BP328" s="80"/>
      <c r="BQ328" s="80"/>
      <c r="BR328" s="80"/>
      <c r="BS328" s="80"/>
      <c r="BT328" s="80"/>
      <c r="BU328" s="80"/>
      <c r="BV328" s="80"/>
      <c r="BW328" s="80"/>
      <c r="BX328" s="80"/>
      <c r="BY328" s="80"/>
      <c r="BZ328" s="80"/>
      <c r="CA328" s="80"/>
      <c r="CB328" s="80"/>
      <c r="CC328" s="80"/>
      <c r="CD328" s="80"/>
      <c r="CE328" s="80"/>
      <c r="CF328" s="80"/>
      <c r="CG328" s="80"/>
      <c r="CH328" s="80"/>
      <c r="CI328" s="80"/>
      <c r="CJ328" s="80"/>
      <c r="CK328" s="80"/>
      <c r="CL328" s="80"/>
      <c r="CM328" s="80"/>
      <c r="CN328" s="80"/>
      <c r="CO328" s="80"/>
      <c r="CP328" s="80"/>
      <c r="CQ328" s="80"/>
      <c r="CR328" s="80"/>
      <c r="CS328" s="80"/>
      <c r="CT328" s="80"/>
      <c r="CU328" s="80"/>
      <c r="CV328" s="80"/>
      <c r="CW328" s="80"/>
      <c r="CX328" s="80"/>
      <c r="CY328" s="80"/>
      <c r="CZ328" s="80"/>
      <c r="DA328" s="80"/>
      <c r="DB328" s="80"/>
      <c r="DC328" s="80"/>
      <c r="DD328" s="80"/>
      <c r="DE328" s="80"/>
      <c r="DF328" s="80"/>
      <c r="DG328" s="80"/>
      <c r="DH328" s="80"/>
      <c r="DI328" s="80"/>
      <c r="DJ328" s="80"/>
      <c r="DK328" s="80"/>
      <c r="DL328" s="80"/>
      <c r="DM328" s="80"/>
      <c r="DN328" s="80"/>
      <c r="DO328" s="80"/>
      <c r="DP328" s="80"/>
      <c r="DQ328" s="80"/>
      <c r="DR328" s="80"/>
      <c r="DS328" s="80"/>
      <c r="DT328" s="80"/>
      <c r="DU328" s="80"/>
      <c r="DV328" s="80"/>
      <c r="DW328" s="80"/>
      <c r="DX328" s="80"/>
      <c r="DY328" s="80"/>
      <c r="DZ328" s="80"/>
      <c r="EA328" s="80"/>
      <c r="EB328" s="80"/>
      <c r="EC328" s="80"/>
      <c r="ED328" s="80"/>
      <c r="EE328" s="80"/>
      <c r="EF328" s="80"/>
      <c r="EG328" s="80"/>
      <c r="EH328" s="80"/>
      <c r="EI328" s="80"/>
      <c r="EJ328" s="80"/>
      <c r="EK328" s="80"/>
      <c r="EL328" s="80"/>
      <c r="EM328" s="80"/>
      <c r="EN328" s="72">
        <f t="shared" si="789"/>
        <v>0</v>
      </c>
    </row>
    <row r="329" spans="1:144" x14ac:dyDescent="0.15">
      <c r="A329" s="71">
        <v>39994</v>
      </c>
      <c r="B329" s="80" t="s">
        <v>6</v>
      </c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  <c r="BM329" s="80"/>
      <c r="BN329" s="80"/>
      <c r="BO329" s="80"/>
      <c r="BP329" s="80"/>
      <c r="BQ329" s="80"/>
      <c r="BR329" s="80"/>
      <c r="BS329" s="80"/>
      <c r="BT329" s="80"/>
      <c r="BU329" s="80"/>
      <c r="BV329" s="80"/>
      <c r="BW329" s="80"/>
      <c r="BX329" s="80"/>
      <c r="BY329" s="80"/>
      <c r="BZ329" s="80"/>
      <c r="CA329" s="80"/>
      <c r="CB329" s="80"/>
      <c r="CC329" s="80"/>
      <c r="CD329" s="80"/>
      <c r="CE329" s="80"/>
      <c r="CF329" s="80"/>
      <c r="CG329" s="80"/>
      <c r="CH329" s="80"/>
      <c r="CI329" s="80"/>
      <c r="CJ329" s="80"/>
      <c r="CK329" s="80"/>
      <c r="CL329" s="80"/>
      <c r="CM329" s="80"/>
      <c r="CN329" s="80"/>
      <c r="CO329" s="80"/>
      <c r="CP329" s="80"/>
      <c r="CQ329" s="80"/>
      <c r="CR329" s="80"/>
      <c r="CS329" s="80"/>
      <c r="CT329" s="80"/>
      <c r="CU329" s="80"/>
      <c r="CV329" s="80"/>
      <c r="CW329" s="80"/>
      <c r="CX329" s="80"/>
      <c r="CY329" s="80"/>
      <c r="CZ329" s="80"/>
      <c r="DA329" s="80"/>
      <c r="DB329" s="80"/>
      <c r="DC329" s="80"/>
      <c r="DD329" s="80"/>
      <c r="DE329" s="80"/>
      <c r="DF329" s="80"/>
      <c r="DG329" s="80"/>
      <c r="DH329" s="80"/>
      <c r="DI329" s="80"/>
      <c r="DJ329" s="80"/>
      <c r="DK329" s="80"/>
      <c r="DL329" s="80"/>
      <c r="DM329" s="80"/>
      <c r="DN329" s="80"/>
      <c r="DO329" s="80"/>
      <c r="DP329" s="80"/>
      <c r="DQ329" s="80"/>
      <c r="DR329" s="80"/>
      <c r="DS329" s="80"/>
      <c r="DT329" s="80"/>
      <c r="DU329" s="80"/>
      <c r="DV329" s="80"/>
      <c r="DW329" s="80"/>
      <c r="DX329" s="80"/>
      <c r="DY329" s="80"/>
      <c r="DZ329" s="80"/>
      <c r="EA329" s="80"/>
      <c r="EB329" s="80"/>
      <c r="EC329" s="80"/>
      <c r="ED329" s="80"/>
      <c r="EE329" s="80"/>
      <c r="EF329" s="80"/>
      <c r="EG329" s="80"/>
      <c r="EH329" s="80"/>
      <c r="EI329" s="80"/>
      <c r="EJ329" s="80"/>
      <c r="EK329" s="80"/>
      <c r="EL329" s="80"/>
      <c r="EM329" s="80"/>
      <c r="EN329" s="72">
        <f t="shared" si="789"/>
        <v>0</v>
      </c>
    </row>
    <row r="330" spans="1:144" x14ac:dyDescent="0.15">
      <c r="A330" s="71">
        <v>40025</v>
      </c>
      <c r="B330" s="80" t="s">
        <v>6</v>
      </c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  <c r="BM330" s="80"/>
      <c r="BN330" s="80"/>
      <c r="BO330" s="80"/>
      <c r="BP330" s="80"/>
      <c r="BQ330" s="80"/>
      <c r="BR330" s="80"/>
      <c r="BS330" s="80"/>
      <c r="BT330" s="80"/>
      <c r="BU330" s="80"/>
      <c r="BV330" s="80"/>
      <c r="BW330" s="80"/>
      <c r="BX330" s="80"/>
      <c r="BY330" s="80"/>
      <c r="BZ330" s="80"/>
      <c r="CA330" s="80"/>
      <c r="CB330" s="80"/>
      <c r="CC330" s="80"/>
      <c r="CD330" s="80"/>
      <c r="CE330" s="80"/>
      <c r="CF330" s="80"/>
      <c r="CG330" s="80"/>
      <c r="CH330" s="80"/>
      <c r="CI330" s="80"/>
      <c r="CJ330" s="80"/>
      <c r="CK330" s="80"/>
      <c r="CL330" s="80"/>
      <c r="CM330" s="80"/>
      <c r="CN330" s="80"/>
      <c r="CO330" s="80"/>
      <c r="CP330" s="80"/>
      <c r="CQ330" s="80"/>
      <c r="CR330" s="80"/>
      <c r="CS330" s="80"/>
      <c r="CT330" s="80"/>
      <c r="CU330" s="80"/>
      <c r="CV330" s="80"/>
      <c r="CW330" s="80"/>
      <c r="CX330" s="80"/>
      <c r="CY330" s="80"/>
      <c r="CZ330" s="80"/>
      <c r="DA330" s="80"/>
      <c r="DB330" s="80"/>
      <c r="DC330" s="80"/>
      <c r="DD330" s="80"/>
      <c r="DE330" s="80"/>
      <c r="DF330" s="80"/>
      <c r="DG330" s="80"/>
      <c r="DH330" s="80"/>
      <c r="DI330" s="80"/>
      <c r="DJ330" s="80"/>
      <c r="DK330" s="80"/>
      <c r="DL330" s="80"/>
      <c r="DM330" s="80"/>
      <c r="DN330" s="80"/>
      <c r="DO330" s="80"/>
      <c r="DP330" s="80"/>
      <c r="DQ330" s="80"/>
      <c r="DR330" s="80"/>
      <c r="DS330" s="80"/>
      <c r="DT330" s="80"/>
      <c r="DU330" s="80"/>
      <c r="DV330" s="80"/>
      <c r="DW330" s="80"/>
      <c r="DX330" s="80"/>
      <c r="DY330" s="80"/>
      <c r="DZ330" s="80"/>
      <c r="EA330" s="80"/>
      <c r="EB330" s="80"/>
      <c r="EC330" s="80"/>
      <c r="ED330" s="80"/>
      <c r="EE330" s="80"/>
      <c r="EF330" s="80"/>
      <c r="EG330" s="80"/>
      <c r="EH330" s="80"/>
      <c r="EI330" s="80"/>
      <c r="EJ330" s="80"/>
      <c r="EK330" s="80"/>
      <c r="EL330" s="80"/>
      <c r="EM330" s="80"/>
      <c r="EN330" s="72">
        <f t="shared" si="789"/>
        <v>0</v>
      </c>
    </row>
    <row r="331" spans="1:144" x14ac:dyDescent="0.15">
      <c r="A331" s="71">
        <v>40056</v>
      </c>
      <c r="B331" s="80" t="s">
        <v>6</v>
      </c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>
        <f>'Primærdata SPACs'!J679</f>
        <v>481120.00370025635</v>
      </c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  <c r="BM331" s="80"/>
      <c r="BN331" s="80"/>
      <c r="BO331" s="80"/>
      <c r="BP331" s="80"/>
      <c r="BQ331" s="80"/>
      <c r="BR331" s="80"/>
      <c r="BS331" s="80"/>
      <c r="BT331" s="80"/>
      <c r="BU331" s="80"/>
      <c r="BV331" s="80"/>
      <c r="BW331" s="80"/>
      <c r="BX331" s="80"/>
      <c r="BY331" s="80"/>
      <c r="BZ331" s="80"/>
      <c r="CA331" s="80"/>
      <c r="CB331" s="80"/>
      <c r="CC331" s="80"/>
      <c r="CD331" s="80"/>
      <c r="CE331" s="80"/>
      <c r="CF331" s="80"/>
      <c r="CG331" s="80"/>
      <c r="CH331" s="80"/>
      <c r="CI331" s="80"/>
      <c r="CJ331" s="80"/>
      <c r="CK331" s="80"/>
      <c r="CL331" s="80"/>
      <c r="CM331" s="80"/>
      <c r="CN331" s="80"/>
      <c r="CO331" s="80"/>
      <c r="CP331" s="80"/>
      <c r="CQ331" s="80"/>
      <c r="CR331" s="80"/>
      <c r="CS331" s="80"/>
      <c r="CT331" s="80"/>
      <c r="CU331" s="80"/>
      <c r="CV331" s="80"/>
      <c r="CW331" s="80"/>
      <c r="CX331" s="80"/>
      <c r="CY331" s="80"/>
      <c r="CZ331" s="80"/>
      <c r="DA331" s="80"/>
      <c r="DB331" s="80"/>
      <c r="DC331" s="80"/>
      <c r="DD331" s="80"/>
      <c r="DE331" s="80"/>
      <c r="DF331" s="80"/>
      <c r="DG331" s="80"/>
      <c r="DH331" s="80"/>
      <c r="DI331" s="80"/>
      <c r="DJ331" s="80"/>
      <c r="DK331" s="80"/>
      <c r="DL331" s="80"/>
      <c r="DM331" s="80"/>
      <c r="DN331" s="80"/>
      <c r="DO331" s="80"/>
      <c r="DP331" s="80"/>
      <c r="DQ331" s="80"/>
      <c r="DR331" s="80"/>
      <c r="DS331" s="80"/>
      <c r="DT331" s="80"/>
      <c r="DU331" s="80"/>
      <c r="DV331" s="80"/>
      <c r="DW331" s="80"/>
      <c r="DX331" s="80"/>
      <c r="DY331" s="80"/>
      <c r="DZ331" s="80"/>
      <c r="EA331" s="80"/>
      <c r="EB331" s="80"/>
      <c r="EC331" s="80"/>
      <c r="ED331" s="80"/>
      <c r="EE331" s="80"/>
      <c r="EF331" s="80"/>
      <c r="EG331" s="80"/>
      <c r="EH331" s="80"/>
      <c r="EI331" s="80"/>
      <c r="EJ331" s="80"/>
      <c r="EK331" s="80"/>
      <c r="EL331" s="80"/>
      <c r="EM331" s="80"/>
      <c r="EN331" s="72">
        <f t="shared" si="789"/>
        <v>481120.00370025635</v>
      </c>
    </row>
    <row r="332" spans="1:144" x14ac:dyDescent="0.15">
      <c r="A332" s="71">
        <v>40086</v>
      </c>
      <c r="B332" s="80" t="s">
        <v>6</v>
      </c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>
        <f>O331</f>
        <v>481120.00370025635</v>
      </c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  <c r="BM332" s="80"/>
      <c r="BN332" s="80"/>
      <c r="BO332" s="80"/>
      <c r="BP332" s="80"/>
      <c r="BQ332" s="80"/>
      <c r="BR332" s="80"/>
      <c r="BS332" s="80"/>
      <c r="BT332" s="80"/>
      <c r="BU332" s="80"/>
      <c r="BV332" s="80"/>
      <c r="BW332" s="80"/>
      <c r="BX332" s="80"/>
      <c r="BY332" s="80"/>
      <c r="BZ332" s="80"/>
      <c r="CA332" s="80"/>
      <c r="CB332" s="80"/>
      <c r="CC332" s="80"/>
      <c r="CD332" s="80"/>
      <c r="CE332" s="80"/>
      <c r="CF332" s="80"/>
      <c r="CG332" s="80"/>
      <c r="CH332" s="80"/>
      <c r="CI332" s="80"/>
      <c r="CJ332" s="80"/>
      <c r="CK332" s="80"/>
      <c r="CL332" s="80"/>
      <c r="CM332" s="80"/>
      <c r="CN332" s="80"/>
      <c r="CO332" s="80"/>
      <c r="CP332" s="80"/>
      <c r="CQ332" s="80"/>
      <c r="CR332" s="80"/>
      <c r="CS332" s="80"/>
      <c r="CT332" s="80"/>
      <c r="CU332" s="80"/>
      <c r="CV332" s="80"/>
      <c r="CW332" s="80"/>
      <c r="CX332" s="80"/>
      <c r="CY332" s="80"/>
      <c r="CZ332" s="80"/>
      <c r="DA332" s="80"/>
      <c r="DB332" s="80"/>
      <c r="DC332" s="80"/>
      <c r="DD332" s="80"/>
      <c r="DE332" s="80"/>
      <c r="DF332" s="80"/>
      <c r="DG332" s="80"/>
      <c r="DH332" s="80"/>
      <c r="DI332" s="80"/>
      <c r="DJ332" s="80"/>
      <c r="DK332" s="80"/>
      <c r="DL332" s="80"/>
      <c r="DM332" s="80"/>
      <c r="DN332" s="80"/>
      <c r="DO332" s="80"/>
      <c r="DP332" s="80"/>
      <c r="DQ332" s="80"/>
      <c r="DR332" s="80"/>
      <c r="DS332" s="80"/>
      <c r="DT332" s="80"/>
      <c r="DU332" s="80"/>
      <c r="DV332" s="80"/>
      <c r="DW332" s="80"/>
      <c r="DX332" s="80"/>
      <c r="DY332" s="80"/>
      <c r="DZ332" s="80"/>
      <c r="EA332" s="80"/>
      <c r="EB332" s="80"/>
      <c r="EC332" s="80"/>
      <c r="ED332" s="80"/>
      <c r="EE332" s="80"/>
      <c r="EF332" s="80"/>
      <c r="EG332" s="80"/>
      <c r="EH332" s="80"/>
      <c r="EI332" s="80"/>
      <c r="EJ332" s="80"/>
      <c r="EK332" s="80"/>
      <c r="EL332" s="80"/>
      <c r="EM332" s="80"/>
      <c r="EN332" s="72">
        <f t="shared" si="789"/>
        <v>481120.00370025635</v>
      </c>
    </row>
    <row r="333" spans="1:144" x14ac:dyDescent="0.15">
      <c r="A333" s="71">
        <v>40116</v>
      </c>
      <c r="B333" s="80" t="s">
        <v>6</v>
      </c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>
        <f t="shared" ref="O333:O367" si="790">O332</f>
        <v>481120.00370025635</v>
      </c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  <c r="BM333" s="80"/>
      <c r="BN333" s="80"/>
      <c r="BO333" s="80"/>
      <c r="BP333" s="80"/>
      <c r="BQ333" s="80"/>
      <c r="BR333" s="80"/>
      <c r="BS333" s="80"/>
      <c r="BT333" s="80"/>
      <c r="BU333" s="80"/>
      <c r="BV333" s="80"/>
      <c r="BW333" s="80"/>
      <c r="BX333" s="80"/>
      <c r="BY333" s="80"/>
      <c r="BZ333" s="80"/>
      <c r="CA333" s="80"/>
      <c r="CB333" s="80"/>
      <c r="CC333" s="80"/>
      <c r="CD333" s="80"/>
      <c r="CE333" s="80"/>
      <c r="CF333" s="80"/>
      <c r="CG333" s="80"/>
      <c r="CH333" s="80"/>
      <c r="CI333" s="80"/>
      <c r="CJ333" s="80"/>
      <c r="CK333" s="80"/>
      <c r="CL333" s="80"/>
      <c r="CM333" s="80"/>
      <c r="CN333" s="80"/>
      <c r="CO333" s="80"/>
      <c r="CP333" s="80"/>
      <c r="CQ333" s="80"/>
      <c r="CR333" s="80"/>
      <c r="CS333" s="80"/>
      <c r="CT333" s="80"/>
      <c r="CU333" s="80"/>
      <c r="CV333" s="80"/>
      <c r="CW333" s="80"/>
      <c r="CX333" s="80"/>
      <c r="CY333" s="80"/>
      <c r="CZ333" s="80"/>
      <c r="DA333" s="80"/>
      <c r="DB333" s="80"/>
      <c r="DC333" s="80"/>
      <c r="DD333" s="80"/>
      <c r="DE333" s="80"/>
      <c r="DF333" s="80"/>
      <c r="DG333" s="80"/>
      <c r="DH333" s="80"/>
      <c r="DI333" s="80"/>
      <c r="DJ333" s="80"/>
      <c r="DK333" s="80"/>
      <c r="DL333" s="80"/>
      <c r="DM333" s="80"/>
      <c r="DN333" s="80"/>
      <c r="DO333" s="80"/>
      <c r="DP333" s="80"/>
      <c r="DQ333" s="80"/>
      <c r="DR333" s="80"/>
      <c r="DS333" s="80"/>
      <c r="DT333" s="80"/>
      <c r="DU333" s="80"/>
      <c r="DV333" s="80"/>
      <c r="DW333" s="80"/>
      <c r="DX333" s="80"/>
      <c r="DY333" s="80"/>
      <c r="DZ333" s="80"/>
      <c r="EA333" s="80"/>
      <c r="EB333" s="80"/>
      <c r="EC333" s="80"/>
      <c r="ED333" s="80"/>
      <c r="EE333" s="80"/>
      <c r="EF333" s="80"/>
      <c r="EG333" s="80"/>
      <c r="EH333" s="80"/>
      <c r="EI333" s="80"/>
      <c r="EJ333" s="80"/>
      <c r="EK333" s="80"/>
      <c r="EL333" s="80"/>
      <c r="EM333" s="80"/>
      <c r="EN333" s="72">
        <f t="shared" si="789"/>
        <v>481120.00370025635</v>
      </c>
    </row>
    <row r="334" spans="1:144" x14ac:dyDescent="0.15">
      <c r="A334" s="71">
        <v>40147</v>
      </c>
      <c r="B334" s="80" t="s">
        <v>6</v>
      </c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>
        <f t="shared" si="790"/>
        <v>481120.00370025635</v>
      </c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  <c r="BM334" s="80"/>
      <c r="BN334" s="80"/>
      <c r="BO334" s="80"/>
      <c r="BP334" s="80"/>
      <c r="BQ334" s="80"/>
      <c r="BR334" s="80"/>
      <c r="BS334" s="80"/>
      <c r="BT334" s="80"/>
      <c r="BU334" s="80"/>
      <c r="BV334" s="80"/>
      <c r="BW334" s="80"/>
      <c r="BX334" s="80"/>
      <c r="BY334" s="80"/>
      <c r="BZ334" s="80"/>
      <c r="CA334" s="80"/>
      <c r="CB334" s="80"/>
      <c r="CC334" s="80"/>
      <c r="CD334" s="80"/>
      <c r="CE334" s="80"/>
      <c r="CF334" s="80"/>
      <c r="CG334" s="80"/>
      <c r="CH334" s="80"/>
      <c r="CI334" s="80"/>
      <c r="CJ334" s="80"/>
      <c r="CK334" s="80"/>
      <c r="CL334" s="80"/>
      <c r="CM334" s="80"/>
      <c r="CN334" s="80"/>
      <c r="CO334" s="80"/>
      <c r="CP334" s="80"/>
      <c r="CQ334" s="80"/>
      <c r="CR334" s="80"/>
      <c r="CS334" s="80"/>
      <c r="CT334" s="80"/>
      <c r="CU334" s="80"/>
      <c r="CV334" s="80"/>
      <c r="CW334" s="80"/>
      <c r="CX334" s="80"/>
      <c r="CY334" s="80"/>
      <c r="CZ334" s="80"/>
      <c r="DA334" s="80"/>
      <c r="DB334" s="80"/>
      <c r="DC334" s="80"/>
      <c r="DD334" s="80"/>
      <c r="DE334" s="80"/>
      <c r="DF334" s="80"/>
      <c r="DG334" s="80"/>
      <c r="DH334" s="80"/>
      <c r="DI334" s="80"/>
      <c r="DJ334" s="80"/>
      <c r="DK334" s="80"/>
      <c r="DL334" s="80"/>
      <c r="DM334" s="80"/>
      <c r="DN334" s="80"/>
      <c r="DO334" s="80"/>
      <c r="DP334" s="80"/>
      <c r="DQ334" s="80"/>
      <c r="DR334" s="80"/>
      <c r="DS334" s="80"/>
      <c r="DT334" s="80"/>
      <c r="DU334" s="80"/>
      <c r="DV334" s="80"/>
      <c r="DW334" s="80"/>
      <c r="DX334" s="80"/>
      <c r="DY334" s="80"/>
      <c r="DZ334" s="80"/>
      <c r="EA334" s="80"/>
      <c r="EB334" s="80"/>
      <c r="EC334" s="80"/>
      <c r="ED334" s="80"/>
      <c r="EE334" s="80"/>
      <c r="EF334" s="80"/>
      <c r="EG334" s="80"/>
      <c r="EH334" s="80"/>
      <c r="EI334" s="80"/>
      <c r="EJ334" s="80"/>
      <c r="EK334" s="80"/>
      <c r="EL334" s="80"/>
      <c r="EM334" s="80"/>
      <c r="EN334" s="72">
        <f t="shared" si="789"/>
        <v>481120.00370025635</v>
      </c>
    </row>
    <row r="335" spans="1:144" x14ac:dyDescent="0.15">
      <c r="A335" s="71">
        <v>40178</v>
      </c>
      <c r="B335" s="80" t="s">
        <v>6</v>
      </c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>
        <f t="shared" si="790"/>
        <v>481120.00370025635</v>
      </c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  <c r="BM335" s="80"/>
      <c r="BN335" s="80"/>
      <c r="BO335" s="80"/>
      <c r="BP335" s="80"/>
      <c r="BQ335" s="80"/>
      <c r="BR335" s="80"/>
      <c r="BS335" s="80"/>
      <c r="BT335" s="80"/>
      <c r="BU335" s="80"/>
      <c r="BV335" s="80"/>
      <c r="BW335" s="80"/>
      <c r="BX335" s="80"/>
      <c r="BY335" s="80"/>
      <c r="BZ335" s="80"/>
      <c r="CA335" s="80"/>
      <c r="CB335" s="80"/>
      <c r="CC335" s="80"/>
      <c r="CD335" s="80"/>
      <c r="CE335" s="80"/>
      <c r="CF335" s="80"/>
      <c r="CG335" s="80"/>
      <c r="CH335" s="80"/>
      <c r="CI335" s="80"/>
      <c r="CJ335" s="80"/>
      <c r="CK335" s="80"/>
      <c r="CL335" s="80"/>
      <c r="CM335" s="80"/>
      <c r="CN335" s="80"/>
      <c r="CO335" s="80"/>
      <c r="CP335" s="80"/>
      <c r="CQ335" s="80"/>
      <c r="CR335" s="80"/>
      <c r="CS335" s="80"/>
      <c r="CT335" s="80"/>
      <c r="CU335" s="80"/>
      <c r="CV335" s="80"/>
      <c r="CW335" s="80"/>
      <c r="CX335" s="80"/>
      <c r="CY335" s="80"/>
      <c r="CZ335" s="80"/>
      <c r="DA335" s="80"/>
      <c r="DB335" s="80"/>
      <c r="DC335" s="80"/>
      <c r="DD335" s="80"/>
      <c r="DE335" s="80"/>
      <c r="DF335" s="80"/>
      <c r="DG335" s="80"/>
      <c r="DH335" s="80"/>
      <c r="DI335" s="80"/>
      <c r="DJ335" s="80"/>
      <c r="DK335" s="80"/>
      <c r="DL335" s="80"/>
      <c r="DM335" s="80"/>
      <c r="DN335" s="80"/>
      <c r="DO335" s="80"/>
      <c r="DP335" s="80"/>
      <c r="DQ335" s="80"/>
      <c r="DR335" s="80"/>
      <c r="DS335" s="80"/>
      <c r="DT335" s="80"/>
      <c r="DU335" s="80"/>
      <c r="DV335" s="80"/>
      <c r="DW335" s="80"/>
      <c r="DX335" s="80"/>
      <c r="DY335" s="80"/>
      <c r="DZ335" s="80"/>
      <c r="EA335" s="80"/>
      <c r="EB335" s="80"/>
      <c r="EC335" s="80"/>
      <c r="ED335" s="80"/>
      <c r="EE335" s="80"/>
      <c r="EF335" s="80"/>
      <c r="EG335" s="80"/>
      <c r="EH335" s="80"/>
      <c r="EI335" s="80"/>
      <c r="EJ335" s="80"/>
      <c r="EK335" s="80"/>
      <c r="EL335" s="80"/>
      <c r="EM335" s="80"/>
      <c r="EN335" s="72">
        <f t="shared" si="789"/>
        <v>481120.00370025635</v>
      </c>
    </row>
    <row r="336" spans="1:144" x14ac:dyDescent="0.15">
      <c r="A336" s="71">
        <v>40207</v>
      </c>
      <c r="B336" s="80" t="s">
        <v>6</v>
      </c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>
        <f t="shared" si="790"/>
        <v>481120.00370025635</v>
      </c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  <c r="BM336" s="80"/>
      <c r="BN336" s="80"/>
      <c r="BO336" s="80"/>
      <c r="BP336" s="80"/>
      <c r="BQ336" s="80"/>
      <c r="BR336" s="80"/>
      <c r="BS336" s="80"/>
      <c r="BT336" s="80"/>
      <c r="BU336" s="80"/>
      <c r="BV336" s="80"/>
      <c r="BW336" s="80"/>
      <c r="BX336" s="80"/>
      <c r="BY336" s="80"/>
      <c r="BZ336" s="80"/>
      <c r="CA336" s="80"/>
      <c r="CB336" s="80"/>
      <c r="CC336" s="80"/>
      <c r="CD336" s="80"/>
      <c r="CE336" s="80"/>
      <c r="CF336" s="80"/>
      <c r="CG336" s="80"/>
      <c r="CH336" s="80"/>
      <c r="CI336" s="80"/>
      <c r="CJ336" s="80"/>
      <c r="CK336" s="80"/>
      <c r="CL336" s="80"/>
      <c r="CM336" s="80"/>
      <c r="CN336" s="80"/>
      <c r="CO336" s="80"/>
      <c r="CP336" s="80"/>
      <c r="CQ336" s="80"/>
      <c r="CR336" s="80"/>
      <c r="CS336" s="80"/>
      <c r="CT336" s="80"/>
      <c r="CU336" s="80"/>
      <c r="CV336" s="80"/>
      <c r="CW336" s="80"/>
      <c r="CX336" s="80"/>
      <c r="CY336" s="80"/>
      <c r="CZ336" s="80"/>
      <c r="DA336" s="80"/>
      <c r="DB336" s="80"/>
      <c r="DC336" s="80"/>
      <c r="DD336" s="80"/>
      <c r="DE336" s="80"/>
      <c r="DF336" s="80"/>
      <c r="DG336" s="80"/>
      <c r="DH336" s="80"/>
      <c r="DI336" s="80"/>
      <c r="DJ336" s="80"/>
      <c r="DK336" s="80"/>
      <c r="DL336" s="80"/>
      <c r="DM336" s="80"/>
      <c r="DN336" s="80"/>
      <c r="DO336" s="80"/>
      <c r="DP336" s="80"/>
      <c r="DQ336" s="80"/>
      <c r="DR336" s="80"/>
      <c r="DS336" s="80"/>
      <c r="DT336" s="80"/>
      <c r="DU336" s="80"/>
      <c r="DV336" s="80"/>
      <c r="DW336" s="80"/>
      <c r="DX336" s="80"/>
      <c r="DY336" s="80"/>
      <c r="DZ336" s="80"/>
      <c r="EA336" s="80"/>
      <c r="EB336" s="80"/>
      <c r="EC336" s="80"/>
      <c r="ED336" s="80"/>
      <c r="EE336" s="80"/>
      <c r="EF336" s="80"/>
      <c r="EG336" s="80"/>
      <c r="EH336" s="80"/>
      <c r="EI336" s="80"/>
      <c r="EJ336" s="80"/>
      <c r="EK336" s="80"/>
      <c r="EL336" s="80"/>
      <c r="EM336" s="80"/>
      <c r="EN336" s="72">
        <f t="shared" si="789"/>
        <v>481120.00370025635</v>
      </c>
    </row>
    <row r="337" spans="1:144" x14ac:dyDescent="0.15">
      <c r="A337" s="71">
        <v>40235</v>
      </c>
      <c r="B337" s="80" t="s">
        <v>6</v>
      </c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>
        <f t="shared" si="790"/>
        <v>481120.00370025635</v>
      </c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  <c r="BM337" s="80"/>
      <c r="BN337" s="80"/>
      <c r="BO337" s="80"/>
      <c r="BP337" s="80"/>
      <c r="BQ337" s="80"/>
      <c r="BR337" s="80"/>
      <c r="BS337" s="80"/>
      <c r="BT337" s="80"/>
      <c r="BU337" s="80"/>
      <c r="BV337" s="80"/>
      <c r="BW337" s="80"/>
      <c r="BX337" s="80"/>
      <c r="BY337" s="80"/>
      <c r="BZ337" s="80"/>
      <c r="CA337" s="80"/>
      <c r="CB337" s="80"/>
      <c r="CC337" s="80"/>
      <c r="CD337" s="80"/>
      <c r="CE337" s="80"/>
      <c r="CF337" s="80"/>
      <c r="CG337" s="80"/>
      <c r="CH337" s="80"/>
      <c r="CI337" s="80"/>
      <c r="CJ337" s="80"/>
      <c r="CK337" s="80"/>
      <c r="CL337" s="80"/>
      <c r="CM337" s="80"/>
      <c r="CN337" s="80"/>
      <c r="CO337" s="80"/>
      <c r="CP337" s="80"/>
      <c r="CQ337" s="80"/>
      <c r="CR337" s="80"/>
      <c r="CS337" s="80"/>
      <c r="CT337" s="80"/>
      <c r="CU337" s="80"/>
      <c r="CV337" s="80"/>
      <c r="CW337" s="80"/>
      <c r="CX337" s="80"/>
      <c r="CY337" s="80"/>
      <c r="CZ337" s="80"/>
      <c r="DA337" s="80"/>
      <c r="DB337" s="80"/>
      <c r="DC337" s="80"/>
      <c r="DD337" s="80"/>
      <c r="DE337" s="80"/>
      <c r="DF337" s="80"/>
      <c r="DG337" s="80"/>
      <c r="DH337" s="80"/>
      <c r="DI337" s="80"/>
      <c r="DJ337" s="80"/>
      <c r="DK337" s="80"/>
      <c r="DL337" s="80"/>
      <c r="DM337" s="80"/>
      <c r="DN337" s="80"/>
      <c r="DO337" s="80"/>
      <c r="DP337" s="80"/>
      <c r="DQ337" s="80"/>
      <c r="DR337" s="80"/>
      <c r="DS337" s="80"/>
      <c r="DT337" s="80"/>
      <c r="DU337" s="80"/>
      <c r="DV337" s="80"/>
      <c r="DW337" s="80"/>
      <c r="DX337" s="80"/>
      <c r="DY337" s="80"/>
      <c r="DZ337" s="80"/>
      <c r="EA337" s="80"/>
      <c r="EB337" s="80"/>
      <c r="EC337" s="80"/>
      <c r="ED337" s="80"/>
      <c r="EE337" s="80"/>
      <c r="EF337" s="80"/>
      <c r="EG337" s="80"/>
      <c r="EH337" s="80"/>
      <c r="EI337" s="80"/>
      <c r="EJ337" s="80"/>
      <c r="EK337" s="80"/>
      <c r="EL337" s="80"/>
      <c r="EM337" s="80"/>
      <c r="EN337" s="72">
        <f t="shared" si="789"/>
        <v>481120.00370025635</v>
      </c>
    </row>
    <row r="338" spans="1:144" x14ac:dyDescent="0.15">
      <c r="A338" s="71">
        <v>40268</v>
      </c>
      <c r="B338" s="80" t="s">
        <v>6</v>
      </c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>
        <f t="shared" si="790"/>
        <v>481120.00370025635</v>
      </c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  <c r="BM338" s="80"/>
      <c r="BN338" s="80"/>
      <c r="BO338" s="80"/>
      <c r="BP338" s="80"/>
      <c r="BQ338" s="80"/>
      <c r="BR338" s="80"/>
      <c r="BS338" s="80"/>
      <c r="BT338" s="80"/>
      <c r="BU338" s="80"/>
      <c r="BV338" s="80"/>
      <c r="BW338" s="80"/>
      <c r="BX338" s="80"/>
      <c r="BY338" s="80"/>
      <c r="BZ338" s="80"/>
      <c r="CA338" s="80"/>
      <c r="CB338" s="80"/>
      <c r="CC338" s="80"/>
      <c r="CD338" s="80"/>
      <c r="CE338" s="80"/>
      <c r="CF338" s="80"/>
      <c r="CG338" s="80"/>
      <c r="CH338" s="80"/>
      <c r="CI338" s="80"/>
      <c r="CJ338" s="80"/>
      <c r="CK338" s="80"/>
      <c r="CL338" s="80"/>
      <c r="CM338" s="80"/>
      <c r="CN338" s="80"/>
      <c r="CO338" s="80"/>
      <c r="CP338" s="80"/>
      <c r="CQ338" s="80"/>
      <c r="CR338" s="80"/>
      <c r="CS338" s="80"/>
      <c r="CT338" s="80"/>
      <c r="CU338" s="80"/>
      <c r="CV338" s="80"/>
      <c r="CW338" s="80"/>
      <c r="CX338" s="80"/>
      <c r="CY338" s="80"/>
      <c r="CZ338" s="80"/>
      <c r="DA338" s="80"/>
      <c r="DB338" s="80"/>
      <c r="DC338" s="80"/>
      <c r="DD338" s="80"/>
      <c r="DE338" s="80"/>
      <c r="DF338" s="80"/>
      <c r="DG338" s="80"/>
      <c r="DH338" s="80"/>
      <c r="DI338" s="80"/>
      <c r="DJ338" s="80"/>
      <c r="DK338" s="80"/>
      <c r="DL338" s="80"/>
      <c r="DM338" s="80"/>
      <c r="DN338" s="80"/>
      <c r="DO338" s="80"/>
      <c r="DP338" s="80"/>
      <c r="DQ338" s="80"/>
      <c r="DR338" s="80"/>
      <c r="DS338" s="80"/>
      <c r="DT338" s="80"/>
      <c r="DU338" s="80"/>
      <c r="DV338" s="80"/>
      <c r="DW338" s="80"/>
      <c r="DX338" s="80"/>
      <c r="DY338" s="80"/>
      <c r="DZ338" s="80"/>
      <c r="EA338" s="80"/>
      <c r="EB338" s="80"/>
      <c r="EC338" s="80"/>
      <c r="ED338" s="80"/>
      <c r="EE338" s="80"/>
      <c r="EF338" s="80"/>
      <c r="EG338" s="80"/>
      <c r="EH338" s="80"/>
      <c r="EI338" s="80"/>
      <c r="EJ338" s="80"/>
      <c r="EK338" s="80"/>
      <c r="EL338" s="80"/>
      <c r="EM338" s="80"/>
      <c r="EN338" s="72">
        <f t="shared" si="789"/>
        <v>481120.00370025635</v>
      </c>
    </row>
    <row r="339" spans="1:144" x14ac:dyDescent="0.15">
      <c r="A339" s="71">
        <v>40298</v>
      </c>
      <c r="B339" s="80" t="s">
        <v>6</v>
      </c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>
        <f t="shared" si="790"/>
        <v>481120.00370025635</v>
      </c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  <c r="BM339" s="80"/>
      <c r="BN339" s="80"/>
      <c r="BO339" s="80"/>
      <c r="BP339" s="80"/>
      <c r="BQ339" s="80"/>
      <c r="BR339" s="80"/>
      <c r="BS339" s="80"/>
      <c r="BT339" s="80"/>
      <c r="BU339" s="80"/>
      <c r="BV339" s="80"/>
      <c r="BW339" s="80"/>
      <c r="BX339" s="80"/>
      <c r="BY339" s="80"/>
      <c r="BZ339" s="80"/>
      <c r="CA339" s="80"/>
      <c r="CB339" s="80"/>
      <c r="CC339" s="80"/>
      <c r="CD339" s="80"/>
      <c r="CE339" s="80"/>
      <c r="CF339" s="80"/>
      <c r="CG339" s="80"/>
      <c r="CH339" s="80"/>
      <c r="CI339" s="80"/>
      <c r="CJ339" s="80"/>
      <c r="CK339" s="80"/>
      <c r="CL339" s="80"/>
      <c r="CM339" s="80"/>
      <c r="CN339" s="80"/>
      <c r="CO339" s="80"/>
      <c r="CP339" s="80"/>
      <c r="CQ339" s="80"/>
      <c r="CR339" s="80"/>
      <c r="CS339" s="80"/>
      <c r="CT339" s="80"/>
      <c r="CU339" s="80"/>
      <c r="CV339" s="80"/>
      <c r="CW339" s="80"/>
      <c r="CX339" s="80"/>
      <c r="CY339" s="80"/>
      <c r="CZ339" s="80"/>
      <c r="DA339" s="80"/>
      <c r="DB339" s="80"/>
      <c r="DC339" s="80"/>
      <c r="DD339" s="80"/>
      <c r="DE339" s="80"/>
      <c r="DF339" s="80"/>
      <c r="DG339" s="80"/>
      <c r="DH339" s="80"/>
      <c r="DI339" s="80"/>
      <c r="DJ339" s="80"/>
      <c r="DK339" s="80"/>
      <c r="DL339" s="80"/>
      <c r="DM339" s="80"/>
      <c r="DN339" s="80"/>
      <c r="DO339" s="80"/>
      <c r="DP339" s="80"/>
      <c r="DQ339" s="80"/>
      <c r="DR339" s="80"/>
      <c r="DS339" s="80"/>
      <c r="DT339" s="80"/>
      <c r="DU339" s="80"/>
      <c r="DV339" s="80"/>
      <c r="DW339" s="80"/>
      <c r="DX339" s="80"/>
      <c r="DY339" s="80"/>
      <c r="DZ339" s="80"/>
      <c r="EA339" s="80"/>
      <c r="EB339" s="80"/>
      <c r="EC339" s="80"/>
      <c r="ED339" s="80"/>
      <c r="EE339" s="80"/>
      <c r="EF339" s="80"/>
      <c r="EG339" s="80"/>
      <c r="EH339" s="80"/>
      <c r="EI339" s="80"/>
      <c r="EJ339" s="80"/>
      <c r="EK339" s="80"/>
      <c r="EL339" s="80"/>
      <c r="EM339" s="80"/>
      <c r="EN339" s="72">
        <f t="shared" si="789"/>
        <v>481120.00370025635</v>
      </c>
    </row>
    <row r="340" spans="1:144" x14ac:dyDescent="0.15">
      <c r="A340" s="71">
        <v>40326</v>
      </c>
      <c r="B340" s="80" t="s">
        <v>6</v>
      </c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>
        <f t="shared" si="790"/>
        <v>481120.00370025635</v>
      </c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  <c r="BM340" s="80"/>
      <c r="BN340" s="80"/>
      <c r="BO340" s="80"/>
      <c r="BP340" s="80"/>
      <c r="BQ340" s="80"/>
      <c r="BR340" s="80"/>
      <c r="BS340" s="80"/>
      <c r="BT340" s="80"/>
      <c r="BU340" s="80"/>
      <c r="BV340" s="80"/>
      <c r="BW340" s="80"/>
      <c r="BX340" s="80"/>
      <c r="BY340" s="80"/>
      <c r="BZ340" s="80"/>
      <c r="CA340" s="80"/>
      <c r="CB340" s="80"/>
      <c r="CC340" s="80"/>
      <c r="CD340" s="80"/>
      <c r="CE340" s="80"/>
      <c r="CF340" s="80"/>
      <c r="CG340" s="80"/>
      <c r="CH340" s="80"/>
      <c r="CI340" s="80"/>
      <c r="CJ340" s="80"/>
      <c r="CK340" s="80"/>
      <c r="CL340" s="80"/>
      <c r="CM340" s="80"/>
      <c r="CN340" s="80"/>
      <c r="CO340" s="80"/>
      <c r="CP340" s="80"/>
      <c r="CQ340" s="80"/>
      <c r="CR340" s="80"/>
      <c r="CS340" s="80"/>
      <c r="CT340" s="80"/>
      <c r="CU340" s="80"/>
      <c r="CV340" s="80"/>
      <c r="CW340" s="80"/>
      <c r="CX340" s="80"/>
      <c r="CY340" s="80"/>
      <c r="CZ340" s="80"/>
      <c r="DA340" s="80"/>
      <c r="DB340" s="80"/>
      <c r="DC340" s="80"/>
      <c r="DD340" s="80"/>
      <c r="DE340" s="80"/>
      <c r="DF340" s="80"/>
      <c r="DG340" s="80"/>
      <c r="DH340" s="80"/>
      <c r="DI340" s="80"/>
      <c r="DJ340" s="80"/>
      <c r="DK340" s="80"/>
      <c r="DL340" s="80"/>
      <c r="DM340" s="80"/>
      <c r="DN340" s="80"/>
      <c r="DO340" s="80"/>
      <c r="DP340" s="80"/>
      <c r="DQ340" s="80"/>
      <c r="DR340" s="80"/>
      <c r="DS340" s="80"/>
      <c r="DT340" s="80"/>
      <c r="DU340" s="80"/>
      <c r="DV340" s="80"/>
      <c r="DW340" s="80"/>
      <c r="DX340" s="80"/>
      <c r="DY340" s="80"/>
      <c r="DZ340" s="80"/>
      <c r="EA340" s="80"/>
      <c r="EB340" s="80"/>
      <c r="EC340" s="80"/>
      <c r="ED340" s="80"/>
      <c r="EE340" s="80"/>
      <c r="EF340" s="80"/>
      <c r="EG340" s="80"/>
      <c r="EH340" s="80"/>
      <c r="EI340" s="80"/>
      <c r="EJ340" s="80"/>
      <c r="EK340" s="80"/>
      <c r="EL340" s="80"/>
      <c r="EM340" s="80"/>
      <c r="EN340" s="72">
        <f t="shared" si="789"/>
        <v>481120.00370025635</v>
      </c>
    </row>
    <row r="341" spans="1:144" x14ac:dyDescent="0.15">
      <c r="A341" s="71">
        <v>40359</v>
      </c>
      <c r="B341" s="80" t="s">
        <v>6</v>
      </c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>
        <f t="shared" si="790"/>
        <v>481120.00370025635</v>
      </c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  <c r="BM341" s="80"/>
      <c r="BN341" s="80"/>
      <c r="BO341" s="80"/>
      <c r="BP341" s="80"/>
      <c r="BQ341" s="80"/>
      <c r="BR341" s="80"/>
      <c r="BS341" s="80"/>
      <c r="BT341" s="80"/>
      <c r="BU341" s="80"/>
      <c r="BV341" s="80"/>
      <c r="BW341" s="80"/>
      <c r="BX341" s="80"/>
      <c r="BY341" s="80"/>
      <c r="BZ341" s="80"/>
      <c r="CA341" s="80"/>
      <c r="CB341" s="80"/>
      <c r="CC341" s="80"/>
      <c r="CD341" s="80"/>
      <c r="CE341" s="80"/>
      <c r="CF341" s="80"/>
      <c r="CG341" s="80"/>
      <c r="CH341" s="80"/>
      <c r="CI341" s="80"/>
      <c r="CJ341" s="80"/>
      <c r="CK341" s="80"/>
      <c r="CL341" s="80"/>
      <c r="CM341" s="80"/>
      <c r="CN341" s="80"/>
      <c r="CO341" s="80"/>
      <c r="CP341" s="80"/>
      <c r="CQ341" s="80"/>
      <c r="CR341" s="80"/>
      <c r="CS341" s="80"/>
      <c r="CT341" s="80"/>
      <c r="CU341" s="80"/>
      <c r="CV341" s="80"/>
      <c r="CW341" s="80"/>
      <c r="CX341" s="80"/>
      <c r="CY341" s="80"/>
      <c r="CZ341" s="80"/>
      <c r="DA341" s="80"/>
      <c r="DB341" s="80"/>
      <c r="DC341" s="80"/>
      <c r="DD341" s="80"/>
      <c r="DE341" s="80"/>
      <c r="DF341" s="80"/>
      <c r="DG341" s="80"/>
      <c r="DH341" s="80"/>
      <c r="DI341" s="80"/>
      <c r="DJ341" s="80"/>
      <c r="DK341" s="80"/>
      <c r="DL341" s="80"/>
      <c r="DM341" s="80"/>
      <c r="DN341" s="80"/>
      <c r="DO341" s="80"/>
      <c r="DP341" s="80"/>
      <c r="DQ341" s="80"/>
      <c r="DR341" s="80"/>
      <c r="DS341" s="80"/>
      <c r="DT341" s="80"/>
      <c r="DU341" s="80"/>
      <c r="DV341" s="80"/>
      <c r="DW341" s="80"/>
      <c r="DX341" s="80"/>
      <c r="DY341" s="80"/>
      <c r="DZ341" s="80"/>
      <c r="EA341" s="80"/>
      <c r="EB341" s="80"/>
      <c r="EC341" s="80"/>
      <c r="ED341" s="80"/>
      <c r="EE341" s="80"/>
      <c r="EF341" s="80"/>
      <c r="EG341" s="80"/>
      <c r="EH341" s="80"/>
      <c r="EI341" s="80"/>
      <c r="EJ341" s="80"/>
      <c r="EK341" s="80"/>
      <c r="EL341" s="80"/>
      <c r="EM341" s="80"/>
      <c r="EN341" s="72">
        <f t="shared" si="789"/>
        <v>481120.00370025635</v>
      </c>
    </row>
    <row r="342" spans="1:144" x14ac:dyDescent="0.15">
      <c r="A342" s="71">
        <v>40389</v>
      </c>
      <c r="B342" s="80" t="s">
        <v>6</v>
      </c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>
        <f t="shared" si="790"/>
        <v>481120.00370025635</v>
      </c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  <c r="BM342" s="80"/>
      <c r="BN342" s="80"/>
      <c r="BO342" s="80"/>
      <c r="BP342" s="80"/>
      <c r="BQ342" s="80"/>
      <c r="BR342" s="80"/>
      <c r="BS342" s="80"/>
      <c r="BT342" s="80"/>
      <c r="BU342" s="80"/>
      <c r="BV342" s="80"/>
      <c r="BW342" s="80"/>
      <c r="BX342" s="80"/>
      <c r="BY342" s="80"/>
      <c r="BZ342" s="80"/>
      <c r="CA342" s="80"/>
      <c r="CB342" s="80"/>
      <c r="CC342" s="80"/>
      <c r="CD342" s="80"/>
      <c r="CE342" s="80"/>
      <c r="CF342" s="80"/>
      <c r="CG342" s="80"/>
      <c r="CH342" s="80"/>
      <c r="CI342" s="80"/>
      <c r="CJ342" s="80"/>
      <c r="CK342" s="80"/>
      <c r="CL342" s="80"/>
      <c r="CM342" s="80"/>
      <c r="CN342" s="80"/>
      <c r="CO342" s="80"/>
      <c r="CP342" s="80"/>
      <c r="CQ342" s="80"/>
      <c r="CR342" s="80"/>
      <c r="CS342" s="80"/>
      <c r="CT342" s="80"/>
      <c r="CU342" s="80"/>
      <c r="CV342" s="80"/>
      <c r="CW342" s="80"/>
      <c r="CX342" s="80"/>
      <c r="CY342" s="80"/>
      <c r="CZ342" s="80"/>
      <c r="DA342" s="80"/>
      <c r="DB342" s="80"/>
      <c r="DC342" s="80"/>
      <c r="DD342" s="80"/>
      <c r="DE342" s="80"/>
      <c r="DF342" s="80"/>
      <c r="DG342" s="80"/>
      <c r="DH342" s="80"/>
      <c r="DI342" s="80"/>
      <c r="DJ342" s="80"/>
      <c r="DK342" s="80"/>
      <c r="DL342" s="80"/>
      <c r="DM342" s="80"/>
      <c r="DN342" s="80"/>
      <c r="DO342" s="80"/>
      <c r="DP342" s="80"/>
      <c r="DQ342" s="80"/>
      <c r="DR342" s="80"/>
      <c r="DS342" s="80"/>
      <c r="DT342" s="80"/>
      <c r="DU342" s="80"/>
      <c r="DV342" s="80"/>
      <c r="DW342" s="80"/>
      <c r="DX342" s="80"/>
      <c r="DY342" s="80"/>
      <c r="DZ342" s="80"/>
      <c r="EA342" s="80"/>
      <c r="EB342" s="80"/>
      <c r="EC342" s="80"/>
      <c r="ED342" s="80"/>
      <c r="EE342" s="80"/>
      <c r="EF342" s="80"/>
      <c r="EG342" s="80"/>
      <c r="EH342" s="80"/>
      <c r="EI342" s="80"/>
      <c r="EJ342" s="80"/>
      <c r="EK342" s="80"/>
      <c r="EL342" s="80"/>
      <c r="EM342" s="80"/>
      <c r="EN342" s="72">
        <f t="shared" si="789"/>
        <v>481120.00370025635</v>
      </c>
    </row>
    <row r="343" spans="1:144" x14ac:dyDescent="0.15">
      <c r="A343" s="71">
        <v>40421</v>
      </c>
      <c r="B343" s="80" t="s">
        <v>6</v>
      </c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>
        <f t="shared" si="790"/>
        <v>481120.00370025635</v>
      </c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  <c r="BM343" s="80"/>
      <c r="BN343" s="80"/>
      <c r="BO343" s="80"/>
      <c r="BP343" s="80"/>
      <c r="BQ343" s="80"/>
      <c r="BR343" s="80"/>
      <c r="BS343" s="80"/>
      <c r="BT343" s="80"/>
      <c r="BU343" s="80"/>
      <c r="BV343" s="80"/>
      <c r="BW343" s="80"/>
      <c r="BX343" s="80"/>
      <c r="BY343" s="80"/>
      <c r="BZ343" s="80"/>
      <c r="CA343" s="80"/>
      <c r="CB343" s="80"/>
      <c r="CC343" s="80"/>
      <c r="CD343" s="80"/>
      <c r="CE343" s="80"/>
      <c r="CF343" s="80"/>
      <c r="CG343" s="80"/>
      <c r="CH343" s="80"/>
      <c r="CI343" s="80"/>
      <c r="CJ343" s="80"/>
      <c r="CK343" s="80"/>
      <c r="CL343" s="80"/>
      <c r="CM343" s="80"/>
      <c r="CN343" s="80"/>
      <c r="CO343" s="80"/>
      <c r="CP343" s="80"/>
      <c r="CQ343" s="80"/>
      <c r="CR343" s="80"/>
      <c r="CS343" s="80"/>
      <c r="CT343" s="80"/>
      <c r="CU343" s="80"/>
      <c r="CV343" s="80"/>
      <c r="CW343" s="80"/>
      <c r="CX343" s="80"/>
      <c r="CY343" s="80"/>
      <c r="CZ343" s="80"/>
      <c r="DA343" s="80"/>
      <c r="DB343" s="80"/>
      <c r="DC343" s="80"/>
      <c r="DD343" s="80"/>
      <c r="DE343" s="80"/>
      <c r="DF343" s="80"/>
      <c r="DG343" s="80"/>
      <c r="DH343" s="80"/>
      <c r="DI343" s="80"/>
      <c r="DJ343" s="80"/>
      <c r="DK343" s="80"/>
      <c r="DL343" s="80"/>
      <c r="DM343" s="80"/>
      <c r="DN343" s="80"/>
      <c r="DO343" s="80"/>
      <c r="DP343" s="80"/>
      <c r="DQ343" s="80"/>
      <c r="DR343" s="80"/>
      <c r="DS343" s="80"/>
      <c r="DT343" s="80"/>
      <c r="DU343" s="80"/>
      <c r="DV343" s="80"/>
      <c r="DW343" s="80"/>
      <c r="DX343" s="80"/>
      <c r="DY343" s="80"/>
      <c r="DZ343" s="80"/>
      <c r="EA343" s="80"/>
      <c r="EB343" s="80"/>
      <c r="EC343" s="80"/>
      <c r="ED343" s="80"/>
      <c r="EE343" s="80"/>
      <c r="EF343" s="80"/>
      <c r="EG343" s="80"/>
      <c r="EH343" s="80"/>
      <c r="EI343" s="80"/>
      <c r="EJ343" s="80"/>
      <c r="EK343" s="80"/>
      <c r="EL343" s="80"/>
      <c r="EM343" s="80"/>
      <c r="EN343" s="72">
        <f t="shared" si="789"/>
        <v>481120.00370025635</v>
      </c>
    </row>
    <row r="344" spans="1:144" x14ac:dyDescent="0.15">
      <c r="A344" s="71">
        <v>40451</v>
      </c>
      <c r="B344" s="80" t="s">
        <v>6</v>
      </c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>
        <f t="shared" si="790"/>
        <v>481120.00370025635</v>
      </c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  <c r="BM344" s="80"/>
      <c r="BN344" s="80"/>
      <c r="BO344" s="80"/>
      <c r="BP344" s="80"/>
      <c r="BQ344" s="80"/>
      <c r="BR344" s="80"/>
      <c r="BS344" s="80"/>
      <c r="BT344" s="80"/>
      <c r="BU344" s="80"/>
      <c r="BV344" s="80"/>
      <c r="BW344" s="80"/>
      <c r="BX344" s="80"/>
      <c r="BY344" s="80"/>
      <c r="BZ344" s="80"/>
      <c r="CA344" s="80"/>
      <c r="CB344" s="80"/>
      <c r="CC344" s="80"/>
      <c r="CD344" s="80"/>
      <c r="CE344" s="80"/>
      <c r="CF344" s="80"/>
      <c r="CG344" s="80"/>
      <c r="CH344" s="80"/>
      <c r="CI344" s="80"/>
      <c r="CJ344" s="80"/>
      <c r="CK344" s="80"/>
      <c r="CL344" s="80"/>
      <c r="CM344" s="80"/>
      <c r="CN344" s="80"/>
      <c r="CO344" s="80"/>
      <c r="CP344" s="80"/>
      <c r="CQ344" s="80"/>
      <c r="CR344" s="80"/>
      <c r="CS344" s="80"/>
      <c r="CT344" s="80"/>
      <c r="CU344" s="80"/>
      <c r="CV344" s="80"/>
      <c r="CW344" s="80"/>
      <c r="CX344" s="80"/>
      <c r="CY344" s="80"/>
      <c r="CZ344" s="80"/>
      <c r="DA344" s="80"/>
      <c r="DB344" s="80"/>
      <c r="DC344" s="80"/>
      <c r="DD344" s="80"/>
      <c r="DE344" s="80"/>
      <c r="DF344" s="80"/>
      <c r="DG344" s="80"/>
      <c r="DH344" s="80"/>
      <c r="DI344" s="80"/>
      <c r="DJ344" s="80"/>
      <c r="DK344" s="80"/>
      <c r="DL344" s="80"/>
      <c r="DM344" s="80"/>
      <c r="DN344" s="80"/>
      <c r="DO344" s="80"/>
      <c r="DP344" s="80"/>
      <c r="DQ344" s="80"/>
      <c r="DR344" s="80"/>
      <c r="DS344" s="80"/>
      <c r="DT344" s="80"/>
      <c r="DU344" s="80"/>
      <c r="DV344" s="80"/>
      <c r="DW344" s="80"/>
      <c r="DX344" s="80"/>
      <c r="DY344" s="80"/>
      <c r="DZ344" s="80"/>
      <c r="EA344" s="80"/>
      <c r="EB344" s="80"/>
      <c r="EC344" s="80"/>
      <c r="ED344" s="80"/>
      <c r="EE344" s="80"/>
      <c r="EF344" s="80"/>
      <c r="EG344" s="80"/>
      <c r="EH344" s="80"/>
      <c r="EI344" s="80"/>
      <c r="EJ344" s="80"/>
      <c r="EK344" s="80"/>
      <c r="EL344" s="80"/>
      <c r="EM344" s="80"/>
      <c r="EN344" s="72">
        <f t="shared" si="789"/>
        <v>481120.00370025635</v>
      </c>
    </row>
    <row r="345" spans="1:144" x14ac:dyDescent="0.15">
      <c r="A345" s="71">
        <v>40480</v>
      </c>
      <c r="B345" s="80" t="s">
        <v>6</v>
      </c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>
        <f t="shared" si="790"/>
        <v>481120.00370025635</v>
      </c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  <c r="BM345" s="80"/>
      <c r="BN345" s="80"/>
      <c r="BO345" s="80"/>
      <c r="BP345" s="80"/>
      <c r="BQ345" s="80"/>
      <c r="BR345" s="80"/>
      <c r="BS345" s="80"/>
      <c r="BT345" s="80"/>
      <c r="BU345" s="80"/>
      <c r="BV345" s="80"/>
      <c r="BW345" s="80"/>
      <c r="BX345" s="80"/>
      <c r="BY345" s="80"/>
      <c r="BZ345" s="80"/>
      <c r="CA345" s="80"/>
      <c r="CB345" s="80"/>
      <c r="CC345" s="80"/>
      <c r="CD345" s="80"/>
      <c r="CE345" s="80"/>
      <c r="CF345" s="80"/>
      <c r="CG345" s="80"/>
      <c r="CH345" s="80"/>
      <c r="CI345" s="80"/>
      <c r="CJ345" s="80"/>
      <c r="CK345" s="80"/>
      <c r="CL345" s="80"/>
      <c r="CM345" s="80"/>
      <c r="CN345" s="80"/>
      <c r="CO345" s="80"/>
      <c r="CP345" s="80"/>
      <c r="CQ345" s="80"/>
      <c r="CR345" s="80"/>
      <c r="CS345" s="80"/>
      <c r="CT345" s="80"/>
      <c r="CU345" s="80"/>
      <c r="CV345" s="80"/>
      <c r="CW345" s="80"/>
      <c r="CX345" s="80"/>
      <c r="CY345" s="80"/>
      <c r="CZ345" s="80"/>
      <c r="DA345" s="80"/>
      <c r="DB345" s="80"/>
      <c r="DC345" s="80"/>
      <c r="DD345" s="80"/>
      <c r="DE345" s="80"/>
      <c r="DF345" s="80"/>
      <c r="DG345" s="80"/>
      <c r="DH345" s="80"/>
      <c r="DI345" s="80"/>
      <c r="DJ345" s="80"/>
      <c r="DK345" s="80"/>
      <c r="DL345" s="80"/>
      <c r="DM345" s="80"/>
      <c r="DN345" s="80"/>
      <c r="DO345" s="80"/>
      <c r="DP345" s="80"/>
      <c r="DQ345" s="80"/>
      <c r="DR345" s="80"/>
      <c r="DS345" s="80"/>
      <c r="DT345" s="80"/>
      <c r="DU345" s="80"/>
      <c r="DV345" s="80"/>
      <c r="DW345" s="80"/>
      <c r="DX345" s="80"/>
      <c r="DY345" s="80"/>
      <c r="DZ345" s="80"/>
      <c r="EA345" s="80"/>
      <c r="EB345" s="80"/>
      <c r="EC345" s="80"/>
      <c r="ED345" s="80"/>
      <c r="EE345" s="80"/>
      <c r="EF345" s="80"/>
      <c r="EG345" s="80"/>
      <c r="EH345" s="80"/>
      <c r="EI345" s="80"/>
      <c r="EJ345" s="80"/>
      <c r="EK345" s="80"/>
      <c r="EL345" s="80"/>
      <c r="EM345" s="80"/>
      <c r="EN345" s="72">
        <f t="shared" si="789"/>
        <v>481120.00370025635</v>
      </c>
    </row>
    <row r="346" spans="1:144" x14ac:dyDescent="0.15">
      <c r="A346" s="71">
        <v>40512</v>
      </c>
      <c r="B346" s="80" t="s">
        <v>6</v>
      </c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>
        <f t="shared" si="790"/>
        <v>481120.00370025635</v>
      </c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  <c r="BM346" s="80"/>
      <c r="BN346" s="80"/>
      <c r="BO346" s="80"/>
      <c r="BP346" s="80"/>
      <c r="BQ346" s="80"/>
      <c r="BR346" s="80"/>
      <c r="BS346" s="80"/>
      <c r="BT346" s="80"/>
      <c r="BU346" s="80"/>
      <c r="BV346" s="80"/>
      <c r="BW346" s="80"/>
      <c r="BX346" s="80"/>
      <c r="BY346" s="80"/>
      <c r="BZ346" s="80"/>
      <c r="CA346" s="80"/>
      <c r="CB346" s="80"/>
      <c r="CC346" s="80"/>
      <c r="CD346" s="80"/>
      <c r="CE346" s="80"/>
      <c r="CF346" s="80"/>
      <c r="CG346" s="80"/>
      <c r="CH346" s="80"/>
      <c r="CI346" s="80"/>
      <c r="CJ346" s="80"/>
      <c r="CK346" s="80"/>
      <c r="CL346" s="80"/>
      <c r="CM346" s="80"/>
      <c r="CN346" s="80"/>
      <c r="CO346" s="80"/>
      <c r="CP346" s="80"/>
      <c r="CQ346" s="80"/>
      <c r="CR346" s="80"/>
      <c r="CS346" s="80"/>
      <c r="CT346" s="80"/>
      <c r="CU346" s="80"/>
      <c r="CV346" s="80"/>
      <c r="CW346" s="80"/>
      <c r="CX346" s="80"/>
      <c r="CY346" s="80"/>
      <c r="CZ346" s="80"/>
      <c r="DA346" s="80"/>
      <c r="DB346" s="80"/>
      <c r="DC346" s="80"/>
      <c r="DD346" s="80"/>
      <c r="DE346" s="80"/>
      <c r="DF346" s="80"/>
      <c r="DG346" s="80"/>
      <c r="DH346" s="80"/>
      <c r="DI346" s="80"/>
      <c r="DJ346" s="80"/>
      <c r="DK346" s="80"/>
      <c r="DL346" s="80"/>
      <c r="DM346" s="80"/>
      <c r="DN346" s="80"/>
      <c r="DO346" s="80"/>
      <c r="DP346" s="80"/>
      <c r="DQ346" s="80"/>
      <c r="DR346" s="80"/>
      <c r="DS346" s="80"/>
      <c r="DT346" s="80"/>
      <c r="DU346" s="80"/>
      <c r="DV346" s="80"/>
      <c r="DW346" s="80"/>
      <c r="DX346" s="80"/>
      <c r="DY346" s="80"/>
      <c r="DZ346" s="80"/>
      <c r="EA346" s="80"/>
      <c r="EB346" s="80"/>
      <c r="EC346" s="80"/>
      <c r="ED346" s="80"/>
      <c r="EE346" s="80"/>
      <c r="EF346" s="80"/>
      <c r="EG346" s="80"/>
      <c r="EH346" s="80"/>
      <c r="EI346" s="80"/>
      <c r="EJ346" s="80"/>
      <c r="EK346" s="80"/>
      <c r="EL346" s="80"/>
      <c r="EM346" s="80"/>
      <c r="EN346" s="72">
        <f t="shared" si="789"/>
        <v>481120.00370025635</v>
      </c>
    </row>
    <row r="347" spans="1:144" x14ac:dyDescent="0.15">
      <c r="A347" s="71">
        <v>40543</v>
      </c>
      <c r="B347" s="80" t="s">
        <v>6</v>
      </c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>
        <f t="shared" si="790"/>
        <v>481120.00370025635</v>
      </c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  <c r="BM347" s="80"/>
      <c r="BN347" s="80"/>
      <c r="BO347" s="80"/>
      <c r="BP347" s="80"/>
      <c r="BQ347" s="80"/>
      <c r="BR347" s="80"/>
      <c r="BS347" s="80"/>
      <c r="BT347" s="80"/>
      <c r="BU347" s="80"/>
      <c r="BV347" s="80"/>
      <c r="BW347" s="80"/>
      <c r="BX347" s="80"/>
      <c r="BY347" s="80"/>
      <c r="BZ347" s="80"/>
      <c r="CA347" s="80"/>
      <c r="CB347" s="80"/>
      <c r="CC347" s="80"/>
      <c r="CD347" s="80"/>
      <c r="CE347" s="80"/>
      <c r="CF347" s="80"/>
      <c r="CG347" s="80"/>
      <c r="CH347" s="80"/>
      <c r="CI347" s="80"/>
      <c r="CJ347" s="80"/>
      <c r="CK347" s="80"/>
      <c r="CL347" s="80"/>
      <c r="CM347" s="80"/>
      <c r="CN347" s="80"/>
      <c r="CO347" s="80"/>
      <c r="CP347" s="80"/>
      <c r="CQ347" s="80"/>
      <c r="CR347" s="80"/>
      <c r="CS347" s="80"/>
      <c r="CT347" s="80"/>
      <c r="CU347" s="80"/>
      <c r="CV347" s="80"/>
      <c r="CW347" s="80"/>
      <c r="CX347" s="80"/>
      <c r="CY347" s="80"/>
      <c r="CZ347" s="80"/>
      <c r="DA347" s="80"/>
      <c r="DB347" s="80"/>
      <c r="DC347" s="80"/>
      <c r="DD347" s="80"/>
      <c r="DE347" s="80"/>
      <c r="DF347" s="80"/>
      <c r="DG347" s="80"/>
      <c r="DH347" s="80"/>
      <c r="DI347" s="80"/>
      <c r="DJ347" s="80"/>
      <c r="DK347" s="80"/>
      <c r="DL347" s="80"/>
      <c r="DM347" s="80"/>
      <c r="DN347" s="80"/>
      <c r="DO347" s="80"/>
      <c r="DP347" s="80"/>
      <c r="DQ347" s="80"/>
      <c r="DR347" s="80"/>
      <c r="DS347" s="80"/>
      <c r="DT347" s="80"/>
      <c r="DU347" s="80"/>
      <c r="DV347" s="80"/>
      <c r="DW347" s="80"/>
      <c r="DX347" s="80"/>
      <c r="DY347" s="80"/>
      <c r="DZ347" s="80"/>
      <c r="EA347" s="80"/>
      <c r="EB347" s="80"/>
      <c r="EC347" s="80"/>
      <c r="ED347" s="80"/>
      <c r="EE347" s="80"/>
      <c r="EF347" s="80"/>
      <c r="EG347" s="80"/>
      <c r="EH347" s="80"/>
      <c r="EI347" s="80"/>
      <c r="EJ347" s="80"/>
      <c r="EK347" s="80"/>
      <c r="EL347" s="80"/>
      <c r="EM347" s="80"/>
      <c r="EN347" s="72">
        <f t="shared" si="789"/>
        <v>481120.00370025635</v>
      </c>
    </row>
    <row r="348" spans="1:144" x14ac:dyDescent="0.15">
      <c r="A348" s="71">
        <v>40574</v>
      </c>
      <c r="B348" s="80" t="s">
        <v>6</v>
      </c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>
        <f t="shared" si="790"/>
        <v>481120.00370025635</v>
      </c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  <c r="BM348" s="80"/>
      <c r="BN348" s="80"/>
      <c r="BO348" s="80"/>
      <c r="BP348" s="80"/>
      <c r="BQ348" s="80"/>
      <c r="BR348" s="80"/>
      <c r="BS348" s="80"/>
      <c r="BT348" s="80"/>
      <c r="BU348" s="80"/>
      <c r="BV348" s="80"/>
      <c r="BW348" s="80"/>
      <c r="BX348" s="80"/>
      <c r="BY348" s="80"/>
      <c r="BZ348" s="80"/>
      <c r="CA348" s="80"/>
      <c r="CB348" s="80"/>
      <c r="CC348" s="80"/>
      <c r="CD348" s="80"/>
      <c r="CE348" s="80"/>
      <c r="CF348" s="80"/>
      <c r="CG348" s="80"/>
      <c r="CH348" s="80"/>
      <c r="CI348" s="80"/>
      <c r="CJ348" s="80"/>
      <c r="CK348" s="80"/>
      <c r="CL348" s="80"/>
      <c r="CM348" s="80"/>
      <c r="CN348" s="80"/>
      <c r="CO348" s="80"/>
      <c r="CP348" s="80"/>
      <c r="CQ348" s="80"/>
      <c r="CR348" s="80"/>
      <c r="CS348" s="80"/>
      <c r="CT348" s="80"/>
      <c r="CU348" s="80"/>
      <c r="CV348" s="80"/>
      <c r="CW348" s="80"/>
      <c r="CX348" s="80"/>
      <c r="CY348" s="80"/>
      <c r="CZ348" s="80"/>
      <c r="DA348" s="80"/>
      <c r="DB348" s="80"/>
      <c r="DC348" s="80"/>
      <c r="DD348" s="80"/>
      <c r="DE348" s="80"/>
      <c r="DF348" s="80"/>
      <c r="DG348" s="80"/>
      <c r="DH348" s="80"/>
      <c r="DI348" s="80"/>
      <c r="DJ348" s="80"/>
      <c r="DK348" s="80"/>
      <c r="DL348" s="80"/>
      <c r="DM348" s="80"/>
      <c r="DN348" s="80"/>
      <c r="DO348" s="80"/>
      <c r="DP348" s="80"/>
      <c r="DQ348" s="80"/>
      <c r="DR348" s="80"/>
      <c r="DS348" s="80"/>
      <c r="DT348" s="80"/>
      <c r="DU348" s="80"/>
      <c r="DV348" s="80"/>
      <c r="DW348" s="80"/>
      <c r="DX348" s="80"/>
      <c r="DY348" s="80"/>
      <c r="DZ348" s="80"/>
      <c r="EA348" s="80"/>
      <c r="EB348" s="80"/>
      <c r="EC348" s="80"/>
      <c r="ED348" s="80"/>
      <c r="EE348" s="80"/>
      <c r="EF348" s="80"/>
      <c r="EG348" s="80"/>
      <c r="EH348" s="80"/>
      <c r="EI348" s="80"/>
      <c r="EJ348" s="80"/>
      <c r="EK348" s="80"/>
      <c r="EL348" s="80"/>
      <c r="EM348" s="80"/>
      <c r="EN348" s="72">
        <f t="shared" si="789"/>
        <v>481120.00370025635</v>
      </c>
    </row>
    <row r="349" spans="1:144" x14ac:dyDescent="0.15">
      <c r="A349" s="71">
        <v>40602</v>
      </c>
      <c r="B349" s="80" t="s">
        <v>6</v>
      </c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>
        <f t="shared" si="790"/>
        <v>481120.00370025635</v>
      </c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  <c r="BM349" s="80"/>
      <c r="BN349" s="80"/>
      <c r="BO349" s="80"/>
      <c r="BP349" s="80"/>
      <c r="BQ349" s="80"/>
      <c r="BR349" s="80"/>
      <c r="BS349" s="80"/>
      <c r="BT349" s="80"/>
      <c r="BU349" s="80"/>
      <c r="BV349" s="80"/>
      <c r="BW349" s="80"/>
      <c r="BX349" s="80"/>
      <c r="BY349" s="80"/>
      <c r="BZ349" s="80"/>
      <c r="CA349" s="80"/>
      <c r="CB349" s="80"/>
      <c r="CC349" s="80"/>
      <c r="CD349" s="80"/>
      <c r="CE349" s="80"/>
      <c r="CF349" s="80"/>
      <c r="CG349" s="80"/>
      <c r="CH349" s="80"/>
      <c r="CI349" s="80"/>
      <c r="CJ349" s="80"/>
      <c r="CK349" s="80"/>
      <c r="CL349" s="80"/>
      <c r="CM349" s="80"/>
      <c r="CN349" s="80"/>
      <c r="CO349" s="80"/>
      <c r="CP349" s="80"/>
      <c r="CQ349" s="80"/>
      <c r="CR349" s="80"/>
      <c r="CS349" s="80"/>
      <c r="CT349" s="80"/>
      <c r="CU349" s="80"/>
      <c r="CV349" s="80"/>
      <c r="CW349" s="80"/>
      <c r="CX349" s="80"/>
      <c r="CY349" s="80"/>
      <c r="CZ349" s="80"/>
      <c r="DA349" s="80"/>
      <c r="DB349" s="80"/>
      <c r="DC349" s="80"/>
      <c r="DD349" s="80"/>
      <c r="DE349" s="80"/>
      <c r="DF349" s="80"/>
      <c r="DG349" s="80"/>
      <c r="DH349" s="80"/>
      <c r="DI349" s="80"/>
      <c r="DJ349" s="80"/>
      <c r="DK349" s="80"/>
      <c r="DL349" s="80"/>
      <c r="DM349" s="80"/>
      <c r="DN349" s="80"/>
      <c r="DO349" s="80"/>
      <c r="DP349" s="80"/>
      <c r="DQ349" s="80"/>
      <c r="DR349" s="80"/>
      <c r="DS349" s="80"/>
      <c r="DT349" s="80"/>
      <c r="DU349" s="80"/>
      <c r="DV349" s="80"/>
      <c r="DW349" s="80"/>
      <c r="DX349" s="80"/>
      <c r="DY349" s="80"/>
      <c r="DZ349" s="80"/>
      <c r="EA349" s="80"/>
      <c r="EB349" s="80"/>
      <c r="EC349" s="80"/>
      <c r="ED349" s="80"/>
      <c r="EE349" s="80"/>
      <c r="EF349" s="80"/>
      <c r="EG349" s="80"/>
      <c r="EH349" s="80"/>
      <c r="EI349" s="80"/>
      <c r="EJ349" s="80"/>
      <c r="EK349" s="80"/>
      <c r="EL349" s="80"/>
      <c r="EM349" s="80"/>
      <c r="EN349" s="72">
        <f t="shared" si="789"/>
        <v>481120.00370025635</v>
      </c>
    </row>
    <row r="350" spans="1:144" x14ac:dyDescent="0.15">
      <c r="A350" s="71">
        <v>40633</v>
      </c>
      <c r="B350" s="80" t="s">
        <v>6</v>
      </c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>
        <f t="shared" si="790"/>
        <v>481120.00370025635</v>
      </c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  <c r="BM350" s="80"/>
      <c r="BN350" s="80"/>
      <c r="BO350" s="80"/>
      <c r="BP350" s="80"/>
      <c r="BQ350" s="80"/>
      <c r="BR350" s="80"/>
      <c r="BS350" s="80"/>
      <c r="BT350" s="80"/>
      <c r="BU350" s="80"/>
      <c r="BV350" s="80"/>
      <c r="BW350" s="80"/>
      <c r="BX350" s="80"/>
      <c r="BY350" s="80"/>
      <c r="BZ350" s="80"/>
      <c r="CA350" s="80"/>
      <c r="CB350" s="80"/>
      <c r="CC350" s="80"/>
      <c r="CD350" s="80"/>
      <c r="CE350" s="80"/>
      <c r="CF350" s="80"/>
      <c r="CG350" s="80"/>
      <c r="CH350" s="80"/>
      <c r="CI350" s="80"/>
      <c r="CJ350" s="80"/>
      <c r="CK350" s="80"/>
      <c r="CL350" s="80"/>
      <c r="CM350" s="80"/>
      <c r="CN350" s="80"/>
      <c r="CO350" s="80"/>
      <c r="CP350" s="80"/>
      <c r="CQ350" s="80"/>
      <c r="CR350" s="80"/>
      <c r="CS350" s="80"/>
      <c r="CT350" s="80"/>
      <c r="CU350" s="80"/>
      <c r="CV350" s="80"/>
      <c r="CW350" s="80"/>
      <c r="CX350" s="80"/>
      <c r="CY350" s="80"/>
      <c r="CZ350" s="80"/>
      <c r="DA350" s="80"/>
      <c r="DB350" s="80"/>
      <c r="DC350" s="80"/>
      <c r="DD350" s="80"/>
      <c r="DE350" s="80"/>
      <c r="DF350" s="80"/>
      <c r="DG350" s="80"/>
      <c r="DH350" s="80"/>
      <c r="DI350" s="80"/>
      <c r="DJ350" s="80"/>
      <c r="DK350" s="80"/>
      <c r="DL350" s="80"/>
      <c r="DM350" s="80"/>
      <c r="DN350" s="80"/>
      <c r="DO350" s="80"/>
      <c r="DP350" s="80"/>
      <c r="DQ350" s="80"/>
      <c r="DR350" s="80"/>
      <c r="DS350" s="80"/>
      <c r="DT350" s="80"/>
      <c r="DU350" s="80"/>
      <c r="DV350" s="80"/>
      <c r="DW350" s="80"/>
      <c r="DX350" s="80"/>
      <c r="DY350" s="80"/>
      <c r="DZ350" s="80"/>
      <c r="EA350" s="80"/>
      <c r="EB350" s="80"/>
      <c r="EC350" s="80"/>
      <c r="ED350" s="80"/>
      <c r="EE350" s="80"/>
      <c r="EF350" s="80"/>
      <c r="EG350" s="80"/>
      <c r="EH350" s="80"/>
      <c r="EI350" s="80"/>
      <c r="EJ350" s="80"/>
      <c r="EK350" s="80"/>
      <c r="EL350" s="80"/>
      <c r="EM350" s="80"/>
      <c r="EN350" s="72">
        <f t="shared" si="789"/>
        <v>481120.00370025635</v>
      </c>
    </row>
    <row r="351" spans="1:144" x14ac:dyDescent="0.15">
      <c r="A351" s="71">
        <v>40662</v>
      </c>
      <c r="B351" s="80" t="s">
        <v>6</v>
      </c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>
        <f t="shared" si="790"/>
        <v>481120.00370025635</v>
      </c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  <c r="BM351" s="80"/>
      <c r="BN351" s="80"/>
      <c r="BO351" s="80"/>
      <c r="BP351" s="80"/>
      <c r="BQ351" s="80"/>
      <c r="BR351" s="80"/>
      <c r="BS351" s="80"/>
      <c r="BT351" s="80"/>
      <c r="BU351" s="80"/>
      <c r="BV351" s="80"/>
      <c r="BW351" s="80"/>
      <c r="BX351" s="80"/>
      <c r="BY351" s="80"/>
      <c r="BZ351" s="80"/>
      <c r="CA351" s="80"/>
      <c r="CB351" s="80"/>
      <c r="CC351" s="80"/>
      <c r="CD351" s="80"/>
      <c r="CE351" s="80"/>
      <c r="CF351" s="80"/>
      <c r="CG351" s="80"/>
      <c r="CH351" s="80"/>
      <c r="CI351" s="80"/>
      <c r="CJ351" s="80"/>
      <c r="CK351" s="80"/>
      <c r="CL351" s="80"/>
      <c r="CM351" s="80"/>
      <c r="CN351" s="80"/>
      <c r="CO351" s="80"/>
      <c r="CP351" s="80"/>
      <c r="CQ351" s="80"/>
      <c r="CR351" s="80"/>
      <c r="CS351" s="80"/>
      <c r="CT351" s="80"/>
      <c r="CU351" s="80"/>
      <c r="CV351" s="80"/>
      <c r="CW351" s="80"/>
      <c r="CX351" s="80"/>
      <c r="CY351" s="80"/>
      <c r="CZ351" s="80"/>
      <c r="DA351" s="80"/>
      <c r="DB351" s="80"/>
      <c r="DC351" s="80"/>
      <c r="DD351" s="80"/>
      <c r="DE351" s="80"/>
      <c r="DF351" s="80"/>
      <c r="DG351" s="80"/>
      <c r="DH351" s="80"/>
      <c r="DI351" s="80"/>
      <c r="DJ351" s="80"/>
      <c r="DK351" s="80"/>
      <c r="DL351" s="80"/>
      <c r="DM351" s="80"/>
      <c r="DN351" s="80"/>
      <c r="DO351" s="80"/>
      <c r="DP351" s="80"/>
      <c r="DQ351" s="80"/>
      <c r="DR351" s="80"/>
      <c r="DS351" s="80"/>
      <c r="DT351" s="80"/>
      <c r="DU351" s="80"/>
      <c r="DV351" s="80"/>
      <c r="DW351" s="80"/>
      <c r="DX351" s="80"/>
      <c r="DY351" s="80"/>
      <c r="DZ351" s="80"/>
      <c r="EA351" s="80"/>
      <c r="EB351" s="80"/>
      <c r="EC351" s="80"/>
      <c r="ED351" s="80"/>
      <c r="EE351" s="80"/>
      <c r="EF351" s="80"/>
      <c r="EG351" s="80"/>
      <c r="EH351" s="80"/>
      <c r="EI351" s="80"/>
      <c r="EJ351" s="80"/>
      <c r="EK351" s="80"/>
      <c r="EL351" s="80"/>
      <c r="EM351" s="80"/>
      <c r="EN351" s="72">
        <f t="shared" si="789"/>
        <v>481120.00370025635</v>
      </c>
    </row>
    <row r="352" spans="1:144" x14ac:dyDescent="0.15">
      <c r="A352" s="71">
        <v>40694</v>
      </c>
      <c r="B352" s="80" t="s">
        <v>6</v>
      </c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>
        <f t="shared" si="790"/>
        <v>481120.00370025635</v>
      </c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  <c r="BM352" s="80"/>
      <c r="BN352" s="80"/>
      <c r="BO352" s="80"/>
      <c r="BP352" s="80"/>
      <c r="BQ352" s="80"/>
      <c r="BR352" s="80"/>
      <c r="BS352" s="80"/>
      <c r="BT352" s="80"/>
      <c r="BU352" s="80"/>
      <c r="BV352" s="80"/>
      <c r="BW352" s="80"/>
      <c r="BX352" s="80"/>
      <c r="BY352" s="80"/>
      <c r="BZ352" s="80"/>
      <c r="CA352" s="80"/>
      <c r="CB352" s="80"/>
      <c r="CC352" s="80"/>
      <c r="CD352" s="80"/>
      <c r="CE352" s="80"/>
      <c r="CF352" s="80"/>
      <c r="CG352" s="80"/>
      <c r="CH352" s="80"/>
      <c r="CI352" s="80"/>
      <c r="CJ352" s="80"/>
      <c r="CK352" s="80"/>
      <c r="CL352" s="80"/>
      <c r="CM352" s="80"/>
      <c r="CN352" s="80"/>
      <c r="CO352" s="80"/>
      <c r="CP352" s="80"/>
      <c r="CQ352" s="80"/>
      <c r="CR352" s="80"/>
      <c r="CS352" s="80"/>
      <c r="CT352" s="80"/>
      <c r="CU352" s="80"/>
      <c r="CV352" s="80"/>
      <c r="CW352" s="80"/>
      <c r="CX352" s="80"/>
      <c r="CY352" s="80"/>
      <c r="CZ352" s="80"/>
      <c r="DA352" s="80"/>
      <c r="DB352" s="80"/>
      <c r="DC352" s="80"/>
      <c r="DD352" s="80"/>
      <c r="DE352" s="80"/>
      <c r="DF352" s="80"/>
      <c r="DG352" s="80"/>
      <c r="DH352" s="80"/>
      <c r="DI352" s="80"/>
      <c r="DJ352" s="80"/>
      <c r="DK352" s="80"/>
      <c r="DL352" s="80"/>
      <c r="DM352" s="80"/>
      <c r="DN352" s="80"/>
      <c r="DO352" s="80"/>
      <c r="DP352" s="80"/>
      <c r="DQ352" s="80"/>
      <c r="DR352" s="80"/>
      <c r="DS352" s="80"/>
      <c r="DT352" s="80"/>
      <c r="DU352" s="80"/>
      <c r="DV352" s="80"/>
      <c r="DW352" s="80"/>
      <c r="DX352" s="80"/>
      <c r="DY352" s="80"/>
      <c r="DZ352" s="80"/>
      <c r="EA352" s="80"/>
      <c r="EB352" s="80"/>
      <c r="EC352" s="80"/>
      <c r="ED352" s="80"/>
      <c r="EE352" s="80"/>
      <c r="EF352" s="80"/>
      <c r="EG352" s="80"/>
      <c r="EH352" s="80"/>
      <c r="EI352" s="80"/>
      <c r="EJ352" s="80"/>
      <c r="EK352" s="80"/>
      <c r="EL352" s="80"/>
      <c r="EM352" s="80"/>
      <c r="EN352" s="72">
        <f t="shared" si="789"/>
        <v>481120.00370025635</v>
      </c>
    </row>
    <row r="353" spans="1:144" x14ac:dyDescent="0.15">
      <c r="A353" s="71">
        <v>40724</v>
      </c>
      <c r="B353" s="80" t="s">
        <v>6</v>
      </c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>
        <f t="shared" si="790"/>
        <v>481120.00370025635</v>
      </c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  <c r="BM353" s="80"/>
      <c r="BN353" s="80"/>
      <c r="BO353" s="80"/>
      <c r="BP353" s="80"/>
      <c r="BQ353" s="80"/>
      <c r="BR353" s="80"/>
      <c r="BS353" s="80"/>
      <c r="BT353" s="80"/>
      <c r="BU353" s="80"/>
      <c r="BV353" s="80"/>
      <c r="BW353" s="80"/>
      <c r="BX353" s="80"/>
      <c r="BY353" s="80"/>
      <c r="BZ353" s="80"/>
      <c r="CA353" s="80"/>
      <c r="CB353" s="80"/>
      <c r="CC353" s="80"/>
      <c r="CD353" s="80"/>
      <c r="CE353" s="80"/>
      <c r="CF353" s="80"/>
      <c r="CG353" s="80"/>
      <c r="CH353" s="80"/>
      <c r="CI353" s="80"/>
      <c r="CJ353" s="80"/>
      <c r="CK353" s="80"/>
      <c r="CL353" s="80"/>
      <c r="CM353" s="80"/>
      <c r="CN353" s="80"/>
      <c r="CO353" s="80"/>
      <c r="CP353" s="80"/>
      <c r="CQ353" s="80"/>
      <c r="CR353" s="80"/>
      <c r="CS353" s="80"/>
      <c r="CT353" s="80"/>
      <c r="CU353" s="80"/>
      <c r="CV353" s="80"/>
      <c r="CW353" s="80"/>
      <c r="CX353" s="80"/>
      <c r="CY353" s="80"/>
      <c r="CZ353" s="80"/>
      <c r="DA353" s="80"/>
      <c r="DB353" s="80"/>
      <c r="DC353" s="80"/>
      <c r="DD353" s="80"/>
      <c r="DE353" s="80"/>
      <c r="DF353" s="80"/>
      <c r="DG353" s="80"/>
      <c r="DH353" s="80"/>
      <c r="DI353" s="80"/>
      <c r="DJ353" s="80"/>
      <c r="DK353" s="80"/>
      <c r="DL353" s="80"/>
      <c r="DM353" s="80"/>
      <c r="DN353" s="80"/>
      <c r="DO353" s="80"/>
      <c r="DP353" s="80"/>
      <c r="DQ353" s="80"/>
      <c r="DR353" s="80"/>
      <c r="DS353" s="80"/>
      <c r="DT353" s="80"/>
      <c r="DU353" s="80"/>
      <c r="DV353" s="80"/>
      <c r="DW353" s="80"/>
      <c r="DX353" s="80"/>
      <c r="DY353" s="80"/>
      <c r="DZ353" s="80"/>
      <c r="EA353" s="80"/>
      <c r="EB353" s="80"/>
      <c r="EC353" s="80"/>
      <c r="ED353" s="80"/>
      <c r="EE353" s="80"/>
      <c r="EF353" s="80"/>
      <c r="EG353" s="80"/>
      <c r="EH353" s="80"/>
      <c r="EI353" s="80"/>
      <c r="EJ353" s="80"/>
      <c r="EK353" s="80"/>
      <c r="EL353" s="80"/>
      <c r="EM353" s="80"/>
      <c r="EN353" s="72">
        <f t="shared" si="789"/>
        <v>481120.00370025635</v>
      </c>
    </row>
    <row r="354" spans="1:144" x14ac:dyDescent="0.15">
      <c r="A354" s="71">
        <v>40753</v>
      </c>
      <c r="B354" s="80" t="s">
        <v>6</v>
      </c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>
        <f t="shared" si="790"/>
        <v>481120.00370025635</v>
      </c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  <c r="BM354" s="80"/>
      <c r="BN354" s="80"/>
      <c r="BO354" s="80"/>
      <c r="BP354" s="80"/>
      <c r="BQ354" s="80"/>
      <c r="BR354" s="80"/>
      <c r="BS354" s="80"/>
      <c r="BT354" s="80"/>
      <c r="BU354" s="80"/>
      <c r="BV354" s="80"/>
      <c r="BW354" s="80"/>
      <c r="BX354" s="80"/>
      <c r="BY354" s="80"/>
      <c r="BZ354" s="80"/>
      <c r="CA354" s="80"/>
      <c r="CB354" s="80"/>
      <c r="CC354" s="80"/>
      <c r="CD354" s="80"/>
      <c r="CE354" s="80"/>
      <c r="CF354" s="80"/>
      <c r="CG354" s="80"/>
      <c r="CH354" s="80"/>
      <c r="CI354" s="80"/>
      <c r="CJ354" s="80"/>
      <c r="CK354" s="80"/>
      <c r="CL354" s="80"/>
      <c r="CM354" s="80"/>
      <c r="CN354" s="80"/>
      <c r="CO354" s="80"/>
      <c r="CP354" s="80"/>
      <c r="CQ354" s="80"/>
      <c r="CR354" s="80"/>
      <c r="CS354" s="80"/>
      <c r="CT354" s="80"/>
      <c r="CU354" s="80"/>
      <c r="CV354" s="80"/>
      <c r="CW354" s="80"/>
      <c r="CX354" s="80"/>
      <c r="CY354" s="80"/>
      <c r="CZ354" s="80"/>
      <c r="DA354" s="80"/>
      <c r="DB354" s="80"/>
      <c r="DC354" s="80"/>
      <c r="DD354" s="80"/>
      <c r="DE354" s="80"/>
      <c r="DF354" s="80"/>
      <c r="DG354" s="80"/>
      <c r="DH354" s="80"/>
      <c r="DI354" s="80"/>
      <c r="DJ354" s="80"/>
      <c r="DK354" s="80"/>
      <c r="DL354" s="80"/>
      <c r="DM354" s="80"/>
      <c r="DN354" s="80"/>
      <c r="DO354" s="80"/>
      <c r="DP354" s="80"/>
      <c r="DQ354" s="80"/>
      <c r="DR354" s="80"/>
      <c r="DS354" s="80"/>
      <c r="DT354" s="80"/>
      <c r="DU354" s="80"/>
      <c r="DV354" s="80"/>
      <c r="DW354" s="80"/>
      <c r="DX354" s="80"/>
      <c r="DY354" s="80"/>
      <c r="DZ354" s="80"/>
      <c r="EA354" s="80"/>
      <c r="EB354" s="80"/>
      <c r="EC354" s="80"/>
      <c r="ED354" s="80"/>
      <c r="EE354" s="80"/>
      <c r="EF354" s="80"/>
      <c r="EG354" s="80"/>
      <c r="EH354" s="80"/>
      <c r="EI354" s="80"/>
      <c r="EJ354" s="80"/>
      <c r="EK354" s="80"/>
      <c r="EL354" s="80"/>
      <c r="EM354" s="80"/>
      <c r="EN354" s="72">
        <f t="shared" si="789"/>
        <v>481120.00370025635</v>
      </c>
    </row>
    <row r="355" spans="1:144" x14ac:dyDescent="0.15">
      <c r="A355" s="71">
        <v>40786</v>
      </c>
      <c r="B355" s="80" t="s">
        <v>6</v>
      </c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>
        <f t="shared" si="790"/>
        <v>481120.00370025635</v>
      </c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  <c r="BM355" s="80"/>
      <c r="BN355" s="80"/>
      <c r="BO355" s="80"/>
      <c r="BP355" s="80"/>
      <c r="BQ355" s="80"/>
      <c r="BR355" s="80"/>
      <c r="BS355" s="80"/>
      <c r="BT355" s="80"/>
      <c r="BU355" s="80"/>
      <c r="BV355" s="80"/>
      <c r="BW355" s="80"/>
      <c r="BX355" s="80"/>
      <c r="BY355" s="80"/>
      <c r="BZ355" s="80"/>
      <c r="CA355" s="80"/>
      <c r="CB355" s="80"/>
      <c r="CC355" s="80"/>
      <c r="CD355" s="80"/>
      <c r="CE355" s="80"/>
      <c r="CF355" s="80"/>
      <c r="CG355" s="80"/>
      <c r="CH355" s="80"/>
      <c r="CI355" s="80"/>
      <c r="CJ355" s="80"/>
      <c r="CK355" s="80"/>
      <c r="CL355" s="80"/>
      <c r="CM355" s="80"/>
      <c r="CN355" s="80"/>
      <c r="CO355" s="80"/>
      <c r="CP355" s="80"/>
      <c r="CQ355" s="80"/>
      <c r="CR355" s="80"/>
      <c r="CS355" s="80"/>
      <c r="CT355" s="80"/>
      <c r="CU355" s="80"/>
      <c r="CV355" s="80"/>
      <c r="CW355" s="80"/>
      <c r="CX355" s="80"/>
      <c r="CY355" s="80"/>
      <c r="CZ355" s="80"/>
      <c r="DA355" s="80"/>
      <c r="DB355" s="80"/>
      <c r="DC355" s="80"/>
      <c r="DD355" s="80"/>
      <c r="DE355" s="80"/>
      <c r="DF355" s="80"/>
      <c r="DG355" s="80"/>
      <c r="DH355" s="80"/>
      <c r="DI355" s="80"/>
      <c r="DJ355" s="80"/>
      <c r="DK355" s="80"/>
      <c r="DL355" s="80"/>
      <c r="DM355" s="80"/>
      <c r="DN355" s="80"/>
      <c r="DO355" s="80"/>
      <c r="DP355" s="80"/>
      <c r="DQ355" s="80"/>
      <c r="DR355" s="80"/>
      <c r="DS355" s="80"/>
      <c r="DT355" s="80"/>
      <c r="DU355" s="80"/>
      <c r="DV355" s="80"/>
      <c r="DW355" s="80"/>
      <c r="DX355" s="80"/>
      <c r="DY355" s="80"/>
      <c r="DZ355" s="80"/>
      <c r="EA355" s="80"/>
      <c r="EB355" s="80"/>
      <c r="EC355" s="80"/>
      <c r="ED355" s="80"/>
      <c r="EE355" s="80"/>
      <c r="EF355" s="80"/>
      <c r="EG355" s="80"/>
      <c r="EH355" s="80"/>
      <c r="EI355" s="80"/>
      <c r="EJ355" s="80"/>
      <c r="EK355" s="80"/>
      <c r="EL355" s="80"/>
      <c r="EM355" s="80"/>
      <c r="EN355" s="72">
        <f t="shared" si="789"/>
        <v>481120.00370025635</v>
      </c>
    </row>
    <row r="356" spans="1:144" x14ac:dyDescent="0.15">
      <c r="A356" s="71">
        <v>40816</v>
      </c>
      <c r="B356" s="80" t="s">
        <v>6</v>
      </c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>
        <f t="shared" si="790"/>
        <v>481120.00370025635</v>
      </c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  <c r="BM356" s="80"/>
      <c r="BN356" s="80"/>
      <c r="BO356" s="80"/>
      <c r="BP356" s="80"/>
      <c r="BQ356" s="80"/>
      <c r="BR356" s="80"/>
      <c r="BS356" s="80"/>
      <c r="BT356" s="80"/>
      <c r="BU356" s="80"/>
      <c r="BV356" s="80"/>
      <c r="BW356" s="80"/>
      <c r="BX356" s="80"/>
      <c r="BY356" s="80"/>
      <c r="BZ356" s="80"/>
      <c r="CA356" s="80"/>
      <c r="CB356" s="80"/>
      <c r="CC356" s="80"/>
      <c r="CD356" s="80"/>
      <c r="CE356" s="80"/>
      <c r="CF356" s="80"/>
      <c r="CG356" s="80"/>
      <c r="CH356" s="80"/>
      <c r="CI356" s="80"/>
      <c r="CJ356" s="80"/>
      <c r="CK356" s="80"/>
      <c r="CL356" s="80"/>
      <c r="CM356" s="80"/>
      <c r="CN356" s="80"/>
      <c r="CO356" s="80"/>
      <c r="CP356" s="80"/>
      <c r="CQ356" s="80"/>
      <c r="CR356" s="80"/>
      <c r="CS356" s="80"/>
      <c r="CT356" s="80"/>
      <c r="CU356" s="80"/>
      <c r="CV356" s="80"/>
      <c r="CW356" s="80"/>
      <c r="CX356" s="80"/>
      <c r="CY356" s="80"/>
      <c r="CZ356" s="80"/>
      <c r="DA356" s="80"/>
      <c r="DB356" s="80"/>
      <c r="DC356" s="80"/>
      <c r="DD356" s="80"/>
      <c r="DE356" s="80"/>
      <c r="DF356" s="80"/>
      <c r="DG356" s="80"/>
      <c r="DH356" s="80"/>
      <c r="DI356" s="80"/>
      <c r="DJ356" s="80"/>
      <c r="DK356" s="80"/>
      <c r="DL356" s="80"/>
      <c r="DM356" s="80"/>
      <c r="DN356" s="80"/>
      <c r="DO356" s="80"/>
      <c r="DP356" s="80"/>
      <c r="DQ356" s="80"/>
      <c r="DR356" s="80"/>
      <c r="DS356" s="80"/>
      <c r="DT356" s="80"/>
      <c r="DU356" s="80"/>
      <c r="DV356" s="80"/>
      <c r="DW356" s="80"/>
      <c r="DX356" s="80"/>
      <c r="DY356" s="80"/>
      <c r="DZ356" s="80"/>
      <c r="EA356" s="80"/>
      <c r="EB356" s="80"/>
      <c r="EC356" s="80"/>
      <c r="ED356" s="80"/>
      <c r="EE356" s="80"/>
      <c r="EF356" s="80"/>
      <c r="EG356" s="80"/>
      <c r="EH356" s="80"/>
      <c r="EI356" s="80"/>
      <c r="EJ356" s="80"/>
      <c r="EK356" s="80"/>
      <c r="EL356" s="80"/>
      <c r="EM356" s="80"/>
      <c r="EN356" s="72">
        <f t="shared" ref="EN356:EN387" si="791">SUM(B356:EM356)</f>
        <v>481120.00370025635</v>
      </c>
    </row>
    <row r="357" spans="1:144" x14ac:dyDescent="0.15">
      <c r="A357" s="71">
        <v>40847</v>
      </c>
      <c r="B357" s="80" t="s">
        <v>6</v>
      </c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>
        <f t="shared" si="790"/>
        <v>481120.00370025635</v>
      </c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  <c r="BM357" s="80"/>
      <c r="BN357" s="80"/>
      <c r="BO357" s="80"/>
      <c r="BP357" s="80"/>
      <c r="BQ357" s="80"/>
      <c r="BR357" s="80"/>
      <c r="BS357" s="80"/>
      <c r="BT357" s="80"/>
      <c r="BU357" s="80"/>
      <c r="BV357" s="80"/>
      <c r="BW357" s="80"/>
      <c r="BX357" s="80"/>
      <c r="BY357" s="80"/>
      <c r="BZ357" s="80"/>
      <c r="CA357" s="80"/>
      <c r="CB357" s="80"/>
      <c r="CC357" s="80"/>
      <c r="CD357" s="80"/>
      <c r="CE357" s="80"/>
      <c r="CF357" s="80"/>
      <c r="CG357" s="80"/>
      <c r="CH357" s="80"/>
      <c r="CI357" s="80"/>
      <c r="CJ357" s="80"/>
      <c r="CK357" s="80"/>
      <c r="CL357" s="80"/>
      <c r="CM357" s="80"/>
      <c r="CN357" s="80"/>
      <c r="CO357" s="80"/>
      <c r="CP357" s="80"/>
      <c r="CQ357" s="80"/>
      <c r="CR357" s="80"/>
      <c r="CS357" s="80"/>
      <c r="CT357" s="80"/>
      <c r="CU357" s="80"/>
      <c r="CV357" s="80"/>
      <c r="CW357" s="80"/>
      <c r="CX357" s="80"/>
      <c r="CY357" s="80"/>
      <c r="CZ357" s="80"/>
      <c r="DA357" s="80"/>
      <c r="DB357" s="80"/>
      <c r="DC357" s="80"/>
      <c r="DD357" s="80"/>
      <c r="DE357" s="80"/>
      <c r="DF357" s="80"/>
      <c r="DG357" s="80"/>
      <c r="DH357" s="80"/>
      <c r="DI357" s="80"/>
      <c r="DJ357" s="80"/>
      <c r="DK357" s="80"/>
      <c r="DL357" s="80"/>
      <c r="DM357" s="80"/>
      <c r="DN357" s="80"/>
      <c r="DO357" s="80"/>
      <c r="DP357" s="80"/>
      <c r="DQ357" s="80"/>
      <c r="DR357" s="80"/>
      <c r="DS357" s="80"/>
      <c r="DT357" s="80"/>
      <c r="DU357" s="80"/>
      <c r="DV357" s="80"/>
      <c r="DW357" s="80"/>
      <c r="DX357" s="80"/>
      <c r="DY357" s="80"/>
      <c r="DZ357" s="80"/>
      <c r="EA357" s="80"/>
      <c r="EB357" s="80"/>
      <c r="EC357" s="80"/>
      <c r="ED357" s="80"/>
      <c r="EE357" s="80"/>
      <c r="EF357" s="80"/>
      <c r="EG357" s="80"/>
      <c r="EH357" s="80"/>
      <c r="EI357" s="80"/>
      <c r="EJ357" s="80"/>
      <c r="EK357" s="80"/>
      <c r="EL357" s="80"/>
      <c r="EM357" s="80"/>
      <c r="EN357" s="72">
        <f t="shared" si="791"/>
        <v>481120.00370025635</v>
      </c>
    </row>
    <row r="358" spans="1:144" x14ac:dyDescent="0.15">
      <c r="A358" s="71">
        <v>40877</v>
      </c>
      <c r="B358" s="80" t="s">
        <v>6</v>
      </c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>
        <f t="shared" si="790"/>
        <v>481120.00370025635</v>
      </c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  <c r="BM358" s="80"/>
      <c r="BN358" s="80"/>
      <c r="BO358" s="80"/>
      <c r="BP358" s="80"/>
      <c r="BQ358" s="80"/>
      <c r="BR358" s="80"/>
      <c r="BS358" s="80"/>
      <c r="BT358" s="80"/>
      <c r="BU358" s="80"/>
      <c r="BV358" s="80"/>
      <c r="BW358" s="80"/>
      <c r="BX358" s="80"/>
      <c r="BY358" s="80"/>
      <c r="BZ358" s="80"/>
      <c r="CA358" s="80"/>
      <c r="CB358" s="80"/>
      <c r="CC358" s="80"/>
      <c r="CD358" s="80"/>
      <c r="CE358" s="80"/>
      <c r="CF358" s="80"/>
      <c r="CG358" s="80"/>
      <c r="CH358" s="80"/>
      <c r="CI358" s="80"/>
      <c r="CJ358" s="80"/>
      <c r="CK358" s="80"/>
      <c r="CL358" s="80"/>
      <c r="CM358" s="80"/>
      <c r="CN358" s="80"/>
      <c r="CO358" s="80"/>
      <c r="CP358" s="80"/>
      <c r="CQ358" s="80"/>
      <c r="CR358" s="80"/>
      <c r="CS358" s="80"/>
      <c r="CT358" s="80"/>
      <c r="CU358" s="80"/>
      <c r="CV358" s="80"/>
      <c r="CW358" s="80"/>
      <c r="CX358" s="80"/>
      <c r="CY358" s="80"/>
      <c r="CZ358" s="80"/>
      <c r="DA358" s="80"/>
      <c r="DB358" s="80"/>
      <c r="DC358" s="80"/>
      <c r="DD358" s="80"/>
      <c r="DE358" s="80"/>
      <c r="DF358" s="80"/>
      <c r="DG358" s="80"/>
      <c r="DH358" s="80"/>
      <c r="DI358" s="80"/>
      <c r="DJ358" s="80"/>
      <c r="DK358" s="80"/>
      <c r="DL358" s="80"/>
      <c r="DM358" s="80"/>
      <c r="DN358" s="80"/>
      <c r="DO358" s="80"/>
      <c r="DP358" s="80"/>
      <c r="DQ358" s="80"/>
      <c r="DR358" s="80"/>
      <c r="DS358" s="80"/>
      <c r="DT358" s="80"/>
      <c r="DU358" s="80"/>
      <c r="DV358" s="80"/>
      <c r="DW358" s="80"/>
      <c r="DX358" s="80"/>
      <c r="DY358" s="80"/>
      <c r="DZ358" s="80"/>
      <c r="EA358" s="80"/>
      <c r="EB358" s="80"/>
      <c r="EC358" s="80"/>
      <c r="ED358" s="80"/>
      <c r="EE358" s="80"/>
      <c r="EF358" s="80"/>
      <c r="EG358" s="80"/>
      <c r="EH358" s="80"/>
      <c r="EI358" s="80"/>
      <c r="EJ358" s="80"/>
      <c r="EK358" s="80"/>
      <c r="EL358" s="80"/>
      <c r="EM358" s="80"/>
      <c r="EN358" s="72">
        <f t="shared" si="791"/>
        <v>481120.00370025635</v>
      </c>
    </row>
    <row r="359" spans="1:144" x14ac:dyDescent="0.15">
      <c r="A359" s="71">
        <v>40907</v>
      </c>
      <c r="B359" s="80" t="s">
        <v>6</v>
      </c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>
        <f t="shared" si="790"/>
        <v>481120.00370025635</v>
      </c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  <c r="BM359" s="80"/>
      <c r="BN359" s="80"/>
      <c r="BO359" s="80"/>
      <c r="BP359" s="80"/>
      <c r="BQ359" s="80"/>
      <c r="BR359" s="80"/>
      <c r="BS359" s="80"/>
      <c r="BT359" s="80"/>
      <c r="BU359" s="80"/>
      <c r="BV359" s="80"/>
      <c r="BW359" s="80"/>
      <c r="BX359" s="80"/>
      <c r="BY359" s="80"/>
      <c r="BZ359" s="80"/>
      <c r="CA359" s="80"/>
      <c r="CB359" s="80"/>
      <c r="CC359" s="80"/>
      <c r="CD359" s="80"/>
      <c r="CE359" s="80"/>
      <c r="CF359" s="80"/>
      <c r="CG359" s="80"/>
      <c r="CH359" s="80"/>
      <c r="CI359" s="80"/>
      <c r="CJ359" s="80"/>
      <c r="CK359" s="80"/>
      <c r="CL359" s="80"/>
      <c r="CM359" s="80"/>
      <c r="CN359" s="80"/>
      <c r="CO359" s="80"/>
      <c r="CP359" s="80"/>
      <c r="CQ359" s="80"/>
      <c r="CR359" s="80"/>
      <c r="CS359" s="80"/>
      <c r="CT359" s="80"/>
      <c r="CU359" s="80"/>
      <c r="CV359" s="80"/>
      <c r="CW359" s="80"/>
      <c r="CX359" s="80"/>
      <c r="CY359" s="80"/>
      <c r="CZ359" s="80"/>
      <c r="DA359" s="80"/>
      <c r="DB359" s="80"/>
      <c r="DC359" s="80"/>
      <c r="DD359" s="80"/>
      <c r="DE359" s="80"/>
      <c r="DF359" s="80"/>
      <c r="DG359" s="80"/>
      <c r="DH359" s="80"/>
      <c r="DI359" s="80"/>
      <c r="DJ359" s="80"/>
      <c r="DK359" s="80"/>
      <c r="DL359" s="80"/>
      <c r="DM359" s="80"/>
      <c r="DN359" s="80"/>
      <c r="DO359" s="80"/>
      <c r="DP359" s="80"/>
      <c r="DQ359" s="80"/>
      <c r="DR359" s="80"/>
      <c r="DS359" s="80"/>
      <c r="DT359" s="80"/>
      <c r="DU359" s="80"/>
      <c r="DV359" s="80"/>
      <c r="DW359" s="80"/>
      <c r="DX359" s="80"/>
      <c r="DY359" s="80"/>
      <c r="DZ359" s="80"/>
      <c r="EA359" s="80"/>
      <c r="EB359" s="80"/>
      <c r="EC359" s="80"/>
      <c r="ED359" s="80"/>
      <c r="EE359" s="80"/>
      <c r="EF359" s="80"/>
      <c r="EG359" s="80"/>
      <c r="EH359" s="80"/>
      <c r="EI359" s="80"/>
      <c r="EJ359" s="80"/>
      <c r="EK359" s="80"/>
      <c r="EL359" s="80"/>
      <c r="EM359" s="80"/>
      <c r="EN359" s="72">
        <f t="shared" si="791"/>
        <v>481120.00370025635</v>
      </c>
    </row>
    <row r="360" spans="1:144" x14ac:dyDescent="0.15">
      <c r="A360" s="71">
        <v>40939</v>
      </c>
      <c r="B360" s="80" t="s">
        <v>6</v>
      </c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>
        <f t="shared" si="790"/>
        <v>481120.00370025635</v>
      </c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  <c r="BM360" s="80"/>
      <c r="BN360" s="80"/>
      <c r="BO360" s="80"/>
      <c r="BP360" s="80"/>
      <c r="BQ360" s="80"/>
      <c r="BR360" s="80"/>
      <c r="BS360" s="80"/>
      <c r="BT360" s="80"/>
      <c r="BU360" s="80"/>
      <c r="BV360" s="80"/>
      <c r="BW360" s="80"/>
      <c r="BX360" s="80"/>
      <c r="BY360" s="80"/>
      <c r="BZ360" s="80"/>
      <c r="CA360" s="80"/>
      <c r="CB360" s="80"/>
      <c r="CC360" s="80"/>
      <c r="CD360" s="80"/>
      <c r="CE360" s="80"/>
      <c r="CF360" s="80"/>
      <c r="CG360" s="80"/>
      <c r="CH360" s="80"/>
      <c r="CI360" s="80"/>
      <c r="CJ360" s="80"/>
      <c r="CK360" s="80"/>
      <c r="CL360" s="80"/>
      <c r="CM360" s="80"/>
      <c r="CN360" s="80"/>
      <c r="CO360" s="80"/>
      <c r="CP360" s="80"/>
      <c r="CQ360" s="80"/>
      <c r="CR360" s="80"/>
      <c r="CS360" s="80"/>
      <c r="CT360" s="80"/>
      <c r="CU360" s="80"/>
      <c r="CV360" s="80"/>
      <c r="CW360" s="80"/>
      <c r="CX360" s="80"/>
      <c r="CY360" s="80"/>
      <c r="CZ360" s="80"/>
      <c r="DA360" s="80"/>
      <c r="DB360" s="80"/>
      <c r="DC360" s="80"/>
      <c r="DD360" s="80"/>
      <c r="DE360" s="80"/>
      <c r="DF360" s="80"/>
      <c r="DG360" s="80"/>
      <c r="DH360" s="80"/>
      <c r="DI360" s="80"/>
      <c r="DJ360" s="80"/>
      <c r="DK360" s="80"/>
      <c r="DL360" s="80"/>
      <c r="DM360" s="80"/>
      <c r="DN360" s="80"/>
      <c r="DO360" s="80"/>
      <c r="DP360" s="80"/>
      <c r="DQ360" s="80"/>
      <c r="DR360" s="80"/>
      <c r="DS360" s="80"/>
      <c r="DT360" s="80"/>
      <c r="DU360" s="80"/>
      <c r="DV360" s="80"/>
      <c r="DW360" s="80"/>
      <c r="DX360" s="80"/>
      <c r="DY360" s="80"/>
      <c r="DZ360" s="80"/>
      <c r="EA360" s="80"/>
      <c r="EB360" s="80"/>
      <c r="EC360" s="80"/>
      <c r="ED360" s="80"/>
      <c r="EE360" s="80"/>
      <c r="EF360" s="80"/>
      <c r="EG360" s="80"/>
      <c r="EH360" s="80"/>
      <c r="EI360" s="80"/>
      <c r="EJ360" s="80"/>
      <c r="EK360" s="80"/>
      <c r="EL360" s="80"/>
      <c r="EM360" s="80"/>
      <c r="EN360" s="72">
        <f t="shared" si="791"/>
        <v>481120.00370025635</v>
      </c>
    </row>
    <row r="361" spans="1:144" x14ac:dyDescent="0.15">
      <c r="A361" s="71">
        <v>40968</v>
      </c>
      <c r="B361" s="80" t="s">
        <v>6</v>
      </c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>
        <f t="shared" si="790"/>
        <v>481120.00370025635</v>
      </c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  <c r="BM361" s="80"/>
      <c r="BN361" s="80"/>
      <c r="BO361" s="80"/>
      <c r="BP361" s="80"/>
      <c r="BQ361" s="80"/>
      <c r="BR361" s="80"/>
      <c r="BS361" s="80"/>
      <c r="BT361" s="80"/>
      <c r="BU361" s="80"/>
      <c r="BV361" s="80"/>
      <c r="BW361" s="80"/>
      <c r="BX361" s="80"/>
      <c r="BY361" s="80"/>
      <c r="BZ361" s="80"/>
      <c r="CA361" s="80"/>
      <c r="CB361" s="80"/>
      <c r="CC361" s="80"/>
      <c r="CD361" s="80"/>
      <c r="CE361" s="80"/>
      <c r="CF361" s="80"/>
      <c r="CG361" s="80"/>
      <c r="CH361" s="80"/>
      <c r="CI361" s="80"/>
      <c r="CJ361" s="80"/>
      <c r="CK361" s="80"/>
      <c r="CL361" s="80"/>
      <c r="CM361" s="80"/>
      <c r="CN361" s="80"/>
      <c r="CO361" s="80"/>
      <c r="CP361" s="80"/>
      <c r="CQ361" s="80"/>
      <c r="CR361" s="80"/>
      <c r="CS361" s="80"/>
      <c r="CT361" s="80"/>
      <c r="CU361" s="80"/>
      <c r="CV361" s="80"/>
      <c r="CW361" s="80"/>
      <c r="CX361" s="80"/>
      <c r="CY361" s="80"/>
      <c r="CZ361" s="80"/>
      <c r="DA361" s="80"/>
      <c r="DB361" s="80"/>
      <c r="DC361" s="80"/>
      <c r="DD361" s="80"/>
      <c r="DE361" s="80"/>
      <c r="DF361" s="80"/>
      <c r="DG361" s="80"/>
      <c r="DH361" s="80"/>
      <c r="DI361" s="80"/>
      <c r="DJ361" s="80"/>
      <c r="DK361" s="80"/>
      <c r="DL361" s="80"/>
      <c r="DM361" s="80"/>
      <c r="DN361" s="80"/>
      <c r="DO361" s="80"/>
      <c r="DP361" s="80"/>
      <c r="DQ361" s="80"/>
      <c r="DR361" s="80"/>
      <c r="DS361" s="80"/>
      <c r="DT361" s="80"/>
      <c r="DU361" s="80"/>
      <c r="DV361" s="80"/>
      <c r="DW361" s="80"/>
      <c r="DX361" s="80"/>
      <c r="DY361" s="80"/>
      <c r="DZ361" s="80"/>
      <c r="EA361" s="80"/>
      <c r="EB361" s="80"/>
      <c r="EC361" s="80"/>
      <c r="ED361" s="80"/>
      <c r="EE361" s="80"/>
      <c r="EF361" s="80"/>
      <c r="EG361" s="80"/>
      <c r="EH361" s="80"/>
      <c r="EI361" s="80"/>
      <c r="EJ361" s="80"/>
      <c r="EK361" s="80"/>
      <c r="EL361" s="80"/>
      <c r="EM361" s="80"/>
      <c r="EN361" s="72">
        <f t="shared" si="791"/>
        <v>481120.00370025635</v>
      </c>
    </row>
    <row r="362" spans="1:144" x14ac:dyDescent="0.15">
      <c r="A362" s="71">
        <v>40998</v>
      </c>
      <c r="B362" s="80" t="s">
        <v>6</v>
      </c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>
        <f t="shared" si="790"/>
        <v>481120.00370025635</v>
      </c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  <c r="BM362" s="80"/>
      <c r="BN362" s="80"/>
      <c r="BO362" s="80"/>
      <c r="BP362" s="80"/>
      <c r="BQ362" s="80"/>
      <c r="BR362" s="80"/>
      <c r="BS362" s="80"/>
      <c r="BT362" s="80"/>
      <c r="BU362" s="80"/>
      <c r="BV362" s="80"/>
      <c r="BW362" s="80"/>
      <c r="BX362" s="80"/>
      <c r="BY362" s="80"/>
      <c r="BZ362" s="80"/>
      <c r="CA362" s="80"/>
      <c r="CB362" s="80"/>
      <c r="CC362" s="80"/>
      <c r="CD362" s="80"/>
      <c r="CE362" s="80"/>
      <c r="CF362" s="80"/>
      <c r="CG362" s="80"/>
      <c r="CH362" s="80"/>
      <c r="CI362" s="80"/>
      <c r="CJ362" s="80"/>
      <c r="CK362" s="80"/>
      <c r="CL362" s="80"/>
      <c r="CM362" s="80"/>
      <c r="CN362" s="80"/>
      <c r="CO362" s="80"/>
      <c r="CP362" s="80"/>
      <c r="CQ362" s="80"/>
      <c r="CR362" s="80"/>
      <c r="CS362" s="80"/>
      <c r="CT362" s="80"/>
      <c r="CU362" s="80"/>
      <c r="CV362" s="80"/>
      <c r="CW362" s="80"/>
      <c r="CX362" s="80"/>
      <c r="CY362" s="80"/>
      <c r="CZ362" s="80"/>
      <c r="DA362" s="80"/>
      <c r="DB362" s="80"/>
      <c r="DC362" s="80"/>
      <c r="DD362" s="80"/>
      <c r="DE362" s="80"/>
      <c r="DF362" s="80"/>
      <c r="DG362" s="80"/>
      <c r="DH362" s="80"/>
      <c r="DI362" s="80"/>
      <c r="DJ362" s="80"/>
      <c r="DK362" s="80"/>
      <c r="DL362" s="80"/>
      <c r="DM362" s="80"/>
      <c r="DN362" s="80"/>
      <c r="DO362" s="80"/>
      <c r="DP362" s="80"/>
      <c r="DQ362" s="80"/>
      <c r="DR362" s="80"/>
      <c r="DS362" s="80"/>
      <c r="DT362" s="80"/>
      <c r="DU362" s="80"/>
      <c r="DV362" s="80"/>
      <c r="DW362" s="80"/>
      <c r="DX362" s="80"/>
      <c r="DY362" s="80"/>
      <c r="DZ362" s="80"/>
      <c r="EA362" s="80"/>
      <c r="EB362" s="80"/>
      <c r="EC362" s="80"/>
      <c r="ED362" s="80"/>
      <c r="EE362" s="80"/>
      <c r="EF362" s="80"/>
      <c r="EG362" s="80"/>
      <c r="EH362" s="80"/>
      <c r="EI362" s="80"/>
      <c r="EJ362" s="80"/>
      <c r="EK362" s="80"/>
      <c r="EL362" s="80"/>
      <c r="EM362" s="80"/>
      <c r="EN362" s="72">
        <f t="shared" si="791"/>
        <v>481120.00370025635</v>
      </c>
    </row>
    <row r="363" spans="1:144" x14ac:dyDescent="0.15">
      <c r="A363" s="71">
        <v>41029</v>
      </c>
      <c r="B363" s="80" t="s">
        <v>6</v>
      </c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>
        <f t="shared" si="790"/>
        <v>481120.00370025635</v>
      </c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  <c r="BM363" s="80"/>
      <c r="BN363" s="80"/>
      <c r="BO363" s="80"/>
      <c r="BP363" s="80"/>
      <c r="BQ363" s="80"/>
      <c r="BR363" s="80"/>
      <c r="BS363" s="80"/>
      <c r="BT363" s="80"/>
      <c r="BU363" s="80"/>
      <c r="BV363" s="80"/>
      <c r="BW363" s="80"/>
      <c r="BX363" s="80"/>
      <c r="BY363" s="80"/>
      <c r="BZ363" s="80"/>
      <c r="CA363" s="80"/>
      <c r="CB363" s="80"/>
      <c r="CC363" s="80"/>
      <c r="CD363" s="80"/>
      <c r="CE363" s="80"/>
      <c r="CF363" s="80"/>
      <c r="CG363" s="80"/>
      <c r="CH363" s="80"/>
      <c r="CI363" s="80"/>
      <c r="CJ363" s="80"/>
      <c r="CK363" s="80"/>
      <c r="CL363" s="80"/>
      <c r="CM363" s="80"/>
      <c r="CN363" s="80"/>
      <c r="CO363" s="80"/>
      <c r="CP363" s="80"/>
      <c r="CQ363" s="80"/>
      <c r="CR363" s="80"/>
      <c r="CS363" s="80"/>
      <c r="CT363" s="80"/>
      <c r="CU363" s="80"/>
      <c r="CV363" s="80"/>
      <c r="CW363" s="80"/>
      <c r="CX363" s="80"/>
      <c r="CY363" s="80"/>
      <c r="CZ363" s="80"/>
      <c r="DA363" s="80"/>
      <c r="DB363" s="80"/>
      <c r="DC363" s="80"/>
      <c r="DD363" s="80"/>
      <c r="DE363" s="80"/>
      <c r="DF363" s="80"/>
      <c r="DG363" s="80"/>
      <c r="DH363" s="80"/>
      <c r="DI363" s="80"/>
      <c r="DJ363" s="80"/>
      <c r="DK363" s="80"/>
      <c r="DL363" s="80"/>
      <c r="DM363" s="80"/>
      <c r="DN363" s="80"/>
      <c r="DO363" s="80"/>
      <c r="DP363" s="80"/>
      <c r="DQ363" s="80"/>
      <c r="DR363" s="80"/>
      <c r="DS363" s="80"/>
      <c r="DT363" s="80"/>
      <c r="DU363" s="80"/>
      <c r="DV363" s="80"/>
      <c r="DW363" s="80"/>
      <c r="DX363" s="80"/>
      <c r="DY363" s="80"/>
      <c r="DZ363" s="80"/>
      <c r="EA363" s="80"/>
      <c r="EB363" s="80"/>
      <c r="EC363" s="80"/>
      <c r="ED363" s="80"/>
      <c r="EE363" s="80"/>
      <c r="EF363" s="80"/>
      <c r="EG363" s="80"/>
      <c r="EH363" s="80"/>
      <c r="EI363" s="80"/>
      <c r="EJ363" s="80"/>
      <c r="EK363" s="80"/>
      <c r="EL363" s="80"/>
      <c r="EM363" s="80"/>
      <c r="EN363" s="72">
        <f t="shared" si="791"/>
        <v>481120.00370025635</v>
      </c>
    </row>
    <row r="364" spans="1:144" x14ac:dyDescent="0.15">
      <c r="A364" s="71">
        <v>41060</v>
      </c>
      <c r="B364" s="80" t="s">
        <v>6</v>
      </c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>
        <f t="shared" si="790"/>
        <v>481120.00370025635</v>
      </c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  <c r="BM364" s="80"/>
      <c r="BN364" s="80"/>
      <c r="BO364" s="80"/>
      <c r="BP364" s="80"/>
      <c r="BQ364" s="80"/>
      <c r="BR364" s="80"/>
      <c r="BS364" s="80"/>
      <c r="BT364" s="80"/>
      <c r="BU364" s="80"/>
      <c r="BV364" s="80"/>
      <c r="BW364" s="80"/>
      <c r="BX364" s="80"/>
      <c r="BY364" s="80"/>
      <c r="BZ364" s="80"/>
      <c r="CA364" s="80"/>
      <c r="CB364" s="80"/>
      <c r="CC364" s="80"/>
      <c r="CD364" s="80"/>
      <c r="CE364" s="80"/>
      <c r="CF364" s="80"/>
      <c r="CG364" s="80"/>
      <c r="CH364" s="80"/>
      <c r="CI364" s="80"/>
      <c r="CJ364" s="80"/>
      <c r="CK364" s="80"/>
      <c r="CL364" s="80"/>
      <c r="CM364" s="80"/>
      <c r="CN364" s="80"/>
      <c r="CO364" s="80"/>
      <c r="CP364" s="80"/>
      <c r="CQ364" s="80"/>
      <c r="CR364" s="80"/>
      <c r="CS364" s="80"/>
      <c r="CT364" s="80"/>
      <c r="CU364" s="80"/>
      <c r="CV364" s="80"/>
      <c r="CW364" s="80"/>
      <c r="CX364" s="80"/>
      <c r="CY364" s="80"/>
      <c r="CZ364" s="80"/>
      <c r="DA364" s="80"/>
      <c r="DB364" s="80"/>
      <c r="DC364" s="80"/>
      <c r="DD364" s="80"/>
      <c r="DE364" s="80"/>
      <c r="DF364" s="80"/>
      <c r="DG364" s="80"/>
      <c r="DH364" s="80"/>
      <c r="DI364" s="80"/>
      <c r="DJ364" s="80"/>
      <c r="DK364" s="80"/>
      <c r="DL364" s="80"/>
      <c r="DM364" s="80"/>
      <c r="DN364" s="80"/>
      <c r="DO364" s="80"/>
      <c r="DP364" s="80"/>
      <c r="DQ364" s="80"/>
      <c r="DR364" s="80"/>
      <c r="DS364" s="80"/>
      <c r="DT364" s="80"/>
      <c r="DU364" s="80"/>
      <c r="DV364" s="80"/>
      <c r="DW364" s="80"/>
      <c r="DX364" s="80"/>
      <c r="DY364" s="80"/>
      <c r="DZ364" s="80"/>
      <c r="EA364" s="80"/>
      <c r="EB364" s="80"/>
      <c r="EC364" s="80"/>
      <c r="ED364" s="80"/>
      <c r="EE364" s="80"/>
      <c r="EF364" s="80"/>
      <c r="EG364" s="80"/>
      <c r="EH364" s="80"/>
      <c r="EI364" s="80"/>
      <c r="EJ364" s="80"/>
      <c r="EK364" s="80"/>
      <c r="EL364" s="80"/>
      <c r="EM364" s="80"/>
      <c r="EN364" s="72">
        <f t="shared" si="791"/>
        <v>481120.00370025635</v>
      </c>
    </row>
    <row r="365" spans="1:144" x14ac:dyDescent="0.15">
      <c r="A365" s="71">
        <v>41089</v>
      </c>
      <c r="B365" s="80" t="s">
        <v>6</v>
      </c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>
        <f t="shared" si="790"/>
        <v>481120.00370025635</v>
      </c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  <c r="BM365" s="80"/>
      <c r="BN365" s="80"/>
      <c r="BO365" s="80"/>
      <c r="BP365" s="80"/>
      <c r="BQ365" s="80"/>
      <c r="BR365" s="80"/>
      <c r="BS365" s="80"/>
      <c r="BT365" s="80"/>
      <c r="BU365" s="80"/>
      <c r="BV365" s="80"/>
      <c r="BW365" s="80"/>
      <c r="BX365" s="80"/>
      <c r="BY365" s="80"/>
      <c r="BZ365" s="80"/>
      <c r="CA365" s="80"/>
      <c r="CB365" s="80"/>
      <c r="CC365" s="80"/>
      <c r="CD365" s="80"/>
      <c r="CE365" s="80"/>
      <c r="CF365" s="80"/>
      <c r="CG365" s="80"/>
      <c r="CH365" s="80"/>
      <c r="CI365" s="80"/>
      <c r="CJ365" s="80"/>
      <c r="CK365" s="80"/>
      <c r="CL365" s="80"/>
      <c r="CM365" s="80"/>
      <c r="CN365" s="80"/>
      <c r="CO365" s="80"/>
      <c r="CP365" s="80"/>
      <c r="CQ365" s="80"/>
      <c r="CR365" s="80"/>
      <c r="CS365" s="80"/>
      <c r="CT365" s="80"/>
      <c r="CU365" s="80"/>
      <c r="CV365" s="80"/>
      <c r="CW365" s="80"/>
      <c r="CX365" s="80"/>
      <c r="CY365" s="80"/>
      <c r="CZ365" s="80"/>
      <c r="DA365" s="80"/>
      <c r="DB365" s="80"/>
      <c r="DC365" s="80"/>
      <c r="DD365" s="80"/>
      <c r="DE365" s="80"/>
      <c r="DF365" s="80"/>
      <c r="DG365" s="80"/>
      <c r="DH365" s="80"/>
      <c r="DI365" s="80"/>
      <c r="DJ365" s="80"/>
      <c r="DK365" s="80"/>
      <c r="DL365" s="80"/>
      <c r="DM365" s="80"/>
      <c r="DN365" s="80"/>
      <c r="DO365" s="80"/>
      <c r="DP365" s="80"/>
      <c r="DQ365" s="80"/>
      <c r="DR365" s="80"/>
      <c r="DS365" s="80"/>
      <c r="DT365" s="80"/>
      <c r="DU365" s="80"/>
      <c r="DV365" s="80"/>
      <c r="DW365" s="80"/>
      <c r="DX365" s="80"/>
      <c r="DY365" s="80"/>
      <c r="DZ365" s="80"/>
      <c r="EA365" s="80"/>
      <c r="EB365" s="80"/>
      <c r="EC365" s="80"/>
      <c r="ED365" s="80"/>
      <c r="EE365" s="80"/>
      <c r="EF365" s="80"/>
      <c r="EG365" s="80"/>
      <c r="EH365" s="80"/>
      <c r="EI365" s="80"/>
      <c r="EJ365" s="80"/>
      <c r="EK365" s="80"/>
      <c r="EL365" s="80"/>
      <c r="EM365" s="80"/>
      <c r="EN365" s="72">
        <f t="shared" si="791"/>
        <v>481120.00370025635</v>
      </c>
    </row>
    <row r="366" spans="1:144" x14ac:dyDescent="0.15">
      <c r="A366" s="71">
        <v>41121</v>
      </c>
      <c r="B366" s="80" t="s">
        <v>6</v>
      </c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>
        <f t="shared" si="790"/>
        <v>481120.00370025635</v>
      </c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  <c r="BM366" s="80"/>
      <c r="BN366" s="80"/>
      <c r="BO366" s="80"/>
      <c r="BP366" s="80"/>
      <c r="BQ366" s="80"/>
      <c r="BR366" s="80"/>
      <c r="BS366" s="80"/>
      <c r="BT366" s="80"/>
      <c r="BU366" s="80"/>
      <c r="BV366" s="80"/>
      <c r="BW366" s="80"/>
      <c r="BX366" s="80"/>
      <c r="BY366" s="80"/>
      <c r="BZ366" s="80"/>
      <c r="CA366" s="80"/>
      <c r="CB366" s="80"/>
      <c r="CC366" s="80"/>
      <c r="CD366" s="80"/>
      <c r="CE366" s="80"/>
      <c r="CF366" s="80"/>
      <c r="CG366" s="80"/>
      <c r="CH366" s="80"/>
      <c r="CI366" s="80"/>
      <c r="CJ366" s="80"/>
      <c r="CK366" s="80"/>
      <c r="CL366" s="80"/>
      <c r="CM366" s="80"/>
      <c r="CN366" s="80"/>
      <c r="CO366" s="80"/>
      <c r="CP366" s="80"/>
      <c r="CQ366" s="80"/>
      <c r="CR366" s="80"/>
      <c r="CS366" s="80"/>
      <c r="CT366" s="80"/>
      <c r="CU366" s="80"/>
      <c r="CV366" s="80"/>
      <c r="CW366" s="80"/>
      <c r="CX366" s="80"/>
      <c r="CY366" s="80"/>
      <c r="CZ366" s="80"/>
      <c r="DA366" s="80"/>
      <c r="DB366" s="80"/>
      <c r="DC366" s="80"/>
      <c r="DD366" s="80"/>
      <c r="DE366" s="80"/>
      <c r="DF366" s="80"/>
      <c r="DG366" s="80"/>
      <c r="DH366" s="80"/>
      <c r="DI366" s="80"/>
      <c r="DJ366" s="80"/>
      <c r="DK366" s="80"/>
      <c r="DL366" s="80"/>
      <c r="DM366" s="80"/>
      <c r="DN366" s="80"/>
      <c r="DO366" s="80"/>
      <c r="DP366" s="80"/>
      <c r="DQ366" s="80"/>
      <c r="DR366" s="80"/>
      <c r="DS366" s="80"/>
      <c r="DT366" s="80"/>
      <c r="DU366" s="80"/>
      <c r="DV366" s="80"/>
      <c r="DW366" s="80"/>
      <c r="DX366" s="80"/>
      <c r="DY366" s="80"/>
      <c r="DZ366" s="80"/>
      <c r="EA366" s="80"/>
      <c r="EB366" s="80"/>
      <c r="EC366" s="80"/>
      <c r="ED366" s="80"/>
      <c r="EE366" s="80"/>
      <c r="EF366" s="80"/>
      <c r="EG366" s="80"/>
      <c r="EH366" s="80"/>
      <c r="EI366" s="80"/>
      <c r="EJ366" s="80"/>
      <c r="EK366" s="80"/>
      <c r="EL366" s="80"/>
      <c r="EM366" s="80"/>
      <c r="EN366" s="72">
        <f t="shared" si="791"/>
        <v>481120.00370025635</v>
      </c>
    </row>
    <row r="367" spans="1:144" x14ac:dyDescent="0.15">
      <c r="A367" s="71">
        <v>41152</v>
      </c>
      <c r="B367" s="80" t="s">
        <v>6</v>
      </c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>
        <f t="shared" si="790"/>
        <v>481120.00370025635</v>
      </c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  <c r="BM367" s="80"/>
      <c r="BN367" s="80"/>
      <c r="BO367" s="80"/>
      <c r="BP367" s="80"/>
      <c r="BQ367" s="80"/>
      <c r="BR367" s="80"/>
      <c r="BS367" s="80"/>
      <c r="BT367" s="80"/>
      <c r="BU367" s="80"/>
      <c r="BV367" s="80"/>
      <c r="BW367" s="80"/>
      <c r="BX367" s="80"/>
      <c r="BY367" s="80"/>
      <c r="BZ367" s="80"/>
      <c r="CA367" s="80"/>
      <c r="CB367" s="80"/>
      <c r="CC367" s="80"/>
      <c r="CD367" s="80"/>
      <c r="CE367" s="80"/>
      <c r="CF367" s="80"/>
      <c r="CG367" s="80"/>
      <c r="CH367" s="80"/>
      <c r="CI367" s="80"/>
      <c r="CJ367" s="80"/>
      <c r="CK367" s="80"/>
      <c r="CL367" s="80"/>
      <c r="CM367" s="80"/>
      <c r="CN367" s="80"/>
      <c r="CO367" s="80"/>
      <c r="CP367" s="80"/>
      <c r="CQ367" s="80"/>
      <c r="CR367" s="80"/>
      <c r="CS367" s="80"/>
      <c r="CT367" s="80"/>
      <c r="CU367" s="80"/>
      <c r="CV367" s="80"/>
      <c r="CW367" s="80"/>
      <c r="CX367" s="80"/>
      <c r="CY367" s="80"/>
      <c r="CZ367" s="80"/>
      <c r="DA367" s="80"/>
      <c r="DB367" s="80"/>
      <c r="DC367" s="80"/>
      <c r="DD367" s="80"/>
      <c r="DE367" s="80"/>
      <c r="DF367" s="80"/>
      <c r="DG367" s="80"/>
      <c r="DH367" s="80"/>
      <c r="DI367" s="80"/>
      <c r="DJ367" s="80"/>
      <c r="DK367" s="80"/>
      <c r="DL367" s="80"/>
      <c r="DM367" s="80"/>
      <c r="DN367" s="80"/>
      <c r="DO367" s="80"/>
      <c r="DP367" s="80"/>
      <c r="DQ367" s="80"/>
      <c r="DR367" s="80"/>
      <c r="DS367" s="80"/>
      <c r="DT367" s="80"/>
      <c r="DU367" s="80"/>
      <c r="DV367" s="80"/>
      <c r="DW367" s="80"/>
      <c r="DX367" s="80"/>
      <c r="DY367" s="80"/>
      <c r="DZ367" s="80"/>
      <c r="EA367" s="80"/>
      <c r="EB367" s="80"/>
      <c r="EC367" s="80"/>
      <c r="ED367" s="80"/>
      <c r="EE367" s="80"/>
      <c r="EF367" s="80"/>
      <c r="EG367" s="80"/>
      <c r="EH367" s="80"/>
      <c r="EI367" s="80"/>
      <c r="EJ367" s="80"/>
      <c r="EK367" s="80"/>
      <c r="EL367" s="80"/>
      <c r="EM367" s="80"/>
      <c r="EN367" s="72">
        <f t="shared" si="791"/>
        <v>481120.00370025635</v>
      </c>
    </row>
    <row r="368" spans="1:144" x14ac:dyDescent="0.15">
      <c r="A368" s="71">
        <v>41180</v>
      </c>
      <c r="B368" s="80" t="s">
        <v>6</v>
      </c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  <c r="BM368" s="80"/>
      <c r="BN368" s="80"/>
      <c r="BO368" s="80"/>
      <c r="BP368" s="80"/>
      <c r="BQ368" s="80"/>
      <c r="BR368" s="80"/>
      <c r="BS368" s="80"/>
      <c r="BT368" s="80"/>
      <c r="BU368" s="80"/>
      <c r="BV368" s="80"/>
      <c r="BW368" s="80"/>
      <c r="BX368" s="80"/>
      <c r="BY368" s="80"/>
      <c r="BZ368" s="80"/>
      <c r="CA368" s="80"/>
      <c r="CB368" s="80"/>
      <c r="CC368" s="80"/>
      <c r="CD368" s="80"/>
      <c r="CE368" s="80"/>
      <c r="CF368" s="80"/>
      <c r="CG368" s="80"/>
      <c r="CH368" s="80"/>
      <c r="CI368" s="80"/>
      <c r="CJ368" s="80"/>
      <c r="CK368" s="80"/>
      <c r="CL368" s="80"/>
      <c r="CM368" s="80"/>
      <c r="CN368" s="80"/>
      <c r="CO368" s="80"/>
      <c r="CP368" s="80"/>
      <c r="CQ368" s="80"/>
      <c r="CR368" s="80"/>
      <c r="CS368" s="80"/>
      <c r="CT368" s="80"/>
      <c r="CU368" s="80"/>
      <c r="CV368" s="80"/>
      <c r="CW368" s="80"/>
      <c r="CX368" s="80"/>
      <c r="CY368" s="80"/>
      <c r="CZ368" s="80"/>
      <c r="DA368" s="80"/>
      <c r="DB368" s="80"/>
      <c r="DC368" s="80"/>
      <c r="DD368" s="80"/>
      <c r="DE368" s="80"/>
      <c r="DF368" s="80"/>
      <c r="DG368" s="80"/>
      <c r="DH368" s="80"/>
      <c r="DI368" s="80"/>
      <c r="DJ368" s="80"/>
      <c r="DK368" s="80"/>
      <c r="DL368" s="80"/>
      <c r="DM368" s="80"/>
      <c r="DN368" s="80"/>
      <c r="DO368" s="80"/>
      <c r="DP368" s="80"/>
      <c r="DQ368" s="80"/>
      <c r="DR368" s="80"/>
      <c r="DS368" s="80"/>
      <c r="DT368" s="80"/>
      <c r="DU368" s="80"/>
      <c r="DV368" s="80"/>
      <c r="DW368" s="80"/>
      <c r="DX368" s="80"/>
      <c r="DY368" s="80"/>
      <c r="DZ368" s="80"/>
      <c r="EA368" s="80"/>
      <c r="EB368" s="80"/>
      <c r="EC368" s="80"/>
      <c r="ED368" s="80"/>
      <c r="EE368" s="80"/>
      <c r="EF368" s="80"/>
      <c r="EG368" s="80"/>
      <c r="EH368" s="80"/>
      <c r="EI368" s="80"/>
      <c r="EJ368" s="80"/>
      <c r="EK368" s="80"/>
      <c r="EL368" s="80"/>
      <c r="EM368" s="80"/>
      <c r="EN368" s="72">
        <f t="shared" si="791"/>
        <v>0</v>
      </c>
    </row>
    <row r="369" spans="1:144" x14ac:dyDescent="0.15">
      <c r="A369" s="71">
        <v>41213</v>
      </c>
      <c r="B369" s="80" t="s">
        <v>6</v>
      </c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  <c r="BM369" s="80"/>
      <c r="BN369" s="80"/>
      <c r="BO369" s="80"/>
      <c r="BP369" s="80"/>
      <c r="BQ369" s="80"/>
      <c r="BR369" s="80"/>
      <c r="BS369" s="80"/>
      <c r="BT369" s="80"/>
      <c r="BU369" s="80"/>
      <c r="BV369" s="80"/>
      <c r="BW369" s="80"/>
      <c r="BX369" s="80"/>
      <c r="BY369" s="80"/>
      <c r="BZ369" s="80"/>
      <c r="CA369" s="80"/>
      <c r="CB369" s="80"/>
      <c r="CC369" s="80"/>
      <c r="CD369" s="80"/>
      <c r="CE369" s="80"/>
      <c r="CF369" s="80"/>
      <c r="CG369" s="80"/>
      <c r="CH369" s="80"/>
      <c r="CI369" s="80"/>
      <c r="CJ369" s="80"/>
      <c r="CK369" s="80"/>
      <c r="CL369" s="80"/>
      <c r="CM369" s="80"/>
      <c r="CN369" s="80"/>
      <c r="CO369" s="80"/>
      <c r="CP369" s="80"/>
      <c r="CQ369" s="80"/>
      <c r="CR369" s="80"/>
      <c r="CS369" s="80"/>
      <c r="CT369" s="80"/>
      <c r="CU369" s="80"/>
      <c r="CV369" s="80"/>
      <c r="CW369" s="80"/>
      <c r="CX369" s="80"/>
      <c r="CY369" s="80"/>
      <c r="CZ369" s="80"/>
      <c r="DA369" s="80"/>
      <c r="DB369" s="80"/>
      <c r="DC369" s="80"/>
      <c r="DD369" s="80"/>
      <c r="DE369" s="80"/>
      <c r="DF369" s="80"/>
      <c r="DG369" s="80"/>
      <c r="DH369" s="80"/>
      <c r="DI369" s="80"/>
      <c r="DJ369" s="80"/>
      <c r="DK369" s="80"/>
      <c r="DL369" s="80"/>
      <c r="DM369" s="80"/>
      <c r="DN369" s="80"/>
      <c r="DO369" s="80"/>
      <c r="DP369" s="80"/>
      <c r="DQ369" s="80"/>
      <c r="DR369" s="80"/>
      <c r="DS369" s="80"/>
      <c r="DT369" s="80"/>
      <c r="DU369" s="80"/>
      <c r="DV369" s="80"/>
      <c r="DW369" s="80"/>
      <c r="DX369" s="80"/>
      <c r="DY369" s="80"/>
      <c r="DZ369" s="80"/>
      <c r="EA369" s="80"/>
      <c r="EB369" s="80"/>
      <c r="EC369" s="80"/>
      <c r="ED369" s="80"/>
      <c r="EE369" s="80"/>
      <c r="EF369" s="80"/>
      <c r="EG369" s="80"/>
      <c r="EH369" s="80"/>
      <c r="EI369" s="80"/>
      <c r="EJ369" s="80"/>
      <c r="EK369" s="80"/>
      <c r="EL369" s="80"/>
      <c r="EM369" s="80"/>
      <c r="EN369" s="72">
        <f t="shared" si="791"/>
        <v>0</v>
      </c>
    </row>
    <row r="370" spans="1:144" x14ac:dyDescent="0.15">
      <c r="A370" s="71">
        <v>41243</v>
      </c>
      <c r="B370" s="80" t="s">
        <v>6</v>
      </c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  <c r="BM370" s="80"/>
      <c r="BN370" s="80"/>
      <c r="BO370" s="80"/>
      <c r="BP370" s="80"/>
      <c r="BQ370" s="80"/>
      <c r="BR370" s="80"/>
      <c r="BS370" s="80"/>
      <c r="BT370" s="80"/>
      <c r="BU370" s="80"/>
      <c r="BV370" s="80"/>
      <c r="BW370" s="80"/>
      <c r="BX370" s="80"/>
      <c r="BY370" s="80"/>
      <c r="BZ370" s="80"/>
      <c r="CA370" s="80"/>
      <c r="CB370" s="80"/>
      <c r="CC370" s="80"/>
      <c r="CD370" s="80"/>
      <c r="CE370" s="80"/>
      <c r="CF370" s="80"/>
      <c r="CG370" s="80"/>
      <c r="CH370" s="80"/>
      <c r="CI370" s="80"/>
      <c r="CJ370" s="80"/>
      <c r="CK370" s="80"/>
      <c r="CL370" s="80"/>
      <c r="CM370" s="80"/>
      <c r="CN370" s="80"/>
      <c r="CO370" s="80"/>
      <c r="CP370" s="80"/>
      <c r="CQ370" s="80"/>
      <c r="CR370" s="80"/>
      <c r="CS370" s="80"/>
      <c r="CT370" s="80"/>
      <c r="CU370" s="80"/>
      <c r="CV370" s="80"/>
      <c r="CW370" s="80"/>
      <c r="CX370" s="80"/>
      <c r="CY370" s="80"/>
      <c r="CZ370" s="80"/>
      <c r="DA370" s="80"/>
      <c r="DB370" s="80"/>
      <c r="DC370" s="80"/>
      <c r="DD370" s="80"/>
      <c r="DE370" s="80"/>
      <c r="DF370" s="80"/>
      <c r="DG370" s="80"/>
      <c r="DH370" s="80"/>
      <c r="DI370" s="80"/>
      <c r="DJ370" s="80"/>
      <c r="DK370" s="80"/>
      <c r="DL370" s="80"/>
      <c r="DM370" s="80"/>
      <c r="DN370" s="80"/>
      <c r="DO370" s="80"/>
      <c r="DP370" s="80"/>
      <c r="DQ370" s="80"/>
      <c r="DR370" s="80"/>
      <c r="DS370" s="80"/>
      <c r="DT370" s="80"/>
      <c r="DU370" s="80"/>
      <c r="DV370" s="80"/>
      <c r="DW370" s="80"/>
      <c r="DX370" s="80"/>
      <c r="DY370" s="80"/>
      <c r="DZ370" s="80"/>
      <c r="EA370" s="80"/>
      <c r="EB370" s="80"/>
      <c r="EC370" s="80"/>
      <c r="ED370" s="80"/>
      <c r="EE370" s="80"/>
      <c r="EF370" s="80"/>
      <c r="EG370" s="80"/>
      <c r="EH370" s="80"/>
      <c r="EI370" s="80"/>
      <c r="EJ370" s="80"/>
      <c r="EK370" s="80"/>
      <c r="EL370" s="80"/>
      <c r="EM370" s="80"/>
      <c r="EN370" s="72">
        <f t="shared" si="791"/>
        <v>0</v>
      </c>
    </row>
    <row r="371" spans="1:144" x14ac:dyDescent="0.15">
      <c r="A371" s="71">
        <v>41274</v>
      </c>
      <c r="B371" s="80" t="s">
        <v>6</v>
      </c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  <c r="BM371" s="80"/>
      <c r="BN371" s="80"/>
      <c r="BO371" s="80"/>
      <c r="BP371" s="80"/>
      <c r="BQ371" s="80"/>
      <c r="BR371" s="80"/>
      <c r="BS371" s="80"/>
      <c r="BT371" s="80"/>
      <c r="BU371" s="80"/>
      <c r="BV371" s="80"/>
      <c r="BW371" s="80"/>
      <c r="BX371" s="80"/>
      <c r="BY371" s="80"/>
      <c r="BZ371" s="80"/>
      <c r="CA371" s="80"/>
      <c r="CB371" s="80"/>
      <c r="CC371" s="80"/>
      <c r="CD371" s="80"/>
      <c r="CE371" s="80"/>
      <c r="CF371" s="80"/>
      <c r="CG371" s="80"/>
      <c r="CH371" s="80"/>
      <c r="CI371" s="80"/>
      <c r="CJ371" s="80"/>
      <c r="CK371" s="80"/>
      <c r="CL371" s="80"/>
      <c r="CM371" s="80"/>
      <c r="CN371" s="80"/>
      <c r="CO371" s="80"/>
      <c r="CP371" s="80"/>
      <c r="CQ371" s="80"/>
      <c r="CR371" s="80"/>
      <c r="CS371" s="80"/>
      <c r="CT371" s="80"/>
      <c r="CU371" s="80"/>
      <c r="CV371" s="80"/>
      <c r="CW371" s="80"/>
      <c r="CX371" s="80"/>
      <c r="CY371" s="80"/>
      <c r="CZ371" s="80"/>
      <c r="DA371" s="80"/>
      <c r="DB371" s="80"/>
      <c r="DC371" s="80"/>
      <c r="DD371" s="80"/>
      <c r="DE371" s="80"/>
      <c r="DF371" s="80"/>
      <c r="DG371" s="80"/>
      <c r="DH371" s="80"/>
      <c r="DI371" s="80"/>
      <c r="DJ371" s="80"/>
      <c r="DK371" s="80"/>
      <c r="DL371" s="80"/>
      <c r="DM371" s="80"/>
      <c r="DN371" s="80"/>
      <c r="DO371" s="80"/>
      <c r="DP371" s="80"/>
      <c r="DQ371" s="80"/>
      <c r="DR371" s="80"/>
      <c r="DS371" s="80"/>
      <c r="DT371" s="80"/>
      <c r="DU371" s="80"/>
      <c r="DV371" s="80"/>
      <c r="DW371" s="80"/>
      <c r="DX371" s="80"/>
      <c r="DY371" s="80"/>
      <c r="DZ371" s="80"/>
      <c r="EA371" s="80"/>
      <c r="EB371" s="80"/>
      <c r="EC371" s="80"/>
      <c r="ED371" s="80"/>
      <c r="EE371" s="80"/>
      <c r="EF371" s="80"/>
      <c r="EG371" s="80"/>
      <c r="EH371" s="80"/>
      <c r="EI371" s="80"/>
      <c r="EJ371" s="80"/>
      <c r="EK371" s="80"/>
      <c r="EL371" s="80"/>
      <c r="EM371" s="80"/>
      <c r="EN371" s="72">
        <f t="shared" si="791"/>
        <v>0</v>
      </c>
    </row>
    <row r="372" spans="1:144" x14ac:dyDescent="0.15">
      <c r="A372" s="71">
        <v>41305</v>
      </c>
      <c r="B372" s="80" t="s">
        <v>6</v>
      </c>
      <c r="C372" s="80"/>
      <c r="D372" s="80"/>
      <c r="E372" s="80"/>
      <c r="F372" s="80"/>
      <c r="G372" s="80">
        <f>'Primærdata SPACs'!J227</f>
        <v>232546.47911643982</v>
      </c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  <c r="BM372" s="80"/>
      <c r="BN372" s="80"/>
      <c r="BO372" s="80"/>
      <c r="BP372" s="80"/>
      <c r="BQ372" s="80"/>
      <c r="BR372" s="80"/>
      <c r="BS372" s="80"/>
      <c r="BT372" s="80"/>
      <c r="BU372" s="80"/>
      <c r="BV372" s="80"/>
      <c r="BW372" s="80"/>
      <c r="BX372" s="80"/>
      <c r="BY372" s="80"/>
      <c r="BZ372" s="80"/>
      <c r="CA372" s="80"/>
      <c r="CB372" s="80"/>
      <c r="CC372" s="80"/>
      <c r="CD372" s="80"/>
      <c r="CE372" s="80"/>
      <c r="CF372" s="80"/>
      <c r="CG372" s="80"/>
      <c r="CH372" s="80"/>
      <c r="CI372" s="80"/>
      <c r="CJ372" s="80"/>
      <c r="CK372" s="80"/>
      <c r="CL372" s="80"/>
      <c r="CM372" s="80"/>
      <c r="CN372" s="80"/>
      <c r="CO372" s="80"/>
      <c r="CP372" s="80"/>
      <c r="CQ372" s="80"/>
      <c r="CR372" s="80"/>
      <c r="CS372" s="80"/>
      <c r="CT372" s="80"/>
      <c r="CU372" s="80"/>
      <c r="CV372" s="80"/>
      <c r="CW372" s="80"/>
      <c r="CX372" s="80"/>
      <c r="CY372" s="80"/>
      <c r="CZ372" s="80"/>
      <c r="DA372" s="80"/>
      <c r="DB372" s="80"/>
      <c r="DC372" s="80"/>
      <c r="DD372" s="80"/>
      <c r="DE372" s="80"/>
      <c r="DF372" s="80"/>
      <c r="DG372" s="80"/>
      <c r="DH372" s="80"/>
      <c r="DI372" s="80"/>
      <c r="DJ372" s="80"/>
      <c r="DK372" s="80"/>
      <c r="DL372" s="80"/>
      <c r="DM372" s="80"/>
      <c r="DN372" s="80"/>
      <c r="DO372" s="80"/>
      <c r="DP372" s="80"/>
      <c r="DQ372" s="80"/>
      <c r="DR372" s="80"/>
      <c r="DS372" s="80"/>
      <c r="DT372" s="80"/>
      <c r="DU372" s="80"/>
      <c r="DV372" s="80"/>
      <c r="DW372" s="80"/>
      <c r="DX372" s="80"/>
      <c r="DY372" s="80"/>
      <c r="DZ372" s="80"/>
      <c r="EA372" s="80"/>
      <c r="EB372" s="80"/>
      <c r="EC372" s="80"/>
      <c r="ED372" s="80"/>
      <c r="EE372" s="80"/>
      <c r="EF372" s="80"/>
      <c r="EG372" s="80"/>
      <c r="EH372" s="80"/>
      <c r="EI372" s="80"/>
      <c r="EJ372" s="80"/>
      <c r="EK372" s="80"/>
      <c r="EL372" s="80"/>
      <c r="EM372" s="80"/>
      <c r="EN372" s="72">
        <f t="shared" si="791"/>
        <v>232546.47911643982</v>
      </c>
    </row>
    <row r="373" spans="1:144" x14ac:dyDescent="0.15">
      <c r="A373" s="71">
        <v>41333</v>
      </c>
      <c r="B373" s="80" t="s">
        <v>6</v>
      </c>
      <c r="C373" s="80"/>
      <c r="D373" s="80"/>
      <c r="E373" s="80"/>
      <c r="F373" s="80"/>
      <c r="G373" s="80">
        <f>G372</f>
        <v>232546.47911643982</v>
      </c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  <c r="BM373" s="80"/>
      <c r="BN373" s="80"/>
      <c r="BO373" s="80"/>
      <c r="BP373" s="80"/>
      <c r="BQ373" s="80"/>
      <c r="BR373" s="80"/>
      <c r="BS373" s="80"/>
      <c r="BT373" s="80"/>
      <c r="BU373" s="80"/>
      <c r="BV373" s="80"/>
      <c r="BW373" s="80"/>
      <c r="BX373" s="80"/>
      <c r="BY373" s="80"/>
      <c r="BZ373" s="80"/>
      <c r="CA373" s="80"/>
      <c r="CB373" s="80"/>
      <c r="CC373" s="80"/>
      <c r="CD373" s="80"/>
      <c r="CE373" s="80"/>
      <c r="CF373" s="80"/>
      <c r="CG373" s="80"/>
      <c r="CH373" s="80"/>
      <c r="CI373" s="80"/>
      <c r="CJ373" s="80"/>
      <c r="CK373" s="80"/>
      <c r="CL373" s="80"/>
      <c r="CM373" s="80"/>
      <c r="CN373" s="80"/>
      <c r="CO373" s="80"/>
      <c r="CP373" s="80"/>
      <c r="CQ373" s="80"/>
      <c r="CR373" s="80"/>
      <c r="CS373" s="80"/>
      <c r="CT373" s="80"/>
      <c r="CU373" s="80"/>
      <c r="CV373" s="80"/>
      <c r="CW373" s="80"/>
      <c r="CX373" s="80"/>
      <c r="CY373" s="80"/>
      <c r="CZ373" s="80"/>
      <c r="DA373" s="80"/>
      <c r="DB373" s="80"/>
      <c r="DC373" s="80"/>
      <c r="DD373" s="80"/>
      <c r="DE373" s="80"/>
      <c r="DF373" s="80"/>
      <c r="DG373" s="80"/>
      <c r="DH373" s="80"/>
      <c r="DI373" s="80"/>
      <c r="DJ373" s="80"/>
      <c r="DK373" s="80"/>
      <c r="DL373" s="80"/>
      <c r="DM373" s="80"/>
      <c r="DN373" s="80"/>
      <c r="DO373" s="80"/>
      <c r="DP373" s="80"/>
      <c r="DQ373" s="80"/>
      <c r="DR373" s="80"/>
      <c r="DS373" s="80"/>
      <c r="DT373" s="80"/>
      <c r="DU373" s="80"/>
      <c r="DV373" s="80"/>
      <c r="DW373" s="80"/>
      <c r="DX373" s="80"/>
      <c r="DY373" s="80"/>
      <c r="DZ373" s="80"/>
      <c r="EA373" s="80"/>
      <c r="EB373" s="80"/>
      <c r="EC373" s="80"/>
      <c r="ED373" s="80"/>
      <c r="EE373" s="80"/>
      <c r="EF373" s="80"/>
      <c r="EG373" s="80"/>
      <c r="EH373" s="80"/>
      <c r="EI373" s="80"/>
      <c r="EJ373" s="80"/>
      <c r="EK373" s="80"/>
      <c r="EL373" s="80"/>
      <c r="EM373" s="80"/>
      <c r="EN373" s="72">
        <f t="shared" si="791"/>
        <v>232546.47911643982</v>
      </c>
    </row>
    <row r="374" spans="1:144" x14ac:dyDescent="0.15">
      <c r="A374" s="71">
        <v>41361</v>
      </c>
      <c r="B374" s="80" t="s">
        <v>6</v>
      </c>
      <c r="C374" s="80"/>
      <c r="D374" s="80"/>
      <c r="E374" s="80"/>
      <c r="F374" s="80"/>
      <c r="G374" s="80">
        <f t="shared" ref="G374:G408" si="792">G373</f>
        <v>232546.47911643982</v>
      </c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  <c r="BM374" s="80"/>
      <c r="BN374" s="80"/>
      <c r="BO374" s="80"/>
      <c r="BP374" s="80"/>
      <c r="BQ374" s="80"/>
      <c r="BR374" s="80"/>
      <c r="BS374" s="80"/>
      <c r="BT374" s="80"/>
      <c r="BU374" s="80"/>
      <c r="BV374" s="80"/>
      <c r="BW374" s="80"/>
      <c r="BX374" s="80"/>
      <c r="BY374" s="80"/>
      <c r="BZ374" s="80"/>
      <c r="CA374" s="80"/>
      <c r="CB374" s="80"/>
      <c r="CC374" s="80"/>
      <c r="CD374" s="80"/>
      <c r="CE374" s="80"/>
      <c r="CF374" s="80"/>
      <c r="CG374" s="80"/>
      <c r="CH374" s="80"/>
      <c r="CI374" s="80"/>
      <c r="CJ374" s="80"/>
      <c r="CK374" s="80"/>
      <c r="CL374" s="80"/>
      <c r="CM374" s="80"/>
      <c r="CN374" s="80"/>
      <c r="CO374" s="80"/>
      <c r="CP374" s="80"/>
      <c r="CQ374" s="80"/>
      <c r="CR374" s="80"/>
      <c r="CS374" s="80"/>
      <c r="CT374" s="80"/>
      <c r="CU374" s="80"/>
      <c r="CV374" s="80"/>
      <c r="CW374" s="80"/>
      <c r="CX374" s="80"/>
      <c r="CY374" s="80"/>
      <c r="CZ374" s="80"/>
      <c r="DA374" s="80"/>
      <c r="DB374" s="80"/>
      <c r="DC374" s="80"/>
      <c r="DD374" s="80"/>
      <c r="DE374" s="80"/>
      <c r="DF374" s="80"/>
      <c r="DG374" s="80"/>
      <c r="DH374" s="80"/>
      <c r="DI374" s="80"/>
      <c r="DJ374" s="80"/>
      <c r="DK374" s="80"/>
      <c r="DL374" s="80"/>
      <c r="DM374" s="80"/>
      <c r="DN374" s="80"/>
      <c r="DO374" s="80"/>
      <c r="DP374" s="80"/>
      <c r="DQ374" s="80"/>
      <c r="DR374" s="80"/>
      <c r="DS374" s="80"/>
      <c r="DT374" s="80"/>
      <c r="DU374" s="80"/>
      <c r="DV374" s="80"/>
      <c r="DW374" s="80"/>
      <c r="DX374" s="80"/>
      <c r="DY374" s="80"/>
      <c r="DZ374" s="80"/>
      <c r="EA374" s="80"/>
      <c r="EB374" s="80"/>
      <c r="EC374" s="80"/>
      <c r="ED374" s="80"/>
      <c r="EE374" s="80"/>
      <c r="EF374" s="80"/>
      <c r="EG374" s="80"/>
      <c r="EH374" s="80"/>
      <c r="EI374" s="80"/>
      <c r="EJ374" s="80"/>
      <c r="EK374" s="80"/>
      <c r="EL374" s="80"/>
      <c r="EM374" s="80"/>
      <c r="EN374" s="72">
        <f t="shared" si="791"/>
        <v>232546.47911643982</v>
      </c>
    </row>
    <row r="375" spans="1:144" x14ac:dyDescent="0.15">
      <c r="A375" s="71">
        <v>41394</v>
      </c>
      <c r="B375" s="80" t="s">
        <v>6</v>
      </c>
      <c r="C375" s="80"/>
      <c r="D375" s="80"/>
      <c r="E375" s="80"/>
      <c r="F375" s="80"/>
      <c r="G375" s="80">
        <f t="shared" si="792"/>
        <v>232546.47911643982</v>
      </c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  <c r="BM375" s="80"/>
      <c r="BN375" s="80"/>
      <c r="BO375" s="80"/>
      <c r="BP375" s="80"/>
      <c r="BQ375" s="80"/>
      <c r="BR375" s="80"/>
      <c r="BS375" s="80"/>
      <c r="BT375" s="80"/>
      <c r="BU375" s="80"/>
      <c r="BV375" s="80"/>
      <c r="BW375" s="80"/>
      <c r="BX375" s="80"/>
      <c r="BY375" s="80"/>
      <c r="BZ375" s="80"/>
      <c r="CA375" s="80"/>
      <c r="CB375" s="80"/>
      <c r="CC375" s="80"/>
      <c r="CD375" s="80"/>
      <c r="CE375" s="80"/>
      <c r="CF375" s="80"/>
      <c r="CG375" s="80"/>
      <c r="CH375" s="80"/>
      <c r="CI375" s="80"/>
      <c r="CJ375" s="80"/>
      <c r="CK375" s="80"/>
      <c r="CL375" s="80"/>
      <c r="CM375" s="80"/>
      <c r="CN375" s="80"/>
      <c r="CO375" s="80"/>
      <c r="CP375" s="80"/>
      <c r="CQ375" s="80"/>
      <c r="CR375" s="80"/>
      <c r="CS375" s="80"/>
      <c r="CT375" s="80"/>
      <c r="CU375" s="80"/>
      <c r="CV375" s="80"/>
      <c r="CW375" s="80"/>
      <c r="CX375" s="80"/>
      <c r="CY375" s="80"/>
      <c r="CZ375" s="80"/>
      <c r="DA375" s="80"/>
      <c r="DB375" s="80"/>
      <c r="DC375" s="80"/>
      <c r="DD375" s="80"/>
      <c r="DE375" s="80"/>
      <c r="DF375" s="80"/>
      <c r="DG375" s="80"/>
      <c r="DH375" s="80"/>
      <c r="DI375" s="80"/>
      <c r="DJ375" s="80"/>
      <c r="DK375" s="80"/>
      <c r="DL375" s="80"/>
      <c r="DM375" s="80"/>
      <c r="DN375" s="80"/>
      <c r="DO375" s="80"/>
      <c r="DP375" s="80"/>
      <c r="DQ375" s="80"/>
      <c r="DR375" s="80"/>
      <c r="DS375" s="80"/>
      <c r="DT375" s="80"/>
      <c r="DU375" s="80"/>
      <c r="DV375" s="80"/>
      <c r="DW375" s="80"/>
      <c r="DX375" s="80"/>
      <c r="DY375" s="80"/>
      <c r="DZ375" s="80"/>
      <c r="EA375" s="80"/>
      <c r="EB375" s="80"/>
      <c r="EC375" s="80"/>
      <c r="ED375" s="80"/>
      <c r="EE375" s="80"/>
      <c r="EF375" s="80"/>
      <c r="EG375" s="80"/>
      <c r="EH375" s="80"/>
      <c r="EI375" s="80"/>
      <c r="EJ375" s="80"/>
      <c r="EK375" s="80"/>
      <c r="EL375" s="80"/>
      <c r="EM375" s="80"/>
      <c r="EN375" s="72">
        <f t="shared" si="791"/>
        <v>232546.47911643982</v>
      </c>
    </row>
    <row r="376" spans="1:144" x14ac:dyDescent="0.15">
      <c r="A376" s="71">
        <v>41425</v>
      </c>
      <c r="B376" s="80" t="s">
        <v>6</v>
      </c>
      <c r="C376" s="80"/>
      <c r="D376" s="80"/>
      <c r="E376" s="80"/>
      <c r="F376" s="80"/>
      <c r="G376" s="80">
        <f t="shared" si="792"/>
        <v>232546.47911643982</v>
      </c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  <c r="BM376" s="80"/>
      <c r="BN376" s="80"/>
      <c r="BO376" s="80"/>
      <c r="BP376" s="80"/>
      <c r="BQ376" s="80"/>
      <c r="BR376" s="80"/>
      <c r="BS376" s="80"/>
      <c r="BT376" s="80"/>
      <c r="BU376" s="80"/>
      <c r="BV376" s="80"/>
      <c r="BW376" s="80"/>
      <c r="BX376" s="80"/>
      <c r="BY376" s="80"/>
      <c r="BZ376" s="80"/>
      <c r="CA376" s="80"/>
      <c r="CB376" s="80"/>
      <c r="CC376" s="80"/>
      <c r="CD376" s="80"/>
      <c r="CE376" s="80"/>
      <c r="CF376" s="80"/>
      <c r="CG376" s="80"/>
      <c r="CH376" s="80"/>
      <c r="CI376" s="80"/>
      <c r="CJ376" s="80"/>
      <c r="CK376" s="80"/>
      <c r="CL376" s="80"/>
      <c r="CM376" s="80"/>
      <c r="CN376" s="80"/>
      <c r="CO376" s="80"/>
      <c r="CP376" s="80"/>
      <c r="CQ376" s="80"/>
      <c r="CR376" s="80"/>
      <c r="CS376" s="80"/>
      <c r="CT376" s="80"/>
      <c r="CU376" s="80"/>
      <c r="CV376" s="80"/>
      <c r="CW376" s="80"/>
      <c r="CX376" s="80"/>
      <c r="CY376" s="80"/>
      <c r="CZ376" s="80"/>
      <c r="DA376" s="80"/>
      <c r="DB376" s="80"/>
      <c r="DC376" s="80"/>
      <c r="DD376" s="80"/>
      <c r="DE376" s="80"/>
      <c r="DF376" s="80"/>
      <c r="DG376" s="80"/>
      <c r="DH376" s="80"/>
      <c r="DI376" s="80"/>
      <c r="DJ376" s="80"/>
      <c r="DK376" s="80"/>
      <c r="DL376" s="80"/>
      <c r="DM376" s="80"/>
      <c r="DN376" s="80"/>
      <c r="DO376" s="80"/>
      <c r="DP376" s="80"/>
      <c r="DQ376" s="80"/>
      <c r="DR376" s="80"/>
      <c r="DS376" s="80"/>
      <c r="DT376" s="80"/>
      <c r="DU376" s="80"/>
      <c r="DV376" s="80"/>
      <c r="DW376" s="80"/>
      <c r="DX376" s="80"/>
      <c r="DY376" s="80"/>
      <c r="DZ376" s="80"/>
      <c r="EA376" s="80"/>
      <c r="EB376" s="80"/>
      <c r="EC376" s="80"/>
      <c r="ED376" s="80"/>
      <c r="EE376" s="80"/>
      <c r="EF376" s="80"/>
      <c r="EG376" s="80"/>
      <c r="EH376" s="80"/>
      <c r="EI376" s="80"/>
      <c r="EJ376" s="80"/>
      <c r="EK376" s="80"/>
      <c r="EL376" s="80"/>
      <c r="EM376" s="80"/>
      <c r="EN376" s="72">
        <f t="shared" si="791"/>
        <v>232546.47911643982</v>
      </c>
    </row>
    <row r="377" spans="1:144" x14ac:dyDescent="0.15">
      <c r="A377" s="71">
        <v>41453</v>
      </c>
      <c r="B377" s="80" t="s">
        <v>6</v>
      </c>
      <c r="C377" s="80"/>
      <c r="D377" s="80"/>
      <c r="E377" s="80"/>
      <c r="F377" s="80"/>
      <c r="G377" s="80">
        <f t="shared" si="792"/>
        <v>232546.47911643982</v>
      </c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  <c r="BM377" s="80"/>
      <c r="BN377" s="80"/>
      <c r="BO377" s="80"/>
      <c r="BP377" s="80"/>
      <c r="BQ377" s="80"/>
      <c r="BR377" s="80"/>
      <c r="BS377" s="80"/>
      <c r="BT377" s="80"/>
      <c r="BU377" s="80"/>
      <c r="BV377" s="80"/>
      <c r="BW377" s="80"/>
      <c r="BX377" s="80"/>
      <c r="BY377" s="80"/>
      <c r="BZ377" s="80"/>
      <c r="CA377" s="80"/>
      <c r="CB377" s="80"/>
      <c r="CC377" s="80"/>
      <c r="CD377" s="80"/>
      <c r="CE377" s="80"/>
      <c r="CF377" s="80"/>
      <c r="CG377" s="80"/>
      <c r="CH377" s="80"/>
      <c r="CI377" s="80"/>
      <c r="CJ377" s="80"/>
      <c r="CK377" s="80"/>
      <c r="CL377" s="80"/>
      <c r="CM377" s="80"/>
      <c r="CN377" s="80"/>
      <c r="CO377" s="80"/>
      <c r="CP377" s="80"/>
      <c r="CQ377" s="80"/>
      <c r="CR377" s="80"/>
      <c r="CS377" s="80"/>
      <c r="CT377" s="80"/>
      <c r="CU377" s="80"/>
      <c r="CV377" s="80"/>
      <c r="CW377" s="80"/>
      <c r="CX377" s="80"/>
      <c r="CY377" s="80"/>
      <c r="CZ377" s="80"/>
      <c r="DA377" s="80"/>
      <c r="DB377" s="80"/>
      <c r="DC377" s="80"/>
      <c r="DD377" s="80"/>
      <c r="DE377" s="80"/>
      <c r="DF377" s="80"/>
      <c r="DG377" s="80"/>
      <c r="DH377" s="80"/>
      <c r="DI377" s="80"/>
      <c r="DJ377" s="80"/>
      <c r="DK377" s="80"/>
      <c r="DL377" s="80"/>
      <c r="DM377" s="80"/>
      <c r="DN377" s="80"/>
      <c r="DO377" s="80"/>
      <c r="DP377" s="80"/>
      <c r="DQ377" s="80"/>
      <c r="DR377" s="80"/>
      <c r="DS377" s="80"/>
      <c r="DT377" s="80"/>
      <c r="DU377" s="80"/>
      <c r="DV377" s="80"/>
      <c r="DW377" s="80"/>
      <c r="DX377" s="80"/>
      <c r="DY377" s="80"/>
      <c r="DZ377" s="80"/>
      <c r="EA377" s="80"/>
      <c r="EB377" s="80"/>
      <c r="EC377" s="80"/>
      <c r="ED377" s="80"/>
      <c r="EE377" s="80"/>
      <c r="EF377" s="80"/>
      <c r="EG377" s="80"/>
      <c r="EH377" s="80"/>
      <c r="EI377" s="80"/>
      <c r="EJ377" s="80"/>
      <c r="EK377" s="80"/>
      <c r="EL377" s="80"/>
      <c r="EM377" s="80"/>
      <c r="EN377" s="72">
        <f t="shared" si="791"/>
        <v>232546.47911643982</v>
      </c>
    </row>
    <row r="378" spans="1:144" x14ac:dyDescent="0.15">
      <c r="A378" s="71">
        <v>41486</v>
      </c>
      <c r="B378" s="80" t="s">
        <v>6</v>
      </c>
      <c r="C378" s="80"/>
      <c r="D378" s="80"/>
      <c r="E378" s="80"/>
      <c r="F378" s="80"/>
      <c r="G378" s="80">
        <f t="shared" si="792"/>
        <v>232546.47911643982</v>
      </c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>
        <f>'Primærdata SPACs'!J1411</f>
        <v>37181.023900508902</v>
      </c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  <c r="BM378" s="80"/>
      <c r="BN378" s="80"/>
      <c r="BO378" s="80"/>
      <c r="BP378" s="80"/>
      <c r="BQ378" s="80"/>
      <c r="BR378" s="80"/>
      <c r="BS378" s="80"/>
      <c r="BT378" s="80"/>
      <c r="BU378" s="80"/>
      <c r="BV378" s="80"/>
      <c r="BW378" s="80"/>
      <c r="BX378" s="80"/>
      <c r="BY378" s="80"/>
      <c r="BZ378" s="80"/>
      <c r="CA378" s="80"/>
      <c r="CB378" s="80"/>
      <c r="CC378" s="80"/>
      <c r="CD378" s="80"/>
      <c r="CE378" s="80"/>
      <c r="CF378" s="80"/>
      <c r="CG378" s="80"/>
      <c r="CH378" s="80"/>
      <c r="CI378" s="80"/>
      <c r="CJ378" s="80"/>
      <c r="CK378" s="80"/>
      <c r="CL378" s="80"/>
      <c r="CM378" s="80"/>
      <c r="CN378" s="80"/>
      <c r="CO378" s="80"/>
      <c r="CP378" s="80"/>
      <c r="CQ378" s="80"/>
      <c r="CR378" s="80"/>
      <c r="CS378" s="80"/>
      <c r="CT378" s="80"/>
      <c r="CU378" s="80"/>
      <c r="CV378" s="80"/>
      <c r="CW378" s="80"/>
      <c r="CX378" s="80"/>
      <c r="CY378" s="80"/>
      <c r="CZ378" s="80"/>
      <c r="DA378" s="80"/>
      <c r="DB378" s="80"/>
      <c r="DC378" s="80"/>
      <c r="DD378" s="80"/>
      <c r="DE378" s="80"/>
      <c r="DF378" s="80"/>
      <c r="DG378" s="80"/>
      <c r="DH378" s="80"/>
      <c r="DI378" s="80"/>
      <c r="DJ378" s="80"/>
      <c r="DK378" s="80"/>
      <c r="DL378" s="80"/>
      <c r="DM378" s="80"/>
      <c r="DN378" s="80"/>
      <c r="DO378" s="80"/>
      <c r="DP378" s="80"/>
      <c r="DQ378" s="80"/>
      <c r="DR378" s="80"/>
      <c r="DS378" s="80"/>
      <c r="DT378" s="80"/>
      <c r="DU378" s="80"/>
      <c r="DV378" s="80"/>
      <c r="DW378" s="80"/>
      <c r="DX378" s="80"/>
      <c r="DY378" s="80"/>
      <c r="DZ378" s="80"/>
      <c r="EA378" s="80"/>
      <c r="EB378" s="80"/>
      <c r="EC378" s="80"/>
      <c r="ED378" s="80"/>
      <c r="EE378" s="80"/>
      <c r="EF378" s="80"/>
      <c r="EG378" s="80"/>
      <c r="EH378" s="80"/>
      <c r="EI378" s="80"/>
      <c r="EJ378" s="80"/>
      <c r="EK378" s="80"/>
      <c r="EL378" s="80"/>
      <c r="EM378" s="80"/>
      <c r="EN378" s="72">
        <f t="shared" si="791"/>
        <v>269727.5030169487</v>
      </c>
    </row>
    <row r="379" spans="1:144" x14ac:dyDescent="0.15">
      <c r="A379" s="71">
        <v>41516</v>
      </c>
      <c r="B379" s="80" t="s">
        <v>6</v>
      </c>
      <c r="C379" s="80"/>
      <c r="D379" s="80"/>
      <c r="E379" s="80"/>
      <c r="F379" s="80"/>
      <c r="G379" s="80">
        <f t="shared" si="792"/>
        <v>232546.47911643982</v>
      </c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>
        <f>AE378</f>
        <v>37181.023900508902</v>
      </c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  <c r="BM379" s="80"/>
      <c r="BN379" s="80"/>
      <c r="BO379" s="80"/>
      <c r="BP379" s="80"/>
      <c r="BQ379" s="80"/>
      <c r="BR379" s="80"/>
      <c r="BS379" s="80"/>
      <c r="BT379" s="80"/>
      <c r="BU379" s="80"/>
      <c r="BV379" s="80"/>
      <c r="BW379" s="80"/>
      <c r="BX379" s="80"/>
      <c r="BY379" s="80"/>
      <c r="BZ379" s="80"/>
      <c r="CA379" s="80"/>
      <c r="CB379" s="80"/>
      <c r="CC379" s="80"/>
      <c r="CD379" s="80"/>
      <c r="CE379" s="80"/>
      <c r="CF379" s="80"/>
      <c r="CG379" s="80"/>
      <c r="CH379" s="80"/>
      <c r="CI379" s="80"/>
      <c r="CJ379" s="80"/>
      <c r="CK379" s="80"/>
      <c r="CL379" s="80"/>
      <c r="CM379" s="80"/>
      <c r="CN379" s="80"/>
      <c r="CO379" s="80"/>
      <c r="CP379" s="80"/>
      <c r="CQ379" s="80"/>
      <c r="CR379" s="80"/>
      <c r="CS379" s="80"/>
      <c r="CT379" s="80"/>
      <c r="CU379" s="80"/>
      <c r="CV379" s="80"/>
      <c r="CW379" s="80"/>
      <c r="CX379" s="80"/>
      <c r="CY379" s="80"/>
      <c r="CZ379" s="80"/>
      <c r="DA379" s="80"/>
      <c r="DB379" s="80"/>
      <c r="DC379" s="80"/>
      <c r="DD379" s="80"/>
      <c r="DE379" s="80"/>
      <c r="DF379" s="80"/>
      <c r="DG379" s="80"/>
      <c r="DH379" s="80"/>
      <c r="DI379" s="80"/>
      <c r="DJ379" s="80"/>
      <c r="DK379" s="80"/>
      <c r="DL379" s="80"/>
      <c r="DM379" s="80"/>
      <c r="DN379" s="80"/>
      <c r="DO379" s="80"/>
      <c r="DP379" s="80"/>
      <c r="DQ379" s="80"/>
      <c r="DR379" s="80"/>
      <c r="DS379" s="80"/>
      <c r="DT379" s="80"/>
      <c r="DU379" s="80"/>
      <c r="DV379" s="80"/>
      <c r="DW379" s="80"/>
      <c r="DX379" s="80"/>
      <c r="DY379" s="80"/>
      <c r="DZ379" s="80"/>
      <c r="EA379" s="80"/>
      <c r="EB379" s="80"/>
      <c r="EC379" s="80"/>
      <c r="ED379" s="80"/>
      <c r="EE379" s="80"/>
      <c r="EF379" s="80"/>
      <c r="EG379" s="80"/>
      <c r="EH379" s="80"/>
      <c r="EI379" s="80"/>
      <c r="EJ379" s="80"/>
      <c r="EK379" s="80"/>
      <c r="EL379" s="80"/>
      <c r="EM379" s="80"/>
      <c r="EN379" s="72">
        <f t="shared" si="791"/>
        <v>269727.5030169487</v>
      </c>
    </row>
    <row r="380" spans="1:144" x14ac:dyDescent="0.15">
      <c r="A380" s="71">
        <v>41547</v>
      </c>
      <c r="B380" s="80" t="s">
        <v>6</v>
      </c>
      <c r="C380" s="80"/>
      <c r="D380" s="80"/>
      <c r="E380" s="80"/>
      <c r="F380" s="80"/>
      <c r="G380" s="80">
        <f t="shared" si="792"/>
        <v>232546.47911643982</v>
      </c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>
        <f t="shared" ref="AE380:AE414" si="793">AE379</f>
        <v>37181.023900508902</v>
      </c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  <c r="BM380" s="80"/>
      <c r="BN380" s="80"/>
      <c r="BO380" s="80"/>
      <c r="BP380" s="80"/>
      <c r="BQ380" s="80"/>
      <c r="BR380" s="80"/>
      <c r="BS380" s="80"/>
      <c r="BT380" s="80"/>
      <c r="BU380" s="80"/>
      <c r="BV380" s="80"/>
      <c r="BW380" s="80"/>
      <c r="BX380" s="80"/>
      <c r="BY380" s="80"/>
      <c r="BZ380" s="80"/>
      <c r="CA380" s="80"/>
      <c r="CB380" s="80"/>
      <c r="CC380" s="80"/>
      <c r="CD380" s="80"/>
      <c r="CE380" s="80"/>
      <c r="CF380" s="80"/>
      <c r="CG380" s="80"/>
      <c r="CH380" s="80"/>
      <c r="CI380" s="80"/>
      <c r="CJ380" s="80"/>
      <c r="CK380" s="80"/>
      <c r="CL380" s="80"/>
      <c r="CM380" s="80"/>
      <c r="CN380" s="80"/>
      <c r="CO380" s="80"/>
      <c r="CP380" s="80"/>
      <c r="CQ380" s="80"/>
      <c r="CR380" s="80"/>
      <c r="CS380" s="80"/>
      <c r="CT380" s="80"/>
      <c r="CU380" s="80"/>
      <c r="CV380" s="80"/>
      <c r="CW380" s="80"/>
      <c r="CX380" s="80"/>
      <c r="CY380" s="80"/>
      <c r="CZ380" s="80"/>
      <c r="DA380" s="80"/>
      <c r="DB380" s="80"/>
      <c r="DC380" s="80"/>
      <c r="DD380" s="80"/>
      <c r="DE380" s="80"/>
      <c r="DF380" s="80"/>
      <c r="DG380" s="80"/>
      <c r="DH380" s="80"/>
      <c r="DI380" s="80"/>
      <c r="DJ380" s="80"/>
      <c r="DK380" s="80"/>
      <c r="DL380" s="80"/>
      <c r="DM380" s="80"/>
      <c r="DN380" s="80"/>
      <c r="DO380" s="80"/>
      <c r="DP380" s="80"/>
      <c r="DQ380" s="80"/>
      <c r="DR380" s="80"/>
      <c r="DS380" s="80"/>
      <c r="DT380" s="80"/>
      <c r="DU380" s="80"/>
      <c r="DV380" s="80"/>
      <c r="DW380" s="80"/>
      <c r="DX380" s="80"/>
      <c r="DY380" s="80"/>
      <c r="DZ380" s="80"/>
      <c r="EA380" s="80"/>
      <c r="EB380" s="80"/>
      <c r="EC380" s="80"/>
      <c r="ED380" s="80"/>
      <c r="EE380" s="80"/>
      <c r="EF380" s="80"/>
      <c r="EG380" s="80"/>
      <c r="EH380" s="80"/>
      <c r="EI380" s="80"/>
      <c r="EJ380" s="80"/>
      <c r="EK380" s="80"/>
      <c r="EL380" s="80"/>
      <c r="EM380" s="80"/>
      <c r="EN380" s="72">
        <f t="shared" si="791"/>
        <v>269727.5030169487</v>
      </c>
    </row>
    <row r="381" spans="1:144" x14ac:dyDescent="0.15">
      <c r="A381" s="71">
        <v>41578</v>
      </c>
      <c r="B381" s="80" t="s">
        <v>6</v>
      </c>
      <c r="C381" s="80"/>
      <c r="D381" s="80"/>
      <c r="E381" s="80"/>
      <c r="F381" s="80"/>
      <c r="G381" s="80">
        <f t="shared" si="792"/>
        <v>232546.47911643982</v>
      </c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>
        <f t="shared" si="793"/>
        <v>37181.023900508902</v>
      </c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  <c r="BM381" s="80"/>
      <c r="BN381" s="80"/>
      <c r="BO381" s="80"/>
      <c r="BP381" s="80"/>
      <c r="BQ381" s="80"/>
      <c r="BR381" s="80"/>
      <c r="BS381" s="80"/>
      <c r="BT381" s="80"/>
      <c r="BU381" s="80"/>
      <c r="BV381" s="80"/>
      <c r="BW381" s="80"/>
      <c r="BX381" s="80"/>
      <c r="BY381" s="80"/>
      <c r="BZ381" s="80"/>
      <c r="CA381" s="80"/>
      <c r="CB381" s="80"/>
      <c r="CC381" s="80"/>
      <c r="CD381" s="80"/>
      <c r="CE381" s="80"/>
      <c r="CF381" s="80"/>
      <c r="CG381" s="80"/>
      <c r="CH381" s="80"/>
      <c r="CI381" s="80"/>
      <c r="CJ381" s="80"/>
      <c r="CK381" s="80"/>
      <c r="CL381" s="80"/>
      <c r="CM381" s="80"/>
      <c r="CN381" s="80"/>
      <c r="CO381" s="80"/>
      <c r="CP381" s="80"/>
      <c r="CQ381" s="80"/>
      <c r="CR381" s="80"/>
      <c r="CS381" s="80"/>
      <c r="CT381" s="80"/>
      <c r="CU381" s="80"/>
      <c r="CV381" s="80"/>
      <c r="CW381" s="80"/>
      <c r="CX381" s="80"/>
      <c r="CY381" s="80"/>
      <c r="CZ381" s="80"/>
      <c r="DA381" s="80"/>
      <c r="DB381" s="80"/>
      <c r="DC381" s="80"/>
      <c r="DD381" s="80"/>
      <c r="DE381" s="80"/>
      <c r="DF381" s="80"/>
      <c r="DG381" s="80"/>
      <c r="DH381" s="80"/>
      <c r="DI381" s="80"/>
      <c r="DJ381" s="80"/>
      <c r="DK381" s="80"/>
      <c r="DL381" s="80"/>
      <c r="DM381" s="80"/>
      <c r="DN381" s="80"/>
      <c r="DO381" s="80"/>
      <c r="DP381" s="80"/>
      <c r="DQ381" s="80"/>
      <c r="DR381" s="80"/>
      <c r="DS381" s="80"/>
      <c r="DT381" s="80"/>
      <c r="DU381" s="80"/>
      <c r="DV381" s="80"/>
      <c r="DW381" s="80"/>
      <c r="DX381" s="80"/>
      <c r="DY381" s="80"/>
      <c r="DZ381" s="80"/>
      <c r="EA381" s="80"/>
      <c r="EB381" s="80"/>
      <c r="EC381" s="80"/>
      <c r="ED381" s="80"/>
      <c r="EE381" s="80"/>
      <c r="EF381" s="80"/>
      <c r="EG381" s="80"/>
      <c r="EH381" s="80"/>
      <c r="EI381" s="80"/>
      <c r="EJ381" s="80"/>
      <c r="EK381" s="80"/>
      <c r="EL381" s="80"/>
      <c r="EM381" s="80"/>
      <c r="EN381" s="72">
        <f t="shared" si="791"/>
        <v>269727.5030169487</v>
      </c>
    </row>
    <row r="382" spans="1:144" x14ac:dyDescent="0.15">
      <c r="A382" s="71">
        <v>41607</v>
      </c>
      <c r="B382" s="80" t="s">
        <v>6</v>
      </c>
      <c r="C382" s="80"/>
      <c r="D382" s="80"/>
      <c r="E382" s="80"/>
      <c r="F382" s="80"/>
      <c r="G382" s="80">
        <f t="shared" si="792"/>
        <v>232546.47911643982</v>
      </c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>
        <f t="shared" si="793"/>
        <v>37181.023900508902</v>
      </c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  <c r="BM382" s="80"/>
      <c r="BN382" s="80"/>
      <c r="BO382" s="80"/>
      <c r="BP382" s="80"/>
      <c r="BQ382" s="80"/>
      <c r="BR382" s="80"/>
      <c r="BS382" s="80"/>
      <c r="BT382" s="80"/>
      <c r="BU382" s="80"/>
      <c r="BV382" s="80"/>
      <c r="BW382" s="80"/>
      <c r="BX382" s="80"/>
      <c r="BY382" s="80"/>
      <c r="BZ382" s="80"/>
      <c r="CA382" s="80"/>
      <c r="CB382" s="80"/>
      <c r="CC382" s="80"/>
      <c r="CD382" s="80"/>
      <c r="CE382" s="80"/>
      <c r="CF382" s="80"/>
      <c r="CG382" s="80"/>
      <c r="CH382" s="80"/>
      <c r="CI382" s="80"/>
      <c r="CJ382" s="80"/>
      <c r="CK382" s="80"/>
      <c r="CL382" s="80"/>
      <c r="CM382" s="80"/>
      <c r="CN382" s="80"/>
      <c r="CO382" s="80"/>
      <c r="CP382" s="80"/>
      <c r="CQ382" s="80"/>
      <c r="CR382" s="80"/>
      <c r="CS382" s="80"/>
      <c r="CT382" s="80"/>
      <c r="CU382" s="80"/>
      <c r="CV382" s="80"/>
      <c r="CW382" s="80"/>
      <c r="CX382" s="80"/>
      <c r="CY382" s="80"/>
      <c r="CZ382" s="80"/>
      <c r="DA382" s="80"/>
      <c r="DB382" s="80"/>
      <c r="DC382" s="80"/>
      <c r="DD382" s="80"/>
      <c r="DE382" s="80"/>
      <c r="DF382" s="80"/>
      <c r="DG382" s="80"/>
      <c r="DH382" s="80"/>
      <c r="DI382" s="80"/>
      <c r="DJ382" s="80"/>
      <c r="DK382" s="80"/>
      <c r="DL382" s="80"/>
      <c r="DM382" s="80"/>
      <c r="DN382" s="80"/>
      <c r="DO382" s="80"/>
      <c r="DP382" s="80"/>
      <c r="DQ382" s="80"/>
      <c r="DR382" s="80"/>
      <c r="DS382" s="80"/>
      <c r="DT382" s="80"/>
      <c r="DU382" s="80"/>
      <c r="DV382" s="80"/>
      <c r="DW382" s="80"/>
      <c r="DX382" s="80"/>
      <c r="DY382" s="80"/>
      <c r="DZ382" s="80"/>
      <c r="EA382" s="80"/>
      <c r="EB382" s="80"/>
      <c r="EC382" s="80"/>
      <c r="ED382" s="80"/>
      <c r="EE382" s="80"/>
      <c r="EF382" s="80"/>
      <c r="EG382" s="80"/>
      <c r="EH382" s="80"/>
      <c r="EI382" s="80"/>
      <c r="EJ382" s="80"/>
      <c r="EK382" s="80"/>
      <c r="EL382" s="80"/>
      <c r="EM382" s="80"/>
      <c r="EN382" s="72">
        <f t="shared" si="791"/>
        <v>269727.5030169487</v>
      </c>
    </row>
    <row r="383" spans="1:144" x14ac:dyDescent="0.15">
      <c r="A383" s="71">
        <v>41639</v>
      </c>
      <c r="B383" s="80" t="s">
        <v>6</v>
      </c>
      <c r="C383" s="80"/>
      <c r="D383" s="80"/>
      <c r="E383" s="80"/>
      <c r="F383" s="80"/>
      <c r="G383" s="80">
        <f t="shared" si="792"/>
        <v>232546.47911643982</v>
      </c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>
        <f t="shared" si="793"/>
        <v>37181.023900508902</v>
      </c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  <c r="BM383" s="80"/>
      <c r="BN383" s="80"/>
      <c r="BO383" s="80"/>
      <c r="BP383" s="80"/>
      <c r="BQ383" s="80"/>
      <c r="BR383" s="80"/>
      <c r="BS383" s="80"/>
      <c r="BT383" s="80"/>
      <c r="BU383" s="80"/>
      <c r="BV383" s="80"/>
      <c r="BW383" s="80"/>
      <c r="BX383" s="80"/>
      <c r="BY383" s="80"/>
      <c r="BZ383" s="80"/>
      <c r="CA383" s="80"/>
      <c r="CB383" s="80"/>
      <c r="CC383" s="80"/>
      <c r="CD383" s="80"/>
      <c r="CE383" s="80"/>
      <c r="CF383" s="80"/>
      <c r="CG383" s="80"/>
      <c r="CH383" s="80"/>
      <c r="CI383" s="80"/>
      <c r="CJ383" s="80"/>
      <c r="CK383" s="80"/>
      <c r="CL383" s="80"/>
      <c r="CM383" s="80"/>
      <c r="CN383" s="80"/>
      <c r="CO383" s="80"/>
      <c r="CP383" s="80"/>
      <c r="CQ383" s="80"/>
      <c r="CR383" s="80"/>
      <c r="CS383" s="80"/>
      <c r="CT383" s="80"/>
      <c r="CU383" s="80"/>
      <c r="CV383" s="80"/>
      <c r="CW383" s="80"/>
      <c r="CX383" s="80"/>
      <c r="CY383" s="80"/>
      <c r="CZ383" s="80"/>
      <c r="DA383" s="80"/>
      <c r="DB383" s="80"/>
      <c r="DC383" s="80"/>
      <c r="DD383" s="80"/>
      <c r="DE383" s="80"/>
      <c r="DF383" s="80"/>
      <c r="DG383" s="80"/>
      <c r="DH383" s="80"/>
      <c r="DI383" s="80"/>
      <c r="DJ383" s="80"/>
      <c r="DK383" s="80"/>
      <c r="DL383" s="80"/>
      <c r="DM383" s="80"/>
      <c r="DN383" s="80"/>
      <c r="DO383" s="80"/>
      <c r="DP383" s="80"/>
      <c r="DQ383" s="80"/>
      <c r="DR383" s="80"/>
      <c r="DS383" s="80"/>
      <c r="DT383" s="80"/>
      <c r="DU383" s="80"/>
      <c r="DV383" s="80"/>
      <c r="DW383" s="80"/>
      <c r="DX383" s="80"/>
      <c r="DY383" s="80"/>
      <c r="DZ383" s="80"/>
      <c r="EA383" s="80"/>
      <c r="EB383" s="80"/>
      <c r="EC383" s="80"/>
      <c r="ED383" s="80"/>
      <c r="EE383" s="80"/>
      <c r="EF383" s="80"/>
      <c r="EG383" s="80"/>
      <c r="EH383" s="80"/>
      <c r="EI383" s="80"/>
      <c r="EJ383" s="80"/>
      <c r="EK383" s="80"/>
      <c r="EL383" s="80"/>
      <c r="EM383" s="80"/>
      <c r="EN383" s="72">
        <f t="shared" si="791"/>
        <v>269727.5030169487</v>
      </c>
    </row>
    <row r="384" spans="1:144" x14ac:dyDescent="0.15">
      <c r="A384" s="71">
        <v>41670</v>
      </c>
      <c r="B384" s="80" t="s">
        <v>6</v>
      </c>
      <c r="C384" s="80"/>
      <c r="D384" s="80"/>
      <c r="E384" s="80"/>
      <c r="F384" s="80"/>
      <c r="G384" s="80">
        <f t="shared" si="792"/>
        <v>232546.47911643982</v>
      </c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>
        <f t="shared" si="793"/>
        <v>37181.023900508902</v>
      </c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  <c r="BM384" s="80"/>
      <c r="BN384" s="80"/>
      <c r="BO384" s="80"/>
      <c r="BP384" s="80"/>
      <c r="BQ384" s="80"/>
      <c r="BR384" s="80"/>
      <c r="BS384" s="80"/>
      <c r="BT384" s="80"/>
      <c r="BU384" s="80"/>
      <c r="BV384" s="80"/>
      <c r="BW384" s="80"/>
      <c r="BX384" s="80"/>
      <c r="BY384" s="80"/>
      <c r="BZ384" s="80"/>
      <c r="CA384" s="80"/>
      <c r="CB384" s="80"/>
      <c r="CC384" s="80"/>
      <c r="CD384" s="80"/>
      <c r="CE384" s="80"/>
      <c r="CF384" s="80"/>
      <c r="CG384" s="80"/>
      <c r="CH384" s="80"/>
      <c r="CI384" s="80"/>
      <c r="CJ384" s="80"/>
      <c r="CK384" s="80"/>
      <c r="CL384" s="80"/>
      <c r="CM384" s="80"/>
      <c r="CN384" s="80"/>
      <c r="CO384" s="80"/>
      <c r="CP384" s="80"/>
      <c r="CQ384" s="80"/>
      <c r="CR384" s="80"/>
      <c r="CS384" s="80"/>
      <c r="CT384" s="80"/>
      <c r="CU384" s="80"/>
      <c r="CV384" s="80"/>
      <c r="CW384" s="80"/>
      <c r="CX384" s="80"/>
      <c r="CY384" s="80"/>
      <c r="CZ384" s="80"/>
      <c r="DA384" s="80"/>
      <c r="DB384" s="80"/>
      <c r="DC384" s="80"/>
      <c r="DD384" s="80"/>
      <c r="DE384" s="80"/>
      <c r="DF384" s="80"/>
      <c r="DG384" s="80"/>
      <c r="DH384" s="80"/>
      <c r="DI384" s="80"/>
      <c r="DJ384" s="80"/>
      <c r="DK384" s="80"/>
      <c r="DL384" s="80"/>
      <c r="DM384" s="80"/>
      <c r="DN384" s="80"/>
      <c r="DO384" s="80"/>
      <c r="DP384" s="80"/>
      <c r="DQ384" s="80"/>
      <c r="DR384" s="80"/>
      <c r="DS384" s="80"/>
      <c r="DT384" s="80"/>
      <c r="DU384" s="80"/>
      <c r="DV384" s="80"/>
      <c r="DW384" s="80"/>
      <c r="DX384" s="80"/>
      <c r="DY384" s="80"/>
      <c r="DZ384" s="80"/>
      <c r="EA384" s="80"/>
      <c r="EB384" s="80"/>
      <c r="EC384" s="80"/>
      <c r="ED384" s="80"/>
      <c r="EE384" s="80"/>
      <c r="EF384" s="80"/>
      <c r="EG384" s="80"/>
      <c r="EH384" s="80"/>
      <c r="EI384" s="80"/>
      <c r="EJ384" s="80"/>
      <c r="EK384" s="80"/>
      <c r="EL384" s="80"/>
      <c r="EM384" s="80"/>
      <c r="EN384" s="72">
        <f t="shared" si="791"/>
        <v>269727.5030169487</v>
      </c>
    </row>
    <row r="385" spans="1:144" x14ac:dyDescent="0.15">
      <c r="A385" s="71">
        <v>41698</v>
      </c>
      <c r="B385" s="80" t="s">
        <v>6</v>
      </c>
      <c r="C385" s="80"/>
      <c r="D385" s="80"/>
      <c r="E385" s="80"/>
      <c r="F385" s="80"/>
      <c r="G385" s="80">
        <f t="shared" si="792"/>
        <v>232546.47911643982</v>
      </c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>
        <f t="shared" si="793"/>
        <v>37181.023900508902</v>
      </c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  <c r="BM385" s="80"/>
      <c r="BN385" s="80"/>
      <c r="BO385" s="80"/>
      <c r="BP385" s="80"/>
      <c r="BQ385" s="80"/>
      <c r="BR385" s="80"/>
      <c r="BS385" s="80"/>
      <c r="BT385" s="80"/>
      <c r="BU385" s="80"/>
      <c r="BV385" s="80"/>
      <c r="BW385" s="80"/>
      <c r="BX385" s="80"/>
      <c r="BY385" s="80"/>
      <c r="BZ385" s="80"/>
      <c r="CA385" s="80"/>
      <c r="CB385" s="80"/>
      <c r="CC385" s="80"/>
      <c r="CD385" s="80"/>
      <c r="CE385" s="80"/>
      <c r="CF385" s="80"/>
      <c r="CG385" s="80"/>
      <c r="CH385" s="80"/>
      <c r="CI385" s="80"/>
      <c r="CJ385" s="80"/>
      <c r="CK385" s="80"/>
      <c r="CL385" s="80"/>
      <c r="CM385" s="80"/>
      <c r="CN385" s="80"/>
      <c r="CO385" s="80"/>
      <c r="CP385" s="80"/>
      <c r="CQ385" s="80"/>
      <c r="CR385" s="80"/>
      <c r="CS385" s="80"/>
      <c r="CT385" s="80"/>
      <c r="CU385" s="80"/>
      <c r="CV385" s="80"/>
      <c r="CW385" s="80"/>
      <c r="CX385" s="80"/>
      <c r="CY385" s="80"/>
      <c r="CZ385" s="80"/>
      <c r="DA385" s="80"/>
      <c r="DB385" s="80"/>
      <c r="DC385" s="80"/>
      <c r="DD385" s="80"/>
      <c r="DE385" s="80"/>
      <c r="DF385" s="80"/>
      <c r="DG385" s="80"/>
      <c r="DH385" s="80"/>
      <c r="DI385" s="80"/>
      <c r="DJ385" s="80"/>
      <c r="DK385" s="80"/>
      <c r="DL385" s="80"/>
      <c r="DM385" s="80"/>
      <c r="DN385" s="80"/>
      <c r="DO385" s="80"/>
      <c r="DP385" s="80"/>
      <c r="DQ385" s="80"/>
      <c r="DR385" s="80"/>
      <c r="DS385" s="80"/>
      <c r="DT385" s="80"/>
      <c r="DU385" s="80"/>
      <c r="DV385" s="80"/>
      <c r="DW385" s="80"/>
      <c r="DX385" s="80"/>
      <c r="DY385" s="80"/>
      <c r="DZ385" s="80"/>
      <c r="EA385" s="80"/>
      <c r="EB385" s="80"/>
      <c r="EC385" s="80"/>
      <c r="ED385" s="80"/>
      <c r="EE385" s="80"/>
      <c r="EF385" s="80"/>
      <c r="EG385" s="80"/>
      <c r="EH385" s="80"/>
      <c r="EI385" s="80"/>
      <c r="EJ385" s="80"/>
      <c r="EK385" s="80"/>
      <c r="EL385" s="80"/>
      <c r="EM385" s="80"/>
      <c r="EN385" s="72">
        <f t="shared" si="791"/>
        <v>269727.5030169487</v>
      </c>
    </row>
    <row r="386" spans="1:144" x14ac:dyDescent="0.15">
      <c r="A386" s="71">
        <v>41729</v>
      </c>
      <c r="B386" s="80" t="s">
        <v>6</v>
      </c>
      <c r="C386" s="80"/>
      <c r="D386" s="80"/>
      <c r="E386" s="80"/>
      <c r="F386" s="80"/>
      <c r="G386" s="80">
        <f t="shared" si="792"/>
        <v>232546.47911643982</v>
      </c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>
        <f t="shared" si="793"/>
        <v>37181.023900508902</v>
      </c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  <c r="BM386" s="80"/>
      <c r="BN386" s="80"/>
      <c r="BO386" s="80"/>
      <c r="BP386" s="80"/>
      <c r="BQ386" s="80"/>
      <c r="BR386" s="80"/>
      <c r="BS386" s="80"/>
      <c r="BT386" s="80"/>
      <c r="BU386" s="80"/>
      <c r="BV386" s="80"/>
      <c r="BW386" s="80"/>
      <c r="BX386" s="80"/>
      <c r="BY386" s="80"/>
      <c r="BZ386" s="80"/>
      <c r="CA386" s="80"/>
      <c r="CB386" s="80"/>
      <c r="CC386" s="80"/>
      <c r="CD386" s="80"/>
      <c r="CE386" s="80"/>
      <c r="CF386" s="80"/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P386" s="80"/>
      <c r="DQ386" s="80"/>
      <c r="DR386" s="80"/>
      <c r="DS386" s="80"/>
      <c r="DT386" s="80"/>
      <c r="DU386" s="80"/>
      <c r="DV386" s="80"/>
      <c r="DW386" s="80"/>
      <c r="DX386" s="80"/>
      <c r="DY386" s="80"/>
      <c r="DZ386" s="80"/>
      <c r="EA386" s="80"/>
      <c r="EB386" s="80"/>
      <c r="EC386" s="80"/>
      <c r="ED386" s="80"/>
      <c r="EE386" s="80"/>
      <c r="EF386" s="80"/>
      <c r="EG386" s="80"/>
      <c r="EH386" s="80"/>
      <c r="EI386" s="80"/>
      <c r="EJ386" s="80"/>
      <c r="EK386" s="80"/>
      <c r="EL386" s="80"/>
      <c r="EM386" s="80"/>
      <c r="EN386" s="72">
        <f t="shared" si="791"/>
        <v>269727.5030169487</v>
      </c>
    </row>
    <row r="387" spans="1:144" x14ac:dyDescent="0.15">
      <c r="A387" s="71">
        <v>41759</v>
      </c>
      <c r="B387" s="80" t="s">
        <v>6</v>
      </c>
      <c r="C387" s="80"/>
      <c r="D387" s="80"/>
      <c r="E387" s="80"/>
      <c r="F387" s="80"/>
      <c r="G387" s="80">
        <f t="shared" si="792"/>
        <v>232546.47911643982</v>
      </c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>
        <f t="shared" si="793"/>
        <v>37181.023900508902</v>
      </c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  <c r="BM387" s="80"/>
      <c r="BN387" s="80"/>
      <c r="BO387" s="80"/>
      <c r="BP387" s="80"/>
      <c r="BQ387" s="80"/>
      <c r="BR387" s="80"/>
      <c r="BS387" s="80"/>
      <c r="BT387" s="80"/>
      <c r="BU387" s="80"/>
      <c r="BV387" s="80"/>
      <c r="BW387" s="80"/>
      <c r="BX387" s="80"/>
      <c r="BY387" s="80"/>
      <c r="BZ387" s="80"/>
      <c r="CA387" s="80"/>
      <c r="CB387" s="80"/>
      <c r="CC387" s="80"/>
      <c r="CD387" s="80"/>
      <c r="CE387" s="80"/>
      <c r="CF387" s="80"/>
      <c r="CG387" s="80"/>
      <c r="CH387" s="80"/>
      <c r="CI387" s="80"/>
      <c r="CJ387" s="80"/>
      <c r="CK387" s="80"/>
      <c r="CL387" s="80"/>
      <c r="CM387" s="80"/>
      <c r="CN387" s="80"/>
      <c r="CO387" s="80"/>
      <c r="CP387" s="80"/>
      <c r="CQ387" s="80"/>
      <c r="CR387" s="80"/>
      <c r="CS387" s="80"/>
      <c r="CT387" s="80"/>
      <c r="CU387" s="80"/>
      <c r="CV387" s="80"/>
      <c r="CW387" s="80"/>
      <c r="CX387" s="80"/>
      <c r="CY387" s="80"/>
      <c r="CZ387" s="80"/>
      <c r="DA387" s="80"/>
      <c r="DB387" s="80"/>
      <c r="DC387" s="80"/>
      <c r="DD387" s="80"/>
      <c r="DE387" s="80"/>
      <c r="DF387" s="80"/>
      <c r="DG387" s="80"/>
      <c r="DH387" s="80"/>
      <c r="DI387" s="80"/>
      <c r="DJ387" s="80"/>
      <c r="DK387" s="80"/>
      <c r="DL387" s="80"/>
      <c r="DM387" s="80"/>
      <c r="DN387" s="80"/>
      <c r="DO387" s="80"/>
      <c r="DP387" s="80"/>
      <c r="DQ387" s="80"/>
      <c r="DR387" s="80"/>
      <c r="DS387" s="80"/>
      <c r="DT387" s="80"/>
      <c r="DU387" s="80"/>
      <c r="DV387" s="80"/>
      <c r="DW387" s="80"/>
      <c r="DX387" s="80"/>
      <c r="DY387" s="80"/>
      <c r="DZ387" s="80"/>
      <c r="EA387" s="80"/>
      <c r="EB387" s="80"/>
      <c r="EC387" s="80"/>
      <c r="ED387" s="80"/>
      <c r="EE387" s="80"/>
      <c r="EF387" s="80"/>
      <c r="EG387" s="80"/>
      <c r="EH387" s="80"/>
      <c r="EI387" s="80"/>
      <c r="EJ387" s="80"/>
      <c r="EK387" s="80"/>
      <c r="EL387" s="80"/>
      <c r="EM387" s="80"/>
      <c r="EN387" s="72">
        <f t="shared" si="791"/>
        <v>269727.5030169487</v>
      </c>
    </row>
    <row r="388" spans="1:144" x14ac:dyDescent="0.15">
      <c r="A388" s="71">
        <v>41789</v>
      </c>
      <c r="B388" s="80" t="s">
        <v>6</v>
      </c>
      <c r="C388" s="80"/>
      <c r="D388" s="80"/>
      <c r="E388" s="80"/>
      <c r="F388" s="80"/>
      <c r="G388" s="80">
        <f t="shared" si="792"/>
        <v>232546.47911643982</v>
      </c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>
        <f t="shared" si="793"/>
        <v>37181.023900508902</v>
      </c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  <c r="BM388" s="80"/>
      <c r="BN388" s="80"/>
      <c r="BO388" s="80"/>
      <c r="BP388" s="80"/>
      <c r="BQ388" s="80"/>
      <c r="BR388" s="80"/>
      <c r="BS388" s="80"/>
      <c r="BT388" s="80"/>
      <c r="BU388" s="80"/>
      <c r="BV388" s="80"/>
      <c r="BW388" s="80"/>
      <c r="BX388" s="80"/>
      <c r="BY388" s="80"/>
      <c r="BZ388" s="80"/>
      <c r="CA388" s="80"/>
      <c r="CB388" s="80"/>
      <c r="CC388" s="80"/>
      <c r="CD388" s="80"/>
      <c r="CE388" s="80"/>
      <c r="CF388" s="80"/>
      <c r="CG388" s="80"/>
      <c r="CH388" s="80"/>
      <c r="CI388" s="80"/>
      <c r="CJ388" s="80"/>
      <c r="CK388" s="80"/>
      <c r="CL388" s="80"/>
      <c r="CM388" s="80"/>
      <c r="CN388" s="80"/>
      <c r="CO388" s="80"/>
      <c r="CP388" s="80"/>
      <c r="CQ388" s="80"/>
      <c r="CR388" s="80"/>
      <c r="CS388" s="80"/>
      <c r="CT388" s="80"/>
      <c r="CU388" s="80"/>
      <c r="CV388" s="80"/>
      <c r="CW388" s="80"/>
      <c r="CX388" s="80"/>
      <c r="CY388" s="80"/>
      <c r="CZ388" s="80"/>
      <c r="DA388" s="80"/>
      <c r="DB388" s="80"/>
      <c r="DC388" s="80"/>
      <c r="DD388" s="80"/>
      <c r="DE388" s="80"/>
      <c r="DF388" s="80"/>
      <c r="DG388" s="80"/>
      <c r="DH388" s="80"/>
      <c r="DI388" s="80"/>
      <c r="DJ388" s="80"/>
      <c r="DK388" s="80"/>
      <c r="DL388" s="80"/>
      <c r="DM388" s="80"/>
      <c r="DN388" s="80"/>
      <c r="DO388" s="80"/>
      <c r="DP388" s="80"/>
      <c r="DQ388" s="80"/>
      <c r="DR388" s="80"/>
      <c r="DS388" s="80"/>
      <c r="DT388" s="80"/>
      <c r="DU388" s="80"/>
      <c r="DV388" s="80"/>
      <c r="DW388" s="80"/>
      <c r="DX388" s="80"/>
      <c r="DY388" s="80"/>
      <c r="DZ388" s="80"/>
      <c r="EA388" s="80"/>
      <c r="EB388" s="80"/>
      <c r="EC388" s="80"/>
      <c r="ED388" s="80"/>
      <c r="EE388" s="80"/>
      <c r="EF388" s="80"/>
      <c r="EG388" s="80"/>
      <c r="EH388" s="80"/>
      <c r="EI388" s="80"/>
      <c r="EJ388" s="80"/>
      <c r="EK388" s="80"/>
      <c r="EL388" s="80"/>
      <c r="EM388" s="80"/>
      <c r="EN388" s="72">
        <f t="shared" ref="EN388:EN419" si="794">SUM(B388:EM388)</f>
        <v>269727.5030169487</v>
      </c>
    </row>
    <row r="389" spans="1:144" x14ac:dyDescent="0.15">
      <c r="A389" s="71">
        <v>41820</v>
      </c>
      <c r="B389" s="80" t="s">
        <v>6</v>
      </c>
      <c r="C389" s="80"/>
      <c r="D389" s="80"/>
      <c r="E389" s="80"/>
      <c r="F389" s="80"/>
      <c r="G389" s="80">
        <f t="shared" si="792"/>
        <v>232546.47911643982</v>
      </c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>
        <f t="shared" si="793"/>
        <v>37181.023900508902</v>
      </c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  <c r="BM389" s="80"/>
      <c r="BN389" s="80"/>
      <c r="BO389" s="80"/>
      <c r="BP389" s="80"/>
      <c r="BQ389" s="80"/>
      <c r="BR389" s="80"/>
      <c r="BS389" s="80"/>
      <c r="BT389" s="80"/>
      <c r="BU389" s="80"/>
      <c r="BV389" s="80"/>
      <c r="BW389" s="80"/>
      <c r="BX389" s="80"/>
      <c r="BY389" s="80"/>
      <c r="BZ389" s="80"/>
      <c r="CA389" s="80"/>
      <c r="CB389" s="80"/>
      <c r="CC389" s="80"/>
      <c r="CD389" s="80"/>
      <c r="CE389" s="80"/>
      <c r="CF389" s="80"/>
      <c r="CG389" s="80"/>
      <c r="CH389" s="80"/>
      <c r="CI389" s="80"/>
      <c r="CJ389" s="80"/>
      <c r="CK389" s="80"/>
      <c r="CL389" s="80"/>
      <c r="CM389" s="80"/>
      <c r="CN389" s="80"/>
      <c r="CO389" s="80"/>
      <c r="CP389" s="80"/>
      <c r="CQ389" s="80"/>
      <c r="CR389" s="80"/>
      <c r="CS389" s="80"/>
      <c r="CT389" s="80"/>
      <c r="CU389" s="80"/>
      <c r="CV389" s="80"/>
      <c r="CW389" s="80"/>
      <c r="CX389" s="80"/>
      <c r="CY389" s="80">
        <f>'Primærdata SPACs'!J4418</f>
        <v>258137.91436767578</v>
      </c>
      <c r="CZ389" s="80"/>
      <c r="DA389" s="80"/>
      <c r="DB389" s="80"/>
      <c r="DC389" s="80"/>
      <c r="DD389" s="80"/>
      <c r="DE389" s="80"/>
      <c r="DF389" s="80"/>
      <c r="DG389" s="80"/>
      <c r="DH389" s="80"/>
      <c r="DI389" s="80"/>
      <c r="DJ389" s="80"/>
      <c r="DK389" s="80"/>
      <c r="DL389" s="80"/>
      <c r="DM389" s="80"/>
      <c r="DN389" s="80"/>
      <c r="DO389" s="80"/>
      <c r="DP389" s="80"/>
      <c r="DQ389" s="80"/>
      <c r="DR389" s="80"/>
      <c r="DS389" s="80"/>
      <c r="DT389" s="80"/>
      <c r="DU389" s="80"/>
      <c r="DV389" s="80"/>
      <c r="DW389" s="80"/>
      <c r="DX389" s="80"/>
      <c r="DY389" s="80"/>
      <c r="DZ389" s="80"/>
      <c r="EA389" s="80"/>
      <c r="EB389" s="80"/>
      <c r="EC389" s="80"/>
      <c r="ED389" s="80"/>
      <c r="EE389" s="80"/>
      <c r="EF389" s="80"/>
      <c r="EG389" s="80"/>
      <c r="EH389" s="80"/>
      <c r="EI389" s="80"/>
      <c r="EJ389" s="80"/>
      <c r="EK389" s="80"/>
      <c r="EL389" s="80"/>
      <c r="EM389" s="80"/>
      <c r="EN389" s="72">
        <f t="shared" si="794"/>
        <v>527865.41738462448</v>
      </c>
    </row>
    <row r="390" spans="1:144" x14ac:dyDescent="0.15">
      <c r="A390" s="71">
        <v>41851</v>
      </c>
      <c r="B390" s="80" t="s">
        <v>6</v>
      </c>
      <c r="C390" s="80"/>
      <c r="D390" s="80"/>
      <c r="E390" s="80"/>
      <c r="F390" s="80"/>
      <c r="G390" s="80">
        <f t="shared" si="792"/>
        <v>232546.47911643982</v>
      </c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>
        <f t="shared" si="793"/>
        <v>37181.023900508902</v>
      </c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  <c r="BM390" s="80"/>
      <c r="BN390" s="80"/>
      <c r="BO390" s="80"/>
      <c r="BP390" s="80"/>
      <c r="BQ390" s="80"/>
      <c r="BR390" s="80"/>
      <c r="BS390" s="80"/>
      <c r="BT390" s="80"/>
      <c r="BU390" s="80"/>
      <c r="BV390" s="80"/>
      <c r="BW390" s="80"/>
      <c r="BX390" s="80"/>
      <c r="BY390" s="80"/>
      <c r="BZ390" s="80"/>
      <c r="CA390" s="80"/>
      <c r="CB390" s="80"/>
      <c r="CC390" s="80"/>
      <c r="CD390" s="80"/>
      <c r="CE390" s="80"/>
      <c r="CF390" s="80"/>
      <c r="CG390" s="80"/>
      <c r="CH390" s="80"/>
      <c r="CI390" s="80"/>
      <c r="CJ390" s="80"/>
      <c r="CK390" s="80"/>
      <c r="CL390" s="80"/>
      <c r="CM390" s="80"/>
      <c r="CN390" s="80"/>
      <c r="CO390" s="80"/>
      <c r="CP390" s="80"/>
      <c r="CQ390" s="80"/>
      <c r="CR390" s="80"/>
      <c r="CS390" s="80"/>
      <c r="CT390" s="80"/>
      <c r="CU390" s="80"/>
      <c r="CV390" s="80"/>
      <c r="CW390" s="80"/>
      <c r="CX390" s="80"/>
      <c r="CY390" s="80">
        <f>CY389</f>
        <v>258137.91436767578</v>
      </c>
      <c r="CZ390" s="80"/>
      <c r="DA390" s="80"/>
      <c r="DB390" s="80"/>
      <c r="DC390" s="80"/>
      <c r="DD390" s="80"/>
      <c r="DE390" s="80"/>
      <c r="DF390" s="80"/>
      <c r="DG390" s="80"/>
      <c r="DH390" s="80"/>
      <c r="DI390" s="80"/>
      <c r="DJ390" s="80"/>
      <c r="DK390" s="80"/>
      <c r="DL390" s="80"/>
      <c r="DM390" s="80"/>
      <c r="DN390" s="80"/>
      <c r="DO390" s="80"/>
      <c r="DP390" s="80"/>
      <c r="DQ390" s="80"/>
      <c r="DR390" s="80"/>
      <c r="DS390" s="80"/>
      <c r="DT390" s="80"/>
      <c r="DU390" s="80"/>
      <c r="DV390" s="80"/>
      <c r="DW390" s="80"/>
      <c r="DX390" s="80"/>
      <c r="DY390" s="80"/>
      <c r="DZ390" s="80"/>
      <c r="EA390" s="80"/>
      <c r="EB390" s="80"/>
      <c r="EC390" s="80"/>
      <c r="ED390" s="80"/>
      <c r="EE390" s="80"/>
      <c r="EF390" s="80"/>
      <c r="EG390" s="80"/>
      <c r="EH390" s="80"/>
      <c r="EI390" s="80"/>
      <c r="EJ390" s="80"/>
      <c r="EK390" s="80"/>
      <c r="EL390" s="80"/>
      <c r="EM390" s="80"/>
      <c r="EN390" s="72">
        <f t="shared" si="794"/>
        <v>527865.41738462448</v>
      </c>
    </row>
    <row r="391" spans="1:144" x14ac:dyDescent="0.15">
      <c r="A391" s="71">
        <v>41880</v>
      </c>
      <c r="B391" s="80" t="s">
        <v>6</v>
      </c>
      <c r="C391" s="80"/>
      <c r="D391" s="80"/>
      <c r="E391" s="80"/>
      <c r="F391" s="80"/>
      <c r="G391" s="80">
        <f t="shared" si="792"/>
        <v>232546.47911643982</v>
      </c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>
        <f t="shared" si="793"/>
        <v>37181.023900508902</v>
      </c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  <c r="BM391" s="80"/>
      <c r="BN391" s="80"/>
      <c r="BO391" s="80"/>
      <c r="BP391" s="80"/>
      <c r="BQ391" s="80"/>
      <c r="BR391" s="80"/>
      <c r="BS391" s="80"/>
      <c r="BT391" s="80"/>
      <c r="BU391" s="80"/>
      <c r="BV391" s="80"/>
      <c r="BW391" s="80"/>
      <c r="BX391" s="80"/>
      <c r="BY391" s="80"/>
      <c r="BZ391" s="80"/>
      <c r="CA391" s="80"/>
      <c r="CB391" s="80"/>
      <c r="CC391" s="80"/>
      <c r="CD391" s="80"/>
      <c r="CE391" s="80"/>
      <c r="CF391" s="80"/>
      <c r="CG391" s="80"/>
      <c r="CH391" s="80"/>
      <c r="CI391" s="80"/>
      <c r="CJ391" s="80"/>
      <c r="CK391" s="80"/>
      <c r="CL391" s="80"/>
      <c r="CM391" s="80"/>
      <c r="CN391" s="80"/>
      <c r="CO391" s="80"/>
      <c r="CP391" s="80"/>
      <c r="CQ391" s="80"/>
      <c r="CR391" s="80"/>
      <c r="CS391" s="80"/>
      <c r="CT391" s="80"/>
      <c r="CU391" s="80"/>
      <c r="CV391" s="80"/>
      <c r="CW391" s="80"/>
      <c r="CX391" s="80"/>
      <c r="CY391" s="80">
        <f t="shared" ref="CY391:CY425" si="795">CY390</f>
        <v>258137.91436767578</v>
      </c>
      <c r="CZ391" s="80"/>
      <c r="DA391" s="80"/>
      <c r="DB391" s="80"/>
      <c r="DC391" s="80"/>
      <c r="DD391" s="80"/>
      <c r="DE391" s="80"/>
      <c r="DF391" s="80"/>
      <c r="DG391" s="80"/>
      <c r="DH391" s="80"/>
      <c r="DI391" s="80"/>
      <c r="DJ391" s="80"/>
      <c r="DK391" s="80"/>
      <c r="DL391" s="80"/>
      <c r="DM391" s="80"/>
      <c r="DN391" s="80"/>
      <c r="DO391" s="80"/>
      <c r="DP391" s="80"/>
      <c r="DQ391" s="80"/>
      <c r="DR391" s="80"/>
      <c r="DS391" s="80"/>
      <c r="DT391" s="80"/>
      <c r="DU391" s="80"/>
      <c r="DV391" s="80"/>
      <c r="DW391" s="80"/>
      <c r="DX391" s="80"/>
      <c r="DY391" s="80"/>
      <c r="DZ391" s="80"/>
      <c r="EA391" s="80"/>
      <c r="EB391" s="80"/>
      <c r="EC391" s="80"/>
      <c r="ED391" s="80"/>
      <c r="EE391" s="80"/>
      <c r="EF391" s="80"/>
      <c r="EG391" s="80"/>
      <c r="EH391" s="80"/>
      <c r="EI391" s="80"/>
      <c r="EJ391" s="80"/>
      <c r="EK391" s="80"/>
      <c r="EL391" s="80"/>
      <c r="EM391" s="80"/>
      <c r="EN391" s="72">
        <f t="shared" si="794"/>
        <v>527865.41738462448</v>
      </c>
    </row>
    <row r="392" spans="1:144" x14ac:dyDescent="0.15">
      <c r="A392" s="71">
        <v>41912</v>
      </c>
      <c r="B392" s="80" t="s">
        <v>6</v>
      </c>
      <c r="C392" s="80"/>
      <c r="D392" s="80"/>
      <c r="E392" s="80"/>
      <c r="F392" s="80"/>
      <c r="G392" s="80">
        <f t="shared" si="792"/>
        <v>232546.47911643982</v>
      </c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>
        <f t="shared" si="793"/>
        <v>37181.023900508902</v>
      </c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  <c r="BM392" s="80"/>
      <c r="BN392" s="80"/>
      <c r="BO392" s="80"/>
      <c r="BP392" s="80"/>
      <c r="BQ392" s="80"/>
      <c r="BR392" s="80"/>
      <c r="BS392" s="80"/>
      <c r="BT392" s="80"/>
      <c r="BU392" s="80"/>
      <c r="BV392" s="80"/>
      <c r="BW392" s="80"/>
      <c r="BX392" s="80"/>
      <c r="BY392" s="80"/>
      <c r="BZ392" s="80"/>
      <c r="CA392" s="80"/>
      <c r="CB392" s="80"/>
      <c r="CC392" s="80"/>
      <c r="CD392" s="80"/>
      <c r="CE392" s="80"/>
      <c r="CF392" s="80"/>
      <c r="CG392" s="80"/>
      <c r="CH392" s="80"/>
      <c r="CI392" s="80"/>
      <c r="CJ392" s="80"/>
      <c r="CK392" s="80"/>
      <c r="CL392" s="80"/>
      <c r="CM392" s="80"/>
      <c r="CN392" s="80"/>
      <c r="CO392" s="80"/>
      <c r="CP392" s="80"/>
      <c r="CQ392" s="80"/>
      <c r="CR392" s="80"/>
      <c r="CS392" s="80"/>
      <c r="CT392" s="80"/>
      <c r="CU392" s="80"/>
      <c r="CV392" s="80"/>
      <c r="CW392" s="80"/>
      <c r="CX392" s="80"/>
      <c r="CY392" s="80">
        <f t="shared" si="795"/>
        <v>258137.91436767578</v>
      </c>
      <c r="CZ392" s="80">
        <f>'Primærdata SPACs'!J4599</f>
        <v>187500</v>
      </c>
      <c r="DA392" s="80"/>
      <c r="DB392" s="80"/>
      <c r="DC392" s="80"/>
      <c r="DD392" s="80"/>
      <c r="DE392" s="80"/>
      <c r="DF392" s="80"/>
      <c r="DG392" s="80"/>
      <c r="DH392" s="80"/>
      <c r="DI392" s="80"/>
      <c r="DJ392" s="80"/>
      <c r="DK392" s="80"/>
      <c r="DL392" s="80"/>
      <c r="DM392" s="80"/>
      <c r="DN392" s="80"/>
      <c r="DO392" s="80"/>
      <c r="DP392" s="80"/>
      <c r="DQ392" s="80"/>
      <c r="DR392" s="80"/>
      <c r="DS392" s="80"/>
      <c r="DT392" s="80"/>
      <c r="DU392" s="80"/>
      <c r="DV392" s="80"/>
      <c r="DW392" s="80"/>
      <c r="DX392" s="80"/>
      <c r="DY392" s="80"/>
      <c r="DZ392" s="80"/>
      <c r="EA392" s="80"/>
      <c r="EB392" s="80"/>
      <c r="EC392" s="80"/>
      <c r="ED392" s="80"/>
      <c r="EE392" s="80"/>
      <c r="EF392" s="80"/>
      <c r="EG392" s="80"/>
      <c r="EH392" s="80"/>
      <c r="EI392" s="80"/>
      <c r="EJ392" s="80"/>
      <c r="EK392" s="80"/>
      <c r="EL392" s="80"/>
      <c r="EM392" s="80"/>
      <c r="EN392" s="72">
        <f t="shared" si="794"/>
        <v>715365.41738462448</v>
      </c>
    </row>
    <row r="393" spans="1:144" x14ac:dyDescent="0.15">
      <c r="A393" s="71">
        <v>41943</v>
      </c>
      <c r="B393" s="80" t="s">
        <v>6</v>
      </c>
      <c r="C393" s="80"/>
      <c r="D393" s="80"/>
      <c r="E393" s="80"/>
      <c r="F393" s="80"/>
      <c r="G393" s="80">
        <f t="shared" si="792"/>
        <v>232546.47911643982</v>
      </c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>
        <f t="shared" si="793"/>
        <v>37181.023900508902</v>
      </c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  <c r="BM393" s="80"/>
      <c r="BN393" s="80"/>
      <c r="BO393" s="80"/>
      <c r="BP393" s="80"/>
      <c r="BQ393" s="80"/>
      <c r="BR393" s="80"/>
      <c r="BS393" s="80"/>
      <c r="BT393" s="80"/>
      <c r="BU393" s="80"/>
      <c r="BV393" s="80"/>
      <c r="BW393" s="80"/>
      <c r="BX393" s="80"/>
      <c r="BY393" s="80"/>
      <c r="BZ393" s="80"/>
      <c r="CA393" s="80"/>
      <c r="CB393" s="80"/>
      <c r="CC393" s="80"/>
      <c r="CD393" s="80"/>
      <c r="CE393" s="80"/>
      <c r="CF393" s="80"/>
      <c r="CG393" s="80"/>
      <c r="CH393" s="80"/>
      <c r="CI393" s="80"/>
      <c r="CJ393" s="80"/>
      <c r="CK393" s="80"/>
      <c r="CL393" s="80"/>
      <c r="CM393" s="80"/>
      <c r="CN393" s="80"/>
      <c r="CO393" s="80"/>
      <c r="CP393" s="80"/>
      <c r="CQ393" s="80"/>
      <c r="CR393" s="80"/>
      <c r="CS393" s="80"/>
      <c r="CT393" s="80"/>
      <c r="CU393" s="80"/>
      <c r="CV393" s="80"/>
      <c r="CW393" s="80"/>
      <c r="CX393" s="80"/>
      <c r="CY393" s="80">
        <f t="shared" si="795"/>
        <v>258137.91436767578</v>
      </c>
      <c r="CZ393" s="80">
        <f>CZ392</f>
        <v>187500</v>
      </c>
      <c r="DA393" s="80"/>
      <c r="DB393" s="80"/>
      <c r="DC393" s="80"/>
      <c r="DD393" s="80"/>
      <c r="DE393" s="80"/>
      <c r="DF393" s="80"/>
      <c r="DG393" s="80"/>
      <c r="DH393" s="80"/>
      <c r="DI393" s="80"/>
      <c r="DJ393" s="80"/>
      <c r="DK393" s="80"/>
      <c r="DL393" s="80"/>
      <c r="DM393" s="80"/>
      <c r="DN393" s="80"/>
      <c r="DO393" s="80"/>
      <c r="DP393" s="80"/>
      <c r="DQ393" s="80"/>
      <c r="DR393" s="80"/>
      <c r="DS393" s="80"/>
      <c r="DT393" s="80"/>
      <c r="DU393" s="80"/>
      <c r="DV393" s="80"/>
      <c r="DW393" s="80"/>
      <c r="DX393" s="80"/>
      <c r="DY393" s="80"/>
      <c r="DZ393" s="80"/>
      <c r="EA393" s="80"/>
      <c r="EB393" s="80"/>
      <c r="EC393" s="80"/>
      <c r="ED393" s="80"/>
      <c r="EE393" s="80"/>
      <c r="EF393" s="80"/>
      <c r="EG393" s="80"/>
      <c r="EH393" s="80"/>
      <c r="EI393" s="80"/>
      <c r="EJ393" s="80"/>
      <c r="EK393" s="80"/>
      <c r="EL393" s="80"/>
      <c r="EM393" s="80"/>
      <c r="EN393" s="72">
        <f t="shared" si="794"/>
        <v>715365.41738462448</v>
      </c>
    </row>
    <row r="394" spans="1:144" x14ac:dyDescent="0.15">
      <c r="A394" s="71">
        <v>41971</v>
      </c>
      <c r="B394" s="80" t="s">
        <v>6</v>
      </c>
      <c r="C394" s="80"/>
      <c r="D394" s="80"/>
      <c r="E394" s="80"/>
      <c r="F394" s="80"/>
      <c r="G394" s="80">
        <f t="shared" si="792"/>
        <v>232546.47911643982</v>
      </c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>
        <f t="shared" si="793"/>
        <v>37181.023900508902</v>
      </c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  <c r="BM394" s="80"/>
      <c r="BN394" s="80"/>
      <c r="BO394" s="80"/>
      <c r="BP394" s="80"/>
      <c r="BQ394" s="80"/>
      <c r="BR394" s="80"/>
      <c r="BS394" s="80"/>
      <c r="BT394" s="80"/>
      <c r="BU394" s="80"/>
      <c r="BV394" s="80"/>
      <c r="BW394" s="80"/>
      <c r="BX394" s="80"/>
      <c r="BY394" s="80"/>
      <c r="BZ394" s="80"/>
      <c r="CA394" s="80"/>
      <c r="CB394" s="80"/>
      <c r="CC394" s="80"/>
      <c r="CD394" s="80"/>
      <c r="CE394" s="80"/>
      <c r="CF394" s="80"/>
      <c r="CG394" s="80"/>
      <c r="CH394" s="80"/>
      <c r="CI394" s="80"/>
      <c r="CJ394" s="80"/>
      <c r="CK394" s="80"/>
      <c r="CL394" s="80"/>
      <c r="CM394" s="80"/>
      <c r="CN394" s="80"/>
      <c r="CO394" s="80"/>
      <c r="CP394" s="80"/>
      <c r="CQ394" s="80"/>
      <c r="CR394" s="80"/>
      <c r="CS394" s="80"/>
      <c r="CT394" s="80"/>
      <c r="CU394" s="80"/>
      <c r="CV394" s="80"/>
      <c r="CW394" s="80"/>
      <c r="CX394" s="80"/>
      <c r="CY394" s="80">
        <f t="shared" si="795"/>
        <v>258137.91436767578</v>
      </c>
      <c r="CZ394" s="80">
        <f t="shared" ref="CZ394:CZ428" si="796">CZ393</f>
        <v>187500</v>
      </c>
      <c r="DA394" s="80"/>
      <c r="DB394" s="80"/>
      <c r="DC394" s="80"/>
      <c r="DD394" s="80"/>
      <c r="DE394" s="80"/>
      <c r="DF394" s="80"/>
      <c r="DG394" s="80"/>
      <c r="DH394" s="80"/>
      <c r="DI394" s="80"/>
      <c r="DJ394" s="80"/>
      <c r="DK394" s="80"/>
      <c r="DL394" s="80"/>
      <c r="DM394" s="80"/>
      <c r="DN394" s="80"/>
      <c r="DO394" s="80"/>
      <c r="DP394" s="80"/>
      <c r="DQ394" s="80"/>
      <c r="DR394" s="80"/>
      <c r="DS394" s="80"/>
      <c r="DT394" s="80"/>
      <c r="DU394" s="80"/>
      <c r="DV394" s="80"/>
      <c r="DW394" s="80"/>
      <c r="DX394" s="80"/>
      <c r="DY394" s="80"/>
      <c r="DZ394" s="80"/>
      <c r="EA394" s="80"/>
      <c r="EB394" s="80"/>
      <c r="EC394" s="80"/>
      <c r="ED394" s="80"/>
      <c r="EE394" s="80"/>
      <c r="EF394" s="80"/>
      <c r="EG394" s="80"/>
      <c r="EH394" s="80"/>
      <c r="EI394" s="80"/>
      <c r="EJ394" s="80"/>
      <c r="EK394" s="80"/>
      <c r="EL394" s="80"/>
      <c r="EM394" s="80"/>
      <c r="EN394" s="72">
        <f t="shared" si="794"/>
        <v>715365.41738462448</v>
      </c>
    </row>
    <row r="395" spans="1:144" x14ac:dyDescent="0.15">
      <c r="A395" s="71">
        <v>42004</v>
      </c>
      <c r="B395" s="80" t="s">
        <v>6</v>
      </c>
      <c r="C395" s="80"/>
      <c r="D395" s="80"/>
      <c r="E395" s="80"/>
      <c r="F395" s="80"/>
      <c r="G395" s="80">
        <f t="shared" si="792"/>
        <v>232546.47911643982</v>
      </c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>
        <f t="shared" si="793"/>
        <v>37181.023900508902</v>
      </c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  <c r="BM395" s="80"/>
      <c r="BN395" s="80"/>
      <c r="BO395" s="80"/>
      <c r="BP395" s="80"/>
      <c r="BQ395" s="80"/>
      <c r="BR395" s="80"/>
      <c r="BS395" s="80"/>
      <c r="BT395" s="80"/>
      <c r="BU395" s="80"/>
      <c r="BV395" s="80"/>
      <c r="BW395" s="80"/>
      <c r="BX395" s="80"/>
      <c r="BY395" s="80"/>
      <c r="BZ395" s="80"/>
      <c r="CA395" s="80"/>
      <c r="CB395" s="80"/>
      <c r="CC395" s="80"/>
      <c r="CD395" s="80"/>
      <c r="CE395" s="80"/>
      <c r="CF395" s="80"/>
      <c r="CG395" s="80"/>
      <c r="CH395" s="80"/>
      <c r="CI395" s="80"/>
      <c r="CJ395" s="80"/>
      <c r="CK395" s="80"/>
      <c r="CL395" s="80"/>
      <c r="CM395" s="80"/>
      <c r="CN395" s="80"/>
      <c r="CO395" s="80"/>
      <c r="CP395" s="80"/>
      <c r="CQ395" s="80"/>
      <c r="CR395" s="80"/>
      <c r="CS395" s="80"/>
      <c r="CT395" s="80"/>
      <c r="CU395" s="80"/>
      <c r="CV395" s="80"/>
      <c r="CW395" s="80"/>
      <c r="CX395" s="80"/>
      <c r="CY395" s="80">
        <f t="shared" si="795"/>
        <v>258137.91436767578</v>
      </c>
      <c r="CZ395" s="80">
        <f t="shared" si="796"/>
        <v>187500</v>
      </c>
      <c r="DA395" s="80"/>
      <c r="DB395" s="80"/>
      <c r="DC395" s="80"/>
      <c r="DD395" s="80"/>
      <c r="DE395" s="80"/>
      <c r="DF395" s="80"/>
      <c r="DG395" s="80"/>
      <c r="DH395" s="80"/>
      <c r="DI395" s="80"/>
      <c r="DJ395" s="80"/>
      <c r="DK395" s="80"/>
      <c r="DL395" s="80"/>
      <c r="DM395" s="80"/>
      <c r="DN395" s="80"/>
      <c r="DO395" s="80"/>
      <c r="DP395" s="80"/>
      <c r="DQ395" s="80"/>
      <c r="DR395" s="80"/>
      <c r="DS395" s="80"/>
      <c r="DT395" s="80"/>
      <c r="DU395" s="80"/>
      <c r="DV395" s="80"/>
      <c r="DW395" s="80"/>
      <c r="DX395" s="80"/>
      <c r="DY395" s="80"/>
      <c r="DZ395" s="80"/>
      <c r="EA395" s="80"/>
      <c r="EB395" s="80"/>
      <c r="EC395" s="80"/>
      <c r="ED395" s="80">
        <f>'Primærdata SPACs'!J4367</f>
        <v>399953.09710502619</v>
      </c>
      <c r="EE395" s="80"/>
      <c r="EF395" s="80"/>
      <c r="EG395" s="80"/>
      <c r="EH395" s="80"/>
      <c r="EI395" s="80"/>
      <c r="EJ395" s="80"/>
      <c r="EK395" s="80"/>
      <c r="EL395" s="80"/>
      <c r="EM395" s="80"/>
      <c r="EN395" s="72">
        <f t="shared" si="794"/>
        <v>1115318.5144896507</v>
      </c>
    </row>
    <row r="396" spans="1:144" x14ac:dyDescent="0.15">
      <c r="A396" s="71">
        <v>42034</v>
      </c>
      <c r="B396" s="80" t="s">
        <v>6</v>
      </c>
      <c r="C396" s="80"/>
      <c r="D396" s="80"/>
      <c r="E396" s="80"/>
      <c r="F396" s="80"/>
      <c r="G396" s="80">
        <f t="shared" si="792"/>
        <v>232546.47911643982</v>
      </c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>
        <f t="shared" si="793"/>
        <v>37181.023900508902</v>
      </c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  <c r="BM396" s="80"/>
      <c r="BN396" s="80"/>
      <c r="BO396" s="80"/>
      <c r="BP396" s="80"/>
      <c r="BQ396" s="80"/>
      <c r="BR396" s="80"/>
      <c r="BS396" s="80"/>
      <c r="BT396" s="80"/>
      <c r="BU396" s="80"/>
      <c r="BV396" s="80"/>
      <c r="BW396" s="80"/>
      <c r="BX396" s="80"/>
      <c r="BY396" s="80"/>
      <c r="BZ396" s="80"/>
      <c r="CA396" s="80"/>
      <c r="CB396" s="80"/>
      <c r="CC396" s="80"/>
      <c r="CD396" s="80"/>
      <c r="CE396" s="80"/>
      <c r="CF396" s="80"/>
      <c r="CG396" s="80"/>
      <c r="CH396" s="80"/>
      <c r="CI396" s="80"/>
      <c r="CJ396" s="80"/>
      <c r="CK396" s="80"/>
      <c r="CL396" s="80"/>
      <c r="CM396" s="80"/>
      <c r="CN396" s="80"/>
      <c r="CO396" s="80"/>
      <c r="CP396" s="80"/>
      <c r="CQ396" s="80"/>
      <c r="CR396" s="80"/>
      <c r="CS396" s="80"/>
      <c r="CT396" s="80"/>
      <c r="CU396" s="80"/>
      <c r="CV396" s="80"/>
      <c r="CW396" s="80"/>
      <c r="CX396" s="80">
        <f>'Primærdata SPACs'!J4310</f>
        <v>247716</v>
      </c>
      <c r="CY396" s="80">
        <f t="shared" si="795"/>
        <v>258137.91436767578</v>
      </c>
      <c r="CZ396" s="80">
        <f t="shared" si="796"/>
        <v>187500</v>
      </c>
      <c r="DA396" s="80"/>
      <c r="DB396" s="80"/>
      <c r="DC396" s="80"/>
      <c r="DD396" s="80"/>
      <c r="DE396" s="80"/>
      <c r="DF396" s="80"/>
      <c r="DG396" s="80"/>
      <c r="DH396" s="80"/>
      <c r="DI396" s="80"/>
      <c r="DJ396" s="80"/>
      <c r="DK396" s="80"/>
      <c r="DL396" s="80"/>
      <c r="DM396" s="80"/>
      <c r="DN396" s="80"/>
      <c r="DO396" s="80"/>
      <c r="DP396" s="80"/>
      <c r="DQ396" s="80"/>
      <c r="DR396" s="80"/>
      <c r="DS396" s="80"/>
      <c r="DT396" s="80"/>
      <c r="DU396" s="80"/>
      <c r="DV396" s="80"/>
      <c r="DW396" s="80"/>
      <c r="DX396" s="80"/>
      <c r="DY396" s="80"/>
      <c r="DZ396" s="80"/>
      <c r="EA396" s="80"/>
      <c r="EB396" s="80"/>
      <c r="EC396" s="80"/>
      <c r="ED396" s="80">
        <f>ED395</f>
        <v>399953.09710502619</v>
      </c>
      <c r="EE396" s="80"/>
      <c r="EF396" s="80"/>
      <c r="EG396" s="80"/>
      <c r="EH396" s="80"/>
      <c r="EI396" s="80"/>
      <c r="EJ396" s="80"/>
      <c r="EK396" s="80"/>
      <c r="EL396" s="80"/>
      <c r="EM396" s="80"/>
      <c r="EN396" s="72">
        <f t="shared" si="794"/>
        <v>1363034.5144896507</v>
      </c>
    </row>
    <row r="397" spans="1:144" x14ac:dyDescent="0.15">
      <c r="A397" s="71">
        <v>42062</v>
      </c>
      <c r="B397" s="80" t="s">
        <v>6</v>
      </c>
      <c r="C397" s="80"/>
      <c r="D397" s="80"/>
      <c r="E397" s="80"/>
      <c r="F397" s="80"/>
      <c r="G397" s="80">
        <f t="shared" si="792"/>
        <v>232546.47911643982</v>
      </c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>
        <f t="shared" si="793"/>
        <v>37181.023900508902</v>
      </c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  <c r="BM397" s="80"/>
      <c r="BN397" s="80"/>
      <c r="BO397" s="80"/>
      <c r="BP397" s="80"/>
      <c r="BQ397" s="80"/>
      <c r="BR397" s="80"/>
      <c r="BS397" s="80"/>
      <c r="BT397" s="80"/>
      <c r="BU397" s="80"/>
      <c r="BV397" s="80"/>
      <c r="BW397" s="80"/>
      <c r="BX397" s="80"/>
      <c r="BY397" s="80"/>
      <c r="BZ397" s="80"/>
      <c r="CA397" s="80"/>
      <c r="CB397" s="80"/>
      <c r="CC397" s="80"/>
      <c r="CD397" s="80"/>
      <c r="CE397" s="80"/>
      <c r="CF397" s="80"/>
      <c r="CG397" s="80"/>
      <c r="CH397" s="80"/>
      <c r="CI397" s="80"/>
      <c r="CJ397" s="80"/>
      <c r="CK397" s="80"/>
      <c r="CL397" s="80"/>
      <c r="CM397" s="80"/>
      <c r="CN397" s="80"/>
      <c r="CO397" s="80"/>
      <c r="CP397" s="80"/>
      <c r="CQ397" s="80"/>
      <c r="CR397" s="80"/>
      <c r="CS397" s="80"/>
      <c r="CT397" s="80"/>
      <c r="CU397" s="80"/>
      <c r="CV397" s="80"/>
      <c r="CW397" s="80"/>
      <c r="CX397" s="80">
        <f>CX396</f>
        <v>247716</v>
      </c>
      <c r="CY397" s="80">
        <f t="shared" si="795"/>
        <v>258137.91436767578</v>
      </c>
      <c r="CZ397" s="80">
        <f t="shared" si="796"/>
        <v>187500</v>
      </c>
      <c r="DA397" s="80">
        <f>'Primærdata SPACs'!J4541</f>
        <v>132632.63957977295</v>
      </c>
      <c r="DB397" s="80"/>
      <c r="DC397" s="80"/>
      <c r="DD397" s="80"/>
      <c r="DE397" s="80"/>
      <c r="DF397" s="80"/>
      <c r="DG397" s="80"/>
      <c r="DH397" s="80"/>
      <c r="DI397" s="80"/>
      <c r="DJ397" s="80"/>
      <c r="DK397" s="80"/>
      <c r="DL397" s="80"/>
      <c r="DM397" s="80"/>
      <c r="DN397" s="80"/>
      <c r="DO397" s="80"/>
      <c r="DP397" s="80"/>
      <c r="DQ397" s="80"/>
      <c r="DR397" s="80"/>
      <c r="DS397" s="80"/>
      <c r="DT397" s="80"/>
      <c r="DU397" s="80"/>
      <c r="DV397" s="80"/>
      <c r="DW397" s="80"/>
      <c r="DX397" s="80"/>
      <c r="DY397" s="80"/>
      <c r="DZ397" s="80"/>
      <c r="EA397" s="80"/>
      <c r="EB397" s="80"/>
      <c r="EC397" s="80"/>
      <c r="ED397" s="80">
        <f t="shared" ref="ED397:ED431" si="797">ED396</f>
        <v>399953.09710502619</v>
      </c>
      <c r="EE397" s="80"/>
      <c r="EF397" s="80"/>
      <c r="EG397" s="80"/>
      <c r="EH397" s="80"/>
      <c r="EI397" s="80"/>
      <c r="EJ397" s="80"/>
      <c r="EK397" s="80"/>
      <c r="EL397" s="80"/>
      <c r="EM397" s="80"/>
      <c r="EN397" s="72">
        <f t="shared" si="794"/>
        <v>1495667.1540694237</v>
      </c>
    </row>
    <row r="398" spans="1:144" x14ac:dyDescent="0.15">
      <c r="A398" s="71">
        <v>42094</v>
      </c>
      <c r="B398" s="80"/>
      <c r="C398" s="80"/>
      <c r="D398" s="80"/>
      <c r="E398" s="80"/>
      <c r="F398" s="80"/>
      <c r="G398" s="80">
        <f t="shared" si="792"/>
        <v>232546.47911643982</v>
      </c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>
        <f t="shared" si="793"/>
        <v>37181.023900508902</v>
      </c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  <c r="BM398" s="80"/>
      <c r="BN398" s="80"/>
      <c r="BO398" s="80"/>
      <c r="BP398" s="80"/>
      <c r="BQ398" s="80"/>
      <c r="BR398" s="80"/>
      <c r="BS398" s="80"/>
      <c r="BT398" s="80"/>
      <c r="BU398" s="80"/>
      <c r="BV398" s="80"/>
      <c r="BW398" s="80"/>
      <c r="BX398" s="80"/>
      <c r="BY398" s="80"/>
      <c r="BZ398" s="80"/>
      <c r="CA398" s="80"/>
      <c r="CB398" s="80"/>
      <c r="CC398" s="80"/>
      <c r="CD398" s="80"/>
      <c r="CE398" s="80"/>
      <c r="CF398" s="80"/>
      <c r="CG398" s="80"/>
      <c r="CH398" s="80"/>
      <c r="CI398" s="80"/>
      <c r="CJ398" s="80"/>
      <c r="CK398" s="80"/>
      <c r="CL398" s="80"/>
      <c r="CM398" s="80"/>
      <c r="CN398" s="80"/>
      <c r="CO398" s="80"/>
      <c r="CP398" s="80"/>
      <c r="CQ398" s="80"/>
      <c r="CR398" s="80"/>
      <c r="CS398" s="80"/>
      <c r="CT398" s="80"/>
      <c r="CU398" s="80"/>
      <c r="CV398" s="80"/>
      <c r="CW398" s="80"/>
      <c r="CX398" s="80">
        <f t="shared" ref="CX398:CX432" si="798">CX397</f>
        <v>247716</v>
      </c>
      <c r="CY398" s="80">
        <f t="shared" si="795"/>
        <v>258137.91436767578</v>
      </c>
      <c r="CZ398" s="80">
        <f t="shared" si="796"/>
        <v>187500</v>
      </c>
      <c r="DA398" s="80">
        <f>DA397</f>
        <v>132632.63957977295</v>
      </c>
      <c r="DB398" s="80"/>
      <c r="DC398" s="80"/>
      <c r="DD398" s="80"/>
      <c r="DE398" s="80"/>
      <c r="DF398" s="80"/>
      <c r="DG398" s="80"/>
      <c r="DH398" s="80"/>
      <c r="DI398" s="80"/>
      <c r="DJ398" s="80"/>
      <c r="DK398" s="80"/>
      <c r="DL398" s="80"/>
      <c r="DM398" s="80"/>
      <c r="DN398" s="80"/>
      <c r="DO398" s="80"/>
      <c r="DP398" s="80"/>
      <c r="DQ398" s="80"/>
      <c r="DR398" s="80"/>
      <c r="DS398" s="80"/>
      <c r="DT398" s="80"/>
      <c r="DU398" s="80"/>
      <c r="DV398" s="80"/>
      <c r="DW398" s="80"/>
      <c r="DX398" s="80"/>
      <c r="DY398" s="80"/>
      <c r="DZ398" s="80"/>
      <c r="EA398" s="80"/>
      <c r="EB398" s="80"/>
      <c r="EC398" s="80"/>
      <c r="ED398" s="80">
        <f t="shared" si="797"/>
        <v>399953.09710502619</v>
      </c>
      <c r="EE398" s="80"/>
      <c r="EF398" s="80"/>
      <c r="EG398" s="80"/>
      <c r="EH398" s="80"/>
      <c r="EI398" s="80"/>
      <c r="EJ398" s="80"/>
      <c r="EK398" s="80"/>
      <c r="EL398" s="80"/>
      <c r="EM398" s="80"/>
      <c r="EN398" s="72">
        <f t="shared" si="794"/>
        <v>1495667.1540694237</v>
      </c>
    </row>
    <row r="399" spans="1:144" x14ac:dyDescent="0.15">
      <c r="A399" s="71">
        <v>42124</v>
      </c>
      <c r="B399" s="80"/>
      <c r="C399" s="80"/>
      <c r="D399" s="80"/>
      <c r="E399" s="80"/>
      <c r="F399" s="80"/>
      <c r="G399" s="80">
        <f t="shared" si="792"/>
        <v>232546.47911643982</v>
      </c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>
        <f t="shared" si="793"/>
        <v>37181.023900508902</v>
      </c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  <c r="BM399" s="80"/>
      <c r="BN399" s="80"/>
      <c r="BO399" s="80"/>
      <c r="BP399" s="80"/>
      <c r="BQ399" s="80"/>
      <c r="BR399" s="80"/>
      <c r="BS399" s="80"/>
      <c r="BT399" s="80"/>
      <c r="BU399" s="80"/>
      <c r="BV399" s="80"/>
      <c r="BW399" s="80"/>
      <c r="BX399" s="80"/>
      <c r="BY399" s="80"/>
      <c r="BZ399" s="80"/>
      <c r="CA399" s="80"/>
      <c r="CB399" s="80"/>
      <c r="CC399" s="80"/>
      <c r="CD399" s="80"/>
      <c r="CE399" s="80"/>
      <c r="CF399" s="80"/>
      <c r="CG399" s="80"/>
      <c r="CH399" s="80"/>
      <c r="CI399" s="80"/>
      <c r="CJ399" s="80"/>
      <c r="CK399" s="80"/>
      <c r="CL399" s="80"/>
      <c r="CM399" s="80"/>
      <c r="CN399" s="80"/>
      <c r="CO399" s="80"/>
      <c r="CP399" s="80"/>
      <c r="CQ399" s="80"/>
      <c r="CR399" s="80"/>
      <c r="CS399" s="80"/>
      <c r="CT399" s="80"/>
      <c r="CU399" s="80"/>
      <c r="CV399" s="80"/>
      <c r="CW399" s="80"/>
      <c r="CX399" s="80">
        <f t="shared" si="798"/>
        <v>247716</v>
      </c>
      <c r="CY399" s="80">
        <f t="shared" si="795"/>
        <v>258137.91436767578</v>
      </c>
      <c r="CZ399" s="80">
        <f t="shared" si="796"/>
        <v>187500</v>
      </c>
      <c r="DA399" s="80">
        <f t="shared" ref="DA399:DA433" si="799">DA398</f>
        <v>132632.63957977295</v>
      </c>
      <c r="DB399" s="80"/>
      <c r="DC399" s="80"/>
      <c r="DD399" s="80"/>
      <c r="DE399" s="80"/>
      <c r="DF399" s="80"/>
      <c r="DG399" s="80"/>
      <c r="DH399" s="80"/>
      <c r="DI399" s="80"/>
      <c r="DJ399" s="80"/>
      <c r="DK399" s="80"/>
      <c r="DL399" s="80"/>
      <c r="DM399" s="80"/>
      <c r="DN399" s="80"/>
      <c r="DO399" s="80"/>
      <c r="DP399" s="80"/>
      <c r="DQ399" s="80"/>
      <c r="DR399" s="80"/>
      <c r="DS399" s="80"/>
      <c r="DT399" s="80"/>
      <c r="DU399" s="80"/>
      <c r="DV399" s="80"/>
      <c r="DW399" s="80"/>
      <c r="DX399" s="80"/>
      <c r="DY399" s="80"/>
      <c r="DZ399" s="80"/>
      <c r="EA399" s="80"/>
      <c r="EB399" s="80"/>
      <c r="EC399" s="80"/>
      <c r="ED399" s="80">
        <f t="shared" si="797"/>
        <v>399953.09710502619</v>
      </c>
      <c r="EE399" s="80"/>
      <c r="EF399" s="80"/>
      <c r="EG399" s="80"/>
      <c r="EH399" s="80"/>
      <c r="EI399" s="80"/>
      <c r="EJ399" s="80"/>
      <c r="EK399" s="80"/>
      <c r="EL399" s="80"/>
      <c r="EM399" s="80"/>
      <c r="EN399" s="72">
        <f t="shared" si="794"/>
        <v>1495667.1540694237</v>
      </c>
    </row>
    <row r="400" spans="1:144" x14ac:dyDescent="0.15">
      <c r="A400" s="71">
        <v>42153</v>
      </c>
      <c r="B400" s="80"/>
      <c r="C400" s="80"/>
      <c r="D400" s="80"/>
      <c r="E400" s="80"/>
      <c r="F400" s="80"/>
      <c r="G400" s="80">
        <f t="shared" si="792"/>
        <v>232546.47911643982</v>
      </c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>
        <f t="shared" si="793"/>
        <v>37181.023900508902</v>
      </c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  <c r="BM400" s="80"/>
      <c r="BN400" s="80"/>
      <c r="BO400" s="80"/>
      <c r="BP400" s="80"/>
      <c r="BQ400" s="80"/>
      <c r="BR400" s="80"/>
      <c r="BS400" s="80"/>
      <c r="BT400" s="80"/>
      <c r="BU400" s="80"/>
      <c r="BV400" s="80"/>
      <c r="BW400" s="80"/>
      <c r="BX400" s="80"/>
      <c r="BY400" s="80"/>
      <c r="BZ400" s="80"/>
      <c r="CA400" s="80"/>
      <c r="CB400" s="80"/>
      <c r="CC400" s="80"/>
      <c r="CD400" s="80"/>
      <c r="CE400" s="80"/>
      <c r="CF400" s="80"/>
      <c r="CG400" s="80"/>
      <c r="CH400" s="80"/>
      <c r="CI400" s="80"/>
      <c r="CJ400" s="80"/>
      <c r="CK400" s="80"/>
      <c r="CL400" s="80"/>
      <c r="CM400" s="80"/>
      <c r="CN400" s="80"/>
      <c r="CO400" s="80"/>
      <c r="CP400" s="80"/>
      <c r="CQ400" s="80"/>
      <c r="CR400" s="80"/>
      <c r="CS400" s="80"/>
      <c r="CT400" s="80"/>
      <c r="CU400" s="80"/>
      <c r="CV400" s="80"/>
      <c r="CW400" s="80"/>
      <c r="CX400" s="80">
        <f t="shared" si="798"/>
        <v>247716</v>
      </c>
      <c r="CY400" s="80">
        <f t="shared" si="795"/>
        <v>258137.91436767578</v>
      </c>
      <c r="CZ400" s="80">
        <f t="shared" si="796"/>
        <v>187500</v>
      </c>
      <c r="DA400" s="80">
        <f t="shared" si="799"/>
        <v>132632.63957977295</v>
      </c>
      <c r="DB400" s="80"/>
      <c r="DC400" s="80"/>
      <c r="DD400" s="80"/>
      <c r="DE400" s="80"/>
      <c r="DF400" s="80"/>
      <c r="DG400" s="80"/>
      <c r="DH400" s="80"/>
      <c r="DI400" s="80"/>
      <c r="DJ400" s="80"/>
      <c r="DK400" s="80"/>
      <c r="DL400" s="80"/>
      <c r="DM400" s="80"/>
      <c r="DN400" s="80"/>
      <c r="DO400" s="80"/>
      <c r="DP400" s="80"/>
      <c r="DQ400" s="80"/>
      <c r="DR400" s="80"/>
      <c r="DS400" s="80"/>
      <c r="DT400" s="80"/>
      <c r="DU400" s="80"/>
      <c r="DV400" s="80"/>
      <c r="DW400" s="80"/>
      <c r="DX400" s="80"/>
      <c r="DY400" s="80"/>
      <c r="DZ400" s="80"/>
      <c r="EA400" s="80"/>
      <c r="EB400" s="80"/>
      <c r="EC400" s="80"/>
      <c r="ED400" s="80">
        <f t="shared" si="797"/>
        <v>399953.09710502619</v>
      </c>
      <c r="EE400" s="80"/>
      <c r="EF400" s="80"/>
      <c r="EG400" s="80"/>
      <c r="EH400" s="80"/>
      <c r="EI400" s="80"/>
      <c r="EJ400" s="80"/>
      <c r="EK400" s="80"/>
      <c r="EL400" s="80"/>
      <c r="EM400" s="80"/>
      <c r="EN400" s="72">
        <f t="shared" si="794"/>
        <v>1495667.1540694237</v>
      </c>
    </row>
    <row r="401" spans="1:144" x14ac:dyDescent="0.15">
      <c r="A401" s="71">
        <v>42185</v>
      </c>
      <c r="B401" s="80"/>
      <c r="C401" s="80"/>
      <c r="D401" s="80"/>
      <c r="E401" s="80"/>
      <c r="F401" s="80"/>
      <c r="G401" s="80">
        <f t="shared" si="792"/>
        <v>232546.47911643982</v>
      </c>
      <c r="H401" s="80"/>
      <c r="I401" s="80"/>
      <c r="J401" s="80"/>
      <c r="K401" s="80"/>
      <c r="L401" s="80">
        <f>'Primærdata SPACs'!J463</f>
        <v>263750.00476837158</v>
      </c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>
        <f t="shared" si="793"/>
        <v>37181.023900508902</v>
      </c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  <c r="BM401" s="80"/>
      <c r="BN401" s="80"/>
      <c r="BO401" s="80"/>
      <c r="BP401" s="80"/>
      <c r="BQ401" s="80"/>
      <c r="BR401" s="80"/>
      <c r="BS401" s="80"/>
      <c r="BT401" s="80"/>
      <c r="BU401" s="80"/>
      <c r="BV401" s="80"/>
      <c r="BW401" s="80"/>
      <c r="BX401" s="80"/>
      <c r="BY401" s="80"/>
      <c r="BZ401" s="80"/>
      <c r="CA401" s="80"/>
      <c r="CB401" s="80"/>
      <c r="CC401" s="80"/>
      <c r="CD401" s="80"/>
      <c r="CE401" s="80"/>
      <c r="CF401" s="80"/>
      <c r="CG401" s="80"/>
      <c r="CH401" s="80"/>
      <c r="CI401" s="80"/>
      <c r="CJ401" s="80"/>
      <c r="CK401" s="80"/>
      <c r="CL401" s="80"/>
      <c r="CM401" s="80"/>
      <c r="CN401" s="80"/>
      <c r="CO401" s="80"/>
      <c r="CP401" s="80"/>
      <c r="CQ401" s="80"/>
      <c r="CR401" s="80"/>
      <c r="CS401" s="80"/>
      <c r="CT401" s="80"/>
      <c r="CU401" s="80"/>
      <c r="CV401" s="80"/>
      <c r="CW401" s="80"/>
      <c r="CX401" s="80">
        <f t="shared" si="798"/>
        <v>247716</v>
      </c>
      <c r="CY401" s="80">
        <f t="shared" si="795"/>
        <v>258137.91436767578</v>
      </c>
      <c r="CZ401" s="80">
        <f t="shared" si="796"/>
        <v>187500</v>
      </c>
      <c r="DA401" s="80">
        <f t="shared" si="799"/>
        <v>132632.63957977295</v>
      </c>
      <c r="DB401" s="80"/>
      <c r="DC401" s="80"/>
      <c r="DD401" s="80"/>
      <c r="DE401" s="80"/>
      <c r="DF401" s="80"/>
      <c r="DG401" s="80"/>
      <c r="DH401" s="80"/>
      <c r="DI401" s="80"/>
      <c r="DJ401" s="80"/>
      <c r="DK401" s="80"/>
      <c r="DL401" s="80"/>
      <c r="DM401" s="80"/>
      <c r="DN401" s="80"/>
      <c r="DO401" s="80"/>
      <c r="DP401" s="80"/>
      <c r="DQ401" s="80"/>
      <c r="DR401" s="80"/>
      <c r="DS401" s="80"/>
      <c r="DT401" s="80"/>
      <c r="DU401" s="80"/>
      <c r="DV401" s="80"/>
      <c r="DW401" s="80"/>
      <c r="DX401" s="80"/>
      <c r="DY401" s="80"/>
      <c r="DZ401" s="80"/>
      <c r="EA401" s="80"/>
      <c r="EB401" s="80"/>
      <c r="EC401" s="80"/>
      <c r="ED401" s="80">
        <f t="shared" si="797"/>
        <v>399953.09710502619</v>
      </c>
      <c r="EE401" s="80"/>
      <c r="EF401" s="80"/>
      <c r="EG401" s="80"/>
      <c r="EH401" s="80"/>
      <c r="EI401" s="80"/>
      <c r="EJ401" s="80"/>
      <c r="EK401" s="80"/>
      <c r="EL401" s="80"/>
      <c r="EM401" s="80"/>
      <c r="EN401" s="72">
        <f t="shared" si="794"/>
        <v>1759417.1588377953</v>
      </c>
    </row>
    <row r="402" spans="1:144" x14ac:dyDescent="0.15">
      <c r="A402" s="71">
        <v>42216</v>
      </c>
      <c r="B402" s="80"/>
      <c r="C402" s="80"/>
      <c r="D402" s="80"/>
      <c r="E402" s="80"/>
      <c r="F402" s="80"/>
      <c r="G402" s="80">
        <f t="shared" si="792"/>
        <v>232546.47911643982</v>
      </c>
      <c r="H402" s="80"/>
      <c r="I402" s="80"/>
      <c r="J402" s="80"/>
      <c r="K402" s="80"/>
      <c r="L402" s="80">
        <f>L401</f>
        <v>263750.00476837158</v>
      </c>
      <c r="M402" s="80"/>
      <c r="N402" s="80"/>
      <c r="O402" s="80"/>
      <c r="P402" s="80"/>
      <c r="Q402" s="80"/>
      <c r="R402" s="80"/>
      <c r="S402" s="80"/>
      <c r="T402" s="80">
        <f>'Primærdata SPACs'!J935</f>
        <v>331620</v>
      </c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>
        <f t="shared" si="793"/>
        <v>37181.023900508902</v>
      </c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  <c r="BM402" s="80"/>
      <c r="BN402" s="80"/>
      <c r="BO402" s="80"/>
      <c r="BP402" s="80"/>
      <c r="BQ402" s="80"/>
      <c r="BR402" s="80"/>
      <c r="BS402" s="80"/>
      <c r="BT402" s="80"/>
      <c r="BU402" s="80"/>
      <c r="BV402" s="80"/>
      <c r="BW402" s="80"/>
      <c r="BX402" s="80"/>
      <c r="BY402" s="80"/>
      <c r="BZ402" s="80"/>
      <c r="CA402" s="80"/>
      <c r="CB402" s="80"/>
      <c r="CC402" s="80"/>
      <c r="CD402" s="80"/>
      <c r="CE402" s="80"/>
      <c r="CF402" s="80"/>
      <c r="CG402" s="80"/>
      <c r="CH402" s="80"/>
      <c r="CI402" s="80"/>
      <c r="CJ402" s="80"/>
      <c r="CK402" s="80"/>
      <c r="CL402" s="80"/>
      <c r="CM402" s="80"/>
      <c r="CN402" s="80"/>
      <c r="CO402" s="80"/>
      <c r="CP402" s="80"/>
      <c r="CQ402" s="80"/>
      <c r="CR402" s="80"/>
      <c r="CS402" s="80"/>
      <c r="CT402" s="80"/>
      <c r="CU402" s="80"/>
      <c r="CV402" s="80"/>
      <c r="CW402" s="80"/>
      <c r="CX402" s="80">
        <f t="shared" si="798"/>
        <v>247716</v>
      </c>
      <c r="CY402" s="80">
        <f t="shared" si="795"/>
        <v>258137.91436767578</v>
      </c>
      <c r="CZ402" s="80">
        <f t="shared" si="796"/>
        <v>187500</v>
      </c>
      <c r="DA402" s="80">
        <f t="shared" si="799"/>
        <v>132632.63957977295</v>
      </c>
      <c r="DB402" s="80"/>
      <c r="DC402" s="80"/>
      <c r="DD402" s="80"/>
      <c r="DE402" s="80"/>
      <c r="DF402" s="80"/>
      <c r="DG402" s="80"/>
      <c r="DH402" s="80"/>
      <c r="DI402" s="80"/>
      <c r="DJ402" s="80"/>
      <c r="DK402" s="80"/>
      <c r="DL402" s="80"/>
      <c r="DM402" s="80"/>
      <c r="DN402" s="80"/>
      <c r="DO402" s="80"/>
      <c r="DP402" s="80"/>
      <c r="DQ402" s="80"/>
      <c r="DR402" s="80"/>
      <c r="DS402" s="80"/>
      <c r="DT402" s="80"/>
      <c r="DU402" s="80"/>
      <c r="DV402" s="80"/>
      <c r="DW402" s="80"/>
      <c r="DX402" s="80"/>
      <c r="DY402" s="80"/>
      <c r="DZ402" s="80"/>
      <c r="EA402" s="80"/>
      <c r="EB402" s="80"/>
      <c r="EC402" s="80"/>
      <c r="ED402" s="80">
        <f t="shared" si="797"/>
        <v>399953.09710502619</v>
      </c>
      <c r="EE402" s="80"/>
      <c r="EF402" s="80"/>
      <c r="EG402" s="80"/>
      <c r="EH402" s="80"/>
      <c r="EI402" s="80"/>
      <c r="EJ402" s="80"/>
      <c r="EK402" s="80"/>
      <c r="EL402" s="80"/>
      <c r="EM402" s="80"/>
      <c r="EN402" s="72">
        <f t="shared" si="794"/>
        <v>2091037.1588377953</v>
      </c>
    </row>
    <row r="403" spans="1:144" x14ac:dyDescent="0.15">
      <c r="A403" s="71">
        <v>42247</v>
      </c>
      <c r="B403" s="80"/>
      <c r="C403" s="80"/>
      <c r="D403" s="80"/>
      <c r="E403" s="80"/>
      <c r="F403" s="80"/>
      <c r="G403" s="80">
        <f t="shared" si="792"/>
        <v>232546.47911643982</v>
      </c>
      <c r="H403" s="80"/>
      <c r="I403" s="80"/>
      <c r="J403" s="80"/>
      <c r="K403" s="80"/>
      <c r="L403" s="80">
        <f t="shared" ref="L403:L437" si="800">L402</f>
        <v>263750.00476837158</v>
      </c>
      <c r="M403" s="80"/>
      <c r="N403" s="80"/>
      <c r="O403" s="80"/>
      <c r="P403" s="80"/>
      <c r="Q403" s="80"/>
      <c r="R403" s="80"/>
      <c r="S403" s="80"/>
      <c r="T403" s="80">
        <f>T402</f>
        <v>331620</v>
      </c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>
        <f t="shared" si="793"/>
        <v>37181.023900508902</v>
      </c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  <c r="BM403" s="80"/>
      <c r="BN403" s="80"/>
      <c r="BO403" s="80"/>
      <c r="BP403" s="80"/>
      <c r="BQ403" s="80"/>
      <c r="BR403" s="80"/>
      <c r="BS403" s="80"/>
      <c r="BT403" s="80"/>
      <c r="BU403" s="80"/>
      <c r="BV403" s="80"/>
      <c r="BW403" s="80"/>
      <c r="BX403" s="80"/>
      <c r="BY403" s="80"/>
      <c r="BZ403" s="80"/>
      <c r="CA403" s="80"/>
      <c r="CB403" s="80"/>
      <c r="CC403" s="80"/>
      <c r="CD403" s="80"/>
      <c r="CE403" s="80"/>
      <c r="CF403" s="80"/>
      <c r="CG403" s="80"/>
      <c r="CH403" s="80"/>
      <c r="CI403" s="80"/>
      <c r="CJ403" s="80"/>
      <c r="CK403" s="80"/>
      <c r="CL403" s="80"/>
      <c r="CM403" s="80"/>
      <c r="CN403" s="80"/>
      <c r="CO403" s="80"/>
      <c r="CP403" s="80"/>
      <c r="CQ403" s="80"/>
      <c r="CR403" s="80"/>
      <c r="CS403" s="80"/>
      <c r="CT403" s="80"/>
      <c r="CU403" s="80"/>
      <c r="CV403" s="80"/>
      <c r="CW403" s="80"/>
      <c r="CX403" s="80">
        <f t="shared" si="798"/>
        <v>247716</v>
      </c>
      <c r="CY403" s="80">
        <f t="shared" si="795"/>
        <v>258137.91436767578</v>
      </c>
      <c r="CZ403" s="80">
        <f t="shared" si="796"/>
        <v>187500</v>
      </c>
      <c r="DA403" s="80">
        <f t="shared" si="799"/>
        <v>132632.63957977295</v>
      </c>
      <c r="DC403" s="80"/>
      <c r="DD403" s="80"/>
      <c r="DE403" s="80"/>
      <c r="DF403" s="80"/>
      <c r="DG403" s="80"/>
      <c r="DH403" s="80"/>
      <c r="DI403" s="80"/>
      <c r="DJ403" s="80"/>
      <c r="DK403" s="80"/>
      <c r="DL403" s="80"/>
      <c r="DM403" s="80"/>
      <c r="DN403" s="80"/>
      <c r="DO403" s="80"/>
      <c r="DP403" s="80"/>
      <c r="DQ403" s="80"/>
      <c r="DR403" s="80"/>
      <c r="DS403" s="80"/>
      <c r="DT403" s="80"/>
      <c r="DU403" s="80"/>
      <c r="DV403" s="80"/>
      <c r="DW403" s="80"/>
      <c r="DX403" s="80"/>
      <c r="DY403" s="80"/>
      <c r="DZ403" s="80"/>
      <c r="EA403" s="80"/>
      <c r="EB403" s="80"/>
      <c r="EC403" s="80"/>
      <c r="ED403" s="80">
        <f t="shared" si="797"/>
        <v>399953.09710502619</v>
      </c>
      <c r="EE403" s="80"/>
      <c r="EF403" s="80"/>
      <c r="EG403" s="80"/>
      <c r="EH403" s="80"/>
      <c r="EI403" s="80"/>
      <c r="EJ403" s="80"/>
      <c r="EK403" s="80"/>
      <c r="EL403" s="80"/>
      <c r="EM403" s="80"/>
      <c r="EN403" s="72">
        <f t="shared" si="794"/>
        <v>2091037.1588377953</v>
      </c>
    </row>
    <row r="404" spans="1:144" x14ac:dyDescent="0.15">
      <c r="A404" s="71">
        <v>42277</v>
      </c>
      <c r="B404" s="80"/>
      <c r="C404" s="80"/>
      <c r="D404" s="80"/>
      <c r="E404" s="80"/>
      <c r="F404" s="80"/>
      <c r="G404" s="80">
        <f t="shared" si="792"/>
        <v>232546.47911643982</v>
      </c>
      <c r="H404" s="80"/>
      <c r="I404" s="80"/>
      <c r="J404" s="80"/>
      <c r="K404" s="80"/>
      <c r="L404" s="80">
        <f t="shared" si="800"/>
        <v>263750.00476837158</v>
      </c>
      <c r="M404" s="80"/>
      <c r="N404" s="80"/>
      <c r="O404" s="80"/>
      <c r="P404" s="80"/>
      <c r="Q404" s="80"/>
      <c r="R404" s="80"/>
      <c r="S404" s="80"/>
      <c r="T404" s="80">
        <f t="shared" ref="T404:T438" si="801">T403</f>
        <v>331620</v>
      </c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>
        <f t="shared" si="793"/>
        <v>37181.023900508902</v>
      </c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  <c r="BM404" s="80"/>
      <c r="BN404" s="80"/>
      <c r="BO404" s="80"/>
      <c r="BP404" s="80"/>
      <c r="BQ404" s="80"/>
      <c r="BR404" s="80"/>
      <c r="BS404" s="80"/>
      <c r="BT404" s="80"/>
      <c r="BU404" s="80"/>
      <c r="BV404" s="80"/>
      <c r="BW404" s="80"/>
      <c r="BX404" s="80"/>
      <c r="BY404" s="80"/>
      <c r="BZ404" s="80"/>
      <c r="CA404" s="80"/>
      <c r="CB404" s="80"/>
      <c r="CC404" s="80"/>
      <c r="CD404" s="80"/>
      <c r="CE404" s="80"/>
      <c r="CF404" s="80"/>
      <c r="CG404" s="80"/>
      <c r="CH404" s="80"/>
      <c r="CI404" s="80"/>
      <c r="CJ404" s="80"/>
      <c r="CK404" s="80"/>
      <c r="CL404" s="80"/>
      <c r="CM404" s="80"/>
      <c r="CN404" s="80"/>
      <c r="CO404" s="80"/>
      <c r="CP404" s="80"/>
      <c r="CQ404" s="80"/>
      <c r="CR404" s="80"/>
      <c r="CS404" s="80"/>
      <c r="CT404" s="80"/>
      <c r="CU404" s="80"/>
      <c r="CV404" s="80"/>
      <c r="CW404" s="80"/>
      <c r="CX404" s="80">
        <f t="shared" si="798"/>
        <v>247716</v>
      </c>
      <c r="CY404" s="80">
        <f t="shared" si="795"/>
        <v>258137.91436767578</v>
      </c>
      <c r="CZ404" s="80">
        <f t="shared" si="796"/>
        <v>187500</v>
      </c>
      <c r="DA404" s="80">
        <f t="shared" si="799"/>
        <v>132632.63957977295</v>
      </c>
      <c r="DB404" s="80">
        <f>'Primærdata SPACs'!J4786</f>
        <v>52091.097164154031</v>
      </c>
      <c r="DC404" s="80"/>
      <c r="DD404" s="80"/>
      <c r="DE404" s="80"/>
      <c r="DF404" s="80"/>
      <c r="DG404" s="80"/>
      <c r="DH404" s="80"/>
      <c r="DI404" s="80"/>
      <c r="DJ404" s="80"/>
      <c r="DK404" s="80"/>
      <c r="DL404" s="80"/>
      <c r="DM404" s="80"/>
      <c r="DN404" s="80"/>
      <c r="DO404" s="80"/>
      <c r="DP404" s="80"/>
      <c r="DQ404" s="80"/>
      <c r="DR404" s="80"/>
      <c r="DS404" s="80"/>
      <c r="DT404" s="80"/>
      <c r="DU404" s="80"/>
      <c r="DV404" s="80"/>
      <c r="DW404" s="80"/>
      <c r="DX404" s="80"/>
      <c r="DY404" s="80"/>
      <c r="DZ404" s="80"/>
      <c r="EA404" s="80"/>
      <c r="EB404" s="80"/>
      <c r="EC404" s="80"/>
      <c r="ED404" s="80">
        <f t="shared" si="797"/>
        <v>399953.09710502619</v>
      </c>
      <c r="EE404" s="80"/>
      <c r="EF404" s="80"/>
      <c r="EG404" s="80"/>
      <c r="EH404" s="80"/>
      <c r="EI404" s="80"/>
      <c r="EJ404" s="80"/>
      <c r="EK404" s="80"/>
      <c r="EL404" s="80"/>
      <c r="EM404" s="80"/>
      <c r="EN404" s="72">
        <f t="shared" si="794"/>
        <v>2143128.2560019493</v>
      </c>
    </row>
    <row r="405" spans="1:144" x14ac:dyDescent="0.15">
      <c r="A405" s="71">
        <v>42307</v>
      </c>
      <c r="B405" s="80"/>
      <c r="C405" s="80"/>
      <c r="D405" s="80"/>
      <c r="E405" s="80"/>
      <c r="F405" s="80"/>
      <c r="G405" s="80">
        <f t="shared" si="792"/>
        <v>232546.47911643982</v>
      </c>
      <c r="H405" s="80"/>
      <c r="I405" s="80"/>
      <c r="J405" s="80"/>
      <c r="K405" s="80"/>
      <c r="L405" s="80">
        <f t="shared" si="800"/>
        <v>263750.00476837158</v>
      </c>
      <c r="M405" s="80"/>
      <c r="N405" s="80"/>
      <c r="O405" s="80"/>
      <c r="P405" s="80"/>
      <c r="Q405" s="80"/>
      <c r="R405" s="80"/>
      <c r="S405" s="80"/>
      <c r="T405" s="80">
        <f t="shared" si="801"/>
        <v>331620</v>
      </c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>
        <f t="shared" si="793"/>
        <v>37181.023900508902</v>
      </c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  <c r="BM405" s="80"/>
      <c r="BN405" s="80"/>
      <c r="BO405" s="80"/>
      <c r="BP405" s="80"/>
      <c r="BQ405" s="80"/>
      <c r="BR405" s="80"/>
      <c r="BS405" s="80"/>
      <c r="BT405" s="80"/>
      <c r="BU405" s="80"/>
      <c r="BV405" s="80"/>
      <c r="BW405" s="80"/>
      <c r="BX405" s="80"/>
      <c r="BY405" s="80"/>
      <c r="BZ405" s="80"/>
      <c r="CA405" s="80"/>
      <c r="CB405" s="80"/>
      <c r="CC405" s="80"/>
      <c r="CD405" s="80"/>
      <c r="CE405" s="80"/>
      <c r="CF405" s="80"/>
      <c r="CG405" s="80"/>
      <c r="CH405" s="80"/>
      <c r="CI405" s="80"/>
      <c r="CJ405" s="80"/>
      <c r="CK405" s="80"/>
      <c r="CL405" s="80"/>
      <c r="CM405" s="80"/>
      <c r="CN405" s="80"/>
      <c r="CO405" s="80"/>
      <c r="CP405" s="80"/>
      <c r="CQ405" s="80"/>
      <c r="CR405" s="80"/>
      <c r="CS405" s="80"/>
      <c r="CT405" s="80"/>
      <c r="CU405" s="80"/>
      <c r="CV405" s="80"/>
      <c r="CW405" s="80"/>
      <c r="CX405" s="80">
        <f t="shared" si="798"/>
        <v>247716</v>
      </c>
      <c r="CY405" s="80">
        <f t="shared" si="795"/>
        <v>258137.91436767578</v>
      </c>
      <c r="CZ405" s="80">
        <f t="shared" si="796"/>
        <v>187500</v>
      </c>
      <c r="DA405" s="80">
        <f t="shared" si="799"/>
        <v>132632.63957977295</v>
      </c>
      <c r="DB405" s="80">
        <f>DB404</f>
        <v>52091.097164154031</v>
      </c>
      <c r="DC405" s="80"/>
      <c r="DD405" s="80"/>
      <c r="DE405" s="80"/>
      <c r="DF405" s="80"/>
      <c r="DG405" s="80"/>
      <c r="DH405" s="80"/>
      <c r="DI405" s="80"/>
      <c r="DJ405" s="80"/>
      <c r="DK405" s="80"/>
      <c r="DL405" s="80"/>
      <c r="DM405" s="80"/>
      <c r="DN405" s="80"/>
      <c r="DO405" s="80"/>
      <c r="DP405" s="80"/>
      <c r="DQ405" s="80"/>
      <c r="DR405" s="80"/>
      <c r="DS405" s="80"/>
      <c r="DT405" s="80"/>
      <c r="DU405" s="80"/>
      <c r="DV405" s="80"/>
      <c r="DW405" s="80"/>
      <c r="DX405" s="80"/>
      <c r="DY405" s="80"/>
      <c r="DZ405" s="80"/>
      <c r="EA405" s="80"/>
      <c r="EB405" s="80"/>
      <c r="EC405" s="80"/>
      <c r="ED405" s="80">
        <f t="shared" si="797"/>
        <v>399953.09710502619</v>
      </c>
      <c r="EE405" s="80"/>
      <c r="EF405" s="80"/>
      <c r="EG405" s="80"/>
      <c r="EH405" s="80"/>
      <c r="EI405" s="80"/>
      <c r="EJ405" s="80"/>
      <c r="EK405" s="80"/>
      <c r="EL405" s="80"/>
      <c r="EM405" s="80"/>
      <c r="EN405" s="72">
        <f t="shared" si="794"/>
        <v>2143128.2560019493</v>
      </c>
    </row>
    <row r="406" spans="1:144" x14ac:dyDescent="0.15">
      <c r="A406" s="71">
        <v>42338</v>
      </c>
      <c r="B406" s="80"/>
      <c r="C406" s="80"/>
      <c r="D406" s="80"/>
      <c r="E406" s="80"/>
      <c r="F406" s="80"/>
      <c r="G406" s="80">
        <f t="shared" si="792"/>
        <v>232546.47911643982</v>
      </c>
      <c r="H406" s="80"/>
      <c r="I406" s="80"/>
      <c r="J406" s="80"/>
      <c r="K406" s="80"/>
      <c r="L406" s="80">
        <f t="shared" si="800"/>
        <v>263750.00476837158</v>
      </c>
      <c r="M406" s="80"/>
      <c r="N406" s="80"/>
      <c r="O406" s="80"/>
      <c r="P406" s="80"/>
      <c r="Q406" s="80"/>
      <c r="R406" s="80"/>
      <c r="S406" s="80"/>
      <c r="T406" s="80">
        <f t="shared" si="801"/>
        <v>331620</v>
      </c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>
        <f t="shared" si="793"/>
        <v>37181.023900508902</v>
      </c>
      <c r="AF406" s="80">
        <f>'Primærdata SPACs'!J1500</f>
        <v>106192.79919624329</v>
      </c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  <c r="BM406" s="80"/>
      <c r="BN406" s="80"/>
      <c r="BO406" s="80"/>
      <c r="BP406" s="80"/>
      <c r="BQ406" s="80"/>
      <c r="BR406" s="80"/>
      <c r="BS406" s="80"/>
      <c r="BT406" s="80"/>
      <c r="BU406" s="80"/>
      <c r="BV406" s="80"/>
      <c r="BW406" s="80"/>
      <c r="BX406" s="80"/>
      <c r="BY406" s="80"/>
      <c r="BZ406" s="80"/>
      <c r="CA406" s="80"/>
      <c r="CB406" s="80"/>
      <c r="CC406" s="80"/>
      <c r="CD406" s="80"/>
      <c r="CE406" s="80"/>
      <c r="CF406" s="80"/>
      <c r="CG406" s="80"/>
      <c r="CH406" s="80"/>
      <c r="CI406" s="80"/>
      <c r="CJ406" s="80"/>
      <c r="CK406" s="80"/>
      <c r="CL406" s="80"/>
      <c r="CM406" s="80"/>
      <c r="CN406" s="80"/>
      <c r="CO406" s="80"/>
      <c r="CP406" s="80"/>
      <c r="CQ406" s="80"/>
      <c r="CR406" s="80"/>
      <c r="CS406" s="80"/>
      <c r="CT406" s="80"/>
      <c r="CU406" s="80"/>
      <c r="CV406" s="80"/>
      <c r="CW406" s="80"/>
      <c r="CX406" s="80">
        <f t="shared" si="798"/>
        <v>247716</v>
      </c>
      <c r="CY406" s="80">
        <f t="shared" si="795"/>
        <v>258137.91436767578</v>
      </c>
      <c r="CZ406" s="80">
        <f t="shared" si="796"/>
        <v>187500</v>
      </c>
      <c r="DA406" s="80">
        <f t="shared" si="799"/>
        <v>132632.63957977295</v>
      </c>
      <c r="DB406" s="80">
        <f t="shared" ref="DB406:DB424" si="802">DB405</f>
        <v>52091.097164154031</v>
      </c>
      <c r="DC406" s="80"/>
      <c r="DD406" s="80"/>
      <c r="DE406" s="80"/>
      <c r="DF406" s="80"/>
      <c r="DG406" s="80"/>
      <c r="DH406" s="80"/>
      <c r="DI406" s="80"/>
      <c r="DJ406" s="80"/>
      <c r="DK406" s="80"/>
      <c r="DL406" s="80"/>
      <c r="DM406" s="80"/>
      <c r="DN406" s="80"/>
      <c r="DO406" s="80"/>
      <c r="DP406" s="80"/>
      <c r="DQ406" s="80"/>
      <c r="DR406" s="80"/>
      <c r="DS406" s="80"/>
      <c r="DT406" s="80"/>
      <c r="DU406" s="80"/>
      <c r="DV406" s="80"/>
      <c r="DW406" s="80"/>
      <c r="DX406" s="80"/>
      <c r="DY406" s="80"/>
      <c r="DZ406" s="80"/>
      <c r="EA406" s="80"/>
      <c r="EB406" s="80"/>
      <c r="EC406" s="80"/>
      <c r="ED406" s="80">
        <f t="shared" si="797"/>
        <v>399953.09710502619</v>
      </c>
      <c r="EE406" s="80"/>
      <c r="EF406" s="80"/>
      <c r="EG406" s="80"/>
      <c r="EH406" s="80"/>
      <c r="EI406" s="80"/>
      <c r="EJ406" s="80"/>
      <c r="EK406" s="80"/>
      <c r="EL406" s="80"/>
      <c r="EM406" s="80"/>
      <c r="EN406" s="72">
        <f t="shared" si="794"/>
        <v>2249321.0551981926</v>
      </c>
    </row>
    <row r="407" spans="1:144" x14ac:dyDescent="0.15">
      <c r="A407" s="71">
        <v>42369</v>
      </c>
      <c r="B407" s="80"/>
      <c r="C407" s="80"/>
      <c r="D407" s="80"/>
      <c r="E407" s="80"/>
      <c r="F407" s="80"/>
      <c r="G407" s="80">
        <f t="shared" si="792"/>
        <v>232546.47911643982</v>
      </c>
      <c r="H407" s="80"/>
      <c r="I407" s="80"/>
      <c r="J407" s="80"/>
      <c r="K407" s="80"/>
      <c r="L407" s="80">
        <f t="shared" si="800"/>
        <v>263750.00476837158</v>
      </c>
      <c r="M407" s="80"/>
      <c r="N407" s="80"/>
      <c r="O407" s="80"/>
      <c r="P407" s="80"/>
      <c r="Q407" s="80"/>
      <c r="R407" s="80"/>
      <c r="S407" s="80"/>
      <c r="T407" s="80">
        <f t="shared" si="801"/>
        <v>331620</v>
      </c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>
        <f t="shared" si="793"/>
        <v>37181.023900508902</v>
      </c>
      <c r="AF407" s="80">
        <f>AF406</f>
        <v>106192.79919624329</v>
      </c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  <c r="BM407" s="80"/>
      <c r="BN407" s="80"/>
      <c r="BO407" s="80"/>
      <c r="BP407" s="80"/>
      <c r="BQ407" s="80"/>
      <c r="BR407" s="80"/>
      <c r="BS407" s="80"/>
      <c r="BT407" s="80"/>
      <c r="BU407" s="80"/>
      <c r="BV407" s="80"/>
      <c r="BW407" s="80"/>
      <c r="BX407" s="80"/>
      <c r="BY407" s="80"/>
      <c r="BZ407" s="80"/>
      <c r="CA407" s="80"/>
      <c r="CB407" s="80"/>
      <c r="CC407" s="80"/>
      <c r="CD407" s="80"/>
      <c r="CE407" s="80"/>
      <c r="CF407" s="80"/>
      <c r="CG407" s="80"/>
      <c r="CH407" s="80"/>
      <c r="CI407" s="80"/>
      <c r="CJ407" s="80"/>
      <c r="CK407" s="80"/>
      <c r="CL407" s="80"/>
      <c r="CM407" s="80"/>
      <c r="CN407" s="80"/>
      <c r="CO407" s="80"/>
      <c r="CP407" s="80"/>
      <c r="CQ407" s="80"/>
      <c r="CR407" s="80"/>
      <c r="CS407" s="80"/>
      <c r="CT407" s="80"/>
      <c r="CU407" s="80"/>
      <c r="CV407" s="80"/>
      <c r="CW407" s="80"/>
      <c r="CX407" s="80">
        <f t="shared" si="798"/>
        <v>247716</v>
      </c>
      <c r="CY407" s="80">
        <f t="shared" si="795"/>
        <v>258137.91436767578</v>
      </c>
      <c r="CZ407" s="80">
        <f t="shared" si="796"/>
        <v>187500</v>
      </c>
      <c r="DA407" s="80">
        <f t="shared" si="799"/>
        <v>132632.63957977295</v>
      </c>
      <c r="DB407" s="80">
        <f t="shared" si="802"/>
        <v>52091.097164154031</v>
      </c>
      <c r="DC407" s="80"/>
      <c r="DD407" s="80"/>
      <c r="DE407" s="80"/>
      <c r="DF407" s="80"/>
      <c r="DG407" s="80"/>
      <c r="DH407" s="80"/>
      <c r="DI407" s="80"/>
      <c r="DJ407" s="80"/>
      <c r="DK407" s="80"/>
      <c r="DL407" s="80"/>
      <c r="DM407" s="80"/>
      <c r="DN407" s="80"/>
      <c r="DO407" s="80"/>
      <c r="DP407" s="80"/>
      <c r="DQ407" s="80"/>
      <c r="DR407" s="80"/>
      <c r="DS407" s="80"/>
      <c r="DT407" s="80"/>
      <c r="DU407" s="80"/>
      <c r="DV407" s="80"/>
      <c r="DW407" s="80"/>
      <c r="DX407" s="80"/>
      <c r="DY407" s="80"/>
      <c r="DZ407" s="80"/>
      <c r="EA407" s="80"/>
      <c r="EB407" s="80"/>
      <c r="EC407" s="80"/>
      <c r="ED407" s="80">
        <f t="shared" si="797"/>
        <v>399953.09710502619</v>
      </c>
      <c r="EE407" s="80"/>
      <c r="EF407" s="80"/>
      <c r="EG407" s="80"/>
      <c r="EH407" s="80"/>
      <c r="EI407" s="80"/>
      <c r="EJ407" s="80"/>
      <c r="EK407" s="80"/>
      <c r="EL407" s="80"/>
      <c r="EM407" s="80"/>
      <c r="EN407" s="72">
        <f t="shared" si="794"/>
        <v>2249321.0551981926</v>
      </c>
    </row>
    <row r="408" spans="1:144" x14ac:dyDescent="0.15">
      <c r="A408" s="71">
        <v>42398</v>
      </c>
      <c r="B408" s="80"/>
      <c r="C408" s="80"/>
      <c r="D408" s="80"/>
      <c r="E408" s="80"/>
      <c r="F408" s="80"/>
      <c r="G408" s="80">
        <f t="shared" si="792"/>
        <v>232546.47911643982</v>
      </c>
      <c r="H408" s="80"/>
      <c r="I408" s="80"/>
      <c r="J408" s="80"/>
      <c r="K408" s="80"/>
      <c r="L408" s="80">
        <f t="shared" si="800"/>
        <v>263750.00476837158</v>
      </c>
      <c r="M408" s="80"/>
      <c r="N408" s="80"/>
      <c r="O408" s="80"/>
      <c r="P408" s="80"/>
      <c r="Q408" s="80"/>
      <c r="R408" s="80"/>
      <c r="S408" s="80"/>
      <c r="T408" s="80">
        <f t="shared" si="801"/>
        <v>331620</v>
      </c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>
        <f t="shared" si="793"/>
        <v>37181.023900508902</v>
      </c>
      <c r="AF408" s="80">
        <f t="shared" ref="AF408:AF442" si="803">AF407</f>
        <v>106192.79919624329</v>
      </c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  <c r="BM408" s="80"/>
      <c r="BN408" s="80"/>
      <c r="BO408" s="80"/>
      <c r="BP408" s="80"/>
      <c r="BQ408" s="80"/>
      <c r="BR408" s="80"/>
      <c r="BS408" s="80"/>
      <c r="BT408" s="80"/>
      <c r="BU408" s="80"/>
      <c r="BV408" s="80"/>
      <c r="BW408" s="80"/>
      <c r="BX408" s="80"/>
      <c r="BY408" s="80"/>
      <c r="BZ408" s="80"/>
      <c r="CA408" s="80"/>
      <c r="CB408" s="80"/>
      <c r="CC408" s="80"/>
      <c r="CD408" s="80"/>
      <c r="CE408" s="80"/>
      <c r="CF408" s="80"/>
      <c r="CG408" s="80"/>
      <c r="CH408" s="80"/>
      <c r="CI408" s="80"/>
      <c r="CJ408" s="80"/>
      <c r="CK408" s="80"/>
      <c r="CL408" s="80"/>
      <c r="CM408" s="80"/>
      <c r="CN408" s="80"/>
      <c r="CO408" s="80"/>
      <c r="CP408" s="80"/>
      <c r="CQ408" s="80"/>
      <c r="CR408" s="80"/>
      <c r="CS408" s="80"/>
      <c r="CT408" s="80"/>
      <c r="CU408" s="80"/>
      <c r="CV408" s="80"/>
      <c r="CW408" s="80"/>
      <c r="CX408" s="80">
        <f t="shared" si="798"/>
        <v>247716</v>
      </c>
      <c r="CY408" s="80">
        <f t="shared" si="795"/>
        <v>258137.91436767578</v>
      </c>
      <c r="CZ408" s="80">
        <f t="shared" si="796"/>
        <v>187500</v>
      </c>
      <c r="DA408" s="80">
        <f t="shared" si="799"/>
        <v>132632.63957977295</v>
      </c>
      <c r="DB408" s="80">
        <f t="shared" si="802"/>
        <v>52091.097164154031</v>
      </c>
      <c r="DC408" s="80"/>
      <c r="DD408" s="80"/>
      <c r="DE408" s="80"/>
      <c r="DF408" s="80"/>
      <c r="DG408" s="80"/>
      <c r="DH408" s="80"/>
      <c r="DI408" s="80"/>
      <c r="DJ408" s="80"/>
      <c r="DK408" s="80"/>
      <c r="DL408" s="80"/>
      <c r="DM408" s="80"/>
      <c r="DN408" s="80"/>
      <c r="DO408" s="80"/>
      <c r="DP408" s="80"/>
      <c r="DQ408" s="80"/>
      <c r="DR408" s="80"/>
      <c r="DS408" s="80"/>
      <c r="DT408" s="80"/>
      <c r="DU408" s="80"/>
      <c r="DV408" s="80"/>
      <c r="DW408" s="80"/>
      <c r="DX408" s="80"/>
      <c r="DY408" s="80"/>
      <c r="DZ408" s="80"/>
      <c r="EA408" s="80"/>
      <c r="EB408" s="80"/>
      <c r="EC408" s="80"/>
      <c r="ED408" s="80">
        <f t="shared" si="797"/>
        <v>399953.09710502619</v>
      </c>
      <c r="EE408" s="80"/>
      <c r="EF408" s="80"/>
      <c r="EG408" s="80"/>
      <c r="EH408" s="80"/>
      <c r="EI408" s="80"/>
      <c r="EJ408" s="80"/>
      <c r="EK408" s="80"/>
      <c r="EL408" s="80"/>
      <c r="EM408" s="80"/>
      <c r="EN408" s="72">
        <f t="shared" si="794"/>
        <v>2249321.0551981926</v>
      </c>
    </row>
    <row r="409" spans="1:144" x14ac:dyDescent="0.15">
      <c r="A409" s="71">
        <v>42429</v>
      </c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>
        <f t="shared" si="800"/>
        <v>263750.00476837158</v>
      </c>
      <c r="M409" s="80"/>
      <c r="N409" s="80"/>
      <c r="O409" s="80"/>
      <c r="P409" s="80"/>
      <c r="Q409" s="80"/>
      <c r="R409" s="80"/>
      <c r="S409" s="80"/>
      <c r="T409" s="80">
        <f t="shared" si="801"/>
        <v>331620</v>
      </c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>
        <f t="shared" si="793"/>
        <v>37181.023900508902</v>
      </c>
      <c r="AF409" s="80">
        <f t="shared" si="803"/>
        <v>106192.79919624329</v>
      </c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  <c r="BM409" s="80"/>
      <c r="BN409" s="80"/>
      <c r="BO409" s="80"/>
      <c r="BP409" s="80"/>
      <c r="BQ409" s="80"/>
      <c r="BR409" s="80"/>
      <c r="BS409" s="80"/>
      <c r="BT409" s="80"/>
      <c r="BU409" s="80"/>
      <c r="BV409" s="80"/>
      <c r="BW409" s="80"/>
      <c r="BX409" s="80"/>
      <c r="BY409" s="80"/>
      <c r="BZ409" s="80"/>
      <c r="CA409" s="80"/>
      <c r="CB409" s="80"/>
      <c r="CC409" s="80"/>
      <c r="CD409" s="80"/>
      <c r="CE409" s="80"/>
      <c r="CF409" s="80"/>
      <c r="CG409" s="80"/>
      <c r="CH409" s="80"/>
      <c r="CI409" s="80"/>
      <c r="CJ409" s="80"/>
      <c r="CK409" s="80"/>
      <c r="CL409" s="80"/>
      <c r="CM409" s="80"/>
      <c r="CN409" s="80"/>
      <c r="CO409" s="80"/>
      <c r="CP409" s="80"/>
      <c r="CQ409" s="80"/>
      <c r="CR409" s="80"/>
      <c r="CS409" s="80"/>
      <c r="CT409" s="80"/>
      <c r="CU409" s="80"/>
      <c r="CV409" s="80"/>
      <c r="CW409" s="80"/>
      <c r="CX409" s="80">
        <f t="shared" si="798"/>
        <v>247716</v>
      </c>
      <c r="CY409" s="80">
        <f t="shared" si="795"/>
        <v>258137.91436767578</v>
      </c>
      <c r="CZ409" s="80">
        <f t="shared" si="796"/>
        <v>187500</v>
      </c>
      <c r="DA409" s="80">
        <f t="shared" si="799"/>
        <v>132632.63957977295</v>
      </c>
      <c r="DB409" s="80">
        <f t="shared" si="802"/>
        <v>52091.097164154031</v>
      </c>
      <c r="DC409" s="80"/>
      <c r="DD409" s="80"/>
      <c r="DE409" s="80"/>
      <c r="DF409" s="80"/>
      <c r="DG409" s="80"/>
      <c r="DH409" s="80"/>
      <c r="DI409" s="80"/>
      <c r="DJ409" s="80"/>
      <c r="DK409" s="80"/>
      <c r="DL409" s="80"/>
      <c r="DM409" s="80"/>
      <c r="DN409" s="80"/>
      <c r="DO409" s="80"/>
      <c r="DP409" s="80"/>
      <c r="DQ409" s="80"/>
      <c r="DR409" s="80"/>
      <c r="DS409" s="80"/>
      <c r="DT409" s="80"/>
      <c r="DU409" s="80"/>
      <c r="DV409" s="80"/>
      <c r="DW409" s="80"/>
      <c r="DX409" s="80"/>
      <c r="DY409" s="80"/>
      <c r="DZ409" s="80"/>
      <c r="EA409" s="80"/>
      <c r="EB409" s="80"/>
      <c r="EC409" s="80"/>
      <c r="ED409" s="80">
        <f t="shared" si="797"/>
        <v>399953.09710502619</v>
      </c>
      <c r="EE409" s="80"/>
      <c r="EF409" s="80"/>
      <c r="EG409" s="80"/>
      <c r="EH409" s="80"/>
      <c r="EI409" s="80"/>
      <c r="EJ409" s="80"/>
      <c r="EK409" s="80"/>
      <c r="EL409" s="80"/>
      <c r="EM409" s="80"/>
      <c r="EN409" s="72">
        <f t="shared" si="794"/>
        <v>2016774.5760817528</v>
      </c>
    </row>
    <row r="410" spans="1:144" x14ac:dyDescent="0.15">
      <c r="A410" s="71">
        <v>42460</v>
      </c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>
        <f t="shared" si="800"/>
        <v>263750.00476837158</v>
      </c>
      <c r="M410" s="80"/>
      <c r="N410" s="80"/>
      <c r="O410" s="80"/>
      <c r="P410" s="80"/>
      <c r="Q410" s="80"/>
      <c r="R410" s="80"/>
      <c r="S410" s="80"/>
      <c r="T410" s="80">
        <f t="shared" si="801"/>
        <v>331620</v>
      </c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>
        <f t="shared" si="793"/>
        <v>37181.023900508902</v>
      </c>
      <c r="AF410" s="80">
        <f t="shared" si="803"/>
        <v>106192.79919624329</v>
      </c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  <c r="BM410" s="80"/>
      <c r="BN410" s="80"/>
      <c r="BO410" s="80"/>
      <c r="BP410" s="80"/>
      <c r="BQ410" s="80"/>
      <c r="BR410" s="80"/>
      <c r="BS410" s="80"/>
      <c r="BT410" s="80"/>
      <c r="BU410" s="80"/>
      <c r="BV410" s="80"/>
      <c r="BW410" s="80"/>
      <c r="BX410" s="80"/>
      <c r="BY410" s="80"/>
      <c r="BZ410" s="80"/>
      <c r="CA410" s="80"/>
      <c r="CB410" s="80"/>
      <c r="CC410" s="80"/>
      <c r="CD410" s="80"/>
      <c r="CE410" s="80"/>
      <c r="CF410" s="80"/>
      <c r="CG410" s="80"/>
      <c r="CH410" s="80"/>
      <c r="CI410" s="80"/>
      <c r="CJ410" s="80"/>
      <c r="CK410" s="80"/>
      <c r="CL410" s="80"/>
      <c r="CM410" s="80"/>
      <c r="CN410" s="80"/>
      <c r="CO410" s="80"/>
      <c r="CP410" s="80"/>
      <c r="CQ410" s="80"/>
      <c r="CR410" s="80"/>
      <c r="CS410" s="80"/>
      <c r="CT410" s="80"/>
      <c r="CU410" s="80"/>
      <c r="CV410" s="80"/>
      <c r="CW410" s="80"/>
      <c r="CX410" s="80">
        <f t="shared" si="798"/>
        <v>247716</v>
      </c>
      <c r="CY410" s="80">
        <f t="shared" si="795"/>
        <v>258137.91436767578</v>
      </c>
      <c r="CZ410" s="80">
        <f t="shared" si="796"/>
        <v>187500</v>
      </c>
      <c r="DA410" s="80">
        <f t="shared" si="799"/>
        <v>132632.63957977295</v>
      </c>
      <c r="DB410" s="80">
        <f t="shared" si="802"/>
        <v>52091.097164154031</v>
      </c>
      <c r="DC410" s="80"/>
      <c r="DD410" s="80"/>
      <c r="DE410" s="80"/>
      <c r="DF410" s="80"/>
      <c r="DG410" s="80"/>
      <c r="DH410" s="80"/>
      <c r="DI410" s="80"/>
      <c r="DJ410" s="80"/>
      <c r="DK410" s="80"/>
      <c r="DL410" s="80"/>
      <c r="DM410" s="80"/>
      <c r="DN410" s="80"/>
      <c r="DO410" s="80"/>
      <c r="DP410" s="80"/>
      <c r="DQ410" s="80"/>
      <c r="DR410" s="80"/>
      <c r="DS410" s="80"/>
      <c r="DT410" s="80"/>
      <c r="DU410" s="80"/>
      <c r="DV410" s="80"/>
      <c r="DW410" s="80"/>
      <c r="DX410" s="80"/>
      <c r="DY410" s="80"/>
      <c r="DZ410" s="80"/>
      <c r="EA410" s="80"/>
      <c r="EB410" s="80"/>
      <c r="EC410" s="80"/>
      <c r="ED410" s="80">
        <f t="shared" si="797"/>
        <v>399953.09710502619</v>
      </c>
      <c r="EE410" s="80"/>
      <c r="EF410" s="80"/>
      <c r="EG410" s="80"/>
      <c r="EH410" s="80"/>
      <c r="EI410" s="80"/>
      <c r="EJ410" s="80"/>
      <c r="EK410" s="80"/>
      <c r="EL410" s="80"/>
      <c r="EM410" s="80"/>
      <c r="EN410" s="72">
        <f t="shared" si="794"/>
        <v>2016774.5760817528</v>
      </c>
    </row>
    <row r="411" spans="1:144" x14ac:dyDescent="0.15">
      <c r="A411" s="71">
        <v>42489</v>
      </c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>
        <f t="shared" si="800"/>
        <v>263750.00476837158</v>
      </c>
      <c r="M411" s="80"/>
      <c r="N411" s="80"/>
      <c r="O411" s="80"/>
      <c r="P411" s="80"/>
      <c r="Q411" s="80"/>
      <c r="R411" s="80"/>
      <c r="S411" s="80"/>
      <c r="T411" s="80">
        <f t="shared" si="801"/>
        <v>331620</v>
      </c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>
        <f t="shared" si="793"/>
        <v>37181.023900508902</v>
      </c>
      <c r="AF411" s="80">
        <f t="shared" si="803"/>
        <v>106192.79919624329</v>
      </c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  <c r="BM411" s="80"/>
      <c r="BN411" s="80"/>
      <c r="BO411" s="80"/>
      <c r="BP411" s="80"/>
      <c r="BQ411" s="80"/>
      <c r="BR411" s="80"/>
      <c r="BS411" s="80"/>
      <c r="BT411" s="80"/>
      <c r="BU411" s="80"/>
      <c r="BV411" s="80"/>
      <c r="BW411" s="80"/>
      <c r="BX411" s="80"/>
      <c r="BY411" s="80"/>
      <c r="BZ411" s="80"/>
      <c r="CA411" s="80"/>
      <c r="CB411" s="80"/>
      <c r="CC411" s="80"/>
      <c r="CD411" s="80"/>
      <c r="CE411" s="80"/>
      <c r="CF411" s="80"/>
      <c r="CG411" s="80"/>
      <c r="CH411" s="80"/>
      <c r="CI411" s="80"/>
      <c r="CJ411" s="80"/>
      <c r="CK411" s="80"/>
      <c r="CL411" s="80"/>
      <c r="CM411" s="80"/>
      <c r="CN411" s="80"/>
      <c r="CO411" s="80"/>
      <c r="CP411" s="80"/>
      <c r="CQ411" s="80"/>
      <c r="CR411" s="80"/>
      <c r="CS411" s="80"/>
      <c r="CT411" s="80"/>
      <c r="CU411" s="80"/>
      <c r="CV411" s="80"/>
      <c r="CW411" s="80"/>
      <c r="CX411" s="80">
        <f t="shared" si="798"/>
        <v>247716</v>
      </c>
      <c r="CY411" s="80">
        <f t="shared" si="795"/>
        <v>258137.91436767578</v>
      </c>
      <c r="CZ411" s="80">
        <f t="shared" si="796"/>
        <v>187500</v>
      </c>
      <c r="DA411" s="80">
        <f t="shared" si="799"/>
        <v>132632.63957977295</v>
      </c>
      <c r="DB411" s="80">
        <f t="shared" si="802"/>
        <v>52091.097164154031</v>
      </c>
      <c r="DC411" s="80"/>
      <c r="DD411" s="80"/>
      <c r="DE411" s="80"/>
      <c r="DF411" s="80"/>
      <c r="DG411" s="80"/>
      <c r="DH411" s="80"/>
      <c r="DI411" s="80"/>
      <c r="DJ411" s="80"/>
      <c r="DK411" s="80"/>
      <c r="DL411" s="80"/>
      <c r="DM411" s="80"/>
      <c r="DN411" s="80"/>
      <c r="DO411" s="80"/>
      <c r="DP411" s="80"/>
      <c r="DQ411" s="80"/>
      <c r="DR411" s="80"/>
      <c r="DS411" s="80"/>
      <c r="DT411" s="80"/>
      <c r="DU411" s="80"/>
      <c r="DV411" s="80"/>
      <c r="DW411" s="80"/>
      <c r="DX411" s="80"/>
      <c r="DY411" s="80"/>
      <c r="DZ411" s="80"/>
      <c r="EA411" s="80"/>
      <c r="EB411" s="80"/>
      <c r="EC411" s="80"/>
      <c r="ED411" s="80">
        <f t="shared" si="797"/>
        <v>399953.09710502619</v>
      </c>
      <c r="EE411" s="80"/>
      <c r="EF411" s="80"/>
      <c r="EG411" s="80"/>
      <c r="EH411" s="80"/>
      <c r="EI411" s="80"/>
      <c r="EJ411" s="80"/>
      <c r="EK411" s="80"/>
      <c r="EL411" s="80"/>
      <c r="EM411" s="80"/>
      <c r="EN411" s="72">
        <f t="shared" si="794"/>
        <v>2016774.5760817528</v>
      </c>
    </row>
    <row r="412" spans="1:144" x14ac:dyDescent="0.15">
      <c r="A412" s="71">
        <v>42521</v>
      </c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>
        <f t="shared" si="800"/>
        <v>263750.00476837158</v>
      </c>
      <c r="M412" s="80"/>
      <c r="N412" s="80"/>
      <c r="O412" s="80"/>
      <c r="P412" s="80"/>
      <c r="Q412" s="80"/>
      <c r="R412" s="80"/>
      <c r="S412" s="80"/>
      <c r="T412" s="80">
        <f t="shared" si="801"/>
        <v>331620</v>
      </c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>
        <f t="shared" si="793"/>
        <v>37181.023900508902</v>
      </c>
      <c r="AF412" s="80">
        <f t="shared" si="803"/>
        <v>106192.79919624329</v>
      </c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  <c r="BM412" s="80"/>
      <c r="BN412" s="80"/>
      <c r="BO412" s="80"/>
      <c r="BP412" s="80"/>
      <c r="BQ412" s="80"/>
      <c r="BR412" s="80"/>
      <c r="BS412" s="80"/>
      <c r="BT412" s="80"/>
      <c r="BU412" s="80"/>
      <c r="BV412" s="80"/>
      <c r="BW412" s="80"/>
      <c r="BX412" s="80"/>
      <c r="BY412" s="80"/>
      <c r="BZ412" s="80"/>
      <c r="CA412" s="80"/>
      <c r="CB412" s="80"/>
      <c r="CC412" s="80"/>
      <c r="CD412" s="80"/>
      <c r="CE412" s="80"/>
      <c r="CF412" s="80"/>
      <c r="CG412" s="80"/>
      <c r="CH412" s="80"/>
      <c r="CI412" s="80"/>
      <c r="CJ412" s="80"/>
      <c r="CK412" s="80"/>
      <c r="CL412" s="80"/>
      <c r="CM412" s="80"/>
      <c r="CN412" s="80"/>
      <c r="CO412" s="80"/>
      <c r="CP412" s="80"/>
      <c r="CQ412" s="80"/>
      <c r="CR412" s="80"/>
      <c r="CS412" s="80"/>
      <c r="CT412" s="80">
        <f>'Primærdata SPACs'!J4039</f>
        <v>622183.43807315826</v>
      </c>
      <c r="CU412" s="80"/>
      <c r="CV412" s="80"/>
      <c r="CW412" s="80"/>
      <c r="CX412" s="80">
        <f t="shared" si="798"/>
        <v>247716</v>
      </c>
      <c r="CY412" s="80">
        <f t="shared" si="795"/>
        <v>258137.91436767578</v>
      </c>
      <c r="CZ412" s="80">
        <f t="shared" si="796"/>
        <v>187500</v>
      </c>
      <c r="DA412" s="80">
        <f t="shared" si="799"/>
        <v>132632.63957977295</v>
      </c>
      <c r="DB412" s="80">
        <f t="shared" si="802"/>
        <v>52091.097164154031</v>
      </c>
      <c r="DC412" s="80"/>
      <c r="DD412" s="80"/>
      <c r="DE412" s="80"/>
      <c r="DF412" s="80"/>
      <c r="DG412" s="80"/>
      <c r="DH412" s="80"/>
      <c r="DI412" s="80"/>
      <c r="DJ412" s="80"/>
      <c r="DK412" s="80"/>
      <c r="DL412" s="80"/>
      <c r="DM412" s="80"/>
      <c r="DN412" s="80"/>
      <c r="DO412" s="80"/>
      <c r="DP412" s="80"/>
      <c r="DQ412" s="80"/>
      <c r="DR412" s="80"/>
      <c r="DS412" s="80"/>
      <c r="DT412" s="80"/>
      <c r="DU412" s="80"/>
      <c r="DV412" s="80"/>
      <c r="DW412" s="80"/>
      <c r="DX412" s="80"/>
      <c r="DY412" s="80"/>
      <c r="DZ412" s="80"/>
      <c r="EA412" s="80"/>
      <c r="EB412" s="80"/>
      <c r="EC412" s="80"/>
      <c r="ED412" s="80">
        <f t="shared" si="797"/>
        <v>399953.09710502619</v>
      </c>
      <c r="EE412" s="80"/>
      <c r="EF412" s="80"/>
      <c r="EG412" s="80"/>
      <c r="EH412" s="80"/>
      <c r="EI412" s="80"/>
      <c r="EJ412" s="80"/>
      <c r="EK412" s="80"/>
      <c r="EL412" s="80"/>
      <c r="EM412" s="80"/>
      <c r="EN412" s="72">
        <f t="shared" si="794"/>
        <v>2638958.014154911</v>
      </c>
    </row>
    <row r="413" spans="1:144" x14ac:dyDescent="0.15">
      <c r="A413" s="71">
        <v>42551</v>
      </c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>
        <f t="shared" si="800"/>
        <v>263750.00476837158</v>
      </c>
      <c r="M413" s="80"/>
      <c r="N413" s="80"/>
      <c r="O413" s="80"/>
      <c r="P413" s="80"/>
      <c r="Q413" s="80"/>
      <c r="R413" s="80"/>
      <c r="S413" s="80"/>
      <c r="T413" s="80">
        <f t="shared" si="801"/>
        <v>331620</v>
      </c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>
        <f t="shared" si="793"/>
        <v>37181.023900508902</v>
      </c>
      <c r="AF413" s="80">
        <f t="shared" si="803"/>
        <v>106192.79919624329</v>
      </c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  <c r="BM413" s="80"/>
      <c r="BN413" s="80"/>
      <c r="BO413" s="80"/>
      <c r="BP413" s="80"/>
      <c r="BQ413" s="80"/>
      <c r="BR413" s="80"/>
      <c r="BS413" s="80"/>
      <c r="BT413" s="80"/>
      <c r="BU413" s="80"/>
      <c r="BV413" s="80"/>
      <c r="BW413" s="80"/>
      <c r="BX413" s="80"/>
      <c r="BY413" s="80"/>
      <c r="BZ413" s="80"/>
      <c r="CA413" s="80"/>
      <c r="CB413" s="80"/>
      <c r="CC413" s="80"/>
      <c r="CD413" s="80"/>
      <c r="CE413" s="80"/>
      <c r="CF413" s="80"/>
      <c r="CG413" s="80"/>
      <c r="CH413" s="80"/>
      <c r="CI413" s="80"/>
      <c r="CJ413" s="80"/>
      <c r="CK413" s="80"/>
      <c r="CL413" s="80"/>
      <c r="CM413" s="80"/>
      <c r="CN413" s="80"/>
      <c r="CO413" s="80"/>
      <c r="CP413" s="80"/>
      <c r="CQ413" s="80"/>
      <c r="CR413" s="80"/>
      <c r="CS413" s="80"/>
      <c r="CT413" s="80">
        <f>CT412</f>
        <v>622183.43807315826</v>
      </c>
      <c r="CU413" s="80"/>
      <c r="CV413" s="80"/>
      <c r="CW413" s="80"/>
      <c r="CX413" s="80">
        <f t="shared" si="798"/>
        <v>247716</v>
      </c>
      <c r="CY413" s="80">
        <f t="shared" si="795"/>
        <v>258137.91436767578</v>
      </c>
      <c r="CZ413" s="80">
        <f t="shared" si="796"/>
        <v>187500</v>
      </c>
      <c r="DA413" s="80">
        <f t="shared" si="799"/>
        <v>132632.63957977295</v>
      </c>
      <c r="DB413" s="80">
        <f t="shared" si="802"/>
        <v>52091.097164154031</v>
      </c>
      <c r="DC413" s="80"/>
      <c r="DD413" s="80"/>
      <c r="DE413" s="80"/>
      <c r="DF413" s="80"/>
      <c r="DG413" s="80"/>
      <c r="DH413" s="80"/>
      <c r="DI413" s="80"/>
      <c r="DJ413" s="80"/>
      <c r="DK413" s="80"/>
      <c r="DL413" s="80"/>
      <c r="DM413" s="80"/>
      <c r="DN413" s="80"/>
      <c r="DO413" s="80"/>
      <c r="DP413" s="80"/>
      <c r="DQ413" s="80"/>
      <c r="DR413" s="80"/>
      <c r="DS413" s="80"/>
      <c r="DT413" s="80"/>
      <c r="DU413" s="80"/>
      <c r="DV413" s="80"/>
      <c r="DW413" s="80"/>
      <c r="DX413" s="80"/>
      <c r="DY413" s="80"/>
      <c r="DZ413" s="80"/>
      <c r="EA413" s="80"/>
      <c r="EB413" s="80"/>
      <c r="EC413" s="80"/>
      <c r="ED413" s="80">
        <f t="shared" si="797"/>
        <v>399953.09710502619</v>
      </c>
      <c r="EE413" s="80"/>
      <c r="EF413" s="80"/>
      <c r="EG413" s="80"/>
      <c r="EH413" s="80"/>
      <c r="EI413" s="80"/>
      <c r="EJ413" s="80"/>
      <c r="EK413" s="80"/>
      <c r="EL413" s="80"/>
      <c r="EM413" s="80"/>
      <c r="EN413" s="72">
        <f t="shared" si="794"/>
        <v>2638958.014154911</v>
      </c>
    </row>
    <row r="414" spans="1:144" x14ac:dyDescent="0.15">
      <c r="A414" s="71">
        <v>42580</v>
      </c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>
        <f t="shared" si="800"/>
        <v>263750.00476837158</v>
      </c>
      <c r="M414" s="80"/>
      <c r="N414" s="80"/>
      <c r="O414" s="80"/>
      <c r="P414" s="80"/>
      <c r="Q414" s="80"/>
      <c r="R414" s="80"/>
      <c r="S414" s="80"/>
      <c r="T414" s="80">
        <f t="shared" si="801"/>
        <v>331620</v>
      </c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>
        <f t="shared" si="793"/>
        <v>37181.023900508902</v>
      </c>
      <c r="AF414" s="80">
        <f t="shared" si="803"/>
        <v>106192.79919624329</v>
      </c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  <c r="BM414" s="80"/>
      <c r="BN414" s="80"/>
      <c r="BO414" s="80"/>
      <c r="BP414" s="80"/>
      <c r="BQ414" s="80"/>
      <c r="BR414" s="80"/>
      <c r="BS414" s="80"/>
      <c r="BT414" s="80"/>
      <c r="BU414" s="80"/>
      <c r="BV414" s="80"/>
      <c r="BW414" s="80"/>
      <c r="BX414" s="80"/>
      <c r="BY414" s="80"/>
      <c r="BZ414" s="80"/>
      <c r="CA414" s="80"/>
      <c r="CB414" s="80"/>
      <c r="CC414" s="80"/>
      <c r="CD414" s="80"/>
      <c r="CE414" s="80"/>
      <c r="CF414" s="80"/>
      <c r="CG414" s="80"/>
      <c r="CH414" s="80"/>
      <c r="CI414" s="80"/>
      <c r="CJ414" s="80"/>
      <c r="CK414" s="80"/>
      <c r="CL414" s="80"/>
      <c r="CM414" s="80"/>
      <c r="CN414" s="80"/>
      <c r="CO414" s="80"/>
      <c r="CP414" s="80"/>
      <c r="CQ414" s="80"/>
      <c r="CR414" s="80"/>
      <c r="CS414" s="80"/>
      <c r="CT414" s="80">
        <f t="shared" ref="CT414:CT445" si="804">CT413</f>
        <v>622183.43807315826</v>
      </c>
      <c r="CU414" s="80"/>
      <c r="CV414" s="80"/>
      <c r="CW414" s="80"/>
      <c r="CX414" s="80">
        <f t="shared" si="798"/>
        <v>247716</v>
      </c>
      <c r="CY414" s="80">
        <f t="shared" si="795"/>
        <v>258137.91436767578</v>
      </c>
      <c r="CZ414" s="80">
        <f t="shared" si="796"/>
        <v>187500</v>
      </c>
      <c r="DA414" s="80">
        <f t="shared" si="799"/>
        <v>132632.63957977295</v>
      </c>
      <c r="DB414" s="80">
        <f t="shared" si="802"/>
        <v>52091.097164154031</v>
      </c>
      <c r="DC414" s="80">
        <f>'Primærdata SPACs'!J4865</f>
        <v>304760.61096763611</v>
      </c>
      <c r="DD414" s="80"/>
      <c r="DE414" s="80"/>
      <c r="DF414" s="80"/>
      <c r="DG414" s="80"/>
      <c r="DH414" s="80"/>
      <c r="DI414" s="80"/>
      <c r="DJ414" s="80"/>
      <c r="DK414" s="80"/>
      <c r="DL414" s="80"/>
      <c r="DM414" s="80"/>
      <c r="DN414" s="80"/>
      <c r="DO414" s="80"/>
      <c r="DP414" s="80"/>
      <c r="DQ414" s="80"/>
      <c r="DR414" s="80"/>
      <c r="DS414" s="80"/>
      <c r="DT414" s="80"/>
      <c r="DU414" s="80"/>
      <c r="DV414" s="80"/>
      <c r="DW414" s="80"/>
      <c r="DX414" s="80"/>
      <c r="DY414" s="80"/>
      <c r="DZ414" s="80"/>
      <c r="EA414" s="80"/>
      <c r="EB414" s="80"/>
      <c r="EC414" s="80"/>
      <c r="ED414" s="80">
        <f t="shared" si="797"/>
        <v>399953.09710502619</v>
      </c>
      <c r="EE414" s="80"/>
      <c r="EF414" s="80"/>
      <c r="EG414" s="80"/>
      <c r="EH414" s="80"/>
      <c r="EI414" s="80"/>
      <c r="EJ414" s="80"/>
      <c r="EK414" s="80"/>
      <c r="EL414" s="80"/>
      <c r="EM414" s="80"/>
      <c r="EN414" s="72">
        <f t="shared" si="794"/>
        <v>2943718.6251225471</v>
      </c>
    </row>
    <row r="415" spans="1:144" x14ac:dyDescent="0.15">
      <c r="A415" s="71">
        <v>42613</v>
      </c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>
        <f t="shared" si="800"/>
        <v>263750.00476837158</v>
      </c>
      <c r="M415" s="80"/>
      <c r="N415" s="80"/>
      <c r="O415" s="80"/>
      <c r="P415" s="80"/>
      <c r="Q415" s="80"/>
      <c r="R415" s="80"/>
      <c r="S415" s="80"/>
      <c r="T415" s="80">
        <f t="shared" si="801"/>
        <v>331620</v>
      </c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>
        <f t="shared" si="803"/>
        <v>106192.79919624329</v>
      </c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  <c r="BM415" s="80"/>
      <c r="BN415" s="80"/>
      <c r="BO415" s="80"/>
      <c r="BP415" s="80"/>
      <c r="BQ415" s="80"/>
      <c r="BR415" s="80"/>
      <c r="BS415" s="80"/>
      <c r="BT415" s="80"/>
      <c r="BU415" s="80"/>
      <c r="BV415" s="80"/>
      <c r="BW415" s="80"/>
      <c r="BX415" s="80"/>
      <c r="BY415" s="80"/>
      <c r="BZ415" s="80"/>
      <c r="CA415" s="80"/>
      <c r="CB415" s="80"/>
      <c r="CC415" s="80"/>
      <c r="CD415" s="80"/>
      <c r="CE415" s="80"/>
      <c r="CF415" s="80"/>
      <c r="CG415" s="80"/>
      <c r="CH415" s="80"/>
      <c r="CI415" s="80"/>
      <c r="CJ415" s="80"/>
      <c r="CK415" s="80"/>
      <c r="CL415" s="80"/>
      <c r="CM415" s="80"/>
      <c r="CN415" s="80"/>
      <c r="CO415" s="80"/>
      <c r="CP415" s="80"/>
      <c r="CQ415" s="80"/>
      <c r="CR415" s="80"/>
      <c r="CS415" s="80"/>
      <c r="CT415" s="80">
        <f t="shared" si="804"/>
        <v>622183.43807315826</v>
      </c>
      <c r="CU415" s="80"/>
      <c r="CV415" s="80"/>
      <c r="CW415" s="80"/>
      <c r="CX415" s="80">
        <f t="shared" si="798"/>
        <v>247716</v>
      </c>
      <c r="CY415" s="80">
        <f t="shared" si="795"/>
        <v>258137.91436767578</v>
      </c>
      <c r="CZ415" s="80">
        <f t="shared" si="796"/>
        <v>187500</v>
      </c>
      <c r="DA415" s="80">
        <f t="shared" si="799"/>
        <v>132632.63957977295</v>
      </c>
      <c r="DB415" s="80">
        <f t="shared" si="802"/>
        <v>52091.097164154031</v>
      </c>
      <c r="DC415" s="80">
        <f>DC414</f>
        <v>304760.61096763611</v>
      </c>
      <c r="DD415" s="80"/>
      <c r="DE415" s="80"/>
      <c r="DF415" s="80"/>
      <c r="DG415" s="80"/>
      <c r="DH415" s="80"/>
      <c r="DI415" s="80"/>
      <c r="DJ415" s="80"/>
      <c r="DK415" s="80"/>
      <c r="DL415" s="80"/>
      <c r="DM415" s="80"/>
      <c r="DN415" s="80"/>
      <c r="DO415" s="80"/>
      <c r="DP415" s="80"/>
      <c r="DQ415" s="80"/>
      <c r="DR415" s="80"/>
      <c r="DS415" s="80"/>
      <c r="DT415" s="80"/>
      <c r="DU415" s="80"/>
      <c r="DV415" s="80"/>
      <c r="DW415" s="80"/>
      <c r="DX415" s="80"/>
      <c r="DY415" s="80"/>
      <c r="DZ415" s="80"/>
      <c r="EA415" s="80"/>
      <c r="EB415" s="80"/>
      <c r="EC415" s="80"/>
      <c r="ED415" s="80">
        <f t="shared" si="797"/>
        <v>399953.09710502619</v>
      </c>
      <c r="EE415" s="80"/>
      <c r="EF415" s="80"/>
      <c r="EG415" s="80"/>
      <c r="EH415" s="80"/>
      <c r="EI415" s="80"/>
      <c r="EJ415" s="80"/>
      <c r="EK415" s="80"/>
      <c r="EL415" s="80"/>
      <c r="EM415" s="80"/>
      <c r="EN415" s="72">
        <f t="shared" si="794"/>
        <v>2906537.6012220383</v>
      </c>
    </row>
    <row r="416" spans="1:144" x14ac:dyDescent="0.15">
      <c r="A416" s="71">
        <v>42643</v>
      </c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>
        <f t="shared" si="800"/>
        <v>263750.00476837158</v>
      </c>
      <c r="M416" s="80"/>
      <c r="N416" s="80"/>
      <c r="O416" s="80"/>
      <c r="P416" s="80"/>
      <c r="Q416" s="80"/>
      <c r="R416" s="80"/>
      <c r="S416" s="80"/>
      <c r="T416" s="80">
        <f t="shared" si="801"/>
        <v>331620</v>
      </c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>
        <f t="shared" si="803"/>
        <v>106192.79919624329</v>
      </c>
      <c r="AG416" s="80"/>
      <c r="AH416" s="80">
        <f>'Primærdata SPACs'!J1633</f>
        <v>787500</v>
      </c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  <c r="BM416" s="80"/>
      <c r="BN416" s="80"/>
      <c r="BO416" s="80"/>
      <c r="BP416" s="80"/>
      <c r="BQ416" s="80"/>
      <c r="BR416" s="80"/>
      <c r="BS416" s="80"/>
      <c r="BT416" s="80"/>
      <c r="BU416" s="80"/>
      <c r="BV416" s="80"/>
      <c r="BW416" s="80"/>
      <c r="BX416" s="80"/>
      <c r="BY416" s="80"/>
      <c r="BZ416" s="80"/>
      <c r="CA416" s="80"/>
      <c r="CB416" s="80"/>
      <c r="CC416" s="80"/>
      <c r="CD416" s="80"/>
      <c r="CE416" s="80"/>
      <c r="CF416" s="80"/>
      <c r="CG416" s="80"/>
      <c r="CH416" s="80"/>
      <c r="CI416" s="80"/>
      <c r="CJ416" s="80"/>
      <c r="CK416" s="80"/>
      <c r="CL416" s="80"/>
      <c r="CM416" s="80"/>
      <c r="CN416" s="80"/>
      <c r="CO416" s="80"/>
      <c r="CP416" s="80"/>
      <c r="CQ416" s="80"/>
      <c r="CR416" s="80"/>
      <c r="CS416" s="80"/>
      <c r="CT416" s="80">
        <f t="shared" si="804"/>
        <v>622183.43807315826</v>
      </c>
      <c r="CU416" s="80"/>
      <c r="CV416" s="80"/>
      <c r="CW416" s="80"/>
      <c r="CX416" s="80">
        <f t="shared" si="798"/>
        <v>247716</v>
      </c>
      <c r="CY416" s="80">
        <f t="shared" si="795"/>
        <v>258137.91436767578</v>
      </c>
      <c r="CZ416" s="80">
        <f t="shared" si="796"/>
        <v>187500</v>
      </c>
      <c r="DA416" s="80">
        <f t="shared" si="799"/>
        <v>132632.63957977295</v>
      </c>
      <c r="DB416" s="80">
        <f t="shared" si="802"/>
        <v>52091.097164154031</v>
      </c>
      <c r="DC416" s="80">
        <f t="shared" ref="DC416:DC425" si="805">DC415</f>
        <v>304760.61096763611</v>
      </c>
      <c r="DD416" s="80"/>
      <c r="DE416" s="80"/>
      <c r="DF416" s="80"/>
      <c r="DG416" s="80"/>
      <c r="DH416" s="80"/>
      <c r="DI416" s="80"/>
      <c r="DJ416" s="80"/>
      <c r="DK416" s="80"/>
      <c r="DL416" s="80"/>
      <c r="DM416" s="80"/>
      <c r="DN416" s="80"/>
      <c r="DO416" s="80"/>
      <c r="DP416" s="80"/>
      <c r="DQ416" s="80"/>
      <c r="DR416" s="80"/>
      <c r="DS416" s="80"/>
      <c r="DT416" s="80"/>
      <c r="DU416" s="80"/>
      <c r="DV416" s="80"/>
      <c r="DW416" s="80"/>
      <c r="DX416" s="80"/>
      <c r="DY416" s="80"/>
      <c r="DZ416" s="80"/>
      <c r="EA416" s="80"/>
      <c r="EB416" s="80"/>
      <c r="EC416" s="80"/>
      <c r="ED416" s="80">
        <f t="shared" si="797"/>
        <v>399953.09710502619</v>
      </c>
      <c r="EE416" s="80"/>
      <c r="EF416" s="80"/>
      <c r="EG416" s="80"/>
      <c r="EH416" s="80"/>
      <c r="EI416" s="80"/>
      <c r="EJ416" s="80"/>
      <c r="EK416" s="80"/>
      <c r="EL416" s="80"/>
      <c r="EM416" s="80"/>
      <c r="EN416" s="72">
        <f t="shared" si="794"/>
        <v>3694037.6012220383</v>
      </c>
    </row>
    <row r="417" spans="1:144" x14ac:dyDescent="0.15">
      <c r="A417" s="71">
        <v>42674</v>
      </c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>
        <f t="shared" si="800"/>
        <v>263750.00476837158</v>
      </c>
      <c r="M417" s="80"/>
      <c r="N417" s="80"/>
      <c r="O417" s="80"/>
      <c r="P417" s="80"/>
      <c r="Q417" s="80"/>
      <c r="R417" s="80"/>
      <c r="S417" s="80"/>
      <c r="T417" s="80">
        <f t="shared" si="801"/>
        <v>331620</v>
      </c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>
        <f t="shared" si="803"/>
        <v>106192.79919624329</v>
      </c>
      <c r="AG417" s="80"/>
      <c r="AH417" s="80">
        <f>AH416</f>
        <v>787500</v>
      </c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  <c r="BM417" s="80"/>
      <c r="BN417" s="80"/>
      <c r="BO417" s="80"/>
      <c r="BP417" s="80"/>
      <c r="BQ417" s="80"/>
      <c r="BR417" s="80"/>
      <c r="BS417" s="80"/>
      <c r="BT417" s="80"/>
      <c r="BU417" s="80"/>
      <c r="BV417" s="80"/>
      <c r="BW417" s="80"/>
      <c r="BX417" s="80"/>
      <c r="BY417" s="80"/>
      <c r="BZ417" s="80"/>
      <c r="CA417" s="80"/>
      <c r="CB417" s="80"/>
      <c r="CC417" s="80"/>
      <c r="CD417" s="80"/>
      <c r="CE417" s="80"/>
      <c r="CF417" s="80"/>
      <c r="CG417" s="80"/>
      <c r="CH417" s="80"/>
      <c r="CI417" s="80"/>
      <c r="CJ417" s="80"/>
      <c r="CK417" s="80"/>
      <c r="CL417" s="80"/>
      <c r="CM417" s="80"/>
      <c r="CN417" s="80"/>
      <c r="CO417" s="80"/>
      <c r="CP417" s="80"/>
      <c r="CQ417" s="80"/>
      <c r="CR417" s="80"/>
      <c r="CS417" s="80">
        <f>'Primærdata SPACs'!J3954</f>
        <v>427125.01287460327</v>
      </c>
      <c r="CT417" s="80">
        <f t="shared" si="804"/>
        <v>622183.43807315826</v>
      </c>
      <c r="CU417" s="80"/>
      <c r="CV417" s="80"/>
      <c r="CW417" s="80"/>
      <c r="CX417" s="80">
        <f t="shared" si="798"/>
        <v>247716</v>
      </c>
      <c r="CY417" s="80">
        <f t="shared" si="795"/>
        <v>258137.91436767578</v>
      </c>
      <c r="CZ417" s="80">
        <f t="shared" si="796"/>
        <v>187500</v>
      </c>
      <c r="DA417" s="80">
        <f t="shared" si="799"/>
        <v>132632.63957977295</v>
      </c>
      <c r="DB417" s="80">
        <f t="shared" si="802"/>
        <v>52091.097164154031</v>
      </c>
      <c r="DC417" s="80">
        <f t="shared" si="805"/>
        <v>304760.61096763611</v>
      </c>
      <c r="DD417" s="80"/>
      <c r="DE417" s="80"/>
      <c r="DF417" s="80"/>
      <c r="DG417" s="80"/>
      <c r="DH417" s="80"/>
      <c r="DI417" s="80"/>
      <c r="DJ417" s="80"/>
      <c r="DK417" s="80"/>
      <c r="DL417" s="80"/>
      <c r="DM417" s="80"/>
      <c r="DN417" s="80"/>
      <c r="DO417" s="80"/>
      <c r="DP417" s="80"/>
      <c r="DQ417" s="80"/>
      <c r="DR417" s="80"/>
      <c r="DS417" s="80"/>
      <c r="DT417" s="80"/>
      <c r="DU417" s="80"/>
      <c r="DV417" s="80"/>
      <c r="DW417" s="80"/>
      <c r="DX417" s="80"/>
      <c r="DY417" s="80"/>
      <c r="DZ417" s="80"/>
      <c r="EA417" s="80"/>
      <c r="EB417" s="80"/>
      <c r="EC417" s="80"/>
      <c r="ED417" s="80">
        <f t="shared" si="797"/>
        <v>399953.09710502619</v>
      </c>
      <c r="EE417" s="80"/>
      <c r="EF417" s="80"/>
      <c r="EG417" s="80"/>
      <c r="EH417" s="80"/>
      <c r="EI417" s="80"/>
      <c r="EJ417" s="80"/>
      <c r="EK417" s="80"/>
      <c r="EL417" s="80"/>
      <c r="EM417" s="80"/>
      <c r="EN417" s="72">
        <f t="shared" si="794"/>
        <v>4121162.6140966415</v>
      </c>
    </row>
    <row r="418" spans="1:144" x14ac:dyDescent="0.15">
      <c r="A418" s="71">
        <v>42704</v>
      </c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>
        <f t="shared" si="800"/>
        <v>263750.00476837158</v>
      </c>
      <c r="M418" s="80"/>
      <c r="N418" s="80"/>
      <c r="O418" s="80"/>
      <c r="P418" s="80"/>
      <c r="Q418" s="80"/>
      <c r="R418" s="80"/>
      <c r="S418" s="80"/>
      <c r="T418" s="80">
        <f t="shared" si="801"/>
        <v>331620</v>
      </c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>
        <f t="shared" si="803"/>
        <v>106192.79919624329</v>
      </c>
      <c r="AG418" s="80"/>
      <c r="AH418" s="80">
        <f t="shared" ref="AH418:AH452" si="806">AH417</f>
        <v>787500</v>
      </c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  <c r="BM418" s="80"/>
      <c r="BN418" s="80"/>
      <c r="BO418" s="80"/>
      <c r="BP418" s="80"/>
      <c r="BQ418" s="80"/>
      <c r="BR418" s="80"/>
      <c r="BS418" s="80"/>
      <c r="BT418" s="80"/>
      <c r="BU418" s="80"/>
      <c r="BV418" s="80"/>
      <c r="BW418" s="80"/>
      <c r="BX418" s="80"/>
      <c r="BY418" s="80"/>
      <c r="BZ418" s="80"/>
      <c r="CA418" s="80"/>
      <c r="CB418" s="80"/>
      <c r="CC418" s="80"/>
      <c r="CD418" s="80"/>
      <c r="CE418" s="80"/>
      <c r="CF418" s="80"/>
      <c r="CG418" s="80"/>
      <c r="CH418" s="80"/>
      <c r="CI418" s="80"/>
      <c r="CJ418" s="80"/>
      <c r="CK418" s="80"/>
      <c r="CL418" s="80"/>
      <c r="CM418" s="80"/>
      <c r="CN418" s="80"/>
      <c r="CO418" s="80"/>
      <c r="CP418" s="80"/>
      <c r="CQ418" s="80"/>
      <c r="CR418" s="80"/>
      <c r="CS418" s="80">
        <f>CS417</f>
        <v>427125.01287460327</v>
      </c>
      <c r="CT418" s="80">
        <f t="shared" si="804"/>
        <v>622183.43807315826</v>
      </c>
      <c r="CU418" s="80"/>
      <c r="CV418" s="80"/>
      <c r="CW418" s="80"/>
      <c r="CX418" s="80">
        <f t="shared" si="798"/>
        <v>247716</v>
      </c>
      <c r="CY418" s="80">
        <f t="shared" si="795"/>
        <v>258137.91436767578</v>
      </c>
      <c r="CZ418" s="80">
        <f t="shared" si="796"/>
        <v>187500</v>
      </c>
      <c r="DA418" s="80">
        <f t="shared" si="799"/>
        <v>132632.63957977295</v>
      </c>
      <c r="DB418" s="80">
        <f t="shared" si="802"/>
        <v>52091.097164154031</v>
      </c>
      <c r="DC418" s="80">
        <f t="shared" si="805"/>
        <v>304760.61096763611</v>
      </c>
      <c r="DD418" s="80"/>
      <c r="DE418" s="80"/>
      <c r="DF418" s="80"/>
      <c r="DG418" s="80"/>
      <c r="DH418" s="80"/>
      <c r="DI418" s="80"/>
      <c r="DJ418" s="80"/>
      <c r="DK418" s="80"/>
      <c r="DL418" s="80"/>
      <c r="DM418" s="80"/>
      <c r="DN418" s="80"/>
      <c r="DO418" s="80"/>
      <c r="DP418" s="80"/>
      <c r="DQ418" s="80"/>
      <c r="DR418" s="80"/>
      <c r="DS418" s="80"/>
      <c r="DT418" s="80"/>
      <c r="DU418" s="80"/>
      <c r="DV418" s="80"/>
      <c r="DW418" s="80"/>
      <c r="DX418" s="80"/>
      <c r="DY418" s="80"/>
      <c r="DZ418" s="80"/>
      <c r="EA418" s="80"/>
      <c r="EB418" s="80"/>
      <c r="EC418" s="80"/>
      <c r="ED418" s="80">
        <f t="shared" si="797"/>
        <v>399953.09710502619</v>
      </c>
      <c r="EE418" s="80">
        <f>'Primærdata SPACs'!J4711</f>
        <v>99876.901895523071</v>
      </c>
      <c r="EF418" s="80"/>
      <c r="EG418" s="80"/>
      <c r="EH418" s="80"/>
      <c r="EI418" s="80"/>
      <c r="EJ418" s="80"/>
      <c r="EK418" s="80"/>
      <c r="EL418" s="80"/>
      <c r="EM418" s="80"/>
      <c r="EN418" s="72">
        <f t="shared" si="794"/>
        <v>4221039.5159921646</v>
      </c>
    </row>
    <row r="419" spans="1:144" x14ac:dyDescent="0.15">
      <c r="A419" s="71">
        <v>42734</v>
      </c>
      <c r="B419" s="80">
        <v>172076</v>
      </c>
      <c r="C419" s="80"/>
      <c r="D419" s="80"/>
      <c r="E419" s="80"/>
      <c r="F419" s="80"/>
      <c r="G419" s="80"/>
      <c r="H419" s="80"/>
      <c r="I419" s="80"/>
      <c r="J419" s="80"/>
      <c r="K419" s="80"/>
      <c r="L419" s="80">
        <f t="shared" si="800"/>
        <v>263750.00476837158</v>
      </c>
      <c r="M419" s="80"/>
      <c r="N419" s="80"/>
      <c r="O419" s="80"/>
      <c r="P419" s="80"/>
      <c r="Q419" s="80"/>
      <c r="R419" s="80"/>
      <c r="S419" s="80"/>
      <c r="T419" s="80">
        <f t="shared" si="801"/>
        <v>331620</v>
      </c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>
        <f t="shared" si="803"/>
        <v>106192.79919624329</v>
      </c>
      <c r="AG419" s="80"/>
      <c r="AH419" s="80">
        <f t="shared" si="806"/>
        <v>787500</v>
      </c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  <c r="BM419" s="80"/>
      <c r="BN419" s="80"/>
      <c r="BO419" s="80"/>
      <c r="BP419" s="80"/>
      <c r="BQ419" s="80"/>
      <c r="BR419" s="80"/>
      <c r="BS419" s="80"/>
      <c r="BT419" s="80"/>
      <c r="BU419" s="80"/>
      <c r="BV419" s="80"/>
      <c r="BW419" s="80"/>
      <c r="BX419" s="80"/>
      <c r="BY419" s="80"/>
      <c r="BZ419" s="80"/>
      <c r="CA419" s="80"/>
      <c r="CB419" s="80"/>
      <c r="CC419" s="80"/>
      <c r="CD419" s="80"/>
      <c r="CE419" s="80"/>
      <c r="CF419" s="80"/>
      <c r="CG419" s="80"/>
      <c r="CH419" s="80"/>
      <c r="CI419" s="80"/>
      <c r="CJ419" s="80"/>
      <c r="CK419" s="80"/>
      <c r="CL419" s="80"/>
      <c r="CM419" s="80"/>
      <c r="CN419" s="80"/>
      <c r="CO419" s="80"/>
      <c r="CP419" s="80"/>
      <c r="CQ419" s="80"/>
      <c r="CR419" s="80"/>
      <c r="CS419" s="80">
        <f t="shared" ref="CS419:CS453" si="807">CS418</f>
        <v>427125.01287460327</v>
      </c>
      <c r="CT419" s="80">
        <f t="shared" si="804"/>
        <v>622183.43807315826</v>
      </c>
      <c r="CU419" s="80"/>
      <c r="CV419" s="80"/>
      <c r="CW419" s="80"/>
      <c r="CX419" s="80">
        <f t="shared" si="798"/>
        <v>247716</v>
      </c>
      <c r="CY419" s="80">
        <f t="shared" si="795"/>
        <v>258137.91436767578</v>
      </c>
      <c r="CZ419" s="80">
        <f t="shared" si="796"/>
        <v>187500</v>
      </c>
      <c r="DA419" s="80">
        <f t="shared" si="799"/>
        <v>132632.63957977295</v>
      </c>
      <c r="DB419" s="80">
        <f t="shared" si="802"/>
        <v>52091.097164154031</v>
      </c>
      <c r="DC419" s="80">
        <f t="shared" si="805"/>
        <v>304760.61096763611</v>
      </c>
      <c r="DD419" s="80"/>
      <c r="DE419" s="80"/>
      <c r="DF419" s="80"/>
      <c r="DG419" s="80"/>
      <c r="DH419" s="80"/>
      <c r="DI419" s="80"/>
      <c r="DJ419" s="80"/>
      <c r="DK419" s="80"/>
      <c r="DL419" s="80"/>
      <c r="DM419" s="80"/>
      <c r="DN419" s="80"/>
      <c r="DO419" s="80"/>
      <c r="DP419" s="80"/>
      <c r="DQ419" s="80"/>
      <c r="DR419" s="80"/>
      <c r="DS419" s="80"/>
      <c r="DT419" s="80"/>
      <c r="DU419" s="80"/>
      <c r="DV419" s="80"/>
      <c r="DW419" s="80"/>
      <c r="DX419" s="80"/>
      <c r="DY419" s="80"/>
      <c r="DZ419" s="80"/>
      <c r="EA419" s="80"/>
      <c r="EB419" s="80"/>
      <c r="EC419" s="80"/>
      <c r="ED419" s="80">
        <f t="shared" si="797"/>
        <v>399953.09710502619</v>
      </c>
      <c r="EE419" s="80">
        <f>EE418</f>
        <v>99876.901895523071</v>
      </c>
      <c r="EF419" s="80"/>
      <c r="EG419" s="80"/>
      <c r="EH419" s="80"/>
      <c r="EI419" s="80"/>
      <c r="EJ419" s="80"/>
      <c r="EK419" s="80"/>
      <c r="EL419" s="80"/>
      <c r="EM419" s="80"/>
      <c r="EN419" s="72">
        <f t="shared" si="794"/>
        <v>4393115.5159921646</v>
      </c>
    </row>
    <row r="420" spans="1:144" x14ac:dyDescent="0.15">
      <c r="A420" s="71">
        <v>42766</v>
      </c>
      <c r="B420" s="80">
        <f>B419</f>
        <v>172076</v>
      </c>
      <c r="C420" s="80"/>
      <c r="D420" s="80"/>
      <c r="E420" s="80"/>
      <c r="F420" s="80"/>
      <c r="G420" s="80"/>
      <c r="H420" s="80"/>
      <c r="I420" s="80"/>
      <c r="J420" s="80"/>
      <c r="K420" s="80"/>
      <c r="L420" s="80">
        <f t="shared" si="800"/>
        <v>263750.00476837158</v>
      </c>
      <c r="M420" s="80"/>
      <c r="N420" s="80"/>
      <c r="O420" s="80"/>
      <c r="P420" s="80"/>
      <c r="Q420" s="80"/>
      <c r="R420" s="80"/>
      <c r="S420" s="80"/>
      <c r="T420" s="80">
        <f t="shared" si="801"/>
        <v>331620</v>
      </c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>
        <f t="shared" si="803"/>
        <v>106192.79919624329</v>
      </c>
      <c r="AG420" s="80"/>
      <c r="AH420" s="80">
        <f t="shared" si="806"/>
        <v>787500</v>
      </c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  <c r="BM420" s="80"/>
      <c r="BN420" s="80"/>
      <c r="BO420" s="80"/>
      <c r="BP420" s="80"/>
      <c r="BQ420" s="80"/>
      <c r="BR420" s="80"/>
      <c r="BS420" s="80"/>
      <c r="BT420" s="80"/>
      <c r="BU420" s="80"/>
      <c r="BV420" s="80"/>
      <c r="BW420" s="80"/>
      <c r="BX420" s="80"/>
      <c r="BY420" s="80"/>
      <c r="BZ420" s="80"/>
      <c r="CA420" s="80"/>
      <c r="CB420" s="80"/>
      <c r="CC420" s="80"/>
      <c r="CD420" s="80"/>
      <c r="CE420" s="80"/>
      <c r="CF420" s="80"/>
      <c r="CG420" s="80"/>
      <c r="CH420" s="80"/>
      <c r="CI420" s="80"/>
      <c r="CJ420" s="80"/>
      <c r="CK420" s="80"/>
      <c r="CL420" s="80"/>
      <c r="CM420" s="80"/>
      <c r="CN420" s="80"/>
      <c r="CO420" s="80"/>
      <c r="CP420" s="80"/>
      <c r="CQ420" s="80"/>
      <c r="CR420" s="80"/>
      <c r="CS420" s="80">
        <f t="shared" si="807"/>
        <v>427125.01287460327</v>
      </c>
      <c r="CT420" s="80">
        <f t="shared" si="804"/>
        <v>622183.43807315826</v>
      </c>
      <c r="CU420" s="80"/>
      <c r="CV420" s="80">
        <f>'Primærdata SPACs'!J4174</f>
        <v>251745.50380706787</v>
      </c>
      <c r="CW420" s="80"/>
      <c r="CX420" s="80">
        <f t="shared" si="798"/>
        <v>247716</v>
      </c>
      <c r="CY420" s="80">
        <f t="shared" si="795"/>
        <v>258137.91436767578</v>
      </c>
      <c r="CZ420" s="80">
        <f t="shared" si="796"/>
        <v>187500</v>
      </c>
      <c r="DA420" s="80">
        <f t="shared" si="799"/>
        <v>132632.63957977295</v>
      </c>
      <c r="DB420" s="80">
        <f t="shared" si="802"/>
        <v>52091.097164154031</v>
      </c>
      <c r="DC420" s="80">
        <f t="shared" si="805"/>
        <v>304760.61096763611</v>
      </c>
      <c r="DD420" s="80"/>
      <c r="DE420" s="80"/>
      <c r="DF420" s="80"/>
      <c r="DG420" s="80"/>
      <c r="DH420" s="80"/>
      <c r="DI420" s="80"/>
      <c r="DJ420" s="80"/>
      <c r="DK420" s="80"/>
      <c r="DL420" s="80"/>
      <c r="DM420" s="80"/>
      <c r="DN420" s="80"/>
      <c r="DO420" s="80"/>
      <c r="DP420" s="80"/>
      <c r="DQ420" s="80"/>
      <c r="DR420" s="80"/>
      <c r="DS420" s="80"/>
      <c r="DT420" s="80"/>
      <c r="DU420" s="80"/>
      <c r="DV420" s="80"/>
      <c r="DW420" s="80"/>
      <c r="DX420" s="80"/>
      <c r="DY420" s="80"/>
      <c r="DZ420" s="80"/>
      <c r="EA420" s="80"/>
      <c r="EB420" s="80"/>
      <c r="EC420" s="80"/>
      <c r="ED420" s="80">
        <f t="shared" si="797"/>
        <v>399953.09710502619</v>
      </c>
      <c r="EE420" s="80">
        <f t="shared" ref="EE420:EE454" si="808">EE419</f>
        <v>99876.901895523071</v>
      </c>
      <c r="EF420" s="80"/>
      <c r="EG420" s="80"/>
      <c r="EH420" s="80"/>
      <c r="EI420" s="80"/>
      <c r="EJ420" s="80"/>
      <c r="EK420" s="80"/>
      <c r="EL420" s="80"/>
      <c r="EM420" s="80"/>
      <c r="EN420" s="72">
        <f t="shared" ref="EN420:EN451" si="809">SUM(B420:EM420)</f>
        <v>4644861.0197992325</v>
      </c>
    </row>
    <row r="421" spans="1:144" x14ac:dyDescent="0.15">
      <c r="A421" s="71">
        <v>42794</v>
      </c>
      <c r="B421" s="80">
        <f t="shared" ref="B421:B455" si="810">B420</f>
        <v>172076</v>
      </c>
      <c r="C421" s="80"/>
      <c r="D421" s="80"/>
      <c r="E421" s="80"/>
      <c r="F421" s="80"/>
      <c r="G421" s="80"/>
      <c r="H421" s="80"/>
      <c r="I421" s="80"/>
      <c r="J421" s="80"/>
      <c r="K421" s="80"/>
      <c r="L421" s="80">
        <f t="shared" si="800"/>
        <v>263750.00476837158</v>
      </c>
      <c r="M421" s="80"/>
      <c r="N421" s="80"/>
      <c r="O421" s="80"/>
      <c r="P421" s="80"/>
      <c r="Q421" s="80"/>
      <c r="R421" s="80"/>
      <c r="S421" s="80"/>
      <c r="T421" s="80">
        <f t="shared" si="801"/>
        <v>331620</v>
      </c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>
        <f t="shared" si="803"/>
        <v>106192.79919624329</v>
      </c>
      <c r="AG421" s="80"/>
      <c r="AH421" s="80">
        <f t="shared" si="806"/>
        <v>787500</v>
      </c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  <c r="BM421" s="80"/>
      <c r="BN421" s="80"/>
      <c r="BO421" s="80"/>
      <c r="BP421" s="80"/>
      <c r="BQ421" s="80"/>
      <c r="BR421" s="80"/>
      <c r="BS421" s="80"/>
      <c r="BT421" s="80"/>
      <c r="BU421" s="80"/>
      <c r="BV421" s="80"/>
      <c r="BW421" s="80"/>
      <c r="BX421" s="80"/>
      <c r="BY421" s="80"/>
      <c r="BZ421" s="80"/>
      <c r="CA421" s="80"/>
      <c r="CB421" s="80"/>
      <c r="CC421" s="80"/>
      <c r="CD421" s="80"/>
      <c r="CE421" s="80"/>
      <c r="CF421" s="80"/>
      <c r="CG421" s="80"/>
      <c r="CH421" s="80"/>
      <c r="CI421" s="80"/>
      <c r="CJ421" s="80"/>
      <c r="CK421" s="80"/>
      <c r="CL421" s="80"/>
      <c r="CM421" s="80"/>
      <c r="CN421" s="80"/>
      <c r="CO421" s="80"/>
      <c r="CP421" s="80"/>
      <c r="CQ421" s="80"/>
      <c r="CR421" s="80"/>
      <c r="CS421" s="80">
        <f t="shared" si="807"/>
        <v>427125.01287460327</v>
      </c>
      <c r="CT421" s="80">
        <f t="shared" si="804"/>
        <v>622183.43807315826</v>
      </c>
      <c r="CU421" s="80"/>
      <c r="CV421" s="80">
        <f>CV420</f>
        <v>251745.50380706787</v>
      </c>
      <c r="CW421" s="80"/>
      <c r="CX421" s="80">
        <f t="shared" si="798"/>
        <v>247716</v>
      </c>
      <c r="CY421" s="80">
        <f t="shared" si="795"/>
        <v>258137.91436767578</v>
      </c>
      <c r="CZ421" s="80">
        <f t="shared" si="796"/>
        <v>187500</v>
      </c>
      <c r="DA421" s="80">
        <f t="shared" si="799"/>
        <v>132632.63957977295</v>
      </c>
      <c r="DB421" s="80">
        <f t="shared" si="802"/>
        <v>52091.097164154031</v>
      </c>
      <c r="DC421" s="80">
        <f t="shared" si="805"/>
        <v>304760.61096763611</v>
      </c>
      <c r="DD421" s="80"/>
      <c r="DE421" s="80"/>
      <c r="DF421" s="80"/>
      <c r="DG421" s="80"/>
      <c r="DH421" s="80"/>
      <c r="DI421" s="80"/>
      <c r="DJ421" s="80"/>
      <c r="DK421" s="80"/>
      <c r="DL421" s="80"/>
      <c r="DM421" s="80"/>
      <c r="DN421" s="80"/>
      <c r="DO421" s="80"/>
      <c r="DP421" s="80"/>
      <c r="DQ421" s="80"/>
      <c r="DR421" s="80"/>
      <c r="DS421" s="80"/>
      <c r="DT421" s="80"/>
      <c r="DU421" s="80"/>
      <c r="DV421" s="80"/>
      <c r="DW421" s="80"/>
      <c r="DX421" s="80"/>
      <c r="DY421" s="80"/>
      <c r="DZ421" s="80"/>
      <c r="EA421" s="80"/>
      <c r="EB421" s="80"/>
      <c r="EC421" s="80"/>
      <c r="ED421" s="80">
        <f t="shared" si="797"/>
        <v>399953.09710502619</v>
      </c>
      <c r="EE421" s="80">
        <f t="shared" si="808"/>
        <v>99876.901895523071</v>
      </c>
      <c r="EF421" s="80">
        <f>'Primærdata SPACs'!J5058</f>
        <v>59525.100202560425</v>
      </c>
      <c r="EG421" s="80"/>
      <c r="EH421" s="80">
        <f>'Primærdata SPACs'!J5261</f>
        <v>450450.01029968262</v>
      </c>
      <c r="EI421" s="80"/>
      <c r="EJ421" s="80"/>
      <c r="EK421" s="80"/>
      <c r="EL421" s="80"/>
      <c r="EM421" s="80"/>
      <c r="EN421" s="72">
        <f t="shared" si="809"/>
        <v>5154836.1303014755</v>
      </c>
    </row>
    <row r="422" spans="1:144" x14ac:dyDescent="0.15">
      <c r="A422" s="71">
        <v>42825</v>
      </c>
      <c r="B422" s="80">
        <f t="shared" si="810"/>
        <v>172076</v>
      </c>
      <c r="C422" s="80"/>
      <c r="D422" s="80"/>
      <c r="E422" s="80"/>
      <c r="F422" s="80"/>
      <c r="G422" s="80"/>
      <c r="H422" s="80"/>
      <c r="I422" s="80"/>
      <c r="J422" s="80"/>
      <c r="K422" s="80"/>
      <c r="L422" s="80">
        <f t="shared" si="800"/>
        <v>263750.00476837158</v>
      </c>
      <c r="M422" s="80"/>
      <c r="N422" s="80"/>
      <c r="O422" s="80"/>
      <c r="P422" s="80"/>
      <c r="Q422" s="80"/>
      <c r="R422" s="80"/>
      <c r="S422" s="80"/>
      <c r="T422" s="80">
        <f t="shared" si="801"/>
        <v>331620</v>
      </c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>
        <f t="shared" si="803"/>
        <v>106192.79919624329</v>
      </c>
      <c r="AG422" s="80"/>
      <c r="AH422" s="80">
        <f t="shared" si="806"/>
        <v>787500</v>
      </c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  <c r="BM422" s="80"/>
      <c r="BN422" s="80"/>
      <c r="BO422" s="80"/>
      <c r="BP422" s="80"/>
      <c r="BQ422" s="80"/>
      <c r="BR422" s="80"/>
      <c r="BS422" s="80"/>
      <c r="BT422" s="80"/>
      <c r="BU422" s="80"/>
      <c r="BV422" s="80"/>
      <c r="BW422" s="80"/>
      <c r="BX422" s="80"/>
      <c r="BY422" s="80"/>
      <c r="BZ422" s="80"/>
      <c r="CA422" s="80"/>
      <c r="CB422" s="80"/>
      <c r="CC422" s="80"/>
      <c r="CD422" s="80"/>
      <c r="CE422" s="80"/>
      <c r="CF422" s="80"/>
      <c r="CG422" s="80"/>
      <c r="CH422" s="80"/>
      <c r="CI422" s="80"/>
      <c r="CJ422" s="80"/>
      <c r="CK422" s="80"/>
      <c r="CL422" s="80"/>
      <c r="CM422" s="80"/>
      <c r="CN422" s="80"/>
      <c r="CO422" s="80"/>
      <c r="CP422" s="80"/>
      <c r="CQ422" s="80"/>
      <c r="CR422" s="80"/>
      <c r="CS422" s="80">
        <f t="shared" si="807"/>
        <v>427125.01287460327</v>
      </c>
      <c r="CT422" s="80">
        <f t="shared" si="804"/>
        <v>622183.43807315826</v>
      </c>
      <c r="CU422" s="80"/>
      <c r="CV422" s="80">
        <f t="shared" ref="CV422:CV456" si="811">CV421</f>
        <v>251745.50380706787</v>
      </c>
      <c r="CW422" s="80"/>
      <c r="CX422" s="80">
        <f t="shared" si="798"/>
        <v>247716</v>
      </c>
      <c r="CY422" s="80">
        <f t="shared" si="795"/>
        <v>258137.91436767578</v>
      </c>
      <c r="CZ422" s="80">
        <f t="shared" si="796"/>
        <v>187500</v>
      </c>
      <c r="DA422" s="80">
        <f t="shared" si="799"/>
        <v>132632.63957977295</v>
      </c>
      <c r="DB422" s="80">
        <f t="shared" si="802"/>
        <v>52091.097164154031</v>
      </c>
      <c r="DC422" s="80">
        <f t="shared" si="805"/>
        <v>304760.61096763611</v>
      </c>
      <c r="DD422" s="80"/>
      <c r="DE422" s="80"/>
      <c r="DF422" s="80"/>
      <c r="DG422" s="80"/>
      <c r="DH422" s="80"/>
      <c r="DI422" s="80"/>
      <c r="DJ422" s="80"/>
      <c r="DK422" s="80"/>
      <c r="DL422" s="80"/>
      <c r="DM422" s="80"/>
      <c r="DN422" s="80"/>
      <c r="DO422" s="80"/>
      <c r="DP422" s="80"/>
      <c r="DQ422" s="80"/>
      <c r="DR422" s="80"/>
      <c r="DS422" s="80"/>
      <c r="DT422" s="80"/>
      <c r="DU422" s="80"/>
      <c r="DV422" s="80"/>
      <c r="DW422" s="80"/>
      <c r="DX422" s="80"/>
      <c r="DY422" s="80"/>
      <c r="DZ422" s="80"/>
      <c r="EA422" s="80"/>
      <c r="EB422" s="80"/>
      <c r="EC422" s="80"/>
      <c r="ED422" s="80">
        <f t="shared" si="797"/>
        <v>399953.09710502619</v>
      </c>
      <c r="EE422" s="80">
        <f t="shared" si="808"/>
        <v>99876.901895523071</v>
      </c>
      <c r="EF422" s="80">
        <f>EF421</f>
        <v>59525.100202560425</v>
      </c>
      <c r="EG422" s="80"/>
      <c r="EH422" s="80">
        <f>EH421</f>
        <v>450450.01029968262</v>
      </c>
      <c r="EI422" s="80"/>
      <c r="EJ422" s="80"/>
      <c r="EK422" s="80"/>
      <c r="EL422" s="80"/>
      <c r="EM422" s="80"/>
      <c r="EN422" s="72">
        <f t="shared" si="809"/>
        <v>5154836.1303014755</v>
      </c>
    </row>
    <row r="423" spans="1:144" x14ac:dyDescent="0.15">
      <c r="A423" s="71">
        <v>42853</v>
      </c>
      <c r="B423" s="80">
        <f t="shared" si="810"/>
        <v>172076</v>
      </c>
      <c r="C423" s="80"/>
      <c r="D423" s="80"/>
      <c r="E423" s="80"/>
      <c r="F423" s="80"/>
      <c r="G423" s="80"/>
      <c r="H423" s="80"/>
      <c r="I423" s="80"/>
      <c r="J423" s="80"/>
      <c r="K423" s="80"/>
      <c r="L423" s="80">
        <f t="shared" si="800"/>
        <v>263750.00476837158</v>
      </c>
      <c r="M423" s="80"/>
      <c r="N423" s="80"/>
      <c r="O423" s="80"/>
      <c r="P423" s="80"/>
      <c r="Q423" s="80"/>
      <c r="R423" s="80"/>
      <c r="S423" s="80"/>
      <c r="T423" s="80">
        <f t="shared" si="801"/>
        <v>331620</v>
      </c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>
        <f t="shared" si="803"/>
        <v>106192.79919624329</v>
      </c>
      <c r="AG423" s="80"/>
      <c r="AH423" s="80">
        <f t="shared" si="806"/>
        <v>787500</v>
      </c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  <c r="BM423" s="80"/>
      <c r="BN423" s="80"/>
      <c r="BO423" s="80"/>
      <c r="BP423" s="80"/>
      <c r="BQ423" s="80"/>
      <c r="BR423" s="80"/>
      <c r="BS423" s="80"/>
      <c r="BT423" s="80"/>
      <c r="BU423" s="80"/>
      <c r="BV423" s="80"/>
      <c r="BW423" s="80"/>
      <c r="BX423" s="80"/>
      <c r="BY423" s="80"/>
      <c r="BZ423" s="80"/>
      <c r="CA423" s="80"/>
      <c r="CB423" s="80"/>
      <c r="CC423" s="80"/>
      <c r="CD423" s="80"/>
      <c r="CE423" s="80"/>
      <c r="CF423" s="80"/>
      <c r="CG423" s="80"/>
      <c r="CH423" s="80"/>
      <c r="CI423" s="80"/>
      <c r="CJ423" s="80"/>
      <c r="CK423" s="80"/>
      <c r="CL423" s="80"/>
      <c r="CM423" s="80"/>
      <c r="CN423" s="80"/>
      <c r="CO423" s="80"/>
      <c r="CP423" s="80"/>
      <c r="CQ423" s="80"/>
      <c r="CR423" s="80"/>
      <c r="CS423" s="80">
        <f t="shared" si="807"/>
        <v>427125.01287460327</v>
      </c>
      <c r="CT423" s="80">
        <f t="shared" si="804"/>
        <v>622183.43807315826</v>
      </c>
      <c r="CU423" s="80"/>
      <c r="CV423" s="80">
        <f t="shared" si="811"/>
        <v>251745.50380706787</v>
      </c>
      <c r="CW423" s="80"/>
      <c r="CX423" s="80">
        <f t="shared" si="798"/>
        <v>247716</v>
      </c>
      <c r="CY423" s="80">
        <f t="shared" si="795"/>
        <v>258137.91436767578</v>
      </c>
      <c r="CZ423" s="80">
        <f t="shared" si="796"/>
        <v>187500</v>
      </c>
      <c r="DA423" s="80">
        <f t="shared" si="799"/>
        <v>132632.63957977295</v>
      </c>
      <c r="DB423" s="80">
        <f t="shared" si="802"/>
        <v>52091.097164154031</v>
      </c>
      <c r="DC423" s="80">
        <f t="shared" si="805"/>
        <v>304760.61096763611</v>
      </c>
      <c r="DD423" s="80"/>
      <c r="DE423" s="80"/>
      <c r="DF423" s="80"/>
      <c r="DG423" s="80"/>
      <c r="DH423" s="80"/>
      <c r="DI423" s="80"/>
      <c r="DJ423" s="80"/>
      <c r="DK423" s="80"/>
      <c r="DL423" s="80"/>
      <c r="DM423" s="80"/>
      <c r="DN423" s="80"/>
      <c r="DO423" s="80"/>
      <c r="DP423" s="80"/>
      <c r="DQ423" s="80"/>
      <c r="DR423" s="80"/>
      <c r="DS423" s="80"/>
      <c r="DT423" s="80"/>
      <c r="DU423" s="80"/>
      <c r="DV423" s="80"/>
      <c r="DW423" s="80"/>
      <c r="DX423" s="80"/>
      <c r="DY423" s="80"/>
      <c r="DZ423" s="80"/>
      <c r="EA423" s="80"/>
      <c r="EB423" s="80"/>
      <c r="EC423" s="80"/>
      <c r="ED423" s="80">
        <f t="shared" si="797"/>
        <v>399953.09710502619</v>
      </c>
      <c r="EE423" s="80">
        <f t="shared" si="808"/>
        <v>99876.901895523071</v>
      </c>
      <c r="EF423" s="80">
        <f t="shared" ref="EF423:EF457" si="812">EF422</f>
        <v>59525.100202560425</v>
      </c>
      <c r="EG423" s="80"/>
      <c r="EH423" s="80">
        <f t="shared" ref="EH423:EH457" si="813">EH422</f>
        <v>450450.01029968262</v>
      </c>
      <c r="EI423" s="80"/>
      <c r="EJ423" s="80"/>
      <c r="EK423" s="80"/>
      <c r="EL423" s="80"/>
      <c r="EM423" s="80"/>
      <c r="EN423" s="72">
        <f t="shared" si="809"/>
        <v>5154836.1303014755</v>
      </c>
    </row>
    <row r="424" spans="1:144" x14ac:dyDescent="0.15">
      <c r="A424" s="71">
        <v>42886</v>
      </c>
      <c r="B424" s="80">
        <f t="shared" si="810"/>
        <v>172076</v>
      </c>
      <c r="C424" s="80"/>
      <c r="D424" s="80"/>
      <c r="E424" s="80"/>
      <c r="F424" s="80"/>
      <c r="G424" s="80"/>
      <c r="H424" s="80"/>
      <c r="I424" s="80"/>
      <c r="J424" s="80"/>
      <c r="K424" s="80"/>
      <c r="L424" s="80">
        <f t="shared" si="800"/>
        <v>263750.00476837158</v>
      </c>
      <c r="M424" s="80"/>
      <c r="N424" s="80"/>
      <c r="O424" s="80"/>
      <c r="P424" s="80"/>
      <c r="Q424" s="80"/>
      <c r="R424" s="80"/>
      <c r="S424" s="80"/>
      <c r="T424" s="80">
        <f t="shared" si="801"/>
        <v>331620</v>
      </c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>
        <f t="shared" si="803"/>
        <v>106192.79919624329</v>
      </c>
      <c r="AG424" s="80"/>
      <c r="AH424" s="80">
        <f t="shared" si="806"/>
        <v>787500</v>
      </c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  <c r="BM424" s="80"/>
      <c r="BN424" s="80"/>
      <c r="BO424" s="80"/>
      <c r="BP424" s="80"/>
      <c r="BQ424" s="80"/>
      <c r="BR424" s="80"/>
      <c r="BS424" s="80"/>
      <c r="BT424" s="80"/>
      <c r="BU424" s="80"/>
      <c r="BV424" s="80"/>
      <c r="BW424" s="80"/>
      <c r="BX424" s="80"/>
      <c r="BY424" s="80"/>
      <c r="BZ424" s="80"/>
      <c r="CA424" s="80"/>
      <c r="CB424" s="80"/>
      <c r="CC424" s="80"/>
      <c r="CD424" s="80"/>
      <c r="CE424" s="80"/>
      <c r="CF424" s="80"/>
      <c r="CG424" s="80"/>
      <c r="CH424" s="80"/>
      <c r="CI424" s="80"/>
      <c r="CJ424" s="80"/>
      <c r="CK424" s="80"/>
      <c r="CL424" s="80"/>
      <c r="CM424" s="80"/>
      <c r="CN424" s="80"/>
      <c r="CO424" s="80"/>
      <c r="CP424" s="80"/>
      <c r="CQ424" s="80"/>
      <c r="CR424" s="80"/>
      <c r="CS424" s="80">
        <f t="shared" si="807"/>
        <v>427125.01287460327</v>
      </c>
      <c r="CT424" s="80">
        <f t="shared" si="804"/>
        <v>622183.43807315826</v>
      </c>
      <c r="CU424" s="80"/>
      <c r="CV424" s="80">
        <f t="shared" si="811"/>
        <v>251745.50380706787</v>
      </c>
      <c r="CW424" s="80">
        <f>'Primærdata SPACs'!J4252</f>
        <v>420468.76549720764</v>
      </c>
      <c r="CX424" s="80">
        <f t="shared" si="798"/>
        <v>247716</v>
      </c>
      <c r="CY424" s="80">
        <f t="shared" si="795"/>
        <v>258137.91436767578</v>
      </c>
      <c r="CZ424" s="80">
        <f t="shared" si="796"/>
        <v>187500</v>
      </c>
      <c r="DA424" s="80">
        <f t="shared" si="799"/>
        <v>132632.63957977295</v>
      </c>
      <c r="DB424" s="80">
        <f t="shared" si="802"/>
        <v>52091.097164154031</v>
      </c>
      <c r="DC424" s="80">
        <f t="shared" si="805"/>
        <v>304760.61096763611</v>
      </c>
      <c r="DD424" s="80"/>
      <c r="DE424" s="80"/>
      <c r="DF424" s="80"/>
      <c r="DG424" s="80"/>
      <c r="DH424" s="80"/>
      <c r="DI424" s="80"/>
      <c r="DJ424" s="80"/>
      <c r="DK424" s="80"/>
      <c r="DL424" s="80"/>
      <c r="DM424" s="80"/>
      <c r="DN424" s="80"/>
      <c r="DO424" s="80"/>
      <c r="DP424" s="80"/>
      <c r="DQ424" s="80"/>
      <c r="DR424" s="80"/>
      <c r="DS424" s="80"/>
      <c r="DT424" s="80"/>
      <c r="DU424" s="80"/>
      <c r="DV424" s="80"/>
      <c r="DW424" s="80"/>
      <c r="DX424" s="80"/>
      <c r="DY424" s="80"/>
      <c r="DZ424" s="80"/>
      <c r="EA424" s="80"/>
      <c r="EB424" s="80"/>
      <c r="EC424" s="80"/>
      <c r="ED424" s="80">
        <f t="shared" si="797"/>
        <v>399953.09710502619</v>
      </c>
      <c r="EE424" s="80">
        <f t="shared" si="808"/>
        <v>99876.901895523071</v>
      </c>
      <c r="EF424" s="80">
        <f t="shared" si="812"/>
        <v>59525.100202560425</v>
      </c>
      <c r="EG424" s="80"/>
      <c r="EH424" s="80">
        <f t="shared" si="813"/>
        <v>450450.01029968262</v>
      </c>
      <c r="EI424" s="80"/>
      <c r="EJ424" s="80"/>
      <c r="EK424" s="80"/>
      <c r="EL424" s="80"/>
      <c r="EM424" s="80"/>
      <c r="EN424" s="72">
        <f t="shared" si="809"/>
        <v>5575304.8957986832</v>
      </c>
    </row>
    <row r="425" spans="1:144" x14ac:dyDescent="0.15">
      <c r="A425" s="71">
        <v>42916</v>
      </c>
      <c r="B425" s="80">
        <f t="shared" si="810"/>
        <v>172076</v>
      </c>
      <c r="C425" s="80"/>
      <c r="D425" s="80"/>
      <c r="E425" s="80"/>
      <c r="F425" s="80"/>
      <c r="G425" s="80"/>
      <c r="H425" s="80"/>
      <c r="I425" s="80"/>
      <c r="J425" s="80"/>
      <c r="K425" s="80"/>
      <c r="L425" s="80">
        <f t="shared" si="800"/>
        <v>263750.00476837158</v>
      </c>
      <c r="M425" s="80"/>
      <c r="N425" s="80"/>
      <c r="O425" s="80"/>
      <c r="P425" s="80"/>
      <c r="Q425" s="80"/>
      <c r="R425" s="80"/>
      <c r="S425" s="80"/>
      <c r="T425" s="80">
        <f t="shared" si="801"/>
        <v>331620</v>
      </c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>
        <f t="shared" si="803"/>
        <v>106192.79919624329</v>
      </c>
      <c r="AG425" s="80"/>
      <c r="AH425" s="80">
        <f t="shared" si="806"/>
        <v>787500</v>
      </c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  <c r="BM425" s="80"/>
      <c r="BN425" s="80"/>
      <c r="BO425" s="80"/>
      <c r="BP425" s="80"/>
      <c r="BQ425" s="80"/>
      <c r="BR425" s="80"/>
      <c r="BS425" s="80"/>
      <c r="BT425" s="80"/>
      <c r="BU425" s="80"/>
      <c r="BV425" s="80"/>
      <c r="BW425" s="80"/>
      <c r="BX425" s="80"/>
      <c r="BY425" s="80"/>
      <c r="BZ425" s="80"/>
      <c r="CA425" s="80"/>
      <c r="CB425" s="80"/>
      <c r="CC425" s="80"/>
      <c r="CD425" s="80"/>
      <c r="CE425" s="80"/>
      <c r="CF425" s="80"/>
      <c r="CG425" s="80"/>
      <c r="CH425" s="80"/>
      <c r="CI425" s="80"/>
      <c r="CJ425" s="80"/>
      <c r="CK425" s="80"/>
      <c r="CL425" s="80"/>
      <c r="CM425" s="80"/>
      <c r="CN425" s="80"/>
      <c r="CO425" s="80"/>
      <c r="CP425" s="80"/>
      <c r="CQ425" s="80"/>
      <c r="CR425" s="80"/>
      <c r="CS425" s="80">
        <f t="shared" si="807"/>
        <v>427125.01287460327</v>
      </c>
      <c r="CT425" s="80">
        <f t="shared" si="804"/>
        <v>622183.43807315826</v>
      </c>
      <c r="CU425" s="80">
        <f>'Primærdata SPACs'!J4102</f>
        <v>286182.08220100403</v>
      </c>
      <c r="CV425" s="80">
        <f t="shared" si="811"/>
        <v>251745.50380706787</v>
      </c>
      <c r="CW425" s="80">
        <f>CW424</f>
        <v>420468.76549720764</v>
      </c>
      <c r="CX425" s="80">
        <f t="shared" si="798"/>
        <v>247716</v>
      </c>
      <c r="CY425" s="80">
        <f t="shared" si="795"/>
        <v>258137.91436767578</v>
      </c>
      <c r="CZ425" s="80">
        <f t="shared" si="796"/>
        <v>187500</v>
      </c>
      <c r="DA425" s="80">
        <f t="shared" si="799"/>
        <v>132632.63957977295</v>
      </c>
      <c r="DB425" s="80"/>
      <c r="DC425" s="80">
        <f t="shared" si="805"/>
        <v>304760.61096763611</v>
      </c>
      <c r="DD425" s="80">
        <f>'Primærdata SPACs'!J4906</f>
        <v>150724.79339790344</v>
      </c>
      <c r="DE425" s="80"/>
      <c r="DF425" s="80"/>
      <c r="DG425" s="80"/>
      <c r="DH425" s="80"/>
      <c r="DI425" s="80"/>
      <c r="DJ425" s="80"/>
      <c r="DK425" s="80">
        <f>'Primærdata SPACs'!J5671</f>
        <v>474144.98925209045</v>
      </c>
      <c r="DL425" s="80"/>
      <c r="DM425" s="80"/>
      <c r="DN425" s="80"/>
      <c r="DO425" s="80"/>
      <c r="DP425" s="80"/>
      <c r="DQ425" s="80"/>
      <c r="DR425" s="80"/>
      <c r="DS425" s="80"/>
      <c r="DT425" s="80"/>
      <c r="DU425" s="80"/>
      <c r="DV425" s="80"/>
      <c r="DW425" s="80"/>
      <c r="DX425" s="80"/>
      <c r="DY425" s="80"/>
      <c r="DZ425" s="80"/>
      <c r="EA425" s="80"/>
      <c r="EB425" s="80"/>
      <c r="EC425" s="80"/>
      <c r="ED425" s="80">
        <f t="shared" si="797"/>
        <v>399953.09710502619</v>
      </c>
      <c r="EE425" s="80">
        <f t="shared" si="808"/>
        <v>99876.901895523071</v>
      </c>
      <c r="EF425" s="80">
        <f t="shared" si="812"/>
        <v>59525.100202560425</v>
      </c>
      <c r="EG425" s="80"/>
      <c r="EH425" s="80">
        <f t="shared" si="813"/>
        <v>450450.01029968262</v>
      </c>
      <c r="EI425" s="80"/>
      <c r="EJ425" s="80"/>
      <c r="EK425" s="80"/>
      <c r="EL425" s="80"/>
      <c r="EM425" s="80"/>
      <c r="EN425" s="72">
        <f t="shared" si="809"/>
        <v>6434265.663485527</v>
      </c>
    </row>
    <row r="426" spans="1:144" x14ac:dyDescent="0.15">
      <c r="A426" s="71">
        <v>42947</v>
      </c>
      <c r="B426" s="80">
        <f t="shared" si="810"/>
        <v>172076</v>
      </c>
      <c r="C426" s="80"/>
      <c r="D426" s="80"/>
      <c r="E426" s="80"/>
      <c r="F426" s="80"/>
      <c r="G426" s="80"/>
      <c r="H426" s="80"/>
      <c r="I426" s="80"/>
      <c r="J426" s="80"/>
      <c r="K426" s="80"/>
      <c r="L426" s="80">
        <f t="shared" si="800"/>
        <v>263750.00476837158</v>
      </c>
      <c r="M426" s="80"/>
      <c r="N426" s="80"/>
      <c r="O426" s="80"/>
      <c r="P426" s="80"/>
      <c r="Q426" s="80"/>
      <c r="R426" s="80"/>
      <c r="S426" s="80"/>
      <c r="T426" s="80">
        <f t="shared" si="801"/>
        <v>331620</v>
      </c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>
        <f t="shared" si="803"/>
        <v>106192.79919624329</v>
      </c>
      <c r="AG426" s="80"/>
      <c r="AH426" s="80">
        <f t="shared" si="806"/>
        <v>787500</v>
      </c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  <c r="BM426" s="80"/>
      <c r="BN426" s="80"/>
      <c r="BO426" s="80"/>
      <c r="BP426" s="80"/>
      <c r="BQ426" s="80"/>
      <c r="BR426" s="80"/>
      <c r="BS426" s="80"/>
      <c r="BT426" s="80"/>
      <c r="BU426" s="80"/>
      <c r="BV426" s="80"/>
      <c r="BW426" s="80"/>
      <c r="BX426" s="80"/>
      <c r="BY426" s="80"/>
      <c r="BZ426" s="80"/>
      <c r="CA426" s="80"/>
      <c r="CB426" s="80"/>
      <c r="CC426" s="80"/>
      <c r="CD426" s="80"/>
      <c r="CE426" s="80"/>
      <c r="CF426" s="80"/>
      <c r="CG426" s="80"/>
      <c r="CH426" s="80"/>
      <c r="CI426" s="80"/>
      <c r="CJ426" s="80"/>
      <c r="CK426" s="80"/>
      <c r="CL426" s="80"/>
      <c r="CM426" s="80"/>
      <c r="CN426" s="80"/>
      <c r="CO426" s="80"/>
      <c r="CP426" s="80"/>
      <c r="CQ426" s="80"/>
      <c r="CR426" s="80"/>
      <c r="CS426" s="80">
        <f t="shared" si="807"/>
        <v>427125.01287460327</v>
      </c>
      <c r="CT426" s="80">
        <f t="shared" si="804"/>
        <v>622183.43807315826</v>
      </c>
      <c r="CU426" s="80">
        <f>CU425</f>
        <v>286182.08220100403</v>
      </c>
      <c r="CV426" s="80">
        <f t="shared" si="811"/>
        <v>251745.50380706787</v>
      </c>
      <c r="CW426" s="80">
        <f t="shared" ref="CW426:CW455" si="814">CW425</f>
        <v>420468.76549720764</v>
      </c>
      <c r="CX426" s="80">
        <f t="shared" si="798"/>
        <v>247716</v>
      </c>
      <c r="CY426" s="80"/>
      <c r="CZ426" s="80">
        <f t="shared" si="796"/>
        <v>187500</v>
      </c>
      <c r="DA426" s="80">
        <f t="shared" si="799"/>
        <v>132632.63957977295</v>
      </c>
      <c r="DB426" s="80"/>
      <c r="DC426" s="80"/>
      <c r="DD426" s="80">
        <f>DD425</f>
        <v>150724.79339790344</v>
      </c>
      <c r="DE426" s="80"/>
      <c r="DF426" s="80"/>
      <c r="DG426" s="80">
        <f>'Primærdata SPACs'!J5343</f>
        <v>54930.37567377089</v>
      </c>
      <c r="DH426" s="80"/>
      <c r="DI426" s="80"/>
      <c r="DJ426" s="80"/>
      <c r="DK426" s="80">
        <f>DK425</f>
        <v>474144.98925209045</v>
      </c>
      <c r="DL426" s="80"/>
      <c r="DM426" s="80"/>
      <c r="DN426" s="80"/>
      <c r="DO426" s="80"/>
      <c r="DP426" s="80"/>
      <c r="DQ426" s="80"/>
      <c r="DR426" s="80"/>
      <c r="DS426" s="80"/>
      <c r="DT426" s="80"/>
      <c r="DU426" s="80"/>
      <c r="DV426" s="80"/>
      <c r="DW426" s="80"/>
      <c r="DX426" s="80"/>
      <c r="DY426" s="80"/>
      <c r="DZ426" s="80"/>
      <c r="EA426" s="80"/>
      <c r="EB426" s="80"/>
      <c r="EC426" s="80"/>
      <c r="ED426" s="80">
        <f t="shared" si="797"/>
        <v>399953.09710502619</v>
      </c>
      <c r="EE426" s="80">
        <f t="shared" si="808"/>
        <v>99876.901895523071</v>
      </c>
      <c r="EF426" s="80">
        <f t="shared" si="812"/>
        <v>59525.100202560425</v>
      </c>
      <c r="EG426" s="80"/>
      <c r="EH426" s="80">
        <f t="shared" si="813"/>
        <v>450450.01029968262</v>
      </c>
      <c r="EI426" s="80"/>
      <c r="EJ426" s="80"/>
      <c r="EK426" s="80"/>
      <c r="EL426" s="80"/>
      <c r="EM426" s="80"/>
      <c r="EN426" s="72">
        <f t="shared" si="809"/>
        <v>5926297.5138239861</v>
      </c>
    </row>
    <row r="427" spans="1:144" x14ac:dyDescent="0.15">
      <c r="A427" s="71">
        <v>42978</v>
      </c>
      <c r="B427" s="80">
        <f t="shared" si="810"/>
        <v>172076</v>
      </c>
      <c r="C427" s="80"/>
      <c r="D427" s="80"/>
      <c r="E427" s="80"/>
      <c r="F427" s="80"/>
      <c r="G427" s="80"/>
      <c r="H427" s="80"/>
      <c r="I427" s="80"/>
      <c r="J427" s="80"/>
      <c r="K427" s="80"/>
      <c r="L427" s="80">
        <f t="shared" si="800"/>
        <v>263750.00476837158</v>
      </c>
      <c r="M427" s="80"/>
      <c r="N427" s="80"/>
      <c r="O427" s="80"/>
      <c r="P427" s="80"/>
      <c r="Q427" s="80"/>
      <c r="R427" s="80"/>
      <c r="S427" s="80"/>
      <c r="T427" s="80">
        <f t="shared" si="801"/>
        <v>331620</v>
      </c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>
        <f t="shared" si="803"/>
        <v>106192.79919624329</v>
      </c>
      <c r="AG427" s="80"/>
      <c r="AH427" s="80">
        <f t="shared" si="806"/>
        <v>787500</v>
      </c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  <c r="BM427" s="80"/>
      <c r="BN427" s="80"/>
      <c r="BO427" s="80"/>
      <c r="BP427" s="80"/>
      <c r="BQ427" s="80"/>
      <c r="BR427" s="80"/>
      <c r="BS427" s="80"/>
      <c r="BT427" s="80"/>
      <c r="BU427" s="80"/>
      <c r="BV427" s="80"/>
      <c r="BW427" s="80"/>
      <c r="BX427" s="80"/>
      <c r="BY427" s="80"/>
      <c r="BZ427" s="80"/>
      <c r="CA427" s="80"/>
      <c r="CB427" s="80"/>
      <c r="CC427" s="80"/>
      <c r="CD427" s="80"/>
      <c r="CE427" s="80"/>
      <c r="CF427" s="80"/>
      <c r="CG427" s="80"/>
      <c r="CH427" s="80"/>
      <c r="CI427" s="80"/>
      <c r="CJ427" s="80"/>
      <c r="CK427" s="80"/>
      <c r="CL427" s="80"/>
      <c r="CM427" s="80"/>
      <c r="CN427" s="80"/>
      <c r="CO427" s="80"/>
      <c r="CP427" s="80"/>
      <c r="CQ427" s="80"/>
      <c r="CR427" s="80"/>
      <c r="CS427" s="80">
        <f t="shared" si="807"/>
        <v>427125.01287460327</v>
      </c>
      <c r="CT427" s="80">
        <f t="shared" si="804"/>
        <v>622183.43807315826</v>
      </c>
      <c r="CU427" s="80">
        <f t="shared" ref="CU427:CU461" si="815">CU426</f>
        <v>286182.08220100403</v>
      </c>
      <c r="CV427" s="80">
        <f t="shared" si="811"/>
        <v>251745.50380706787</v>
      </c>
      <c r="CW427" s="80">
        <f t="shared" si="814"/>
        <v>420468.76549720764</v>
      </c>
      <c r="CX427" s="80">
        <f t="shared" si="798"/>
        <v>247716</v>
      </c>
      <c r="CY427" s="80"/>
      <c r="CZ427" s="80">
        <f t="shared" si="796"/>
        <v>187500</v>
      </c>
      <c r="DA427" s="80">
        <f t="shared" si="799"/>
        <v>132632.63957977295</v>
      </c>
      <c r="DB427" s="80"/>
      <c r="DC427" s="80"/>
      <c r="DD427" s="80">
        <f t="shared" ref="DD427:DD461" si="816">DD426</f>
        <v>150724.79339790344</v>
      </c>
      <c r="DE427" s="80"/>
      <c r="DF427" s="80"/>
      <c r="DG427" s="80">
        <f>DG426</f>
        <v>54930.37567377089</v>
      </c>
      <c r="DH427" s="80"/>
      <c r="DI427" s="80"/>
      <c r="DJ427" s="80"/>
      <c r="DK427" s="80">
        <f t="shared" ref="DK427:DK461" si="817">DK426</f>
        <v>474144.98925209045</v>
      </c>
      <c r="DL427" s="80"/>
      <c r="DM427" s="80"/>
      <c r="DN427" s="80"/>
      <c r="DO427" s="80"/>
      <c r="DP427" s="80"/>
      <c r="DQ427" s="80"/>
      <c r="DR427" s="80"/>
      <c r="DS427" s="80"/>
      <c r="DT427" s="80"/>
      <c r="DU427" s="80"/>
      <c r="DV427" s="80"/>
      <c r="DW427" s="80"/>
      <c r="DX427" s="80"/>
      <c r="DY427" s="80"/>
      <c r="DZ427" s="80"/>
      <c r="EA427" s="80"/>
      <c r="EB427" s="80"/>
      <c r="EC427" s="80"/>
      <c r="ED427" s="80">
        <f t="shared" si="797"/>
        <v>399953.09710502619</v>
      </c>
      <c r="EE427" s="80">
        <f t="shared" si="808"/>
        <v>99876.901895523071</v>
      </c>
      <c r="EF427" s="80">
        <f t="shared" si="812"/>
        <v>59525.100202560425</v>
      </c>
      <c r="EG427" s="80"/>
      <c r="EH427" s="80">
        <f t="shared" si="813"/>
        <v>450450.01029968262</v>
      </c>
      <c r="EI427" s="80"/>
      <c r="EJ427" s="80"/>
      <c r="EK427" s="80"/>
      <c r="EL427" s="80"/>
      <c r="EM427" s="80"/>
      <c r="EN427" s="72">
        <f t="shared" si="809"/>
        <v>5926297.5138239861</v>
      </c>
    </row>
    <row r="428" spans="1:144" x14ac:dyDescent="0.15">
      <c r="A428" s="71">
        <v>43007</v>
      </c>
      <c r="B428" s="80">
        <f t="shared" si="810"/>
        <v>172076</v>
      </c>
      <c r="C428" s="80"/>
      <c r="D428" s="80"/>
      <c r="E428" s="80"/>
      <c r="F428" s="80"/>
      <c r="G428" s="80"/>
      <c r="H428" s="80"/>
      <c r="I428" s="80"/>
      <c r="J428" s="80"/>
      <c r="K428" s="80"/>
      <c r="L428" s="80">
        <f t="shared" si="800"/>
        <v>263750.00476837158</v>
      </c>
      <c r="M428" s="80"/>
      <c r="N428" s="80"/>
      <c r="O428" s="80"/>
      <c r="P428" s="80"/>
      <c r="Q428" s="80"/>
      <c r="R428" s="80"/>
      <c r="S428" s="80"/>
      <c r="T428" s="80">
        <f t="shared" si="801"/>
        <v>331620</v>
      </c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>
        <f t="shared" si="803"/>
        <v>106192.79919624329</v>
      </c>
      <c r="AG428" s="80"/>
      <c r="AH428" s="80">
        <f t="shared" si="806"/>
        <v>787500</v>
      </c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  <c r="BM428" s="80"/>
      <c r="BN428" s="80"/>
      <c r="BO428" s="80"/>
      <c r="BP428" s="80"/>
      <c r="BQ428" s="80"/>
      <c r="BR428" s="80"/>
      <c r="BS428" s="80"/>
      <c r="BT428" s="80"/>
      <c r="BU428" s="80"/>
      <c r="BV428" s="80"/>
      <c r="BW428" s="80"/>
      <c r="BX428" s="80"/>
      <c r="BY428" s="80"/>
      <c r="BZ428" s="80"/>
      <c r="CA428" s="80"/>
      <c r="CB428" s="80"/>
      <c r="CC428" s="80"/>
      <c r="CD428" s="80"/>
      <c r="CE428" s="80"/>
      <c r="CF428" s="80"/>
      <c r="CG428" s="80"/>
      <c r="CH428" s="80"/>
      <c r="CI428" s="80"/>
      <c r="CJ428" s="80"/>
      <c r="CK428" s="80"/>
      <c r="CL428" s="80"/>
      <c r="CM428" s="80"/>
      <c r="CN428" s="80"/>
      <c r="CO428" s="80"/>
      <c r="CP428" s="80"/>
      <c r="CQ428" s="80"/>
      <c r="CR428" s="80"/>
      <c r="CS428" s="80">
        <f t="shared" si="807"/>
        <v>427125.01287460327</v>
      </c>
      <c r="CT428" s="80">
        <f t="shared" si="804"/>
        <v>622183.43807315826</v>
      </c>
      <c r="CU428" s="80">
        <f t="shared" si="815"/>
        <v>286182.08220100403</v>
      </c>
      <c r="CV428" s="80">
        <f t="shared" si="811"/>
        <v>251745.50380706787</v>
      </c>
      <c r="CW428" s="80">
        <f t="shared" si="814"/>
        <v>420468.76549720764</v>
      </c>
      <c r="CX428" s="80">
        <f t="shared" si="798"/>
        <v>247716</v>
      </c>
      <c r="CY428" s="80"/>
      <c r="CZ428" s="80">
        <f t="shared" si="796"/>
        <v>187500</v>
      </c>
      <c r="DA428" s="80">
        <f t="shared" si="799"/>
        <v>132632.63957977295</v>
      </c>
      <c r="DB428" s="80"/>
      <c r="DC428" s="80"/>
      <c r="DD428" s="80">
        <f t="shared" si="816"/>
        <v>150724.79339790344</v>
      </c>
      <c r="DE428" s="80">
        <f>'Primærdata SPACs'!J4989</f>
        <v>190095</v>
      </c>
      <c r="DF428" s="80"/>
      <c r="DG428" s="80">
        <f t="shared" ref="DG428:DG462" si="818">DG427</f>
        <v>54930.37567377089</v>
      </c>
      <c r="DH428" s="80"/>
      <c r="DI428" s="80"/>
      <c r="DJ428" s="80"/>
      <c r="DK428" s="80">
        <f t="shared" si="817"/>
        <v>474144.98925209045</v>
      </c>
      <c r="DL428" s="80"/>
      <c r="DM428" s="80"/>
      <c r="DN428" s="80"/>
      <c r="DO428" s="80"/>
      <c r="DP428" s="80"/>
      <c r="DQ428" s="80"/>
      <c r="DR428" s="80"/>
      <c r="DS428" s="80"/>
      <c r="DT428" s="80"/>
      <c r="DU428" s="80"/>
      <c r="DV428" s="80"/>
      <c r="DW428" s="80"/>
      <c r="DX428" s="80"/>
      <c r="DY428" s="80"/>
      <c r="DZ428" s="80"/>
      <c r="EA428" s="80"/>
      <c r="EB428" s="80"/>
      <c r="EC428" s="80"/>
      <c r="ED428" s="80">
        <f t="shared" si="797"/>
        <v>399953.09710502619</v>
      </c>
      <c r="EE428" s="80">
        <f t="shared" si="808"/>
        <v>99876.901895523071</v>
      </c>
      <c r="EF428" s="80">
        <f t="shared" si="812"/>
        <v>59525.100202560425</v>
      </c>
      <c r="EG428" s="80"/>
      <c r="EH428" s="80">
        <f t="shared" si="813"/>
        <v>450450.01029968262</v>
      </c>
      <c r="EI428" s="80"/>
      <c r="EJ428" s="80"/>
      <c r="EK428" s="80"/>
      <c r="EL428" s="80"/>
      <c r="EM428" s="80"/>
      <c r="EN428" s="72">
        <f t="shared" si="809"/>
        <v>6116392.5138239861</v>
      </c>
    </row>
    <row r="429" spans="1:144" x14ac:dyDescent="0.15">
      <c r="A429" s="71">
        <v>43039</v>
      </c>
      <c r="B429" s="80">
        <f t="shared" si="810"/>
        <v>172076</v>
      </c>
      <c r="C429" s="80"/>
      <c r="D429" s="80"/>
      <c r="E429" s="80"/>
      <c r="F429" s="80"/>
      <c r="G429" s="80"/>
      <c r="H429" s="80"/>
      <c r="I429" s="80"/>
      <c r="J429" s="80"/>
      <c r="K429" s="80"/>
      <c r="L429" s="80">
        <f t="shared" si="800"/>
        <v>263750.00476837158</v>
      </c>
      <c r="M429" s="80"/>
      <c r="N429" s="80"/>
      <c r="O429" s="80"/>
      <c r="P429" s="80"/>
      <c r="Q429" s="80"/>
      <c r="R429" s="80"/>
      <c r="S429" s="80"/>
      <c r="T429" s="80">
        <f t="shared" si="801"/>
        <v>331620</v>
      </c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>
        <f t="shared" si="803"/>
        <v>106192.79919624329</v>
      </c>
      <c r="AG429" s="80"/>
      <c r="AH429" s="80">
        <f t="shared" si="806"/>
        <v>787500</v>
      </c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  <c r="BM429" s="80"/>
      <c r="BN429" s="80"/>
      <c r="BO429" s="80"/>
      <c r="BP429" s="80"/>
      <c r="BQ429" s="80"/>
      <c r="BR429" s="80"/>
      <c r="BS429" s="80"/>
      <c r="BT429" s="80"/>
      <c r="BU429" s="80"/>
      <c r="BV429" s="80"/>
      <c r="BW429" s="80"/>
      <c r="BX429" s="80"/>
      <c r="BY429" s="80"/>
      <c r="BZ429" s="80"/>
      <c r="CA429" s="80"/>
      <c r="CB429" s="80"/>
      <c r="CC429" s="80"/>
      <c r="CD429" s="80"/>
      <c r="CE429" s="80"/>
      <c r="CF429" s="80"/>
      <c r="CG429" s="80"/>
      <c r="CH429" s="80"/>
      <c r="CI429" s="80"/>
      <c r="CJ429" s="80"/>
      <c r="CK429" s="80"/>
      <c r="CL429" s="80"/>
      <c r="CM429" s="80"/>
      <c r="CN429" s="80"/>
      <c r="CO429" s="80"/>
      <c r="CP429" s="80"/>
      <c r="CQ429" s="80"/>
      <c r="CR429" s="80"/>
      <c r="CS429" s="80">
        <f t="shared" si="807"/>
        <v>427125.01287460327</v>
      </c>
      <c r="CT429" s="80">
        <f t="shared" si="804"/>
        <v>622183.43807315826</v>
      </c>
      <c r="CU429" s="80">
        <f t="shared" si="815"/>
        <v>286182.08220100403</v>
      </c>
      <c r="CV429" s="80">
        <f t="shared" si="811"/>
        <v>251745.50380706787</v>
      </c>
      <c r="CW429" s="80">
        <f t="shared" si="814"/>
        <v>420468.76549720764</v>
      </c>
      <c r="CX429" s="80">
        <f t="shared" si="798"/>
        <v>247716</v>
      </c>
      <c r="CY429" s="80"/>
      <c r="CZ429" s="80"/>
      <c r="DA429" s="80">
        <f t="shared" si="799"/>
        <v>132632.63957977295</v>
      </c>
      <c r="DB429" s="80"/>
      <c r="DC429" s="80"/>
      <c r="DD429" s="80">
        <f t="shared" si="816"/>
        <v>150724.79339790344</v>
      </c>
      <c r="DE429" s="80">
        <f>DE428</f>
        <v>190095</v>
      </c>
      <c r="DF429" s="80">
        <f>'Primærdata SPACs'!J5195</f>
        <v>499525.20948028564</v>
      </c>
      <c r="DG429" s="80">
        <f t="shared" si="818"/>
        <v>54930.37567377089</v>
      </c>
      <c r="DH429" s="80"/>
      <c r="DI429" s="80"/>
      <c r="DJ429" s="80"/>
      <c r="DK429" s="80">
        <f t="shared" si="817"/>
        <v>474144.98925209045</v>
      </c>
      <c r="DL429" s="80"/>
      <c r="DM429" s="80"/>
      <c r="DN429" s="80"/>
      <c r="DO429" s="80"/>
      <c r="DP429" s="80"/>
      <c r="DQ429" s="80"/>
      <c r="DR429" s="80"/>
      <c r="DS429" s="80"/>
      <c r="DT429" s="80"/>
      <c r="DU429" s="80"/>
      <c r="DV429" s="80"/>
      <c r="DW429" s="80"/>
      <c r="DX429" s="80"/>
      <c r="DY429" s="80"/>
      <c r="DZ429" s="80"/>
      <c r="EA429" s="80"/>
      <c r="EB429" s="80"/>
      <c r="EC429" s="80"/>
      <c r="ED429" s="80">
        <f t="shared" si="797"/>
        <v>399953.09710502619</v>
      </c>
      <c r="EE429" s="80">
        <f t="shared" si="808"/>
        <v>99876.901895523071</v>
      </c>
      <c r="EF429" s="80">
        <f t="shared" si="812"/>
        <v>59525.100202560425</v>
      </c>
      <c r="EG429" s="80"/>
      <c r="EH429" s="80">
        <f t="shared" si="813"/>
        <v>450450.01029968262</v>
      </c>
      <c r="EI429" s="80"/>
      <c r="EJ429" s="80"/>
      <c r="EK429" s="80"/>
      <c r="EL429" s="80"/>
      <c r="EM429" s="80"/>
      <c r="EN429" s="72">
        <f t="shared" si="809"/>
        <v>6428417.7233042717</v>
      </c>
    </row>
    <row r="430" spans="1:144" x14ac:dyDescent="0.15">
      <c r="A430" s="71">
        <v>43069</v>
      </c>
      <c r="B430" s="80">
        <f t="shared" si="810"/>
        <v>172076</v>
      </c>
      <c r="C430" s="80"/>
      <c r="D430" s="80"/>
      <c r="E430" s="80"/>
      <c r="F430" s="80"/>
      <c r="G430" s="80"/>
      <c r="H430" s="80"/>
      <c r="I430" s="80"/>
      <c r="J430" s="80"/>
      <c r="K430" s="80"/>
      <c r="L430" s="80">
        <f t="shared" si="800"/>
        <v>263750.00476837158</v>
      </c>
      <c r="M430" s="80"/>
      <c r="N430" s="80"/>
      <c r="O430" s="80"/>
      <c r="P430" s="80"/>
      <c r="Q430" s="80"/>
      <c r="R430" s="80"/>
      <c r="S430" s="80"/>
      <c r="T430" s="80">
        <f t="shared" si="801"/>
        <v>331620</v>
      </c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>
        <f t="shared" si="803"/>
        <v>106192.79919624329</v>
      </c>
      <c r="AG430" s="80"/>
      <c r="AH430" s="80">
        <f t="shared" si="806"/>
        <v>787500</v>
      </c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  <c r="BM430" s="80"/>
      <c r="BN430" s="80"/>
      <c r="BO430" s="80"/>
      <c r="BP430" s="80"/>
      <c r="BQ430" s="80"/>
      <c r="BR430" s="80"/>
      <c r="BS430" s="80"/>
      <c r="BT430" s="80"/>
      <c r="BU430" s="80"/>
      <c r="BV430" s="80"/>
      <c r="BW430" s="80"/>
      <c r="BX430" s="80"/>
      <c r="BY430" s="80"/>
      <c r="BZ430" s="80"/>
      <c r="CA430" s="80"/>
      <c r="CB430" s="80"/>
      <c r="CC430" s="80"/>
      <c r="CD430" s="80"/>
      <c r="CE430" s="80"/>
      <c r="CF430" s="80"/>
      <c r="CG430" s="80"/>
      <c r="CH430" s="80"/>
      <c r="CI430" s="80"/>
      <c r="CJ430" s="80"/>
      <c r="CK430" s="80"/>
      <c r="CL430" s="80"/>
      <c r="CM430" s="80"/>
      <c r="CN430" s="80"/>
      <c r="CO430" s="80"/>
      <c r="CP430" s="80"/>
      <c r="CQ430" s="80"/>
      <c r="CR430" s="80"/>
      <c r="CS430" s="80">
        <f t="shared" si="807"/>
        <v>427125.01287460327</v>
      </c>
      <c r="CT430" s="80">
        <f t="shared" si="804"/>
        <v>622183.43807315826</v>
      </c>
      <c r="CU430" s="80">
        <f t="shared" si="815"/>
        <v>286182.08220100403</v>
      </c>
      <c r="CV430" s="80">
        <f t="shared" si="811"/>
        <v>251745.50380706787</v>
      </c>
      <c r="CW430" s="80">
        <f t="shared" si="814"/>
        <v>420468.76549720764</v>
      </c>
      <c r="CX430" s="80">
        <f t="shared" si="798"/>
        <v>247716</v>
      </c>
      <c r="CY430" s="80"/>
      <c r="CZ430" s="80"/>
      <c r="DA430" s="80">
        <f t="shared" si="799"/>
        <v>132632.63957977295</v>
      </c>
      <c r="DB430" s="80"/>
      <c r="DC430" s="80"/>
      <c r="DD430" s="80">
        <f t="shared" si="816"/>
        <v>150724.79339790344</v>
      </c>
      <c r="DE430" s="80">
        <f t="shared" ref="DE430:DE464" si="819">DE429</f>
        <v>190095</v>
      </c>
      <c r="DF430" s="80">
        <f>DF429</f>
        <v>499525.20948028564</v>
      </c>
      <c r="DG430" s="80">
        <f t="shared" si="818"/>
        <v>54930.37567377089</v>
      </c>
      <c r="DH430" s="80"/>
      <c r="DI430" s="80">
        <f>'Primærdata SPACs'!J5561</f>
        <v>681720.00789642334</v>
      </c>
      <c r="DJ430" s="80"/>
      <c r="DK430" s="80">
        <f t="shared" si="817"/>
        <v>474144.98925209045</v>
      </c>
      <c r="DL430" s="80"/>
      <c r="DM430" s="80"/>
      <c r="DN430" s="80"/>
      <c r="DO430" s="80"/>
      <c r="DP430" s="80"/>
      <c r="DQ430" s="80"/>
      <c r="DR430" s="80"/>
      <c r="DS430" s="80"/>
      <c r="DT430" s="80"/>
      <c r="DU430" s="80"/>
      <c r="DV430" s="80"/>
      <c r="DW430" s="80"/>
      <c r="DX430" s="80"/>
      <c r="DY430" s="80"/>
      <c r="DZ430" s="80"/>
      <c r="EA430" s="80"/>
      <c r="EB430" s="80"/>
      <c r="EC430" s="80"/>
      <c r="ED430" s="80">
        <f t="shared" si="797"/>
        <v>399953.09710502619</v>
      </c>
      <c r="EE430" s="80">
        <f t="shared" si="808"/>
        <v>99876.901895523071</v>
      </c>
      <c r="EF430" s="80">
        <f t="shared" si="812"/>
        <v>59525.100202560425</v>
      </c>
      <c r="EG430" s="80">
        <f>'Primærdata SPACs'!J5142</f>
        <v>367040.00282287598</v>
      </c>
      <c r="EH430" s="80">
        <f t="shared" si="813"/>
        <v>450450.01029968262</v>
      </c>
      <c r="EI430" s="80"/>
      <c r="EJ430" s="80"/>
      <c r="EK430" s="80"/>
      <c r="EL430" s="80"/>
      <c r="EM430" s="80"/>
      <c r="EN430" s="72">
        <f t="shared" si="809"/>
        <v>7477177.734023571</v>
      </c>
    </row>
    <row r="431" spans="1:144" x14ac:dyDescent="0.15">
      <c r="A431" s="71">
        <v>43098</v>
      </c>
      <c r="B431" s="80">
        <f t="shared" si="810"/>
        <v>172076</v>
      </c>
      <c r="C431" s="80"/>
      <c r="D431" s="80"/>
      <c r="E431" s="80"/>
      <c r="F431" s="80"/>
      <c r="G431" s="80"/>
      <c r="H431" s="80"/>
      <c r="I431" s="80"/>
      <c r="J431" s="80"/>
      <c r="K431" s="80"/>
      <c r="L431" s="80">
        <f t="shared" si="800"/>
        <v>263750.00476837158</v>
      </c>
      <c r="M431" s="80"/>
      <c r="N431" s="80"/>
      <c r="O431" s="80"/>
      <c r="P431" s="80"/>
      <c r="Q431" s="80"/>
      <c r="R431" s="80"/>
      <c r="S431" s="80"/>
      <c r="T431" s="80">
        <f t="shared" si="801"/>
        <v>331620</v>
      </c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>
        <f t="shared" si="803"/>
        <v>106192.79919624329</v>
      </c>
      <c r="AG431" s="80"/>
      <c r="AH431" s="80">
        <f t="shared" si="806"/>
        <v>787500</v>
      </c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  <c r="BM431" s="80"/>
      <c r="BN431" s="80"/>
      <c r="BO431" s="80"/>
      <c r="BP431" s="80"/>
      <c r="BQ431" s="80"/>
      <c r="BR431" s="80"/>
      <c r="BS431" s="80"/>
      <c r="BT431" s="80"/>
      <c r="BU431" s="80"/>
      <c r="BV431" s="80"/>
      <c r="BW431" s="80"/>
      <c r="BX431" s="80"/>
      <c r="BY431" s="80"/>
      <c r="BZ431" s="80"/>
      <c r="CA431" s="80"/>
      <c r="CB431" s="80"/>
      <c r="CC431" s="80"/>
      <c r="CD431" s="80"/>
      <c r="CE431" s="80"/>
      <c r="CF431" s="80"/>
      <c r="CG431" s="80"/>
      <c r="CH431" s="80"/>
      <c r="CI431" s="80"/>
      <c r="CJ431" s="80"/>
      <c r="CK431" s="80"/>
      <c r="CL431" s="80"/>
      <c r="CM431" s="80"/>
      <c r="CN431" s="80"/>
      <c r="CO431" s="80"/>
      <c r="CP431" s="80"/>
      <c r="CQ431" s="80"/>
      <c r="CR431" s="80"/>
      <c r="CS431" s="80">
        <f t="shared" si="807"/>
        <v>427125.01287460327</v>
      </c>
      <c r="CT431" s="80">
        <f t="shared" si="804"/>
        <v>622183.43807315826</v>
      </c>
      <c r="CU431" s="80">
        <f t="shared" si="815"/>
        <v>286182.08220100403</v>
      </c>
      <c r="CV431" s="80">
        <f t="shared" si="811"/>
        <v>251745.50380706787</v>
      </c>
      <c r="CW431" s="80">
        <f t="shared" si="814"/>
        <v>420468.76549720764</v>
      </c>
      <c r="CX431" s="80">
        <f t="shared" si="798"/>
        <v>247716</v>
      </c>
      <c r="CY431" s="80"/>
      <c r="CZ431" s="80"/>
      <c r="DA431" s="80">
        <f t="shared" si="799"/>
        <v>132632.63957977295</v>
      </c>
      <c r="DB431" s="80"/>
      <c r="DC431" s="80"/>
      <c r="DD431" s="80">
        <f t="shared" si="816"/>
        <v>150724.79339790344</v>
      </c>
      <c r="DE431" s="80">
        <f t="shared" si="819"/>
        <v>190095</v>
      </c>
      <c r="DF431" s="80">
        <f t="shared" ref="DF431:DF465" si="820">DF430</f>
        <v>499525.20948028564</v>
      </c>
      <c r="DG431" s="80">
        <f t="shared" si="818"/>
        <v>54930.37567377089</v>
      </c>
      <c r="DH431" s="80"/>
      <c r="DI431" s="80">
        <f>DI430</f>
        <v>681720.00789642334</v>
      </c>
      <c r="DJ431" s="80"/>
      <c r="DK431" s="80">
        <f t="shared" si="817"/>
        <v>474144.98925209045</v>
      </c>
      <c r="DL431" s="80"/>
      <c r="DM431" s="80"/>
      <c r="DN431" s="80"/>
      <c r="DO431" s="80"/>
      <c r="DP431" s="80"/>
      <c r="DQ431" s="80"/>
      <c r="DR431" s="80"/>
      <c r="DS431" s="80"/>
      <c r="DT431" s="80"/>
      <c r="DU431" s="80"/>
      <c r="DV431" s="80"/>
      <c r="DW431" s="80"/>
      <c r="DX431" s="80"/>
      <c r="DY431" s="80"/>
      <c r="DZ431" s="80"/>
      <c r="EA431" s="80"/>
      <c r="EB431" s="80"/>
      <c r="EC431" s="80"/>
      <c r="ED431" s="80">
        <f t="shared" si="797"/>
        <v>399953.09710502619</v>
      </c>
      <c r="EE431" s="80">
        <f t="shared" si="808"/>
        <v>99876.901895523071</v>
      </c>
      <c r="EF431" s="80">
        <f t="shared" si="812"/>
        <v>59525.100202560425</v>
      </c>
      <c r="EG431" s="80">
        <f>EG430</f>
        <v>367040.00282287598</v>
      </c>
      <c r="EH431" s="80">
        <f t="shared" si="813"/>
        <v>450450.01029968262</v>
      </c>
      <c r="EI431" s="80"/>
      <c r="EJ431" s="80"/>
      <c r="EK431" s="80"/>
      <c r="EL431" s="80"/>
      <c r="EM431" s="80"/>
      <c r="EN431" s="72">
        <f t="shared" si="809"/>
        <v>7477177.734023571</v>
      </c>
    </row>
    <row r="432" spans="1:144" x14ac:dyDescent="0.15">
      <c r="A432" s="71">
        <v>43131</v>
      </c>
      <c r="B432" s="80">
        <f t="shared" si="810"/>
        <v>172076</v>
      </c>
      <c r="C432" s="80"/>
      <c r="D432" s="80"/>
      <c r="E432" s="80"/>
      <c r="F432" s="80"/>
      <c r="G432" s="80"/>
      <c r="H432" s="80"/>
      <c r="I432" s="80"/>
      <c r="J432" s="80"/>
      <c r="K432" s="80"/>
      <c r="L432" s="80">
        <f t="shared" si="800"/>
        <v>263750.00476837158</v>
      </c>
      <c r="M432" s="80"/>
      <c r="N432" s="80">
        <f>'Primærdata SPACs'!J613</f>
        <v>160699.50304985046</v>
      </c>
      <c r="O432" s="80"/>
      <c r="P432" s="80"/>
      <c r="Q432" s="80"/>
      <c r="R432" s="80"/>
      <c r="S432" s="80"/>
      <c r="T432" s="80">
        <f t="shared" si="801"/>
        <v>331620</v>
      </c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>
        <f t="shared" si="803"/>
        <v>106192.79919624329</v>
      </c>
      <c r="AG432" s="80"/>
      <c r="AH432" s="80">
        <f t="shared" si="806"/>
        <v>787500</v>
      </c>
      <c r="AI432" s="80"/>
      <c r="AJ432" s="80"/>
      <c r="AK432" s="80">
        <f>'Primærdata SPACs'!J1836</f>
        <v>181893.59862327576</v>
      </c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  <c r="BM432" s="80"/>
      <c r="BN432" s="80"/>
      <c r="BO432" s="80"/>
      <c r="BP432" s="80"/>
      <c r="BQ432" s="80"/>
      <c r="BR432" s="80"/>
      <c r="BS432" s="80"/>
      <c r="BT432" s="80"/>
      <c r="BU432" s="80"/>
      <c r="BV432" s="80"/>
      <c r="BW432" s="80"/>
      <c r="BX432" s="80"/>
      <c r="BY432" s="80"/>
      <c r="BZ432" s="80"/>
      <c r="CA432" s="80"/>
      <c r="CB432" s="80"/>
      <c r="CC432" s="80"/>
      <c r="CD432" s="80"/>
      <c r="CE432" s="80"/>
      <c r="CF432" s="80"/>
      <c r="CG432" s="80"/>
      <c r="CH432" s="80"/>
      <c r="CI432" s="80"/>
      <c r="CJ432" s="80"/>
      <c r="CK432" s="80"/>
      <c r="CL432" s="80"/>
      <c r="CM432" s="80"/>
      <c r="CN432" s="80"/>
      <c r="CO432" s="80"/>
      <c r="CP432" s="80"/>
      <c r="CQ432" s="80"/>
      <c r="CR432" s="80"/>
      <c r="CS432" s="80">
        <f t="shared" si="807"/>
        <v>427125.01287460327</v>
      </c>
      <c r="CT432" s="80">
        <f t="shared" si="804"/>
        <v>622183.43807315826</v>
      </c>
      <c r="CU432" s="80">
        <f t="shared" si="815"/>
        <v>286182.08220100403</v>
      </c>
      <c r="CV432" s="80">
        <f t="shared" si="811"/>
        <v>251745.50380706787</v>
      </c>
      <c r="CW432" s="80">
        <f t="shared" si="814"/>
        <v>420468.76549720764</v>
      </c>
      <c r="CX432" s="80">
        <f t="shared" si="798"/>
        <v>247716</v>
      </c>
      <c r="CY432" s="80"/>
      <c r="CZ432" s="80"/>
      <c r="DA432" s="80">
        <f t="shared" si="799"/>
        <v>132632.63957977295</v>
      </c>
      <c r="DB432" s="80"/>
      <c r="DC432" s="80"/>
      <c r="DD432" s="80">
        <f t="shared" si="816"/>
        <v>150724.79339790344</v>
      </c>
      <c r="DE432" s="80">
        <f t="shared" si="819"/>
        <v>190095</v>
      </c>
      <c r="DF432" s="80">
        <f t="shared" si="820"/>
        <v>499525.20948028564</v>
      </c>
      <c r="DG432" s="80">
        <f t="shared" si="818"/>
        <v>54930.37567377089</v>
      </c>
      <c r="DH432" s="80"/>
      <c r="DI432" s="80">
        <f t="shared" ref="DI432:DI460" si="821">DI431</f>
        <v>681720.00789642334</v>
      </c>
      <c r="DJ432" s="80"/>
      <c r="DK432" s="80">
        <f t="shared" si="817"/>
        <v>474144.98925209045</v>
      </c>
      <c r="DL432" s="80"/>
      <c r="DM432" s="80"/>
      <c r="DN432" s="80"/>
      <c r="DO432" s="80"/>
      <c r="DP432" s="80"/>
      <c r="DQ432" s="80"/>
      <c r="DR432" s="80"/>
      <c r="DS432" s="80"/>
      <c r="DT432" s="80"/>
      <c r="DU432" s="80"/>
      <c r="DV432" s="80"/>
      <c r="DW432" s="80"/>
      <c r="DX432" s="80"/>
      <c r="DY432" s="80"/>
      <c r="DZ432" s="80"/>
      <c r="EA432" s="80"/>
      <c r="EB432" s="80"/>
      <c r="EC432" s="80"/>
      <c r="ED432" s="80"/>
      <c r="EE432" s="80">
        <f t="shared" si="808"/>
        <v>99876.901895523071</v>
      </c>
      <c r="EF432" s="80">
        <f t="shared" si="812"/>
        <v>59525.100202560425</v>
      </c>
      <c r="EG432" s="80">
        <f t="shared" ref="EG432:EG456" si="822">EG431</f>
        <v>367040.00282287598</v>
      </c>
      <c r="EH432" s="80">
        <f t="shared" si="813"/>
        <v>450450.01029968262</v>
      </c>
      <c r="EI432" s="80"/>
      <c r="EJ432" s="80"/>
      <c r="EK432" s="80"/>
      <c r="EL432" s="80"/>
      <c r="EM432" s="80"/>
      <c r="EN432" s="72">
        <f t="shared" si="809"/>
        <v>7419817.738591671</v>
      </c>
    </row>
    <row r="433" spans="1:144" x14ac:dyDescent="0.15">
      <c r="A433" s="71">
        <v>43159</v>
      </c>
      <c r="B433" s="80">
        <f t="shared" si="810"/>
        <v>172076</v>
      </c>
      <c r="C433" s="80"/>
      <c r="D433" s="80"/>
      <c r="E433" s="80"/>
      <c r="F433" s="80"/>
      <c r="G433" s="80"/>
      <c r="H433" s="80"/>
      <c r="I433" s="80"/>
      <c r="J433" s="80"/>
      <c r="K433" s="80"/>
      <c r="L433" s="80">
        <f t="shared" si="800"/>
        <v>263750.00476837158</v>
      </c>
      <c r="M433" s="80"/>
      <c r="N433" s="80">
        <f>N432</f>
        <v>160699.50304985046</v>
      </c>
      <c r="O433" s="80"/>
      <c r="P433" s="80"/>
      <c r="Q433" s="80"/>
      <c r="R433" s="80"/>
      <c r="S433" s="80"/>
      <c r="T433" s="80">
        <f t="shared" si="801"/>
        <v>331620</v>
      </c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>
        <f t="shared" si="803"/>
        <v>106192.79919624329</v>
      </c>
      <c r="AG433" s="80">
        <f>'Primærdata SPACs'!J1580</f>
        <v>108062.5</v>
      </c>
      <c r="AH433" s="80">
        <f t="shared" si="806"/>
        <v>787500</v>
      </c>
      <c r="AI433" s="80">
        <f>'Primærdata SPACs'!J1716</f>
        <v>193636.79853439331</v>
      </c>
      <c r="AJ433" s="80"/>
      <c r="AK433" s="80">
        <f>AK432</f>
        <v>181893.59862327576</v>
      </c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  <c r="BM433" s="80"/>
      <c r="BN433" s="80"/>
      <c r="BO433" s="80"/>
      <c r="BP433" s="80"/>
      <c r="BQ433" s="80"/>
      <c r="BR433" s="80"/>
      <c r="BS433" s="80"/>
      <c r="BT433" s="80"/>
      <c r="BU433" s="80"/>
      <c r="BV433" s="80"/>
      <c r="BW433" s="80"/>
      <c r="BX433" s="80"/>
      <c r="BY433" s="80"/>
      <c r="BZ433" s="80"/>
      <c r="CA433" s="80"/>
      <c r="CB433" s="80"/>
      <c r="CC433" s="80"/>
      <c r="CD433" s="80"/>
      <c r="CE433" s="80"/>
      <c r="CF433" s="80"/>
      <c r="CG433" s="80"/>
      <c r="CH433" s="80"/>
      <c r="CI433" s="80"/>
      <c r="CJ433" s="80"/>
      <c r="CK433" s="80"/>
      <c r="CL433" s="80"/>
      <c r="CM433" s="80"/>
      <c r="CN433" s="80"/>
      <c r="CO433" s="80"/>
      <c r="CP433" s="80"/>
      <c r="CQ433" s="80"/>
      <c r="CR433" s="80"/>
      <c r="CS433" s="80">
        <f t="shared" si="807"/>
        <v>427125.01287460327</v>
      </c>
      <c r="CT433" s="80">
        <f t="shared" si="804"/>
        <v>622183.43807315826</v>
      </c>
      <c r="CU433" s="80">
        <f t="shared" si="815"/>
        <v>286182.08220100403</v>
      </c>
      <c r="CV433" s="80">
        <f t="shared" si="811"/>
        <v>251745.50380706787</v>
      </c>
      <c r="CW433" s="80">
        <f t="shared" si="814"/>
        <v>420468.76549720764</v>
      </c>
      <c r="CX433" s="80"/>
      <c r="CY433" s="80"/>
      <c r="CZ433" s="80"/>
      <c r="DA433" s="80">
        <f t="shared" si="799"/>
        <v>132632.63957977295</v>
      </c>
      <c r="DB433" s="80"/>
      <c r="DC433" s="80"/>
      <c r="DD433" s="80">
        <f t="shared" si="816"/>
        <v>150724.79339790344</v>
      </c>
      <c r="DE433" s="80">
        <f t="shared" si="819"/>
        <v>190095</v>
      </c>
      <c r="DF433" s="80">
        <f t="shared" si="820"/>
        <v>499525.20948028564</v>
      </c>
      <c r="DG433" s="80">
        <f t="shared" si="818"/>
        <v>54930.37567377089</v>
      </c>
      <c r="DH433" s="80"/>
      <c r="DI433" s="80">
        <f t="shared" si="821"/>
        <v>681720.00789642334</v>
      </c>
      <c r="DJ433" s="80"/>
      <c r="DK433" s="80">
        <f t="shared" si="817"/>
        <v>474144.98925209045</v>
      </c>
      <c r="DL433" s="80"/>
      <c r="DM433" s="80"/>
      <c r="DN433" s="80"/>
      <c r="DO433" s="80"/>
      <c r="DP433" s="80"/>
      <c r="DQ433" s="80"/>
      <c r="DR433" s="80"/>
      <c r="DS433" s="80"/>
      <c r="DT433" s="80"/>
      <c r="DU433" s="80"/>
      <c r="DV433" s="80"/>
      <c r="DW433" s="80"/>
      <c r="DX433" s="80"/>
      <c r="DY433" s="80"/>
      <c r="DZ433" s="80"/>
      <c r="EA433" s="80"/>
      <c r="EB433" s="80"/>
      <c r="EC433" s="80"/>
      <c r="ED433" s="80"/>
      <c r="EE433" s="80">
        <f t="shared" si="808"/>
        <v>99876.901895523071</v>
      </c>
      <c r="EF433" s="80">
        <f t="shared" si="812"/>
        <v>59525.100202560425</v>
      </c>
      <c r="EG433" s="80">
        <f t="shared" si="822"/>
        <v>367040.00282287598</v>
      </c>
      <c r="EH433" s="80">
        <f t="shared" si="813"/>
        <v>450450.01029968262</v>
      </c>
      <c r="EI433" s="80">
        <f>'Primærdata SPACs'!J5425</f>
        <v>34488.496908187866</v>
      </c>
      <c r="EJ433" s="80"/>
      <c r="EK433" s="80"/>
      <c r="EL433" s="80"/>
      <c r="EM433" s="80"/>
      <c r="EN433" s="72">
        <f t="shared" si="809"/>
        <v>7508289.5340342522</v>
      </c>
    </row>
    <row r="434" spans="1:144" x14ac:dyDescent="0.15">
      <c r="A434" s="71">
        <v>43188</v>
      </c>
      <c r="B434" s="80">
        <f t="shared" si="810"/>
        <v>172076</v>
      </c>
      <c r="C434" s="80"/>
      <c r="D434" s="80"/>
      <c r="E434" s="80"/>
      <c r="F434" s="80"/>
      <c r="G434" s="80"/>
      <c r="H434" s="80"/>
      <c r="I434" s="80"/>
      <c r="J434" s="80"/>
      <c r="K434" s="80"/>
      <c r="L434" s="80">
        <f t="shared" si="800"/>
        <v>263750.00476837158</v>
      </c>
      <c r="M434" s="80"/>
      <c r="N434" s="80">
        <f t="shared" ref="N434:N468" si="823">N433</f>
        <v>160699.50304985046</v>
      </c>
      <c r="O434" s="80"/>
      <c r="P434" s="80"/>
      <c r="Q434" s="80"/>
      <c r="R434" s="80"/>
      <c r="S434" s="80"/>
      <c r="T434" s="80">
        <f t="shared" si="801"/>
        <v>331620</v>
      </c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>
        <f t="shared" si="803"/>
        <v>106192.79919624329</v>
      </c>
      <c r="AG434" s="80">
        <f>AG433</f>
        <v>108062.5</v>
      </c>
      <c r="AH434" s="80">
        <f t="shared" si="806"/>
        <v>787500</v>
      </c>
      <c r="AI434" s="80">
        <f>AI433</f>
        <v>193636.79853439331</v>
      </c>
      <c r="AJ434" s="80"/>
      <c r="AK434" s="80">
        <f t="shared" ref="AK434:AK444" si="824">AK433</f>
        <v>181893.59862327576</v>
      </c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  <c r="BM434" s="80"/>
      <c r="BN434" s="80"/>
      <c r="BO434" s="80"/>
      <c r="BP434" s="80"/>
      <c r="BQ434" s="80"/>
      <c r="BR434" s="80"/>
      <c r="BS434" s="80"/>
      <c r="BT434" s="80"/>
      <c r="BU434" s="80"/>
      <c r="BV434" s="80"/>
      <c r="BW434" s="80"/>
      <c r="BX434" s="80"/>
      <c r="BY434" s="80"/>
      <c r="BZ434" s="80"/>
      <c r="CA434" s="80"/>
      <c r="CB434" s="80"/>
      <c r="CC434" s="80"/>
      <c r="CD434" s="80"/>
      <c r="CE434" s="80"/>
      <c r="CF434" s="80"/>
      <c r="CG434" s="80"/>
      <c r="CH434" s="80"/>
      <c r="CI434" s="80"/>
      <c r="CJ434" s="80"/>
      <c r="CK434" s="80"/>
      <c r="CL434" s="80"/>
      <c r="CM434" s="80"/>
      <c r="CN434" s="80"/>
      <c r="CO434" s="80"/>
      <c r="CP434" s="80"/>
      <c r="CQ434" s="80"/>
      <c r="CR434" s="80"/>
      <c r="CS434" s="80">
        <f t="shared" si="807"/>
        <v>427125.01287460327</v>
      </c>
      <c r="CT434" s="80">
        <f t="shared" si="804"/>
        <v>622183.43807315826</v>
      </c>
      <c r="CU434" s="80">
        <f t="shared" si="815"/>
        <v>286182.08220100403</v>
      </c>
      <c r="CV434" s="80">
        <f t="shared" si="811"/>
        <v>251745.50380706787</v>
      </c>
      <c r="CW434" s="80">
        <f t="shared" si="814"/>
        <v>420468.76549720764</v>
      </c>
      <c r="CX434" s="80"/>
      <c r="CY434" s="80"/>
      <c r="CZ434" s="80"/>
      <c r="DA434" s="80"/>
      <c r="DB434" s="80"/>
      <c r="DC434" s="80"/>
      <c r="DD434" s="80">
        <f t="shared" si="816"/>
        <v>150724.79339790344</v>
      </c>
      <c r="DE434" s="80">
        <f t="shared" si="819"/>
        <v>190095</v>
      </c>
      <c r="DF434" s="80">
        <f t="shared" si="820"/>
        <v>499525.20948028564</v>
      </c>
      <c r="DG434" s="80">
        <f t="shared" si="818"/>
        <v>54930.37567377089</v>
      </c>
      <c r="DH434" s="80"/>
      <c r="DI434" s="80">
        <f t="shared" si="821"/>
        <v>681720.00789642334</v>
      </c>
      <c r="DJ434" s="80"/>
      <c r="DK434" s="80">
        <f t="shared" si="817"/>
        <v>474144.98925209045</v>
      </c>
      <c r="DL434" s="80"/>
      <c r="DM434" s="80"/>
      <c r="DN434" s="80"/>
      <c r="DO434" s="80"/>
      <c r="DP434" s="80"/>
      <c r="DQ434" s="80"/>
      <c r="DR434" s="80"/>
      <c r="DS434" s="80"/>
      <c r="DT434" s="80"/>
      <c r="DU434" s="80"/>
      <c r="DV434" s="80"/>
      <c r="DW434" s="80"/>
      <c r="DX434" s="80"/>
      <c r="DY434" s="80"/>
      <c r="DZ434" s="80"/>
      <c r="EA434" s="80"/>
      <c r="EB434" s="80"/>
      <c r="EC434" s="80"/>
      <c r="ED434" s="80"/>
      <c r="EE434" s="80">
        <f t="shared" si="808"/>
        <v>99876.901895523071</v>
      </c>
      <c r="EF434" s="80">
        <f t="shared" si="812"/>
        <v>59525.100202560425</v>
      </c>
      <c r="EG434" s="80">
        <f t="shared" si="822"/>
        <v>367040.00282287598</v>
      </c>
      <c r="EH434" s="80">
        <f t="shared" si="813"/>
        <v>450450.01029968262</v>
      </c>
      <c r="EI434" s="80">
        <f>EI433</f>
        <v>34488.496908187866</v>
      </c>
      <c r="EJ434" s="80"/>
      <c r="EK434" s="80"/>
      <c r="EL434" s="80"/>
      <c r="EM434" s="80"/>
      <c r="EN434" s="72">
        <f t="shared" si="809"/>
        <v>7375656.8944544792</v>
      </c>
    </row>
    <row r="435" spans="1:144" x14ac:dyDescent="0.15">
      <c r="A435" s="71">
        <v>43220</v>
      </c>
      <c r="B435" s="80">
        <f t="shared" si="810"/>
        <v>172076</v>
      </c>
      <c r="C435" s="80"/>
      <c r="D435" s="80"/>
      <c r="E435" s="80"/>
      <c r="F435" s="80"/>
      <c r="G435" s="80"/>
      <c r="H435" s="80"/>
      <c r="I435" s="80"/>
      <c r="J435" s="80"/>
      <c r="K435" s="80"/>
      <c r="L435" s="80">
        <f t="shared" si="800"/>
        <v>263750.00476837158</v>
      </c>
      <c r="M435" s="80"/>
      <c r="N435" s="80">
        <f t="shared" si="823"/>
        <v>160699.50304985046</v>
      </c>
      <c r="O435" s="80"/>
      <c r="P435" s="80"/>
      <c r="Q435" s="80"/>
      <c r="R435" s="80"/>
      <c r="S435" s="80"/>
      <c r="T435" s="80">
        <f t="shared" si="801"/>
        <v>331620</v>
      </c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>
        <f t="shared" si="803"/>
        <v>106192.79919624329</v>
      </c>
      <c r="AG435" s="80">
        <f t="shared" ref="AG435:AG469" si="825">AG434</f>
        <v>108062.5</v>
      </c>
      <c r="AH435" s="80">
        <f t="shared" si="806"/>
        <v>787500</v>
      </c>
      <c r="AI435" s="80">
        <f t="shared" ref="AI435:AI469" si="826">AI434</f>
        <v>193636.79853439331</v>
      </c>
      <c r="AJ435" s="80"/>
      <c r="AK435" s="80">
        <f t="shared" si="824"/>
        <v>181893.59862327576</v>
      </c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  <c r="BM435" s="80"/>
      <c r="BN435" s="80"/>
      <c r="BO435" s="80"/>
      <c r="BP435" s="80"/>
      <c r="BQ435" s="80"/>
      <c r="BR435" s="80"/>
      <c r="BS435" s="80"/>
      <c r="BT435" s="80"/>
      <c r="BU435" s="80"/>
      <c r="BV435" s="80"/>
      <c r="BW435" s="80"/>
      <c r="BX435" s="80"/>
      <c r="BY435" s="80"/>
      <c r="BZ435" s="80"/>
      <c r="CA435" s="80"/>
      <c r="CB435" s="80"/>
      <c r="CC435" s="80"/>
      <c r="CD435" s="80"/>
      <c r="CE435" s="80"/>
      <c r="CF435" s="80"/>
      <c r="CG435" s="80"/>
      <c r="CH435" s="80"/>
      <c r="CI435" s="80"/>
      <c r="CJ435" s="80"/>
      <c r="CK435" s="80"/>
      <c r="CL435" s="80"/>
      <c r="CM435" s="80"/>
      <c r="CN435" s="80"/>
      <c r="CO435" s="80"/>
      <c r="CP435" s="80"/>
      <c r="CQ435" s="80"/>
      <c r="CR435" s="80"/>
      <c r="CS435" s="80">
        <f t="shared" si="807"/>
        <v>427125.01287460327</v>
      </c>
      <c r="CT435" s="80">
        <f t="shared" si="804"/>
        <v>622183.43807315826</v>
      </c>
      <c r="CU435" s="80">
        <f t="shared" si="815"/>
        <v>286182.08220100403</v>
      </c>
      <c r="CV435" s="80">
        <f t="shared" si="811"/>
        <v>251745.50380706787</v>
      </c>
      <c r="CW435" s="80">
        <f t="shared" si="814"/>
        <v>420468.76549720764</v>
      </c>
      <c r="CX435" s="80"/>
      <c r="CY435" s="80"/>
      <c r="CZ435" s="80"/>
      <c r="DA435" s="80"/>
      <c r="DB435" s="80"/>
      <c r="DC435" s="80"/>
      <c r="DD435" s="80">
        <f t="shared" si="816"/>
        <v>150724.79339790344</v>
      </c>
      <c r="DE435" s="80">
        <f t="shared" si="819"/>
        <v>190095</v>
      </c>
      <c r="DF435" s="80">
        <f t="shared" si="820"/>
        <v>499525.20948028564</v>
      </c>
      <c r="DG435" s="80">
        <f t="shared" si="818"/>
        <v>54930.37567377089</v>
      </c>
      <c r="DH435" s="80"/>
      <c r="DI435" s="80">
        <f t="shared" si="821"/>
        <v>681720.00789642334</v>
      </c>
      <c r="DJ435" s="80"/>
      <c r="DK435" s="80">
        <f t="shared" si="817"/>
        <v>474144.98925209045</v>
      </c>
      <c r="DL435" s="80"/>
      <c r="DM435" s="80"/>
      <c r="DN435" s="80"/>
      <c r="DO435" s="80"/>
      <c r="DP435" s="80"/>
      <c r="DQ435" s="80"/>
      <c r="DR435" s="80"/>
      <c r="DS435" s="80"/>
      <c r="DT435" s="80"/>
      <c r="DU435" s="80"/>
      <c r="DV435" s="80"/>
      <c r="DW435" s="80"/>
      <c r="DX435" s="80"/>
      <c r="DY435" s="80"/>
      <c r="DZ435" s="80"/>
      <c r="EA435" s="80"/>
      <c r="EB435" s="80"/>
      <c r="EC435" s="80"/>
      <c r="ED435" s="80"/>
      <c r="EE435" s="80">
        <f t="shared" si="808"/>
        <v>99876.901895523071</v>
      </c>
      <c r="EF435" s="80">
        <f t="shared" si="812"/>
        <v>59525.100202560425</v>
      </c>
      <c r="EG435" s="80">
        <f t="shared" si="822"/>
        <v>367040.00282287598</v>
      </c>
      <c r="EH435" s="80">
        <f t="shared" si="813"/>
        <v>450450.01029968262</v>
      </c>
      <c r="EI435" s="80">
        <f t="shared" ref="EI435:EI469" si="827">EI434</f>
        <v>34488.496908187866</v>
      </c>
      <c r="EJ435" s="80"/>
      <c r="EK435" s="80"/>
      <c r="EL435" s="80"/>
      <c r="EM435" s="80"/>
      <c r="EN435" s="72">
        <f t="shared" si="809"/>
        <v>7375656.8944544792</v>
      </c>
    </row>
    <row r="436" spans="1:144" x14ac:dyDescent="0.15">
      <c r="A436" s="71">
        <v>43251</v>
      </c>
      <c r="B436" s="80">
        <f t="shared" si="810"/>
        <v>172076</v>
      </c>
      <c r="C436" s="80"/>
      <c r="D436" s="80"/>
      <c r="E436" s="80"/>
      <c r="F436" s="80"/>
      <c r="G436" s="80"/>
      <c r="H436" s="80"/>
      <c r="I436" s="80"/>
      <c r="J436" s="80"/>
      <c r="K436" s="80"/>
      <c r="L436" s="80">
        <f t="shared" si="800"/>
        <v>263750.00476837158</v>
      </c>
      <c r="M436" s="80"/>
      <c r="N436" s="80">
        <f t="shared" si="823"/>
        <v>160699.50304985046</v>
      </c>
      <c r="O436" s="80"/>
      <c r="P436" s="80"/>
      <c r="Q436" s="80"/>
      <c r="R436" s="80"/>
      <c r="S436" s="80"/>
      <c r="T436" s="80">
        <f t="shared" si="801"/>
        <v>331620</v>
      </c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>
        <f t="shared" si="803"/>
        <v>106192.79919624329</v>
      </c>
      <c r="AG436" s="80">
        <f t="shared" si="825"/>
        <v>108062.5</v>
      </c>
      <c r="AH436" s="80">
        <f t="shared" si="806"/>
        <v>787500</v>
      </c>
      <c r="AI436" s="80">
        <f t="shared" si="826"/>
        <v>193636.79853439331</v>
      </c>
      <c r="AJ436" s="80"/>
      <c r="AK436" s="80">
        <f t="shared" si="824"/>
        <v>181893.59862327576</v>
      </c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  <c r="BM436" s="80"/>
      <c r="BN436" s="80"/>
      <c r="BO436" s="80"/>
      <c r="BP436" s="80"/>
      <c r="BQ436" s="80"/>
      <c r="BR436" s="80"/>
      <c r="BS436" s="80"/>
      <c r="BT436" s="80"/>
      <c r="BU436" s="80"/>
      <c r="BV436" s="80"/>
      <c r="BW436" s="80"/>
      <c r="BX436" s="80"/>
      <c r="BY436" s="80"/>
      <c r="BZ436" s="80"/>
      <c r="CA436" s="80"/>
      <c r="CB436" s="80"/>
      <c r="CC436" s="80"/>
      <c r="CD436" s="80"/>
      <c r="CE436" s="80"/>
      <c r="CF436" s="80"/>
      <c r="CG436" s="80"/>
      <c r="CH436" s="80"/>
      <c r="CI436" s="80"/>
      <c r="CJ436" s="80"/>
      <c r="CK436" s="80"/>
      <c r="CL436" s="80"/>
      <c r="CM436" s="80"/>
      <c r="CN436" s="80"/>
      <c r="CO436" s="80"/>
      <c r="CP436" s="80"/>
      <c r="CQ436" s="80"/>
      <c r="CR436" s="80"/>
      <c r="CS436" s="80">
        <f t="shared" si="807"/>
        <v>427125.01287460327</v>
      </c>
      <c r="CT436" s="80">
        <f t="shared" si="804"/>
        <v>622183.43807315826</v>
      </c>
      <c r="CU436" s="80">
        <f t="shared" si="815"/>
        <v>286182.08220100403</v>
      </c>
      <c r="CV436" s="80">
        <f t="shared" si="811"/>
        <v>251745.50380706787</v>
      </c>
      <c r="CW436" s="80">
        <f t="shared" si="814"/>
        <v>420468.76549720764</v>
      </c>
      <c r="CX436" s="80"/>
      <c r="CY436" s="80"/>
      <c r="CZ436" s="80"/>
      <c r="DA436" s="80"/>
      <c r="DB436" s="80"/>
      <c r="DC436" s="80"/>
      <c r="DD436" s="80">
        <f t="shared" si="816"/>
        <v>150724.79339790344</v>
      </c>
      <c r="DE436" s="80">
        <f t="shared" si="819"/>
        <v>190095</v>
      </c>
      <c r="DF436" s="80">
        <f t="shared" si="820"/>
        <v>499525.20948028564</v>
      </c>
      <c r="DG436" s="80">
        <f t="shared" si="818"/>
        <v>54930.37567377089</v>
      </c>
      <c r="DH436" s="80"/>
      <c r="DI436" s="80">
        <f t="shared" si="821"/>
        <v>681720.00789642334</v>
      </c>
      <c r="DJ436" s="80"/>
      <c r="DK436" s="80">
        <f t="shared" si="817"/>
        <v>474144.98925209045</v>
      </c>
      <c r="DL436" s="80">
        <f>'Primærdata SPACs'!J5746</f>
        <v>74119.5</v>
      </c>
      <c r="DM436" s="80"/>
      <c r="DN436" s="80"/>
      <c r="DO436" s="80"/>
      <c r="DP436" s="80"/>
      <c r="DQ436" s="80"/>
      <c r="DR436" s="80"/>
      <c r="DS436" s="80"/>
      <c r="DT436" s="80"/>
      <c r="DU436" s="80"/>
      <c r="DV436" s="80"/>
      <c r="DW436" s="80"/>
      <c r="DX436" s="80"/>
      <c r="DY436" s="80"/>
      <c r="DZ436" s="80"/>
      <c r="EA436" s="80"/>
      <c r="EB436" s="80"/>
      <c r="EC436" s="80"/>
      <c r="ED436" s="80"/>
      <c r="EE436" s="80">
        <f t="shared" si="808"/>
        <v>99876.901895523071</v>
      </c>
      <c r="EF436" s="80">
        <f t="shared" si="812"/>
        <v>59525.100202560425</v>
      </c>
      <c r="EG436" s="80">
        <f t="shared" si="822"/>
        <v>367040.00282287598</v>
      </c>
      <c r="EH436" s="80">
        <f t="shared" si="813"/>
        <v>450450.01029968262</v>
      </c>
      <c r="EI436" s="80">
        <f t="shared" si="827"/>
        <v>34488.496908187866</v>
      </c>
      <c r="EJ436" s="80"/>
      <c r="EK436" s="80"/>
      <c r="EL436" s="80"/>
      <c r="EM436" s="80"/>
      <c r="EN436" s="72">
        <f t="shared" si="809"/>
        <v>7449776.3944544792</v>
      </c>
    </row>
    <row r="437" spans="1:144" x14ac:dyDescent="0.15">
      <c r="A437" s="71">
        <v>43280</v>
      </c>
      <c r="B437" s="80">
        <f t="shared" si="810"/>
        <v>172076</v>
      </c>
      <c r="C437" s="80"/>
      <c r="D437" s="80"/>
      <c r="E437" s="80"/>
      <c r="F437" s="80"/>
      <c r="G437" s="80"/>
      <c r="H437" s="80"/>
      <c r="I437" s="80"/>
      <c r="J437" s="80"/>
      <c r="K437" s="80"/>
      <c r="L437" s="80">
        <f t="shared" si="800"/>
        <v>263750.00476837158</v>
      </c>
      <c r="M437" s="80"/>
      <c r="N437" s="80">
        <f t="shared" si="823"/>
        <v>160699.50304985046</v>
      </c>
      <c r="O437" s="80"/>
      <c r="P437" s="80"/>
      <c r="Q437" s="80"/>
      <c r="R437" s="80"/>
      <c r="S437" s="80"/>
      <c r="T437" s="80">
        <f t="shared" si="801"/>
        <v>331620</v>
      </c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>
        <f t="shared" si="803"/>
        <v>106192.79919624329</v>
      </c>
      <c r="AG437" s="80">
        <f t="shared" si="825"/>
        <v>108062.5</v>
      </c>
      <c r="AH437" s="80">
        <f t="shared" si="806"/>
        <v>787500</v>
      </c>
      <c r="AI437" s="80">
        <f t="shared" si="826"/>
        <v>193636.79853439331</v>
      </c>
      <c r="AJ437" s="80"/>
      <c r="AK437" s="80">
        <f t="shared" si="824"/>
        <v>181893.59862327576</v>
      </c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  <c r="BM437" s="80"/>
      <c r="BN437" s="80"/>
      <c r="BO437" s="80"/>
      <c r="BP437" s="80"/>
      <c r="BQ437" s="80"/>
      <c r="BR437" s="80"/>
      <c r="BS437" s="80"/>
      <c r="BT437" s="80"/>
      <c r="BU437" s="80"/>
      <c r="BV437" s="80"/>
      <c r="BW437" s="80"/>
      <c r="BX437" s="80"/>
      <c r="BY437" s="80"/>
      <c r="BZ437" s="80"/>
      <c r="CA437" s="80"/>
      <c r="CB437" s="80"/>
      <c r="CC437" s="80"/>
      <c r="CD437" s="80"/>
      <c r="CE437" s="80"/>
      <c r="CF437" s="80"/>
      <c r="CG437" s="80"/>
      <c r="CH437" s="80"/>
      <c r="CI437" s="80"/>
      <c r="CJ437" s="80"/>
      <c r="CK437" s="80"/>
      <c r="CL437" s="80"/>
      <c r="CM437" s="80"/>
      <c r="CN437" s="80"/>
      <c r="CO437" s="80"/>
      <c r="CP437" s="80"/>
      <c r="CQ437" s="80"/>
      <c r="CR437" s="80"/>
      <c r="CS437" s="80">
        <f t="shared" si="807"/>
        <v>427125.01287460327</v>
      </c>
      <c r="CT437" s="80">
        <f t="shared" si="804"/>
        <v>622183.43807315826</v>
      </c>
      <c r="CU437" s="80">
        <f t="shared" si="815"/>
        <v>286182.08220100403</v>
      </c>
      <c r="CV437" s="80">
        <f t="shared" si="811"/>
        <v>251745.50380706787</v>
      </c>
      <c r="CW437" s="80">
        <f t="shared" si="814"/>
        <v>420468.76549720764</v>
      </c>
      <c r="CX437" s="80"/>
      <c r="CY437" s="80"/>
      <c r="CZ437" s="80"/>
      <c r="DA437" s="80"/>
      <c r="DB437" s="80"/>
      <c r="DC437" s="80"/>
      <c r="DD437" s="80">
        <f t="shared" si="816"/>
        <v>150724.79339790344</v>
      </c>
      <c r="DE437" s="80">
        <f t="shared" si="819"/>
        <v>190095</v>
      </c>
      <c r="DF437" s="80">
        <f t="shared" si="820"/>
        <v>499525.20948028564</v>
      </c>
      <c r="DG437" s="80">
        <f t="shared" si="818"/>
        <v>54930.37567377089</v>
      </c>
      <c r="DH437" s="80"/>
      <c r="DI437" s="80">
        <f t="shared" si="821"/>
        <v>681720.00789642334</v>
      </c>
      <c r="DJ437" s="80"/>
      <c r="DK437" s="80">
        <f t="shared" si="817"/>
        <v>474144.98925209045</v>
      </c>
      <c r="DL437" s="80">
        <f>DL436</f>
        <v>74119.5</v>
      </c>
      <c r="DM437" s="80"/>
      <c r="DN437" s="80"/>
      <c r="DO437" s="80"/>
      <c r="DP437" s="80"/>
      <c r="DQ437" s="80"/>
      <c r="DR437" s="80"/>
      <c r="DS437" s="80"/>
      <c r="DT437" s="80"/>
      <c r="DU437" s="80"/>
      <c r="DV437" s="80"/>
      <c r="DW437" s="80"/>
      <c r="DX437" s="80"/>
      <c r="DY437" s="80"/>
      <c r="DZ437" s="80"/>
      <c r="EA437" s="80"/>
      <c r="EB437" s="80"/>
      <c r="EC437" s="80"/>
      <c r="ED437" s="80"/>
      <c r="EE437" s="80">
        <f t="shared" si="808"/>
        <v>99876.901895523071</v>
      </c>
      <c r="EF437" s="80">
        <f t="shared" si="812"/>
        <v>59525.100202560425</v>
      </c>
      <c r="EG437" s="80">
        <f t="shared" si="822"/>
        <v>367040.00282287598</v>
      </c>
      <c r="EH437" s="80">
        <f t="shared" si="813"/>
        <v>450450.01029968262</v>
      </c>
      <c r="EI437" s="80">
        <f t="shared" si="827"/>
        <v>34488.496908187866</v>
      </c>
      <c r="EJ437" s="80"/>
      <c r="EK437" s="80"/>
      <c r="EL437" s="80"/>
      <c r="EM437" s="80"/>
      <c r="EN437" s="72">
        <f t="shared" si="809"/>
        <v>7449776.3944544792</v>
      </c>
    </row>
    <row r="438" spans="1:144" x14ac:dyDescent="0.15">
      <c r="A438" s="71">
        <v>43312</v>
      </c>
      <c r="B438" s="80">
        <f t="shared" si="810"/>
        <v>172076</v>
      </c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>
        <f t="shared" si="823"/>
        <v>160699.50304985046</v>
      </c>
      <c r="O438" s="80"/>
      <c r="P438" s="80"/>
      <c r="Q438" s="80"/>
      <c r="R438" s="80"/>
      <c r="S438" s="80"/>
      <c r="T438" s="80">
        <f t="shared" si="801"/>
        <v>331620</v>
      </c>
      <c r="U438" s="80"/>
      <c r="V438" s="80"/>
      <c r="W438" s="80"/>
      <c r="X438" s="80">
        <f>'Primærdata SPACs'!J1108</f>
        <v>799500.01239776611</v>
      </c>
      <c r="Y438" s="80"/>
      <c r="Z438" s="80">
        <f>'Primærdata SPACs'!J1182</f>
        <v>287099.98846054077</v>
      </c>
      <c r="AA438" s="80"/>
      <c r="AB438" s="80"/>
      <c r="AC438" s="80"/>
      <c r="AD438" s="80"/>
      <c r="AE438" s="80"/>
      <c r="AF438" s="80">
        <f t="shared" si="803"/>
        <v>106192.79919624329</v>
      </c>
      <c r="AG438" s="80">
        <f t="shared" si="825"/>
        <v>108062.5</v>
      </c>
      <c r="AH438" s="80">
        <f t="shared" si="806"/>
        <v>787500</v>
      </c>
      <c r="AI438" s="80">
        <f t="shared" si="826"/>
        <v>193636.79853439331</v>
      </c>
      <c r="AJ438" s="80"/>
      <c r="AK438" s="80">
        <f t="shared" si="824"/>
        <v>181893.59862327576</v>
      </c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  <c r="BM438" s="80"/>
      <c r="BN438" s="80"/>
      <c r="BO438" s="80"/>
      <c r="BP438" s="80"/>
      <c r="BQ438" s="80"/>
      <c r="BR438" s="80"/>
      <c r="BS438" s="80"/>
      <c r="BT438" s="80"/>
      <c r="BU438" s="80"/>
      <c r="BV438" s="80"/>
      <c r="BW438" s="80"/>
      <c r="BX438" s="80"/>
      <c r="BY438" s="80"/>
      <c r="BZ438" s="80"/>
      <c r="CA438" s="80"/>
      <c r="CB438" s="80"/>
      <c r="CC438" s="80"/>
      <c r="CD438" s="80"/>
      <c r="CE438" s="80"/>
      <c r="CF438" s="80"/>
      <c r="CG438" s="80"/>
      <c r="CH438" s="80"/>
      <c r="CI438" s="80"/>
      <c r="CJ438" s="80"/>
      <c r="CK438" s="80"/>
      <c r="CL438" s="80"/>
      <c r="CM438" s="80"/>
      <c r="CN438" s="80"/>
      <c r="CO438" s="80"/>
      <c r="CP438" s="80"/>
      <c r="CQ438" s="80"/>
      <c r="CR438" s="80"/>
      <c r="CS438" s="80">
        <f t="shared" si="807"/>
        <v>427125.01287460327</v>
      </c>
      <c r="CT438" s="80">
        <f t="shared" si="804"/>
        <v>622183.43807315826</v>
      </c>
      <c r="CU438" s="80">
        <f t="shared" si="815"/>
        <v>286182.08220100403</v>
      </c>
      <c r="CV438" s="80">
        <f t="shared" si="811"/>
        <v>251745.50380706787</v>
      </c>
      <c r="CW438" s="80">
        <f t="shared" si="814"/>
        <v>420468.76549720764</v>
      </c>
      <c r="CX438" s="80"/>
      <c r="CY438" s="80"/>
      <c r="CZ438" s="80"/>
      <c r="DA438" s="80"/>
      <c r="DB438" s="80"/>
      <c r="DC438" s="80"/>
      <c r="DD438" s="80">
        <f t="shared" si="816"/>
        <v>150724.79339790344</v>
      </c>
      <c r="DE438" s="80">
        <f t="shared" si="819"/>
        <v>190095</v>
      </c>
      <c r="DF438" s="80">
        <f t="shared" si="820"/>
        <v>499525.20948028564</v>
      </c>
      <c r="DG438" s="80">
        <f t="shared" si="818"/>
        <v>54930.37567377089</v>
      </c>
      <c r="DH438" s="80"/>
      <c r="DI438" s="80">
        <f t="shared" si="821"/>
        <v>681720.00789642334</v>
      </c>
      <c r="DJ438" s="80"/>
      <c r="DK438" s="80">
        <f t="shared" si="817"/>
        <v>474144.98925209045</v>
      </c>
      <c r="DL438" s="80">
        <f t="shared" ref="DL438:DL472" si="828">DL437</f>
        <v>74119.5</v>
      </c>
      <c r="DM438" s="80">
        <f>'Primærdata SPACs'!J5862</f>
        <v>60331.275375366211</v>
      </c>
      <c r="DN438" s="80"/>
      <c r="DO438" s="80"/>
      <c r="DP438" s="80"/>
      <c r="DQ438" s="80"/>
      <c r="DR438" s="80"/>
      <c r="DS438" s="80"/>
      <c r="DT438" s="80"/>
      <c r="DU438" s="80"/>
      <c r="DV438" s="80"/>
      <c r="DW438" s="80"/>
      <c r="DX438" s="80"/>
      <c r="DY438" s="80"/>
      <c r="DZ438" s="80"/>
      <c r="EA438" s="80"/>
      <c r="EB438" s="80"/>
      <c r="EC438" s="80"/>
      <c r="ED438" s="80"/>
      <c r="EE438" s="80">
        <f t="shared" si="808"/>
        <v>99876.901895523071</v>
      </c>
      <c r="EF438" s="80">
        <f t="shared" si="812"/>
        <v>59525.100202560425</v>
      </c>
      <c r="EG438" s="80">
        <f t="shared" si="822"/>
        <v>367040.00282287598</v>
      </c>
      <c r="EH438" s="80">
        <f t="shared" si="813"/>
        <v>450450.01029968262</v>
      </c>
      <c r="EI438" s="80">
        <f t="shared" si="827"/>
        <v>34488.496908187866</v>
      </c>
      <c r="EJ438" s="80"/>
      <c r="EK438" s="80"/>
      <c r="EL438" s="80"/>
      <c r="EM438" s="80"/>
      <c r="EN438" s="72">
        <f t="shared" si="809"/>
        <v>8332957.6659197807</v>
      </c>
    </row>
    <row r="439" spans="1:144" x14ac:dyDescent="0.15">
      <c r="A439" s="71">
        <v>43343</v>
      </c>
      <c r="B439" s="80">
        <f t="shared" si="810"/>
        <v>172076</v>
      </c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>
        <f t="shared" si="823"/>
        <v>160699.50304985046</v>
      </c>
      <c r="O439" s="80"/>
      <c r="P439" s="80"/>
      <c r="Q439" s="80"/>
      <c r="R439" s="80"/>
      <c r="S439" s="80"/>
      <c r="T439" s="80"/>
      <c r="U439" s="80"/>
      <c r="V439" s="80"/>
      <c r="W439" s="80"/>
      <c r="X439" s="80">
        <f>X438</f>
        <v>799500.01239776611</v>
      </c>
      <c r="Y439" s="80"/>
      <c r="Z439" s="80">
        <f>Z438</f>
        <v>287099.98846054077</v>
      </c>
      <c r="AA439" s="80"/>
      <c r="AB439" s="80"/>
      <c r="AC439" s="80"/>
      <c r="AD439" s="80"/>
      <c r="AE439" s="80"/>
      <c r="AF439" s="80">
        <f t="shared" si="803"/>
        <v>106192.79919624329</v>
      </c>
      <c r="AG439" s="80">
        <f t="shared" si="825"/>
        <v>108062.5</v>
      </c>
      <c r="AH439" s="80">
        <f t="shared" si="806"/>
        <v>787500</v>
      </c>
      <c r="AI439" s="80">
        <f t="shared" si="826"/>
        <v>193636.79853439331</v>
      </c>
      <c r="AJ439" s="80"/>
      <c r="AK439" s="80">
        <f t="shared" si="824"/>
        <v>181893.59862327576</v>
      </c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  <c r="BM439" s="80"/>
      <c r="BN439" s="80"/>
      <c r="BO439" s="80"/>
      <c r="BP439" s="80"/>
      <c r="BQ439" s="80"/>
      <c r="BR439" s="80"/>
      <c r="BS439" s="80"/>
      <c r="BT439" s="80"/>
      <c r="BU439" s="80"/>
      <c r="BV439" s="80"/>
      <c r="BW439" s="80"/>
      <c r="BX439" s="80"/>
      <c r="BY439" s="80"/>
      <c r="BZ439" s="80"/>
      <c r="CA439" s="80"/>
      <c r="CB439" s="80"/>
      <c r="CC439" s="80"/>
      <c r="CD439" s="80"/>
      <c r="CE439" s="80"/>
      <c r="CF439" s="80"/>
      <c r="CG439" s="80"/>
      <c r="CH439" s="80"/>
      <c r="CI439" s="80"/>
      <c r="CJ439" s="80"/>
      <c r="CK439" s="80"/>
      <c r="CL439" s="80"/>
      <c r="CM439" s="80"/>
      <c r="CN439" s="80"/>
      <c r="CO439" s="80"/>
      <c r="CP439" s="80"/>
      <c r="CQ439" s="80"/>
      <c r="CR439" s="80"/>
      <c r="CS439" s="80">
        <f t="shared" si="807"/>
        <v>427125.01287460327</v>
      </c>
      <c r="CT439" s="80">
        <f t="shared" si="804"/>
        <v>622183.43807315826</v>
      </c>
      <c r="CU439" s="80">
        <f t="shared" si="815"/>
        <v>286182.08220100403</v>
      </c>
      <c r="CV439" s="80">
        <f t="shared" si="811"/>
        <v>251745.50380706787</v>
      </c>
      <c r="CW439" s="80">
        <f t="shared" si="814"/>
        <v>420468.76549720764</v>
      </c>
      <c r="CX439" s="80"/>
      <c r="CY439" s="80"/>
      <c r="CZ439" s="80"/>
      <c r="DA439" s="80"/>
      <c r="DB439" s="80"/>
      <c r="DC439" s="80"/>
      <c r="DD439" s="80">
        <f t="shared" si="816"/>
        <v>150724.79339790344</v>
      </c>
      <c r="DE439" s="80">
        <f t="shared" si="819"/>
        <v>190095</v>
      </c>
      <c r="DF439" s="80">
        <f t="shared" si="820"/>
        <v>499525.20948028564</v>
      </c>
      <c r="DG439" s="80">
        <f t="shared" si="818"/>
        <v>54930.37567377089</v>
      </c>
      <c r="DH439" s="80"/>
      <c r="DI439" s="80">
        <f t="shared" si="821"/>
        <v>681720.00789642334</v>
      </c>
      <c r="DJ439" s="80"/>
      <c r="DK439" s="80">
        <f t="shared" si="817"/>
        <v>474144.98925209045</v>
      </c>
      <c r="DL439" s="80">
        <f t="shared" si="828"/>
        <v>74119.5</v>
      </c>
      <c r="DM439" s="80">
        <f>DM438</f>
        <v>60331.275375366211</v>
      </c>
      <c r="DN439" s="80"/>
      <c r="DO439" s="80"/>
      <c r="DP439" s="80"/>
      <c r="DQ439" s="80"/>
      <c r="DR439" s="80"/>
      <c r="DS439" s="80"/>
      <c r="DT439" s="80"/>
      <c r="DU439" s="80"/>
      <c r="DV439" s="80"/>
      <c r="DW439" s="80"/>
      <c r="DX439" s="80"/>
      <c r="DY439" s="80"/>
      <c r="DZ439" s="80"/>
      <c r="EA439" s="80"/>
      <c r="EB439" s="80"/>
      <c r="EC439" s="80"/>
      <c r="ED439" s="80"/>
      <c r="EE439" s="80">
        <f t="shared" si="808"/>
        <v>99876.901895523071</v>
      </c>
      <c r="EF439" s="80">
        <f t="shared" si="812"/>
        <v>59525.100202560425</v>
      </c>
      <c r="EG439" s="80">
        <f t="shared" si="822"/>
        <v>367040.00282287598</v>
      </c>
      <c r="EH439" s="80">
        <f t="shared" si="813"/>
        <v>450450.01029968262</v>
      </c>
      <c r="EI439" s="80">
        <f t="shared" si="827"/>
        <v>34488.496908187866</v>
      </c>
      <c r="EJ439" s="80"/>
      <c r="EK439" s="80"/>
      <c r="EL439" s="80"/>
      <c r="EM439" s="80"/>
      <c r="EN439" s="72">
        <f t="shared" si="809"/>
        <v>8001337.6659197807</v>
      </c>
    </row>
    <row r="440" spans="1:144" x14ac:dyDescent="0.15">
      <c r="A440" s="71">
        <v>43371</v>
      </c>
      <c r="B440" s="80">
        <f t="shared" si="810"/>
        <v>172076</v>
      </c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>
        <f t="shared" si="823"/>
        <v>160699.50304985046</v>
      </c>
      <c r="O440" s="80"/>
      <c r="P440" s="80"/>
      <c r="Q440" s="80"/>
      <c r="R440" s="80"/>
      <c r="S440" s="80"/>
      <c r="T440" s="80"/>
      <c r="U440" s="80"/>
      <c r="V440" s="80"/>
      <c r="W440" s="80"/>
      <c r="X440" s="80">
        <f t="shared" ref="X440:X474" si="829">X439</f>
        <v>799500.01239776611</v>
      </c>
      <c r="Y440" s="80"/>
      <c r="Z440" s="80">
        <f t="shared" ref="Z440:Z474" si="830">Z439</f>
        <v>287099.98846054077</v>
      </c>
      <c r="AA440" s="80"/>
      <c r="AB440" s="80"/>
      <c r="AC440" s="80"/>
      <c r="AD440" s="80"/>
      <c r="AE440" s="80"/>
      <c r="AF440" s="80">
        <f t="shared" si="803"/>
        <v>106192.79919624329</v>
      </c>
      <c r="AG440" s="80">
        <f t="shared" si="825"/>
        <v>108062.5</v>
      </c>
      <c r="AH440" s="80">
        <f t="shared" si="806"/>
        <v>787500</v>
      </c>
      <c r="AI440" s="80">
        <f t="shared" si="826"/>
        <v>193636.79853439331</v>
      </c>
      <c r="AJ440" s="80"/>
      <c r="AK440" s="80">
        <f t="shared" si="824"/>
        <v>181893.59862327576</v>
      </c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  <c r="BM440" s="80"/>
      <c r="BN440" s="80"/>
      <c r="BO440" s="80"/>
      <c r="BP440" s="80"/>
      <c r="BQ440" s="80"/>
      <c r="BR440" s="80"/>
      <c r="BS440" s="80"/>
      <c r="BT440" s="80"/>
      <c r="BU440" s="80"/>
      <c r="BV440" s="80"/>
      <c r="BW440" s="80"/>
      <c r="BX440" s="80"/>
      <c r="BY440" s="80"/>
      <c r="BZ440" s="80"/>
      <c r="CA440" s="80"/>
      <c r="CB440" s="80"/>
      <c r="CC440" s="80"/>
      <c r="CD440" s="80"/>
      <c r="CE440" s="80"/>
      <c r="CF440" s="80"/>
      <c r="CG440" s="80"/>
      <c r="CH440" s="80"/>
      <c r="CI440" s="80"/>
      <c r="CJ440" s="80"/>
      <c r="CK440" s="80"/>
      <c r="CL440" s="80"/>
      <c r="CM440" s="80"/>
      <c r="CN440" s="80"/>
      <c r="CO440" s="80"/>
      <c r="CP440" s="80"/>
      <c r="CQ440" s="80"/>
      <c r="CR440" s="80"/>
      <c r="CS440" s="80">
        <f t="shared" si="807"/>
        <v>427125.01287460327</v>
      </c>
      <c r="CT440" s="80">
        <f t="shared" si="804"/>
        <v>622183.43807315826</v>
      </c>
      <c r="CU440" s="80">
        <f t="shared" si="815"/>
        <v>286182.08220100403</v>
      </c>
      <c r="CV440" s="80">
        <f t="shared" si="811"/>
        <v>251745.50380706787</v>
      </c>
      <c r="CW440" s="80">
        <f t="shared" si="814"/>
        <v>420468.76549720764</v>
      </c>
      <c r="CX440" s="80"/>
      <c r="CY440" s="80"/>
      <c r="CZ440" s="80"/>
      <c r="DA440" s="80"/>
      <c r="DB440" s="80"/>
      <c r="DC440" s="80"/>
      <c r="DD440" s="80">
        <f t="shared" si="816"/>
        <v>150724.79339790344</v>
      </c>
      <c r="DE440" s="80">
        <f t="shared" si="819"/>
        <v>190095</v>
      </c>
      <c r="DF440" s="80">
        <f t="shared" si="820"/>
        <v>499525.20948028564</v>
      </c>
      <c r="DG440" s="80">
        <f t="shared" si="818"/>
        <v>54930.37567377089</v>
      </c>
      <c r="DH440" s="80"/>
      <c r="DI440" s="80">
        <f t="shared" si="821"/>
        <v>681720.00789642334</v>
      </c>
      <c r="DJ440" s="80"/>
      <c r="DK440" s="80">
        <f t="shared" si="817"/>
        <v>474144.98925209045</v>
      </c>
      <c r="DL440" s="80">
        <f t="shared" si="828"/>
        <v>74119.5</v>
      </c>
      <c r="DM440" s="80">
        <f t="shared" ref="DM440:DM474" si="831">DM439</f>
        <v>60331.275375366211</v>
      </c>
      <c r="DN440" s="80"/>
      <c r="DO440" s="80"/>
      <c r="DP440" s="80"/>
      <c r="DQ440" s="80"/>
      <c r="DR440" s="80"/>
      <c r="DS440" s="80"/>
      <c r="DT440" s="80"/>
      <c r="DU440" s="80"/>
      <c r="DV440" s="80"/>
      <c r="DW440" s="80"/>
      <c r="DX440" s="80"/>
      <c r="DY440" s="80"/>
      <c r="DZ440" s="80"/>
      <c r="EA440" s="80"/>
      <c r="EB440" s="80"/>
      <c r="EC440" s="80"/>
      <c r="ED440" s="80"/>
      <c r="EE440" s="80">
        <f t="shared" si="808"/>
        <v>99876.901895523071</v>
      </c>
      <c r="EF440" s="80">
        <f t="shared" si="812"/>
        <v>59525.100202560425</v>
      </c>
      <c r="EG440" s="80">
        <f t="shared" si="822"/>
        <v>367040.00282287598</v>
      </c>
      <c r="EH440" s="80">
        <f t="shared" si="813"/>
        <v>450450.01029968262</v>
      </c>
      <c r="EI440" s="80">
        <f t="shared" si="827"/>
        <v>34488.496908187866</v>
      </c>
      <c r="EJ440" s="80"/>
      <c r="EK440" s="80"/>
      <c r="EL440" s="80"/>
      <c r="EM440" s="80"/>
      <c r="EN440" s="72">
        <f t="shared" si="809"/>
        <v>8001337.6659197807</v>
      </c>
    </row>
    <row r="441" spans="1:144" x14ac:dyDescent="0.15">
      <c r="A441" s="71">
        <v>43404</v>
      </c>
      <c r="B441" s="80">
        <f t="shared" si="810"/>
        <v>172076</v>
      </c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>
        <f t="shared" si="823"/>
        <v>160699.50304985046</v>
      </c>
      <c r="O441" s="80"/>
      <c r="P441" s="80"/>
      <c r="Q441" s="80"/>
      <c r="R441" s="80"/>
      <c r="S441" s="80"/>
      <c r="T441" s="80"/>
      <c r="U441" s="80"/>
      <c r="V441" s="80"/>
      <c r="W441" s="80"/>
      <c r="X441" s="80">
        <f t="shared" si="829"/>
        <v>799500.01239776611</v>
      </c>
      <c r="Y441" s="80"/>
      <c r="Z441" s="80">
        <f t="shared" si="830"/>
        <v>287099.98846054077</v>
      </c>
      <c r="AA441" s="80"/>
      <c r="AB441" s="80"/>
      <c r="AC441" s="80"/>
      <c r="AD441" s="80"/>
      <c r="AE441" s="80"/>
      <c r="AF441" s="80">
        <f t="shared" si="803"/>
        <v>106192.79919624329</v>
      </c>
      <c r="AG441" s="80">
        <f t="shared" si="825"/>
        <v>108062.5</v>
      </c>
      <c r="AH441" s="80">
        <f t="shared" si="806"/>
        <v>787500</v>
      </c>
      <c r="AI441" s="80">
        <f t="shared" si="826"/>
        <v>193636.79853439331</v>
      </c>
      <c r="AJ441" s="80"/>
      <c r="AK441" s="80">
        <f t="shared" si="824"/>
        <v>181893.59862327576</v>
      </c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  <c r="BM441" s="80"/>
      <c r="BN441" s="80"/>
      <c r="BO441" s="80"/>
      <c r="BP441" s="80"/>
      <c r="BQ441" s="80"/>
      <c r="BR441" s="80"/>
      <c r="BS441" s="80"/>
      <c r="BT441" s="80"/>
      <c r="BU441" s="80"/>
      <c r="BV441" s="80"/>
      <c r="BW441" s="80"/>
      <c r="BX441" s="80"/>
      <c r="BY441" s="80"/>
      <c r="BZ441" s="80"/>
      <c r="CA441" s="80"/>
      <c r="CB441" s="80"/>
      <c r="CC441" s="80"/>
      <c r="CD441" s="80"/>
      <c r="CE441" s="80"/>
      <c r="CF441" s="80"/>
      <c r="CG441" s="80"/>
      <c r="CH441" s="80"/>
      <c r="CI441" s="80"/>
      <c r="CJ441" s="80"/>
      <c r="CK441" s="80">
        <f>'Primærdata SPACs'!J3597</f>
        <v>326625.00619888306</v>
      </c>
      <c r="CL441" s="80"/>
      <c r="CM441" s="80"/>
      <c r="CN441" s="80"/>
      <c r="CO441" s="80"/>
      <c r="CP441" s="80"/>
      <c r="CQ441" s="80"/>
      <c r="CR441" s="80"/>
      <c r="CS441" s="80">
        <f t="shared" si="807"/>
        <v>427125.01287460327</v>
      </c>
      <c r="CT441" s="80">
        <f t="shared" si="804"/>
        <v>622183.43807315826</v>
      </c>
      <c r="CU441" s="80">
        <f t="shared" si="815"/>
        <v>286182.08220100403</v>
      </c>
      <c r="CV441" s="80">
        <f t="shared" si="811"/>
        <v>251745.50380706787</v>
      </c>
      <c r="CW441" s="80">
        <f t="shared" si="814"/>
        <v>420468.76549720764</v>
      </c>
      <c r="CX441" s="80"/>
      <c r="CY441" s="80"/>
      <c r="CZ441" s="80"/>
      <c r="DA441" s="80"/>
      <c r="DB441" s="80"/>
      <c r="DC441" s="80"/>
      <c r="DD441" s="80">
        <f t="shared" si="816"/>
        <v>150724.79339790344</v>
      </c>
      <c r="DE441" s="80">
        <f t="shared" si="819"/>
        <v>190095</v>
      </c>
      <c r="DF441" s="80">
        <f t="shared" si="820"/>
        <v>499525.20948028564</v>
      </c>
      <c r="DG441" s="80">
        <f t="shared" si="818"/>
        <v>54930.37567377089</v>
      </c>
      <c r="DH441" s="80"/>
      <c r="DI441" s="80">
        <f t="shared" si="821"/>
        <v>681720.00789642334</v>
      </c>
      <c r="DJ441" s="80">
        <f>'Primærdata SPACs'!J5621</f>
        <v>259793.63644790649</v>
      </c>
      <c r="DK441" s="80">
        <f t="shared" si="817"/>
        <v>474144.98925209045</v>
      </c>
      <c r="DL441" s="80">
        <f t="shared" si="828"/>
        <v>74119.5</v>
      </c>
      <c r="DM441" s="80">
        <f t="shared" si="831"/>
        <v>60331.275375366211</v>
      </c>
      <c r="DN441" s="80">
        <f>'Primærdata SPACs'!J5924</f>
        <v>379961.22848510742</v>
      </c>
      <c r="DO441" s="80"/>
      <c r="DP441" s="80"/>
      <c r="DQ441" s="80"/>
      <c r="DR441" s="80"/>
      <c r="DS441" s="80"/>
      <c r="DT441" s="80"/>
      <c r="DU441" s="80"/>
      <c r="DV441" s="80"/>
      <c r="DW441" s="80"/>
      <c r="DX441" s="80"/>
      <c r="DY441" s="80"/>
      <c r="DZ441" s="80"/>
      <c r="EA441" s="80"/>
      <c r="EB441" s="80"/>
      <c r="EC441" s="80"/>
      <c r="ED441" s="80"/>
      <c r="EE441" s="80">
        <f t="shared" si="808"/>
        <v>99876.901895523071</v>
      </c>
      <c r="EF441" s="80">
        <f t="shared" si="812"/>
        <v>59525.100202560425</v>
      </c>
      <c r="EG441" s="80">
        <f t="shared" si="822"/>
        <v>367040.00282287598</v>
      </c>
      <c r="EH441" s="80">
        <f t="shared" si="813"/>
        <v>450450.01029968262</v>
      </c>
      <c r="EI441" s="80">
        <f t="shared" si="827"/>
        <v>34488.496908187866</v>
      </c>
      <c r="EJ441" s="80"/>
      <c r="EK441" s="80"/>
      <c r="EL441" s="80"/>
      <c r="EM441" s="80"/>
      <c r="EN441" s="72">
        <f t="shared" si="809"/>
        <v>8967717.5370516777</v>
      </c>
    </row>
    <row r="442" spans="1:144" x14ac:dyDescent="0.15">
      <c r="A442" s="71">
        <v>43434</v>
      </c>
      <c r="B442" s="80">
        <f t="shared" si="810"/>
        <v>172076</v>
      </c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>
        <f t="shared" si="823"/>
        <v>160699.50304985046</v>
      </c>
      <c r="O442" s="80"/>
      <c r="P442" s="80"/>
      <c r="Q442" s="80"/>
      <c r="R442" s="80"/>
      <c r="S442" s="80"/>
      <c r="T442" s="80"/>
      <c r="U442" s="80"/>
      <c r="V442" s="80"/>
      <c r="W442" s="80"/>
      <c r="X442" s="80">
        <f t="shared" si="829"/>
        <v>799500.01239776611</v>
      </c>
      <c r="Y442" s="80"/>
      <c r="Z442" s="80">
        <f t="shared" si="830"/>
        <v>287099.98846054077</v>
      </c>
      <c r="AA442" s="80"/>
      <c r="AB442" s="80"/>
      <c r="AC442" s="80"/>
      <c r="AD442" s="80"/>
      <c r="AE442" s="80"/>
      <c r="AF442" s="80">
        <f t="shared" si="803"/>
        <v>106192.79919624329</v>
      </c>
      <c r="AG442" s="80">
        <f t="shared" si="825"/>
        <v>108062.5</v>
      </c>
      <c r="AH442" s="80">
        <f t="shared" si="806"/>
        <v>787500</v>
      </c>
      <c r="AI442" s="80">
        <f t="shared" si="826"/>
        <v>193636.79853439331</v>
      </c>
      <c r="AJ442" s="80">
        <f>'Primærdata SPACs'!J1789</f>
        <v>359096.10395908292</v>
      </c>
      <c r="AK442" s="80">
        <f t="shared" si="824"/>
        <v>181893.59862327576</v>
      </c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  <c r="BM442" s="80"/>
      <c r="BN442" s="80"/>
      <c r="BO442" s="80"/>
      <c r="BP442" s="80"/>
      <c r="BQ442" s="80"/>
      <c r="BR442" s="80"/>
      <c r="BS442" s="80"/>
      <c r="BT442" s="80"/>
      <c r="BU442" s="80"/>
      <c r="BV442" s="80"/>
      <c r="BW442" s="80"/>
      <c r="BX442" s="80"/>
      <c r="BY442" s="80"/>
      <c r="BZ442" s="80"/>
      <c r="CA442" s="80"/>
      <c r="CB442" s="80"/>
      <c r="CC442" s="80"/>
      <c r="CD442" s="80"/>
      <c r="CE442" s="80"/>
      <c r="CF442" s="80"/>
      <c r="CG442" s="80"/>
      <c r="CH442" s="80"/>
      <c r="CI442" s="80"/>
      <c r="CJ442" s="80"/>
      <c r="CK442" s="80">
        <f>CK441</f>
        <v>326625.00619888306</v>
      </c>
      <c r="CL442" s="80"/>
      <c r="CM442" s="80"/>
      <c r="CN442" s="80"/>
      <c r="CO442" s="80"/>
      <c r="CP442" s="80"/>
      <c r="CQ442" s="80"/>
      <c r="CR442" s="80"/>
      <c r="CS442" s="80">
        <f t="shared" si="807"/>
        <v>427125.01287460327</v>
      </c>
      <c r="CT442" s="80">
        <f t="shared" si="804"/>
        <v>622183.43807315826</v>
      </c>
      <c r="CU442" s="80">
        <f t="shared" si="815"/>
        <v>286182.08220100403</v>
      </c>
      <c r="CV442" s="80">
        <f t="shared" si="811"/>
        <v>251745.50380706787</v>
      </c>
      <c r="CW442" s="80">
        <f t="shared" si="814"/>
        <v>420468.76549720764</v>
      </c>
      <c r="CX442" s="80"/>
      <c r="CY442" s="80"/>
      <c r="CZ442" s="80"/>
      <c r="DA442" s="80"/>
      <c r="DB442" s="80"/>
      <c r="DC442" s="80"/>
      <c r="DD442" s="80">
        <f t="shared" si="816"/>
        <v>150724.79339790344</v>
      </c>
      <c r="DE442" s="80">
        <f t="shared" si="819"/>
        <v>190095</v>
      </c>
      <c r="DF442" s="80">
        <f t="shared" si="820"/>
        <v>499525.20948028564</v>
      </c>
      <c r="DG442" s="80">
        <f t="shared" si="818"/>
        <v>54930.37567377089</v>
      </c>
      <c r="DH442" s="80"/>
      <c r="DI442" s="80">
        <f t="shared" si="821"/>
        <v>681720.00789642334</v>
      </c>
      <c r="DJ442" s="80">
        <f>DJ441</f>
        <v>259793.63644790649</v>
      </c>
      <c r="DK442" s="80">
        <f t="shared" si="817"/>
        <v>474144.98925209045</v>
      </c>
      <c r="DL442" s="80">
        <f t="shared" si="828"/>
        <v>74119.5</v>
      </c>
      <c r="DM442" s="80">
        <f t="shared" si="831"/>
        <v>60331.275375366211</v>
      </c>
      <c r="DN442" s="80">
        <f>DN441</f>
        <v>379961.22848510742</v>
      </c>
      <c r="DO442" s="80"/>
      <c r="DP442" s="80"/>
      <c r="DQ442" s="80">
        <f>'Primærdata SPACs'!J6100</f>
        <v>236900.00438690186</v>
      </c>
      <c r="DR442" s="80">
        <f>'Primærdata SPACs'!J6153</f>
        <v>62607.598829269409</v>
      </c>
      <c r="DS442" s="80"/>
      <c r="DT442" s="80"/>
      <c r="DU442" s="80"/>
      <c r="DV442" s="80"/>
      <c r="DW442" s="80"/>
      <c r="DX442" s="80"/>
      <c r="DY442" s="80"/>
      <c r="DZ442" s="80"/>
      <c r="EA442" s="80"/>
      <c r="EB442" s="80"/>
      <c r="EC442" s="80"/>
      <c r="ED442" s="80"/>
      <c r="EE442" s="80">
        <f t="shared" si="808"/>
        <v>99876.901895523071</v>
      </c>
      <c r="EF442" s="80">
        <f t="shared" si="812"/>
        <v>59525.100202560425</v>
      </c>
      <c r="EG442" s="80">
        <f t="shared" si="822"/>
        <v>367040.00282287598</v>
      </c>
      <c r="EH442" s="80">
        <f t="shared" si="813"/>
        <v>450450.01029968262</v>
      </c>
      <c r="EI442" s="80">
        <f t="shared" si="827"/>
        <v>34488.496908187866</v>
      </c>
      <c r="EJ442" s="80"/>
      <c r="EK442" s="80"/>
      <c r="EL442" s="80"/>
      <c r="EM442" s="80"/>
      <c r="EN442" s="72">
        <f t="shared" si="809"/>
        <v>9626321.2442269325</v>
      </c>
    </row>
    <row r="443" spans="1:144" x14ac:dyDescent="0.15">
      <c r="A443" s="71">
        <v>43465</v>
      </c>
      <c r="B443" s="80">
        <f t="shared" si="810"/>
        <v>172076</v>
      </c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>
        <f t="shared" si="823"/>
        <v>160699.50304985046</v>
      </c>
      <c r="O443" s="80"/>
      <c r="P443" s="80"/>
      <c r="Q443" s="80"/>
      <c r="R443" s="80"/>
      <c r="S443" s="80"/>
      <c r="T443" s="80"/>
      <c r="U443" s="80"/>
      <c r="V443" s="80"/>
      <c r="W443" s="80"/>
      <c r="X443" s="80">
        <f t="shared" si="829"/>
        <v>799500.01239776611</v>
      </c>
      <c r="Y443" s="80"/>
      <c r="Z443" s="80">
        <f t="shared" si="830"/>
        <v>287099.98846054077</v>
      </c>
      <c r="AA443" s="80"/>
      <c r="AB443" s="80"/>
      <c r="AC443" s="80"/>
      <c r="AD443" s="80"/>
      <c r="AE443" s="80"/>
      <c r="AF443" s="80"/>
      <c r="AG443" s="80">
        <f t="shared" si="825"/>
        <v>108062.5</v>
      </c>
      <c r="AH443" s="80">
        <f t="shared" si="806"/>
        <v>787500</v>
      </c>
      <c r="AI443" s="80">
        <f t="shared" si="826"/>
        <v>193636.79853439331</v>
      </c>
      <c r="AJ443" s="80">
        <f>AJ442</f>
        <v>359096.10395908292</v>
      </c>
      <c r="AK443" s="80">
        <f t="shared" si="824"/>
        <v>181893.59862327576</v>
      </c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  <c r="BM443" s="80"/>
      <c r="BN443" s="80"/>
      <c r="BO443" s="80"/>
      <c r="BP443" s="80"/>
      <c r="BQ443" s="80"/>
      <c r="BR443" s="80"/>
      <c r="BS443" s="80"/>
      <c r="BT443" s="80"/>
      <c r="BU443" s="80"/>
      <c r="BV443" s="80"/>
      <c r="BW443" s="80"/>
      <c r="BX443" s="80"/>
      <c r="BY443" s="80"/>
      <c r="BZ443" s="80"/>
      <c r="CA443" s="80"/>
      <c r="CB443" s="80"/>
      <c r="CC443" s="80"/>
      <c r="CD443" s="80"/>
      <c r="CE443" s="80"/>
      <c r="CF443" s="80"/>
      <c r="CG443" s="80"/>
      <c r="CH443" s="80"/>
      <c r="CI443" s="80"/>
      <c r="CJ443" s="80"/>
      <c r="CK443" s="80">
        <f t="shared" ref="CK443:CK477" si="832">CK442</f>
        <v>326625.00619888306</v>
      </c>
      <c r="CL443" s="80"/>
      <c r="CM443" s="80"/>
      <c r="CN443" s="80"/>
      <c r="CO443" s="80"/>
      <c r="CP443" s="80"/>
      <c r="CQ443" s="80"/>
      <c r="CR443" s="80"/>
      <c r="CS443" s="80">
        <f t="shared" si="807"/>
        <v>427125.01287460327</v>
      </c>
      <c r="CT443" s="80">
        <f t="shared" si="804"/>
        <v>622183.43807315826</v>
      </c>
      <c r="CU443" s="80">
        <f t="shared" si="815"/>
        <v>286182.08220100403</v>
      </c>
      <c r="CV443" s="80">
        <f t="shared" si="811"/>
        <v>251745.50380706787</v>
      </c>
      <c r="CW443" s="80">
        <f t="shared" si="814"/>
        <v>420468.76549720764</v>
      </c>
      <c r="CX443" s="80"/>
      <c r="CY443" s="80"/>
      <c r="CZ443" s="80"/>
      <c r="DA443" s="80"/>
      <c r="DB443" s="80"/>
      <c r="DC443" s="80"/>
      <c r="DD443" s="80">
        <f t="shared" si="816"/>
        <v>150724.79339790344</v>
      </c>
      <c r="DE443" s="80">
        <f t="shared" si="819"/>
        <v>190095</v>
      </c>
      <c r="DF443" s="80">
        <f t="shared" si="820"/>
        <v>499525.20948028564</v>
      </c>
      <c r="DG443" s="80">
        <f t="shared" si="818"/>
        <v>54930.37567377089</v>
      </c>
      <c r="DH443" s="80"/>
      <c r="DI443" s="80">
        <f t="shared" si="821"/>
        <v>681720.00789642334</v>
      </c>
      <c r="DJ443" s="80">
        <f t="shared" ref="DJ443:DJ477" si="833">DJ442</f>
        <v>259793.63644790649</v>
      </c>
      <c r="DK443" s="80">
        <f t="shared" si="817"/>
        <v>474144.98925209045</v>
      </c>
      <c r="DL443" s="80">
        <f t="shared" si="828"/>
        <v>74119.5</v>
      </c>
      <c r="DM443" s="80">
        <f t="shared" si="831"/>
        <v>60331.275375366211</v>
      </c>
      <c r="DN443" s="80">
        <f t="shared" ref="DN443:DN477" si="834">DN442</f>
        <v>379961.22848510742</v>
      </c>
      <c r="DO443" s="80"/>
      <c r="DP443" s="80"/>
      <c r="DQ443" s="80">
        <f>DQ442</f>
        <v>236900.00438690186</v>
      </c>
      <c r="DR443" s="80">
        <f>DR442</f>
        <v>62607.598829269409</v>
      </c>
      <c r="DS443" s="80"/>
      <c r="DT443" s="80"/>
      <c r="DU443" s="80"/>
      <c r="DV443" s="80"/>
      <c r="DW443" s="80"/>
      <c r="DX443" s="80"/>
      <c r="DY443" s="80"/>
      <c r="DZ443" s="80"/>
      <c r="EA443" s="80"/>
      <c r="EB443" s="80"/>
      <c r="EC443" s="80"/>
      <c r="ED443" s="80"/>
      <c r="EE443" s="80">
        <f t="shared" si="808"/>
        <v>99876.901895523071</v>
      </c>
      <c r="EF443" s="80">
        <f t="shared" si="812"/>
        <v>59525.100202560425</v>
      </c>
      <c r="EG443" s="80">
        <f t="shared" si="822"/>
        <v>367040.00282287598</v>
      </c>
      <c r="EH443" s="80">
        <f t="shared" si="813"/>
        <v>450450.01029968262</v>
      </c>
      <c r="EI443" s="80">
        <f t="shared" si="827"/>
        <v>34488.496908187866</v>
      </c>
      <c r="EJ443" s="80"/>
      <c r="EK443" s="80"/>
      <c r="EL443" s="80"/>
      <c r="EM443" s="80"/>
      <c r="EN443" s="72">
        <f t="shared" si="809"/>
        <v>9520128.4450306892</v>
      </c>
    </row>
    <row r="444" spans="1:144" x14ac:dyDescent="0.15">
      <c r="A444" s="71">
        <v>43496</v>
      </c>
      <c r="B444" s="80">
        <f t="shared" si="810"/>
        <v>172076</v>
      </c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>
        <f t="shared" si="823"/>
        <v>160699.50304985046</v>
      </c>
      <c r="O444" s="80"/>
      <c r="P444" s="80"/>
      <c r="Q444" s="80"/>
      <c r="R444" s="80"/>
      <c r="S444" s="80"/>
      <c r="T444" s="80"/>
      <c r="U444" s="80"/>
      <c r="V444" s="80"/>
      <c r="W444" s="80"/>
      <c r="X444" s="80">
        <f t="shared" si="829"/>
        <v>799500.01239776611</v>
      </c>
      <c r="Y444" s="80"/>
      <c r="Z444" s="80">
        <f t="shared" si="830"/>
        <v>287099.98846054077</v>
      </c>
      <c r="AA444" s="80"/>
      <c r="AB444" s="80"/>
      <c r="AC444" s="80"/>
      <c r="AD444" s="80"/>
      <c r="AE444" s="80"/>
      <c r="AF444" s="80"/>
      <c r="AG444" s="80">
        <f t="shared" si="825"/>
        <v>108062.5</v>
      </c>
      <c r="AH444" s="80">
        <f t="shared" si="806"/>
        <v>787500</v>
      </c>
      <c r="AI444" s="80">
        <f t="shared" si="826"/>
        <v>193636.79853439331</v>
      </c>
      <c r="AJ444" s="80">
        <f t="shared" ref="AJ444:AJ478" si="835">AJ443</f>
        <v>359096.10395908292</v>
      </c>
      <c r="AK444" s="80">
        <f t="shared" si="824"/>
        <v>181893.59862327576</v>
      </c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  <c r="BM444" s="80"/>
      <c r="BN444" s="80"/>
      <c r="BO444" s="80"/>
      <c r="BP444" s="80"/>
      <c r="BQ444" s="80"/>
      <c r="BR444" s="80"/>
      <c r="BS444" s="80"/>
      <c r="BT444" s="80"/>
      <c r="BU444" s="80"/>
      <c r="BV444" s="80"/>
      <c r="BW444" s="80"/>
      <c r="BX444" s="80"/>
      <c r="BY444" s="80"/>
      <c r="BZ444" s="80"/>
      <c r="CA444" s="80"/>
      <c r="CB444" s="80"/>
      <c r="CC444" s="80"/>
      <c r="CD444" s="80"/>
      <c r="CE444" s="80"/>
      <c r="CF444" s="80"/>
      <c r="CG444" s="80"/>
      <c r="CH444" s="80"/>
      <c r="CI444" s="80"/>
      <c r="CJ444" s="80"/>
      <c r="CK444" s="80">
        <f t="shared" si="832"/>
        <v>326625.00619888306</v>
      </c>
      <c r="CL444" s="80"/>
      <c r="CM444" s="80"/>
      <c r="CN444" s="80"/>
      <c r="CO444" s="80"/>
      <c r="CP444" s="80"/>
      <c r="CQ444" s="80"/>
      <c r="CR444" s="80"/>
      <c r="CS444" s="80">
        <f t="shared" si="807"/>
        <v>427125.01287460327</v>
      </c>
      <c r="CT444" s="80">
        <f t="shared" si="804"/>
        <v>622183.43807315826</v>
      </c>
      <c r="CU444" s="80">
        <f t="shared" si="815"/>
        <v>286182.08220100403</v>
      </c>
      <c r="CV444" s="80">
        <f t="shared" si="811"/>
        <v>251745.50380706787</v>
      </c>
      <c r="CW444" s="80">
        <f t="shared" si="814"/>
        <v>420468.76549720764</v>
      </c>
      <c r="CX444" s="80"/>
      <c r="CY444" s="80"/>
      <c r="CZ444" s="80"/>
      <c r="DA444" s="80"/>
      <c r="DB444" s="80"/>
      <c r="DC444" s="80"/>
      <c r="DD444" s="80">
        <f t="shared" si="816"/>
        <v>150724.79339790344</v>
      </c>
      <c r="DE444" s="80">
        <f t="shared" si="819"/>
        <v>190095</v>
      </c>
      <c r="DF444" s="80">
        <f t="shared" si="820"/>
        <v>499525.20948028564</v>
      </c>
      <c r="DG444" s="80">
        <f t="shared" si="818"/>
        <v>54930.37567377089</v>
      </c>
      <c r="DH444" s="80"/>
      <c r="DI444" s="80">
        <f t="shared" si="821"/>
        <v>681720.00789642334</v>
      </c>
      <c r="DJ444" s="80">
        <f t="shared" si="833"/>
        <v>259793.63644790649</v>
      </c>
      <c r="DK444" s="80">
        <f t="shared" si="817"/>
        <v>474144.98925209045</v>
      </c>
      <c r="DL444" s="80">
        <f t="shared" si="828"/>
        <v>74119.5</v>
      </c>
      <c r="DM444" s="80">
        <f t="shared" si="831"/>
        <v>60331.275375366211</v>
      </c>
      <c r="DN444" s="80">
        <f t="shared" si="834"/>
        <v>379961.22848510742</v>
      </c>
      <c r="DO444" s="80"/>
      <c r="DP444" s="80"/>
      <c r="DQ444" s="80">
        <f t="shared" ref="DQ444:DQ478" si="836">DQ443</f>
        <v>236900.00438690186</v>
      </c>
      <c r="DR444" s="80">
        <f t="shared" ref="DR444:DR458" si="837">DR443</f>
        <v>62607.598829269409</v>
      </c>
      <c r="DS444" s="80"/>
      <c r="DT444" s="80"/>
      <c r="DU444" s="80"/>
      <c r="DV444" s="80"/>
      <c r="DW444" s="80"/>
      <c r="DX444" s="80"/>
      <c r="DY444" s="80"/>
      <c r="DZ444" s="80"/>
      <c r="EA444" s="80"/>
      <c r="EB444" s="80"/>
      <c r="EC444" s="80"/>
      <c r="ED444" s="80"/>
      <c r="EE444" s="80">
        <f t="shared" si="808"/>
        <v>99876.901895523071</v>
      </c>
      <c r="EF444" s="80">
        <f t="shared" si="812"/>
        <v>59525.100202560425</v>
      </c>
      <c r="EG444" s="80">
        <f t="shared" si="822"/>
        <v>367040.00282287598</v>
      </c>
      <c r="EH444" s="80">
        <f t="shared" si="813"/>
        <v>450450.01029968262</v>
      </c>
      <c r="EI444" s="80">
        <f t="shared" si="827"/>
        <v>34488.496908187866</v>
      </c>
      <c r="EJ444" s="80"/>
      <c r="EK444" s="80"/>
      <c r="EL444" s="80"/>
      <c r="EM444" s="80"/>
      <c r="EN444" s="72">
        <f t="shared" si="809"/>
        <v>9520128.4450306892</v>
      </c>
    </row>
    <row r="445" spans="1:144" x14ac:dyDescent="0.15">
      <c r="A445" s="71">
        <v>43524</v>
      </c>
      <c r="B445" s="80">
        <f t="shared" si="810"/>
        <v>172076</v>
      </c>
      <c r="C445" s="80"/>
      <c r="D445" s="80">
        <f>'Primærdata SPACs'!J138</f>
        <v>412828.62110328674</v>
      </c>
      <c r="E445" s="80"/>
      <c r="F445" s="80"/>
      <c r="G445" s="80"/>
      <c r="H445" s="80"/>
      <c r="I445" s="80"/>
      <c r="J445" s="80"/>
      <c r="K445" s="80"/>
      <c r="L445" s="80"/>
      <c r="M445" s="80"/>
      <c r="N445" s="80">
        <f t="shared" si="823"/>
        <v>160699.50304985046</v>
      </c>
      <c r="O445" s="80"/>
      <c r="P445" s="80"/>
      <c r="Q445" s="80"/>
      <c r="R445" s="80"/>
      <c r="S445" s="80"/>
      <c r="T445" s="80"/>
      <c r="U445" s="80"/>
      <c r="V445" s="80"/>
      <c r="W445" s="80"/>
      <c r="X445" s="80">
        <f t="shared" si="829"/>
        <v>799500.01239776611</v>
      </c>
      <c r="Y445" s="80"/>
      <c r="Z445" s="80">
        <f t="shared" si="830"/>
        <v>287099.98846054077</v>
      </c>
      <c r="AA445" s="80"/>
      <c r="AB445" s="80"/>
      <c r="AC445" s="80"/>
      <c r="AD445" s="80"/>
      <c r="AE445" s="80"/>
      <c r="AF445" s="80"/>
      <c r="AG445" s="80">
        <f t="shared" si="825"/>
        <v>108062.5</v>
      </c>
      <c r="AH445" s="80">
        <f t="shared" si="806"/>
        <v>787500</v>
      </c>
      <c r="AI445" s="80">
        <f t="shared" si="826"/>
        <v>193636.79853439331</v>
      </c>
      <c r="AJ445" s="80">
        <f t="shared" si="835"/>
        <v>359096.10395908292</v>
      </c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>
        <f>'Primærdata SPACs'!J2617</f>
        <v>80643.751926249999</v>
      </c>
      <c r="BH445" s="80"/>
      <c r="BI445" s="80"/>
      <c r="BJ445" s="80"/>
      <c r="BK445" s="80"/>
      <c r="BL445" s="80"/>
      <c r="BM445" s="80"/>
      <c r="BN445" s="80"/>
      <c r="BO445" s="80"/>
      <c r="BP445" s="80"/>
      <c r="BQ445" s="80"/>
      <c r="BR445" s="80"/>
      <c r="BS445" s="80"/>
      <c r="BT445" s="80"/>
      <c r="BU445" s="80"/>
      <c r="BV445" s="80"/>
      <c r="BW445" s="80"/>
      <c r="BX445" s="80"/>
      <c r="BY445" s="80"/>
      <c r="BZ445" s="80"/>
      <c r="CA445" s="80"/>
      <c r="CB445" s="80"/>
      <c r="CC445" s="80"/>
      <c r="CD445" s="80"/>
      <c r="CE445" s="80"/>
      <c r="CF445" s="80"/>
      <c r="CG445" s="80"/>
      <c r="CH445" s="80"/>
      <c r="CI445" s="80"/>
      <c r="CJ445" s="80"/>
      <c r="CK445" s="80">
        <f t="shared" si="832"/>
        <v>326625.00619888306</v>
      </c>
      <c r="CL445" s="80"/>
      <c r="CM445" s="80">
        <f>'Primærdata SPACs'!J3702</f>
        <v>329225.00371932983</v>
      </c>
      <c r="CN445" s="80"/>
      <c r="CO445" s="80"/>
      <c r="CP445" s="80"/>
      <c r="CQ445" s="80"/>
      <c r="CR445" s="80"/>
      <c r="CS445" s="80">
        <f t="shared" si="807"/>
        <v>427125.01287460327</v>
      </c>
      <c r="CT445" s="80">
        <f t="shared" si="804"/>
        <v>622183.43807315826</v>
      </c>
      <c r="CU445" s="80">
        <f t="shared" si="815"/>
        <v>286182.08220100403</v>
      </c>
      <c r="CV445" s="80">
        <f t="shared" si="811"/>
        <v>251745.50380706787</v>
      </c>
      <c r="CW445" s="80">
        <f t="shared" si="814"/>
        <v>420468.76549720764</v>
      </c>
      <c r="CX445" s="80"/>
      <c r="CY445" s="80"/>
      <c r="CZ445" s="80"/>
      <c r="DA445" s="80"/>
      <c r="DB445" s="80"/>
      <c r="DC445" s="80"/>
      <c r="DD445" s="80">
        <f t="shared" si="816"/>
        <v>150724.79339790344</v>
      </c>
      <c r="DE445" s="80">
        <f t="shared" si="819"/>
        <v>190095</v>
      </c>
      <c r="DF445" s="80">
        <f t="shared" si="820"/>
        <v>499525.20948028564</v>
      </c>
      <c r="DG445" s="80">
        <f t="shared" si="818"/>
        <v>54930.37567377089</v>
      </c>
      <c r="DH445" s="80"/>
      <c r="DI445" s="80">
        <f t="shared" si="821"/>
        <v>681720.00789642334</v>
      </c>
      <c r="DJ445" s="80">
        <f t="shared" si="833"/>
        <v>259793.63644790649</v>
      </c>
      <c r="DK445" s="80">
        <f t="shared" si="817"/>
        <v>474144.98925209045</v>
      </c>
      <c r="DL445" s="80">
        <f t="shared" si="828"/>
        <v>74119.5</v>
      </c>
      <c r="DM445" s="80">
        <f t="shared" si="831"/>
        <v>60331.275375366211</v>
      </c>
      <c r="DN445" s="80">
        <f t="shared" si="834"/>
        <v>379961.22848510742</v>
      </c>
      <c r="DO445" s="80"/>
      <c r="DP445" s="80"/>
      <c r="DQ445" s="80">
        <f t="shared" si="836"/>
        <v>236900.00438690186</v>
      </c>
      <c r="DR445" s="80">
        <f t="shared" si="837"/>
        <v>62607.598829269409</v>
      </c>
      <c r="DS445" s="80"/>
      <c r="DT445" s="80"/>
      <c r="DU445" s="80"/>
      <c r="DV445" s="80"/>
      <c r="DW445" s="80"/>
      <c r="DX445" s="80"/>
      <c r="DY445" s="80"/>
      <c r="DZ445" s="80"/>
      <c r="EA445" s="80"/>
      <c r="EB445" s="80"/>
      <c r="EC445" s="80"/>
      <c r="ED445" s="80"/>
      <c r="EE445" s="80">
        <f t="shared" si="808"/>
        <v>99876.901895523071</v>
      </c>
      <c r="EF445" s="80">
        <f t="shared" si="812"/>
        <v>59525.100202560425</v>
      </c>
      <c r="EG445" s="80">
        <f t="shared" si="822"/>
        <v>367040.00282287598</v>
      </c>
      <c r="EH445" s="80">
        <f t="shared" si="813"/>
        <v>450450.01029968262</v>
      </c>
      <c r="EI445" s="80">
        <f t="shared" si="827"/>
        <v>34488.496908187866</v>
      </c>
      <c r="EJ445" s="80">
        <f>'Primærdata SPACs'!J5815</f>
        <v>157799.19421195984</v>
      </c>
      <c r="EK445" s="80"/>
      <c r="EL445" s="80"/>
      <c r="EM445" s="80"/>
      <c r="EN445" s="72">
        <f t="shared" si="809"/>
        <v>10318731.417368239</v>
      </c>
    </row>
    <row r="446" spans="1:144" x14ac:dyDescent="0.15">
      <c r="A446" s="71">
        <v>43553</v>
      </c>
      <c r="B446" s="80">
        <f t="shared" si="810"/>
        <v>172076</v>
      </c>
      <c r="C446" s="80"/>
      <c r="D446" s="80">
        <f>D445</f>
        <v>412828.62110328674</v>
      </c>
      <c r="E446" s="80"/>
      <c r="F446" s="80"/>
      <c r="G446" s="80"/>
      <c r="H446" s="80"/>
      <c r="I446" s="80"/>
      <c r="J446" s="80"/>
      <c r="K446" s="80"/>
      <c r="L446" s="80"/>
      <c r="M446" s="80"/>
      <c r="N446" s="80">
        <f t="shared" si="823"/>
        <v>160699.50304985046</v>
      </c>
      <c r="O446" s="80"/>
      <c r="P446" s="80"/>
      <c r="Q446" s="80"/>
      <c r="R446" s="80"/>
      <c r="S446" s="80"/>
      <c r="T446" s="80"/>
      <c r="U446" s="80"/>
      <c r="V446" s="80"/>
      <c r="W446" s="80"/>
      <c r="X446" s="80">
        <f t="shared" si="829"/>
        <v>799500.01239776611</v>
      </c>
      <c r="Y446" s="80"/>
      <c r="Z446" s="80">
        <f t="shared" si="830"/>
        <v>287099.98846054077</v>
      </c>
      <c r="AA446" s="80"/>
      <c r="AB446" s="80"/>
      <c r="AC446" s="80"/>
      <c r="AD446" s="80"/>
      <c r="AE446" s="80"/>
      <c r="AF446" s="80"/>
      <c r="AG446" s="80">
        <f t="shared" si="825"/>
        <v>108062.5</v>
      </c>
      <c r="AH446" s="80">
        <f t="shared" si="806"/>
        <v>787500</v>
      </c>
      <c r="AI446" s="80">
        <f t="shared" si="826"/>
        <v>193636.79853439331</v>
      </c>
      <c r="AJ446" s="80">
        <f t="shared" si="835"/>
        <v>359096.10395908292</v>
      </c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>
        <f>BG445</f>
        <v>80643.751926249999</v>
      </c>
      <c r="BH446" s="80"/>
      <c r="BI446" s="80"/>
      <c r="BJ446" s="80"/>
      <c r="BK446" s="80"/>
      <c r="BL446" s="80"/>
      <c r="BM446" s="80"/>
      <c r="BN446" s="80"/>
      <c r="BO446" s="80"/>
      <c r="BP446" s="80"/>
      <c r="BQ446" s="80"/>
      <c r="BR446" s="80"/>
      <c r="BS446" s="80"/>
      <c r="BT446" s="80"/>
      <c r="BU446" s="80"/>
      <c r="BV446" s="80"/>
      <c r="BW446" s="80"/>
      <c r="BX446" s="80"/>
      <c r="BY446" s="80"/>
      <c r="BZ446" s="80"/>
      <c r="CA446" s="80"/>
      <c r="CB446" s="80"/>
      <c r="CC446" s="80"/>
      <c r="CD446" s="80"/>
      <c r="CE446" s="80"/>
      <c r="CF446" s="80"/>
      <c r="CG446" s="80"/>
      <c r="CH446" s="80"/>
      <c r="CI446" s="80"/>
      <c r="CJ446" s="80"/>
      <c r="CK446" s="80">
        <f t="shared" si="832"/>
        <v>326625.00619888306</v>
      </c>
      <c r="CL446" s="80"/>
      <c r="CM446" s="80">
        <f>CM445</f>
        <v>329225.00371932983</v>
      </c>
      <c r="CN446" s="80"/>
      <c r="CO446" s="80"/>
      <c r="CP446" s="80"/>
      <c r="CQ446" s="80"/>
      <c r="CR446" s="80"/>
      <c r="CS446" s="80">
        <f t="shared" si="807"/>
        <v>427125.01287460327</v>
      </c>
      <c r="CT446" s="80"/>
      <c r="CU446" s="80">
        <f t="shared" si="815"/>
        <v>286182.08220100403</v>
      </c>
      <c r="CV446" s="80">
        <f t="shared" si="811"/>
        <v>251745.50380706787</v>
      </c>
      <c r="CW446" s="80">
        <f t="shared" si="814"/>
        <v>420468.76549720764</v>
      </c>
      <c r="CX446" s="80"/>
      <c r="CY446" s="80"/>
      <c r="CZ446" s="80"/>
      <c r="DA446" s="80"/>
      <c r="DB446" s="80"/>
      <c r="DC446" s="80"/>
      <c r="DD446" s="80">
        <f t="shared" si="816"/>
        <v>150724.79339790344</v>
      </c>
      <c r="DE446" s="80">
        <f t="shared" si="819"/>
        <v>190095</v>
      </c>
      <c r="DF446" s="80">
        <f t="shared" si="820"/>
        <v>499525.20948028564</v>
      </c>
      <c r="DG446" s="80">
        <f t="shared" si="818"/>
        <v>54930.37567377089</v>
      </c>
      <c r="DH446" s="80"/>
      <c r="DI446" s="80">
        <f t="shared" si="821"/>
        <v>681720.00789642334</v>
      </c>
      <c r="DJ446" s="80">
        <f t="shared" si="833"/>
        <v>259793.63644790649</v>
      </c>
      <c r="DK446" s="80">
        <f t="shared" si="817"/>
        <v>474144.98925209045</v>
      </c>
      <c r="DL446" s="80">
        <f t="shared" si="828"/>
        <v>74119.5</v>
      </c>
      <c r="DM446" s="80">
        <f t="shared" si="831"/>
        <v>60331.275375366211</v>
      </c>
      <c r="DN446" s="80">
        <f t="shared" si="834"/>
        <v>379961.22848510742</v>
      </c>
      <c r="DO446" s="80"/>
      <c r="DP446" s="80"/>
      <c r="DQ446" s="80">
        <f t="shared" si="836"/>
        <v>236900.00438690186</v>
      </c>
      <c r="DR446" s="80">
        <f t="shared" si="837"/>
        <v>62607.598829269409</v>
      </c>
      <c r="DS446" s="80"/>
      <c r="DT446" s="80"/>
      <c r="DU446" s="80"/>
      <c r="DV446" s="80"/>
      <c r="DW446" s="80"/>
      <c r="DX446" s="80"/>
      <c r="DY446" s="80"/>
      <c r="DZ446" s="80"/>
      <c r="EA446" s="80"/>
      <c r="EB446" s="80"/>
      <c r="EC446" s="80"/>
      <c r="ED446" s="80"/>
      <c r="EE446" s="80">
        <f t="shared" si="808"/>
        <v>99876.901895523071</v>
      </c>
      <c r="EF446" s="80">
        <f t="shared" si="812"/>
        <v>59525.100202560425</v>
      </c>
      <c r="EG446" s="80">
        <f t="shared" si="822"/>
        <v>367040.00282287598</v>
      </c>
      <c r="EH446" s="80">
        <f t="shared" si="813"/>
        <v>450450.01029968262</v>
      </c>
      <c r="EI446" s="80">
        <f t="shared" si="827"/>
        <v>34488.496908187866</v>
      </c>
      <c r="EJ446" s="80">
        <f>EJ445</f>
        <v>157799.19421195984</v>
      </c>
      <c r="EK446" s="80"/>
      <c r="EL446" s="80"/>
      <c r="EM446" s="80"/>
      <c r="EN446" s="72">
        <f t="shared" si="809"/>
        <v>9696547.9792950805</v>
      </c>
    </row>
    <row r="447" spans="1:144" x14ac:dyDescent="0.15">
      <c r="A447" s="71">
        <v>43585</v>
      </c>
      <c r="B447" s="80">
        <f t="shared" si="810"/>
        <v>172076</v>
      </c>
      <c r="C447" s="80"/>
      <c r="D447" s="80">
        <f t="shared" ref="D447:D479" si="838">D446</f>
        <v>412828.62110328674</v>
      </c>
      <c r="E447" s="80"/>
      <c r="F447" s="80"/>
      <c r="G447" s="80"/>
      <c r="H447" s="80"/>
      <c r="I447" s="80"/>
      <c r="J447" s="80"/>
      <c r="K447" s="80"/>
      <c r="L447" s="80"/>
      <c r="M447" s="80"/>
      <c r="N447" s="80">
        <f t="shared" si="823"/>
        <v>160699.50304985046</v>
      </c>
      <c r="O447" s="80"/>
      <c r="P447" s="80"/>
      <c r="Q447" s="80"/>
      <c r="R447" s="80"/>
      <c r="S447" s="80"/>
      <c r="T447" s="80"/>
      <c r="U447" s="80"/>
      <c r="V447" s="80"/>
      <c r="W447" s="80"/>
      <c r="X447" s="80">
        <f t="shared" si="829"/>
        <v>799500.01239776611</v>
      </c>
      <c r="Y447" s="80"/>
      <c r="Z447" s="80">
        <f t="shared" si="830"/>
        <v>287099.98846054077</v>
      </c>
      <c r="AA447" s="80"/>
      <c r="AB447" s="80"/>
      <c r="AC447" s="80"/>
      <c r="AD447" s="80"/>
      <c r="AE447" s="80"/>
      <c r="AF447" s="80"/>
      <c r="AG447" s="80">
        <f t="shared" si="825"/>
        <v>108062.5</v>
      </c>
      <c r="AH447" s="80">
        <f t="shared" si="806"/>
        <v>787500</v>
      </c>
      <c r="AI447" s="80">
        <f t="shared" si="826"/>
        <v>193636.79853439331</v>
      </c>
      <c r="AJ447" s="80">
        <f t="shared" si="835"/>
        <v>359096.10395908292</v>
      </c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>
        <f t="shared" ref="BG447:BG479" si="839">BG446</f>
        <v>80643.751926249999</v>
      </c>
      <c r="BH447" s="80"/>
      <c r="BI447" s="80"/>
      <c r="BJ447" s="80"/>
      <c r="BK447" s="80"/>
      <c r="BL447" s="80"/>
      <c r="BM447" s="80"/>
      <c r="BN447" s="80"/>
      <c r="BO447" s="80"/>
      <c r="BP447" s="80"/>
      <c r="BQ447" s="80"/>
      <c r="BR447" s="80"/>
      <c r="BS447" s="80"/>
      <c r="BT447" s="80"/>
      <c r="BU447" s="80"/>
      <c r="BV447" s="80"/>
      <c r="BW447" s="80"/>
      <c r="BX447" s="80"/>
      <c r="BY447" s="80"/>
      <c r="BZ447" s="80"/>
      <c r="CA447" s="80"/>
      <c r="CB447" s="80"/>
      <c r="CC447" s="80"/>
      <c r="CD447" s="80"/>
      <c r="CE447" s="80"/>
      <c r="CF447" s="80"/>
      <c r="CG447" s="80"/>
      <c r="CH447" s="80"/>
      <c r="CI447" s="80"/>
      <c r="CJ447" s="80"/>
      <c r="CK447" s="80">
        <f t="shared" si="832"/>
        <v>326625.00619888306</v>
      </c>
      <c r="CL447" s="80"/>
      <c r="CM447" s="80">
        <f t="shared" ref="CM447:CM479" si="840">CM446</f>
        <v>329225.00371932983</v>
      </c>
      <c r="CN447" s="80"/>
      <c r="CO447" s="80"/>
      <c r="CP447" s="80"/>
      <c r="CQ447" s="80"/>
      <c r="CR447" s="80"/>
      <c r="CS447" s="80">
        <f t="shared" si="807"/>
        <v>427125.01287460327</v>
      </c>
      <c r="CT447" s="80"/>
      <c r="CU447" s="80">
        <f t="shared" si="815"/>
        <v>286182.08220100403</v>
      </c>
      <c r="CV447" s="80">
        <f t="shared" si="811"/>
        <v>251745.50380706787</v>
      </c>
      <c r="CW447" s="80">
        <f t="shared" si="814"/>
        <v>420468.76549720764</v>
      </c>
      <c r="CX447" s="80"/>
      <c r="CY447" s="80"/>
      <c r="CZ447" s="80"/>
      <c r="DA447" s="80"/>
      <c r="DB447" s="80"/>
      <c r="DC447" s="80"/>
      <c r="DD447" s="80">
        <f t="shared" si="816"/>
        <v>150724.79339790344</v>
      </c>
      <c r="DE447" s="80">
        <f t="shared" si="819"/>
        <v>190095</v>
      </c>
      <c r="DF447" s="80">
        <f t="shared" si="820"/>
        <v>499525.20948028564</v>
      </c>
      <c r="DG447" s="80">
        <f t="shared" si="818"/>
        <v>54930.37567377089</v>
      </c>
      <c r="DH447" s="80"/>
      <c r="DI447" s="80">
        <f t="shared" si="821"/>
        <v>681720.00789642334</v>
      </c>
      <c r="DJ447" s="80">
        <f t="shared" si="833"/>
        <v>259793.63644790649</v>
      </c>
      <c r="DK447" s="80">
        <f t="shared" si="817"/>
        <v>474144.98925209045</v>
      </c>
      <c r="DL447" s="80">
        <f t="shared" si="828"/>
        <v>74119.5</v>
      </c>
      <c r="DM447" s="80">
        <f t="shared" si="831"/>
        <v>60331.275375366211</v>
      </c>
      <c r="DN447" s="80">
        <f t="shared" si="834"/>
        <v>379961.22848510742</v>
      </c>
      <c r="DO447" s="80">
        <f>'Primærdata SPACs'!J6024</f>
        <v>28957.004413604736</v>
      </c>
      <c r="DP447" s="80"/>
      <c r="DQ447" s="80">
        <f t="shared" si="836"/>
        <v>236900.00438690186</v>
      </c>
      <c r="DR447" s="80">
        <f t="shared" si="837"/>
        <v>62607.598829269409</v>
      </c>
      <c r="DS447" s="80"/>
      <c r="DT447" s="80">
        <f>'Primærdata SPACs'!J6243</f>
        <v>131351.76397514343</v>
      </c>
      <c r="DU447" s="80"/>
      <c r="DV447" s="80"/>
      <c r="DW447" s="80"/>
      <c r="DX447" s="80"/>
      <c r="DY447" s="80"/>
      <c r="DZ447" s="80"/>
      <c r="EA447" s="80"/>
      <c r="EB447" s="80"/>
      <c r="EC447" s="80"/>
      <c r="ED447" s="80"/>
      <c r="EE447" s="80">
        <f t="shared" si="808"/>
        <v>99876.901895523071</v>
      </c>
      <c r="EF447" s="80">
        <f t="shared" si="812"/>
        <v>59525.100202560425</v>
      </c>
      <c r="EG447" s="80">
        <f t="shared" si="822"/>
        <v>367040.00282287598</v>
      </c>
      <c r="EH447" s="80">
        <f t="shared" si="813"/>
        <v>450450.01029968262</v>
      </c>
      <c r="EI447" s="80">
        <f t="shared" si="827"/>
        <v>34488.496908187866</v>
      </c>
      <c r="EJ447" s="80">
        <f t="shared" ref="EJ447:EJ470" si="841">EJ446</f>
        <v>157799.19421195984</v>
      </c>
      <c r="EK447" s="80"/>
      <c r="EL447" s="80"/>
      <c r="EM447" s="80"/>
      <c r="EN447" s="72">
        <f t="shared" si="809"/>
        <v>9856856.7476838287</v>
      </c>
    </row>
    <row r="448" spans="1:144" x14ac:dyDescent="0.15">
      <c r="A448" s="71">
        <v>43616</v>
      </c>
      <c r="B448" s="80">
        <f t="shared" si="810"/>
        <v>172076</v>
      </c>
      <c r="C448" s="80"/>
      <c r="D448" s="80">
        <f t="shared" si="838"/>
        <v>412828.62110328674</v>
      </c>
      <c r="E448" s="80"/>
      <c r="F448" s="80"/>
      <c r="G448" s="80"/>
      <c r="H448" s="80"/>
      <c r="I448" s="80"/>
      <c r="J448" s="80"/>
      <c r="K448" s="80"/>
      <c r="L448" s="80"/>
      <c r="M448" s="80"/>
      <c r="N448" s="80">
        <f t="shared" si="823"/>
        <v>160699.50304985046</v>
      </c>
      <c r="O448" s="80"/>
      <c r="P448" s="80"/>
      <c r="Q448" s="80"/>
      <c r="R448" s="80"/>
      <c r="S448" s="80"/>
      <c r="T448" s="80"/>
      <c r="U448" s="80"/>
      <c r="V448" s="80"/>
      <c r="W448" s="80"/>
      <c r="X448" s="80">
        <f t="shared" si="829"/>
        <v>799500.01239776611</v>
      </c>
      <c r="Y448" s="80"/>
      <c r="Z448" s="80">
        <f t="shared" si="830"/>
        <v>287099.98846054077</v>
      </c>
      <c r="AA448" s="80"/>
      <c r="AB448" s="80"/>
      <c r="AC448" s="80"/>
      <c r="AD448" s="80"/>
      <c r="AE448" s="80"/>
      <c r="AF448" s="80"/>
      <c r="AG448" s="80">
        <f t="shared" si="825"/>
        <v>108062.5</v>
      </c>
      <c r="AH448" s="80">
        <f t="shared" si="806"/>
        <v>787500</v>
      </c>
      <c r="AI448" s="80">
        <f t="shared" si="826"/>
        <v>193636.79853439331</v>
      </c>
      <c r="AJ448" s="80">
        <f t="shared" si="835"/>
        <v>359096.10395908292</v>
      </c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>
        <f>'Primærdata SPACs'!J2573</f>
        <v>61138.79886114</v>
      </c>
      <c r="BG448" s="80">
        <f t="shared" si="839"/>
        <v>80643.751926249999</v>
      </c>
      <c r="BH448" s="80"/>
      <c r="BI448" s="80"/>
      <c r="BJ448" s="80"/>
      <c r="BK448" s="80"/>
      <c r="BL448" s="80"/>
      <c r="BM448" s="80"/>
      <c r="BN448" s="80"/>
      <c r="BO448" s="80"/>
      <c r="BP448" s="80"/>
      <c r="BQ448" s="80"/>
      <c r="BR448" s="80"/>
      <c r="BS448" s="80"/>
      <c r="BT448" s="80"/>
      <c r="BU448" s="80"/>
      <c r="BV448" s="80"/>
      <c r="BW448" s="80"/>
      <c r="BX448" s="80"/>
      <c r="BY448" s="80"/>
      <c r="BZ448" s="80"/>
      <c r="CA448" s="80"/>
      <c r="CB448" s="80"/>
      <c r="CC448" s="80"/>
      <c r="CD448" s="80"/>
      <c r="CE448" s="80"/>
      <c r="CF448" s="80"/>
      <c r="CG448" s="80"/>
      <c r="CH448" s="80"/>
      <c r="CI448" s="80">
        <f>'Primærdata SPACs'!J3509</f>
        <v>296400.00343322754</v>
      </c>
      <c r="CJ448" s="80"/>
      <c r="CK448" s="80">
        <f t="shared" si="832"/>
        <v>326625.00619888306</v>
      </c>
      <c r="CL448" s="80"/>
      <c r="CM448" s="80">
        <f t="shared" si="840"/>
        <v>329225.00371932983</v>
      </c>
      <c r="CN448" s="80"/>
      <c r="CO448" s="80"/>
      <c r="CP448" s="80"/>
      <c r="CQ448" s="80"/>
      <c r="CR448" s="80"/>
      <c r="CS448" s="80">
        <f t="shared" si="807"/>
        <v>427125.01287460327</v>
      </c>
      <c r="CT448" s="80"/>
      <c r="CU448" s="80">
        <f t="shared" si="815"/>
        <v>286182.08220100403</v>
      </c>
      <c r="CV448" s="80">
        <f t="shared" si="811"/>
        <v>251745.50380706787</v>
      </c>
      <c r="CW448" s="80">
        <f t="shared" si="814"/>
        <v>420468.76549720764</v>
      </c>
      <c r="CX448" s="80"/>
      <c r="CY448" s="80"/>
      <c r="CZ448" s="80"/>
      <c r="DA448" s="80"/>
      <c r="DB448" s="80"/>
      <c r="DC448" s="80"/>
      <c r="DD448" s="80">
        <f t="shared" si="816"/>
        <v>150724.79339790344</v>
      </c>
      <c r="DE448" s="80">
        <f t="shared" si="819"/>
        <v>190095</v>
      </c>
      <c r="DF448" s="80">
        <f t="shared" si="820"/>
        <v>499525.20948028564</v>
      </c>
      <c r="DG448" s="80">
        <f t="shared" si="818"/>
        <v>54930.37567377089</v>
      </c>
      <c r="DH448" s="80">
        <f>'Primærdata SPACs'!J5511</f>
        <v>19372.349306106615</v>
      </c>
      <c r="DI448" s="80">
        <f t="shared" si="821"/>
        <v>681720.00789642334</v>
      </c>
      <c r="DJ448" s="80">
        <f t="shared" si="833"/>
        <v>259793.63644790649</v>
      </c>
      <c r="DK448" s="80">
        <f t="shared" si="817"/>
        <v>474144.98925209045</v>
      </c>
      <c r="DL448" s="80">
        <f t="shared" si="828"/>
        <v>74119.5</v>
      </c>
      <c r="DM448" s="80">
        <f t="shared" si="831"/>
        <v>60331.275375366211</v>
      </c>
      <c r="DN448" s="80">
        <f t="shared" si="834"/>
        <v>379961.22848510742</v>
      </c>
      <c r="DO448" s="80">
        <f>DO447</f>
        <v>28957.004413604736</v>
      </c>
      <c r="DP448" s="80"/>
      <c r="DQ448" s="80">
        <f t="shared" si="836"/>
        <v>236900.00438690186</v>
      </c>
      <c r="DR448" s="80">
        <f t="shared" si="837"/>
        <v>62607.598829269409</v>
      </c>
      <c r="DS448" s="80"/>
      <c r="DT448" s="80">
        <f>DT447</f>
        <v>131351.76397514343</v>
      </c>
      <c r="DU448" s="80"/>
      <c r="DV448" s="80"/>
      <c r="DW448" s="80"/>
      <c r="DX448" s="80"/>
      <c r="DY448" s="80"/>
      <c r="DZ448" s="80"/>
      <c r="EA448" s="80"/>
      <c r="EB448" s="80"/>
      <c r="EC448" s="80"/>
      <c r="ED448" s="80"/>
      <c r="EE448" s="80">
        <f t="shared" si="808"/>
        <v>99876.901895523071</v>
      </c>
      <c r="EF448" s="80">
        <f t="shared" si="812"/>
        <v>59525.100202560425</v>
      </c>
      <c r="EG448" s="80">
        <f t="shared" si="822"/>
        <v>367040.00282287598</v>
      </c>
      <c r="EH448" s="80">
        <f t="shared" si="813"/>
        <v>450450.01029968262</v>
      </c>
      <c r="EI448" s="80">
        <f t="shared" si="827"/>
        <v>34488.496908187866</v>
      </c>
      <c r="EJ448" s="80">
        <f t="shared" si="841"/>
        <v>157799.19421195984</v>
      </c>
      <c r="EK448" s="80"/>
      <c r="EL448" s="80"/>
      <c r="EM448" s="80"/>
      <c r="EN448" s="72">
        <f t="shared" si="809"/>
        <v>10233767.899284303</v>
      </c>
    </row>
    <row r="449" spans="1:144" x14ac:dyDescent="0.15">
      <c r="A449" s="71">
        <v>43644</v>
      </c>
      <c r="B449" s="80">
        <f t="shared" si="810"/>
        <v>172076</v>
      </c>
      <c r="C449" s="80"/>
      <c r="D449" s="80">
        <f t="shared" si="838"/>
        <v>412828.62110328674</v>
      </c>
      <c r="E449" s="80"/>
      <c r="F449" s="80"/>
      <c r="G449" s="80"/>
      <c r="H449" s="80"/>
      <c r="I449" s="80"/>
      <c r="J449" s="80"/>
      <c r="K449" s="80"/>
      <c r="L449" s="80"/>
      <c r="M449" s="80"/>
      <c r="N449" s="80">
        <f t="shared" si="823"/>
        <v>160699.50304985046</v>
      </c>
      <c r="O449" s="80"/>
      <c r="P449" s="80"/>
      <c r="Q449" s="80"/>
      <c r="R449" s="80"/>
      <c r="S449" s="80"/>
      <c r="T449" s="80"/>
      <c r="U449" s="80"/>
      <c r="V449" s="80"/>
      <c r="W449" s="80"/>
      <c r="X449" s="80">
        <f t="shared" si="829"/>
        <v>799500.01239776611</v>
      </c>
      <c r="Y449" s="80"/>
      <c r="Z449" s="80">
        <f t="shared" si="830"/>
        <v>287099.98846054077</v>
      </c>
      <c r="AA449" s="80"/>
      <c r="AB449" s="80"/>
      <c r="AC449" s="80"/>
      <c r="AD449" s="80"/>
      <c r="AE449" s="80"/>
      <c r="AF449" s="80"/>
      <c r="AG449" s="80">
        <f t="shared" si="825"/>
        <v>108062.5</v>
      </c>
      <c r="AH449" s="80">
        <f t="shared" si="806"/>
        <v>787500</v>
      </c>
      <c r="AI449" s="80">
        <f t="shared" si="826"/>
        <v>193636.79853439331</v>
      </c>
      <c r="AJ449" s="80">
        <f t="shared" si="835"/>
        <v>359096.10395908292</v>
      </c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>
        <f>BF448</f>
        <v>61138.79886114</v>
      </c>
      <c r="BG449" s="80">
        <f t="shared" si="839"/>
        <v>80643.751926249999</v>
      </c>
      <c r="BH449" s="80"/>
      <c r="BI449" s="80"/>
      <c r="BJ449" s="80"/>
      <c r="BK449" s="80"/>
      <c r="BL449" s="80"/>
      <c r="BM449" s="80"/>
      <c r="BN449" s="80"/>
      <c r="BO449" s="80"/>
      <c r="BP449" s="80"/>
      <c r="BQ449" s="80"/>
      <c r="BR449" s="80"/>
      <c r="BS449" s="80"/>
      <c r="BT449" s="80"/>
      <c r="BU449" s="80"/>
      <c r="BV449" s="80"/>
      <c r="BW449" s="80"/>
      <c r="BX449" s="80"/>
      <c r="BY449" s="80"/>
      <c r="BZ449" s="80"/>
      <c r="CA449" s="80"/>
      <c r="CB449" s="80"/>
      <c r="CC449" s="80"/>
      <c r="CD449" s="80"/>
      <c r="CE449" s="80"/>
      <c r="CF449" s="80"/>
      <c r="CG449" s="80">
        <f>'Primærdata SPACs'!J3408</f>
        <v>4072035.0457874998</v>
      </c>
      <c r="CH449" s="80"/>
      <c r="CI449" s="80">
        <f>CI448</f>
        <v>296400.00343322754</v>
      </c>
      <c r="CJ449" s="80"/>
      <c r="CK449" s="80">
        <f t="shared" si="832"/>
        <v>326625.00619888306</v>
      </c>
      <c r="CL449" s="80"/>
      <c r="CM449" s="80">
        <f t="shared" si="840"/>
        <v>329225.00371932983</v>
      </c>
      <c r="CN449" s="80"/>
      <c r="CO449" s="80"/>
      <c r="CP449" s="80"/>
      <c r="CQ449" s="80"/>
      <c r="CR449" s="80"/>
      <c r="CS449" s="80">
        <f t="shared" si="807"/>
        <v>427125.01287460327</v>
      </c>
      <c r="CT449" s="80"/>
      <c r="CU449" s="80">
        <f t="shared" si="815"/>
        <v>286182.08220100403</v>
      </c>
      <c r="CV449" s="80">
        <f t="shared" si="811"/>
        <v>251745.50380706787</v>
      </c>
      <c r="CW449" s="80">
        <f t="shared" si="814"/>
        <v>420468.76549720764</v>
      </c>
      <c r="CX449" s="80"/>
      <c r="CY449" s="80"/>
      <c r="CZ449" s="80"/>
      <c r="DA449" s="80"/>
      <c r="DB449" s="80"/>
      <c r="DC449" s="80"/>
      <c r="DD449" s="80">
        <f t="shared" si="816"/>
        <v>150724.79339790344</v>
      </c>
      <c r="DE449" s="80">
        <f t="shared" si="819"/>
        <v>190095</v>
      </c>
      <c r="DF449" s="80">
        <f t="shared" si="820"/>
        <v>499525.20948028564</v>
      </c>
      <c r="DG449" s="80">
        <f t="shared" si="818"/>
        <v>54930.37567377089</v>
      </c>
      <c r="DH449" s="80">
        <f>DH448</f>
        <v>19372.349306106615</v>
      </c>
      <c r="DI449" s="80">
        <f t="shared" si="821"/>
        <v>681720.00789642334</v>
      </c>
      <c r="DJ449" s="80">
        <f t="shared" si="833"/>
        <v>259793.63644790649</v>
      </c>
      <c r="DK449" s="80">
        <f t="shared" si="817"/>
        <v>474144.98925209045</v>
      </c>
      <c r="DL449" s="80">
        <f t="shared" si="828"/>
        <v>74119.5</v>
      </c>
      <c r="DM449" s="80">
        <f t="shared" si="831"/>
        <v>60331.275375366211</v>
      </c>
      <c r="DN449" s="80">
        <f t="shared" si="834"/>
        <v>379961.22848510742</v>
      </c>
      <c r="DO449" s="80">
        <f>DO448</f>
        <v>28957.004413604736</v>
      </c>
      <c r="DP449" s="80"/>
      <c r="DQ449" s="80">
        <f t="shared" si="836"/>
        <v>236900.00438690186</v>
      </c>
      <c r="DR449" s="80">
        <f t="shared" si="837"/>
        <v>62607.598829269409</v>
      </c>
      <c r="DS449" s="80"/>
      <c r="DT449" s="80">
        <f t="shared" ref="DT449:DT479" si="842">DT448</f>
        <v>131351.76397514343</v>
      </c>
      <c r="DU449" s="80"/>
      <c r="DV449" s="80"/>
      <c r="DW449" s="80"/>
      <c r="DX449" s="80"/>
      <c r="DY449" s="80"/>
      <c r="DZ449" s="80"/>
      <c r="EA449" s="80"/>
      <c r="EB449" s="80"/>
      <c r="EC449" s="80"/>
      <c r="ED449" s="80"/>
      <c r="EE449" s="80">
        <f t="shared" si="808"/>
        <v>99876.901895523071</v>
      </c>
      <c r="EF449" s="80">
        <f t="shared" si="812"/>
        <v>59525.100202560425</v>
      </c>
      <c r="EG449" s="80">
        <f t="shared" si="822"/>
        <v>367040.00282287598</v>
      </c>
      <c r="EH449" s="80">
        <f t="shared" si="813"/>
        <v>450450.01029968262</v>
      </c>
      <c r="EI449" s="80">
        <f t="shared" si="827"/>
        <v>34488.496908187866</v>
      </c>
      <c r="EJ449" s="80">
        <f t="shared" si="841"/>
        <v>157799.19421195984</v>
      </c>
      <c r="EK449" s="80"/>
      <c r="EL449" s="80"/>
      <c r="EM449" s="80"/>
      <c r="EN449" s="72">
        <f t="shared" si="809"/>
        <v>14305802.945071803</v>
      </c>
    </row>
    <row r="450" spans="1:144" x14ac:dyDescent="0.15">
      <c r="A450" s="71">
        <v>43677</v>
      </c>
      <c r="B450" s="80">
        <f t="shared" si="810"/>
        <v>172076</v>
      </c>
      <c r="C450" s="80"/>
      <c r="D450" s="80">
        <f t="shared" si="838"/>
        <v>412828.62110328674</v>
      </c>
      <c r="E450" s="80"/>
      <c r="F450" s="80"/>
      <c r="G450" s="80"/>
      <c r="H450" s="80"/>
      <c r="I450" s="80">
        <f>'Primærdata SPACs'!J354</f>
        <v>364262.50767707825</v>
      </c>
      <c r="J450" s="80"/>
      <c r="K450" s="80"/>
      <c r="L450" s="80"/>
      <c r="M450" s="80"/>
      <c r="N450" s="80">
        <f t="shared" si="823"/>
        <v>160699.50304985046</v>
      </c>
      <c r="O450" s="80"/>
      <c r="P450" s="80"/>
      <c r="Q450" s="80"/>
      <c r="R450" s="80"/>
      <c r="S450" s="80"/>
      <c r="T450" s="80"/>
      <c r="U450" s="80"/>
      <c r="V450" s="80"/>
      <c r="W450" s="80"/>
      <c r="X450" s="80">
        <f t="shared" si="829"/>
        <v>799500.01239776611</v>
      </c>
      <c r="Y450" s="80"/>
      <c r="Z450" s="80">
        <f t="shared" si="830"/>
        <v>287099.98846054077</v>
      </c>
      <c r="AA450" s="80"/>
      <c r="AB450" s="80"/>
      <c r="AC450" s="80"/>
      <c r="AD450" s="80"/>
      <c r="AE450" s="80"/>
      <c r="AF450" s="80"/>
      <c r="AG450" s="80">
        <f t="shared" si="825"/>
        <v>108062.5</v>
      </c>
      <c r="AH450" s="80">
        <f t="shared" si="806"/>
        <v>787500</v>
      </c>
      <c r="AI450" s="80">
        <f t="shared" si="826"/>
        <v>193636.79853439331</v>
      </c>
      <c r="AJ450" s="80">
        <f t="shared" si="835"/>
        <v>359096.10395908292</v>
      </c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>
        <f t="shared" ref="BF450:BF479" si="843">BF449</f>
        <v>61138.79886114</v>
      </c>
      <c r="BG450" s="80">
        <f t="shared" si="839"/>
        <v>80643.751926249999</v>
      </c>
      <c r="BH450" s="80"/>
      <c r="BI450" s="80"/>
      <c r="BJ450" s="80"/>
      <c r="BK450" s="80"/>
      <c r="BL450" s="80"/>
      <c r="BM450" s="80"/>
      <c r="BN450" s="80"/>
      <c r="BO450" s="80"/>
      <c r="BP450" s="80"/>
      <c r="BQ450" s="80"/>
      <c r="BR450" s="80"/>
      <c r="BS450" s="80"/>
      <c r="BT450" s="80"/>
      <c r="BU450" s="80"/>
      <c r="BV450" s="80"/>
      <c r="BW450" s="80"/>
      <c r="BX450" s="80"/>
      <c r="BY450" s="80"/>
      <c r="BZ450" s="80"/>
      <c r="CA450" s="80"/>
      <c r="CB450" s="80"/>
      <c r="CC450" s="80"/>
      <c r="CD450" s="80"/>
      <c r="CE450" s="80"/>
      <c r="CF450" s="80"/>
      <c r="CG450" s="80">
        <f>CG449</f>
        <v>4072035.0457874998</v>
      </c>
      <c r="CH450" s="80"/>
      <c r="CI450" s="80">
        <f t="shared" ref="CI450:CI479" si="844">CI449</f>
        <v>296400.00343322754</v>
      </c>
      <c r="CJ450" s="80"/>
      <c r="CK450" s="80">
        <f t="shared" si="832"/>
        <v>326625.00619888306</v>
      </c>
      <c r="CL450" s="80"/>
      <c r="CM450" s="80">
        <f t="shared" si="840"/>
        <v>329225.00371932983</v>
      </c>
      <c r="CN450" s="80"/>
      <c r="CO450" s="80"/>
      <c r="CP450" s="80"/>
      <c r="CQ450" s="80"/>
      <c r="CR450" s="80"/>
      <c r="CS450" s="80">
        <f t="shared" si="807"/>
        <v>427125.01287460327</v>
      </c>
      <c r="CT450" s="80"/>
      <c r="CU450" s="80">
        <f t="shared" si="815"/>
        <v>286182.08220100403</v>
      </c>
      <c r="CV450" s="80">
        <f t="shared" si="811"/>
        <v>251745.50380706787</v>
      </c>
      <c r="CW450" s="80">
        <f t="shared" si="814"/>
        <v>420468.76549720764</v>
      </c>
      <c r="CX450" s="80"/>
      <c r="CY450" s="80"/>
      <c r="CZ450" s="80"/>
      <c r="DA450" s="80"/>
      <c r="DB450" s="80"/>
      <c r="DC450" s="80"/>
      <c r="DD450" s="80">
        <f t="shared" si="816"/>
        <v>150724.79339790344</v>
      </c>
      <c r="DE450" s="80">
        <f t="shared" si="819"/>
        <v>190095</v>
      </c>
      <c r="DF450" s="80">
        <f t="shared" si="820"/>
        <v>499525.20948028564</v>
      </c>
      <c r="DG450" s="80">
        <f t="shared" si="818"/>
        <v>54930.37567377089</v>
      </c>
      <c r="DH450" s="80">
        <f t="shared" ref="DH450:DH479" si="845">DH449</f>
        <v>19372.349306106615</v>
      </c>
      <c r="DI450" s="80">
        <f t="shared" si="821"/>
        <v>681720.00789642334</v>
      </c>
      <c r="DJ450" s="80">
        <f t="shared" si="833"/>
        <v>259793.63644790649</v>
      </c>
      <c r="DK450" s="80">
        <f t="shared" si="817"/>
        <v>474144.98925209045</v>
      </c>
      <c r="DL450" s="80">
        <f t="shared" si="828"/>
        <v>74119.5</v>
      </c>
      <c r="DM450" s="80">
        <f t="shared" si="831"/>
        <v>60331.275375366211</v>
      </c>
      <c r="DN450" s="80">
        <f t="shared" si="834"/>
        <v>379961.22848510742</v>
      </c>
      <c r="DO450" s="80"/>
      <c r="DP450" s="80">
        <f>'Primærdata SPACs'!J6053</f>
        <v>55567.197961807251</v>
      </c>
      <c r="DQ450" s="80">
        <f t="shared" si="836"/>
        <v>236900.00438690186</v>
      </c>
      <c r="DR450" s="80">
        <f t="shared" si="837"/>
        <v>62607.598829269409</v>
      </c>
      <c r="DS450" s="80">
        <f>'Primærdata SPACs'!J6194</f>
        <v>182258.50337505341</v>
      </c>
      <c r="DT450" s="80">
        <f t="shared" si="842"/>
        <v>131351.76397514343</v>
      </c>
      <c r="DU450" s="80"/>
      <c r="DV450" s="80"/>
      <c r="DW450" s="80"/>
      <c r="DX450" s="80"/>
      <c r="DY450" s="80"/>
      <c r="DZ450" s="80"/>
      <c r="EA450" s="80"/>
      <c r="EB450" s="80"/>
      <c r="EC450" s="80"/>
      <c r="ED450" s="80"/>
      <c r="EE450" s="80">
        <f t="shared" si="808"/>
        <v>99876.901895523071</v>
      </c>
      <c r="EF450" s="80">
        <f t="shared" si="812"/>
        <v>59525.100202560425</v>
      </c>
      <c r="EG450" s="80">
        <f t="shared" si="822"/>
        <v>367040.00282287598</v>
      </c>
      <c r="EH450" s="80">
        <f t="shared" si="813"/>
        <v>450450.01029968262</v>
      </c>
      <c r="EI450" s="80">
        <f t="shared" si="827"/>
        <v>34488.496908187866</v>
      </c>
      <c r="EJ450" s="80">
        <f t="shared" si="841"/>
        <v>157799.19421195984</v>
      </c>
      <c r="EK450" s="80"/>
      <c r="EL450" s="80"/>
      <c r="EM450" s="80"/>
      <c r="EN450" s="72">
        <f t="shared" si="809"/>
        <v>14878934.149672138</v>
      </c>
    </row>
    <row r="451" spans="1:144" x14ac:dyDescent="0.15">
      <c r="A451" s="71">
        <v>43707</v>
      </c>
      <c r="B451" s="80">
        <f t="shared" si="810"/>
        <v>172076</v>
      </c>
      <c r="C451" s="80"/>
      <c r="D451" s="80">
        <f t="shared" si="838"/>
        <v>412828.62110328674</v>
      </c>
      <c r="E451" s="80"/>
      <c r="F451" s="80"/>
      <c r="G451" s="80"/>
      <c r="H451" s="80"/>
      <c r="I451" s="80">
        <f>I450</f>
        <v>364262.50767707825</v>
      </c>
      <c r="J451" s="80"/>
      <c r="K451" s="80"/>
      <c r="L451" s="80"/>
      <c r="M451" s="80"/>
      <c r="N451" s="80">
        <f t="shared" si="823"/>
        <v>160699.50304985046</v>
      </c>
      <c r="O451" s="80"/>
      <c r="P451" s="80"/>
      <c r="Q451" s="80"/>
      <c r="R451" s="80"/>
      <c r="S451" s="80"/>
      <c r="T451" s="80"/>
      <c r="U451" s="80"/>
      <c r="V451" s="80"/>
      <c r="W451" s="80"/>
      <c r="X451" s="80">
        <f t="shared" si="829"/>
        <v>799500.01239776611</v>
      </c>
      <c r="Y451" s="80"/>
      <c r="Z451" s="80">
        <f t="shared" si="830"/>
        <v>287099.98846054077</v>
      </c>
      <c r="AA451" s="80"/>
      <c r="AB451" s="80"/>
      <c r="AC451" s="80"/>
      <c r="AD451" s="80"/>
      <c r="AE451" s="80"/>
      <c r="AF451" s="80"/>
      <c r="AG451" s="80">
        <f t="shared" si="825"/>
        <v>108062.5</v>
      </c>
      <c r="AH451" s="80">
        <f t="shared" si="806"/>
        <v>787500</v>
      </c>
      <c r="AI451" s="80">
        <f t="shared" si="826"/>
        <v>193636.79853439331</v>
      </c>
      <c r="AJ451" s="80">
        <f t="shared" si="835"/>
        <v>359096.10395908292</v>
      </c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>
        <f t="shared" si="843"/>
        <v>61138.79886114</v>
      </c>
      <c r="BG451" s="80">
        <f t="shared" si="839"/>
        <v>80643.751926249999</v>
      </c>
      <c r="BH451" s="80"/>
      <c r="BI451" s="80"/>
      <c r="BJ451" s="80"/>
      <c r="BK451" s="80"/>
      <c r="BL451" s="80"/>
      <c r="BM451" s="80"/>
      <c r="BN451" s="80"/>
      <c r="BO451" s="80"/>
      <c r="BP451" s="80"/>
      <c r="BQ451" s="80"/>
      <c r="BR451" s="80"/>
      <c r="BS451" s="80"/>
      <c r="BT451" s="80"/>
      <c r="BU451" s="80"/>
      <c r="BV451" s="80"/>
      <c r="BW451" s="80"/>
      <c r="BX451" s="80"/>
      <c r="BY451" s="80"/>
      <c r="BZ451" s="80"/>
      <c r="CA451" s="80"/>
      <c r="CB451" s="80"/>
      <c r="CC451" s="80"/>
      <c r="CD451" s="80"/>
      <c r="CE451" s="80"/>
      <c r="CF451" s="80"/>
      <c r="CG451" s="80">
        <f t="shared" ref="CG451:CG479" si="846">CG450</f>
        <v>4072035.0457874998</v>
      </c>
      <c r="CH451" s="80"/>
      <c r="CI451" s="80">
        <f t="shared" si="844"/>
        <v>296400.00343322754</v>
      </c>
      <c r="CJ451" s="80"/>
      <c r="CK451" s="80">
        <f t="shared" si="832"/>
        <v>326625.00619888306</v>
      </c>
      <c r="CL451" s="80"/>
      <c r="CM451" s="80">
        <f t="shared" si="840"/>
        <v>329225.00371932983</v>
      </c>
      <c r="CN451" s="80"/>
      <c r="CO451" s="80"/>
      <c r="CP451" s="80"/>
      <c r="CQ451" s="80"/>
      <c r="CR451" s="80"/>
      <c r="CS451" s="80">
        <f t="shared" si="807"/>
        <v>427125.01287460327</v>
      </c>
      <c r="CT451" s="80"/>
      <c r="CU451" s="80">
        <f t="shared" si="815"/>
        <v>286182.08220100403</v>
      </c>
      <c r="CV451" s="80">
        <f t="shared" si="811"/>
        <v>251745.50380706787</v>
      </c>
      <c r="CW451" s="80">
        <f t="shared" si="814"/>
        <v>420468.76549720764</v>
      </c>
      <c r="CX451" s="80"/>
      <c r="CY451" s="80"/>
      <c r="CZ451" s="80"/>
      <c r="DA451" s="80"/>
      <c r="DB451" s="80"/>
      <c r="DC451" s="80"/>
      <c r="DD451" s="80">
        <f t="shared" si="816"/>
        <v>150724.79339790344</v>
      </c>
      <c r="DE451" s="80">
        <f t="shared" si="819"/>
        <v>190095</v>
      </c>
      <c r="DF451" s="80">
        <f t="shared" si="820"/>
        <v>499525.20948028564</v>
      </c>
      <c r="DG451" s="80">
        <f t="shared" si="818"/>
        <v>54930.37567377089</v>
      </c>
      <c r="DH451" s="80">
        <f t="shared" si="845"/>
        <v>19372.349306106615</v>
      </c>
      <c r="DI451" s="80">
        <f t="shared" si="821"/>
        <v>681720.00789642334</v>
      </c>
      <c r="DJ451" s="80">
        <f t="shared" si="833"/>
        <v>259793.63644790649</v>
      </c>
      <c r="DK451" s="80">
        <f t="shared" si="817"/>
        <v>474144.98925209045</v>
      </c>
      <c r="DL451" s="80">
        <f t="shared" si="828"/>
        <v>74119.5</v>
      </c>
      <c r="DM451" s="80">
        <f t="shared" si="831"/>
        <v>60331.275375366211</v>
      </c>
      <c r="DN451" s="80">
        <f t="shared" si="834"/>
        <v>379961.22848510742</v>
      </c>
      <c r="DO451" s="80"/>
      <c r="DP451" s="80">
        <f>DP450</f>
        <v>55567.197961807251</v>
      </c>
      <c r="DQ451" s="80">
        <f t="shared" si="836"/>
        <v>236900.00438690186</v>
      </c>
      <c r="DR451" s="80">
        <f t="shared" si="837"/>
        <v>62607.598829269409</v>
      </c>
      <c r="DS451" s="80">
        <f>DS450</f>
        <v>182258.50337505341</v>
      </c>
      <c r="DT451" s="80">
        <f t="shared" si="842"/>
        <v>131351.76397514343</v>
      </c>
      <c r="DU451" s="80"/>
      <c r="DV451" s="80"/>
      <c r="DW451" s="80"/>
      <c r="DX451" s="80"/>
      <c r="DY451" s="80"/>
      <c r="DZ451" s="80"/>
      <c r="EA451" s="80"/>
      <c r="EB451" s="80"/>
      <c r="EC451" s="80"/>
      <c r="ED451" s="80"/>
      <c r="EE451" s="80">
        <f t="shared" si="808"/>
        <v>99876.901895523071</v>
      </c>
      <c r="EF451" s="80">
        <f t="shared" si="812"/>
        <v>59525.100202560425</v>
      </c>
      <c r="EG451" s="80">
        <f t="shared" si="822"/>
        <v>367040.00282287598</v>
      </c>
      <c r="EH451" s="80">
        <f t="shared" si="813"/>
        <v>450450.01029968262</v>
      </c>
      <c r="EI451" s="80">
        <f t="shared" si="827"/>
        <v>34488.496908187866</v>
      </c>
      <c r="EJ451" s="80">
        <f t="shared" si="841"/>
        <v>157799.19421195984</v>
      </c>
      <c r="EK451" s="80">
        <f>'Primærdata SPACs'!J5991</f>
        <v>37056.660753250122</v>
      </c>
      <c r="EL451" s="80"/>
      <c r="EM451" s="80"/>
      <c r="EN451" s="72">
        <f t="shared" si="809"/>
        <v>14915990.810425388</v>
      </c>
    </row>
    <row r="452" spans="1:144" x14ac:dyDescent="0.15">
      <c r="A452" s="71">
        <v>43738</v>
      </c>
      <c r="B452" s="80">
        <f t="shared" si="810"/>
        <v>172076</v>
      </c>
      <c r="C452" s="80"/>
      <c r="D452" s="80">
        <f t="shared" si="838"/>
        <v>412828.62110328674</v>
      </c>
      <c r="E452" s="80"/>
      <c r="F452" s="80"/>
      <c r="G452" s="80"/>
      <c r="H452" s="80"/>
      <c r="I452" s="80">
        <f t="shared" ref="I452:I479" si="847">I451</f>
        <v>364262.50767707825</v>
      </c>
      <c r="J452" s="80"/>
      <c r="K452" s="80"/>
      <c r="L452" s="80"/>
      <c r="M452" s="80"/>
      <c r="N452" s="80">
        <f t="shared" si="823"/>
        <v>160699.50304985046</v>
      </c>
      <c r="O452" s="80"/>
      <c r="P452" s="80"/>
      <c r="Q452" s="80"/>
      <c r="R452" s="80"/>
      <c r="S452" s="80"/>
      <c r="T452" s="80"/>
      <c r="U452" s="80"/>
      <c r="V452" s="80"/>
      <c r="W452" s="80"/>
      <c r="X452" s="80">
        <f t="shared" si="829"/>
        <v>799500.01239776611</v>
      </c>
      <c r="Y452" s="80"/>
      <c r="Z452" s="80">
        <f t="shared" si="830"/>
        <v>287099.98846054077</v>
      </c>
      <c r="AA452" s="80"/>
      <c r="AB452" s="80"/>
      <c r="AC452" s="80"/>
      <c r="AD452" s="80"/>
      <c r="AE452" s="80"/>
      <c r="AF452" s="80"/>
      <c r="AG452" s="80">
        <f t="shared" si="825"/>
        <v>108062.5</v>
      </c>
      <c r="AH452" s="80">
        <f t="shared" si="806"/>
        <v>787500</v>
      </c>
      <c r="AI452" s="80">
        <f t="shared" si="826"/>
        <v>193636.79853439331</v>
      </c>
      <c r="AJ452" s="80">
        <f t="shared" si="835"/>
        <v>359096.10395908292</v>
      </c>
      <c r="AK452" s="80"/>
      <c r="AL452" s="80"/>
      <c r="AM452" s="80"/>
      <c r="AN452" s="80"/>
      <c r="AO452" s="80"/>
      <c r="AP452" s="80"/>
      <c r="AQ452" s="80"/>
      <c r="AR452" s="80"/>
      <c r="AS452" s="80"/>
      <c r="AT452" s="80"/>
      <c r="AU452" s="80"/>
      <c r="AV452" s="80"/>
      <c r="AW452" s="80"/>
      <c r="AX452" s="80"/>
      <c r="AY452" s="80"/>
      <c r="AZ452" s="80"/>
      <c r="BA452" s="80"/>
      <c r="BB452" s="80"/>
      <c r="BC452" s="80"/>
      <c r="BD452" s="80"/>
      <c r="BE452" s="80"/>
      <c r="BF452" s="80">
        <f t="shared" si="843"/>
        <v>61138.79886114</v>
      </c>
      <c r="BG452" s="80">
        <f t="shared" si="839"/>
        <v>80643.751926249999</v>
      </c>
      <c r="BH452" s="80"/>
      <c r="BI452" s="80"/>
      <c r="BJ452" s="80"/>
      <c r="BK452" s="80"/>
      <c r="BL452" s="80"/>
      <c r="BM452" s="80"/>
      <c r="BN452" s="80"/>
      <c r="BO452" s="80"/>
      <c r="BP452" s="80"/>
      <c r="BQ452" s="80"/>
      <c r="BR452" s="80"/>
      <c r="BS452" s="80"/>
      <c r="BT452" s="80"/>
      <c r="BU452" s="80"/>
      <c r="BV452" s="80"/>
      <c r="BW452" s="80"/>
      <c r="BX452" s="80"/>
      <c r="BY452" s="80"/>
      <c r="BZ452" s="80"/>
      <c r="CA452" s="80"/>
      <c r="CB452" s="80"/>
      <c r="CC452" s="80"/>
      <c r="CD452" s="80"/>
      <c r="CE452" s="80"/>
      <c r="CF452" s="80"/>
      <c r="CG452" s="80">
        <f t="shared" si="846"/>
        <v>4072035.0457874998</v>
      </c>
      <c r="CH452" s="80">
        <f>'Primærdata SPACs'!J3465</f>
        <v>738299.98683929443</v>
      </c>
      <c r="CI452" s="80">
        <f t="shared" si="844"/>
        <v>296400.00343322754</v>
      </c>
      <c r="CJ452" s="80"/>
      <c r="CK452" s="80">
        <f t="shared" si="832"/>
        <v>326625.00619888306</v>
      </c>
      <c r="CL452" s="80"/>
      <c r="CM452" s="80">
        <f t="shared" si="840"/>
        <v>329225.00371932983</v>
      </c>
      <c r="CN452" s="80"/>
      <c r="CO452" s="80"/>
      <c r="CP452" s="80"/>
      <c r="CQ452" s="80"/>
      <c r="CR452" s="80"/>
      <c r="CS452" s="80">
        <f t="shared" si="807"/>
        <v>427125.01287460327</v>
      </c>
      <c r="CT452" s="80"/>
      <c r="CU452" s="80">
        <f t="shared" si="815"/>
        <v>286182.08220100403</v>
      </c>
      <c r="CV452" s="80">
        <f t="shared" si="811"/>
        <v>251745.50380706787</v>
      </c>
      <c r="CW452" s="80">
        <f t="shared" si="814"/>
        <v>420468.76549720764</v>
      </c>
      <c r="CX452" s="80"/>
      <c r="CY452" s="80"/>
      <c r="CZ452" s="80"/>
      <c r="DA452" s="80"/>
      <c r="DB452" s="80"/>
      <c r="DC452" s="80"/>
      <c r="DD452" s="80">
        <f t="shared" si="816"/>
        <v>150724.79339790344</v>
      </c>
      <c r="DE452" s="80">
        <f t="shared" si="819"/>
        <v>190095</v>
      </c>
      <c r="DF452" s="80">
        <f t="shared" si="820"/>
        <v>499525.20948028564</v>
      </c>
      <c r="DG452" s="80">
        <f t="shared" si="818"/>
        <v>54930.37567377089</v>
      </c>
      <c r="DH452" s="80">
        <f t="shared" si="845"/>
        <v>19372.349306106615</v>
      </c>
      <c r="DI452" s="80">
        <f t="shared" si="821"/>
        <v>681720.00789642334</v>
      </c>
      <c r="DJ452" s="80">
        <f t="shared" si="833"/>
        <v>259793.63644790649</v>
      </c>
      <c r="DK452" s="80">
        <f t="shared" si="817"/>
        <v>474144.98925209045</v>
      </c>
      <c r="DL452" s="80">
        <f t="shared" si="828"/>
        <v>74119.5</v>
      </c>
      <c r="DM452" s="80">
        <f t="shared" si="831"/>
        <v>60331.275375366211</v>
      </c>
      <c r="DN452" s="80">
        <f t="shared" si="834"/>
        <v>379961.22848510742</v>
      </c>
      <c r="DO452" s="80"/>
      <c r="DP452" s="80">
        <f t="shared" ref="DP452:DP479" si="848">DP451</f>
        <v>55567.197961807251</v>
      </c>
      <c r="DQ452" s="80">
        <f t="shared" si="836"/>
        <v>236900.00438690186</v>
      </c>
      <c r="DR452" s="80">
        <f t="shared" si="837"/>
        <v>62607.598829269409</v>
      </c>
      <c r="DS452" s="80">
        <f t="shared" ref="DS452:DS479" si="849">DS451</f>
        <v>182258.50337505341</v>
      </c>
      <c r="DT452" s="80">
        <f t="shared" si="842"/>
        <v>131351.76397514343</v>
      </c>
      <c r="DU452" s="80"/>
      <c r="DV452" s="80"/>
      <c r="DW452" s="80"/>
      <c r="DX452" s="80"/>
      <c r="DY452" s="80"/>
      <c r="DZ452" s="80"/>
      <c r="EA452" s="80"/>
      <c r="EB452" s="80"/>
      <c r="EC452" s="80"/>
      <c r="ED452" s="80"/>
      <c r="EE452" s="80">
        <f t="shared" si="808"/>
        <v>99876.901895523071</v>
      </c>
      <c r="EF452" s="80">
        <f t="shared" si="812"/>
        <v>59525.100202560425</v>
      </c>
      <c r="EG452" s="80">
        <f t="shared" si="822"/>
        <v>367040.00282287598</v>
      </c>
      <c r="EH452" s="80">
        <f t="shared" si="813"/>
        <v>450450.01029968262</v>
      </c>
      <c r="EI452" s="80">
        <f t="shared" si="827"/>
        <v>34488.496908187866</v>
      </c>
      <c r="EJ452" s="80">
        <f t="shared" si="841"/>
        <v>157799.19421195984</v>
      </c>
      <c r="EK452" s="80">
        <f>EK451</f>
        <v>37056.660753250122</v>
      </c>
      <c r="EL452" s="80"/>
      <c r="EM452" s="80"/>
      <c r="EN452" s="72">
        <f t="shared" ref="EN452:EN479" si="850">SUM(B452:EM452)</f>
        <v>15654290.797264682</v>
      </c>
    </row>
    <row r="453" spans="1:144" x14ac:dyDescent="0.15">
      <c r="A453" s="71">
        <v>43769</v>
      </c>
      <c r="B453" s="80">
        <f t="shared" si="810"/>
        <v>172076</v>
      </c>
      <c r="C453" s="80"/>
      <c r="D453" s="80">
        <f t="shared" si="838"/>
        <v>412828.62110328674</v>
      </c>
      <c r="E453" s="80"/>
      <c r="F453" s="80"/>
      <c r="G453" s="80"/>
      <c r="H453" s="80"/>
      <c r="I453" s="80">
        <f t="shared" si="847"/>
        <v>364262.50767707825</v>
      </c>
      <c r="J453" s="80"/>
      <c r="K453" s="80"/>
      <c r="L453" s="80"/>
      <c r="M453" s="80"/>
      <c r="N453" s="80">
        <f t="shared" si="823"/>
        <v>160699.50304985046</v>
      </c>
      <c r="O453" s="80"/>
      <c r="P453" s="80"/>
      <c r="Q453" s="80"/>
      <c r="R453" s="80"/>
      <c r="S453" s="80"/>
      <c r="T453" s="80"/>
      <c r="U453" s="80"/>
      <c r="V453" s="80">
        <f>'Primærdata SPACs'!J1047</f>
        <v>318437.48688697815</v>
      </c>
      <c r="W453" s="80"/>
      <c r="X453" s="80">
        <f t="shared" si="829"/>
        <v>799500.01239776611</v>
      </c>
      <c r="Y453" s="80"/>
      <c r="Z453" s="80">
        <f t="shared" si="830"/>
        <v>287099.98846054077</v>
      </c>
      <c r="AA453" s="80"/>
      <c r="AB453" s="80"/>
      <c r="AC453" s="80"/>
      <c r="AD453" s="80"/>
      <c r="AE453" s="80"/>
      <c r="AF453" s="80"/>
      <c r="AG453" s="80">
        <f t="shared" si="825"/>
        <v>108062.5</v>
      </c>
      <c r="AH453" s="80"/>
      <c r="AI453" s="80">
        <f t="shared" si="826"/>
        <v>193636.79853439331</v>
      </c>
      <c r="AJ453" s="80">
        <f t="shared" si="835"/>
        <v>359096.10395908292</v>
      </c>
      <c r="AK453" s="80"/>
      <c r="AL453" s="80"/>
      <c r="AM453" s="80">
        <f>'Primærdata SPACs'!J1921</f>
        <v>121606.64778041796</v>
      </c>
      <c r="AN453" s="80"/>
      <c r="AO453" s="80"/>
      <c r="AP453" s="80"/>
      <c r="AQ453" s="80"/>
      <c r="AR453" s="80"/>
      <c r="AS453" s="80"/>
      <c r="AT453" s="80"/>
      <c r="AU453" s="80"/>
      <c r="AV453" s="80"/>
      <c r="AW453" s="80"/>
      <c r="AX453" s="80"/>
      <c r="AY453" s="80"/>
      <c r="AZ453" s="80"/>
      <c r="BA453" s="80"/>
      <c r="BB453" s="80"/>
      <c r="BC453" s="80"/>
      <c r="BD453" s="80">
        <f>'Primærdata SPACs'!J2474</f>
        <v>465526.99043578998</v>
      </c>
      <c r="BE453" s="80"/>
      <c r="BF453" s="80">
        <f t="shared" si="843"/>
        <v>61138.79886114</v>
      </c>
      <c r="BG453" s="80">
        <f t="shared" si="839"/>
        <v>80643.751926249999</v>
      </c>
      <c r="BH453" s="80"/>
      <c r="BI453" s="80"/>
      <c r="BJ453" s="80"/>
      <c r="BK453" s="80"/>
      <c r="BL453" s="80"/>
      <c r="BM453" s="80"/>
      <c r="BN453" s="80"/>
      <c r="BO453" s="80"/>
      <c r="BP453" s="80"/>
      <c r="BQ453" s="80"/>
      <c r="BR453" s="80"/>
      <c r="BS453" s="80"/>
      <c r="BT453" s="80"/>
      <c r="BU453" s="80"/>
      <c r="BV453" s="80"/>
      <c r="BW453" s="80"/>
      <c r="BX453" s="80"/>
      <c r="BY453" s="80"/>
      <c r="BZ453" s="80"/>
      <c r="CA453" s="80"/>
      <c r="CB453" s="80"/>
      <c r="CC453" s="80"/>
      <c r="CD453" s="80"/>
      <c r="CE453" s="80"/>
      <c r="CF453" s="80"/>
      <c r="CG453" s="80">
        <f t="shared" si="846"/>
        <v>4072035.0457874998</v>
      </c>
      <c r="CH453" s="80">
        <f>CH452</f>
        <v>738299.98683929443</v>
      </c>
      <c r="CI453" s="80">
        <f t="shared" si="844"/>
        <v>296400.00343322754</v>
      </c>
      <c r="CJ453" s="80"/>
      <c r="CK453" s="80">
        <f t="shared" si="832"/>
        <v>326625.00619888306</v>
      </c>
      <c r="CL453" s="80"/>
      <c r="CM453" s="80">
        <f t="shared" si="840"/>
        <v>329225.00371932983</v>
      </c>
      <c r="CN453" s="80"/>
      <c r="CO453" s="80"/>
      <c r="CP453" s="80"/>
      <c r="CQ453" s="80"/>
      <c r="CR453" s="80"/>
      <c r="CS453" s="80">
        <f t="shared" si="807"/>
        <v>427125.01287460327</v>
      </c>
      <c r="CT453" s="80"/>
      <c r="CU453" s="80">
        <f t="shared" si="815"/>
        <v>286182.08220100403</v>
      </c>
      <c r="CV453" s="80">
        <f t="shared" si="811"/>
        <v>251745.50380706787</v>
      </c>
      <c r="CW453" s="80">
        <f t="shared" si="814"/>
        <v>420468.76549720764</v>
      </c>
      <c r="CX453" s="80"/>
      <c r="CY453" s="80"/>
      <c r="CZ453" s="80"/>
      <c r="DA453" s="80"/>
      <c r="DB453" s="80"/>
      <c r="DC453" s="80"/>
      <c r="DD453" s="80">
        <f t="shared" si="816"/>
        <v>150724.79339790344</v>
      </c>
      <c r="DE453" s="80">
        <f t="shared" si="819"/>
        <v>190095</v>
      </c>
      <c r="DF453" s="80">
        <f t="shared" si="820"/>
        <v>499525.20948028564</v>
      </c>
      <c r="DG453" s="80">
        <f t="shared" si="818"/>
        <v>54930.37567377089</v>
      </c>
      <c r="DH453" s="80">
        <f t="shared" si="845"/>
        <v>19372.349306106615</v>
      </c>
      <c r="DI453" s="80">
        <f t="shared" si="821"/>
        <v>681720.00789642334</v>
      </c>
      <c r="DJ453" s="80">
        <f t="shared" si="833"/>
        <v>259793.63644790649</v>
      </c>
      <c r="DK453" s="80">
        <f t="shared" si="817"/>
        <v>474144.98925209045</v>
      </c>
      <c r="DL453" s="80">
        <f t="shared" si="828"/>
        <v>74119.5</v>
      </c>
      <c r="DM453" s="80">
        <f t="shared" si="831"/>
        <v>60331.275375366211</v>
      </c>
      <c r="DN453" s="80">
        <f t="shared" si="834"/>
        <v>379961.22848510742</v>
      </c>
      <c r="DO453" s="80"/>
      <c r="DP453" s="80">
        <f t="shared" si="848"/>
        <v>55567.197961807251</v>
      </c>
      <c r="DQ453" s="80">
        <f t="shared" si="836"/>
        <v>236900.00438690186</v>
      </c>
      <c r="DR453" s="80">
        <f t="shared" si="837"/>
        <v>62607.598829269409</v>
      </c>
      <c r="DS453" s="80">
        <f t="shared" si="849"/>
        <v>182258.50337505341</v>
      </c>
      <c r="DT453" s="80">
        <f t="shared" si="842"/>
        <v>131351.76397514343</v>
      </c>
      <c r="DU453" s="80"/>
      <c r="DV453" s="80"/>
      <c r="DW453" s="80"/>
      <c r="DX453" s="80"/>
      <c r="DY453" s="80"/>
      <c r="DZ453" s="80"/>
      <c r="EA453" s="80"/>
      <c r="EB453" s="80"/>
      <c r="EC453" s="80"/>
      <c r="ED453" s="80"/>
      <c r="EE453" s="80">
        <f t="shared" si="808"/>
        <v>99876.901895523071</v>
      </c>
      <c r="EF453" s="80">
        <f t="shared" si="812"/>
        <v>59525.100202560425</v>
      </c>
      <c r="EG453" s="80">
        <f t="shared" si="822"/>
        <v>367040.00282287598</v>
      </c>
      <c r="EH453" s="80">
        <f t="shared" si="813"/>
        <v>450450.01029968262</v>
      </c>
      <c r="EI453" s="80">
        <f t="shared" si="827"/>
        <v>34488.496908187866</v>
      </c>
      <c r="EJ453" s="80">
        <f t="shared" si="841"/>
        <v>157799.19421195984</v>
      </c>
      <c r="EK453" s="80">
        <f t="shared" ref="EK453:EK459" si="851">EK452</f>
        <v>37056.660753250122</v>
      </c>
      <c r="EL453" s="80"/>
      <c r="EM453" s="80"/>
      <c r="EN453" s="72">
        <f t="shared" si="850"/>
        <v>15772361.922367867</v>
      </c>
    </row>
    <row r="454" spans="1:144" x14ac:dyDescent="0.15">
      <c r="A454" s="71">
        <v>43798</v>
      </c>
      <c r="B454" s="80">
        <f t="shared" si="810"/>
        <v>172076</v>
      </c>
      <c r="C454" s="80"/>
      <c r="D454" s="80">
        <f t="shared" si="838"/>
        <v>412828.62110328674</v>
      </c>
      <c r="E454" s="80"/>
      <c r="F454" s="80"/>
      <c r="G454" s="80"/>
      <c r="H454" s="80"/>
      <c r="I454" s="80">
        <f t="shared" si="847"/>
        <v>364262.50767707825</v>
      </c>
      <c r="J454" s="80"/>
      <c r="K454" s="80"/>
      <c r="L454" s="80"/>
      <c r="M454" s="80"/>
      <c r="N454" s="80">
        <f t="shared" si="823"/>
        <v>160699.50304985046</v>
      </c>
      <c r="O454" s="80"/>
      <c r="P454" s="80"/>
      <c r="Q454" s="80"/>
      <c r="R454" s="80"/>
      <c r="S454" s="80"/>
      <c r="T454" s="80"/>
      <c r="U454" s="80"/>
      <c r="V454" s="80">
        <f>V453</f>
        <v>318437.48688697815</v>
      </c>
      <c r="W454" s="80"/>
      <c r="X454" s="80">
        <f t="shared" si="829"/>
        <v>799500.01239776611</v>
      </c>
      <c r="Y454" s="80"/>
      <c r="Z454" s="80">
        <f t="shared" si="830"/>
        <v>287099.98846054077</v>
      </c>
      <c r="AA454" s="80"/>
      <c r="AB454" s="80"/>
      <c r="AC454" s="80"/>
      <c r="AD454" s="80"/>
      <c r="AE454" s="80"/>
      <c r="AF454" s="80"/>
      <c r="AG454" s="80">
        <f t="shared" si="825"/>
        <v>108062.5</v>
      </c>
      <c r="AH454" s="80"/>
      <c r="AI454" s="80">
        <f t="shared" si="826"/>
        <v>193636.79853439331</v>
      </c>
      <c r="AJ454" s="80">
        <f t="shared" si="835"/>
        <v>359096.10395908292</v>
      </c>
      <c r="AK454" s="80"/>
      <c r="AL454" s="80"/>
      <c r="AM454" s="80">
        <f>AM453</f>
        <v>121606.64778041796</v>
      </c>
      <c r="AN454" s="80"/>
      <c r="AO454" s="80"/>
      <c r="AP454" s="80"/>
      <c r="AQ454" s="80"/>
      <c r="AR454" s="80"/>
      <c r="AS454" s="80"/>
      <c r="AT454" s="80"/>
      <c r="AU454" s="80"/>
      <c r="AV454" s="80"/>
      <c r="AW454" s="80"/>
      <c r="AX454" s="80"/>
      <c r="AY454" s="80"/>
      <c r="AZ454" s="80"/>
      <c r="BA454" s="80"/>
      <c r="BB454" s="80"/>
      <c r="BC454" s="80"/>
      <c r="BD454" s="80">
        <f>BD453</f>
        <v>465526.99043578998</v>
      </c>
      <c r="BE454" s="80"/>
      <c r="BF454" s="80">
        <f t="shared" si="843"/>
        <v>61138.79886114</v>
      </c>
      <c r="BG454" s="80">
        <f t="shared" si="839"/>
        <v>80643.751926249999</v>
      </c>
      <c r="BH454" s="80"/>
      <c r="BI454" s="80"/>
      <c r="BJ454" s="80"/>
      <c r="BK454" s="80"/>
      <c r="BL454" s="80"/>
      <c r="BM454" s="80"/>
      <c r="BN454" s="80"/>
      <c r="BO454" s="80"/>
      <c r="BP454" s="80"/>
      <c r="BQ454" s="80"/>
      <c r="BR454" s="80"/>
      <c r="BS454" s="80"/>
      <c r="BT454" s="80"/>
      <c r="BU454" s="80"/>
      <c r="BV454" s="80"/>
      <c r="BW454" s="80"/>
      <c r="BX454" s="80"/>
      <c r="BY454" s="80"/>
      <c r="BZ454" s="80"/>
      <c r="CA454" s="80"/>
      <c r="CB454" s="80"/>
      <c r="CC454" s="80"/>
      <c r="CD454" s="80"/>
      <c r="CE454" s="80"/>
      <c r="CF454" s="80"/>
      <c r="CG454" s="80">
        <f t="shared" si="846"/>
        <v>4072035.0457874998</v>
      </c>
      <c r="CH454" s="80">
        <f t="shared" ref="CH454:CH479" si="852">CH453</f>
        <v>738299.98683929443</v>
      </c>
      <c r="CI454" s="80">
        <f t="shared" si="844"/>
        <v>296400.00343322754</v>
      </c>
      <c r="CJ454" s="80"/>
      <c r="CK454" s="80">
        <f t="shared" si="832"/>
        <v>326625.00619888306</v>
      </c>
      <c r="CL454" s="80"/>
      <c r="CM454" s="80">
        <f t="shared" si="840"/>
        <v>329225.00371932983</v>
      </c>
      <c r="CN454" s="80"/>
      <c r="CO454" s="80"/>
      <c r="CP454" s="80"/>
      <c r="CQ454" s="80"/>
      <c r="CR454" s="80"/>
      <c r="CS454" s="80"/>
      <c r="CT454" s="80"/>
      <c r="CU454" s="80">
        <f t="shared" si="815"/>
        <v>286182.08220100403</v>
      </c>
      <c r="CV454" s="80">
        <f t="shared" si="811"/>
        <v>251745.50380706787</v>
      </c>
      <c r="CW454" s="80">
        <f t="shared" si="814"/>
        <v>420468.76549720764</v>
      </c>
      <c r="CX454" s="80"/>
      <c r="CY454" s="80"/>
      <c r="CZ454" s="80"/>
      <c r="DA454" s="80"/>
      <c r="DB454" s="80"/>
      <c r="DC454" s="80"/>
      <c r="DD454" s="80">
        <f t="shared" si="816"/>
        <v>150724.79339790344</v>
      </c>
      <c r="DE454" s="80">
        <f t="shared" si="819"/>
        <v>190095</v>
      </c>
      <c r="DF454" s="80">
        <f t="shared" si="820"/>
        <v>499525.20948028564</v>
      </c>
      <c r="DG454" s="80">
        <f t="shared" si="818"/>
        <v>54930.37567377089</v>
      </c>
      <c r="DH454" s="80">
        <f t="shared" si="845"/>
        <v>19372.349306106615</v>
      </c>
      <c r="DI454" s="80">
        <f t="shared" si="821"/>
        <v>681720.00789642334</v>
      </c>
      <c r="DJ454" s="80">
        <f t="shared" si="833"/>
        <v>259793.63644790649</v>
      </c>
      <c r="DK454" s="80">
        <f t="shared" si="817"/>
        <v>474144.98925209045</v>
      </c>
      <c r="DL454" s="80">
        <f t="shared" si="828"/>
        <v>74119.5</v>
      </c>
      <c r="DM454" s="80">
        <f t="shared" si="831"/>
        <v>60331.275375366211</v>
      </c>
      <c r="DN454" s="80">
        <f t="shared" si="834"/>
        <v>379961.22848510742</v>
      </c>
      <c r="DO454" s="80"/>
      <c r="DP454" s="80">
        <f t="shared" si="848"/>
        <v>55567.197961807251</v>
      </c>
      <c r="DQ454" s="80">
        <f t="shared" si="836"/>
        <v>236900.00438690186</v>
      </c>
      <c r="DR454" s="80">
        <f t="shared" si="837"/>
        <v>62607.598829269409</v>
      </c>
      <c r="DS454" s="80">
        <f t="shared" si="849"/>
        <v>182258.50337505341</v>
      </c>
      <c r="DT454" s="80">
        <f t="shared" si="842"/>
        <v>131351.76397514343</v>
      </c>
      <c r="DU454" s="80"/>
      <c r="DV454" s="80"/>
      <c r="DW454" s="80"/>
      <c r="DX454" s="80">
        <f>'Primærdata SPACs'!J6386</f>
        <v>150218.74725818634</v>
      </c>
      <c r="DY454" s="80"/>
      <c r="DZ454" s="80"/>
      <c r="EA454" s="80"/>
      <c r="EB454" s="80"/>
      <c r="EC454" s="80"/>
      <c r="ED454" s="80"/>
      <c r="EE454" s="80">
        <f t="shared" si="808"/>
        <v>99876.901895523071</v>
      </c>
      <c r="EF454" s="80">
        <f t="shared" si="812"/>
        <v>59525.100202560425</v>
      </c>
      <c r="EG454" s="80">
        <f t="shared" si="822"/>
        <v>367040.00282287598</v>
      </c>
      <c r="EH454" s="80">
        <f t="shared" si="813"/>
        <v>450450.01029968262</v>
      </c>
      <c r="EI454" s="80">
        <f t="shared" si="827"/>
        <v>34488.496908187866</v>
      </c>
      <c r="EJ454" s="80">
        <f t="shared" si="841"/>
        <v>157799.19421195984</v>
      </c>
      <c r="EK454" s="80">
        <f t="shared" si="851"/>
        <v>37056.660753250122</v>
      </c>
      <c r="EL454" s="80"/>
      <c r="EM454" s="80"/>
      <c r="EN454" s="72">
        <f t="shared" si="850"/>
        <v>15495455.65675145</v>
      </c>
    </row>
    <row r="455" spans="1:144" x14ac:dyDescent="0.15">
      <c r="A455" s="71">
        <v>43830</v>
      </c>
      <c r="B455" s="80">
        <f t="shared" si="810"/>
        <v>172076</v>
      </c>
      <c r="C455" s="80"/>
      <c r="D455" s="80">
        <f t="shared" si="838"/>
        <v>412828.62110328674</v>
      </c>
      <c r="E455" s="80"/>
      <c r="F455" s="80"/>
      <c r="G455" s="80"/>
      <c r="H455" s="80"/>
      <c r="I455" s="80">
        <f t="shared" si="847"/>
        <v>364262.50767707825</v>
      </c>
      <c r="J455" s="80"/>
      <c r="K455" s="80"/>
      <c r="L455" s="80"/>
      <c r="M455" s="80"/>
      <c r="N455" s="80">
        <f t="shared" si="823"/>
        <v>160699.50304985046</v>
      </c>
      <c r="O455" s="80"/>
      <c r="P455" s="80"/>
      <c r="Q455" s="80"/>
      <c r="R455" s="80"/>
      <c r="S455" s="80"/>
      <c r="T455" s="80"/>
      <c r="U455" s="80"/>
      <c r="V455" s="80">
        <f t="shared" ref="V455:V479" si="853">V454</f>
        <v>318437.48688697815</v>
      </c>
      <c r="W455" s="80"/>
      <c r="X455" s="80">
        <f t="shared" si="829"/>
        <v>799500.01239776611</v>
      </c>
      <c r="Y455" s="80"/>
      <c r="Z455" s="80">
        <f t="shared" si="830"/>
        <v>287099.98846054077</v>
      </c>
      <c r="AA455" s="80"/>
      <c r="AB455" s="80"/>
      <c r="AC455" s="80"/>
      <c r="AD455" s="80"/>
      <c r="AE455" s="80"/>
      <c r="AF455" s="80"/>
      <c r="AG455" s="80">
        <f t="shared" si="825"/>
        <v>108062.5</v>
      </c>
      <c r="AH455" s="80"/>
      <c r="AI455" s="80">
        <f t="shared" si="826"/>
        <v>193636.79853439331</v>
      </c>
      <c r="AJ455" s="80">
        <f t="shared" si="835"/>
        <v>359096.10395908292</v>
      </c>
      <c r="AK455" s="80"/>
      <c r="AL455" s="80"/>
      <c r="AM455" s="80">
        <f t="shared" ref="AM455:AM479" si="854">AM454</f>
        <v>121606.64778041796</v>
      </c>
      <c r="AN455" s="80"/>
      <c r="AO455" s="80"/>
      <c r="AP455" s="80"/>
      <c r="AQ455" s="80"/>
      <c r="AR455" s="80"/>
      <c r="AS455" s="80"/>
      <c r="AT455" s="80"/>
      <c r="AU455" s="80"/>
      <c r="AV455" s="80"/>
      <c r="AW455" s="80"/>
      <c r="AX455" s="80"/>
      <c r="AY455" s="80"/>
      <c r="AZ455" s="80"/>
      <c r="BA455" s="80"/>
      <c r="BB455" s="80"/>
      <c r="BC455" s="80"/>
      <c r="BD455" s="80">
        <f t="shared" ref="BD455:BD479" si="855">BD454</f>
        <v>465526.99043578998</v>
      </c>
      <c r="BE455" s="80"/>
      <c r="BF455" s="80">
        <f t="shared" si="843"/>
        <v>61138.79886114</v>
      </c>
      <c r="BG455" s="80">
        <f t="shared" si="839"/>
        <v>80643.751926249999</v>
      </c>
      <c r="BH455" s="80"/>
      <c r="BI455" s="80"/>
      <c r="BJ455" s="80"/>
      <c r="BK455" s="80"/>
      <c r="BL455" s="80"/>
      <c r="BM455" s="80"/>
      <c r="BN455" s="80"/>
      <c r="BO455" s="80"/>
      <c r="BP455" s="80"/>
      <c r="BQ455" s="80"/>
      <c r="BR455" s="80"/>
      <c r="BS455" s="80"/>
      <c r="BT455" s="80"/>
      <c r="BU455" s="80"/>
      <c r="BV455" s="80"/>
      <c r="BW455" s="80"/>
      <c r="BX455" s="80"/>
      <c r="BY455" s="80"/>
      <c r="BZ455" s="80"/>
      <c r="CA455" s="80"/>
      <c r="CB455" s="80"/>
      <c r="CC455" s="80"/>
      <c r="CD455" s="80"/>
      <c r="CE455" s="80"/>
      <c r="CF455" s="80"/>
      <c r="CG455" s="80">
        <f t="shared" si="846"/>
        <v>4072035.0457874998</v>
      </c>
      <c r="CH455" s="80">
        <f t="shared" si="852"/>
        <v>738299.98683929443</v>
      </c>
      <c r="CI455" s="80">
        <f t="shared" si="844"/>
        <v>296400.00343322754</v>
      </c>
      <c r="CJ455" s="80"/>
      <c r="CK455" s="80">
        <f t="shared" si="832"/>
        <v>326625.00619888306</v>
      </c>
      <c r="CL455" s="80"/>
      <c r="CM455" s="80">
        <f t="shared" si="840"/>
        <v>329225.00371932983</v>
      </c>
      <c r="CN455" s="80">
        <f>'Primærdata SPACs'!J3762</f>
        <v>354832.49473571777</v>
      </c>
      <c r="CO455" s="80"/>
      <c r="CP455" s="80"/>
      <c r="CQ455" s="80"/>
      <c r="CR455" s="80"/>
      <c r="CS455" s="80"/>
      <c r="CT455" s="80"/>
      <c r="CU455" s="80">
        <f t="shared" si="815"/>
        <v>286182.08220100403</v>
      </c>
      <c r="CV455" s="80">
        <f t="shared" si="811"/>
        <v>251745.50380706787</v>
      </c>
      <c r="CW455" s="80">
        <f t="shared" si="814"/>
        <v>420468.76549720764</v>
      </c>
      <c r="CX455" s="80"/>
      <c r="CY455" s="80"/>
      <c r="CZ455" s="80"/>
      <c r="DA455" s="80"/>
      <c r="DB455" s="80"/>
      <c r="DC455" s="80"/>
      <c r="DD455" s="80">
        <f t="shared" si="816"/>
        <v>150724.79339790344</v>
      </c>
      <c r="DE455" s="80">
        <f t="shared" si="819"/>
        <v>190095</v>
      </c>
      <c r="DF455" s="80">
        <f t="shared" si="820"/>
        <v>499525.20948028564</v>
      </c>
      <c r="DG455" s="80">
        <f t="shared" si="818"/>
        <v>54930.37567377089</v>
      </c>
      <c r="DH455" s="80">
        <f t="shared" si="845"/>
        <v>19372.349306106615</v>
      </c>
      <c r="DI455" s="80">
        <f t="shared" si="821"/>
        <v>681720.00789642334</v>
      </c>
      <c r="DJ455" s="80">
        <f t="shared" si="833"/>
        <v>259793.63644790649</v>
      </c>
      <c r="DK455" s="80">
        <f t="shared" si="817"/>
        <v>474144.98925209045</v>
      </c>
      <c r="DL455" s="80">
        <f t="shared" si="828"/>
        <v>74119.5</v>
      </c>
      <c r="DM455" s="80">
        <f t="shared" si="831"/>
        <v>60331.275375366211</v>
      </c>
      <c r="DN455" s="80">
        <f t="shared" si="834"/>
        <v>379961.22848510742</v>
      </c>
      <c r="DO455" s="80"/>
      <c r="DP455" s="80">
        <f t="shared" si="848"/>
        <v>55567.197961807251</v>
      </c>
      <c r="DQ455" s="80">
        <f t="shared" si="836"/>
        <v>236900.00438690186</v>
      </c>
      <c r="DR455" s="80">
        <f t="shared" si="837"/>
        <v>62607.598829269409</v>
      </c>
      <c r="DS455" s="80">
        <f t="shared" si="849"/>
        <v>182258.50337505341</v>
      </c>
      <c r="DT455" s="80">
        <f t="shared" si="842"/>
        <v>131351.76397514343</v>
      </c>
      <c r="DU455" s="80"/>
      <c r="DV455" s="80"/>
      <c r="DW455" s="80"/>
      <c r="DX455" s="80">
        <f>DX454</f>
        <v>150218.74725818634</v>
      </c>
      <c r="DY455" s="80"/>
      <c r="DZ455" s="80"/>
      <c r="EA455" s="80"/>
      <c r="EB455" s="80"/>
      <c r="EC455" s="80"/>
      <c r="ED455" s="80"/>
      <c r="EE455" s="80"/>
      <c r="EF455" s="80">
        <f t="shared" si="812"/>
        <v>59525.100202560425</v>
      </c>
      <c r="EG455" s="80">
        <f t="shared" si="822"/>
        <v>367040.00282287598</v>
      </c>
      <c r="EH455" s="80">
        <f t="shared" si="813"/>
        <v>450450.01029968262</v>
      </c>
      <c r="EI455" s="80">
        <f t="shared" si="827"/>
        <v>34488.496908187866</v>
      </c>
      <c r="EJ455" s="80">
        <f t="shared" si="841"/>
        <v>157799.19421195984</v>
      </c>
      <c r="EK455" s="80">
        <f t="shared" si="851"/>
        <v>37056.660753250122</v>
      </c>
      <c r="EL455" s="80"/>
      <c r="EM455" s="80"/>
      <c r="EN455" s="72">
        <f t="shared" si="850"/>
        <v>15750411.249591645</v>
      </c>
    </row>
    <row r="456" spans="1:144" x14ac:dyDescent="0.15">
      <c r="A456" s="71">
        <v>43861</v>
      </c>
      <c r="B456" s="80"/>
      <c r="C456" s="80"/>
      <c r="D456" s="80">
        <f t="shared" si="838"/>
        <v>412828.62110328674</v>
      </c>
      <c r="E456" s="80"/>
      <c r="F456" s="80"/>
      <c r="G456" s="80"/>
      <c r="H456" s="80"/>
      <c r="I456" s="80">
        <f t="shared" si="847"/>
        <v>364262.50767707825</v>
      </c>
      <c r="J456" s="80"/>
      <c r="K456" s="80">
        <f>'Primærdata SPACs'!J415</f>
        <v>151941.11660385132</v>
      </c>
      <c r="L456" s="80"/>
      <c r="M456" s="80"/>
      <c r="N456" s="80">
        <f t="shared" si="823"/>
        <v>160699.50304985046</v>
      </c>
      <c r="O456" s="80"/>
      <c r="P456" s="80"/>
      <c r="Q456" s="80"/>
      <c r="R456" s="80"/>
      <c r="S456" s="80"/>
      <c r="T456" s="80"/>
      <c r="U456" s="80"/>
      <c r="V456" s="80">
        <f t="shared" si="853"/>
        <v>318437.48688697815</v>
      </c>
      <c r="W456" s="80"/>
      <c r="X456" s="80">
        <f t="shared" si="829"/>
        <v>799500.01239776611</v>
      </c>
      <c r="Y456" s="80"/>
      <c r="Z456" s="80">
        <f t="shared" si="830"/>
        <v>287099.98846054077</v>
      </c>
      <c r="AA456" s="80"/>
      <c r="AB456" s="80"/>
      <c r="AC456" s="80"/>
      <c r="AD456" s="80"/>
      <c r="AE456" s="80"/>
      <c r="AF456" s="80"/>
      <c r="AG456" s="80">
        <f t="shared" si="825"/>
        <v>108062.5</v>
      </c>
      <c r="AH456" s="80"/>
      <c r="AI456" s="80">
        <f t="shared" si="826"/>
        <v>193636.79853439331</v>
      </c>
      <c r="AJ456" s="80">
        <f t="shared" si="835"/>
        <v>359096.10395908292</v>
      </c>
      <c r="AK456" s="80"/>
      <c r="AL456" s="80"/>
      <c r="AM456" s="80">
        <f t="shared" si="854"/>
        <v>121606.64778041796</v>
      </c>
      <c r="AN456" s="80"/>
      <c r="AO456" s="80"/>
      <c r="AP456" s="80"/>
      <c r="AQ456" s="80"/>
      <c r="AR456" s="80"/>
      <c r="AS456" s="80"/>
      <c r="AT456" s="80"/>
      <c r="AU456" s="80"/>
      <c r="AV456" s="80"/>
      <c r="AW456" s="80"/>
      <c r="AX456" s="80"/>
      <c r="AY456" s="80"/>
      <c r="AZ456" s="80"/>
      <c r="BA456" s="80"/>
      <c r="BB456" s="80"/>
      <c r="BC456" s="80"/>
      <c r="BD456" s="80">
        <f t="shared" si="855"/>
        <v>465526.99043578998</v>
      </c>
      <c r="BE456" s="80"/>
      <c r="BF456" s="80">
        <f t="shared" si="843"/>
        <v>61138.79886114</v>
      </c>
      <c r="BG456" s="80">
        <f t="shared" si="839"/>
        <v>80643.751926249999</v>
      </c>
      <c r="BH456" s="80"/>
      <c r="BI456" s="80"/>
      <c r="BJ456" s="80">
        <f>'Primærdata SPACs'!J2744</f>
        <v>206651.24838</v>
      </c>
      <c r="BK456" s="80"/>
      <c r="BL456" s="80"/>
      <c r="BM456" s="80"/>
      <c r="BN456" s="80"/>
      <c r="BO456" s="80"/>
      <c r="BP456" s="80"/>
      <c r="BQ456" s="80"/>
      <c r="BR456" s="80"/>
      <c r="BS456" s="80"/>
      <c r="BT456" s="80"/>
      <c r="BU456" s="80"/>
      <c r="BV456" s="80"/>
      <c r="BW456" s="80"/>
      <c r="BX456" s="80"/>
      <c r="BY456" s="80"/>
      <c r="BZ456" s="80"/>
      <c r="CA456" s="80"/>
      <c r="CB456" s="80"/>
      <c r="CC456" s="80"/>
      <c r="CD456" s="80"/>
      <c r="CE456" s="80"/>
      <c r="CF456" s="80"/>
      <c r="CG456" s="80">
        <f t="shared" si="846"/>
        <v>4072035.0457874998</v>
      </c>
      <c r="CH456" s="80">
        <f t="shared" si="852"/>
        <v>738299.98683929443</v>
      </c>
      <c r="CI456" s="80">
        <f t="shared" si="844"/>
        <v>296400.00343322754</v>
      </c>
      <c r="CJ456" s="80"/>
      <c r="CK456" s="80">
        <f t="shared" si="832"/>
        <v>326625.00619888306</v>
      </c>
      <c r="CL456" s="80"/>
      <c r="CM456" s="80">
        <f t="shared" si="840"/>
        <v>329225.00371932983</v>
      </c>
      <c r="CN456" s="80">
        <f>CN455</f>
        <v>354832.49473571777</v>
      </c>
      <c r="CO456" s="80">
        <f>'Primærdata SPACs'!J3806</f>
        <v>855599.97367858887</v>
      </c>
      <c r="CP456" s="80"/>
      <c r="CQ456" s="80"/>
      <c r="CR456" s="80"/>
      <c r="CS456" s="80"/>
      <c r="CT456" s="80"/>
      <c r="CU456" s="80">
        <f t="shared" si="815"/>
        <v>286182.08220100403</v>
      </c>
      <c r="CV456" s="80">
        <f t="shared" si="811"/>
        <v>251745.50380706787</v>
      </c>
      <c r="CW456" s="80"/>
      <c r="CX456" s="80"/>
      <c r="CY456" s="80"/>
      <c r="CZ456" s="80"/>
      <c r="DA456" s="80"/>
      <c r="DB456" s="80"/>
      <c r="DC456" s="80"/>
      <c r="DD456" s="80">
        <f t="shared" si="816"/>
        <v>150724.79339790344</v>
      </c>
      <c r="DE456" s="80">
        <f t="shared" si="819"/>
        <v>190095</v>
      </c>
      <c r="DF456" s="80">
        <f t="shared" si="820"/>
        <v>499525.20948028564</v>
      </c>
      <c r="DG456" s="80">
        <f t="shared" si="818"/>
        <v>54930.37567377089</v>
      </c>
      <c r="DH456" s="80">
        <f t="shared" si="845"/>
        <v>19372.349306106615</v>
      </c>
      <c r="DI456" s="80">
        <f t="shared" si="821"/>
        <v>681720.00789642334</v>
      </c>
      <c r="DJ456" s="80">
        <f t="shared" si="833"/>
        <v>259793.63644790649</v>
      </c>
      <c r="DK456" s="80">
        <f t="shared" si="817"/>
        <v>474144.98925209045</v>
      </c>
      <c r="DL456" s="80">
        <f t="shared" si="828"/>
        <v>74119.5</v>
      </c>
      <c r="DM456" s="80">
        <f t="shared" si="831"/>
        <v>60331.275375366211</v>
      </c>
      <c r="DN456" s="80">
        <f t="shared" si="834"/>
        <v>379961.22848510742</v>
      </c>
      <c r="DO456" s="80"/>
      <c r="DP456" s="80">
        <f t="shared" si="848"/>
        <v>55567.197961807251</v>
      </c>
      <c r="DQ456" s="80">
        <f t="shared" si="836"/>
        <v>236900.00438690186</v>
      </c>
      <c r="DR456" s="80">
        <f t="shared" si="837"/>
        <v>62607.598829269409</v>
      </c>
      <c r="DS456" s="80">
        <f t="shared" si="849"/>
        <v>182258.50337505341</v>
      </c>
      <c r="DT456" s="80">
        <f t="shared" si="842"/>
        <v>131351.76397514343</v>
      </c>
      <c r="DU456" s="80"/>
      <c r="DV456" s="80"/>
      <c r="DW456" s="80"/>
      <c r="DX456" s="80">
        <f t="shared" ref="DX456:DX479" si="856">DX455</f>
        <v>150218.74725818634</v>
      </c>
      <c r="DY456" s="80"/>
      <c r="DZ456" s="80"/>
      <c r="EA456" s="80"/>
      <c r="EB456" s="80"/>
      <c r="EC456" s="80"/>
      <c r="ED456" s="80"/>
      <c r="EE456" s="80"/>
      <c r="EF456" s="80">
        <f t="shared" si="812"/>
        <v>59525.100202560425</v>
      </c>
      <c r="EG456" s="80">
        <f t="shared" si="822"/>
        <v>367040.00282287598</v>
      </c>
      <c r="EH456" s="80">
        <f t="shared" si="813"/>
        <v>450450.01029968262</v>
      </c>
      <c r="EI456" s="80">
        <f t="shared" si="827"/>
        <v>34488.496908187866</v>
      </c>
      <c r="EJ456" s="80">
        <f t="shared" si="841"/>
        <v>157799.19421195984</v>
      </c>
      <c r="EK456" s="80">
        <f t="shared" si="851"/>
        <v>37056.660753250122</v>
      </c>
      <c r="EL456" s="80"/>
      <c r="EM456" s="80"/>
      <c r="EN456" s="72">
        <f t="shared" si="850"/>
        <v>16372058.822756877</v>
      </c>
    </row>
    <row r="457" spans="1:144" x14ac:dyDescent="0.15">
      <c r="A457" s="71">
        <v>43889</v>
      </c>
      <c r="B457" s="80"/>
      <c r="C457" s="80"/>
      <c r="D457" s="80">
        <f t="shared" si="838"/>
        <v>412828.62110328674</v>
      </c>
      <c r="E457" s="80"/>
      <c r="F457" s="80"/>
      <c r="G457" s="80"/>
      <c r="H457" s="80"/>
      <c r="I457" s="80">
        <f t="shared" si="847"/>
        <v>364262.50767707825</v>
      </c>
      <c r="J457" s="80"/>
      <c r="K457" s="80">
        <f>K456</f>
        <v>151941.11660385132</v>
      </c>
      <c r="L457" s="80"/>
      <c r="M457" s="80"/>
      <c r="N457" s="80">
        <f t="shared" si="823"/>
        <v>160699.50304985046</v>
      </c>
      <c r="O457" s="80"/>
      <c r="P457" s="80"/>
      <c r="Q457" s="80"/>
      <c r="R457" s="80"/>
      <c r="S457" s="80"/>
      <c r="T457" s="80"/>
      <c r="U457" s="80"/>
      <c r="V457" s="80">
        <f t="shared" si="853"/>
        <v>318437.48688697815</v>
      </c>
      <c r="W457" s="80"/>
      <c r="X457" s="80">
        <f t="shared" si="829"/>
        <v>799500.01239776611</v>
      </c>
      <c r="Y457" s="80"/>
      <c r="Z457" s="80">
        <f t="shared" si="830"/>
        <v>287099.98846054077</v>
      </c>
      <c r="AA457" s="80"/>
      <c r="AB457" s="80"/>
      <c r="AC457" s="80">
        <f>'Primærdata SPACs'!J1319</f>
        <v>259227.9956817627</v>
      </c>
      <c r="AD457" s="80"/>
      <c r="AE457" s="80"/>
      <c r="AF457" s="80"/>
      <c r="AG457" s="80">
        <f t="shared" si="825"/>
        <v>108062.5</v>
      </c>
      <c r="AH457" s="80"/>
      <c r="AI457" s="80">
        <f t="shared" si="826"/>
        <v>193636.79853439331</v>
      </c>
      <c r="AJ457" s="80">
        <f t="shared" si="835"/>
        <v>359096.10395908292</v>
      </c>
      <c r="AK457" s="80"/>
      <c r="AL457" s="80"/>
      <c r="AM457" s="80">
        <f t="shared" si="854"/>
        <v>121606.64778041796</v>
      </c>
      <c r="AN457" s="80"/>
      <c r="AO457" s="80"/>
      <c r="AP457" s="80"/>
      <c r="AQ457" s="80"/>
      <c r="AR457" s="80">
        <f>'Primærdata SPACs'!J2160</f>
        <v>223177.05822563171</v>
      </c>
      <c r="AS457" s="80"/>
      <c r="AT457" s="80"/>
      <c r="AU457" s="80"/>
      <c r="AV457" s="80"/>
      <c r="AW457" s="80"/>
      <c r="AX457" s="80"/>
      <c r="AY457" s="80"/>
      <c r="AZ457" s="80"/>
      <c r="BA457" s="80"/>
      <c r="BB457" s="80"/>
      <c r="BC457" s="80"/>
      <c r="BD457" s="80">
        <f t="shared" si="855"/>
        <v>465526.99043578998</v>
      </c>
      <c r="BE457" s="80"/>
      <c r="BF457" s="80">
        <f t="shared" si="843"/>
        <v>61138.79886114</v>
      </c>
      <c r="BG457" s="80">
        <f t="shared" si="839"/>
        <v>80643.751926249999</v>
      </c>
      <c r="BH457" s="80"/>
      <c r="BI457" s="80"/>
      <c r="BJ457" s="80">
        <f>BJ456</f>
        <v>206651.24838</v>
      </c>
      <c r="BK457" s="80"/>
      <c r="BL457" s="80"/>
      <c r="BM457" s="80"/>
      <c r="BN457" s="80"/>
      <c r="BO457" s="80"/>
      <c r="BP457" s="80"/>
      <c r="BQ457" s="80"/>
      <c r="BR457" s="80"/>
      <c r="BS457" s="80"/>
      <c r="BT457" s="80"/>
      <c r="BU457" s="80"/>
      <c r="BV457" s="80"/>
      <c r="BW457" s="80"/>
      <c r="BX457" s="80"/>
      <c r="BY457" s="80"/>
      <c r="BZ457" s="80"/>
      <c r="CA457" s="80"/>
      <c r="CB457" s="80"/>
      <c r="CC457" s="80"/>
      <c r="CD457" s="80"/>
      <c r="CE457" s="80"/>
      <c r="CF457" s="80"/>
      <c r="CG457" s="80">
        <f t="shared" si="846"/>
        <v>4072035.0457874998</v>
      </c>
      <c r="CH457" s="80">
        <f t="shared" si="852"/>
        <v>738299.98683929443</v>
      </c>
      <c r="CI457" s="80">
        <f t="shared" si="844"/>
        <v>296400.00343322754</v>
      </c>
      <c r="CJ457" s="80"/>
      <c r="CK457" s="80">
        <f t="shared" si="832"/>
        <v>326625.00619888306</v>
      </c>
      <c r="CL457" s="80"/>
      <c r="CM457" s="80">
        <f t="shared" si="840"/>
        <v>329225.00371932983</v>
      </c>
      <c r="CN457" s="80">
        <f t="shared" ref="CN457:CN479" si="857">CN456</f>
        <v>354832.49473571777</v>
      </c>
      <c r="CO457" s="80">
        <f>CO456</f>
        <v>855599.97367858887</v>
      </c>
      <c r="CP457" s="80"/>
      <c r="CQ457" s="80"/>
      <c r="CR457" s="80"/>
      <c r="CS457" s="80"/>
      <c r="CT457" s="80"/>
      <c r="CU457" s="80">
        <f t="shared" si="815"/>
        <v>286182.08220100403</v>
      </c>
      <c r="CV457" s="80"/>
      <c r="CW457" s="80"/>
      <c r="CX457" s="80"/>
      <c r="CY457" s="80"/>
      <c r="CZ457" s="80"/>
      <c r="DA457" s="80"/>
      <c r="DB457" s="80"/>
      <c r="DC457" s="80"/>
      <c r="DD457" s="80">
        <f t="shared" si="816"/>
        <v>150724.79339790344</v>
      </c>
      <c r="DE457" s="80">
        <f t="shared" si="819"/>
        <v>190095</v>
      </c>
      <c r="DF457" s="80">
        <f t="shared" si="820"/>
        <v>499525.20948028564</v>
      </c>
      <c r="DG457" s="80">
        <f t="shared" si="818"/>
        <v>54930.37567377089</v>
      </c>
      <c r="DH457" s="80">
        <f t="shared" si="845"/>
        <v>19372.349306106615</v>
      </c>
      <c r="DI457" s="80">
        <f t="shared" si="821"/>
        <v>681720.00789642334</v>
      </c>
      <c r="DJ457" s="80">
        <f t="shared" si="833"/>
        <v>259793.63644790649</v>
      </c>
      <c r="DK457" s="80">
        <f t="shared" si="817"/>
        <v>474144.98925209045</v>
      </c>
      <c r="DL457" s="80">
        <f t="shared" si="828"/>
        <v>74119.5</v>
      </c>
      <c r="DM457" s="80">
        <f t="shared" si="831"/>
        <v>60331.275375366211</v>
      </c>
      <c r="DN457" s="80">
        <f t="shared" si="834"/>
        <v>379961.22848510742</v>
      </c>
      <c r="DO457" s="80"/>
      <c r="DP457" s="80">
        <f t="shared" si="848"/>
        <v>55567.197961807251</v>
      </c>
      <c r="DQ457" s="80">
        <f t="shared" si="836"/>
        <v>236900.00438690186</v>
      </c>
      <c r="DR457" s="80">
        <f t="shared" si="837"/>
        <v>62607.598829269409</v>
      </c>
      <c r="DS457" s="80">
        <f t="shared" si="849"/>
        <v>182258.50337505341</v>
      </c>
      <c r="DT457" s="80">
        <f t="shared" si="842"/>
        <v>131351.76397514343</v>
      </c>
      <c r="DU457" s="80"/>
      <c r="DV457" s="80"/>
      <c r="DW457" s="80"/>
      <c r="DX457" s="80">
        <f t="shared" si="856"/>
        <v>150218.74725818634</v>
      </c>
      <c r="DY457" s="80"/>
      <c r="DZ457" s="80"/>
      <c r="EA457" s="80"/>
      <c r="EB457" s="80"/>
      <c r="EC457" s="80"/>
      <c r="ED457" s="80"/>
      <c r="EE457" s="80"/>
      <c r="EF457" s="80">
        <f t="shared" si="812"/>
        <v>59525.100202560425</v>
      </c>
      <c r="EG457" s="80"/>
      <c r="EH457" s="80">
        <f t="shared" si="813"/>
        <v>450450.01029968262</v>
      </c>
      <c r="EI457" s="80">
        <f t="shared" si="827"/>
        <v>34488.496908187866</v>
      </c>
      <c r="EJ457" s="80">
        <f t="shared" si="841"/>
        <v>157799.19421195984</v>
      </c>
      <c r="EK457" s="80">
        <f t="shared" si="851"/>
        <v>37056.660753250122</v>
      </c>
      <c r="EL457" s="80"/>
      <c r="EM457" s="80"/>
      <c r="EN457" s="72">
        <f t="shared" si="850"/>
        <v>16235678.37003433</v>
      </c>
    </row>
    <row r="458" spans="1:144" x14ac:dyDescent="0.15">
      <c r="A458" s="71">
        <v>43921</v>
      </c>
      <c r="B458" s="80"/>
      <c r="C458" s="80"/>
      <c r="D458" s="80">
        <f t="shared" si="838"/>
        <v>412828.62110328674</v>
      </c>
      <c r="E458" s="80"/>
      <c r="F458" s="80"/>
      <c r="G458" s="80"/>
      <c r="H458" s="80"/>
      <c r="I458" s="80">
        <f t="shared" si="847"/>
        <v>364262.50767707825</v>
      </c>
      <c r="J458" s="80"/>
      <c r="K458" s="80">
        <f t="shared" ref="K458:K479" si="858">K457</f>
        <v>151941.11660385132</v>
      </c>
      <c r="L458" s="80"/>
      <c r="M458" s="80"/>
      <c r="N458" s="80">
        <f t="shared" si="823"/>
        <v>160699.50304985046</v>
      </c>
      <c r="O458" s="80"/>
      <c r="P458" s="80"/>
      <c r="Q458" s="80"/>
      <c r="R458" s="80"/>
      <c r="S458" s="80"/>
      <c r="T458" s="80"/>
      <c r="U458" s="80"/>
      <c r="V458" s="80">
        <f t="shared" si="853"/>
        <v>318437.48688697815</v>
      </c>
      <c r="W458" s="80"/>
      <c r="X458" s="80">
        <f t="shared" si="829"/>
        <v>799500.01239776611</v>
      </c>
      <c r="Y458" s="80"/>
      <c r="Z458" s="80">
        <f t="shared" si="830"/>
        <v>287099.98846054077</v>
      </c>
      <c r="AA458" s="80"/>
      <c r="AB458" s="80"/>
      <c r="AC458" s="80">
        <f>AC457</f>
        <v>259227.9956817627</v>
      </c>
      <c r="AD458" s="80"/>
      <c r="AE458" s="80"/>
      <c r="AF458" s="80"/>
      <c r="AG458" s="80">
        <f t="shared" si="825"/>
        <v>108062.5</v>
      </c>
      <c r="AH458" s="80"/>
      <c r="AI458" s="80">
        <f t="shared" si="826"/>
        <v>193636.79853439331</v>
      </c>
      <c r="AJ458" s="80">
        <f t="shared" si="835"/>
        <v>359096.10395908292</v>
      </c>
      <c r="AK458" s="80"/>
      <c r="AL458" s="80"/>
      <c r="AM458" s="80">
        <f t="shared" si="854"/>
        <v>121606.64778041796</v>
      </c>
      <c r="AN458" s="80"/>
      <c r="AO458" s="80"/>
      <c r="AP458" s="80"/>
      <c r="AQ458" s="80"/>
      <c r="AR458" s="80">
        <f>AR457</f>
        <v>223177.05822563171</v>
      </c>
      <c r="AS458" s="80"/>
      <c r="AT458" s="80"/>
      <c r="AU458" s="80"/>
      <c r="AV458" s="80"/>
      <c r="AW458" s="80"/>
      <c r="AX458" s="80"/>
      <c r="AY458" s="80"/>
      <c r="AZ458" s="80"/>
      <c r="BA458" s="80"/>
      <c r="BB458" s="80"/>
      <c r="BC458" s="80"/>
      <c r="BD458" s="80">
        <f t="shared" si="855"/>
        <v>465526.99043578998</v>
      </c>
      <c r="BE458" s="80"/>
      <c r="BF458" s="80">
        <f t="shared" si="843"/>
        <v>61138.79886114</v>
      </c>
      <c r="BG458" s="80">
        <f t="shared" si="839"/>
        <v>80643.751926249999</v>
      </c>
      <c r="BH458" s="80"/>
      <c r="BI458" s="80"/>
      <c r="BJ458" s="80">
        <f t="shared" ref="BJ458:BJ479" si="859">BJ457</f>
        <v>206651.24838</v>
      </c>
      <c r="BK458" s="80"/>
      <c r="BL458" s="80"/>
      <c r="BM458" s="80"/>
      <c r="BN458" s="80"/>
      <c r="BO458" s="80"/>
      <c r="BP458" s="80"/>
      <c r="BQ458" s="80"/>
      <c r="BR458" s="80">
        <f>'Primærdata SPACs'!J3019</f>
        <v>493600.00599999999</v>
      </c>
      <c r="BS458" s="80"/>
      <c r="BT458" s="80"/>
      <c r="BU458" s="80"/>
      <c r="BV458" s="80"/>
      <c r="BW458" s="80"/>
      <c r="BX458" s="80"/>
      <c r="BY458" s="80"/>
      <c r="BZ458" s="80"/>
      <c r="CA458" s="80"/>
      <c r="CB458" s="80"/>
      <c r="CC458" s="80"/>
      <c r="CD458" s="80"/>
      <c r="CE458" s="80"/>
      <c r="CF458" s="80"/>
      <c r="CG458" s="80">
        <f t="shared" si="846"/>
        <v>4072035.0457874998</v>
      </c>
      <c r="CH458" s="80">
        <f t="shared" si="852"/>
        <v>738299.98683929443</v>
      </c>
      <c r="CI458" s="80">
        <f t="shared" si="844"/>
        <v>296400.00343322754</v>
      </c>
      <c r="CJ458" s="80"/>
      <c r="CK458" s="80">
        <f t="shared" si="832"/>
        <v>326625.00619888306</v>
      </c>
      <c r="CL458" s="80">
        <f>'Primærdata SPACs'!J3668</f>
        <v>55808.653789520271</v>
      </c>
      <c r="CM458" s="80">
        <f t="shared" si="840"/>
        <v>329225.00371932983</v>
      </c>
      <c r="CN458" s="80">
        <f t="shared" si="857"/>
        <v>354832.49473571777</v>
      </c>
      <c r="CO458" s="80">
        <f t="shared" ref="CO458:CO479" si="860">CO457</f>
        <v>855599.97367858887</v>
      </c>
      <c r="CP458" s="80"/>
      <c r="CQ458" s="80"/>
      <c r="CR458" s="80"/>
      <c r="CS458" s="80"/>
      <c r="CT458" s="80"/>
      <c r="CU458" s="80">
        <f t="shared" si="815"/>
        <v>286182.08220100403</v>
      </c>
      <c r="CV458" s="80"/>
      <c r="CW458" s="80"/>
      <c r="CX458" s="80"/>
      <c r="CY458" s="80"/>
      <c r="CZ458" s="80"/>
      <c r="DA458" s="80"/>
      <c r="DB458" s="80"/>
      <c r="DC458" s="80"/>
      <c r="DD458" s="80">
        <f t="shared" si="816"/>
        <v>150724.79339790344</v>
      </c>
      <c r="DE458" s="80">
        <f t="shared" si="819"/>
        <v>190095</v>
      </c>
      <c r="DF458" s="80">
        <f t="shared" si="820"/>
        <v>499525.20948028564</v>
      </c>
      <c r="DG458" s="80">
        <f t="shared" si="818"/>
        <v>54930.37567377089</v>
      </c>
      <c r="DH458" s="80">
        <f t="shared" si="845"/>
        <v>19372.349306106615</v>
      </c>
      <c r="DI458" s="80">
        <f t="shared" si="821"/>
        <v>681720.00789642334</v>
      </c>
      <c r="DJ458" s="80">
        <f t="shared" si="833"/>
        <v>259793.63644790649</v>
      </c>
      <c r="DK458" s="80">
        <f t="shared" si="817"/>
        <v>474144.98925209045</v>
      </c>
      <c r="DL458" s="80">
        <f t="shared" si="828"/>
        <v>74119.5</v>
      </c>
      <c r="DM458" s="80">
        <f t="shared" si="831"/>
        <v>60331.275375366211</v>
      </c>
      <c r="DN458" s="80">
        <f t="shared" si="834"/>
        <v>379961.22848510742</v>
      </c>
      <c r="DO458" s="80"/>
      <c r="DP458" s="80">
        <f t="shared" si="848"/>
        <v>55567.197961807251</v>
      </c>
      <c r="DQ458" s="80">
        <f t="shared" si="836"/>
        <v>236900.00438690186</v>
      </c>
      <c r="DR458" s="80">
        <f t="shared" si="837"/>
        <v>62607.598829269409</v>
      </c>
      <c r="DS458" s="80">
        <f t="shared" si="849"/>
        <v>182258.50337505341</v>
      </c>
      <c r="DT458" s="80">
        <f t="shared" si="842"/>
        <v>131351.76397514343</v>
      </c>
      <c r="DU458" s="80"/>
      <c r="DV458" s="80"/>
      <c r="DW458" s="80"/>
      <c r="DX458" s="80">
        <f t="shared" si="856"/>
        <v>150218.74725818634</v>
      </c>
      <c r="DY458" s="80"/>
      <c r="DZ458" s="80"/>
      <c r="EA458" s="80"/>
      <c r="EB458" s="80"/>
      <c r="EC458" s="80"/>
      <c r="ED458" s="80"/>
      <c r="EE458" s="80"/>
      <c r="EF458" s="80"/>
      <c r="EG458" s="80"/>
      <c r="EH458" s="80"/>
      <c r="EI458" s="80">
        <f t="shared" si="827"/>
        <v>34488.496908187866</v>
      </c>
      <c r="EJ458" s="80">
        <f t="shared" si="841"/>
        <v>157799.19421195984</v>
      </c>
      <c r="EK458" s="80">
        <f t="shared" si="851"/>
        <v>37056.660753250122</v>
      </c>
      <c r="EL458" s="80"/>
      <c r="EM458" s="80"/>
      <c r="EN458" s="72">
        <f t="shared" si="850"/>
        <v>16275111.919321606</v>
      </c>
    </row>
    <row r="459" spans="1:144" x14ac:dyDescent="0.15">
      <c r="A459" s="71">
        <v>43951</v>
      </c>
      <c r="B459" s="80"/>
      <c r="C459" s="80"/>
      <c r="D459" s="80">
        <f t="shared" si="838"/>
        <v>412828.62110328674</v>
      </c>
      <c r="E459" s="80"/>
      <c r="F459" s="80"/>
      <c r="G459" s="80"/>
      <c r="H459" s="80"/>
      <c r="I459" s="80">
        <f t="shared" si="847"/>
        <v>364262.50767707825</v>
      </c>
      <c r="J459" s="80"/>
      <c r="K459" s="80">
        <f t="shared" si="858"/>
        <v>151941.11660385132</v>
      </c>
      <c r="L459" s="80"/>
      <c r="M459" s="80"/>
      <c r="N459" s="80">
        <f t="shared" si="823"/>
        <v>160699.50304985046</v>
      </c>
      <c r="O459" s="80"/>
      <c r="P459" s="80"/>
      <c r="Q459" s="80"/>
      <c r="R459" s="80"/>
      <c r="S459" s="80"/>
      <c r="T459" s="80"/>
      <c r="U459" s="80"/>
      <c r="V459" s="80">
        <f t="shared" si="853"/>
        <v>318437.48688697815</v>
      </c>
      <c r="W459" s="80"/>
      <c r="X459" s="80">
        <f t="shared" si="829"/>
        <v>799500.01239776611</v>
      </c>
      <c r="Y459" s="80"/>
      <c r="Z459" s="80">
        <f t="shared" si="830"/>
        <v>287099.98846054077</v>
      </c>
      <c r="AA459" s="80"/>
      <c r="AB459" s="80"/>
      <c r="AC459" s="80">
        <f t="shared" ref="AC459:AC479" si="861">AC458</f>
        <v>259227.9956817627</v>
      </c>
      <c r="AD459" s="80"/>
      <c r="AE459" s="80"/>
      <c r="AF459" s="80"/>
      <c r="AG459" s="80">
        <f t="shared" si="825"/>
        <v>108062.5</v>
      </c>
      <c r="AH459" s="80"/>
      <c r="AI459" s="80">
        <f t="shared" si="826"/>
        <v>193636.79853439331</v>
      </c>
      <c r="AJ459" s="80">
        <f t="shared" si="835"/>
        <v>359096.10395908292</v>
      </c>
      <c r="AK459" s="80"/>
      <c r="AL459" s="80"/>
      <c r="AM459" s="80">
        <f t="shared" si="854"/>
        <v>121606.64778041796</v>
      </c>
      <c r="AN459" s="80"/>
      <c r="AO459" s="80"/>
      <c r="AP459" s="80"/>
      <c r="AQ459" s="80"/>
      <c r="AR459" s="80">
        <f t="shared" ref="AR459:AR479" si="862">AR458</f>
        <v>223177.05822563171</v>
      </c>
      <c r="AS459" s="80"/>
      <c r="AT459" s="80"/>
      <c r="AU459" s="80"/>
      <c r="AV459" s="80"/>
      <c r="AW459" s="80"/>
      <c r="AX459" s="80"/>
      <c r="AY459" s="80"/>
      <c r="AZ459" s="80"/>
      <c r="BA459" s="80"/>
      <c r="BB459" s="80"/>
      <c r="BC459" s="80"/>
      <c r="BD459" s="80">
        <f t="shared" si="855"/>
        <v>465526.99043578998</v>
      </c>
      <c r="BE459" s="80"/>
      <c r="BF459" s="80">
        <f t="shared" si="843"/>
        <v>61138.79886114</v>
      </c>
      <c r="BG459" s="80">
        <f t="shared" si="839"/>
        <v>80643.751926249999</v>
      </c>
      <c r="BH459" s="80"/>
      <c r="BI459" s="80"/>
      <c r="BJ459" s="80">
        <f t="shared" si="859"/>
        <v>206651.24838</v>
      </c>
      <c r="BK459" s="80"/>
      <c r="BL459" s="80"/>
      <c r="BM459" s="80"/>
      <c r="BN459" s="80"/>
      <c r="BO459" s="80"/>
      <c r="BP459" s="80"/>
      <c r="BQ459" s="80"/>
      <c r="BR459" s="80">
        <f>BR458</f>
        <v>493600.00599999999</v>
      </c>
      <c r="BS459" s="80"/>
      <c r="BT459" s="80"/>
      <c r="BU459" s="80"/>
      <c r="BV459" s="80"/>
      <c r="BW459" s="80"/>
      <c r="BX459" s="80"/>
      <c r="BY459" s="80"/>
      <c r="BZ459" s="80"/>
      <c r="CA459" s="80"/>
      <c r="CB459" s="80"/>
      <c r="CC459" s="80"/>
      <c r="CD459" s="80"/>
      <c r="CE459" s="80"/>
      <c r="CF459" s="80"/>
      <c r="CG459" s="80">
        <f t="shared" si="846"/>
        <v>4072035.0457874998</v>
      </c>
      <c r="CH459" s="80">
        <f t="shared" si="852"/>
        <v>738299.98683929443</v>
      </c>
      <c r="CI459" s="80">
        <f t="shared" si="844"/>
        <v>296400.00343322754</v>
      </c>
      <c r="CJ459" s="80"/>
      <c r="CK459" s="80">
        <f t="shared" si="832"/>
        <v>326625.00619888306</v>
      </c>
      <c r="CL459" s="80">
        <f>CL458</f>
        <v>55808.653789520271</v>
      </c>
      <c r="CM459" s="80">
        <f t="shared" si="840"/>
        <v>329225.00371932983</v>
      </c>
      <c r="CN459" s="80">
        <f t="shared" si="857"/>
        <v>354832.49473571777</v>
      </c>
      <c r="CO459" s="80">
        <f t="shared" si="860"/>
        <v>855599.97367858887</v>
      </c>
      <c r="CP459" s="80"/>
      <c r="CQ459" s="80"/>
      <c r="CR459" s="80"/>
      <c r="CS459" s="80"/>
      <c r="CT459" s="80"/>
      <c r="CU459" s="80">
        <f t="shared" si="815"/>
        <v>286182.08220100403</v>
      </c>
      <c r="CV459" s="80"/>
      <c r="CW459" s="80"/>
      <c r="CX459" s="80"/>
      <c r="CY459" s="80"/>
      <c r="CZ459" s="80"/>
      <c r="DA459" s="80"/>
      <c r="DB459" s="80"/>
      <c r="DC459" s="80"/>
      <c r="DD459" s="80">
        <f t="shared" si="816"/>
        <v>150724.79339790344</v>
      </c>
      <c r="DE459" s="80">
        <f t="shared" si="819"/>
        <v>190095</v>
      </c>
      <c r="DF459" s="80">
        <f t="shared" si="820"/>
        <v>499525.20948028564</v>
      </c>
      <c r="DG459" s="80">
        <f t="shared" si="818"/>
        <v>54930.37567377089</v>
      </c>
      <c r="DH459" s="80">
        <f t="shared" si="845"/>
        <v>19372.349306106615</v>
      </c>
      <c r="DI459" s="80">
        <f t="shared" si="821"/>
        <v>681720.00789642334</v>
      </c>
      <c r="DJ459" s="80">
        <f t="shared" si="833"/>
        <v>259793.63644790649</v>
      </c>
      <c r="DK459" s="80">
        <f t="shared" si="817"/>
        <v>474144.98925209045</v>
      </c>
      <c r="DL459" s="80">
        <f t="shared" si="828"/>
        <v>74119.5</v>
      </c>
      <c r="DM459" s="80">
        <f t="shared" si="831"/>
        <v>60331.275375366211</v>
      </c>
      <c r="DN459" s="80">
        <f t="shared" si="834"/>
        <v>379961.22848510742</v>
      </c>
      <c r="DO459" s="80"/>
      <c r="DP459" s="80">
        <f t="shared" si="848"/>
        <v>55567.197961807251</v>
      </c>
      <c r="DQ459" s="80">
        <f t="shared" si="836"/>
        <v>236900.00438690186</v>
      </c>
      <c r="DR459" s="80"/>
      <c r="DS459" s="80">
        <f t="shared" si="849"/>
        <v>182258.50337505341</v>
      </c>
      <c r="DT459" s="80">
        <f t="shared" si="842"/>
        <v>131351.76397514343</v>
      </c>
      <c r="DU459" s="80"/>
      <c r="DV459" s="80">
        <f>'Primærdata SPACs'!J6324</f>
        <v>77860.777170181274</v>
      </c>
      <c r="DW459" s="80"/>
      <c r="DX459" s="80">
        <f t="shared" si="856"/>
        <v>150218.74725818634</v>
      </c>
      <c r="DY459" s="80"/>
      <c r="DZ459" s="80"/>
      <c r="EA459" s="80"/>
      <c r="EB459" s="80"/>
      <c r="EC459" s="80"/>
      <c r="ED459" s="80"/>
      <c r="EE459" s="80"/>
      <c r="EF459" s="80"/>
      <c r="EG459" s="80"/>
      <c r="EH459" s="80"/>
      <c r="EI459" s="80">
        <f t="shared" si="827"/>
        <v>34488.496908187866</v>
      </c>
      <c r="EJ459" s="80">
        <f t="shared" si="841"/>
        <v>157799.19421195984</v>
      </c>
      <c r="EK459" s="80">
        <f t="shared" si="851"/>
        <v>37056.660753250122</v>
      </c>
      <c r="EL459" s="80"/>
      <c r="EM459" s="80"/>
      <c r="EN459" s="72">
        <f t="shared" si="850"/>
        <v>16290365.097662518</v>
      </c>
    </row>
    <row r="460" spans="1:144" ht="16" x14ac:dyDescent="0.2">
      <c r="A460" s="71">
        <v>43980</v>
      </c>
      <c r="B460" s="80"/>
      <c r="C460" s="80"/>
      <c r="D460" s="80">
        <f t="shared" si="838"/>
        <v>412828.62110328674</v>
      </c>
      <c r="E460" s="80"/>
      <c r="F460" s="80"/>
      <c r="G460" s="80"/>
      <c r="H460" s="80"/>
      <c r="I460" s="80">
        <f t="shared" si="847"/>
        <v>364262.50767707825</v>
      </c>
      <c r="J460" s="80"/>
      <c r="K460" s="80">
        <f t="shared" si="858"/>
        <v>151941.11660385132</v>
      </c>
      <c r="L460" s="80"/>
      <c r="M460" s="80"/>
      <c r="N460" s="80">
        <f t="shared" si="823"/>
        <v>160699.50304985046</v>
      </c>
      <c r="O460" s="80"/>
      <c r="P460" s="80"/>
      <c r="Q460" s="80"/>
      <c r="R460" s="80"/>
      <c r="S460" s="80"/>
      <c r="T460" s="80"/>
      <c r="U460" s="80"/>
      <c r="V460" s="80">
        <f t="shared" si="853"/>
        <v>318437.48688697815</v>
      </c>
      <c r="W460" s="80"/>
      <c r="X460" s="80">
        <f t="shared" si="829"/>
        <v>799500.01239776611</v>
      </c>
      <c r="Y460" s="80"/>
      <c r="Z460" s="80">
        <f t="shared" si="830"/>
        <v>287099.98846054077</v>
      </c>
      <c r="AA460" s="80"/>
      <c r="AB460" s="80"/>
      <c r="AC460" s="80">
        <f t="shared" si="861"/>
        <v>259227.9956817627</v>
      </c>
      <c r="AD460" s="80"/>
      <c r="AE460" s="80"/>
      <c r="AF460" s="80"/>
      <c r="AG460" s="80">
        <f t="shared" si="825"/>
        <v>108062.5</v>
      </c>
      <c r="AH460" s="80"/>
      <c r="AI460" s="80">
        <f t="shared" si="826"/>
        <v>193636.79853439331</v>
      </c>
      <c r="AJ460" s="80">
        <f t="shared" si="835"/>
        <v>359096.10395908292</v>
      </c>
      <c r="AK460" s="80"/>
      <c r="AL460" s="80"/>
      <c r="AM460" s="80">
        <f t="shared" si="854"/>
        <v>121606.64778041796</v>
      </c>
      <c r="AN460" s="80"/>
      <c r="AO460" s="80">
        <f>'Primærdata SPACs'!J2022</f>
        <v>282699.99265670776</v>
      </c>
      <c r="AP460" s="80">
        <f>'Primærdata SPACs'!J2070</f>
        <v>634523.98086547852</v>
      </c>
      <c r="AQ460" s="80"/>
      <c r="AR460" s="80">
        <f t="shared" si="862"/>
        <v>223177.05822563171</v>
      </c>
      <c r="AS460" s="80">
        <f>'Primærdata SPACs'!J2207</f>
        <v>850668.02261352539</v>
      </c>
      <c r="AT460" s="80"/>
      <c r="AU460" s="80"/>
      <c r="AV460" s="80"/>
      <c r="AW460" s="80"/>
      <c r="AX460" s="80"/>
      <c r="AY460" s="80"/>
      <c r="AZ460" s="80"/>
      <c r="BA460" s="80"/>
      <c r="BB460" s="80"/>
      <c r="BC460" s="80"/>
      <c r="BD460" s="80">
        <f t="shared" si="855"/>
        <v>465526.99043578998</v>
      </c>
      <c r="BE460" s="80"/>
      <c r="BF460" s="80">
        <f t="shared" si="843"/>
        <v>61138.79886114</v>
      </c>
      <c r="BG460" s="80">
        <f t="shared" si="839"/>
        <v>80643.751926249999</v>
      </c>
      <c r="BH460" s="80"/>
      <c r="BI460" s="80"/>
      <c r="BJ460" s="80">
        <f t="shared" si="859"/>
        <v>206651.24838</v>
      </c>
      <c r="BK460" s="80"/>
      <c r="BL460" s="80"/>
      <c r="BM460" s="80"/>
      <c r="BN460" s="80"/>
      <c r="BO460" s="80"/>
      <c r="BP460" s="80"/>
      <c r="BQ460" s="80"/>
      <c r="BR460" s="80">
        <f t="shared" ref="BR460:BR479" si="863">BR459</f>
        <v>493600.00599999999</v>
      </c>
      <c r="BS460" s="80"/>
      <c r="BT460" s="80"/>
      <c r="BU460" s="80"/>
      <c r="BV460" s="80"/>
      <c r="BW460" s="80"/>
      <c r="BX460" s="80"/>
      <c r="BY460" s="80"/>
      <c r="BZ460" s="80"/>
      <c r="CA460" s="80"/>
      <c r="CB460" s="80"/>
      <c r="CC460" s="80"/>
      <c r="CD460" s="80"/>
      <c r="CE460" s="80"/>
      <c r="CF460" s="80"/>
      <c r="CG460" s="80">
        <f t="shared" si="846"/>
        <v>4072035.0457874998</v>
      </c>
      <c r="CH460" s="80">
        <f t="shared" si="852"/>
        <v>738299.98683929443</v>
      </c>
      <c r="CI460" s="80">
        <f t="shared" si="844"/>
        <v>296400.00343322754</v>
      </c>
      <c r="CJ460" s="80"/>
      <c r="CK460" s="80">
        <f t="shared" si="832"/>
        <v>326625.00619888306</v>
      </c>
      <c r="CL460" s="80">
        <f t="shared" ref="CL460:CL479" si="864">CL459</f>
        <v>55808.653789520271</v>
      </c>
      <c r="CM460" s="80">
        <f t="shared" si="840"/>
        <v>329225.00371932983</v>
      </c>
      <c r="CN460" s="80">
        <f t="shared" si="857"/>
        <v>354832.49473571777</v>
      </c>
      <c r="CO460" s="80">
        <f t="shared" si="860"/>
        <v>855599.97367858887</v>
      </c>
      <c r="CP460" s="80"/>
      <c r="CQ460" s="80"/>
      <c r="CR460" s="84">
        <f>'Primærdata SPACs'!J3922</f>
        <v>302399.99771118164</v>
      </c>
      <c r="CS460" s="80"/>
      <c r="CT460" s="80"/>
      <c r="CU460" s="80">
        <f t="shared" si="815"/>
        <v>286182.08220100403</v>
      </c>
      <c r="CV460" s="80"/>
      <c r="CW460" s="80"/>
      <c r="CX460" s="80"/>
      <c r="CY460" s="80"/>
      <c r="CZ460" s="80"/>
      <c r="DA460" s="80"/>
      <c r="DB460" s="80"/>
      <c r="DC460" s="80"/>
      <c r="DD460" s="80">
        <f t="shared" si="816"/>
        <v>150724.79339790344</v>
      </c>
      <c r="DE460" s="80">
        <f t="shared" si="819"/>
        <v>190095</v>
      </c>
      <c r="DF460" s="80">
        <f t="shared" si="820"/>
        <v>499525.20948028564</v>
      </c>
      <c r="DG460" s="80">
        <f t="shared" si="818"/>
        <v>54930.37567377089</v>
      </c>
      <c r="DH460" s="80">
        <f t="shared" si="845"/>
        <v>19372.349306106615</v>
      </c>
      <c r="DI460" s="80">
        <f t="shared" si="821"/>
        <v>681720.00789642334</v>
      </c>
      <c r="DJ460" s="80">
        <f t="shared" si="833"/>
        <v>259793.63644790649</v>
      </c>
      <c r="DK460" s="80">
        <f t="shared" si="817"/>
        <v>474144.98925209045</v>
      </c>
      <c r="DL460" s="80">
        <f t="shared" si="828"/>
        <v>74119.5</v>
      </c>
      <c r="DM460" s="80">
        <f t="shared" si="831"/>
        <v>60331.275375366211</v>
      </c>
      <c r="DN460" s="80">
        <f t="shared" si="834"/>
        <v>379961.22848510742</v>
      </c>
      <c r="DO460" s="80"/>
      <c r="DP460" s="80">
        <f t="shared" si="848"/>
        <v>55567.197961807251</v>
      </c>
      <c r="DQ460" s="80">
        <f t="shared" si="836"/>
        <v>236900.00438690186</v>
      </c>
      <c r="DR460" s="80"/>
      <c r="DS460" s="80">
        <f t="shared" si="849"/>
        <v>182258.50337505341</v>
      </c>
      <c r="DT460" s="80">
        <f t="shared" si="842"/>
        <v>131351.76397514343</v>
      </c>
      <c r="DU460" s="80"/>
      <c r="DV460" s="80">
        <f>DV459</f>
        <v>77860.777170181274</v>
      </c>
      <c r="DW460" s="80"/>
      <c r="DX460" s="80">
        <f t="shared" si="856"/>
        <v>150218.74725818634</v>
      </c>
      <c r="DY460" s="80"/>
      <c r="DZ460" s="80"/>
      <c r="EA460" s="80"/>
      <c r="EB460" s="80"/>
      <c r="EC460" s="80"/>
      <c r="ED460" s="80"/>
      <c r="EE460" s="80"/>
      <c r="EF460" s="80"/>
      <c r="EG460" s="80"/>
      <c r="EH460" s="80"/>
      <c r="EI460" s="80">
        <f t="shared" si="827"/>
        <v>34488.496908187866</v>
      </c>
      <c r="EJ460" s="80">
        <f t="shared" si="841"/>
        <v>157799.19421195984</v>
      </c>
      <c r="EK460" s="80"/>
      <c r="EL460" s="80">
        <f>'Primærdata SPACs'!J6456</f>
        <v>112553.26303529739</v>
      </c>
      <c r="EM460" s="80"/>
      <c r="EN460" s="72">
        <f t="shared" si="850"/>
        <v>18436153.693791457</v>
      </c>
    </row>
    <row r="461" spans="1:144" ht="16" x14ac:dyDescent="0.2">
      <c r="A461" s="71">
        <v>44012</v>
      </c>
      <c r="B461" s="80"/>
      <c r="C461" s="80"/>
      <c r="D461" s="80">
        <f t="shared" si="838"/>
        <v>412828.62110328674</v>
      </c>
      <c r="E461" s="80"/>
      <c r="F461" s="80"/>
      <c r="G461" s="80"/>
      <c r="H461" s="80"/>
      <c r="I461" s="80">
        <f t="shared" si="847"/>
        <v>364262.50767707825</v>
      </c>
      <c r="J461" s="80"/>
      <c r="K461" s="80">
        <f t="shared" si="858"/>
        <v>151941.11660385132</v>
      </c>
      <c r="L461" s="80"/>
      <c r="M461" s="80"/>
      <c r="N461" s="80">
        <f t="shared" si="823"/>
        <v>160699.50304985046</v>
      </c>
      <c r="O461" s="80"/>
      <c r="P461" s="80"/>
      <c r="Q461" s="80"/>
      <c r="R461" s="80"/>
      <c r="S461" s="80"/>
      <c r="T461" s="80"/>
      <c r="U461" s="80"/>
      <c r="V461" s="80">
        <f t="shared" si="853"/>
        <v>318437.48688697815</v>
      </c>
      <c r="W461" s="80"/>
      <c r="X461" s="80">
        <f t="shared" si="829"/>
        <v>799500.01239776611</v>
      </c>
      <c r="Y461" s="80"/>
      <c r="Z461" s="80">
        <f t="shared" si="830"/>
        <v>287099.98846054077</v>
      </c>
      <c r="AA461" s="80"/>
      <c r="AB461" s="80"/>
      <c r="AC461" s="80">
        <f t="shared" si="861"/>
        <v>259227.9956817627</v>
      </c>
      <c r="AD461" s="80"/>
      <c r="AE461" s="80"/>
      <c r="AF461" s="80"/>
      <c r="AG461" s="80">
        <f t="shared" si="825"/>
        <v>108062.5</v>
      </c>
      <c r="AH461" s="80"/>
      <c r="AI461" s="80">
        <f t="shared" si="826"/>
        <v>193636.79853439331</v>
      </c>
      <c r="AJ461" s="80">
        <f t="shared" si="835"/>
        <v>359096.10395908292</v>
      </c>
      <c r="AK461" s="80"/>
      <c r="AL461" s="80"/>
      <c r="AM461" s="80">
        <f t="shared" si="854"/>
        <v>121606.64778041796</v>
      </c>
      <c r="AN461" s="80">
        <f>'Primærdata SPACs'!J1976</f>
        <v>45386.201347351074</v>
      </c>
      <c r="AO461" s="80">
        <f>AO460</f>
        <v>282699.99265670776</v>
      </c>
      <c r="AP461" s="80">
        <f>AP460</f>
        <v>634523.98086547852</v>
      </c>
      <c r="AQ461" s="80"/>
      <c r="AR461" s="80">
        <f t="shared" si="862"/>
        <v>223177.05822563171</v>
      </c>
      <c r="AS461" s="80">
        <f>AS460</f>
        <v>850668.02261352539</v>
      </c>
      <c r="AT461" s="80"/>
      <c r="AU461" s="80"/>
      <c r="AV461" s="80"/>
      <c r="AW461" s="80"/>
      <c r="AX461" s="80"/>
      <c r="AY461" s="80"/>
      <c r="AZ461" s="80"/>
      <c r="BA461" s="80"/>
      <c r="BB461" s="80"/>
      <c r="BC461" s="80"/>
      <c r="BD461" s="80">
        <f t="shared" si="855"/>
        <v>465526.99043578998</v>
      </c>
      <c r="BE461" s="80"/>
      <c r="BF461" s="80">
        <f t="shared" si="843"/>
        <v>61138.79886114</v>
      </c>
      <c r="BG461" s="80">
        <f t="shared" si="839"/>
        <v>80643.751926249999</v>
      </c>
      <c r="BH461" s="80"/>
      <c r="BI461" s="80"/>
      <c r="BJ461" s="80">
        <f t="shared" si="859"/>
        <v>206651.24838</v>
      </c>
      <c r="BK461" s="80"/>
      <c r="BL461" s="80"/>
      <c r="BM461" s="80"/>
      <c r="BN461" s="80"/>
      <c r="BO461" s="80"/>
      <c r="BP461" s="80"/>
      <c r="BQ461" s="80"/>
      <c r="BR461" s="80">
        <f t="shared" si="863"/>
        <v>493600.00599999999</v>
      </c>
      <c r="BS461" s="80"/>
      <c r="BT461" s="80"/>
      <c r="BU461" s="80"/>
      <c r="BV461" s="80"/>
      <c r="BW461" s="80"/>
      <c r="BX461" s="80"/>
      <c r="BY461" s="80"/>
      <c r="BZ461" s="80"/>
      <c r="CA461" s="80"/>
      <c r="CB461" s="80"/>
      <c r="CC461" s="80"/>
      <c r="CD461" s="80"/>
      <c r="CE461" s="80"/>
      <c r="CF461" s="80"/>
      <c r="CG461" s="80">
        <f t="shared" si="846"/>
        <v>4072035.0457874998</v>
      </c>
      <c r="CH461" s="80">
        <f t="shared" si="852"/>
        <v>738299.98683929443</v>
      </c>
      <c r="CI461" s="80">
        <f t="shared" si="844"/>
        <v>296400.00343322754</v>
      </c>
      <c r="CJ461" s="80"/>
      <c r="CK461" s="80">
        <f t="shared" si="832"/>
        <v>326625.00619888306</v>
      </c>
      <c r="CL461" s="80">
        <f t="shared" si="864"/>
        <v>55808.653789520271</v>
      </c>
      <c r="CM461" s="80">
        <f t="shared" si="840"/>
        <v>329225.00371932983</v>
      </c>
      <c r="CN461" s="80">
        <f t="shared" si="857"/>
        <v>354832.49473571777</v>
      </c>
      <c r="CO461" s="80">
        <f t="shared" si="860"/>
        <v>855599.97367858887</v>
      </c>
      <c r="CP461" s="80"/>
      <c r="CQ461" s="80"/>
      <c r="CR461" s="84">
        <f>CR460</f>
        <v>302399.99771118164</v>
      </c>
      <c r="CS461" s="80"/>
      <c r="CT461" s="80"/>
      <c r="CU461" s="80">
        <f t="shared" si="815"/>
        <v>286182.08220100403</v>
      </c>
      <c r="CV461" s="80"/>
      <c r="CW461" s="80"/>
      <c r="CX461" s="80"/>
      <c r="CY461" s="80"/>
      <c r="CZ461" s="80"/>
      <c r="DA461" s="80"/>
      <c r="DB461" s="80"/>
      <c r="DC461" s="80"/>
      <c r="DD461" s="80">
        <f t="shared" si="816"/>
        <v>150724.79339790344</v>
      </c>
      <c r="DE461" s="80">
        <f t="shared" si="819"/>
        <v>190095</v>
      </c>
      <c r="DF461" s="80">
        <f t="shared" si="820"/>
        <v>499525.20948028564</v>
      </c>
      <c r="DG461" s="80">
        <f t="shared" si="818"/>
        <v>54930.37567377089</v>
      </c>
      <c r="DH461" s="80">
        <f t="shared" si="845"/>
        <v>19372.349306106615</v>
      </c>
      <c r="DI461" s="80"/>
      <c r="DJ461" s="80">
        <f t="shared" si="833"/>
        <v>259793.63644790649</v>
      </c>
      <c r="DK461" s="80">
        <f t="shared" si="817"/>
        <v>474144.98925209045</v>
      </c>
      <c r="DL461" s="80">
        <f t="shared" si="828"/>
        <v>74119.5</v>
      </c>
      <c r="DM461" s="80">
        <f t="shared" si="831"/>
        <v>60331.275375366211</v>
      </c>
      <c r="DN461" s="80">
        <f t="shared" si="834"/>
        <v>379961.22848510742</v>
      </c>
      <c r="DO461" s="80"/>
      <c r="DP461" s="80">
        <f t="shared" si="848"/>
        <v>55567.197961807251</v>
      </c>
      <c r="DQ461" s="80">
        <f t="shared" si="836"/>
        <v>236900.00438690186</v>
      </c>
      <c r="DR461" s="80"/>
      <c r="DS461" s="80">
        <f t="shared" si="849"/>
        <v>182258.50337505341</v>
      </c>
      <c r="DT461" s="80">
        <f t="shared" si="842"/>
        <v>131351.76397514343</v>
      </c>
      <c r="DU461" s="80"/>
      <c r="DV461" s="80">
        <f t="shared" ref="DV461:DV479" si="865">DV460</f>
        <v>77860.777170181274</v>
      </c>
      <c r="DW461" s="80"/>
      <c r="DX461" s="80">
        <f t="shared" si="856"/>
        <v>150218.74725818634</v>
      </c>
      <c r="DY461" s="80"/>
      <c r="DZ461" s="80"/>
      <c r="EA461" s="80"/>
      <c r="EB461" s="80"/>
      <c r="EC461" s="80"/>
      <c r="ED461" s="80"/>
      <c r="EE461" s="80"/>
      <c r="EF461" s="80"/>
      <c r="EG461" s="80"/>
      <c r="EH461" s="80"/>
      <c r="EI461" s="80">
        <f t="shared" si="827"/>
        <v>34488.496908187866</v>
      </c>
      <c r="EJ461" s="80">
        <f t="shared" si="841"/>
        <v>157799.19421195984</v>
      </c>
      <c r="EK461" s="80"/>
      <c r="EL461" s="80">
        <f>EL460</f>
        <v>112553.26303529739</v>
      </c>
      <c r="EM461" s="80"/>
      <c r="EN461" s="72">
        <f t="shared" si="850"/>
        <v>17799819.887242384</v>
      </c>
    </row>
    <row r="462" spans="1:144" ht="16" x14ac:dyDescent="0.2">
      <c r="A462" s="71">
        <v>44043</v>
      </c>
      <c r="B462" s="80"/>
      <c r="C462" s="80"/>
      <c r="D462" s="80">
        <f t="shared" si="838"/>
        <v>412828.62110328674</v>
      </c>
      <c r="E462" s="80"/>
      <c r="F462" s="80"/>
      <c r="G462" s="80"/>
      <c r="H462" s="80"/>
      <c r="I462" s="80">
        <f t="shared" si="847"/>
        <v>364262.50767707825</v>
      </c>
      <c r="J462" s="80"/>
      <c r="K462" s="80">
        <f t="shared" si="858"/>
        <v>151941.11660385132</v>
      </c>
      <c r="L462" s="80"/>
      <c r="M462" s="80"/>
      <c r="N462" s="80">
        <f t="shared" si="823"/>
        <v>160699.50304985046</v>
      </c>
      <c r="O462" s="80"/>
      <c r="P462" s="80"/>
      <c r="Q462" s="80"/>
      <c r="R462" s="80"/>
      <c r="S462" s="80"/>
      <c r="T462" s="80"/>
      <c r="U462" s="80"/>
      <c r="V462" s="80">
        <f t="shared" si="853"/>
        <v>318437.48688697815</v>
      </c>
      <c r="W462" s="80"/>
      <c r="X462" s="80">
        <f t="shared" si="829"/>
        <v>799500.01239776611</v>
      </c>
      <c r="Y462" s="80"/>
      <c r="Z462" s="80">
        <f t="shared" si="830"/>
        <v>287099.98846054077</v>
      </c>
      <c r="AA462" s="80"/>
      <c r="AB462" s="80">
        <f>'Primærdata SPACs'!J1284</f>
        <v>647047.47104644775</v>
      </c>
      <c r="AC462" s="80">
        <f t="shared" si="861"/>
        <v>259227.9956817627</v>
      </c>
      <c r="AD462" s="80">
        <f>'Primærdata SPACs'!J1369</f>
        <v>379310.38641357422</v>
      </c>
      <c r="AE462" s="80"/>
      <c r="AF462" s="80"/>
      <c r="AG462" s="80">
        <f t="shared" si="825"/>
        <v>108062.5</v>
      </c>
      <c r="AH462" s="80"/>
      <c r="AI462" s="80">
        <f t="shared" si="826"/>
        <v>193636.79853439331</v>
      </c>
      <c r="AJ462" s="80">
        <f t="shared" si="835"/>
        <v>359096.10395908292</v>
      </c>
      <c r="AK462" s="80"/>
      <c r="AL462" s="80"/>
      <c r="AM462" s="80">
        <f t="shared" si="854"/>
        <v>121606.64778041796</v>
      </c>
      <c r="AN462" s="80">
        <f>AN461</f>
        <v>45386.201347351074</v>
      </c>
      <c r="AO462" s="80">
        <f t="shared" ref="AO462:AO479" si="866">AO461</f>
        <v>282699.99265670776</v>
      </c>
      <c r="AP462" s="80">
        <f t="shared" ref="AP462:AP479" si="867">AP461</f>
        <v>634523.98086547852</v>
      </c>
      <c r="AQ462" s="80"/>
      <c r="AR462" s="80">
        <f t="shared" si="862"/>
        <v>223177.05822563171</v>
      </c>
      <c r="AS462" s="80">
        <f t="shared" ref="AS462:AS479" si="868">AS461</f>
        <v>850668.02261352539</v>
      </c>
      <c r="AT462" s="80"/>
      <c r="AU462" s="80"/>
      <c r="AV462" s="80"/>
      <c r="AW462" s="80"/>
      <c r="AX462" s="80"/>
      <c r="AY462" s="80"/>
      <c r="AZ462" s="80"/>
      <c r="BA462" s="80"/>
      <c r="BB462" s="80"/>
      <c r="BC462" s="80"/>
      <c r="BD462" s="80">
        <f t="shared" si="855"/>
        <v>465526.99043578998</v>
      </c>
      <c r="BE462" s="80"/>
      <c r="BF462" s="80">
        <f t="shared" si="843"/>
        <v>61138.79886114</v>
      </c>
      <c r="BG462" s="80">
        <f t="shared" si="839"/>
        <v>80643.751926249999</v>
      </c>
      <c r="BH462" s="80"/>
      <c r="BI462" s="80"/>
      <c r="BJ462" s="80">
        <f t="shared" si="859"/>
        <v>206651.24838</v>
      </c>
      <c r="BK462" s="80"/>
      <c r="BL462" s="80"/>
      <c r="BM462" s="80"/>
      <c r="BN462" s="80"/>
      <c r="BO462" s="80"/>
      <c r="BP462" s="80"/>
      <c r="BQ462" s="80"/>
      <c r="BR462" s="80">
        <f t="shared" si="863"/>
        <v>493600.00599999999</v>
      </c>
      <c r="BS462" s="80"/>
      <c r="BT462" s="80"/>
      <c r="BU462" s="80"/>
      <c r="BV462" s="80"/>
      <c r="BW462" s="80"/>
      <c r="BX462" s="80"/>
      <c r="BY462" s="80"/>
      <c r="BZ462" s="80"/>
      <c r="CA462" s="80"/>
      <c r="CB462" s="80"/>
      <c r="CC462" s="80"/>
      <c r="CD462" s="80"/>
      <c r="CE462" s="80"/>
      <c r="CF462" s="80"/>
      <c r="CG462" s="80">
        <f t="shared" si="846"/>
        <v>4072035.0457874998</v>
      </c>
      <c r="CH462" s="80">
        <f t="shared" si="852"/>
        <v>738299.98683929443</v>
      </c>
      <c r="CI462" s="80">
        <f t="shared" si="844"/>
        <v>296400.00343322754</v>
      </c>
      <c r="CJ462" s="80"/>
      <c r="CK462" s="80">
        <f t="shared" si="832"/>
        <v>326625.00619888306</v>
      </c>
      <c r="CL462" s="80">
        <f t="shared" si="864"/>
        <v>55808.653789520271</v>
      </c>
      <c r="CM462" s="80">
        <f t="shared" si="840"/>
        <v>329225.00371932983</v>
      </c>
      <c r="CN462" s="80">
        <f t="shared" si="857"/>
        <v>354832.49473571777</v>
      </c>
      <c r="CO462" s="80">
        <f t="shared" si="860"/>
        <v>855599.97367858887</v>
      </c>
      <c r="CP462" s="80"/>
      <c r="CQ462" s="80">
        <f>'Primærdata SPACs'!J3891</f>
        <v>588720.00503540039</v>
      </c>
      <c r="CR462" s="84">
        <f t="shared" ref="CR462:CR479" si="869">CR461</f>
        <v>302399.99771118164</v>
      </c>
      <c r="CS462" s="80"/>
      <c r="CT462" s="80"/>
      <c r="CU462" s="80"/>
      <c r="CV462" s="80"/>
      <c r="CW462" s="80"/>
      <c r="CX462" s="80"/>
      <c r="CY462" s="80"/>
      <c r="CZ462" s="80"/>
      <c r="DA462" s="80"/>
      <c r="DB462" s="80"/>
      <c r="DC462" s="80"/>
      <c r="DD462" s="80"/>
      <c r="DE462" s="80">
        <f t="shared" si="819"/>
        <v>190095</v>
      </c>
      <c r="DF462" s="80">
        <f t="shared" si="820"/>
        <v>499525.20948028564</v>
      </c>
      <c r="DG462" s="80">
        <f t="shared" si="818"/>
        <v>54930.37567377089</v>
      </c>
      <c r="DH462" s="80">
        <f t="shared" si="845"/>
        <v>19372.349306106615</v>
      </c>
      <c r="DI462" s="80"/>
      <c r="DJ462" s="80">
        <f t="shared" si="833"/>
        <v>259793.63644790649</v>
      </c>
      <c r="DK462" s="80"/>
      <c r="DL462" s="80">
        <f t="shared" si="828"/>
        <v>74119.5</v>
      </c>
      <c r="DM462" s="80">
        <f t="shared" si="831"/>
        <v>60331.275375366211</v>
      </c>
      <c r="DN462" s="80">
        <f t="shared" si="834"/>
        <v>379961.22848510742</v>
      </c>
      <c r="DO462" s="80"/>
      <c r="DP462" s="80">
        <f t="shared" si="848"/>
        <v>55567.197961807251</v>
      </c>
      <c r="DQ462" s="80">
        <f t="shared" si="836"/>
        <v>236900.00438690186</v>
      </c>
      <c r="DR462" s="80"/>
      <c r="DS462" s="80">
        <f t="shared" si="849"/>
        <v>182258.50337505341</v>
      </c>
      <c r="DT462" s="80">
        <f t="shared" si="842"/>
        <v>131351.76397514343</v>
      </c>
      <c r="DU462" s="80"/>
      <c r="DV462" s="80">
        <f t="shared" si="865"/>
        <v>77860.777170181274</v>
      </c>
      <c r="DW462" s="80"/>
      <c r="DX462" s="80">
        <f t="shared" si="856"/>
        <v>150218.74725818634</v>
      </c>
      <c r="DY462" s="80"/>
      <c r="DZ462" s="80"/>
      <c r="EA462" s="80"/>
      <c r="EB462" s="80"/>
      <c r="EC462" s="80"/>
      <c r="ED462" s="80"/>
      <c r="EE462" s="80"/>
      <c r="EF462" s="80"/>
      <c r="EG462" s="80"/>
      <c r="EH462" s="80"/>
      <c r="EI462" s="80">
        <f t="shared" si="827"/>
        <v>34488.496908187866</v>
      </c>
      <c r="EJ462" s="80">
        <f t="shared" si="841"/>
        <v>157799.19421195984</v>
      </c>
      <c r="EK462" s="80"/>
      <c r="EL462" s="80">
        <f t="shared" ref="EL462:EL479" si="870">EL461</f>
        <v>112553.26303529739</v>
      </c>
      <c r="EM462" s="80"/>
      <c r="EN462" s="72">
        <f t="shared" si="850"/>
        <v>18503845.884886809</v>
      </c>
    </row>
    <row r="463" spans="1:144" ht="16" x14ac:dyDescent="0.2">
      <c r="A463" s="71">
        <v>44074</v>
      </c>
      <c r="B463" s="80"/>
      <c r="C463" s="80"/>
      <c r="D463" s="80">
        <f t="shared" si="838"/>
        <v>412828.62110328674</v>
      </c>
      <c r="E463" s="80"/>
      <c r="F463" s="80"/>
      <c r="G463" s="80"/>
      <c r="H463" s="80"/>
      <c r="I463" s="80">
        <f t="shared" si="847"/>
        <v>364262.50767707825</v>
      </c>
      <c r="J463" s="80"/>
      <c r="K463" s="80">
        <f t="shared" si="858"/>
        <v>151941.11660385132</v>
      </c>
      <c r="L463" s="80"/>
      <c r="M463" s="80"/>
      <c r="N463" s="80">
        <f t="shared" si="823"/>
        <v>160699.50304985046</v>
      </c>
      <c r="O463" s="80"/>
      <c r="P463" s="80"/>
      <c r="Q463" s="80"/>
      <c r="R463" s="80"/>
      <c r="S463" s="80"/>
      <c r="T463" s="80"/>
      <c r="U463" s="80"/>
      <c r="V463" s="80">
        <f t="shared" si="853"/>
        <v>318437.48688697815</v>
      </c>
      <c r="W463" s="80"/>
      <c r="X463" s="80">
        <f t="shared" si="829"/>
        <v>799500.01239776611</v>
      </c>
      <c r="Y463" s="80"/>
      <c r="Z463" s="80">
        <f t="shared" si="830"/>
        <v>287099.98846054077</v>
      </c>
      <c r="AA463" s="80"/>
      <c r="AB463" s="80">
        <f>AB462</f>
        <v>647047.47104644775</v>
      </c>
      <c r="AC463" s="80">
        <f t="shared" si="861"/>
        <v>259227.9956817627</v>
      </c>
      <c r="AD463" s="80">
        <f>AD462</f>
        <v>379310.38641357422</v>
      </c>
      <c r="AE463" s="80"/>
      <c r="AF463" s="80"/>
      <c r="AG463" s="80">
        <f t="shared" si="825"/>
        <v>108062.5</v>
      </c>
      <c r="AH463" s="80"/>
      <c r="AI463" s="80">
        <f t="shared" si="826"/>
        <v>193636.79853439331</v>
      </c>
      <c r="AJ463" s="80">
        <f t="shared" si="835"/>
        <v>359096.10395908292</v>
      </c>
      <c r="AK463" s="80"/>
      <c r="AL463" s="80"/>
      <c r="AM463" s="80">
        <f t="shared" si="854"/>
        <v>121606.64778041796</v>
      </c>
      <c r="AN463" s="80">
        <f t="shared" ref="AN463:AN479" si="871">AN462</f>
        <v>45386.201347351074</v>
      </c>
      <c r="AO463" s="80">
        <f t="shared" si="866"/>
        <v>282699.99265670776</v>
      </c>
      <c r="AP463" s="80">
        <f t="shared" si="867"/>
        <v>634523.98086547852</v>
      </c>
      <c r="AQ463" s="80"/>
      <c r="AR463" s="80">
        <f t="shared" si="862"/>
        <v>223177.05822563171</v>
      </c>
      <c r="AS463" s="80">
        <f t="shared" si="868"/>
        <v>850668.02261352539</v>
      </c>
      <c r="AT463" s="80"/>
      <c r="AU463" s="80"/>
      <c r="AV463" s="80"/>
      <c r="AW463" s="80"/>
      <c r="AX463" s="80"/>
      <c r="AY463" s="80"/>
      <c r="AZ463" s="80"/>
      <c r="BA463" s="80"/>
      <c r="BB463" s="80"/>
      <c r="BC463" s="80"/>
      <c r="BD463" s="80">
        <f t="shared" si="855"/>
        <v>465526.99043578998</v>
      </c>
      <c r="BE463" s="80"/>
      <c r="BF463" s="80">
        <f t="shared" si="843"/>
        <v>61138.79886114</v>
      </c>
      <c r="BG463" s="80">
        <f t="shared" si="839"/>
        <v>80643.751926249999</v>
      </c>
      <c r="BH463" s="80"/>
      <c r="BI463" s="80"/>
      <c r="BJ463" s="80">
        <f t="shared" si="859"/>
        <v>206651.24838</v>
      </c>
      <c r="BK463" s="80"/>
      <c r="BL463" s="80"/>
      <c r="BM463" s="80"/>
      <c r="BN463" s="80"/>
      <c r="BO463" s="80"/>
      <c r="BP463" s="80"/>
      <c r="BQ463" s="80"/>
      <c r="BR463" s="80">
        <f t="shared" si="863"/>
        <v>493600.00599999999</v>
      </c>
      <c r="BS463" s="80"/>
      <c r="BT463" s="80"/>
      <c r="BU463" s="80"/>
      <c r="BV463" s="80"/>
      <c r="BW463" s="80"/>
      <c r="BX463" s="80"/>
      <c r="BY463" s="80"/>
      <c r="BZ463" s="80"/>
      <c r="CA463" s="80"/>
      <c r="CB463" s="80"/>
      <c r="CC463" s="80"/>
      <c r="CD463" s="80"/>
      <c r="CE463" s="80"/>
      <c r="CF463" s="80"/>
      <c r="CG463" s="80">
        <f t="shared" si="846"/>
        <v>4072035.0457874998</v>
      </c>
      <c r="CH463" s="80">
        <f t="shared" si="852"/>
        <v>738299.98683929443</v>
      </c>
      <c r="CI463" s="80">
        <f t="shared" si="844"/>
        <v>296400.00343322754</v>
      </c>
      <c r="CJ463" s="80"/>
      <c r="CK463" s="80">
        <f t="shared" si="832"/>
        <v>326625.00619888306</v>
      </c>
      <c r="CL463" s="80">
        <f t="shared" si="864"/>
        <v>55808.653789520271</v>
      </c>
      <c r="CM463" s="80">
        <f t="shared" si="840"/>
        <v>329225.00371932983</v>
      </c>
      <c r="CN463" s="80">
        <f t="shared" si="857"/>
        <v>354832.49473571777</v>
      </c>
      <c r="CO463" s="80">
        <f t="shared" si="860"/>
        <v>855599.97367858887</v>
      </c>
      <c r="CP463" s="80">
        <f>'Primærdata SPACs'!J3853</f>
        <v>350258.06393432617</v>
      </c>
      <c r="CQ463" s="80">
        <f>CQ462</f>
        <v>588720.00503540039</v>
      </c>
      <c r="CR463" s="84">
        <f t="shared" si="869"/>
        <v>302399.99771118164</v>
      </c>
      <c r="CS463" s="80"/>
      <c r="CT463" s="80"/>
      <c r="CU463" s="80"/>
      <c r="CV463" s="80"/>
      <c r="CW463" s="80"/>
      <c r="CX463" s="80"/>
      <c r="CY463" s="80"/>
      <c r="CZ463" s="80"/>
      <c r="DA463" s="80"/>
      <c r="DB463" s="80"/>
      <c r="DC463" s="80"/>
      <c r="DD463" s="80"/>
      <c r="DE463" s="80">
        <f t="shared" si="819"/>
        <v>190095</v>
      </c>
      <c r="DF463" s="80">
        <f t="shared" si="820"/>
        <v>499525.20948028564</v>
      </c>
      <c r="DG463" s="80"/>
      <c r="DH463" s="80">
        <f t="shared" si="845"/>
        <v>19372.349306106615</v>
      </c>
      <c r="DI463" s="80"/>
      <c r="DJ463" s="80">
        <f t="shared" si="833"/>
        <v>259793.63644790649</v>
      </c>
      <c r="DK463" s="80"/>
      <c r="DL463" s="80">
        <f t="shared" si="828"/>
        <v>74119.5</v>
      </c>
      <c r="DM463" s="80">
        <f t="shared" si="831"/>
        <v>60331.275375366211</v>
      </c>
      <c r="DN463" s="80">
        <f t="shared" si="834"/>
        <v>379961.22848510742</v>
      </c>
      <c r="DO463" s="80"/>
      <c r="DP463" s="80">
        <f t="shared" si="848"/>
        <v>55567.197961807251</v>
      </c>
      <c r="DQ463" s="80">
        <f t="shared" si="836"/>
        <v>236900.00438690186</v>
      </c>
      <c r="DR463" s="80"/>
      <c r="DS463" s="80">
        <f t="shared" si="849"/>
        <v>182258.50337505341</v>
      </c>
      <c r="DT463" s="80">
        <f t="shared" si="842"/>
        <v>131351.76397514343</v>
      </c>
      <c r="DU463" s="80"/>
      <c r="DV463" s="80">
        <f t="shared" si="865"/>
        <v>77860.777170181274</v>
      </c>
      <c r="DW463" s="80"/>
      <c r="DX463" s="80">
        <f t="shared" si="856"/>
        <v>150218.74725818634</v>
      </c>
      <c r="DY463" s="80"/>
      <c r="DZ463" s="80"/>
      <c r="EA463" s="80"/>
      <c r="EB463" s="80"/>
      <c r="EC463" s="80"/>
      <c r="ED463" s="80"/>
      <c r="EE463" s="80"/>
      <c r="EF463" s="80"/>
      <c r="EG463" s="80"/>
      <c r="EH463" s="80"/>
      <c r="EI463" s="80">
        <f t="shared" si="827"/>
        <v>34488.496908187866</v>
      </c>
      <c r="EJ463" s="80">
        <f t="shared" si="841"/>
        <v>157799.19421195984</v>
      </c>
      <c r="EK463" s="80"/>
      <c r="EL463" s="80">
        <f t="shared" si="870"/>
        <v>112553.26303529739</v>
      </c>
      <c r="EM463" s="80"/>
      <c r="EN463" s="72">
        <f t="shared" si="850"/>
        <v>18799173.573147364</v>
      </c>
    </row>
    <row r="464" spans="1:144" ht="16" x14ac:dyDescent="0.2">
      <c r="A464" s="71">
        <v>44104</v>
      </c>
      <c r="B464" s="80"/>
      <c r="C464" s="80"/>
      <c r="D464" s="80">
        <f t="shared" si="838"/>
        <v>412828.62110328674</v>
      </c>
      <c r="E464" s="80"/>
      <c r="F464" s="80"/>
      <c r="G464" s="80"/>
      <c r="H464" s="80"/>
      <c r="I464" s="80">
        <f t="shared" si="847"/>
        <v>364262.50767707825</v>
      </c>
      <c r="J464" s="80"/>
      <c r="K464" s="80">
        <f t="shared" si="858"/>
        <v>151941.11660385132</v>
      </c>
      <c r="L464" s="80"/>
      <c r="M464" s="80">
        <f>'Primærdata SPACs'!J567</f>
        <v>436867.18872070312</v>
      </c>
      <c r="N464" s="80">
        <f t="shared" si="823"/>
        <v>160699.50304985046</v>
      </c>
      <c r="O464" s="80"/>
      <c r="P464" s="80"/>
      <c r="Q464" s="80">
        <f>'Primærdata SPACs'!J871</f>
        <v>721000</v>
      </c>
      <c r="R464" s="80"/>
      <c r="S464" s="80"/>
      <c r="T464" s="80"/>
      <c r="U464" s="80"/>
      <c r="V464" s="80">
        <f t="shared" si="853"/>
        <v>318437.48688697815</v>
      </c>
      <c r="W464" s="80"/>
      <c r="X464" s="80">
        <f t="shared" si="829"/>
        <v>799500.01239776611</v>
      </c>
      <c r="Y464" s="80"/>
      <c r="Z464" s="80">
        <f t="shared" si="830"/>
        <v>287099.98846054077</v>
      </c>
      <c r="AA464" s="80"/>
      <c r="AB464" s="80">
        <f t="shared" ref="AB464:AB479" si="872">AB463</f>
        <v>647047.47104644775</v>
      </c>
      <c r="AC464" s="80">
        <f t="shared" si="861"/>
        <v>259227.9956817627</v>
      </c>
      <c r="AD464" s="80">
        <f t="shared" ref="AD464:AD479" si="873">AD463</f>
        <v>379310.38641357422</v>
      </c>
      <c r="AE464" s="80"/>
      <c r="AF464" s="80"/>
      <c r="AG464" s="80">
        <f t="shared" si="825"/>
        <v>108062.5</v>
      </c>
      <c r="AH464" s="80"/>
      <c r="AI464" s="80">
        <f t="shared" si="826"/>
        <v>193636.79853439331</v>
      </c>
      <c r="AJ464" s="80">
        <f t="shared" si="835"/>
        <v>359096.10395908292</v>
      </c>
      <c r="AK464" s="80"/>
      <c r="AL464" s="80"/>
      <c r="AM464" s="80">
        <f t="shared" si="854"/>
        <v>121606.64778041796</v>
      </c>
      <c r="AN464" s="80">
        <f t="shared" si="871"/>
        <v>45386.201347351074</v>
      </c>
      <c r="AO464" s="80">
        <f t="shared" si="866"/>
        <v>282699.99265670776</v>
      </c>
      <c r="AP464" s="80">
        <f t="shared" si="867"/>
        <v>634523.98086547852</v>
      </c>
      <c r="AQ464" s="80"/>
      <c r="AR464" s="80">
        <f t="shared" si="862"/>
        <v>223177.05822563171</v>
      </c>
      <c r="AS464" s="80">
        <f t="shared" si="868"/>
        <v>850668.02261352539</v>
      </c>
      <c r="AT464" s="80"/>
      <c r="AU464" s="80"/>
      <c r="AV464" s="80"/>
      <c r="AW464" s="80">
        <f>'Primærdata SPACs'!J2322</f>
        <v>1409375</v>
      </c>
      <c r="AX464" s="80"/>
      <c r="AY464" s="80"/>
      <c r="AZ464" s="80"/>
      <c r="BA464" s="80"/>
      <c r="BB464" s="80"/>
      <c r="BC464" s="80"/>
      <c r="BD464" s="80">
        <f t="shared" si="855"/>
        <v>465526.99043578998</v>
      </c>
      <c r="BE464" s="80"/>
      <c r="BF464" s="80">
        <f t="shared" si="843"/>
        <v>61138.79886114</v>
      </c>
      <c r="BG464" s="80">
        <f t="shared" si="839"/>
        <v>80643.751926249999</v>
      </c>
      <c r="BH464" s="80"/>
      <c r="BI464" s="80"/>
      <c r="BJ464" s="80">
        <f t="shared" si="859"/>
        <v>206651.24838</v>
      </c>
      <c r="BK464" s="80"/>
      <c r="BL464" s="80"/>
      <c r="BM464" s="80">
        <f>'Primærdata SPACs'!J2857</f>
        <v>1161088.87264083</v>
      </c>
      <c r="BN464" s="80"/>
      <c r="BO464" s="80"/>
      <c r="BP464" s="80"/>
      <c r="BQ464" s="80"/>
      <c r="BR464" s="80">
        <f t="shared" si="863"/>
        <v>493600.00599999999</v>
      </c>
      <c r="BS464" s="80"/>
      <c r="BT464" s="80"/>
      <c r="BU464" s="80"/>
      <c r="BV464" s="80"/>
      <c r="BW464" s="80">
        <f>'Primærdata SPACs'!J3174</f>
        <v>457199.99325</v>
      </c>
      <c r="BX464" s="80"/>
      <c r="BY464" s="80"/>
      <c r="BZ464" s="80">
        <f>'Primærdata SPACs'!J3253</f>
        <v>148902.00056810002</v>
      </c>
      <c r="CA464" s="80"/>
      <c r="CB464" s="80"/>
      <c r="CC464" s="80"/>
      <c r="CD464" s="80"/>
      <c r="CE464" s="80"/>
      <c r="CF464" s="80">
        <f>'Primærdata SPACs'!J3384</f>
        <v>161442.04706469001</v>
      </c>
      <c r="CG464" s="80">
        <f t="shared" si="846"/>
        <v>4072035.0457874998</v>
      </c>
      <c r="CH464" s="80">
        <f t="shared" si="852"/>
        <v>738299.98683929443</v>
      </c>
      <c r="CI464" s="80">
        <f t="shared" si="844"/>
        <v>296400.00343322754</v>
      </c>
      <c r="CJ464" s="80">
        <f>'Primærdata SPACs'!J3562</f>
        <v>365283.31486701965</v>
      </c>
      <c r="CK464" s="80">
        <f t="shared" si="832"/>
        <v>326625.00619888306</v>
      </c>
      <c r="CL464" s="80">
        <f t="shared" si="864"/>
        <v>55808.653789520271</v>
      </c>
      <c r="CM464" s="80">
        <f t="shared" si="840"/>
        <v>329225.00371932983</v>
      </c>
      <c r="CN464" s="80">
        <f t="shared" si="857"/>
        <v>354832.49473571777</v>
      </c>
      <c r="CO464" s="80">
        <f t="shared" si="860"/>
        <v>855599.97367858887</v>
      </c>
      <c r="CP464" s="80">
        <f>CP463</f>
        <v>350258.06393432617</v>
      </c>
      <c r="CQ464" s="80">
        <f t="shared" ref="CQ464:CQ479" si="874">CQ463</f>
        <v>588720.00503540039</v>
      </c>
      <c r="CR464" s="84">
        <f t="shared" si="869"/>
        <v>302399.99771118164</v>
      </c>
      <c r="CS464" s="80"/>
      <c r="CT464" s="80"/>
      <c r="CU464" s="80"/>
      <c r="CV464" s="80"/>
      <c r="CW464" s="80"/>
      <c r="CX464" s="80"/>
      <c r="CY464" s="80"/>
      <c r="CZ464" s="80"/>
      <c r="DA464" s="80"/>
      <c r="DB464" s="80"/>
      <c r="DC464" s="80"/>
      <c r="DD464" s="80"/>
      <c r="DE464" s="80">
        <f t="shared" si="819"/>
        <v>190095</v>
      </c>
      <c r="DF464" s="80">
        <f t="shared" si="820"/>
        <v>499525.20948028564</v>
      </c>
      <c r="DG464" s="80"/>
      <c r="DH464" s="80">
        <f t="shared" si="845"/>
        <v>19372.349306106615</v>
      </c>
      <c r="DI464" s="80"/>
      <c r="DJ464" s="80">
        <f t="shared" si="833"/>
        <v>259793.63644790649</v>
      </c>
      <c r="DK464" s="80"/>
      <c r="DL464" s="80">
        <f t="shared" si="828"/>
        <v>74119.5</v>
      </c>
      <c r="DM464" s="80">
        <f t="shared" si="831"/>
        <v>60331.275375366211</v>
      </c>
      <c r="DN464" s="80">
        <f t="shared" si="834"/>
        <v>379961.22848510742</v>
      </c>
      <c r="DO464" s="80"/>
      <c r="DP464" s="80">
        <f t="shared" si="848"/>
        <v>55567.197961807251</v>
      </c>
      <c r="DQ464" s="80">
        <f t="shared" si="836"/>
        <v>236900.00438690186</v>
      </c>
      <c r="DR464" s="80"/>
      <c r="DS464" s="80">
        <f t="shared" si="849"/>
        <v>182258.50337505341</v>
      </c>
      <c r="DT464" s="80">
        <f t="shared" si="842"/>
        <v>131351.76397514343</v>
      </c>
      <c r="DU464" s="80"/>
      <c r="DV464" s="80">
        <f t="shared" si="865"/>
        <v>77860.777170181274</v>
      </c>
      <c r="DW464" s="80"/>
      <c r="DX464" s="80">
        <f t="shared" si="856"/>
        <v>150218.74725818634</v>
      </c>
      <c r="DY464" s="80"/>
      <c r="DZ464" s="80"/>
      <c r="EA464" s="80"/>
      <c r="EB464" s="80"/>
      <c r="EC464" s="80"/>
      <c r="ED464" s="80"/>
      <c r="EE464" s="80"/>
      <c r="EF464" s="80"/>
      <c r="EG464" s="80"/>
      <c r="EH464" s="80"/>
      <c r="EI464" s="80">
        <f t="shared" si="827"/>
        <v>34488.496908187866</v>
      </c>
      <c r="EJ464" s="80">
        <f t="shared" si="841"/>
        <v>157799.19421195984</v>
      </c>
      <c r="EK464" s="80"/>
      <c r="EL464" s="80">
        <f t="shared" si="870"/>
        <v>112553.26303529739</v>
      </c>
      <c r="EM464" s="80"/>
      <c r="EN464" s="72">
        <f t="shared" si="850"/>
        <v>23660331.990258709</v>
      </c>
    </row>
    <row r="465" spans="1:144" ht="16" x14ac:dyDescent="0.2">
      <c r="A465" s="71">
        <v>44134</v>
      </c>
      <c r="B465" s="80"/>
      <c r="C465" s="80"/>
      <c r="D465" s="80">
        <f t="shared" si="838"/>
        <v>412828.62110328674</v>
      </c>
      <c r="E465" s="80"/>
      <c r="F465" s="80"/>
      <c r="G465" s="80"/>
      <c r="H465" s="80"/>
      <c r="I465" s="80">
        <f t="shared" si="847"/>
        <v>364262.50767707825</v>
      </c>
      <c r="J465" s="80"/>
      <c r="K465" s="80">
        <f t="shared" si="858"/>
        <v>151941.11660385132</v>
      </c>
      <c r="L465" s="80"/>
      <c r="M465" s="80">
        <f>M464</f>
        <v>436867.18872070312</v>
      </c>
      <c r="N465" s="80">
        <f t="shared" si="823"/>
        <v>160699.50304985046</v>
      </c>
      <c r="O465" s="80"/>
      <c r="P465" s="80"/>
      <c r="Q465" s="80">
        <f>Q464</f>
        <v>721000</v>
      </c>
      <c r="R465" s="80"/>
      <c r="S465" s="80"/>
      <c r="T465" s="80"/>
      <c r="U465" s="80"/>
      <c r="V465" s="80">
        <f t="shared" si="853"/>
        <v>318437.48688697815</v>
      </c>
      <c r="W465" s="80"/>
      <c r="X465" s="80">
        <f t="shared" si="829"/>
        <v>799500.01239776611</v>
      </c>
      <c r="Y465" s="80">
        <f>'Primærdata SPACs'!J1155</f>
        <v>181681.50415420532</v>
      </c>
      <c r="Z465" s="80">
        <f t="shared" si="830"/>
        <v>287099.98846054077</v>
      </c>
      <c r="AA465" s="80"/>
      <c r="AB465" s="80">
        <f t="shared" si="872"/>
        <v>647047.47104644775</v>
      </c>
      <c r="AC465" s="80">
        <f t="shared" si="861"/>
        <v>259227.9956817627</v>
      </c>
      <c r="AD465" s="80">
        <f t="shared" si="873"/>
        <v>379310.38641357422</v>
      </c>
      <c r="AE465" s="80"/>
      <c r="AF465" s="80"/>
      <c r="AG465" s="80">
        <f t="shared" si="825"/>
        <v>108062.5</v>
      </c>
      <c r="AH465" s="80"/>
      <c r="AI465" s="80">
        <f t="shared" si="826"/>
        <v>193636.79853439331</v>
      </c>
      <c r="AJ465" s="80">
        <f t="shared" si="835"/>
        <v>359096.10395908292</v>
      </c>
      <c r="AK465" s="80"/>
      <c r="AL465" s="80"/>
      <c r="AM465" s="80">
        <f t="shared" si="854"/>
        <v>121606.64778041796</v>
      </c>
      <c r="AN465" s="80">
        <f t="shared" si="871"/>
        <v>45386.201347351074</v>
      </c>
      <c r="AO465" s="80">
        <f t="shared" si="866"/>
        <v>282699.99265670776</v>
      </c>
      <c r="AP465" s="80">
        <f t="shared" si="867"/>
        <v>634523.98086547852</v>
      </c>
      <c r="AQ465" s="80"/>
      <c r="AR465" s="80">
        <f t="shared" si="862"/>
        <v>223177.05822563171</v>
      </c>
      <c r="AS465" s="80">
        <f t="shared" si="868"/>
        <v>850668.02261352539</v>
      </c>
      <c r="AT465" s="80"/>
      <c r="AU465" s="80"/>
      <c r="AV465" s="80"/>
      <c r="AW465" s="80">
        <f>AW464</f>
        <v>1409375</v>
      </c>
      <c r="AX465" s="80">
        <f>'Primærdata SPACs'!J2343</f>
        <v>383294.98815536499</v>
      </c>
      <c r="AY465" s="80"/>
      <c r="AZ465" s="80"/>
      <c r="BA465" s="80"/>
      <c r="BB465" s="80"/>
      <c r="BC465" s="80"/>
      <c r="BD465" s="80">
        <f t="shared" si="855"/>
        <v>465526.99043578998</v>
      </c>
      <c r="BE465" s="80">
        <f>'Primærdata SPACs'!J2542</f>
        <v>59874.598961079995</v>
      </c>
      <c r="BF465" s="80">
        <f t="shared" si="843"/>
        <v>61138.79886114</v>
      </c>
      <c r="BG465" s="80">
        <f t="shared" si="839"/>
        <v>80643.751926249999</v>
      </c>
      <c r="BH465" s="80"/>
      <c r="BI465" s="80"/>
      <c r="BJ465" s="80">
        <f t="shared" si="859"/>
        <v>206651.24838</v>
      </c>
      <c r="BK465" s="80"/>
      <c r="BL465" s="80"/>
      <c r="BM465" s="80">
        <f>BM464</f>
        <v>1161088.87264083</v>
      </c>
      <c r="BN465" s="80"/>
      <c r="BO465" s="80"/>
      <c r="BP465" s="80"/>
      <c r="BQ465" s="80"/>
      <c r="BR465" s="80">
        <f t="shared" si="863"/>
        <v>493600.00599999999</v>
      </c>
      <c r="BS465" s="80"/>
      <c r="BT465" s="80"/>
      <c r="BU465" s="80"/>
      <c r="BV465" s="80"/>
      <c r="BW465" s="80">
        <f>BW464</f>
        <v>457199.99325</v>
      </c>
      <c r="BX465" s="80"/>
      <c r="BY465" s="80"/>
      <c r="BZ465" s="80">
        <f>BZ464</f>
        <v>148902.00056810002</v>
      </c>
      <c r="CA465" s="80"/>
      <c r="CB465" s="80"/>
      <c r="CC465" s="80"/>
      <c r="CD465" s="80"/>
      <c r="CE465" s="80"/>
      <c r="CF465" s="80">
        <f>CF464</f>
        <v>161442.04706469001</v>
      </c>
      <c r="CG465" s="80">
        <f t="shared" si="846"/>
        <v>4072035.0457874998</v>
      </c>
      <c r="CH465" s="80">
        <f t="shared" si="852"/>
        <v>738299.98683929443</v>
      </c>
      <c r="CI465" s="80">
        <f t="shared" si="844"/>
        <v>296400.00343322754</v>
      </c>
      <c r="CJ465" s="80">
        <f>CJ464</f>
        <v>365283.31486701965</v>
      </c>
      <c r="CK465" s="80">
        <f t="shared" si="832"/>
        <v>326625.00619888306</v>
      </c>
      <c r="CL465" s="80">
        <f t="shared" si="864"/>
        <v>55808.653789520271</v>
      </c>
      <c r="CM465" s="80">
        <f t="shared" si="840"/>
        <v>329225.00371932983</v>
      </c>
      <c r="CN465" s="80">
        <f t="shared" si="857"/>
        <v>354832.49473571777</v>
      </c>
      <c r="CO465" s="80">
        <f t="shared" si="860"/>
        <v>855599.97367858887</v>
      </c>
      <c r="CP465" s="80">
        <f t="shared" ref="CP465:CP479" si="875">CP464</f>
        <v>350258.06393432617</v>
      </c>
      <c r="CQ465" s="80">
        <f t="shared" si="874"/>
        <v>588720.00503540039</v>
      </c>
      <c r="CR465" s="84">
        <f t="shared" si="869"/>
        <v>302399.99771118164</v>
      </c>
      <c r="CS465" s="80"/>
      <c r="CT465" s="80"/>
      <c r="CU465" s="80"/>
      <c r="CV465" s="80"/>
      <c r="CW465" s="80"/>
      <c r="CX465" s="80"/>
      <c r="CY465" s="80"/>
      <c r="CZ465" s="80"/>
      <c r="DA465" s="80"/>
      <c r="DB465" s="80"/>
      <c r="DC465" s="80"/>
      <c r="DD465" s="80"/>
      <c r="DE465" s="80"/>
      <c r="DF465" s="80">
        <f t="shared" si="820"/>
        <v>499525.20948028564</v>
      </c>
      <c r="DG465" s="80"/>
      <c r="DH465" s="80">
        <f t="shared" si="845"/>
        <v>19372.349306106615</v>
      </c>
      <c r="DI465" s="80"/>
      <c r="DJ465" s="80">
        <f t="shared" si="833"/>
        <v>259793.63644790649</v>
      </c>
      <c r="DK465" s="80"/>
      <c r="DL465" s="80">
        <f t="shared" si="828"/>
        <v>74119.5</v>
      </c>
      <c r="DM465" s="80">
        <f t="shared" si="831"/>
        <v>60331.275375366211</v>
      </c>
      <c r="DN465" s="80">
        <f t="shared" si="834"/>
        <v>379961.22848510742</v>
      </c>
      <c r="DO465" s="80"/>
      <c r="DP465" s="80">
        <f t="shared" si="848"/>
        <v>55567.197961807251</v>
      </c>
      <c r="DQ465" s="80">
        <f t="shared" si="836"/>
        <v>236900.00438690186</v>
      </c>
      <c r="DR465" s="80"/>
      <c r="DS465" s="80">
        <f t="shared" si="849"/>
        <v>182258.50337505341</v>
      </c>
      <c r="DT465" s="80">
        <f t="shared" si="842"/>
        <v>131351.76397514343</v>
      </c>
      <c r="DU465" s="80"/>
      <c r="DV465" s="80">
        <f t="shared" si="865"/>
        <v>77860.777170181274</v>
      </c>
      <c r="DW465" s="80"/>
      <c r="DX465" s="80">
        <f t="shared" si="856"/>
        <v>150218.74725818634</v>
      </c>
      <c r="DY465" s="80"/>
      <c r="DZ465" s="80">
        <f>'Primærdata SPACs'!J6492</f>
        <v>267604.30495548248</v>
      </c>
      <c r="EA465" s="80">
        <f>'Primærdata SPACs'!J6519</f>
        <v>58928.767573356628</v>
      </c>
      <c r="EB465" s="80"/>
      <c r="EC465" s="80"/>
      <c r="ED465" s="80"/>
      <c r="EE465" s="80"/>
      <c r="EF465" s="80"/>
      <c r="EG465" s="80"/>
      <c r="EH465" s="80"/>
      <c r="EI465" s="80">
        <f t="shared" si="827"/>
        <v>34488.496908187866</v>
      </c>
      <c r="EJ465" s="80">
        <f t="shared" si="841"/>
        <v>157799.19421195984</v>
      </c>
      <c r="EK465" s="80"/>
      <c r="EL465" s="80">
        <f t="shared" si="870"/>
        <v>112553.26303529739</v>
      </c>
      <c r="EM465" s="80">
        <f>'Primærdata SPACs'!J6600</f>
        <v>707856.30050086975</v>
      </c>
      <c r="EN465" s="72">
        <f t="shared" si="850"/>
        <v>25129477.454559065</v>
      </c>
    </row>
    <row r="466" spans="1:144" ht="16" x14ac:dyDescent="0.2">
      <c r="A466" s="71">
        <v>44165</v>
      </c>
      <c r="B466" s="80"/>
      <c r="C466" s="80">
        <f>'Primærdata SPACs'!J96</f>
        <v>1069500</v>
      </c>
      <c r="D466" s="80">
        <f t="shared" si="838"/>
        <v>412828.62110328674</v>
      </c>
      <c r="E466" s="80"/>
      <c r="F466" s="80"/>
      <c r="G466" s="80"/>
      <c r="H466" s="80"/>
      <c r="I466" s="80">
        <f t="shared" si="847"/>
        <v>364262.50767707825</v>
      </c>
      <c r="J466" s="80"/>
      <c r="K466" s="80">
        <f t="shared" si="858"/>
        <v>151941.11660385132</v>
      </c>
      <c r="L466" s="80"/>
      <c r="M466" s="80">
        <f t="shared" ref="M466:M479" si="876">M465</f>
        <v>436867.18872070312</v>
      </c>
      <c r="N466" s="80">
        <f t="shared" si="823"/>
        <v>160699.50304985046</v>
      </c>
      <c r="O466" s="80"/>
      <c r="P466" s="80">
        <f>'Primærdata SPACs'!J839</f>
        <v>184574.99670982361</v>
      </c>
      <c r="Q466" s="80">
        <f t="shared" ref="Q466:Q479" si="877">Q465</f>
        <v>721000</v>
      </c>
      <c r="R466" s="80"/>
      <c r="S466" s="80"/>
      <c r="T466" s="80"/>
      <c r="U466" s="80"/>
      <c r="V466" s="80">
        <f t="shared" si="853"/>
        <v>318437.48688697815</v>
      </c>
      <c r="W466" s="80"/>
      <c r="X466" s="80">
        <f t="shared" si="829"/>
        <v>799500.01239776611</v>
      </c>
      <c r="Y466" s="80">
        <f>Y465</f>
        <v>181681.50415420532</v>
      </c>
      <c r="Z466" s="80">
        <f t="shared" si="830"/>
        <v>287099.98846054077</v>
      </c>
      <c r="AA466" s="80"/>
      <c r="AB466" s="80">
        <f t="shared" si="872"/>
        <v>647047.47104644775</v>
      </c>
      <c r="AC466" s="80">
        <f t="shared" si="861"/>
        <v>259227.9956817627</v>
      </c>
      <c r="AD466" s="80">
        <f t="shared" si="873"/>
        <v>379310.38641357422</v>
      </c>
      <c r="AE466" s="80"/>
      <c r="AF466" s="80"/>
      <c r="AG466" s="80">
        <f t="shared" si="825"/>
        <v>108062.5</v>
      </c>
      <c r="AH466" s="80"/>
      <c r="AI466" s="80">
        <f t="shared" si="826"/>
        <v>193636.79853439331</v>
      </c>
      <c r="AJ466" s="80">
        <f t="shared" si="835"/>
        <v>359096.10395908292</v>
      </c>
      <c r="AK466" s="80"/>
      <c r="AL466" s="80"/>
      <c r="AM466" s="80">
        <f t="shared" si="854"/>
        <v>121606.64778041796</v>
      </c>
      <c r="AN466" s="80">
        <f t="shared" si="871"/>
        <v>45386.201347351074</v>
      </c>
      <c r="AO466" s="80">
        <f t="shared" si="866"/>
        <v>282699.99265670776</v>
      </c>
      <c r="AP466" s="80">
        <f t="shared" si="867"/>
        <v>634523.98086547852</v>
      </c>
      <c r="AQ466" s="80">
        <f>'Primærdata SPACs'!J2123</f>
        <v>96100</v>
      </c>
      <c r="AR466" s="80">
        <f t="shared" si="862"/>
        <v>223177.05822563171</v>
      </c>
      <c r="AS466" s="80">
        <f t="shared" si="868"/>
        <v>850668.02261352539</v>
      </c>
      <c r="AT466" s="80"/>
      <c r="AU466" s="80"/>
      <c r="AV466" s="80"/>
      <c r="AW466" s="80">
        <f t="shared" ref="AW466:AW479" si="878">AW465</f>
        <v>1409375</v>
      </c>
      <c r="AX466" s="80">
        <f>AX465</f>
        <v>383294.98815536499</v>
      </c>
      <c r="AY466" s="80"/>
      <c r="AZ466" s="80"/>
      <c r="BA466" s="80"/>
      <c r="BB466" s="80"/>
      <c r="BC466" s="80"/>
      <c r="BD466" s="80">
        <f t="shared" si="855"/>
        <v>465526.99043578998</v>
      </c>
      <c r="BE466" s="80">
        <f>BE465</f>
        <v>59874.598961079995</v>
      </c>
      <c r="BF466" s="80">
        <f t="shared" si="843"/>
        <v>61138.79886114</v>
      </c>
      <c r="BG466" s="80">
        <f t="shared" si="839"/>
        <v>80643.751926249999</v>
      </c>
      <c r="BH466" s="80"/>
      <c r="BI466" s="80"/>
      <c r="BJ466" s="80">
        <f t="shared" si="859"/>
        <v>206651.24838</v>
      </c>
      <c r="BK466" s="80">
        <f>'Primærdata SPACs'!J2791</f>
        <v>143839.5</v>
      </c>
      <c r="BL466" s="80">
        <f>'Primærdata SPACs'!J2825</f>
        <v>408250</v>
      </c>
      <c r="BM466" s="80">
        <f t="shared" ref="BM466:BM479" si="879">BM465</f>
        <v>1161088.87264083</v>
      </c>
      <c r="BN466" s="80"/>
      <c r="BO466" s="80">
        <f>'Primærdata SPACs'!J2929</f>
        <v>244634.38975119998</v>
      </c>
      <c r="BP466" s="80">
        <f>'Primærdata SPACs'!J2962</f>
        <v>386593.20330164995</v>
      </c>
      <c r="BQ466" s="80">
        <f>'Primærdata SPACs'!J2996</f>
        <v>387439</v>
      </c>
      <c r="BR466" s="80">
        <f t="shared" si="863"/>
        <v>493600.00599999999</v>
      </c>
      <c r="BS466" s="80">
        <f>'Primærdata SPACs'!J3058</f>
        <v>403600.00599999999</v>
      </c>
      <c r="BT466" s="80"/>
      <c r="BU466" s="80">
        <f>'Primærdata SPACs'!J3118</f>
        <v>322919.99907999998</v>
      </c>
      <c r="BV466" s="80"/>
      <c r="BW466" s="80">
        <f t="shared" ref="BW466:BW479" si="880">BW465</f>
        <v>457199.99325</v>
      </c>
      <c r="BX466" s="80"/>
      <c r="BY466" s="80"/>
      <c r="BZ466" s="80">
        <f t="shared" ref="BZ466:BZ479" si="881">BZ465</f>
        <v>148902.00056810002</v>
      </c>
      <c r="CA466" s="80"/>
      <c r="CB466" s="80"/>
      <c r="CC466" s="80"/>
      <c r="CD466" s="80"/>
      <c r="CE466" s="80">
        <f>'Primærdata SPACs'!J3367</f>
        <v>250000</v>
      </c>
      <c r="CF466" s="80">
        <f t="shared" ref="CF466:CF479" si="882">CF465</f>
        <v>161442.04706469001</v>
      </c>
      <c r="CG466" s="80">
        <f t="shared" si="846"/>
        <v>4072035.0457874998</v>
      </c>
      <c r="CH466" s="80">
        <f t="shared" si="852"/>
        <v>738299.98683929443</v>
      </c>
      <c r="CI466" s="80">
        <f t="shared" si="844"/>
        <v>296400.00343322754</v>
      </c>
      <c r="CJ466" s="80">
        <f t="shared" ref="CJ466:CJ479" si="883">CJ465</f>
        <v>365283.31486701965</v>
      </c>
      <c r="CK466" s="80">
        <f t="shared" si="832"/>
        <v>326625.00619888306</v>
      </c>
      <c r="CL466" s="80">
        <f t="shared" si="864"/>
        <v>55808.653789520271</v>
      </c>
      <c r="CM466" s="80">
        <f t="shared" si="840"/>
        <v>329225.00371932983</v>
      </c>
      <c r="CN466" s="80">
        <f t="shared" si="857"/>
        <v>354832.49473571777</v>
      </c>
      <c r="CO466" s="80">
        <f t="shared" si="860"/>
        <v>855599.97367858887</v>
      </c>
      <c r="CP466" s="80">
        <f t="shared" si="875"/>
        <v>350258.06393432617</v>
      </c>
      <c r="CQ466" s="80">
        <f t="shared" si="874"/>
        <v>588720.00503540039</v>
      </c>
      <c r="CR466" s="84">
        <f t="shared" si="869"/>
        <v>302399.99771118164</v>
      </c>
      <c r="CS466" s="80"/>
      <c r="CT466" s="80"/>
      <c r="CU466" s="80"/>
      <c r="CV466" s="80"/>
      <c r="CW466" s="80"/>
      <c r="CX466" s="80"/>
      <c r="CY466" s="80"/>
      <c r="CZ466" s="80"/>
      <c r="DA466" s="80"/>
      <c r="DB466" s="80"/>
      <c r="DC466" s="80"/>
      <c r="DD466" s="80"/>
      <c r="DE466" s="80"/>
      <c r="DF466" s="80"/>
      <c r="DG466" s="80"/>
      <c r="DH466" s="80">
        <f t="shared" si="845"/>
        <v>19372.349306106615</v>
      </c>
      <c r="DI466" s="80"/>
      <c r="DJ466" s="80">
        <f t="shared" si="833"/>
        <v>259793.63644790649</v>
      </c>
      <c r="DK466" s="80"/>
      <c r="DL466" s="80">
        <f t="shared" si="828"/>
        <v>74119.5</v>
      </c>
      <c r="DM466" s="80">
        <f t="shared" si="831"/>
        <v>60331.275375366211</v>
      </c>
      <c r="DN466" s="80">
        <f t="shared" si="834"/>
        <v>379961.22848510742</v>
      </c>
      <c r="DO466" s="80"/>
      <c r="DP466" s="80">
        <f t="shared" si="848"/>
        <v>55567.197961807251</v>
      </c>
      <c r="DQ466" s="80">
        <f t="shared" si="836"/>
        <v>236900.00438690186</v>
      </c>
      <c r="DR466" s="80"/>
      <c r="DS466" s="80">
        <f t="shared" si="849"/>
        <v>182258.50337505341</v>
      </c>
      <c r="DT466" s="80">
        <f t="shared" si="842"/>
        <v>131351.76397514343</v>
      </c>
      <c r="DU466" s="80">
        <f>'Primærdata SPACs'!J6296</f>
        <v>408250</v>
      </c>
      <c r="DV466" s="80">
        <f t="shared" si="865"/>
        <v>77860.777170181274</v>
      </c>
      <c r="DW466" s="80"/>
      <c r="DX466" s="80">
        <f t="shared" si="856"/>
        <v>150218.74725818634</v>
      </c>
      <c r="DY466" s="80">
        <f>'Primærdata SPACs'!J6430</f>
        <v>632500</v>
      </c>
      <c r="DZ466" s="80">
        <f>DZ465</f>
        <v>267604.30495548248</v>
      </c>
      <c r="EA466" s="80">
        <f>EA465</f>
        <v>58928.767573356628</v>
      </c>
      <c r="EB466" s="80"/>
      <c r="EC466" s="80"/>
      <c r="ED466" s="80"/>
      <c r="EE466" s="80"/>
      <c r="EF466" s="80"/>
      <c r="EG466" s="80"/>
      <c r="EH466" s="80"/>
      <c r="EI466" s="80">
        <f t="shared" si="827"/>
        <v>34488.496908187866</v>
      </c>
      <c r="EJ466" s="80">
        <f t="shared" si="841"/>
        <v>157799.19421195984</v>
      </c>
      <c r="EK466" s="80"/>
      <c r="EL466" s="80">
        <f t="shared" si="870"/>
        <v>112553.26303529739</v>
      </c>
      <c r="EM466" s="80">
        <f>EM465</f>
        <v>707856.30050086975</v>
      </c>
      <c r="EN466" s="72">
        <f t="shared" si="850"/>
        <v>29568153.339921452</v>
      </c>
    </row>
    <row r="467" spans="1:144" ht="16" x14ac:dyDescent="0.2">
      <c r="A467" s="71">
        <v>44196</v>
      </c>
      <c r="B467" s="80"/>
      <c r="C467" s="80">
        <f>C466</f>
        <v>1069500</v>
      </c>
      <c r="D467" s="80">
        <f t="shared" si="838"/>
        <v>412828.62110328674</v>
      </c>
      <c r="E467" s="80"/>
      <c r="F467" s="80"/>
      <c r="G467" s="80"/>
      <c r="H467" s="80"/>
      <c r="I467" s="80">
        <f t="shared" si="847"/>
        <v>364262.50767707825</v>
      </c>
      <c r="J467" s="80"/>
      <c r="K467" s="80">
        <f t="shared" si="858"/>
        <v>151941.11660385132</v>
      </c>
      <c r="L467" s="80"/>
      <c r="M467" s="80">
        <f t="shared" si="876"/>
        <v>436867.18872070312</v>
      </c>
      <c r="N467" s="80">
        <f t="shared" si="823"/>
        <v>160699.50304985046</v>
      </c>
      <c r="O467" s="80"/>
      <c r="P467" s="80">
        <f>P466</f>
        <v>184574.99670982361</v>
      </c>
      <c r="Q467" s="80">
        <f t="shared" si="877"/>
        <v>721000</v>
      </c>
      <c r="R467" s="80"/>
      <c r="S467" s="80"/>
      <c r="T467" s="80"/>
      <c r="U467" s="80"/>
      <c r="V467" s="80">
        <f t="shared" si="853"/>
        <v>318437.48688697815</v>
      </c>
      <c r="W467" s="80"/>
      <c r="X467" s="80">
        <f t="shared" si="829"/>
        <v>799500.01239776611</v>
      </c>
      <c r="Y467" s="80">
        <f t="shared" ref="Y467:Y479" si="884">Y466</f>
        <v>181681.50415420532</v>
      </c>
      <c r="Z467" s="80">
        <f t="shared" si="830"/>
        <v>287099.98846054077</v>
      </c>
      <c r="AA467" s="80"/>
      <c r="AB467" s="80">
        <f t="shared" si="872"/>
        <v>647047.47104644775</v>
      </c>
      <c r="AC467" s="80">
        <f t="shared" si="861"/>
        <v>259227.9956817627</v>
      </c>
      <c r="AD467" s="80">
        <f t="shared" si="873"/>
        <v>379310.38641357422</v>
      </c>
      <c r="AE467" s="80"/>
      <c r="AF467" s="80"/>
      <c r="AG467" s="80">
        <f t="shared" si="825"/>
        <v>108062.5</v>
      </c>
      <c r="AH467" s="80"/>
      <c r="AI467" s="80">
        <f t="shared" si="826"/>
        <v>193636.79853439331</v>
      </c>
      <c r="AJ467" s="80">
        <f t="shared" si="835"/>
        <v>359096.10395908292</v>
      </c>
      <c r="AK467" s="80"/>
      <c r="AL467" s="80"/>
      <c r="AM467" s="80">
        <f t="shared" si="854"/>
        <v>121606.64778041796</v>
      </c>
      <c r="AN467" s="80">
        <f t="shared" si="871"/>
        <v>45386.201347351074</v>
      </c>
      <c r="AO467" s="80">
        <f t="shared" si="866"/>
        <v>282699.99265670776</v>
      </c>
      <c r="AP467" s="80">
        <f t="shared" si="867"/>
        <v>634523.98086547852</v>
      </c>
      <c r="AQ467" s="80">
        <f>AQ466</f>
        <v>96100</v>
      </c>
      <c r="AR467" s="80">
        <f t="shared" si="862"/>
        <v>223177.05822563171</v>
      </c>
      <c r="AS467" s="80">
        <f t="shared" si="868"/>
        <v>850668.02261352539</v>
      </c>
      <c r="AT467" s="80"/>
      <c r="AU467" s="80">
        <f>'Primærdata SPACs'!J2277</f>
        <v>293825.00767707825</v>
      </c>
      <c r="AV467" s="80"/>
      <c r="AW467" s="80">
        <f t="shared" si="878"/>
        <v>1409375</v>
      </c>
      <c r="AX467" s="80">
        <f t="shared" ref="AX467:AX479" si="885">AX466</f>
        <v>383294.98815536499</v>
      </c>
      <c r="AY467" s="80"/>
      <c r="AZ467" s="80"/>
      <c r="BA467" s="80"/>
      <c r="BB467" s="80"/>
      <c r="BC467" s="80"/>
      <c r="BD467" s="80">
        <f t="shared" si="855"/>
        <v>465526.99043578998</v>
      </c>
      <c r="BE467" s="80">
        <f t="shared" ref="BE467:BE479" si="886">BE466</f>
        <v>59874.598961079995</v>
      </c>
      <c r="BF467" s="80">
        <f t="shared" si="843"/>
        <v>61138.79886114</v>
      </c>
      <c r="BG467" s="80">
        <f t="shared" si="839"/>
        <v>80643.751926249999</v>
      </c>
      <c r="BH467" s="80">
        <f>'Primærdata SPACs'!J2680</f>
        <v>104415.47970252</v>
      </c>
      <c r="BI467" s="80"/>
      <c r="BJ467" s="80">
        <f t="shared" si="859"/>
        <v>206651.24838</v>
      </c>
      <c r="BK467" s="80">
        <f>BK466</f>
        <v>143839.5</v>
      </c>
      <c r="BL467" s="80">
        <f>BL466</f>
        <v>408250</v>
      </c>
      <c r="BM467" s="80">
        <f t="shared" si="879"/>
        <v>1161088.87264083</v>
      </c>
      <c r="BN467" s="80">
        <f>'Primærdata SPACs'!J2894</f>
        <v>761611.18707980996</v>
      </c>
      <c r="BO467" s="80">
        <f>BO466</f>
        <v>244634.38975119998</v>
      </c>
      <c r="BP467" s="80">
        <f>BP466</f>
        <v>386593.20330164995</v>
      </c>
      <c r="BQ467" s="80">
        <f>BQ466</f>
        <v>387439</v>
      </c>
      <c r="BR467" s="80">
        <f t="shared" si="863"/>
        <v>493600.00599999999</v>
      </c>
      <c r="BS467" s="80">
        <f>BS466</f>
        <v>403600.00599999999</v>
      </c>
      <c r="BT467" s="80">
        <f>'Primærdata SPACs'!J3090</f>
        <v>2406257.14468964</v>
      </c>
      <c r="BU467" s="80">
        <f>BU466</f>
        <v>322919.99907999998</v>
      </c>
      <c r="BV467" s="80"/>
      <c r="BW467" s="80">
        <f t="shared" si="880"/>
        <v>457199.99325</v>
      </c>
      <c r="BX467" s="80"/>
      <c r="BY467" s="80"/>
      <c r="BZ467" s="80">
        <f t="shared" si="881"/>
        <v>148902.00056810002</v>
      </c>
      <c r="CA467" s="80"/>
      <c r="CB467" s="80">
        <f>'Primærdata SPACs'!J3303</f>
        <v>558025.00467499997</v>
      </c>
      <c r="CC467" s="80"/>
      <c r="CD467" s="80">
        <f>'Primærdata SPACs'!J3347</f>
        <v>1388556.0380879999</v>
      </c>
      <c r="CE467" s="80">
        <f>CE466</f>
        <v>250000</v>
      </c>
      <c r="CF467" s="80">
        <f t="shared" si="882"/>
        <v>161442.04706469001</v>
      </c>
      <c r="CG467" s="80">
        <f t="shared" si="846"/>
        <v>4072035.0457874998</v>
      </c>
      <c r="CH467" s="80">
        <f t="shared" si="852"/>
        <v>738299.98683929443</v>
      </c>
      <c r="CI467" s="80">
        <f t="shared" si="844"/>
        <v>296400.00343322754</v>
      </c>
      <c r="CJ467" s="80">
        <f t="shared" si="883"/>
        <v>365283.31486701965</v>
      </c>
      <c r="CK467" s="80">
        <f t="shared" si="832"/>
        <v>326625.00619888306</v>
      </c>
      <c r="CL467" s="80">
        <f t="shared" si="864"/>
        <v>55808.653789520271</v>
      </c>
      <c r="CM467" s="80">
        <f t="shared" si="840"/>
        <v>329225.00371932983</v>
      </c>
      <c r="CN467" s="80">
        <f t="shared" si="857"/>
        <v>354832.49473571777</v>
      </c>
      <c r="CO467" s="80">
        <f t="shared" si="860"/>
        <v>855599.97367858887</v>
      </c>
      <c r="CP467" s="80">
        <f t="shared" si="875"/>
        <v>350258.06393432617</v>
      </c>
      <c r="CQ467" s="80">
        <f t="shared" si="874"/>
        <v>588720.00503540039</v>
      </c>
      <c r="CR467" s="84">
        <f t="shared" si="869"/>
        <v>302399.99771118164</v>
      </c>
      <c r="CS467" s="80"/>
      <c r="CT467" s="80"/>
      <c r="CU467" s="80"/>
      <c r="CV467" s="80"/>
      <c r="CW467" s="80"/>
      <c r="CX467" s="80"/>
      <c r="CY467" s="80"/>
      <c r="CZ467" s="80"/>
      <c r="DA467" s="80"/>
      <c r="DB467" s="80"/>
      <c r="DC467" s="80"/>
      <c r="DD467" s="80"/>
      <c r="DE467" s="80"/>
      <c r="DF467" s="80"/>
      <c r="DG467" s="80"/>
      <c r="DH467" s="80">
        <f t="shared" si="845"/>
        <v>19372.349306106615</v>
      </c>
      <c r="DI467" s="80"/>
      <c r="DJ467" s="80">
        <f t="shared" si="833"/>
        <v>259793.63644790649</v>
      </c>
      <c r="DK467" s="80"/>
      <c r="DL467" s="80">
        <f t="shared" si="828"/>
        <v>74119.5</v>
      </c>
      <c r="DM467" s="80">
        <f t="shared" si="831"/>
        <v>60331.275375366211</v>
      </c>
      <c r="DN467" s="80">
        <f t="shared" si="834"/>
        <v>379961.22848510742</v>
      </c>
      <c r="DO467" s="80"/>
      <c r="DP467" s="80">
        <f t="shared" si="848"/>
        <v>55567.197961807251</v>
      </c>
      <c r="DQ467" s="80">
        <f t="shared" si="836"/>
        <v>236900.00438690186</v>
      </c>
      <c r="DR467" s="80"/>
      <c r="DS467" s="80">
        <f t="shared" si="849"/>
        <v>182258.50337505341</v>
      </c>
      <c r="DT467" s="80">
        <f t="shared" si="842"/>
        <v>131351.76397514343</v>
      </c>
      <c r="DU467" s="80">
        <f>DU466</f>
        <v>408250</v>
      </c>
      <c r="DV467" s="80">
        <f t="shared" si="865"/>
        <v>77860.777170181274</v>
      </c>
      <c r="DW467" s="80"/>
      <c r="DX467" s="80">
        <f t="shared" si="856"/>
        <v>150218.74725818634</v>
      </c>
      <c r="DY467" s="80">
        <f>DY466</f>
        <v>632500</v>
      </c>
      <c r="DZ467" s="80">
        <f t="shared" ref="DZ467:DZ479" si="887">DZ466</f>
        <v>267604.30495548248</v>
      </c>
      <c r="EA467" s="80">
        <f t="shared" ref="EA467:EA479" si="888">EA466</f>
        <v>58928.767573356628</v>
      </c>
      <c r="EB467" s="80"/>
      <c r="EC467" s="80"/>
      <c r="ED467" s="80"/>
      <c r="EE467" s="80"/>
      <c r="EF467" s="80"/>
      <c r="EG467" s="80"/>
      <c r="EH467" s="80"/>
      <c r="EI467" s="80">
        <f t="shared" si="827"/>
        <v>34488.496908187866</v>
      </c>
      <c r="EJ467" s="80">
        <f t="shared" si="841"/>
        <v>157799.19421195984</v>
      </c>
      <c r="EK467" s="80"/>
      <c r="EL467" s="80">
        <f t="shared" si="870"/>
        <v>112553.26303529739</v>
      </c>
      <c r="EM467" s="80">
        <f t="shared" ref="EM467:EM479" si="889">EM466</f>
        <v>707856.30050086975</v>
      </c>
      <c r="EN467" s="72">
        <f t="shared" si="850"/>
        <v>35080843.201833501</v>
      </c>
    </row>
    <row r="468" spans="1:144" ht="16" x14ac:dyDescent="0.2">
      <c r="A468" s="71">
        <v>44225</v>
      </c>
      <c r="B468" s="80"/>
      <c r="C468" s="80">
        <f t="shared" ref="C468:C479" si="890">C467</f>
        <v>1069500</v>
      </c>
      <c r="D468" s="80">
        <f t="shared" si="838"/>
        <v>412828.62110328674</v>
      </c>
      <c r="E468" s="80"/>
      <c r="F468" s="80"/>
      <c r="G468" s="80"/>
      <c r="H468" s="80"/>
      <c r="I468" s="80">
        <f t="shared" si="847"/>
        <v>364262.50767707825</v>
      </c>
      <c r="J468" s="80"/>
      <c r="K468" s="80">
        <f t="shared" si="858"/>
        <v>151941.11660385132</v>
      </c>
      <c r="L468" s="80"/>
      <c r="M468" s="80">
        <f t="shared" si="876"/>
        <v>436867.18872070312</v>
      </c>
      <c r="N468" s="80">
        <f t="shared" si="823"/>
        <v>160699.50304985046</v>
      </c>
      <c r="O468" s="80"/>
      <c r="P468" s="80">
        <f t="shared" ref="P468:P479" si="891">P467</f>
        <v>184574.99670982361</v>
      </c>
      <c r="Q468" s="80">
        <f t="shared" si="877"/>
        <v>721000</v>
      </c>
      <c r="R468" s="80"/>
      <c r="S468" s="80"/>
      <c r="T468" s="80"/>
      <c r="U468" s="80"/>
      <c r="V468" s="80">
        <f t="shared" si="853"/>
        <v>318437.48688697815</v>
      </c>
      <c r="W468" s="80">
        <f>'Primærdata SPACs'!J1082</f>
        <v>429317.995262146</v>
      </c>
      <c r="X468" s="80">
        <f t="shared" si="829"/>
        <v>799500.01239776611</v>
      </c>
      <c r="Y468" s="80">
        <f t="shared" si="884"/>
        <v>181681.50415420532</v>
      </c>
      <c r="Z468" s="80">
        <f t="shared" si="830"/>
        <v>287099.98846054077</v>
      </c>
      <c r="AA468" s="80"/>
      <c r="AB468" s="80">
        <f t="shared" si="872"/>
        <v>647047.47104644775</v>
      </c>
      <c r="AC468" s="80">
        <f t="shared" si="861"/>
        <v>259227.9956817627</v>
      </c>
      <c r="AD468" s="80">
        <f t="shared" si="873"/>
        <v>379310.38641357422</v>
      </c>
      <c r="AE468" s="80"/>
      <c r="AF468" s="80"/>
      <c r="AG468" s="80">
        <f t="shared" si="825"/>
        <v>108062.5</v>
      </c>
      <c r="AH468" s="80"/>
      <c r="AI468" s="80">
        <f t="shared" si="826"/>
        <v>193636.79853439331</v>
      </c>
      <c r="AJ468" s="80">
        <f t="shared" si="835"/>
        <v>359096.10395908292</v>
      </c>
      <c r="AK468" s="80"/>
      <c r="AL468" s="80"/>
      <c r="AM468" s="80">
        <f t="shared" si="854"/>
        <v>121606.64778041796</v>
      </c>
      <c r="AN468" s="80">
        <f t="shared" si="871"/>
        <v>45386.201347351074</v>
      </c>
      <c r="AO468" s="80">
        <f t="shared" si="866"/>
        <v>282699.99265670776</v>
      </c>
      <c r="AP468" s="80">
        <f t="shared" si="867"/>
        <v>634523.98086547852</v>
      </c>
      <c r="AQ468" s="80">
        <f t="shared" ref="AQ468:AQ479" si="892">AQ467</f>
        <v>96100</v>
      </c>
      <c r="AR468" s="80">
        <f t="shared" si="862"/>
        <v>223177.05822563171</v>
      </c>
      <c r="AS468" s="80">
        <f t="shared" si="868"/>
        <v>850668.02261352539</v>
      </c>
      <c r="AT468" s="80"/>
      <c r="AU468" s="80">
        <f>AU467</f>
        <v>293825.00767707825</v>
      </c>
      <c r="AV468" s="80"/>
      <c r="AW468" s="80">
        <f t="shared" si="878"/>
        <v>1409375</v>
      </c>
      <c r="AX468" s="80">
        <f t="shared" si="885"/>
        <v>383294.98815536499</v>
      </c>
      <c r="AY468" s="80">
        <f>'Primærdata SPACs'!J2364</f>
        <v>152335.5</v>
      </c>
      <c r="AZ468" s="80"/>
      <c r="BA468" s="80"/>
      <c r="BB468" s="80"/>
      <c r="BC468" s="80"/>
      <c r="BD468" s="80">
        <f t="shared" si="855"/>
        <v>465526.99043578998</v>
      </c>
      <c r="BE468" s="80">
        <f t="shared" si="886"/>
        <v>59874.598961079995</v>
      </c>
      <c r="BF468" s="80">
        <f t="shared" si="843"/>
        <v>61138.79886114</v>
      </c>
      <c r="BG468" s="80">
        <f t="shared" si="839"/>
        <v>80643.751926249999</v>
      </c>
      <c r="BH468" s="80">
        <f>BH467</f>
        <v>104415.47970252</v>
      </c>
      <c r="BI468" s="80">
        <f>'Primærdata SPACs'!J2719</f>
        <v>689628.54123549</v>
      </c>
      <c r="BJ468" s="80">
        <f t="shared" si="859"/>
        <v>206651.24838</v>
      </c>
      <c r="BK468" s="80">
        <f t="shared" ref="BK468:BK479" si="893">BK467</f>
        <v>143839.5</v>
      </c>
      <c r="BL468" s="80">
        <f t="shared" ref="BL468:BL479" si="894">BL467</f>
        <v>408250</v>
      </c>
      <c r="BM468" s="80">
        <f t="shared" si="879"/>
        <v>1161088.87264083</v>
      </c>
      <c r="BN468" s="80">
        <f>BN467</f>
        <v>761611.18707980996</v>
      </c>
      <c r="BO468" s="80">
        <f t="shared" ref="BO468:BO479" si="895">BO467</f>
        <v>244634.38975119998</v>
      </c>
      <c r="BP468" s="80">
        <f t="shared" ref="BP468:BP479" si="896">BP467</f>
        <v>386593.20330164995</v>
      </c>
      <c r="BQ468" s="80">
        <f t="shared" ref="BQ468:BQ479" si="897">BQ467</f>
        <v>387439</v>
      </c>
      <c r="BR468" s="80">
        <f t="shared" si="863"/>
        <v>493600.00599999999</v>
      </c>
      <c r="BS468" s="80">
        <f t="shared" ref="BS468:BS479" si="898">BS467</f>
        <v>403600.00599999999</v>
      </c>
      <c r="BT468" s="80">
        <f>BT467</f>
        <v>2406257.14468964</v>
      </c>
      <c r="BU468" s="80">
        <f t="shared" ref="BU468:BU479" si="899">BU467</f>
        <v>322919.99907999998</v>
      </c>
      <c r="BV468" s="80"/>
      <c r="BW468" s="80">
        <f t="shared" si="880"/>
        <v>457199.99325</v>
      </c>
      <c r="BX468" s="80"/>
      <c r="BY468" s="80"/>
      <c r="BZ468" s="80">
        <f t="shared" si="881"/>
        <v>148902.00056810002</v>
      </c>
      <c r="CA468" s="80"/>
      <c r="CB468" s="80">
        <f>CB467</f>
        <v>558025.00467499997</v>
      </c>
      <c r="CC468" s="80"/>
      <c r="CD468" s="80">
        <f>CD467</f>
        <v>1388556.0380879999</v>
      </c>
      <c r="CE468" s="80">
        <f t="shared" ref="CE468:CE479" si="900">CE467</f>
        <v>250000</v>
      </c>
      <c r="CF468" s="80">
        <f t="shared" si="882"/>
        <v>161442.04706469001</v>
      </c>
      <c r="CG468" s="80">
        <f t="shared" si="846"/>
        <v>4072035.0457874998</v>
      </c>
      <c r="CH468" s="80">
        <f t="shared" si="852"/>
        <v>738299.98683929443</v>
      </c>
      <c r="CI468" s="80">
        <f t="shared" si="844"/>
        <v>296400.00343322754</v>
      </c>
      <c r="CJ468" s="80">
        <f t="shared" si="883"/>
        <v>365283.31486701965</v>
      </c>
      <c r="CK468" s="80">
        <f t="shared" si="832"/>
        <v>326625.00619888306</v>
      </c>
      <c r="CL468" s="80">
        <f t="shared" si="864"/>
        <v>55808.653789520271</v>
      </c>
      <c r="CM468" s="80">
        <f t="shared" si="840"/>
        <v>329225.00371932983</v>
      </c>
      <c r="CN468" s="80">
        <f t="shared" si="857"/>
        <v>354832.49473571777</v>
      </c>
      <c r="CO468" s="80">
        <f t="shared" si="860"/>
        <v>855599.97367858887</v>
      </c>
      <c r="CP468" s="80">
        <f t="shared" si="875"/>
        <v>350258.06393432617</v>
      </c>
      <c r="CQ468" s="80">
        <f t="shared" si="874"/>
        <v>588720.00503540039</v>
      </c>
      <c r="CR468" s="84">
        <f t="shared" si="869"/>
        <v>302399.99771118164</v>
      </c>
      <c r="CS468" s="80"/>
      <c r="CT468" s="80"/>
      <c r="CU468" s="80"/>
      <c r="CV468" s="80"/>
      <c r="CW468" s="80"/>
      <c r="CX468" s="80"/>
      <c r="CY468" s="80"/>
      <c r="CZ468" s="80"/>
      <c r="DA468" s="80"/>
      <c r="DB468" s="80"/>
      <c r="DC468" s="80"/>
      <c r="DD468" s="80"/>
      <c r="DE468" s="80"/>
      <c r="DF468" s="80"/>
      <c r="DG468" s="80"/>
      <c r="DH468" s="80">
        <f t="shared" si="845"/>
        <v>19372.349306106615</v>
      </c>
      <c r="DI468" s="80"/>
      <c r="DJ468" s="80">
        <f t="shared" si="833"/>
        <v>259793.63644790649</v>
      </c>
      <c r="DK468" s="80"/>
      <c r="DL468" s="80">
        <f t="shared" si="828"/>
        <v>74119.5</v>
      </c>
      <c r="DM468" s="80">
        <f t="shared" si="831"/>
        <v>60331.275375366211</v>
      </c>
      <c r="DN468" s="80">
        <f t="shared" si="834"/>
        <v>379961.22848510742</v>
      </c>
      <c r="DO468" s="80"/>
      <c r="DP468" s="80">
        <f t="shared" si="848"/>
        <v>55567.197961807251</v>
      </c>
      <c r="DQ468" s="80">
        <f t="shared" si="836"/>
        <v>236900.00438690186</v>
      </c>
      <c r="DR468" s="80"/>
      <c r="DS468" s="80">
        <f t="shared" si="849"/>
        <v>182258.50337505341</v>
      </c>
      <c r="DT468" s="80">
        <f t="shared" si="842"/>
        <v>131351.76397514343</v>
      </c>
      <c r="DU468" s="80">
        <f t="shared" ref="DU468:DU479" si="901">DU467</f>
        <v>408250</v>
      </c>
      <c r="DV468" s="80">
        <f t="shared" si="865"/>
        <v>77860.777170181274</v>
      </c>
      <c r="DW468" s="80"/>
      <c r="DX468" s="80">
        <f t="shared" si="856"/>
        <v>150218.74725818634</v>
      </c>
      <c r="DY468" s="80">
        <f t="shared" ref="DY468:DY479" si="902">DY467</f>
        <v>632500</v>
      </c>
      <c r="DZ468" s="80">
        <f t="shared" si="887"/>
        <v>267604.30495548248</v>
      </c>
      <c r="EA468" s="80">
        <f t="shared" si="888"/>
        <v>58928.767573356628</v>
      </c>
      <c r="EB468" s="80"/>
      <c r="EC468" s="80"/>
      <c r="ED468" s="80"/>
      <c r="EE468" s="80"/>
      <c r="EF468" s="80"/>
      <c r="EG468" s="80"/>
      <c r="EH468" s="80"/>
      <c r="EI468" s="80">
        <f t="shared" si="827"/>
        <v>34488.496908187866</v>
      </c>
      <c r="EJ468" s="80">
        <f t="shared" si="841"/>
        <v>157799.19421195984</v>
      </c>
      <c r="EK468" s="80"/>
      <c r="EL468" s="80">
        <f t="shared" si="870"/>
        <v>112553.26303529739</v>
      </c>
      <c r="EM468" s="80">
        <f t="shared" si="889"/>
        <v>707856.30050086975</v>
      </c>
      <c r="EN468" s="72">
        <f t="shared" si="850"/>
        <v>36352125.238331147</v>
      </c>
    </row>
    <row r="469" spans="1:144" ht="16" x14ac:dyDescent="0.2">
      <c r="A469" s="71">
        <v>44253</v>
      </c>
      <c r="B469" s="80"/>
      <c r="C469" s="80">
        <f t="shared" si="890"/>
        <v>1069500</v>
      </c>
      <c r="D469" s="80">
        <f t="shared" si="838"/>
        <v>412828.62110328674</v>
      </c>
      <c r="E469" s="80"/>
      <c r="F469" s="80"/>
      <c r="G469" s="80"/>
      <c r="H469" s="80"/>
      <c r="I469" s="80">
        <f t="shared" si="847"/>
        <v>364262.50767707825</v>
      </c>
      <c r="J469" s="80"/>
      <c r="K469" s="80">
        <f t="shared" si="858"/>
        <v>151941.11660385132</v>
      </c>
      <c r="L469" s="80"/>
      <c r="M469" s="80">
        <f t="shared" si="876"/>
        <v>436867.18872070312</v>
      </c>
      <c r="N469" s="80"/>
      <c r="O469" s="80"/>
      <c r="P469" s="80">
        <f t="shared" si="891"/>
        <v>184574.99670982361</v>
      </c>
      <c r="Q469" s="80">
        <f t="shared" si="877"/>
        <v>721000</v>
      </c>
      <c r="R469" s="80"/>
      <c r="S469" s="80"/>
      <c r="T469" s="80"/>
      <c r="U469" s="80"/>
      <c r="V469" s="80">
        <f t="shared" si="853"/>
        <v>318437.48688697815</v>
      </c>
      <c r="W469" s="80">
        <f>W468</f>
        <v>429317.995262146</v>
      </c>
      <c r="X469" s="80">
        <f t="shared" si="829"/>
        <v>799500.01239776611</v>
      </c>
      <c r="Y469" s="80">
        <f t="shared" si="884"/>
        <v>181681.50415420532</v>
      </c>
      <c r="Z469" s="80">
        <f t="shared" si="830"/>
        <v>287099.98846054077</v>
      </c>
      <c r="AA469" s="80"/>
      <c r="AB469" s="80">
        <f t="shared" si="872"/>
        <v>647047.47104644775</v>
      </c>
      <c r="AC469" s="80">
        <f t="shared" si="861"/>
        <v>259227.9956817627</v>
      </c>
      <c r="AD469" s="80">
        <f t="shared" si="873"/>
        <v>379310.38641357422</v>
      </c>
      <c r="AE469" s="80"/>
      <c r="AF469" s="80"/>
      <c r="AG469" s="80">
        <f t="shared" si="825"/>
        <v>108062.5</v>
      </c>
      <c r="AH469" s="80"/>
      <c r="AI469" s="80">
        <f t="shared" si="826"/>
        <v>193636.79853439331</v>
      </c>
      <c r="AJ469" s="80">
        <f t="shared" si="835"/>
        <v>359096.10395908292</v>
      </c>
      <c r="AK469" s="80"/>
      <c r="AL469" s="80"/>
      <c r="AM469" s="80">
        <f t="shared" si="854"/>
        <v>121606.64778041796</v>
      </c>
      <c r="AN469" s="80">
        <f t="shared" si="871"/>
        <v>45386.201347351074</v>
      </c>
      <c r="AO469" s="80">
        <f t="shared" si="866"/>
        <v>282699.99265670776</v>
      </c>
      <c r="AP469" s="80">
        <f t="shared" si="867"/>
        <v>634523.98086547852</v>
      </c>
      <c r="AQ469" s="80">
        <f t="shared" si="892"/>
        <v>96100</v>
      </c>
      <c r="AR469" s="80">
        <f t="shared" si="862"/>
        <v>223177.05822563171</v>
      </c>
      <c r="AS469" s="80">
        <f t="shared" si="868"/>
        <v>850668.02261352539</v>
      </c>
      <c r="AT469" s="80"/>
      <c r="AU469" s="80">
        <f t="shared" ref="AU469:AU479" si="903">AU468</f>
        <v>293825.00767707825</v>
      </c>
      <c r="AV469" s="80"/>
      <c r="AW469" s="80">
        <f t="shared" si="878"/>
        <v>1409375</v>
      </c>
      <c r="AX469" s="80">
        <f t="shared" si="885"/>
        <v>383294.98815536499</v>
      </c>
      <c r="AY469" s="80">
        <f>AY468</f>
        <v>152335.5</v>
      </c>
      <c r="AZ469" s="80"/>
      <c r="BA469" s="80"/>
      <c r="BB469" s="80"/>
      <c r="BC469" s="80"/>
      <c r="BD469" s="80">
        <f t="shared" si="855"/>
        <v>465526.99043578998</v>
      </c>
      <c r="BE469" s="80">
        <f t="shared" si="886"/>
        <v>59874.598961079995</v>
      </c>
      <c r="BF469" s="80">
        <f t="shared" si="843"/>
        <v>61138.79886114</v>
      </c>
      <c r="BG469" s="80">
        <f t="shared" si="839"/>
        <v>80643.751926249999</v>
      </c>
      <c r="BH469" s="80">
        <f t="shared" ref="BH469:BH479" si="904">BH468</f>
        <v>104415.47970252</v>
      </c>
      <c r="BI469" s="80">
        <f>BI468</f>
        <v>689628.54123549</v>
      </c>
      <c r="BJ469" s="80">
        <f t="shared" si="859"/>
        <v>206651.24838</v>
      </c>
      <c r="BK469" s="80">
        <f t="shared" si="893"/>
        <v>143839.5</v>
      </c>
      <c r="BL469" s="80">
        <f t="shared" si="894"/>
        <v>408250</v>
      </c>
      <c r="BM469" s="80">
        <f t="shared" si="879"/>
        <v>1161088.87264083</v>
      </c>
      <c r="BN469" s="80">
        <f t="shared" ref="BN469:BN479" si="905">BN468</f>
        <v>761611.18707980996</v>
      </c>
      <c r="BO469" s="80">
        <f t="shared" si="895"/>
        <v>244634.38975119998</v>
      </c>
      <c r="BP469" s="80">
        <f t="shared" si="896"/>
        <v>386593.20330164995</v>
      </c>
      <c r="BQ469" s="80">
        <f t="shared" si="897"/>
        <v>387439</v>
      </c>
      <c r="BR469" s="80">
        <f t="shared" si="863"/>
        <v>493600.00599999999</v>
      </c>
      <c r="BS469" s="80">
        <f t="shared" si="898"/>
        <v>403600.00599999999</v>
      </c>
      <c r="BT469" s="80">
        <f t="shared" ref="BT469:BT479" si="906">BT468</f>
        <v>2406257.14468964</v>
      </c>
      <c r="BU469" s="80">
        <f t="shared" si="899"/>
        <v>322919.99907999998</v>
      </c>
      <c r="BV469" s="80">
        <f>'Primærdata SPACs'!J3150</f>
        <v>968431.95748703997</v>
      </c>
      <c r="BW469" s="80">
        <f t="shared" si="880"/>
        <v>457199.99325</v>
      </c>
      <c r="BX469" s="80"/>
      <c r="BY469" s="80"/>
      <c r="BZ469" s="80">
        <f t="shared" si="881"/>
        <v>148902.00056810002</v>
      </c>
      <c r="CA469" s="80">
        <f>'Primærdata SPACs'!J3282</f>
        <v>593313.75802125002</v>
      </c>
      <c r="CB469" s="80">
        <f t="shared" ref="CB469:CB479" si="907">CB468</f>
        <v>558025.00467499997</v>
      </c>
      <c r="CC469" s="80">
        <f>'Primærdata SPACs'!J3329</f>
        <v>430436.14944095997</v>
      </c>
      <c r="CD469" s="80">
        <f t="shared" ref="CD469:CD479" si="908">CD468</f>
        <v>1388556.0380879999</v>
      </c>
      <c r="CE469" s="80">
        <f t="shared" si="900"/>
        <v>250000</v>
      </c>
      <c r="CF469" s="80">
        <f t="shared" si="882"/>
        <v>161442.04706469001</v>
      </c>
      <c r="CG469" s="80">
        <f t="shared" si="846"/>
        <v>4072035.0457874998</v>
      </c>
      <c r="CH469" s="80">
        <f t="shared" si="852"/>
        <v>738299.98683929443</v>
      </c>
      <c r="CI469" s="80">
        <f t="shared" si="844"/>
        <v>296400.00343322754</v>
      </c>
      <c r="CJ469" s="80">
        <f t="shared" si="883"/>
        <v>365283.31486701965</v>
      </c>
      <c r="CK469" s="80">
        <f t="shared" si="832"/>
        <v>326625.00619888306</v>
      </c>
      <c r="CL469" s="80">
        <f t="shared" si="864"/>
        <v>55808.653789520271</v>
      </c>
      <c r="CM469" s="80">
        <f t="shared" si="840"/>
        <v>329225.00371932983</v>
      </c>
      <c r="CN469" s="80">
        <f t="shared" si="857"/>
        <v>354832.49473571777</v>
      </c>
      <c r="CO469" s="80">
        <f t="shared" si="860"/>
        <v>855599.97367858887</v>
      </c>
      <c r="CP469" s="80">
        <f t="shared" si="875"/>
        <v>350258.06393432617</v>
      </c>
      <c r="CQ469" s="80">
        <f t="shared" si="874"/>
        <v>588720.00503540039</v>
      </c>
      <c r="CR469" s="84">
        <f t="shared" si="869"/>
        <v>302399.99771118164</v>
      </c>
      <c r="CS469" s="80"/>
      <c r="CT469" s="80"/>
      <c r="CU469" s="80"/>
      <c r="CV469" s="80"/>
      <c r="CW469" s="80"/>
      <c r="CX469" s="80"/>
      <c r="CY469" s="80"/>
      <c r="CZ469" s="80"/>
      <c r="DA469" s="80"/>
      <c r="DB469" s="80"/>
      <c r="DC469" s="80"/>
      <c r="DD469" s="80"/>
      <c r="DE469" s="80"/>
      <c r="DF469" s="80"/>
      <c r="DG469" s="80"/>
      <c r="DH469" s="80">
        <f t="shared" si="845"/>
        <v>19372.349306106615</v>
      </c>
      <c r="DI469" s="80"/>
      <c r="DJ469" s="80">
        <f t="shared" si="833"/>
        <v>259793.63644790649</v>
      </c>
      <c r="DK469" s="80"/>
      <c r="DL469" s="80">
        <f t="shared" si="828"/>
        <v>74119.5</v>
      </c>
      <c r="DM469" s="80">
        <f t="shared" si="831"/>
        <v>60331.275375366211</v>
      </c>
      <c r="DN469" s="80">
        <f t="shared" si="834"/>
        <v>379961.22848510742</v>
      </c>
      <c r="DO469" s="80"/>
      <c r="DP469" s="80">
        <f t="shared" si="848"/>
        <v>55567.197961807251</v>
      </c>
      <c r="DQ469" s="80">
        <f t="shared" si="836"/>
        <v>236900.00438690186</v>
      </c>
      <c r="DR469" s="80"/>
      <c r="DS469" s="80">
        <f t="shared" si="849"/>
        <v>182258.50337505341</v>
      </c>
      <c r="DT469" s="80">
        <f t="shared" si="842"/>
        <v>131351.76397514343</v>
      </c>
      <c r="DU469" s="80">
        <f t="shared" si="901"/>
        <v>408250</v>
      </c>
      <c r="DV469" s="80">
        <f t="shared" si="865"/>
        <v>77860.777170181274</v>
      </c>
      <c r="DW469" s="80"/>
      <c r="DX469" s="80">
        <f t="shared" si="856"/>
        <v>150218.74725818634</v>
      </c>
      <c r="DY469" s="80">
        <f t="shared" si="902"/>
        <v>632500</v>
      </c>
      <c r="DZ469" s="80">
        <f t="shared" si="887"/>
        <v>267604.30495548248</v>
      </c>
      <c r="EA469" s="80">
        <f t="shared" si="888"/>
        <v>58928.767573356628</v>
      </c>
      <c r="EB469" s="80"/>
      <c r="EC469" s="80"/>
      <c r="ED469" s="80"/>
      <c r="EE469" s="80"/>
      <c r="EF469" s="80"/>
      <c r="EG469" s="80"/>
      <c r="EH469" s="80"/>
      <c r="EI469" s="80">
        <f t="shared" si="827"/>
        <v>34488.496908187866</v>
      </c>
      <c r="EJ469" s="80">
        <f t="shared" si="841"/>
        <v>157799.19421195984</v>
      </c>
      <c r="EK469" s="80"/>
      <c r="EL469" s="80">
        <f t="shared" si="870"/>
        <v>112553.26303529739</v>
      </c>
      <c r="EM469" s="80">
        <f t="shared" si="889"/>
        <v>707856.30050086975</v>
      </c>
      <c r="EN469" s="72">
        <f t="shared" si="850"/>
        <v>38183607.600230545</v>
      </c>
    </row>
    <row r="470" spans="1:144" ht="16" x14ac:dyDescent="0.2">
      <c r="A470" s="71">
        <v>44286</v>
      </c>
      <c r="B470" s="80"/>
      <c r="C470" s="80">
        <f t="shared" si="890"/>
        <v>1069500</v>
      </c>
      <c r="D470" s="80">
        <f t="shared" si="838"/>
        <v>412828.62110328674</v>
      </c>
      <c r="E470" s="80"/>
      <c r="F470" s="80"/>
      <c r="G470" s="80"/>
      <c r="H470" s="80"/>
      <c r="I470" s="80">
        <f t="shared" si="847"/>
        <v>364262.50767707825</v>
      </c>
      <c r="J470" s="80">
        <f>'Primærdata SPACs'!J395</f>
        <v>152019.48058223724</v>
      </c>
      <c r="K470" s="80">
        <f t="shared" si="858"/>
        <v>151941.11660385132</v>
      </c>
      <c r="L470" s="80"/>
      <c r="M470" s="80">
        <f t="shared" si="876"/>
        <v>436867.18872070312</v>
      </c>
      <c r="N470" s="80"/>
      <c r="O470" s="80"/>
      <c r="P470" s="80">
        <f t="shared" si="891"/>
        <v>184574.99670982361</v>
      </c>
      <c r="Q470" s="80">
        <f t="shared" si="877"/>
        <v>721000</v>
      </c>
      <c r="R470" s="80"/>
      <c r="S470" s="80"/>
      <c r="T470" s="80"/>
      <c r="U470" s="80"/>
      <c r="V470" s="80">
        <f t="shared" si="853"/>
        <v>318437.48688697815</v>
      </c>
      <c r="W470" s="80">
        <f t="shared" ref="W470:W479" si="909">W469</f>
        <v>429317.995262146</v>
      </c>
      <c r="X470" s="80">
        <f t="shared" si="829"/>
        <v>799500.01239776611</v>
      </c>
      <c r="Y470" s="80">
        <f t="shared" si="884"/>
        <v>181681.50415420532</v>
      </c>
      <c r="Z470" s="80">
        <f t="shared" si="830"/>
        <v>287099.98846054077</v>
      </c>
      <c r="AA470" s="80">
        <f>'Primærdata SPACs'!J1248</f>
        <v>343207.90685462952</v>
      </c>
      <c r="AB470" s="80">
        <f t="shared" si="872"/>
        <v>647047.47104644775</v>
      </c>
      <c r="AC470" s="80">
        <f t="shared" si="861"/>
        <v>259227.9956817627</v>
      </c>
      <c r="AD470" s="80">
        <f t="shared" si="873"/>
        <v>379310.38641357422</v>
      </c>
      <c r="AE470" s="80"/>
      <c r="AF470" s="80"/>
      <c r="AG470" s="80"/>
      <c r="AH470" s="80"/>
      <c r="AI470" s="80"/>
      <c r="AJ470" s="80">
        <f t="shared" si="835"/>
        <v>359096.10395908292</v>
      </c>
      <c r="AK470" s="80"/>
      <c r="AL470" s="80"/>
      <c r="AM470" s="80">
        <f t="shared" si="854"/>
        <v>121606.64778041796</v>
      </c>
      <c r="AN470" s="80">
        <f t="shared" si="871"/>
        <v>45386.201347351074</v>
      </c>
      <c r="AO470" s="80">
        <f t="shared" si="866"/>
        <v>282699.99265670776</v>
      </c>
      <c r="AP470" s="80">
        <f t="shared" si="867"/>
        <v>634523.98086547852</v>
      </c>
      <c r="AQ470" s="80">
        <f t="shared" si="892"/>
        <v>96100</v>
      </c>
      <c r="AR470" s="80">
        <f t="shared" si="862"/>
        <v>223177.05822563171</v>
      </c>
      <c r="AS470" s="80">
        <f t="shared" si="868"/>
        <v>850668.02261352539</v>
      </c>
      <c r="AT470" s="80"/>
      <c r="AU470" s="80">
        <f t="shared" si="903"/>
        <v>293825.00767707825</v>
      </c>
      <c r="AV470" s="80"/>
      <c r="AW470" s="80">
        <f t="shared" si="878"/>
        <v>1409375</v>
      </c>
      <c r="AX470" s="80">
        <f t="shared" si="885"/>
        <v>383294.98815536499</v>
      </c>
      <c r="AY470" s="80">
        <f t="shared" ref="AY470:AY479" si="910">AY469</f>
        <v>152335.5</v>
      </c>
      <c r="AZ470" s="80"/>
      <c r="BA470" s="80"/>
      <c r="BB470" s="80"/>
      <c r="BC470" s="80"/>
      <c r="BD470" s="80">
        <f t="shared" si="855"/>
        <v>465526.99043578998</v>
      </c>
      <c r="BE470" s="80">
        <f t="shared" si="886"/>
        <v>59874.598961079995</v>
      </c>
      <c r="BF470" s="80">
        <f t="shared" si="843"/>
        <v>61138.79886114</v>
      </c>
      <c r="BG470" s="80">
        <f t="shared" si="839"/>
        <v>80643.751926249999</v>
      </c>
      <c r="BH470" s="80">
        <f t="shared" si="904"/>
        <v>104415.47970252</v>
      </c>
      <c r="BI470" s="80">
        <f t="shared" ref="BI470:BI479" si="911">BI469</f>
        <v>689628.54123549</v>
      </c>
      <c r="BJ470" s="80">
        <f t="shared" si="859"/>
        <v>206651.24838</v>
      </c>
      <c r="BK470" s="80">
        <f t="shared" si="893"/>
        <v>143839.5</v>
      </c>
      <c r="BL470" s="80">
        <f t="shared" si="894"/>
        <v>408250</v>
      </c>
      <c r="BM470" s="80">
        <f t="shared" si="879"/>
        <v>1161088.87264083</v>
      </c>
      <c r="BN470" s="80">
        <f t="shared" si="905"/>
        <v>761611.18707980996</v>
      </c>
      <c r="BO470" s="80">
        <f t="shared" si="895"/>
        <v>244634.38975119998</v>
      </c>
      <c r="BP470" s="80">
        <f t="shared" si="896"/>
        <v>386593.20330164995</v>
      </c>
      <c r="BQ470" s="80">
        <f t="shared" si="897"/>
        <v>387439</v>
      </c>
      <c r="BR470" s="80">
        <f t="shared" si="863"/>
        <v>493600.00599999999</v>
      </c>
      <c r="BS470" s="80">
        <f t="shared" si="898"/>
        <v>403600.00599999999</v>
      </c>
      <c r="BT470" s="80">
        <f t="shared" si="906"/>
        <v>2406257.14468964</v>
      </c>
      <c r="BU470" s="80">
        <f t="shared" si="899"/>
        <v>322919.99907999998</v>
      </c>
      <c r="BV470" s="80">
        <f>BV469</f>
        <v>968431.95748703997</v>
      </c>
      <c r="BW470" s="80">
        <f t="shared" si="880"/>
        <v>457199.99325</v>
      </c>
      <c r="BX470" s="80"/>
      <c r="BY470" s="80">
        <f>'Primærdata SPACs'!J3234</f>
        <v>603689.10413839994</v>
      </c>
      <c r="BZ470" s="80">
        <f t="shared" si="881"/>
        <v>148902.00056810002</v>
      </c>
      <c r="CA470" s="80">
        <f>CA469</f>
        <v>593313.75802125002</v>
      </c>
      <c r="CB470" s="80">
        <f t="shared" si="907"/>
        <v>558025.00467499997</v>
      </c>
      <c r="CC470" s="80">
        <f>CC469</f>
        <v>430436.14944095997</v>
      </c>
      <c r="CD470" s="80">
        <f t="shared" si="908"/>
        <v>1388556.0380879999</v>
      </c>
      <c r="CE470" s="80">
        <f t="shared" si="900"/>
        <v>250000</v>
      </c>
      <c r="CF470" s="80">
        <f t="shared" si="882"/>
        <v>161442.04706469001</v>
      </c>
      <c r="CG470" s="80">
        <f t="shared" si="846"/>
        <v>4072035.0457874998</v>
      </c>
      <c r="CH470" s="80">
        <f t="shared" si="852"/>
        <v>738299.98683929443</v>
      </c>
      <c r="CI470" s="80">
        <f t="shared" si="844"/>
        <v>296400.00343322754</v>
      </c>
      <c r="CJ470" s="80">
        <f t="shared" si="883"/>
        <v>365283.31486701965</v>
      </c>
      <c r="CK470" s="80">
        <f t="shared" si="832"/>
        <v>326625.00619888306</v>
      </c>
      <c r="CL470" s="80">
        <f t="shared" si="864"/>
        <v>55808.653789520271</v>
      </c>
      <c r="CM470" s="80">
        <f t="shared" si="840"/>
        <v>329225.00371932983</v>
      </c>
      <c r="CN470" s="80">
        <f t="shared" si="857"/>
        <v>354832.49473571777</v>
      </c>
      <c r="CO470" s="80">
        <f t="shared" si="860"/>
        <v>855599.97367858887</v>
      </c>
      <c r="CP470" s="80">
        <f t="shared" si="875"/>
        <v>350258.06393432617</v>
      </c>
      <c r="CQ470" s="80">
        <f t="shared" si="874"/>
        <v>588720.00503540039</v>
      </c>
      <c r="CR470" s="84">
        <f t="shared" si="869"/>
        <v>302399.99771118164</v>
      </c>
      <c r="CS470" s="80"/>
      <c r="CT470" s="80"/>
      <c r="CU470" s="80"/>
      <c r="CV470" s="80"/>
      <c r="CW470" s="80"/>
      <c r="CX470" s="80"/>
      <c r="CY470" s="80"/>
      <c r="CZ470" s="80"/>
      <c r="DA470" s="80"/>
      <c r="DB470" s="80"/>
      <c r="DC470" s="80"/>
      <c r="DD470" s="80"/>
      <c r="DE470" s="80"/>
      <c r="DF470" s="80"/>
      <c r="DG470" s="80"/>
      <c r="DH470" s="80">
        <f t="shared" si="845"/>
        <v>19372.349306106615</v>
      </c>
      <c r="DI470" s="80"/>
      <c r="DJ470" s="80">
        <f t="shared" si="833"/>
        <v>259793.63644790649</v>
      </c>
      <c r="DK470" s="80"/>
      <c r="DL470" s="80">
        <f t="shared" si="828"/>
        <v>74119.5</v>
      </c>
      <c r="DM470" s="80">
        <f t="shared" si="831"/>
        <v>60331.275375366211</v>
      </c>
      <c r="DN470" s="80">
        <f t="shared" si="834"/>
        <v>379961.22848510742</v>
      </c>
      <c r="DO470" s="80"/>
      <c r="DP470" s="80">
        <f t="shared" si="848"/>
        <v>55567.197961807251</v>
      </c>
      <c r="DQ470" s="80">
        <f t="shared" si="836"/>
        <v>236900.00438690186</v>
      </c>
      <c r="DR470" s="80"/>
      <c r="DS470" s="80">
        <f t="shared" si="849"/>
        <v>182258.50337505341</v>
      </c>
      <c r="DT470" s="80">
        <f t="shared" si="842"/>
        <v>131351.76397514343</v>
      </c>
      <c r="DU470" s="80">
        <f t="shared" si="901"/>
        <v>408250</v>
      </c>
      <c r="DV470" s="80">
        <f t="shared" si="865"/>
        <v>77860.777170181274</v>
      </c>
      <c r="DW470" s="80"/>
      <c r="DX470" s="80">
        <f t="shared" si="856"/>
        <v>150218.74725818634</v>
      </c>
      <c r="DY470" s="80">
        <f t="shared" si="902"/>
        <v>632500</v>
      </c>
      <c r="DZ470" s="80">
        <f t="shared" si="887"/>
        <v>267604.30495548248</v>
      </c>
      <c r="EA470" s="80">
        <f t="shared" si="888"/>
        <v>58928.767573356628</v>
      </c>
      <c r="EB470" s="80"/>
      <c r="EC470" s="80"/>
      <c r="ED470" s="80"/>
      <c r="EE470" s="80"/>
      <c r="EF470" s="80"/>
      <c r="EG470" s="80"/>
      <c r="EH470" s="80"/>
      <c r="EI470" s="80"/>
      <c r="EJ470" s="80">
        <f t="shared" si="841"/>
        <v>157799.19421195984</v>
      </c>
      <c r="EK470" s="80"/>
      <c r="EL470" s="80">
        <f t="shared" si="870"/>
        <v>112553.26303529739</v>
      </c>
      <c r="EM470" s="80">
        <f t="shared" si="889"/>
        <v>707856.30050086975</v>
      </c>
      <c r="EN470" s="72">
        <f t="shared" si="850"/>
        <v>38946336.296363235</v>
      </c>
    </row>
    <row r="471" spans="1:144" ht="16" x14ac:dyDescent="0.2">
      <c r="A471" s="71">
        <v>44316</v>
      </c>
      <c r="B471" s="80"/>
      <c r="C471" s="80">
        <f t="shared" si="890"/>
        <v>1069500</v>
      </c>
      <c r="D471" s="80">
        <f t="shared" si="838"/>
        <v>412828.62110328674</v>
      </c>
      <c r="E471" s="80"/>
      <c r="F471" s="80"/>
      <c r="G471" s="80"/>
      <c r="H471" s="80"/>
      <c r="I471" s="80">
        <f t="shared" si="847"/>
        <v>364262.50767707825</v>
      </c>
      <c r="J471" s="80">
        <f>J470</f>
        <v>152019.48058223724</v>
      </c>
      <c r="K471" s="80">
        <f t="shared" si="858"/>
        <v>151941.11660385132</v>
      </c>
      <c r="L471" s="80"/>
      <c r="M471" s="80">
        <f t="shared" si="876"/>
        <v>436867.18872070312</v>
      </c>
      <c r="N471" s="80"/>
      <c r="O471" s="80"/>
      <c r="P471" s="80">
        <f t="shared" si="891"/>
        <v>184574.99670982361</v>
      </c>
      <c r="Q471" s="80">
        <f t="shared" si="877"/>
        <v>721000</v>
      </c>
      <c r="R471" s="80"/>
      <c r="S471" s="80"/>
      <c r="T471" s="80"/>
      <c r="U471" s="80"/>
      <c r="V471" s="80">
        <f t="shared" si="853"/>
        <v>318437.48688697815</v>
      </c>
      <c r="W471" s="80">
        <f t="shared" si="909"/>
        <v>429317.995262146</v>
      </c>
      <c r="X471" s="80">
        <f t="shared" si="829"/>
        <v>799500.01239776611</v>
      </c>
      <c r="Y471" s="80">
        <f t="shared" si="884"/>
        <v>181681.50415420532</v>
      </c>
      <c r="Z471" s="80">
        <f t="shared" si="830"/>
        <v>287099.98846054077</v>
      </c>
      <c r="AA471" s="80">
        <f>AA470</f>
        <v>343207.90685462952</v>
      </c>
      <c r="AB471" s="80">
        <f t="shared" si="872"/>
        <v>647047.47104644775</v>
      </c>
      <c r="AC471" s="80">
        <f t="shared" si="861"/>
        <v>259227.9956817627</v>
      </c>
      <c r="AD471" s="80">
        <f t="shared" si="873"/>
        <v>379310.38641357422</v>
      </c>
      <c r="AE471" s="80"/>
      <c r="AF471" s="80"/>
      <c r="AG471" s="80"/>
      <c r="AH471" s="80"/>
      <c r="AI471" s="80"/>
      <c r="AJ471" s="80">
        <f t="shared" si="835"/>
        <v>359096.10395908292</v>
      </c>
      <c r="AK471" s="80"/>
      <c r="AL471" s="80">
        <f>'Primærdata SPACs'!J1890</f>
        <v>104025.60205078125</v>
      </c>
      <c r="AM471" s="80">
        <f t="shared" si="854"/>
        <v>121606.64778041796</v>
      </c>
      <c r="AN471" s="80">
        <f t="shared" si="871"/>
        <v>45386.201347351074</v>
      </c>
      <c r="AO471" s="80">
        <f t="shared" si="866"/>
        <v>282699.99265670776</v>
      </c>
      <c r="AP471" s="80">
        <f t="shared" si="867"/>
        <v>634523.98086547852</v>
      </c>
      <c r="AQ471" s="80">
        <f t="shared" si="892"/>
        <v>96100</v>
      </c>
      <c r="AR471" s="80">
        <f t="shared" si="862"/>
        <v>223177.05822563171</v>
      </c>
      <c r="AS471" s="80">
        <f t="shared" si="868"/>
        <v>850668.02261352539</v>
      </c>
      <c r="AT471" s="80"/>
      <c r="AU471" s="80">
        <f t="shared" si="903"/>
        <v>293825.00767707825</v>
      </c>
      <c r="AV471" s="80"/>
      <c r="AW471" s="80">
        <f t="shared" si="878"/>
        <v>1409375</v>
      </c>
      <c r="AX471" s="80">
        <f t="shared" si="885"/>
        <v>383294.98815536499</v>
      </c>
      <c r="AY471" s="80">
        <f t="shared" si="910"/>
        <v>152335.5</v>
      </c>
      <c r="AZ471" s="80">
        <f>'Primærdata SPACs'!J2382</f>
        <v>532219.98596191406</v>
      </c>
      <c r="BA471" s="80"/>
      <c r="BB471" s="80"/>
      <c r="BC471" s="80">
        <f>'Primærdata SPACs'!J2438</f>
        <v>742735.21523284912</v>
      </c>
      <c r="BD471" s="80">
        <f t="shared" si="855"/>
        <v>465526.99043578998</v>
      </c>
      <c r="BE471" s="80">
        <f t="shared" si="886"/>
        <v>59874.598961079995</v>
      </c>
      <c r="BF471" s="80">
        <f t="shared" si="843"/>
        <v>61138.79886114</v>
      </c>
      <c r="BG471" s="80">
        <f t="shared" si="839"/>
        <v>80643.751926249999</v>
      </c>
      <c r="BH471" s="80">
        <f t="shared" si="904"/>
        <v>104415.47970252</v>
      </c>
      <c r="BI471" s="80">
        <f t="shared" si="911"/>
        <v>689628.54123549</v>
      </c>
      <c r="BJ471" s="80">
        <f t="shared" si="859"/>
        <v>206651.24838</v>
      </c>
      <c r="BK471" s="80">
        <f t="shared" si="893"/>
        <v>143839.5</v>
      </c>
      <c r="BL471" s="80">
        <f t="shared" si="894"/>
        <v>408250</v>
      </c>
      <c r="BM471" s="80">
        <f t="shared" si="879"/>
        <v>1161088.87264083</v>
      </c>
      <c r="BN471" s="80">
        <f t="shared" si="905"/>
        <v>761611.18707980996</v>
      </c>
      <c r="BO471" s="80">
        <f t="shared" si="895"/>
        <v>244634.38975119998</v>
      </c>
      <c r="BP471" s="80">
        <f t="shared" si="896"/>
        <v>386593.20330164995</v>
      </c>
      <c r="BQ471" s="80">
        <f t="shared" si="897"/>
        <v>387439</v>
      </c>
      <c r="BR471" s="80">
        <f t="shared" si="863"/>
        <v>493600.00599999999</v>
      </c>
      <c r="BS471" s="80">
        <f t="shared" si="898"/>
        <v>403600.00599999999</v>
      </c>
      <c r="BT471" s="80">
        <f t="shared" si="906"/>
        <v>2406257.14468964</v>
      </c>
      <c r="BU471" s="80">
        <f t="shared" si="899"/>
        <v>322919.99907999998</v>
      </c>
      <c r="BV471" s="80">
        <f t="shared" ref="BV471:BV479" si="912">BV470</f>
        <v>968431.95748703997</v>
      </c>
      <c r="BW471" s="80">
        <f t="shared" si="880"/>
        <v>457199.99325</v>
      </c>
      <c r="BX471" s="80">
        <f>'Primærdata SPACs'!J3208</f>
        <v>273624.99474749999</v>
      </c>
      <c r="BY471" s="80">
        <f>BY470</f>
        <v>603689.10413839994</v>
      </c>
      <c r="BZ471" s="80">
        <f t="shared" si="881"/>
        <v>148902.00056810002</v>
      </c>
      <c r="CA471" s="80">
        <f t="shared" ref="CA471:CA479" si="913">CA470</f>
        <v>593313.75802125002</v>
      </c>
      <c r="CB471" s="80">
        <f t="shared" si="907"/>
        <v>558025.00467499997</v>
      </c>
      <c r="CC471" s="80">
        <f t="shared" ref="CC471:CC479" si="914">CC470</f>
        <v>430436.14944095997</v>
      </c>
      <c r="CD471" s="80">
        <f t="shared" si="908"/>
        <v>1388556.0380879999</v>
      </c>
      <c r="CE471" s="80">
        <f t="shared" si="900"/>
        <v>250000</v>
      </c>
      <c r="CF471" s="80">
        <f t="shared" si="882"/>
        <v>161442.04706469001</v>
      </c>
      <c r="CG471" s="80">
        <f t="shared" si="846"/>
        <v>4072035.0457874998</v>
      </c>
      <c r="CH471" s="80">
        <f t="shared" si="852"/>
        <v>738299.98683929443</v>
      </c>
      <c r="CI471" s="80">
        <f t="shared" si="844"/>
        <v>296400.00343322754</v>
      </c>
      <c r="CJ471" s="80">
        <f t="shared" si="883"/>
        <v>365283.31486701965</v>
      </c>
      <c r="CK471" s="80">
        <f t="shared" si="832"/>
        <v>326625.00619888306</v>
      </c>
      <c r="CL471" s="80">
        <f t="shared" si="864"/>
        <v>55808.653789520271</v>
      </c>
      <c r="CM471" s="80">
        <f t="shared" si="840"/>
        <v>329225.00371932983</v>
      </c>
      <c r="CN471" s="80">
        <f t="shared" si="857"/>
        <v>354832.49473571777</v>
      </c>
      <c r="CO471" s="80">
        <f t="shared" si="860"/>
        <v>855599.97367858887</v>
      </c>
      <c r="CP471" s="80">
        <f t="shared" si="875"/>
        <v>350258.06393432617</v>
      </c>
      <c r="CQ471" s="80">
        <f t="shared" si="874"/>
        <v>588720.00503540039</v>
      </c>
      <c r="CR471" s="84">
        <f t="shared" si="869"/>
        <v>302399.99771118164</v>
      </c>
      <c r="CS471" s="80"/>
      <c r="CT471" s="80"/>
      <c r="CU471" s="80"/>
      <c r="CV471" s="80"/>
      <c r="CW471" s="80"/>
      <c r="CX471" s="80"/>
      <c r="CY471" s="80"/>
      <c r="CZ471" s="80"/>
      <c r="DA471" s="80"/>
      <c r="DB471" s="80"/>
      <c r="DC471" s="80"/>
      <c r="DD471" s="80"/>
      <c r="DE471" s="80"/>
      <c r="DF471" s="80"/>
      <c r="DG471" s="80"/>
      <c r="DH471" s="80">
        <f t="shared" si="845"/>
        <v>19372.349306106615</v>
      </c>
      <c r="DI471" s="80"/>
      <c r="DJ471" s="80">
        <f t="shared" si="833"/>
        <v>259793.63644790649</v>
      </c>
      <c r="DK471" s="80"/>
      <c r="DL471" s="80">
        <f t="shared" si="828"/>
        <v>74119.5</v>
      </c>
      <c r="DM471" s="80">
        <f t="shared" si="831"/>
        <v>60331.275375366211</v>
      </c>
      <c r="DN471" s="80">
        <f t="shared" si="834"/>
        <v>379961.22848510742</v>
      </c>
      <c r="DO471" s="80"/>
      <c r="DP471" s="80">
        <f t="shared" si="848"/>
        <v>55567.197961807251</v>
      </c>
      <c r="DQ471" s="80">
        <f t="shared" si="836"/>
        <v>236900.00438690186</v>
      </c>
      <c r="DR471" s="80"/>
      <c r="DS471" s="80">
        <f t="shared" si="849"/>
        <v>182258.50337505341</v>
      </c>
      <c r="DT471" s="80">
        <f t="shared" si="842"/>
        <v>131351.76397514343</v>
      </c>
      <c r="DU471" s="80">
        <f t="shared" si="901"/>
        <v>408250</v>
      </c>
      <c r="DV471" s="80">
        <f t="shared" si="865"/>
        <v>77860.777170181274</v>
      </c>
      <c r="DW471" s="80"/>
      <c r="DX471" s="80">
        <f t="shared" si="856"/>
        <v>150218.74725818634</v>
      </c>
      <c r="DY471" s="80">
        <f t="shared" si="902"/>
        <v>632500</v>
      </c>
      <c r="DZ471" s="80">
        <f t="shared" si="887"/>
        <v>267604.30495548248</v>
      </c>
      <c r="EA471" s="80">
        <f t="shared" si="888"/>
        <v>58928.767573356628</v>
      </c>
      <c r="EB471" s="80"/>
      <c r="EC471" s="80"/>
      <c r="ED471" s="80"/>
      <c r="EE471" s="80"/>
      <c r="EF471" s="80"/>
      <c r="EG471" s="80"/>
      <c r="EH471" s="80"/>
      <c r="EI471" s="80"/>
      <c r="EJ471" s="80"/>
      <c r="EK471" s="80"/>
      <c r="EL471" s="80">
        <f t="shared" si="870"/>
        <v>112553.26303529739</v>
      </c>
      <c r="EM471" s="80">
        <f t="shared" si="889"/>
        <v>707856.30050086975</v>
      </c>
      <c r="EN471" s="72">
        <f t="shared" si="850"/>
        <v>40441142.900144316</v>
      </c>
    </row>
    <row r="472" spans="1:144" ht="16" x14ac:dyDescent="0.2">
      <c r="A472" s="71">
        <v>44344</v>
      </c>
      <c r="B472" s="80"/>
      <c r="C472" s="80">
        <f t="shared" si="890"/>
        <v>1069500</v>
      </c>
      <c r="D472" s="80">
        <f t="shared" si="838"/>
        <v>412828.62110328674</v>
      </c>
      <c r="E472" s="80"/>
      <c r="F472" s="80"/>
      <c r="G472" s="80"/>
      <c r="H472" s="80"/>
      <c r="I472" s="80">
        <f t="shared" si="847"/>
        <v>364262.50767707825</v>
      </c>
      <c r="J472" s="80">
        <f t="shared" ref="J472:J479" si="915">J471</f>
        <v>152019.48058223724</v>
      </c>
      <c r="K472" s="80">
        <f t="shared" si="858"/>
        <v>151941.11660385132</v>
      </c>
      <c r="L472" s="80"/>
      <c r="M472" s="80">
        <f t="shared" si="876"/>
        <v>436867.18872070312</v>
      </c>
      <c r="N472" s="80"/>
      <c r="O472" s="80"/>
      <c r="P472" s="80">
        <f t="shared" si="891"/>
        <v>184574.99670982361</v>
      </c>
      <c r="Q472" s="80">
        <f t="shared" si="877"/>
        <v>721000</v>
      </c>
      <c r="R472" s="80"/>
      <c r="S472" s="80">
        <f>'Primærdata SPACs'!J911</f>
        <v>256122.94509029388</v>
      </c>
      <c r="T472" s="80"/>
      <c r="U472" s="80">
        <f>'Primærdata SPACs'!J1020</f>
        <v>298902.5963973999</v>
      </c>
      <c r="V472" s="80">
        <f t="shared" si="853"/>
        <v>318437.48688697815</v>
      </c>
      <c r="W472" s="80">
        <f t="shared" si="909"/>
        <v>429317.995262146</v>
      </c>
      <c r="X472" s="80">
        <f t="shared" si="829"/>
        <v>799500.01239776611</v>
      </c>
      <c r="Y472" s="80">
        <f t="shared" si="884"/>
        <v>181681.50415420532</v>
      </c>
      <c r="Z472" s="80">
        <f t="shared" si="830"/>
        <v>287099.98846054077</v>
      </c>
      <c r="AA472" s="80">
        <f t="shared" ref="AA472:AA479" si="916">AA471</f>
        <v>343207.90685462952</v>
      </c>
      <c r="AB472" s="80">
        <f t="shared" si="872"/>
        <v>647047.47104644775</v>
      </c>
      <c r="AC472" s="80">
        <f t="shared" si="861"/>
        <v>259227.9956817627</v>
      </c>
      <c r="AD472" s="80">
        <f t="shared" si="873"/>
        <v>379310.38641357422</v>
      </c>
      <c r="AE472" s="80"/>
      <c r="AF472" s="80"/>
      <c r="AG472" s="80"/>
      <c r="AH472" s="80"/>
      <c r="AI472" s="80"/>
      <c r="AJ472" s="80">
        <f t="shared" si="835"/>
        <v>359096.10395908292</v>
      </c>
      <c r="AK472" s="80"/>
      <c r="AL472" s="80">
        <f>AL471</f>
        <v>104025.60205078125</v>
      </c>
      <c r="AM472" s="80">
        <f t="shared" si="854"/>
        <v>121606.64778041796</v>
      </c>
      <c r="AN472" s="80">
        <f t="shared" si="871"/>
        <v>45386.201347351074</v>
      </c>
      <c r="AO472" s="80">
        <f t="shared" si="866"/>
        <v>282699.99265670776</v>
      </c>
      <c r="AP472" s="80">
        <f t="shared" si="867"/>
        <v>634523.98086547852</v>
      </c>
      <c r="AQ472" s="80">
        <f t="shared" si="892"/>
        <v>96100</v>
      </c>
      <c r="AR472" s="80">
        <f t="shared" si="862"/>
        <v>223177.05822563171</v>
      </c>
      <c r="AS472" s="80">
        <f t="shared" si="868"/>
        <v>850668.02261352539</v>
      </c>
      <c r="AT472" s="80">
        <f>'Primærdata SPACs'!J2253</f>
        <v>252878.55714035034</v>
      </c>
      <c r="AU472" s="80">
        <f t="shared" si="903"/>
        <v>293825.00767707825</v>
      </c>
      <c r="AV472" s="80"/>
      <c r="AW472" s="80">
        <f t="shared" si="878"/>
        <v>1409375</v>
      </c>
      <c r="AX472" s="80">
        <f t="shared" si="885"/>
        <v>383294.98815536499</v>
      </c>
      <c r="AY472" s="80">
        <f t="shared" si="910"/>
        <v>152335.5</v>
      </c>
      <c r="AZ472" s="80">
        <f>AZ471</f>
        <v>532219.98596191406</v>
      </c>
      <c r="BA472" s="80">
        <f>'Primærdata SPACs'!J2397</f>
        <v>321300.00114440918</v>
      </c>
      <c r="BB472" s="80">
        <f>'Primærdata SPACs'!J2423</f>
        <v>456434.98420715332</v>
      </c>
      <c r="BC472" s="80">
        <f>BC471</f>
        <v>742735.21523284912</v>
      </c>
      <c r="BD472" s="80">
        <f t="shared" si="855"/>
        <v>465526.99043578998</v>
      </c>
      <c r="BE472" s="80">
        <f t="shared" si="886"/>
        <v>59874.598961079995</v>
      </c>
      <c r="BF472" s="80">
        <f t="shared" si="843"/>
        <v>61138.79886114</v>
      </c>
      <c r="BG472" s="80">
        <f t="shared" si="839"/>
        <v>80643.751926249999</v>
      </c>
      <c r="BH472" s="80">
        <f t="shared" si="904"/>
        <v>104415.47970252</v>
      </c>
      <c r="BI472" s="80">
        <f t="shared" si="911"/>
        <v>689628.54123549</v>
      </c>
      <c r="BJ472" s="80">
        <f t="shared" si="859"/>
        <v>206651.24838</v>
      </c>
      <c r="BK472" s="80">
        <f t="shared" si="893"/>
        <v>143839.5</v>
      </c>
      <c r="BL472" s="80">
        <f t="shared" si="894"/>
        <v>408250</v>
      </c>
      <c r="BM472" s="80">
        <f t="shared" si="879"/>
        <v>1161088.87264083</v>
      </c>
      <c r="BN472" s="80">
        <f t="shared" si="905"/>
        <v>761611.18707980996</v>
      </c>
      <c r="BO472" s="80">
        <f t="shared" si="895"/>
        <v>244634.38975119998</v>
      </c>
      <c r="BP472" s="80">
        <f t="shared" si="896"/>
        <v>386593.20330164995</v>
      </c>
      <c r="BQ472" s="80">
        <f t="shared" si="897"/>
        <v>387439</v>
      </c>
      <c r="BR472" s="80">
        <f t="shared" si="863"/>
        <v>493600.00599999999</v>
      </c>
      <c r="BS472" s="80">
        <f t="shared" si="898"/>
        <v>403600.00599999999</v>
      </c>
      <c r="BT472" s="80">
        <f t="shared" si="906"/>
        <v>2406257.14468964</v>
      </c>
      <c r="BU472" s="80">
        <f t="shared" si="899"/>
        <v>322919.99907999998</v>
      </c>
      <c r="BV472" s="80">
        <f t="shared" si="912"/>
        <v>968431.95748703997</v>
      </c>
      <c r="BW472" s="80">
        <f t="shared" si="880"/>
        <v>457199.99325</v>
      </c>
      <c r="BX472" s="80">
        <f>BX471</f>
        <v>273624.99474749999</v>
      </c>
      <c r="BY472" s="80">
        <f t="shared" ref="BY472:BY479" si="917">BY471</f>
        <v>603689.10413839994</v>
      </c>
      <c r="BZ472" s="80">
        <f t="shared" si="881"/>
        <v>148902.00056810002</v>
      </c>
      <c r="CA472" s="80">
        <f t="shared" si="913"/>
        <v>593313.75802125002</v>
      </c>
      <c r="CB472" s="80">
        <f t="shared" si="907"/>
        <v>558025.00467499997</v>
      </c>
      <c r="CC472" s="80">
        <f t="shared" si="914"/>
        <v>430436.14944095997</v>
      </c>
      <c r="CD472" s="80">
        <f t="shared" si="908"/>
        <v>1388556.0380879999</v>
      </c>
      <c r="CE472" s="80">
        <f t="shared" si="900"/>
        <v>250000</v>
      </c>
      <c r="CF472" s="80">
        <f t="shared" si="882"/>
        <v>161442.04706469001</v>
      </c>
      <c r="CG472" s="80">
        <f t="shared" si="846"/>
        <v>4072035.0457874998</v>
      </c>
      <c r="CH472" s="80">
        <f t="shared" si="852"/>
        <v>738299.98683929443</v>
      </c>
      <c r="CI472" s="80">
        <f t="shared" si="844"/>
        <v>296400.00343322754</v>
      </c>
      <c r="CJ472" s="80">
        <f t="shared" si="883"/>
        <v>365283.31486701965</v>
      </c>
      <c r="CK472" s="80">
        <f t="shared" si="832"/>
        <v>326625.00619888306</v>
      </c>
      <c r="CL472" s="80">
        <f t="shared" si="864"/>
        <v>55808.653789520271</v>
      </c>
      <c r="CM472" s="80">
        <f t="shared" si="840"/>
        <v>329225.00371932983</v>
      </c>
      <c r="CN472" s="80">
        <f t="shared" si="857"/>
        <v>354832.49473571777</v>
      </c>
      <c r="CO472" s="80">
        <f t="shared" si="860"/>
        <v>855599.97367858887</v>
      </c>
      <c r="CP472" s="80">
        <f t="shared" si="875"/>
        <v>350258.06393432617</v>
      </c>
      <c r="CQ472" s="80">
        <f t="shared" si="874"/>
        <v>588720.00503540039</v>
      </c>
      <c r="CR472" s="84">
        <f t="shared" si="869"/>
        <v>302399.99771118164</v>
      </c>
      <c r="CS472" s="80"/>
      <c r="CT472" s="80"/>
      <c r="CU472" s="80"/>
      <c r="CV472" s="80"/>
      <c r="CW472" s="80"/>
      <c r="CX472" s="80"/>
      <c r="CY472" s="80"/>
      <c r="CZ472" s="80"/>
      <c r="DA472" s="80"/>
      <c r="DB472" s="80"/>
      <c r="DC472" s="80"/>
      <c r="DD472" s="80"/>
      <c r="DE472" s="80"/>
      <c r="DF472" s="80"/>
      <c r="DG472" s="80"/>
      <c r="DH472" s="80">
        <f t="shared" si="845"/>
        <v>19372.349306106615</v>
      </c>
      <c r="DI472" s="80"/>
      <c r="DJ472" s="80">
        <f t="shared" si="833"/>
        <v>259793.63644790649</v>
      </c>
      <c r="DK472" s="80"/>
      <c r="DL472" s="80">
        <f t="shared" si="828"/>
        <v>74119.5</v>
      </c>
      <c r="DM472" s="80">
        <f t="shared" si="831"/>
        <v>60331.275375366211</v>
      </c>
      <c r="DN472" s="80">
        <f t="shared" si="834"/>
        <v>379961.22848510742</v>
      </c>
      <c r="DO472" s="80"/>
      <c r="DP472" s="80">
        <f t="shared" si="848"/>
        <v>55567.197961807251</v>
      </c>
      <c r="DQ472" s="80">
        <f t="shared" si="836"/>
        <v>236900.00438690186</v>
      </c>
      <c r="DR472" s="80"/>
      <c r="DS472" s="80">
        <f t="shared" si="849"/>
        <v>182258.50337505341</v>
      </c>
      <c r="DT472" s="80">
        <f t="shared" si="842"/>
        <v>131351.76397514343</v>
      </c>
      <c r="DU472" s="80">
        <f t="shared" si="901"/>
        <v>408250</v>
      </c>
      <c r="DV472" s="80">
        <f t="shared" si="865"/>
        <v>77860.777170181274</v>
      </c>
      <c r="DW472" s="80"/>
      <c r="DX472" s="80">
        <f t="shared" si="856"/>
        <v>150218.74725818634</v>
      </c>
      <c r="DY472" s="80">
        <f t="shared" si="902"/>
        <v>632500</v>
      </c>
      <c r="DZ472" s="80">
        <f t="shared" si="887"/>
        <v>267604.30495548248</v>
      </c>
      <c r="EA472" s="80">
        <f t="shared" si="888"/>
        <v>58928.767573356628</v>
      </c>
      <c r="EB472" s="80">
        <f>'Primærdata SPACs'!J6554</f>
        <v>407483.68092727661</v>
      </c>
      <c r="EC472" s="80"/>
      <c r="ED472" s="80"/>
      <c r="EE472" s="80"/>
      <c r="EF472" s="80"/>
      <c r="EG472" s="80"/>
      <c r="EH472" s="80"/>
      <c r="EI472" s="80"/>
      <c r="EJ472" s="80"/>
      <c r="EK472" s="80"/>
      <c r="EL472" s="80">
        <f t="shared" si="870"/>
        <v>112553.26303529739</v>
      </c>
      <c r="EM472" s="80">
        <f t="shared" si="889"/>
        <v>707856.30050086975</v>
      </c>
      <c r="EN472" s="72">
        <f t="shared" si="850"/>
        <v>42434265.665051192</v>
      </c>
    </row>
    <row r="473" spans="1:144" ht="16" x14ac:dyDescent="0.2">
      <c r="A473" s="71">
        <v>44377</v>
      </c>
      <c r="B473" s="80"/>
      <c r="C473" s="80">
        <f t="shared" si="890"/>
        <v>1069500</v>
      </c>
      <c r="D473" s="80">
        <f t="shared" si="838"/>
        <v>412828.62110328674</v>
      </c>
      <c r="E473" s="80"/>
      <c r="F473" s="80"/>
      <c r="G473" s="80"/>
      <c r="H473" s="80">
        <f>'Primærdata SPACs'!J325</f>
        <v>343965.0092124939</v>
      </c>
      <c r="I473" s="80">
        <f t="shared" si="847"/>
        <v>364262.50767707825</v>
      </c>
      <c r="J473" s="80">
        <f t="shared" si="915"/>
        <v>152019.48058223724</v>
      </c>
      <c r="K473" s="80">
        <f t="shared" si="858"/>
        <v>151941.11660385132</v>
      </c>
      <c r="L473" s="80"/>
      <c r="M473" s="80">
        <f t="shared" si="876"/>
        <v>436867.18872070312</v>
      </c>
      <c r="N473" s="80"/>
      <c r="O473" s="80"/>
      <c r="P473" s="80">
        <f t="shared" si="891"/>
        <v>184574.99670982361</v>
      </c>
      <c r="Q473" s="80">
        <f t="shared" si="877"/>
        <v>721000</v>
      </c>
      <c r="R473" s="80"/>
      <c r="S473" s="80">
        <f>S472</f>
        <v>256122.94509029388</v>
      </c>
      <c r="T473" s="80"/>
      <c r="U473" s="80">
        <f>U472</f>
        <v>298902.5963973999</v>
      </c>
      <c r="V473" s="80">
        <f t="shared" si="853"/>
        <v>318437.48688697815</v>
      </c>
      <c r="W473" s="80">
        <f t="shared" si="909"/>
        <v>429317.995262146</v>
      </c>
      <c r="X473" s="80">
        <f t="shared" si="829"/>
        <v>799500.01239776611</v>
      </c>
      <c r="Y473" s="80">
        <f t="shared" si="884"/>
        <v>181681.50415420532</v>
      </c>
      <c r="Z473" s="80">
        <f t="shared" si="830"/>
        <v>287099.98846054077</v>
      </c>
      <c r="AA473" s="80">
        <f t="shared" si="916"/>
        <v>343207.90685462952</v>
      </c>
      <c r="AB473" s="80">
        <f t="shared" si="872"/>
        <v>647047.47104644775</v>
      </c>
      <c r="AC473" s="80">
        <f t="shared" si="861"/>
        <v>259227.9956817627</v>
      </c>
      <c r="AD473" s="80">
        <f t="shared" si="873"/>
        <v>379310.38641357422</v>
      </c>
      <c r="AE473" s="80"/>
      <c r="AF473" s="80"/>
      <c r="AG473" s="80"/>
      <c r="AH473" s="80"/>
      <c r="AI473" s="80"/>
      <c r="AJ473" s="80">
        <f t="shared" si="835"/>
        <v>359096.10395908292</v>
      </c>
      <c r="AK473" s="80"/>
      <c r="AL473" s="80">
        <f t="shared" ref="AL473:AL479" si="918">AL472</f>
        <v>104025.60205078125</v>
      </c>
      <c r="AM473" s="80">
        <f t="shared" si="854"/>
        <v>121606.64778041796</v>
      </c>
      <c r="AN473" s="80">
        <f t="shared" si="871"/>
        <v>45386.201347351074</v>
      </c>
      <c r="AO473" s="80">
        <f t="shared" si="866"/>
        <v>282699.99265670776</v>
      </c>
      <c r="AP473" s="80">
        <f t="shared" si="867"/>
        <v>634523.98086547852</v>
      </c>
      <c r="AQ473" s="80">
        <f t="shared" si="892"/>
        <v>96100</v>
      </c>
      <c r="AR473" s="80">
        <f t="shared" si="862"/>
        <v>223177.05822563171</v>
      </c>
      <c r="AS473" s="80">
        <f t="shared" si="868"/>
        <v>850668.02261352539</v>
      </c>
      <c r="AT473" s="80">
        <f>AT472</f>
        <v>252878.55714035034</v>
      </c>
      <c r="AU473" s="80">
        <f t="shared" si="903"/>
        <v>293825.00767707825</v>
      </c>
      <c r="AV473" s="80"/>
      <c r="AW473" s="80">
        <f t="shared" si="878"/>
        <v>1409375</v>
      </c>
      <c r="AX473" s="80">
        <f t="shared" si="885"/>
        <v>383294.98815536499</v>
      </c>
      <c r="AY473" s="80">
        <f t="shared" si="910"/>
        <v>152335.5</v>
      </c>
      <c r="AZ473" s="80">
        <f t="shared" ref="AZ473:AZ479" si="919">AZ472</f>
        <v>532219.98596191406</v>
      </c>
      <c r="BA473" s="80">
        <f>BA472</f>
        <v>321300.00114440918</v>
      </c>
      <c r="BB473" s="80">
        <f>BB472</f>
        <v>456434.98420715332</v>
      </c>
      <c r="BC473" s="80">
        <f t="shared" ref="BC473:BC479" si="920">BC472</f>
        <v>742735.21523284912</v>
      </c>
      <c r="BD473" s="80">
        <f t="shared" si="855"/>
        <v>465526.99043578998</v>
      </c>
      <c r="BE473" s="80">
        <f t="shared" si="886"/>
        <v>59874.598961079995</v>
      </c>
      <c r="BF473" s="80">
        <f t="shared" si="843"/>
        <v>61138.79886114</v>
      </c>
      <c r="BG473" s="80">
        <f t="shared" si="839"/>
        <v>80643.751926249999</v>
      </c>
      <c r="BH473" s="80">
        <f t="shared" si="904"/>
        <v>104415.47970252</v>
      </c>
      <c r="BI473" s="80">
        <f t="shared" si="911"/>
        <v>689628.54123549</v>
      </c>
      <c r="BJ473" s="80">
        <f t="shared" si="859"/>
        <v>206651.24838</v>
      </c>
      <c r="BK473" s="80">
        <f t="shared" si="893"/>
        <v>143839.5</v>
      </c>
      <c r="BL473" s="80">
        <f t="shared" si="894"/>
        <v>408250</v>
      </c>
      <c r="BM473" s="80">
        <f t="shared" si="879"/>
        <v>1161088.87264083</v>
      </c>
      <c r="BN473" s="80">
        <f t="shared" si="905"/>
        <v>761611.18707980996</v>
      </c>
      <c r="BO473" s="80">
        <f t="shared" si="895"/>
        <v>244634.38975119998</v>
      </c>
      <c r="BP473" s="80">
        <f t="shared" si="896"/>
        <v>386593.20330164995</v>
      </c>
      <c r="BQ473" s="80">
        <f t="shared" si="897"/>
        <v>387439</v>
      </c>
      <c r="BR473" s="80">
        <f t="shared" si="863"/>
        <v>493600.00599999999</v>
      </c>
      <c r="BS473" s="80">
        <f t="shared" si="898"/>
        <v>403600.00599999999</v>
      </c>
      <c r="BT473" s="80">
        <f t="shared" si="906"/>
        <v>2406257.14468964</v>
      </c>
      <c r="BU473" s="80">
        <f t="shared" si="899"/>
        <v>322919.99907999998</v>
      </c>
      <c r="BV473" s="80">
        <f t="shared" si="912"/>
        <v>968431.95748703997</v>
      </c>
      <c r="BW473" s="80">
        <f t="shared" si="880"/>
        <v>457199.99325</v>
      </c>
      <c r="BX473" s="80">
        <f t="shared" ref="BX473:BX479" si="921">BX472</f>
        <v>273624.99474749999</v>
      </c>
      <c r="BY473" s="80">
        <f t="shared" si="917"/>
        <v>603689.10413839994</v>
      </c>
      <c r="BZ473" s="80">
        <f t="shared" si="881"/>
        <v>148902.00056810002</v>
      </c>
      <c r="CA473" s="80">
        <f t="shared" si="913"/>
        <v>593313.75802125002</v>
      </c>
      <c r="CB473" s="80">
        <f t="shared" si="907"/>
        <v>558025.00467499997</v>
      </c>
      <c r="CC473" s="80">
        <f t="shared" si="914"/>
        <v>430436.14944095997</v>
      </c>
      <c r="CD473" s="80">
        <f t="shared" si="908"/>
        <v>1388556.0380879999</v>
      </c>
      <c r="CE473" s="80">
        <f t="shared" si="900"/>
        <v>250000</v>
      </c>
      <c r="CF473" s="80">
        <f t="shared" si="882"/>
        <v>161442.04706469001</v>
      </c>
      <c r="CG473" s="80">
        <f t="shared" si="846"/>
        <v>4072035.0457874998</v>
      </c>
      <c r="CH473" s="80">
        <f t="shared" si="852"/>
        <v>738299.98683929443</v>
      </c>
      <c r="CI473" s="80">
        <f t="shared" si="844"/>
        <v>296400.00343322754</v>
      </c>
      <c r="CJ473" s="80">
        <f t="shared" si="883"/>
        <v>365283.31486701965</v>
      </c>
      <c r="CK473" s="80">
        <f t="shared" si="832"/>
        <v>326625.00619888306</v>
      </c>
      <c r="CL473" s="80">
        <f t="shared" si="864"/>
        <v>55808.653789520271</v>
      </c>
      <c r="CM473" s="80">
        <f t="shared" si="840"/>
        <v>329225.00371932983</v>
      </c>
      <c r="CN473" s="80">
        <f t="shared" si="857"/>
        <v>354832.49473571777</v>
      </c>
      <c r="CO473" s="80">
        <f t="shared" si="860"/>
        <v>855599.97367858887</v>
      </c>
      <c r="CP473" s="80">
        <f t="shared" si="875"/>
        <v>350258.06393432617</v>
      </c>
      <c r="CQ473" s="80">
        <f t="shared" si="874"/>
        <v>588720.00503540039</v>
      </c>
      <c r="CR473" s="84">
        <f t="shared" si="869"/>
        <v>302399.99771118164</v>
      </c>
      <c r="CS473" s="80"/>
      <c r="CT473" s="80"/>
      <c r="CU473" s="80"/>
      <c r="CV473" s="80"/>
      <c r="CW473" s="80"/>
      <c r="CX473" s="80"/>
      <c r="CY473" s="80"/>
      <c r="CZ473" s="80"/>
      <c r="DA473" s="80"/>
      <c r="DB473" s="80"/>
      <c r="DC473" s="80"/>
      <c r="DD473" s="80"/>
      <c r="DE473" s="80"/>
      <c r="DF473" s="80"/>
      <c r="DG473" s="80"/>
      <c r="DH473" s="80">
        <f t="shared" si="845"/>
        <v>19372.349306106615</v>
      </c>
      <c r="DI473" s="80"/>
      <c r="DJ473" s="80">
        <f t="shared" si="833"/>
        <v>259793.63644790649</v>
      </c>
      <c r="DK473" s="80"/>
      <c r="DL473" s="80"/>
      <c r="DM473" s="80">
        <f t="shared" si="831"/>
        <v>60331.275375366211</v>
      </c>
      <c r="DN473" s="80">
        <f t="shared" si="834"/>
        <v>379961.22848510742</v>
      </c>
      <c r="DO473" s="80"/>
      <c r="DP473" s="80">
        <f t="shared" si="848"/>
        <v>55567.197961807251</v>
      </c>
      <c r="DQ473" s="80">
        <f t="shared" si="836"/>
        <v>236900.00438690186</v>
      </c>
      <c r="DR473" s="80"/>
      <c r="DS473" s="80">
        <f t="shared" si="849"/>
        <v>182258.50337505341</v>
      </c>
      <c r="DT473" s="80">
        <f t="shared" si="842"/>
        <v>131351.76397514343</v>
      </c>
      <c r="DU473" s="80">
        <f t="shared" si="901"/>
        <v>408250</v>
      </c>
      <c r="DV473" s="80">
        <f t="shared" si="865"/>
        <v>77860.777170181274</v>
      </c>
      <c r="DW473" s="80">
        <f>'Primærdata SPACs'!J6373</f>
        <v>483469.7340593338</v>
      </c>
      <c r="DX473" s="80">
        <f t="shared" si="856"/>
        <v>150218.74725818634</v>
      </c>
      <c r="DY473" s="80">
        <f t="shared" si="902"/>
        <v>632500</v>
      </c>
      <c r="DZ473" s="80">
        <f t="shared" si="887"/>
        <v>267604.30495548248</v>
      </c>
      <c r="EA473" s="80">
        <f t="shared" si="888"/>
        <v>58928.767573356628</v>
      </c>
      <c r="EB473" s="80">
        <f>EB472</f>
        <v>407483.68092727661</v>
      </c>
      <c r="EC473" s="80"/>
      <c r="ED473" s="80"/>
      <c r="EE473" s="80"/>
      <c r="EF473" s="80"/>
      <c r="EG473" s="80"/>
      <c r="EH473" s="80"/>
      <c r="EI473" s="80"/>
      <c r="EJ473" s="80"/>
      <c r="EK473" s="80"/>
      <c r="EL473" s="80">
        <f t="shared" si="870"/>
        <v>112553.26303529739</v>
      </c>
      <c r="EM473" s="80">
        <f t="shared" si="889"/>
        <v>707856.30050086975</v>
      </c>
      <c r="EN473" s="72">
        <f t="shared" si="850"/>
        <v>43187580.908323027</v>
      </c>
    </row>
    <row r="474" spans="1:144" ht="16" x14ac:dyDescent="0.2">
      <c r="A474" s="71">
        <v>44407</v>
      </c>
      <c r="B474" s="80"/>
      <c r="C474" s="80">
        <f t="shared" si="890"/>
        <v>1069500</v>
      </c>
      <c r="D474" s="80">
        <f t="shared" si="838"/>
        <v>412828.62110328674</v>
      </c>
      <c r="E474" s="80"/>
      <c r="F474" s="80">
        <f>'Primærdata SPACs'!J200</f>
        <v>96050.982572555542</v>
      </c>
      <c r="G474" s="80"/>
      <c r="H474" s="80">
        <f>H473</f>
        <v>343965.0092124939</v>
      </c>
      <c r="I474" s="80">
        <f t="shared" si="847"/>
        <v>364262.50767707825</v>
      </c>
      <c r="J474" s="80">
        <f t="shared" si="915"/>
        <v>152019.48058223724</v>
      </c>
      <c r="K474" s="80">
        <f t="shared" si="858"/>
        <v>151941.11660385132</v>
      </c>
      <c r="L474" s="80"/>
      <c r="M474" s="80">
        <f t="shared" si="876"/>
        <v>436867.18872070312</v>
      </c>
      <c r="N474" s="80"/>
      <c r="O474" s="80"/>
      <c r="P474" s="80">
        <f t="shared" si="891"/>
        <v>184574.99670982361</v>
      </c>
      <c r="Q474" s="80">
        <f t="shared" si="877"/>
        <v>721000</v>
      </c>
      <c r="R474" s="80">
        <f>'Primærdata SPACs'!J896</f>
        <v>103239.35276508331</v>
      </c>
      <c r="S474" s="80">
        <f t="shared" ref="S474:S479" si="922">S473</f>
        <v>256122.94509029388</v>
      </c>
      <c r="T474" s="80"/>
      <c r="U474" s="80">
        <f t="shared" ref="U474:U479" si="923">U473</f>
        <v>298902.5963973999</v>
      </c>
      <c r="V474" s="80">
        <f t="shared" si="853"/>
        <v>318437.48688697815</v>
      </c>
      <c r="W474" s="80">
        <f t="shared" si="909"/>
        <v>429317.995262146</v>
      </c>
      <c r="X474" s="80">
        <f t="shared" si="829"/>
        <v>799500.01239776611</v>
      </c>
      <c r="Y474" s="80">
        <f t="shared" si="884"/>
        <v>181681.50415420532</v>
      </c>
      <c r="Z474" s="80">
        <f t="shared" si="830"/>
        <v>287099.98846054077</v>
      </c>
      <c r="AA474" s="80">
        <f t="shared" si="916"/>
        <v>343207.90685462952</v>
      </c>
      <c r="AB474" s="80">
        <f t="shared" si="872"/>
        <v>647047.47104644775</v>
      </c>
      <c r="AC474" s="80">
        <f t="shared" si="861"/>
        <v>259227.9956817627</v>
      </c>
      <c r="AD474" s="80">
        <f t="shared" si="873"/>
        <v>379310.38641357422</v>
      </c>
      <c r="AE474" s="80"/>
      <c r="AF474" s="80"/>
      <c r="AG474" s="80"/>
      <c r="AH474" s="80"/>
      <c r="AI474" s="80"/>
      <c r="AJ474" s="80">
        <f t="shared" si="835"/>
        <v>359096.10395908292</v>
      </c>
      <c r="AK474" s="80"/>
      <c r="AL474" s="80">
        <f t="shared" si="918"/>
        <v>104025.60205078125</v>
      </c>
      <c r="AM474" s="80">
        <f t="shared" si="854"/>
        <v>121606.64778041796</v>
      </c>
      <c r="AN474" s="80">
        <f t="shared" si="871"/>
        <v>45386.201347351074</v>
      </c>
      <c r="AO474" s="80">
        <f t="shared" si="866"/>
        <v>282699.99265670776</v>
      </c>
      <c r="AP474" s="80">
        <f t="shared" si="867"/>
        <v>634523.98086547852</v>
      </c>
      <c r="AQ474" s="80">
        <f t="shared" si="892"/>
        <v>96100</v>
      </c>
      <c r="AR474" s="80">
        <f t="shared" si="862"/>
        <v>223177.05822563171</v>
      </c>
      <c r="AS474" s="80">
        <f t="shared" si="868"/>
        <v>850668.02261352539</v>
      </c>
      <c r="AT474" s="80">
        <f t="shared" ref="AT474:AT479" si="924">AT473</f>
        <v>252878.55714035034</v>
      </c>
      <c r="AU474" s="80">
        <f t="shared" si="903"/>
        <v>293825.00767707825</v>
      </c>
      <c r="AV474" s="80">
        <f>'Primærdata SPACs'!J2310</f>
        <v>33958.861149787903</v>
      </c>
      <c r="AW474" s="80">
        <f t="shared" si="878"/>
        <v>1409375</v>
      </c>
      <c r="AX474" s="80">
        <f t="shared" si="885"/>
        <v>383294.98815536499</v>
      </c>
      <c r="AY474" s="80">
        <f t="shared" si="910"/>
        <v>152335.5</v>
      </c>
      <c r="AZ474" s="80">
        <f t="shared" si="919"/>
        <v>532219.98596191406</v>
      </c>
      <c r="BA474" s="80">
        <f t="shared" ref="BA474:BA479" si="925">BA473</f>
        <v>321300.00114440918</v>
      </c>
      <c r="BB474" s="80">
        <f t="shared" ref="BB474:BB479" si="926">BB473</f>
        <v>456434.98420715332</v>
      </c>
      <c r="BC474" s="80">
        <f t="shared" si="920"/>
        <v>742735.21523284912</v>
      </c>
      <c r="BD474" s="80">
        <f t="shared" si="855"/>
        <v>465526.99043578998</v>
      </c>
      <c r="BE474" s="80">
        <f t="shared" si="886"/>
        <v>59874.598961079995</v>
      </c>
      <c r="BF474" s="80">
        <f t="shared" si="843"/>
        <v>61138.79886114</v>
      </c>
      <c r="BG474" s="80">
        <f t="shared" si="839"/>
        <v>80643.751926249999</v>
      </c>
      <c r="BH474" s="80">
        <f t="shared" si="904"/>
        <v>104415.47970252</v>
      </c>
      <c r="BI474" s="80">
        <f t="shared" si="911"/>
        <v>689628.54123549</v>
      </c>
      <c r="BJ474" s="80">
        <f t="shared" si="859"/>
        <v>206651.24838</v>
      </c>
      <c r="BK474" s="80">
        <f t="shared" si="893"/>
        <v>143839.5</v>
      </c>
      <c r="BL474" s="80">
        <f t="shared" si="894"/>
        <v>408250</v>
      </c>
      <c r="BM474" s="80">
        <f t="shared" si="879"/>
        <v>1161088.87264083</v>
      </c>
      <c r="BN474" s="80">
        <f t="shared" si="905"/>
        <v>761611.18707980996</v>
      </c>
      <c r="BO474" s="80">
        <f t="shared" si="895"/>
        <v>244634.38975119998</v>
      </c>
      <c r="BP474" s="80">
        <f t="shared" si="896"/>
        <v>386593.20330164995</v>
      </c>
      <c r="BQ474" s="80">
        <f t="shared" si="897"/>
        <v>387439</v>
      </c>
      <c r="BR474" s="80">
        <f t="shared" si="863"/>
        <v>493600.00599999999</v>
      </c>
      <c r="BS474" s="80">
        <f t="shared" si="898"/>
        <v>403600.00599999999</v>
      </c>
      <c r="BT474" s="80">
        <f t="shared" si="906"/>
        <v>2406257.14468964</v>
      </c>
      <c r="BU474" s="80">
        <f t="shared" si="899"/>
        <v>322919.99907999998</v>
      </c>
      <c r="BV474" s="80">
        <f t="shared" si="912"/>
        <v>968431.95748703997</v>
      </c>
      <c r="BW474" s="80">
        <f t="shared" si="880"/>
        <v>457199.99325</v>
      </c>
      <c r="BX474" s="80">
        <f t="shared" si="921"/>
        <v>273624.99474749999</v>
      </c>
      <c r="BY474" s="80">
        <f t="shared" si="917"/>
        <v>603689.10413839994</v>
      </c>
      <c r="BZ474" s="80">
        <f t="shared" si="881"/>
        <v>148902.00056810002</v>
      </c>
      <c r="CA474" s="80">
        <f t="shared" si="913"/>
        <v>593313.75802125002</v>
      </c>
      <c r="CB474" s="80">
        <f t="shared" si="907"/>
        <v>558025.00467499997</v>
      </c>
      <c r="CC474" s="80">
        <f t="shared" si="914"/>
        <v>430436.14944095997</v>
      </c>
      <c r="CD474" s="80">
        <f t="shared" si="908"/>
        <v>1388556.0380879999</v>
      </c>
      <c r="CE474" s="80">
        <f t="shared" si="900"/>
        <v>250000</v>
      </c>
      <c r="CF474" s="80">
        <f t="shared" si="882"/>
        <v>161442.04706469001</v>
      </c>
      <c r="CG474" s="80">
        <f t="shared" si="846"/>
        <v>4072035.0457874998</v>
      </c>
      <c r="CH474" s="80">
        <f t="shared" si="852"/>
        <v>738299.98683929443</v>
      </c>
      <c r="CI474" s="80">
        <f t="shared" si="844"/>
        <v>296400.00343322754</v>
      </c>
      <c r="CJ474" s="80">
        <f t="shared" si="883"/>
        <v>365283.31486701965</v>
      </c>
      <c r="CK474" s="80">
        <f t="shared" si="832"/>
        <v>326625.00619888306</v>
      </c>
      <c r="CL474" s="80">
        <f t="shared" si="864"/>
        <v>55808.653789520271</v>
      </c>
      <c r="CM474" s="80">
        <f t="shared" si="840"/>
        <v>329225.00371932983</v>
      </c>
      <c r="CN474" s="80">
        <f t="shared" si="857"/>
        <v>354832.49473571777</v>
      </c>
      <c r="CO474" s="80">
        <f t="shared" si="860"/>
        <v>855599.97367858887</v>
      </c>
      <c r="CP474" s="80">
        <f t="shared" si="875"/>
        <v>350258.06393432617</v>
      </c>
      <c r="CQ474" s="80">
        <f t="shared" si="874"/>
        <v>588720.00503540039</v>
      </c>
      <c r="CR474" s="84">
        <f t="shared" si="869"/>
        <v>302399.99771118164</v>
      </c>
      <c r="CS474" s="80"/>
      <c r="CT474" s="80"/>
      <c r="CU474" s="80"/>
      <c r="CV474" s="80"/>
      <c r="CW474" s="80"/>
      <c r="CX474" s="80"/>
      <c r="CY474" s="80"/>
      <c r="CZ474" s="80"/>
      <c r="DA474" s="80"/>
      <c r="DB474" s="80"/>
      <c r="DC474" s="80"/>
      <c r="DD474" s="80"/>
      <c r="DE474" s="80"/>
      <c r="DF474" s="80"/>
      <c r="DG474" s="80"/>
      <c r="DH474" s="80">
        <f t="shared" si="845"/>
        <v>19372.349306106615</v>
      </c>
      <c r="DI474" s="80"/>
      <c r="DJ474" s="80">
        <f t="shared" si="833"/>
        <v>259793.63644790649</v>
      </c>
      <c r="DK474" s="80"/>
      <c r="DL474" s="80"/>
      <c r="DM474" s="80">
        <f t="shared" si="831"/>
        <v>60331.275375366211</v>
      </c>
      <c r="DN474" s="80">
        <f t="shared" si="834"/>
        <v>379961.22848510742</v>
      </c>
      <c r="DO474" s="80"/>
      <c r="DP474" s="80">
        <f t="shared" si="848"/>
        <v>55567.197961807251</v>
      </c>
      <c r="DQ474" s="80">
        <f t="shared" si="836"/>
        <v>236900.00438690186</v>
      </c>
      <c r="DR474" s="80"/>
      <c r="DS474" s="80">
        <f t="shared" si="849"/>
        <v>182258.50337505341</v>
      </c>
      <c r="DT474" s="80">
        <f t="shared" si="842"/>
        <v>131351.76397514343</v>
      </c>
      <c r="DU474" s="80">
        <f t="shared" si="901"/>
        <v>408250</v>
      </c>
      <c r="DV474" s="80">
        <f t="shared" si="865"/>
        <v>77860.777170181274</v>
      </c>
      <c r="DW474" s="80">
        <f>DW473</f>
        <v>483469.7340593338</v>
      </c>
      <c r="DX474" s="80">
        <f t="shared" si="856"/>
        <v>150218.74725818634</v>
      </c>
      <c r="DY474" s="80">
        <f t="shared" si="902"/>
        <v>632500</v>
      </c>
      <c r="DZ474" s="80">
        <f t="shared" si="887"/>
        <v>267604.30495548248</v>
      </c>
      <c r="EA474" s="80">
        <f t="shared" si="888"/>
        <v>58928.767573356628</v>
      </c>
      <c r="EB474" s="80">
        <f t="shared" ref="EB474:EB479" si="927">EB473</f>
        <v>407483.68092727661</v>
      </c>
      <c r="EC474" s="80">
        <f>'Primærdata SPACs'!J6584</f>
        <v>177750</v>
      </c>
      <c r="ED474" s="80"/>
      <c r="EE474" s="80"/>
      <c r="EF474" s="80"/>
      <c r="EG474" s="80"/>
      <c r="EH474" s="80"/>
      <c r="EI474" s="80"/>
      <c r="EJ474" s="80"/>
      <c r="EK474" s="80"/>
      <c r="EL474" s="80">
        <f t="shared" si="870"/>
        <v>112553.26303529739</v>
      </c>
      <c r="EM474" s="80">
        <f t="shared" si="889"/>
        <v>707856.30050086975</v>
      </c>
      <c r="EN474" s="72">
        <f t="shared" si="850"/>
        <v>43598580.104810454</v>
      </c>
    </row>
    <row r="475" spans="1:144" ht="16" x14ac:dyDescent="0.2">
      <c r="A475" s="71">
        <v>44439</v>
      </c>
      <c r="B475" s="80"/>
      <c r="C475" s="80">
        <f t="shared" si="890"/>
        <v>1069500</v>
      </c>
      <c r="D475" s="80">
        <f t="shared" si="838"/>
        <v>412828.62110328674</v>
      </c>
      <c r="E475" s="80">
        <f>'Primærdata SPACs'!J188</f>
        <v>103684.35876655579</v>
      </c>
      <c r="F475" s="80">
        <f>F474</f>
        <v>96050.982572555542</v>
      </c>
      <c r="G475" s="80"/>
      <c r="H475" s="80">
        <f t="shared" ref="H475:H479" si="928">H474</f>
        <v>343965.0092124939</v>
      </c>
      <c r="I475" s="80">
        <f t="shared" si="847"/>
        <v>364262.50767707825</v>
      </c>
      <c r="J475" s="80">
        <f t="shared" si="915"/>
        <v>152019.48058223724</v>
      </c>
      <c r="K475" s="80">
        <f t="shared" si="858"/>
        <v>151941.11660385132</v>
      </c>
      <c r="L475" s="80"/>
      <c r="M475" s="80">
        <f t="shared" si="876"/>
        <v>436867.18872070312</v>
      </c>
      <c r="N475" s="80"/>
      <c r="O475" s="80"/>
      <c r="P475" s="80">
        <f t="shared" si="891"/>
        <v>184574.99670982361</v>
      </c>
      <c r="Q475" s="80">
        <f t="shared" si="877"/>
        <v>721000</v>
      </c>
      <c r="R475" s="80">
        <f>R474</f>
        <v>103239.35276508331</v>
      </c>
      <c r="S475" s="80">
        <f t="shared" si="922"/>
        <v>256122.94509029388</v>
      </c>
      <c r="T475" s="80"/>
      <c r="U475" s="80">
        <f t="shared" si="923"/>
        <v>298902.5963973999</v>
      </c>
      <c r="V475" s="80">
        <f t="shared" si="853"/>
        <v>318437.48688697815</v>
      </c>
      <c r="W475" s="80">
        <f t="shared" si="909"/>
        <v>429317.995262146</v>
      </c>
      <c r="X475" s="80"/>
      <c r="Y475" s="80">
        <f t="shared" si="884"/>
        <v>181681.50415420532</v>
      </c>
      <c r="Z475" s="80"/>
      <c r="AA475" s="80">
        <f t="shared" si="916"/>
        <v>343207.90685462952</v>
      </c>
      <c r="AB475" s="80">
        <f t="shared" si="872"/>
        <v>647047.47104644775</v>
      </c>
      <c r="AC475" s="80">
        <f t="shared" si="861"/>
        <v>259227.9956817627</v>
      </c>
      <c r="AD475" s="80">
        <f t="shared" si="873"/>
        <v>379310.38641357422</v>
      </c>
      <c r="AE475" s="80"/>
      <c r="AF475" s="80"/>
      <c r="AG475" s="80"/>
      <c r="AH475" s="80"/>
      <c r="AI475" s="80"/>
      <c r="AJ475" s="80">
        <f t="shared" si="835"/>
        <v>359096.10395908292</v>
      </c>
      <c r="AK475" s="80"/>
      <c r="AL475" s="80">
        <f t="shared" si="918"/>
        <v>104025.60205078125</v>
      </c>
      <c r="AM475" s="80">
        <f t="shared" si="854"/>
        <v>121606.64778041796</v>
      </c>
      <c r="AN475" s="80">
        <f t="shared" si="871"/>
        <v>45386.201347351074</v>
      </c>
      <c r="AO475" s="80">
        <f t="shared" si="866"/>
        <v>282699.99265670776</v>
      </c>
      <c r="AP475" s="80">
        <f t="shared" si="867"/>
        <v>634523.98086547852</v>
      </c>
      <c r="AQ475" s="80">
        <f t="shared" si="892"/>
        <v>96100</v>
      </c>
      <c r="AR475" s="80">
        <f t="shared" si="862"/>
        <v>223177.05822563171</v>
      </c>
      <c r="AS475" s="80">
        <f t="shared" si="868"/>
        <v>850668.02261352539</v>
      </c>
      <c r="AT475" s="80">
        <f t="shared" si="924"/>
        <v>252878.55714035034</v>
      </c>
      <c r="AU475" s="80">
        <f t="shared" si="903"/>
        <v>293825.00767707825</v>
      </c>
      <c r="AV475" s="80">
        <f>AV474</f>
        <v>33958.861149787903</v>
      </c>
      <c r="AW475" s="80">
        <f t="shared" si="878"/>
        <v>1409375</v>
      </c>
      <c r="AX475" s="80">
        <f t="shared" si="885"/>
        <v>383294.98815536499</v>
      </c>
      <c r="AY475" s="80">
        <f t="shared" si="910"/>
        <v>152335.5</v>
      </c>
      <c r="AZ475" s="80">
        <f t="shared" si="919"/>
        <v>532219.98596191406</v>
      </c>
      <c r="BA475" s="80">
        <f t="shared" si="925"/>
        <v>321300.00114440918</v>
      </c>
      <c r="BB475" s="80">
        <f t="shared" si="926"/>
        <v>456434.98420715332</v>
      </c>
      <c r="BC475" s="80">
        <f t="shared" si="920"/>
        <v>742735.21523284912</v>
      </c>
      <c r="BD475" s="80">
        <f t="shared" si="855"/>
        <v>465526.99043578998</v>
      </c>
      <c r="BE475" s="80">
        <f t="shared" si="886"/>
        <v>59874.598961079995</v>
      </c>
      <c r="BF475" s="80">
        <f t="shared" si="843"/>
        <v>61138.79886114</v>
      </c>
      <c r="BG475" s="80">
        <f t="shared" si="839"/>
        <v>80643.751926249999</v>
      </c>
      <c r="BH475" s="80">
        <f t="shared" si="904"/>
        <v>104415.47970252</v>
      </c>
      <c r="BI475" s="80">
        <f t="shared" si="911"/>
        <v>689628.54123549</v>
      </c>
      <c r="BJ475" s="80">
        <f t="shared" si="859"/>
        <v>206651.24838</v>
      </c>
      <c r="BK475" s="80">
        <f t="shared" si="893"/>
        <v>143839.5</v>
      </c>
      <c r="BL475" s="80">
        <f t="shared" si="894"/>
        <v>408250</v>
      </c>
      <c r="BM475" s="80">
        <f t="shared" si="879"/>
        <v>1161088.87264083</v>
      </c>
      <c r="BN475" s="80">
        <f t="shared" si="905"/>
        <v>761611.18707980996</v>
      </c>
      <c r="BO475" s="80">
        <f t="shared" si="895"/>
        <v>244634.38975119998</v>
      </c>
      <c r="BP475" s="80">
        <f t="shared" si="896"/>
        <v>386593.20330164995</v>
      </c>
      <c r="BQ475" s="80">
        <f t="shared" si="897"/>
        <v>387439</v>
      </c>
      <c r="BR475" s="80">
        <f t="shared" si="863"/>
        <v>493600.00599999999</v>
      </c>
      <c r="BS475" s="80">
        <f t="shared" si="898"/>
        <v>403600.00599999999</v>
      </c>
      <c r="BT475" s="80">
        <f t="shared" si="906"/>
        <v>2406257.14468964</v>
      </c>
      <c r="BU475" s="80">
        <f t="shared" si="899"/>
        <v>322919.99907999998</v>
      </c>
      <c r="BV475" s="80">
        <f t="shared" si="912"/>
        <v>968431.95748703997</v>
      </c>
      <c r="BW475" s="80">
        <f t="shared" si="880"/>
        <v>457199.99325</v>
      </c>
      <c r="BX475" s="80">
        <f t="shared" si="921"/>
        <v>273624.99474749999</v>
      </c>
      <c r="BY475" s="80">
        <f t="shared" si="917"/>
        <v>603689.10413839994</v>
      </c>
      <c r="BZ475" s="80">
        <f t="shared" si="881"/>
        <v>148902.00056810002</v>
      </c>
      <c r="CA475" s="80">
        <f t="shared" si="913"/>
        <v>593313.75802125002</v>
      </c>
      <c r="CB475" s="80">
        <f t="shared" si="907"/>
        <v>558025.00467499997</v>
      </c>
      <c r="CC475" s="80">
        <f t="shared" si="914"/>
        <v>430436.14944095997</v>
      </c>
      <c r="CD475" s="80">
        <f t="shared" si="908"/>
        <v>1388556.0380879999</v>
      </c>
      <c r="CE475" s="80">
        <f t="shared" si="900"/>
        <v>250000</v>
      </c>
      <c r="CF475" s="80">
        <f t="shared" si="882"/>
        <v>161442.04706469001</v>
      </c>
      <c r="CG475" s="80">
        <f t="shared" si="846"/>
        <v>4072035.0457874998</v>
      </c>
      <c r="CH475" s="80">
        <f t="shared" si="852"/>
        <v>738299.98683929443</v>
      </c>
      <c r="CI475" s="80">
        <f t="shared" si="844"/>
        <v>296400.00343322754</v>
      </c>
      <c r="CJ475" s="80">
        <f t="shared" si="883"/>
        <v>365283.31486701965</v>
      </c>
      <c r="CK475" s="80">
        <f t="shared" si="832"/>
        <v>326625.00619888306</v>
      </c>
      <c r="CL475" s="80">
        <f t="shared" si="864"/>
        <v>55808.653789520271</v>
      </c>
      <c r="CM475" s="80">
        <f t="shared" si="840"/>
        <v>329225.00371932983</v>
      </c>
      <c r="CN475" s="80">
        <f t="shared" si="857"/>
        <v>354832.49473571777</v>
      </c>
      <c r="CO475" s="80">
        <f t="shared" si="860"/>
        <v>855599.97367858887</v>
      </c>
      <c r="CP475" s="80">
        <f t="shared" si="875"/>
        <v>350258.06393432617</v>
      </c>
      <c r="CQ475" s="80">
        <f t="shared" si="874"/>
        <v>588720.00503540039</v>
      </c>
      <c r="CR475" s="84">
        <f t="shared" si="869"/>
        <v>302399.99771118164</v>
      </c>
      <c r="CS475" s="80"/>
      <c r="CT475" s="80"/>
      <c r="CU475" s="80"/>
      <c r="CV475" s="80"/>
      <c r="CW475" s="80"/>
      <c r="CX475" s="74"/>
      <c r="CY475" s="74"/>
      <c r="CZ475" s="74"/>
      <c r="DA475" s="74"/>
      <c r="DB475" s="74"/>
      <c r="DC475" s="74"/>
      <c r="DD475" s="74"/>
      <c r="DE475" s="74"/>
      <c r="DF475" s="74"/>
      <c r="DG475" s="74"/>
      <c r="DH475" s="80">
        <f t="shared" si="845"/>
        <v>19372.349306106615</v>
      </c>
      <c r="DI475" s="74"/>
      <c r="DJ475" s="80">
        <f t="shared" si="833"/>
        <v>259793.63644790649</v>
      </c>
      <c r="DK475" s="74"/>
      <c r="DL475" s="74"/>
      <c r="DM475" s="74"/>
      <c r="DN475" s="80">
        <f t="shared" si="834"/>
        <v>379961.22848510742</v>
      </c>
      <c r="DO475" s="74"/>
      <c r="DP475" s="80">
        <f t="shared" si="848"/>
        <v>55567.197961807251</v>
      </c>
      <c r="DQ475" s="80">
        <f t="shared" si="836"/>
        <v>236900.00438690186</v>
      </c>
      <c r="DR475" s="74"/>
      <c r="DS475" s="80">
        <f t="shared" si="849"/>
        <v>182258.50337505341</v>
      </c>
      <c r="DT475" s="80">
        <f t="shared" si="842"/>
        <v>131351.76397514343</v>
      </c>
      <c r="DU475" s="80">
        <f t="shared" si="901"/>
        <v>408250</v>
      </c>
      <c r="DV475" s="80">
        <f t="shared" si="865"/>
        <v>77860.777170181274</v>
      </c>
      <c r="DW475" s="80">
        <f t="shared" ref="DW475:DW479" si="929">DW474</f>
        <v>483469.7340593338</v>
      </c>
      <c r="DX475" s="80">
        <f t="shared" si="856"/>
        <v>150218.74725818634</v>
      </c>
      <c r="DY475" s="80">
        <f t="shared" si="902"/>
        <v>632500</v>
      </c>
      <c r="DZ475" s="80">
        <f t="shared" si="887"/>
        <v>267604.30495548248</v>
      </c>
      <c r="EA475" s="80">
        <f t="shared" si="888"/>
        <v>58928.767573356628</v>
      </c>
      <c r="EB475" s="80">
        <f t="shared" si="927"/>
        <v>407483.68092727661</v>
      </c>
      <c r="EC475" s="80">
        <f>EC474</f>
        <v>177750</v>
      </c>
      <c r="ED475" s="80"/>
      <c r="EE475" s="80"/>
      <c r="EF475" s="80"/>
      <c r="EG475" s="80"/>
      <c r="EH475" s="80"/>
      <c r="EI475" s="80"/>
      <c r="EJ475" s="80"/>
      <c r="EK475" s="80"/>
      <c r="EL475" s="80">
        <f t="shared" si="870"/>
        <v>112553.26303529739</v>
      </c>
      <c r="EM475" s="80">
        <f t="shared" si="889"/>
        <v>707856.30050086975</v>
      </c>
      <c r="EN475" s="72">
        <f t="shared" si="850"/>
        <v>42555333.187343337</v>
      </c>
    </row>
    <row r="476" spans="1:144" ht="16" x14ac:dyDescent="0.2">
      <c r="A476" s="71">
        <v>44469</v>
      </c>
      <c r="B476" s="80"/>
      <c r="C476" s="80">
        <f t="shared" si="890"/>
        <v>1069500</v>
      </c>
      <c r="D476" s="80">
        <f t="shared" si="838"/>
        <v>412828.62110328674</v>
      </c>
      <c r="E476" s="80">
        <f>E475</f>
        <v>103684.35876655579</v>
      </c>
      <c r="F476" s="80">
        <f t="shared" ref="F476:F479" si="930">F475</f>
        <v>96050.982572555542</v>
      </c>
      <c r="G476" s="80"/>
      <c r="H476" s="80">
        <f t="shared" si="928"/>
        <v>343965.0092124939</v>
      </c>
      <c r="I476" s="80">
        <f t="shared" si="847"/>
        <v>364262.50767707825</v>
      </c>
      <c r="J476" s="80">
        <f t="shared" si="915"/>
        <v>152019.48058223724</v>
      </c>
      <c r="K476" s="80">
        <f t="shared" si="858"/>
        <v>151941.11660385132</v>
      </c>
      <c r="L476" s="80"/>
      <c r="M476" s="80">
        <f t="shared" si="876"/>
        <v>436867.18872070312</v>
      </c>
      <c r="N476" s="80"/>
      <c r="O476" s="80"/>
      <c r="P476" s="80">
        <f t="shared" si="891"/>
        <v>184574.99670982361</v>
      </c>
      <c r="Q476" s="80">
        <f t="shared" si="877"/>
        <v>721000</v>
      </c>
      <c r="R476" s="80">
        <f t="shared" ref="R476:R479" si="931">R475</f>
        <v>103239.35276508331</v>
      </c>
      <c r="S476" s="80">
        <f t="shared" si="922"/>
        <v>256122.94509029388</v>
      </c>
      <c r="T476" s="80"/>
      <c r="U476" s="80">
        <f t="shared" si="923"/>
        <v>298902.5963973999</v>
      </c>
      <c r="V476" s="80">
        <f t="shared" si="853"/>
        <v>318437.48688697815</v>
      </c>
      <c r="W476" s="80">
        <f t="shared" si="909"/>
        <v>429317.995262146</v>
      </c>
      <c r="X476" s="80"/>
      <c r="Y476" s="80">
        <f t="shared" si="884"/>
        <v>181681.50415420532</v>
      </c>
      <c r="Z476" s="80"/>
      <c r="AA476" s="80">
        <f t="shared" si="916"/>
        <v>343207.90685462952</v>
      </c>
      <c r="AB476" s="80">
        <f t="shared" si="872"/>
        <v>647047.47104644775</v>
      </c>
      <c r="AC476" s="80">
        <f t="shared" si="861"/>
        <v>259227.9956817627</v>
      </c>
      <c r="AD476" s="80">
        <f t="shared" si="873"/>
        <v>379310.38641357422</v>
      </c>
      <c r="AE476" s="80"/>
      <c r="AF476" s="80"/>
      <c r="AG476" s="80"/>
      <c r="AH476" s="80"/>
      <c r="AI476" s="80"/>
      <c r="AJ476" s="80">
        <f t="shared" si="835"/>
        <v>359096.10395908292</v>
      </c>
      <c r="AK476" s="80"/>
      <c r="AL476" s="80">
        <f t="shared" si="918"/>
        <v>104025.60205078125</v>
      </c>
      <c r="AM476" s="80">
        <f t="shared" si="854"/>
        <v>121606.64778041796</v>
      </c>
      <c r="AN476" s="80">
        <f t="shared" si="871"/>
        <v>45386.201347351074</v>
      </c>
      <c r="AO476" s="80">
        <f t="shared" si="866"/>
        <v>282699.99265670776</v>
      </c>
      <c r="AP476" s="80">
        <f t="shared" si="867"/>
        <v>634523.98086547852</v>
      </c>
      <c r="AQ476" s="80">
        <f t="shared" si="892"/>
        <v>96100</v>
      </c>
      <c r="AR476" s="80">
        <f t="shared" si="862"/>
        <v>223177.05822563171</v>
      </c>
      <c r="AS476" s="80">
        <f t="shared" si="868"/>
        <v>850668.02261352539</v>
      </c>
      <c r="AT476" s="80">
        <f t="shared" si="924"/>
        <v>252878.55714035034</v>
      </c>
      <c r="AU476" s="80">
        <f t="shared" si="903"/>
        <v>293825.00767707825</v>
      </c>
      <c r="AV476" s="80">
        <f t="shared" ref="AV476:AV479" si="932">AV475</f>
        <v>33958.861149787903</v>
      </c>
      <c r="AW476" s="80">
        <f t="shared" si="878"/>
        <v>1409375</v>
      </c>
      <c r="AX476" s="80">
        <f t="shared" si="885"/>
        <v>383294.98815536499</v>
      </c>
      <c r="AY476" s="80">
        <f t="shared" si="910"/>
        <v>152335.5</v>
      </c>
      <c r="AZ476" s="80">
        <f t="shared" si="919"/>
        <v>532219.98596191406</v>
      </c>
      <c r="BA476" s="80">
        <f t="shared" si="925"/>
        <v>321300.00114440918</v>
      </c>
      <c r="BB476" s="80">
        <f t="shared" si="926"/>
        <v>456434.98420715332</v>
      </c>
      <c r="BC476" s="80">
        <f t="shared" si="920"/>
        <v>742735.21523284912</v>
      </c>
      <c r="BD476" s="80">
        <f t="shared" si="855"/>
        <v>465526.99043578998</v>
      </c>
      <c r="BE476" s="80">
        <f t="shared" si="886"/>
        <v>59874.598961079995</v>
      </c>
      <c r="BF476" s="80">
        <f t="shared" si="843"/>
        <v>61138.79886114</v>
      </c>
      <c r="BG476" s="80">
        <f t="shared" si="839"/>
        <v>80643.751926249999</v>
      </c>
      <c r="BH476" s="80">
        <f t="shared" si="904"/>
        <v>104415.47970252</v>
      </c>
      <c r="BI476" s="80">
        <f t="shared" si="911"/>
        <v>689628.54123549</v>
      </c>
      <c r="BJ476" s="80">
        <f t="shared" si="859"/>
        <v>206651.24838</v>
      </c>
      <c r="BK476" s="80">
        <f t="shared" si="893"/>
        <v>143839.5</v>
      </c>
      <c r="BL476" s="80">
        <f t="shared" si="894"/>
        <v>408250</v>
      </c>
      <c r="BM476" s="80">
        <f t="shared" si="879"/>
        <v>1161088.87264083</v>
      </c>
      <c r="BN476" s="80">
        <f t="shared" si="905"/>
        <v>761611.18707980996</v>
      </c>
      <c r="BO476" s="80">
        <f t="shared" si="895"/>
        <v>244634.38975119998</v>
      </c>
      <c r="BP476" s="80">
        <f t="shared" si="896"/>
        <v>386593.20330164995</v>
      </c>
      <c r="BQ476" s="80">
        <f t="shared" si="897"/>
        <v>387439</v>
      </c>
      <c r="BR476" s="80">
        <f t="shared" si="863"/>
        <v>493600.00599999999</v>
      </c>
      <c r="BS476" s="80">
        <f t="shared" si="898"/>
        <v>403600.00599999999</v>
      </c>
      <c r="BT476" s="80">
        <f t="shared" si="906"/>
        <v>2406257.14468964</v>
      </c>
      <c r="BU476" s="80">
        <f t="shared" si="899"/>
        <v>322919.99907999998</v>
      </c>
      <c r="BV476" s="80">
        <f t="shared" si="912"/>
        <v>968431.95748703997</v>
      </c>
      <c r="BW476" s="80">
        <f t="shared" si="880"/>
        <v>457199.99325</v>
      </c>
      <c r="BX476" s="80">
        <f t="shared" si="921"/>
        <v>273624.99474749999</v>
      </c>
      <c r="BY476" s="80">
        <f t="shared" si="917"/>
        <v>603689.10413839994</v>
      </c>
      <c r="BZ476" s="80">
        <f t="shared" si="881"/>
        <v>148902.00056810002</v>
      </c>
      <c r="CA476" s="80">
        <f t="shared" si="913"/>
        <v>593313.75802125002</v>
      </c>
      <c r="CB476" s="80">
        <f t="shared" si="907"/>
        <v>558025.00467499997</v>
      </c>
      <c r="CC476" s="80">
        <f t="shared" si="914"/>
        <v>430436.14944095997</v>
      </c>
      <c r="CD476" s="80">
        <f t="shared" si="908"/>
        <v>1388556.0380879999</v>
      </c>
      <c r="CE476" s="80">
        <f t="shared" si="900"/>
        <v>250000</v>
      </c>
      <c r="CF476" s="80">
        <f t="shared" si="882"/>
        <v>161442.04706469001</v>
      </c>
      <c r="CG476" s="80">
        <f t="shared" si="846"/>
        <v>4072035.0457874998</v>
      </c>
      <c r="CH476" s="80">
        <f t="shared" si="852"/>
        <v>738299.98683929443</v>
      </c>
      <c r="CI476" s="80">
        <f t="shared" si="844"/>
        <v>296400.00343322754</v>
      </c>
      <c r="CJ476" s="80">
        <f t="shared" si="883"/>
        <v>365283.31486701965</v>
      </c>
      <c r="CK476" s="80">
        <f t="shared" si="832"/>
        <v>326625.00619888306</v>
      </c>
      <c r="CL476" s="80">
        <f t="shared" si="864"/>
        <v>55808.653789520271</v>
      </c>
      <c r="CM476" s="80">
        <f t="shared" si="840"/>
        <v>329225.00371932983</v>
      </c>
      <c r="CN476" s="80">
        <f t="shared" si="857"/>
        <v>354832.49473571777</v>
      </c>
      <c r="CO476" s="80">
        <f t="shared" si="860"/>
        <v>855599.97367858887</v>
      </c>
      <c r="CP476" s="80">
        <f t="shared" si="875"/>
        <v>350258.06393432617</v>
      </c>
      <c r="CQ476" s="80">
        <f t="shared" si="874"/>
        <v>588720.00503540039</v>
      </c>
      <c r="CR476" s="84">
        <f t="shared" si="869"/>
        <v>302399.99771118164</v>
      </c>
      <c r="CS476" s="80"/>
      <c r="CT476" s="80"/>
      <c r="CU476" s="80"/>
      <c r="CV476" s="80"/>
      <c r="CW476" s="80"/>
      <c r="CX476" s="74"/>
      <c r="CY476" s="74"/>
      <c r="CZ476" s="74"/>
      <c r="DA476" s="74"/>
      <c r="DB476" s="74"/>
      <c r="DC476" s="74"/>
      <c r="DD476" s="74"/>
      <c r="DE476" s="74"/>
      <c r="DF476" s="74"/>
      <c r="DG476" s="74"/>
      <c r="DH476" s="80">
        <f t="shared" si="845"/>
        <v>19372.349306106615</v>
      </c>
      <c r="DI476" s="74"/>
      <c r="DJ476" s="80">
        <f t="shared" si="833"/>
        <v>259793.63644790649</v>
      </c>
      <c r="DK476" s="74"/>
      <c r="DL476" s="74"/>
      <c r="DM476" s="74"/>
      <c r="DN476" s="80">
        <f t="shared" si="834"/>
        <v>379961.22848510742</v>
      </c>
      <c r="DO476" s="74"/>
      <c r="DP476" s="80">
        <f t="shared" si="848"/>
        <v>55567.197961807251</v>
      </c>
      <c r="DQ476" s="80">
        <f t="shared" si="836"/>
        <v>236900.00438690186</v>
      </c>
      <c r="DR476" s="74"/>
      <c r="DS476" s="80">
        <f t="shared" si="849"/>
        <v>182258.50337505341</v>
      </c>
      <c r="DT476" s="80">
        <f t="shared" si="842"/>
        <v>131351.76397514343</v>
      </c>
      <c r="DU476" s="80">
        <f t="shared" si="901"/>
        <v>408250</v>
      </c>
      <c r="DV476" s="80">
        <f t="shared" si="865"/>
        <v>77860.777170181274</v>
      </c>
      <c r="DW476" s="80">
        <f t="shared" si="929"/>
        <v>483469.7340593338</v>
      </c>
      <c r="DX476" s="80">
        <f t="shared" si="856"/>
        <v>150218.74725818634</v>
      </c>
      <c r="DY476" s="80">
        <f t="shared" si="902"/>
        <v>632500</v>
      </c>
      <c r="DZ476" s="80">
        <f t="shared" si="887"/>
        <v>267604.30495548248</v>
      </c>
      <c r="EA476" s="80">
        <f t="shared" si="888"/>
        <v>58928.767573356628</v>
      </c>
      <c r="EB476" s="80">
        <f t="shared" si="927"/>
        <v>407483.68092727661</v>
      </c>
      <c r="EC476" s="80">
        <f t="shared" ref="EC476:EC479" si="933">EC475</f>
        <v>177750</v>
      </c>
      <c r="ED476" s="80"/>
      <c r="EE476" s="80"/>
      <c r="EF476" s="80"/>
      <c r="EG476" s="80"/>
      <c r="EH476" s="80"/>
      <c r="EI476" s="80"/>
      <c r="EJ476" s="80"/>
      <c r="EK476" s="80"/>
      <c r="EL476" s="80">
        <f t="shared" si="870"/>
        <v>112553.26303529739</v>
      </c>
      <c r="EM476" s="80">
        <f t="shared" si="889"/>
        <v>707856.30050086975</v>
      </c>
      <c r="EN476" s="72">
        <f t="shared" si="850"/>
        <v>42555333.187343337</v>
      </c>
    </row>
    <row r="477" spans="1:144" ht="16" x14ac:dyDescent="0.2">
      <c r="A477" s="71">
        <v>44498</v>
      </c>
      <c r="B477" s="80"/>
      <c r="C477" s="80">
        <f t="shared" si="890"/>
        <v>1069500</v>
      </c>
      <c r="D477" s="80">
        <f t="shared" si="838"/>
        <v>412828.62110328674</v>
      </c>
      <c r="E477" s="80">
        <f t="shared" ref="E477:E479" si="934">E476</f>
        <v>103684.35876655579</v>
      </c>
      <c r="F477" s="80">
        <f t="shared" si="930"/>
        <v>96050.982572555542</v>
      </c>
      <c r="G477" s="80"/>
      <c r="H477" s="80">
        <f t="shared" si="928"/>
        <v>343965.0092124939</v>
      </c>
      <c r="I477" s="80">
        <f t="shared" si="847"/>
        <v>364262.50767707825</v>
      </c>
      <c r="J477" s="80">
        <f t="shared" si="915"/>
        <v>152019.48058223724</v>
      </c>
      <c r="K477" s="80">
        <f t="shared" si="858"/>
        <v>151941.11660385132</v>
      </c>
      <c r="L477" s="80"/>
      <c r="M477" s="80">
        <f t="shared" si="876"/>
        <v>436867.18872070312</v>
      </c>
      <c r="N477" s="80"/>
      <c r="O477" s="80"/>
      <c r="P477" s="80">
        <f t="shared" si="891"/>
        <v>184574.99670982361</v>
      </c>
      <c r="Q477" s="80">
        <f t="shared" si="877"/>
        <v>721000</v>
      </c>
      <c r="R477" s="80">
        <f t="shared" si="931"/>
        <v>103239.35276508331</v>
      </c>
      <c r="S477" s="80">
        <f t="shared" si="922"/>
        <v>256122.94509029388</v>
      </c>
      <c r="T477" s="80"/>
      <c r="U477" s="80">
        <f t="shared" si="923"/>
        <v>298902.5963973999</v>
      </c>
      <c r="V477" s="80">
        <f t="shared" si="853"/>
        <v>318437.48688697815</v>
      </c>
      <c r="W477" s="80">
        <f t="shared" si="909"/>
        <v>429317.995262146</v>
      </c>
      <c r="X477" s="80"/>
      <c r="Y477" s="80">
        <f t="shared" si="884"/>
        <v>181681.50415420532</v>
      </c>
      <c r="Z477" s="80"/>
      <c r="AA477" s="80">
        <f t="shared" si="916"/>
        <v>343207.90685462952</v>
      </c>
      <c r="AB477" s="80">
        <f t="shared" si="872"/>
        <v>647047.47104644775</v>
      </c>
      <c r="AC477" s="80">
        <f t="shared" si="861"/>
        <v>259227.9956817627</v>
      </c>
      <c r="AD477" s="80">
        <f t="shared" si="873"/>
        <v>379310.38641357422</v>
      </c>
      <c r="AE477" s="80"/>
      <c r="AF477" s="80"/>
      <c r="AG477" s="80"/>
      <c r="AH477" s="80"/>
      <c r="AI477" s="80"/>
      <c r="AJ477" s="80">
        <f t="shared" si="835"/>
        <v>359096.10395908292</v>
      </c>
      <c r="AK477" s="80"/>
      <c r="AL477" s="80">
        <f t="shared" si="918"/>
        <v>104025.60205078125</v>
      </c>
      <c r="AM477" s="80">
        <f t="shared" si="854"/>
        <v>121606.64778041796</v>
      </c>
      <c r="AN477" s="80">
        <f t="shared" si="871"/>
        <v>45386.201347351074</v>
      </c>
      <c r="AO477" s="80">
        <f t="shared" si="866"/>
        <v>282699.99265670776</v>
      </c>
      <c r="AP477" s="80">
        <f t="shared" si="867"/>
        <v>634523.98086547852</v>
      </c>
      <c r="AQ477" s="80">
        <f t="shared" si="892"/>
        <v>96100</v>
      </c>
      <c r="AR477" s="80">
        <f t="shared" si="862"/>
        <v>223177.05822563171</v>
      </c>
      <c r="AS477" s="80">
        <f t="shared" si="868"/>
        <v>850668.02261352539</v>
      </c>
      <c r="AT477" s="80">
        <f t="shared" si="924"/>
        <v>252878.55714035034</v>
      </c>
      <c r="AU477" s="80">
        <f t="shared" si="903"/>
        <v>293825.00767707825</v>
      </c>
      <c r="AV477" s="80">
        <f t="shared" si="932"/>
        <v>33958.861149787903</v>
      </c>
      <c r="AW477" s="80">
        <f t="shared" si="878"/>
        <v>1409375</v>
      </c>
      <c r="AX477" s="80">
        <f t="shared" si="885"/>
        <v>383294.98815536499</v>
      </c>
      <c r="AY477" s="80">
        <f t="shared" si="910"/>
        <v>152335.5</v>
      </c>
      <c r="AZ477" s="80">
        <f t="shared" si="919"/>
        <v>532219.98596191406</v>
      </c>
      <c r="BA477" s="80">
        <f t="shared" si="925"/>
        <v>321300.00114440918</v>
      </c>
      <c r="BB477" s="80">
        <f t="shared" si="926"/>
        <v>456434.98420715332</v>
      </c>
      <c r="BC477" s="80">
        <f t="shared" si="920"/>
        <v>742735.21523284912</v>
      </c>
      <c r="BD477" s="80">
        <f t="shared" si="855"/>
        <v>465526.99043578998</v>
      </c>
      <c r="BE477" s="80">
        <f t="shared" si="886"/>
        <v>59874.598961079995</v>
      </c>
      <c r="BF477" s="80">
        <f t="shared" si="843"/>
        <v>61138.79886114</v>
      </c>
      <c r="BG477" s="80">
        <f t="shared" si="839"/>
        <v>80643.751926249999</v>
      </c>
      <c r="BH477" s="80">
        <f t="shared" si="904"/>
        <v>104415.47970252</v>
      </c>
      <c r="BI477" s="80">
        <f t="shared" si="911"/>
        <v>689628.54123549</v>
      </c>
      <c r="BJ477" s="80">
        <f t="shared" si="859"/>
        <v>206651.24838</v>
      </c>
      <c r="BK477" s="80">
        <f t="shared" si="893"/>
        <v>143839.5</v>
      </c>
      <c r="BL477" s="80">
        <f t="shared" si="894"/>
        <v>408250</v>
      </c>
      <c r="BM477" s="80">
        <f t="shared" si="879"/>
        <v>1161088.87264083</v>
      </c>
      <c r="BN477" s="80">
        <f t="shared" si="905"/>
        <v>761611.18707980996</v>
      </c>
      <c r="BO477" s="80">
        <f t="shared" si="895"/>
        <v>244634.38975119998</v>
      </c>
      <c r="BP477" s="80">
        <f t="shared" si="896"/>
        <v>386593.20330164995</v>
      </c>
      <c r="BQ477" s="80">
        <f t="shared" si="897"/>
        <v>387439</v>
      </c>
      <c r="BR477" s="80">
        <f t="shared" si="863"/>
        <v>493600.00599999999</v>
      </c>
      <c r="BS477" s="80">
        <f t="shared" si="898"/>
        <v>403600.00599999999</v>
      </c>
      <c r="BT477" s="80">
        <f t="shared" si="906"/>
        <v>2406257.14468964</v>
      </c>
      <c r="BU477" s="80">
        <f t="shared" si="899"/>
        <v>322919.99907999998</v>
      </c>
      <c r="BV477" s="80">
        <f t="shared" si="912"/>
        <v>968431.95748703997</v>
      </c>
      <c r="BW477" s="80">
        <f t="shared" si="880"/>
        <v>457199.99325</v>
      </c>
      <c r="BX477" s="80">
        <f t="shared" si="921"/>
        <v>273624.99474749999</v>
      </c>
      <c r="BY477" s="80">
        <f t="shared" si="917"/>
        <v>603689.10413839994</v>
      </c>
      <c r="BZ477" s="80">
        <f t="shared" si="881"/>
        <v>148902.00056810002</v>
      </c>
      <c r="CA477" s="80">
        <f t="shared" si="913"/>
        <v>593313.75802125002</v>
      </c>
      <c r="CB477" s="80">
        <f t="shared" si="907"/>
        <v>558025.00467499997</v>
      </c>
      <c r="CC477" s="80">
        <f t="shared" si="914"/>
        <v>430436.14944095997</v>
      </c>
      <c r="CD477" s="80">
        <f t="shared" si="908"/>
        <v>1388556.0380879999</v>
      </c>
      <c r="CE477" s="80">
        <f t="shared" si="900"/>
        <v>250000</v>
      </c>
      <c r="CF477" s="80">
        <f t="shared" si="882"/>
        <v>161442.04706469001</v>
      </c>
      <c r="CG477" s="80">
        <f t="shared" si="846"/>
        <v>4072035.0457874998</v>
      </c>
      <c r="CH477" s="80">
        <f t="shared" si="852"/>
        <v>738299.98683929443</v>
      </c>
      <c r="CI477" s="80">
        <f t="shared" si="844"/>
        <v>296400.00343322754</v>
      </c>
      <c r="CJ477" s="80">
        <f t="shared" si="883"/>
        <v>365283.31486701965</v>
      </c>
      <c r="CK477" s="80">
        <f t="shared" si="832"/>
        <v>326625.00619888306</v>
      </c>
      <c r="CL477" s="80">
        <f t="shared" si="864"/>
        <v>55808.653789520271</v>
      </c>
      <c r="CM477" s="80">
        <f t="shared" si="840"/>
        <v>329225.00371932983</v>
      </c>
      <c r="CN477" s="80">
        <f t="shared" si="857"/>
        <v>354832.49473571777</v>
      </c>
      <c r="CO477" s="80">
        <f t="shared" si="860"/>
        <v>855599.97367858887</v>
      </c>
      <c r="CP477" s="80">
        <f t="shared" si="875"/>
        <v>350258.06393432617</v>
      </c>
      <c r="CQ477" s="80">
        <f t="shared" si="874"/>
        <v>588720.00503540039</v>
      </c>
      <c r="CR477" s="84">
        <f t="shared" si="869"/>
        <v>302399.99771118164</v>
      </c>
      <c r="CS477" s="80"/>
      <c r="CT477" s="80"/>
      <c r="CU477" s="80"/>
      <c r="CV477" s="80"/>
      <c r="CW477" s="80"/>
      <c r="CX477" s="74"/>
      <c r="CY477" s="74"/>
      <c r="CZ477" s="74"/>
      <c r="DA477" s="74"/>
      <c r="DB477" s="74"/>
      <c r="DC477" s="74"/>
      <c r="DD477" s="74"/>
      <c r="DE477" s="74"/>
      <c r="DF477" s="74"/>
      <c r="DG477" s="74"/>
      <c r="DH477" s="80">
        <f t="shared" si="845"/>
        <v>19372.349306106615</v>
      </c>
      <c r="DI477" s="74"/>
      <c r="DJ477" s="80">
        <f t="shared" si="833"/>
        <v>259793.63644790649</v>
      </c>
      <c r="DK477" s="74"/>
      <c r="DL477" s="74"/>
      <c r="DM477" s="74"/>
      <c r="DN477" s="80">
        <f t="shared" si="834"/>
        <v>379961.22848510742</v>
      </c>
      <c r="DO477" s="74"/>
      <c r="DP477" s="80">
        <f t="shared" si="848"/>
        <v>55567.197961807251</v>
      </c>
      <c r="DQ477" s="80">
        <f t="shared" si="836"/>
        <v>236900.00438690186</v>
      </c>
      <c r="DR477" s="74"/>
      <c r="DS477" s="80">
        <f t="shared" si="849"/>
        <v>182258.50337505341</v>
      </c>
      <c r="DT477" s="80">
        <f t="shared" si="842"/>
        <v>131351.76397514343</v>
      </c>
      <c r="DU477" s="80">
        <f t="shared" si="901"/>
        <v>408250</v>
      </c>
      <c r="DV477" s="80">
        <f t="shared" si="865"/>
        <v>77860.777170181274</v>
      </c>
      <c r="DW477" s="80">
        <f t="shared" si="929"/>
        <v>483469.7340593338</v>
      </c>
      <c r="DX477" s="80">
        <f t="shared" si="856"/>
        <v>150218.74725818634</v>
      </c>
      <c r="DY477" s="80">
        <f t="shared" si="902"/>
        <v>632500</v>
      </c>
      <c r="DZ477" s="80">
        <f t="shared" si="887"/>
        <v>267604.30495548248</v>
      </c>
      <c r="EA477" s="80">
        <f t="shared" si="888"/>
        <v>58928.767573356628</v>
      </c>
      <c r="EB477" s="80">
        <f t="shared" si="927"/>
        <v>407483.68092727661</v>
      </c>
      <c r="EC477" s="80">
        <f t="shared" si="933"/>
        <v>177750</v>
      </c>
      <c r="ED477" s="80"/>
      <c r="EE477" s="80"/>
      <c r="EF477" s="80"/>
      <c r="EG477" s="80"/>
      <c r="EH477" s="80"/>
      <c r="EI477" s="80"/>
      <c r="EJ477" s="80"/>
      <c r="EK477" s="80"/>
      <c r="EL477" s="80">
        <f t="shared" si="870"/>
        <v>112553.26303529739</v>
      </c>
      <c r="EM477" s="80">
        <f t="shared" si="889"/>
        <v>707856.30050086975</v>
      </c>
      <c r="EN477" s="72">
        <f t="shared" si="850"/>
        <v>42555333.187343337</v>
      </c>
    </row>
    <row r="478" spans="1:144" ht="16" x14ac:dyDescent="0.2">
      <c r="A478" s="71">
        <v>44530</v>
      </c>
      <c r="B478" s="80"/>
      <c r="C478" s="80">
        <f t="shared" si="890"/>
        <v>1069500</v>
      </c>
      <c r="D478" s="80">
        <f t="shared" si="838"/>
        <v>412828.62110328674</v>
      </c>
      <c r="E478" s="80">
        <f t="shared" si="934"/>
        <v>103684.35876655579</v>
      </c>
      <c r="F478" s="80">
        <f t="shared" si="930"/>
        <v>96050.982572555542</v>
      </c>
      <c r="G478" s="80"/>
      <c r="H478" s="80">
        <f t="shared" si="928"/>
        <v>343965.0092124939</v>
      </c>
      <c r="I478" s="80">
        <f t="shared" si="847"/>
        <v>364262.50767707825</v>
      </c>
      <c r="J478" s="80">
        <f t="shared" si="915"/>
        <v>152019.48058223724</v>
      </c>
      <c r="K478" s="80">
        <f t="shared" si="858"/>
        <v>151941.11660385132</v>
      </c>
      <c r="L478" s="80"/>
      <c r="M478" s="80">
        <f t="shared" si="876"/>
        <v>436867.18872070312</v>
      </c>
      <c r="N478" s="80"/>
      <c r="O478" s="80"/>
      <c r="P478" s="80">
        <f t="shared" si="891"/>
        <v>184574.99670982361</v>
      </c>
      <c r="Q478" s="80">
        <f t="shared" si="877"/>
        <v>721000</v>
      </c>
      <c r="R478" s="80">
        <f t="shared" si="931"/>
        <v>103239.35276508331</v>
      </c>
      <c r="S478" s="80">
        <f t="shared" si="922"/>
        <v>256122.94509029388</v>
      </c>
      <c r="T478" s="80"/>
      <c r="U478" s="80">
        <f t="shared" si="923"/>
        <v>298902.5963973999</v>
      </c>
      <c r="V478" s="80">
        <f t="shared" si="853"/>
        <v>318437.48688697815</v>
      </c>
      <c r="W478" s="80">
        <f t="shared" si="909"/>
        <v>429317.995262146</v>
      </c>
      <c r="X478" s="80"/>
      <c r="Y478" s="80">
        <f t="shared" si="884"/>
        <v>181681.50415420532</v>
      </c>
      <c r="Z478" s="80"/>
      <c r="AA478" s="80">
        <f t="shared" si="916"/>
        <v>343207.90685462952</v>
      </c>
      <c r="AB478" s="80">
        <f t="shared" si="872"/>
        <v>647047.47104644775</v>
      </c>
      <c r="AC478" s="80">
        <f t="shared" si="861"/>
        <v>259227.9956817627</v>
      </c>
      <c r="AD478" s="80">
        <f t="shared" si="873"/>
        <v>379310.38641357422</v>
      </c>
      <c r="AE478" s="80"/>
      <c r="AF478" s="80"/>
      <c r="AG478" s="80"/>
      <c r="AH478" s="80"/>
      <c r="AI478" s="80"/>
      <c r="AJ478" s="80">
        <f t="shared" si="835"/>
        <v>359096.10395908292</v>
      </c>
      <c r="AK478" s="80"/>
      <c r="AL478" s="80">
        <f t="shared" si="918"/>
        <v>104025.60205078125</v>
      </c>
      <c r="AM478" s="80">
        <f t="shared" si="854"/>
        <v>121606.64778041796</v>
      </c>
      <c r="AN478" s="80">
        <f t="shared" si="871"/>
        <v>45386.201347351074</v>
      </c>
      <c r="AO478" s="80">
        <f t="shared" si="866"/>
        <v>282699.99265670776</v>
      </c>
      <c r="AP478" s="80">
        <f t="shared" si="867"/>
        <v>634523.98086547852</v>
      </c>
      <c r="AQ478" s="80">
        <f t="shared" si="892"/>
        <v>96100</v>
      </c>
      <c r="AR478" s="80">
        <f t="shared" si="862"/>
        <v>223177.05822563171</v>
      </c>
      <c r="AS478" s="80">
        <f t="shared" si="868"/>
        <v>850668.02261352539</v>
      </c>
      <c r="AT478" s="80">
        <f t="shared" si="924"/>
        <v>252878.55714035034</v>
      </c>
      <c r="AU478" s="80">
        <f t="shared" si="903"/>
        <v>293825.00767707825</v>
      </c>
      <c r="AV478" s="80">
        <f t="shared" si="932"/>
        <v>33958.861149787903</v>
      </c>
      <c r="AW478" s="80">
        <f t="shared" si="878"/>
        <v>1409375</v>
      </c>
      <c r="AX478" s="80">
        <f t="shared" si="885"/>
        <v>383294.98815536499</v>
      </c>
      <c r="AY478" s="80">
        <f t="shared" si="910"/>
        <v>152335.5</v>
      </c>
      <c r="AZ478" s="80">
        <f t="shared" si="919"/>
        <v>532219.98596191406</v>
      </c>
      <c r="BA478" s="80">
        <f t="shared" si="925"/>
        <v>321300.00114440918</v>
      </c>
      <c r="BB478" s="80">
        <f t="shared" si="926"/>
        <v>456434.98420715332</v>
      </c>
      <c r="BC478" s="80">
        <f t="shared" si="920"/>
        <v>742735.21523284912</v>
      </c>
      <c r="BD478" s="80">
        <f t="shared" si="855"/>
        <v>465526.99043578998</v>
      </c>
      <c r="BE478" s="80">
        <f t="shared" si="886"/>
        <v>59874.598961079995</v>
      </c>
      <c r="BF478" s="80">
        <f t="shared" si="843"/>
        <v>61138.79886114</v>
      </c>
      <c r="BG478" s="80">
        <f t="shared" si="839"/>
        <v>80643.751926249999</v>
      </c>
      <c r="BH478" s="80">
        <f t="shared" si="904"/>
        <v>104415.47970252</v>
      </c>
      <c r="BI478" s="80">
        <f t="shared" si="911"/>
        <v>689628.54123549</v>
      </c>
      <c r="BJ478" s="80">
        <f t="shared" si="859"/>
        <v>206651.24838</v>
      </c>
      <c r="BK478" s="80">
        <f t="shared" si="893"/>
        <v>143839.5</v>
      </c>
      <c r="BL478" s="80">
        <f t="shared" si="894"/>
        <v>408250</v>
      </c>
      <c r="BM478" s="80">
        <f t="shared" si="879"/>
        <v>1161088.87264083</v>
      </c>
      <c r="BN478" s="80">
        <f t="shared" si="905"/>
        <v>761611.18707980996</v>
      </c>
      <c r="BO478" s="80">
        <f t="shared" si="895"/>
        <v>244634.38975119998</v>
      </c>
      <c r="BP478" s="80">
        <f t="shared" si="896"/>
        <v>386593.20330164995</v>
      </c>
      <c r="BQ478" s="80">
        <f t="shared" si="897"/>
        <v>387439</v>
      </c>
      <c r="BR478" s="80">
        <f t="shared" si="863"/>
        <v>493600.00599999999</v>
      </c>
      <c r="BS478" s="80">
        <f t="shared" si="898"/>
        <v>403600.00599999999</v>
      </c>
      <c r="BT478" s="80">
        <f t="shared" si="906"/>
        <v>2406257.14468964</v>
      </c>
      <c r="BU478" s="80">
        <f t="shared" si="899"/>
        <v>322919.99907999998</v>
      </c>
      <c r="BV478" s="80">
        <f t="shared" si="912"/>
        <v>968431.95748703997</v>
      </c>
      <c r="BW478" s="80">
        <f t="shared" si="880"/>
        <v>457199.99325</v>
      </c>
      <c r="BX478" s="80">
        <f t="shared" si="921"/>
        <v>273624.99474749999</v>
      </c>
      <c r="BY478" s="80">
        <f t="shared" si="917"/>
        <v>603689.10413839994</v>
      </c>
      <c r="BZ478" s="80">
        <f t="shared" si="881"/>
        <v>148902.00056810002</v>
      </c>
      <c r="CA478" s="80">
        <f t="shared" si="913"/>
        <v>593313.75802125002</v>
      </c>
      <c r="CB478" s="80">
        <f t="shared" si="907"/>
        <v>558025.00467499997</v>
      </c>
      <c r="CC478" s="80">
        <f t="shared" si="914"/>
        <v>430436.14944095997</v>
      </c>
      <c r="CD478" s="80">
        <f t="shared" si="908"/>
        <v>1388556.0380879999</v>
      </c>
      <c r="CE478" s="80">
        <f t="shared" si="900"/>
        <v>250000</v>
      </c>
      <c r="CF478" s="80">
        <f t="shared" si="882"/>
        <v>161442.04706469001</v>
      </c>
      <c r="CG478" s="80">
        <f t="shared" si="846"/>
        <v>4072035.0457874998</v>
      </c>
      <c r="CH478" s="80">
        <f t="shared" si="852"/>
        <v>738299.98683929443</v>
      </c>
      <c r="CI478" s="80">
        <f t="shared" si="844"/>
        <v>296400.00343322754</v>
      </c>
      <c r="CJ478" s="80">
        <f t="shared" si="883"/>
        <v>365283.31486701965</v>
      </c>
      <c r="CK478" s="80"/>
      <c r="CL478" s="80">
        <f t="shared" si="864"/>
        <v>55808.653789520271</v>
      </c>
      <c r="CM478" s="80">
        <f t="shared" si="840"/>
        <v>329225.00371932983</v>
      </c>
      <c r="CN478" s="80">
        <f t="shared" si="857"/>
        <v>354832.49473571777</v>
      </c>
      <c r="CO478" s="80">
        <f t="shared" si="860"/>
        <v>855599.97367858887</v>
      </c>
      <c r="CP478" s="80">
        <f t="shared" si="875"/>
        <v>350258.06393432617</v>
      </c>
      <c r="CQ478" s="80">
        <f t="shared" si="874"/>
        <v>588720.00503540039</v>
      </c>
      <c r="CR478" s="84">
        <f t="shared" si="869"/>
        <v>302399.99771118164</v>
      </c>
      <c r="CS478" s="80"/>
      <c r="CT478" s="80"/>
      <c r="CU478" s="80"/>
      <c r="CV478" s="80"/>
      <c r="CW478" s="80"/>
      <c r="CX478" s="74"/>
      <c r="CY478" s="74"/>
      <c r="CZ478" s="74"/>
      <c r="DA478" s="74"/>
      <c r="DB478" s="74"/>
      <c r="DC478" s="74"/>
      <c r="DD478" s="74"/>
      <c r="DE478" s="74"/>
      <c r="DF478" s="74"/>
      <c r="DG478" s="74"/>
      <c r="DH478" s="80">
        <f t="shared" si="845"/>
        <v>19372.349306106615</v>
      </c>
      <c r="DI478" s="74"/>
      <c r="DJ478" s="74"/>
      <c r="DK478" s="74"/>
      <c r="DL478" s="74"/>
      <c r="DM478" s="74"/>
      <c r="DN478" s="74"/>
      <c r="DO478" s="74"/>
      <c r="DP478" s="80">
        <f t="shared" si="848"/>
        <v>55567.197961807251</v>
      </c>
      <c r="DQ478" s="80">
        <f t="shared" si="836"/>
        <v>236900.00438690186</v>
      </c>
      <c r="DR478" s="74"/>
      <c r="DS478" s="80">
        <f t="shared" si="849"/>
        <v>182258.50337505341</v>
      </c>
      <c r="DT478" s="80">
        <f t="shared" si="842"/>
        <v>131351.76397514343</v>
      </c>
      <c r="DU478" s="80">
        <f t="shared" si="901"/>
        <v>408250</v>
      </c>
      <c r="DV478" s="80">
        <f t="shared" si="865"/>
        <v>77860.777170181274</v>
      </c>
      <c r="DW478" s="80">
        <f t="shared" si="929"/>
        <v>483469.7340593338</v>
      </c>
      <c r="DX478" s="80">
        <f t="shared" si="856"/>
        <v>150218.74725818634</v>
      </c>
      <c r="DY478" s="80">
        <f t="shared" si="902"/>
        <v>632500</v>
      </c>
      <c r="DZ478" s="80">
        <f t="shared" si="887"/>
        <v>267604.30495548248</v>
      </c>
      <c r="EA478" s="80">
        <f t="shared" si="888"/>
        <v>58928.767573356628</v>
      </c>
      <c r="EB478" s="80">
        <f t="shared" si="927"/>
        <v>407483.68092727661</v>
      </c>
      <c r="EC478" s="80">
        <f t="shared" si="933"/>
        <v>177750</v>
      </c>
      <c r="ED478" s="80"/>
      <c r="EE478" s="80"/>
      <c r="EF478" s="80"/>
      <c r="EG478" s="80"/>
      <c r="EH478" s="80"/>
      <c r="EI478" s="80"/>
      <c r="EJ478" s="80"/>
      <c r="EK478" s="80"/>
      <c r="EL478" s="80">
        <f t="shared" si="870"/>
        <v>112553.26303529739</v>
      </c>
      <c r="EM478" s="80">
        <f t="shared" si="889"/>
        <v>707856.30050086975</v>
      </c>
      <c r="EN478" s="72">
        <f t="shared" si="850"/>
        <v>41588953.31621144</v>
      </c>
    </row>
    <row r="479" spans="1:144" ht="17" thickBot="1" x14ac:dyDescent="0.25">
      <c r="A479" s="73">
        <v>44561</v>
      </c>
      <c r="B479" s="76"/>
      <c r="C479" s="76">
        <f t="shared" si="890"/>
        <v>1069500</v>
      </c>
      <c r="D479" s="76">
        <f t="shared" si="838"/>
        <v>412828.62110328674</v>
      </c>
      <c r="E479" s="76">
        <f t="shared" si="934"/>
        <v>103684.35876655579</v>
      </c>
      <c r="F479" s="76">
        <f t="shared" si="930"/>
        <v>96050.982572555542</v>
      </c>
      <c r="G479" s="76"/>
      <c r="H479" s="76">
        <f t="shared" si="928"/>
        <v>343965.0092124939</v>
      </c>
      <c r="I479" s="76">
        <f t="shared" si="847"/>
        <v>364262.50767707825</v>
      </c>
      <c r="J479" s="76">
        <f t="shared" si="915"/>
        <v>152019.48058223724</v>
      </c>
      <c r="K479" s="76">
        <f t="shared" si="858"/>
        <v>151941.11660385132</v>
      </c>
      <c r="L479" s="76"/>
      <c r="M479" s="76">
        <f t="shared" si="876"/>
        <v>436867.18872070312</v>
      </c>
      <c r="N479" s="76"/>
      <c r="O479" s="76"/>
      <c r="P479" s="76">
        <f t="shared" si="891"/>
        <v>184574.99670982361</v>
      </c>
      <c r="Q479" s="76">
        <f t="shared" si="877"/>
        <v>721000</v>
      </c>
      <c r="R479" s="76">
        <f t="shared" si="931"/>
        <v>103239.35276508331</v>
      </c>
      <c r="S479" s="76">
        <f t="shared" si="922"/>
        <v>256122.94509029388</v>
      </c>
      <c r="T479" s="76"/>
      <c r="U479" s="76">
        <f t="shared" si="923"/>
        <v>298902.5963973999</v>
      </c>
      <c r="V479" s="76">
        <f t="shared" si="853"/>
        <v>318437.48688697815</v>
      </c>
      <c r="W479" s="76">
        <f t="shared" si="909"/>
        <v>429317.995262146</v>
      </c>
      <c r="X479" s="76"/>
      <c r="Y479" s="76">
        <f t="shared" si="884"/>
        <v>181681.50415420532</v>
      </c>
      <c r="Z479" s="76"/>
      <c r="AA479" s="76">
        <f t="shared" si="916"/>
        <v>343207.90685462952</v>
      </c>
      <c r="AB479" s="76">
        <f t="shared" si="872"/>
        <v>647047.47104644775</v>
      </c>
      <c r="AC479" s="76">
        <f t="shared" si="861"/>
        <v>259227.9956817627</v>
      </c>
      <c r="AD479" s="76">
        <f t="shared" si="873"/>
        <v>379310.38641357422</v>
      </c>
      <c r="AE479" s="76"/>
      <c r="AF479" s="76"/>
      <c r="AG479" s="76"/>
      <c r="AH479" s="76"/>
      <c r="AI479" s="76"/>
      <c r="AJ479" s="76"/>
      <c r="AK479" s="76"/>
      <c r="AL479" s="76">
        <f t="shared" si="918"/>
        <v>104025.60205078125</v>
      </c>
      <c r="AM479" s="76">
        <f t="shared" si="854"/>
        <v>121606.64778041796</v>
      </c>
      <c r="AN479" s="76">
        <f t="shared" si="871"/>
        <v>45386.201347351074</v>
      </c>
      <c r="AO479" s="76">
        <f t="shared" si="866"/>
        <v>282699.99265670776</v>
      </c>
      <c r="AP479" s="76">
        <f t="shared" si="867"/>
        <v>634523.98086547852</v>
      </c>
      <c r="AQ479" s="76">
        <f t="shared" si="892"/>
        <v>96100</v>
      </c>
      <c r="AR479" s="76">
        <f t="shared" si="862"/>
        <v>223177.05822563171</v>
      </c>
      <c r="AS479" s="76">
        <f t="shared" si="868"/>
        <v>850668.02261352539</v>
      </c>
      <c r="AT479" s="76">
        <f t="shared" si="924"/>
        <v>252878.55714035034</v>
      </c>
      <c r="AU479" s="76">
        <f t="shared" si="903"/>
        <v>293825.00767707825</v>
      </c>
      <c r="AV479" s="76">
        <f t="shared" si="932"/>
        <v>33958.861149787903</v>
      </c>
      <c r="AW479" s="76">
        <f t="shared" si="878"/>
        <v>1409375</v>
      </c>
      <c r="AX479" s="76">
        <f t="shared" si="885"/>
        <v>383294.98815536499</v>
      </c>
      <c r="AY479" s="76">
        <f t="shared" si="910"/>
        <v>152335.5</v>
      </c>
      <c r="AZ479" s="76">
        <f t="shared" si="919"/>
        <v>532219.98596191406</v>
      </c>
      <c r="BA479" s="76">
        <f t="shared" si="925"/>
        <v>321300.00114440918</v>
      </c>
      <c r="BB479" s="76">
        <f t="shared" si="926"/>
        <v>456434.98420715332</v>
      </c>
      <c r="BC479" s="76">
        <f t="shared" si="920"/>
        <v>742735.21523284912</v>
      </c>
      <c r="BD479" s="76">
        <f t="shared" si="855"/>
        <v>465526.99043578998</v>
      </c>
      <c r="BE479" s="76">
        <f t="shared" si="886"/>
        <v>59874.598961079995</v>
      </c>
      <c r="BF479" s="76">
        <f t="shared" si="843"/>
        <v>61138.79886114</v>
      </c>
      <c r="BG479" s="76">
        <f t="shared" si="839"/>
        <v>80643.751926249999</v>
      </c>
      <c r="BH479" s="76">
        <f t="shared" si="904"/>
        <v>104415.47970252</v>
      </c>
      <c r="BI479" s="76">
        <f t="shared" si="911"/>
        <v>689628.54123549</v>
      </c>
      <c r="BJ479" s="76">
        <f t="shared" si="859"/>
        <v>206651.24838</v>
      </c>
      <c r="BK479" s="76">
        <f t="shared" si="893"/>
        <v>143839.5</v>
      </c>
      <c r="BL479" s="76">
        <f t="shared" si="894"/>
        <v>408250</v>
      </c>
      <c r="BM479" s="76">
        <f t="shared" si="879"/>
        <v>1161088.87264083</v>
      </c>
      <c r="BN479" s="76">
        <f t="shared" si="905"/>
        <v>761611.18707980996</v>
      </c>
      <c r="BO479" s="76">
        <f t="shared" si="895"/>
        <v>244634.38975119998</v>
      </c>
      <c r="BP479" s="76">
        <f t="shared" si="896"/>
        <v>386593.20330164995</v>
      </c>
      <c r="BQ479" s="76">
        <f t="shared" si="897"/>
        <v>387439</v>
      </c>
      <c r="BR479" s="76">
        <f t="shared" si="863"/>
        <v>493600.00599999999</v>
      </c>
      <c r="BS479" s="76">
        <f t="shared" si="898"/>
        <v>403600.00599999999</v>
      </c>
      <c r="BT479" s="76">
        <f t="shared" si="906"/>
        <v>2406257.14468964</v>
      </c>
      <c r="BU479" s="76">
        <f t="shared" si="899"/>
        <v>322919.99907999998</v>
      </c>
      <c r="BV479" s="76">
        <f t="shared" si="912"/>
        <v>968431.95748703997</v>
      </c>
      <c r="BW479" s="76">
        <f t="shared" si="880"/>
        <v>457199.99325</v>
      </c>
      <c r="BX479" s="76">
        <f t="shared" si="921"/>
        <v>273624.99474749999</v>
      </c>
      <c r="BY479" s="76">
        <f t="shared" si="917"/>
        <v>603689.10413839994</v>
      </c>
      <c r="BZ479" s="76">
        <f t="shared" si="881"/>
        <v>148902.00056810002</v>
      </c>
      <c r="CA479" s="76">
        <f t="shared" si="913"/>
        <v>593313.75802125002</v>
      </c>
      <c r="CB479" s="76">
        <f t="shared" si="907"/>
        <v>558025.00467499997</v>
      </c>
      <c r="CC479" s="76">
        <f t="shared" si="914"/>
        <v>430436.14944095997</v>
      </c>
      <c r="CD479" s="76">
        <f t="shared" si="908"/>
        <v>1388556.0380879999</v>
      </c>
      <c r="CE479" s="76">
        <f t="shared" si="900"/>
        <v>250000</v>
      </c>
      <c r="CF479" s="76">
        <f t="shared" si="882"/>
        <v>161442.04706469001</v>
      </c>
      <c r="CG479" s="76">
        <f t="shared" si="846"/>
        <v>4072035.0457874998</v>
      </c>
      <c r="CH479" s="76">
        <f t="shared" si="852"/>
        <v>738299.98683929443</v>
      </c>
      <c r="CI479" s="76">
        <f t="shared" si="844"/>
        <v>296400.00343322754</v>
      </c>
      <c r="CJ479" s="76">
        <f t="shared" si="883"/>
        <v>365283.31486701965</v>
      </c>
      <c r="CK479" s="76"/>
      <c r="CL479" s="76">
        <f t="shared" si="864"/>
        <v>55808.653789520271</v>
      </c>
      <c r="CM479" s="76">
        <f t="shared" si="840"/>
        <v>329225.00371932983</v>
      </c>
      <c r="CN479" s="76">
        <f t="shared" si="857"/>
        <v>354832.49473571777</v>
      </c>
      <c r="CO479" s="76">
        <f t="shared" si="860"/>
        <v>855599.97367858887</v>
      </c>
      <c r="CP479" s="76">
        <f t="shared" si="875"/>
        <v>350258.06393432617</v>
      </c>
      <c r="CQ479" s="76">
        <f t="shared" si="874"/>
        <v>588720.00503540039</v>
      </c>
      <c r="CR479" s="77">
        <f t="shared" si="869"/>
        <v>302399.99771118164</v>
      </c>
      <c r="CS479" s="76"/>
      <c r="CT479" s="76"/>
      <c r="CU479" s="76"/>
      <c r="CV479" s="76"/>
      <c r="CW479" s="76"/>
      <c r="CX479" s="76"/>
      <c r="CY479" s="76"/>
      <c r="CZ479" s="76"/>
      <c r="DA479" s="76"/>
      <c r="DB479" s="76"/>
      <c r="DC479" s="76"/>
      <c r="DD479" s="76"/>
      <c r="DE479" s="76"/>
      <c r="DF479" s="76"/>
      <c r="DG479" s="76"/>
      <c r="DH479" s="76">
        <f t="shared" si="845"/>
        <v>19372.349306106615</v>
      </c>
      <c r="DI479" s="76"/>
      <c r="DJ479" s="76"/>
      <c r="DK479" s="76"/>
      <c r="DL479" s="76"/>
      <c r="DM479" s="76"/>
      <c r="DN479" s="76"/>
      <c r="DO479" s="76"/>
      <c r="DP479" s="76">
        <f t="shared" si="848"/>
        <v>55567.197961807251</v>
      </c>
      <c r="DQ479" s="76"/>
      <c r="DR479" s="76"/>
      <c r="DS479" s="76">
        <f t="shared" si="849"/>
        <v>182258.50337505341</v>
      </c>
      <c r="DT479" s="76">
        <f t="shared" si="842"/>
        <v>131351.76397514343</v>
      </c>
      <c r="DU479" s="76">
        <f t="shared" si="901"/>
        <v>408250</v>
      </c>
      <c r="DV479" s="76">
        <f t="shared" si="865"/>
        <v>77860.777170181274</v>
      </c>
      <c r="DW479" s="76">
        <f t="shared" si="929"/>
        <v>483469.7340593338</v>
      </c>
      <c r="DX479" s="76">
        <f t="shared" si="856"/>
        <v>150218.74725818634</v>
      </c>
      <c r="DY479" s="76">
        <f t="shared" si="902"/>
        <v>632500</v>
      </c>
      <c r="DZ479" s="76">
        <f t="shared" si="887"/>
        <v>267604.30495548248</v>
      </c>
      <c r="EA479" s="76">
        <f t="shared" si="888"/>
        <v>58928.767573356628</v>
      </c>
      <c r="EB479" s="76">
        <f t="shared" si="927"/>
        <v>407483.68092727661</v>
      </c>
      <c r="EC479" s="76">
        <f t="shared" si="933"/>
        <v>177750</v>
      </c>
      <c r="ED479" s="76"/>
      <c r="EE479" s="76"/>
      <c r="EF479" s="76"/>
      <c r="EG479" s="76"/>
      <c r="EH479" s="76"/>
      <c r="EI479" s="76"/>
      <c r="EJ479" s="76"/>
      <c r="EK479" s="76"/>
      <c r="EL479" s="76">
        <f t="shared" si="870"/>
        <v>112553.26303529739</v>
      </c>
      <c r="EM479" s="76">
        <f t="shared" si="889"/>
        <v>707856.30050086975</v>
      </c>
      <c r="EN479" s="78">
        <f t="shared" si="850"/>
        <v>40992957.207865454</v>
      </c>
    </row>
    <row r="480" spans="1:144" ht="15" thickTop="1" x14ac:dyDescent="0.15"/>
  </sheetData>
  <mergeCells count="2">
    <mergeCell ref="B320:D321"/>
    <mergeCell ref="B159:D16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88573-A193-6E4B-97AE-8A45211CF633}">
  <dimension ref="A1:Y103"/>
  <sheetViews>
    <sheetView zoomScale="80" zoomScaleNormal="80" workbookViewId="0">
      <selection activeCell="H9" sqref="H9"/>
    </sheetView>
  </sheetViews>
  <sheetFormatPr baseColWidth="10" defaultColWidth="11.5" defaultRowHeight="14" x14ac:dyDescent="0.15"/>
  <cols>
    <col min="1" max="1" width="11" style="2" bestFit="1" customWidth="1"/>
    <col min="2" max="2" width="19.6640625" style="2" bestFit="1" customWidth="1"/>
    <col min="3" max="3" width="23.33203125" style="2" bestFit="1" customWidth="1"/>
    <col min="4" max="4" width="21.6640625" style="2" bestFit="1" customWidth="1"/>
    <col min="5" max="5" width="24.83203125" style="2" bestFit="1" customWidth="1"/>
    <col min="6" max="6" width="19.6640625" style="2" bestFit="1" customWidth="1"/>
    <col min="7" max="7" width="23.33203125" style="2" bestFit="1" customWidth="1"/>
    <col min="8" max="8" width="21.6640625" style="2" bestFit="1" customWidth="1"/>
    <col min="9" max="9" width="24.83203125" style="2" bestFit="1" customWidth="1"/>
    <col min="10" max="10" width="19.83203125" style="2" customWidth="1"/>
    <col min="11" max="11" width="24.83203125" style="2" bestFit="1" customWidth="1"/>
    <col min="12" max="13" width="8.33203125" style="2" bestFit="1" customWidth="1"/>
    <col min="14" max="14" width="14" style="2" bestFit="1" customWidth="1"/>
    <col min="15" max="16" width="11.5" style="2"/>
    <col min="17" max="17" width="23.1640625" style="2" bestFit="1" customWidth="1"/>
    <col min="18" max="18" width="13.1640625" style="2" bestFit="1" customWidth="1"/>
    <col min="19" max="27" width="11.5" style="2"/>
    <col min="28" max="28" width="2.5" style="2" customWidth="1"/>
    <col min="29" max="29" width="11.5" style="2"/>
    <col min="30" max="30" width="6" style="2" customWidth="1"/>
    <col min="31" max="31" width="11" style="2" customWidth="1"/>
    <col min="32" max="32" width="11.5" style="2"/>
    <col min="33" max="33" width="3.83203125" style="2" customWidth="1"/>
    <col min="34" max="35" width="11.5" style="2"/>
    <col min="36" max="36" width="3" style="2" customWidth="1"/>
    <col min="37" max="16384" width="11.5" style="2"/>
  </cols>
  <sheetData>
    <row r="1" spans="1:25" ht="28" customHeight="1" thickBot="1" x14ac:dyDescent="0.2">
      <c r="A1" s="100" t="s">
        <v>796</v>
      </c>
      <c r="B1" s="100" t="s">
        <v>804</v>
      </c>
      <c r="C1" s="100" t="s">
        <v>805</v>
      </c>
      <c r="D1" s="100" t="s">
        <v>806</v>
      </c>
      <c r="E1" s="100" t="s">
        <v>807</v>
      </c>
      <c r="F1" s="100" t="s">
        <v>808</v>
      </c>
      <c r="G1" s="100" t="s">
        <v>809</v>
      </c>
      <c r="H1" s="100" t="s">
        <v>810</v>
      </c>
      <c r="I1" s="100" t="s">
        <v>811</v>
      </c>
      <c r="J1" s="11"/>
      <c r="K1" s="101" t="s">
        <v>731</v>
      </c>
      <c r="L1" s="101" t="s">
        <v>732</v>
      </c>
      <c r="M1" s="101" t="s">
        <v>733</v>
      </c>
      <c r="N1" s="101" t="s">
        <v>812</v>
      </c>
      <c r="Q1" s="86"/>
      <c r="R1" s="86"/>
      <c r="S1" s="86"/>
      <c r="T1" s="86"/>
      <c r="U1" s="86"/>
      <c r="V1" s="86"/>
      <c r="W1" s="86"/>
      <c r="X1" s="86"/>
      <c r="Y1" s="86"/>
    </row>
    <row r="2" spans="1:25" ht="15" thickTop="1" x14ac:dyDescent="0.15">
      <c r="A2" s="96">
        <v>41486</v>
      </c>
      <c r="B2" s="97">
        <v>6.60334601482582E-2</v>
      </c>
      <c r="C2" s="94">
        <f t="shared" ref="C2:C19" si="0">(B2-(N2))</f>
        <v>6.60334601482582E-2</v>
      </c>
      <c r="D2" s="97">
        <v>0.10820332784348814</v>
      </c>
      <c r="E2" s="94">
        <f t="shared" ref="E2:E19" si="1">(D2-(N2))</f>
        <v>0.10820332784348814</v>
      </c>
      <c r="F2" s="97">
        <v>6.60334601482582E-2</v>
      </c>
      <c r="G2" s="94">
        <f t="shared" ref="G2:G19" si="2">(F2-(N2))</f>
        <v>6.60334601482582E-2</v>
      </c>
      <c r="H2" s="97">
        <v>0.10820332784348814</v>
      </c>
      <c r="I2" s="94">
        <v>0.10820332784348814</v>
      </c>
      <c r="K2" s="98">
        <v>5.6500000000000002E-2</v>
      </c>
      <c r="L2" s="98">
        <v>1.8700000000000001E-2</v>
      </c>
      <c r="M2" s="98">
        <v>5.6999999999999993E-3</v>
      </c>
      <c r="N2" s="98">
        <v>0</v>
      </c>
    </row>
    <row r="3" spans="1:25" ht="15" customHeight="1" x14ac:dyDescent="0.15">
      <c r="A3" s="96">
        <v>41516</v>
      </c>
      <c r="B3" s="95">
        <v>-7.3203377619499202E-2</v>
      </c>
      <c r="C3" s="102">
        <f t="shared" si="0"/>
        <v>-7.3203377619499202E-2</v>
      </c>
      <c r="D3" s="95">
        <v>-0.17900405134039088</v>
      </c>
      <c r="E3" s="102">
        <f t="shared" si="1"/>
        <v>-0.17900405134039088</v>
      </c>
      <c r="F3" s="95">
        <v>-7.3203377619499202E-2</v>
      </c>
      <c r="G3" s="102">
        <f t="shared" si="2"/>
        <v>-7.3203377619499202E-2</v>
      </c>
      <c r="H3" s="95">
        <v>-0.17900405134039088</v>
      </c>
      <c r="I3" s="102">
        <v>-0.17900405134039088</v>
      </c>
      <c r="K3" s="99">
        <v>-2.7099999999999999E-2</v>
      </c>
      <c r="L3" s="99">
        <v>2.5999999999999999E-3</v>
      </c>
      <c r="M3" s="99">
        <v>-2.6800000000000001E-2</v>
      </c>
      <c r="N3" s="99">
        <v>0</v>
      </c>
    </row>
    <row r="4" spans="1:25" ht="16" customHeight="1" x14ac:dyDescent="0.15">
      <c r="A4" s="96">
        <v>41547</v>
      </c>
      <c r="B4" s="95">
        <v>5.7757672000000003E-2</v>
      </c>
      <c r="C4" s="102">
        <f t="shared" si="0"/>
        <v>5.7757672000000003E-2</v>
      </c>
      <c r="D4" s="95">
        <v>4.9795972288069583E-2</v>
      </c>
      <c r="E4" s="102">
        <f t="shared" si="1"/>
        <v>4.9795972288069583E-2</v>
      </c>
      <c r="F4" s="95">
        <v>5.7757672000000003E-2</v>
      </c>
      <c r="G4" s="102">
        <f t="shared" si="2"/>
        <v>5.7757672000000003E-2</v>
      </c>
      <c r="H4" s="95">
        <v>4.9795972288069583E-2</v>
      </c>
      <c r="I4" s="102">
        <v>4.9795972288069583E-2</v>
      </c>
      <c r="K4" s="99">
        <v>3.7699999999999997E-2</v>
      </c>
      <c r="L4" s="99">
        <v>2.8999999999999998E-2</v>
      </c>
      <c r="M4" s="99">
        <v>-1.23E-2</v>
      </c>
      <c r="N4" s="99">
        <v>0</v>
      </c>
    </row>
    <row r="5" spans="1:25" x14ac:dyDescent="0.15">
      <c r="A5" s="96">
        <v>41578</v>
      </c>
      <c r="B5" s="95">
        <v>-8.7980095357574464E-2</v>
      </c>
      <c r="C5" s="102">
        <f t="shared" si="0"/>
        <v>-8.7980095357574464E-2</v>
      </c>
      <c r="D5" s="95">
        <v>4.0885571019300765E-2</v>
      </c>
      <c r="E5" s="102">
        <f t="shared" si="1"/>
        <v>4.0885571019300765E-2</v>
      </c>
      <c r="F5" s="95">
        <v>-8.7980095357574464E-2</v>
      </c>
      <c r="G5" s="102">
        <f t="shared" si="2"/>
        <v>-8.7980095357574464E-2</v>
      </c>
      <c r="H5" s="95">
        <v>4.0885571019300765E-2</v>
      </c>
      <c r="I5" s="102">
        <v>4.0885571019300765E-2</v>
      </c>
      <c r="K5" s="99">
        <v>4.1799999999999997E-2</v>
      </c>
      <c r="L5" s="99">
        <v>-1.5600000000000001E-2</v>
      </c>
      <c r="M5" s="99">
        <v>1.26E-2</v>
      </c>
      <c r="N5" s="99">
        <v>0</v>
      </c>
    </row>
    <row r="6" spans="1:25" x14ac:dyDescent="0.15">
      <c r="A6" s="96">
        <v>41607</v>
      </c>
      <c r="B6" s="95">
        <v>0.22440172556323529</v>
      </c>
      <c r="C6" s="102">
        <f t="shared" si="0"/>
        <v>0.22440172556323529</v>
      </c>
      <c r="D6" s="95">
        <v>0.42971139581543827</v>
      </c>
      <c r="E6" s="102">
        <f t="shared" si="1"/>
        <v>0.42971139581543827</v>
      </c>
      <c r="F6" s="95">
        <v>0.22440172556323529</v>
      </c>
      <c r="G6" s="102">
        <f t="shared" si="2"/>
        <v>0.22440172556323529</v>
      </c>
      <c r="H6" s="95">
        <v>0.42971139581543827</v>
      </c>
      <c r="I6" s="102">
        <v>0.42971139581543827</v>
      </c>
      <c r="K6" s="99">
        <v>3.1300000000000001E-2</v>
      </c>
      <c r="L6" s="99">
        <v>1.29E-2</v>
      </c>
      <c r="M6" s="99">
        <v>2.8000000000000004E-3</v>
      </c>
      <c r="N6" s="99">
        <v>0</v>
      </c>
    </row>
    <row r="7" spans="1:25" x14ac:dyDescent="0.15">
      <c r="A7" s="96">
        <v>41639</v>
      </c>
      <c r="B7" s="95">
        <v>-8.4254453201801305E-2</v>
      </c>
      <c r="C7" s="102">
        <f t="shared" si="0"/>
        <v>-8.4254453201801305E-2</v>
      </c>
      <c r="D7" s="95">
        <v>-4.5877737048667364E-2</v>
      </c>
      <c r="E7" s="102">
        <f t="shared" si="1"/>
        <v>-4.5877737048667364E-2</v>
      </c>
      <c r="F7" s="95">
        <v>-8.4254453201801305E-2</v>
      </c>
      <c r="G7" s="102">
        <f t="shared" si="2"/>
        <v>-8.4254453201801305E-2</v>
      </c>
      <c r="H7" s="95">
        <v>-4.5877737048667364E-2</v>
      </c>
      <c r="I7" s="102">
        <v>-4.5877737048667364E-2</v>
      </c>
      <c r="K7" s="99">
        <v>2.81E-2</v>
      </c>
      <c r="L7" s="99">
        <v>-4.5999999999999999E-3</v>
      </c>
      <c r="M7" s="99">
        <v>-1E-4</v>
      </c>
      <c r="N7" s="99">
        <v>0</v>
      </c>
    </row>
    <row r="8" spans="1:25" x14ac:dyDescent="0.15">
      <c r="A8" s="96">
        <v>41670</v>
      </c>
      <c r="B8" s="95">
        <v>-3.0048005175090792E-2</v>
      </c>
      <c r="C8" s="102">
        <f t="shared" si="0"/>
        <v>-3.0048005175090792E-2</v>
      </c>
      <c r="D8" s="95">
        <v>4.724454659872783E-2</v>
      </c>
      <c r="E8" s="102">
        <f t="shared" si="1"/>
        <v>4.724454659872783E-2</v>
      </c>
      <c r="F8" s="95">
        <v>-3.0048005175090792E-2</v>
      </c>
      <c r="G8" s="102">
        <f t="shared" si="2"/>
        <v>-3.0048005175090792E-2</v>
      </c>
      <c r="H8" s="95">
        <v>4.724454659872783E-2</v>
      </c>
      <c r="I8" s="102">
        <v>4.724454659872783E-2</v>
      </c>
      <c r="K8" s="99">
        <v>-3.32E-2</v>
      </c>
      <c r="L8" s="99">
        <v>9.1999999999999998E-3</v>
      </c>
      <c r="M8" s="99">
        <v>-2.0199999999999999E-2</v>
      </c>
      <c r="N8" s="99">
        <v>0</v>
      </c>
    </row>
    <row r="9" spans="1:25" x14ac:dyDescent="0.15">
      <c r="A9" s="96">
        <v>41698</v>
      </c>
      <c r="B9" s="95">
        <v>0.56022471189498901</v>
      </c>
      <c r="C9" s="102">
        <f t="shared" si="0"/>
        <v>0.56022471189498901</v>
      </c>
      <c r="D9" s="95">
        <v>0.56022471189498901</v>
      </c>
      <c r="E9" s="102">
        <f t="shared" si="1"/>
        <v>0.56022471189498901</v>
      </c>
      <c r="F9" s="95">
        <v>0.3291442021727562</v>
      </c>
      <c r="G9" s="102">
        <f t="shared" si="2"/>
        <v>0.3291442021727562</v>
      </c>
      <c r="H9" s="95">
        <v>0.16177102565772872</v>
      </c>
      <c r="I9" s="102">
        <v>0.16177102565772872</v>
      </c>
      <c r="K9" s="99">
        <v>4.6500000000000007E-2</v>
      </c>
      <c r="L9" s="99">
        <v>3.7000000000000002E-3</v>
      </c>
      <c r="M9" s="99">
        <v>-3.0999999999999999E-3</v>
      </c>
      <c r="N9" s="99">
        <v>0</v>
      </c>
    </row>
    <row r="10" spans="1:25" x14ac:dyDescent="0.15">
      <c r="A10" s="96">
        <v>41729</v>
      </c>
      <c r="B10" s="95">
        <v>-0.12141723185777664</v>
      </c>
      <c r="C10" s="102">
        <f t="shared" si="0"/>
        <v>-0.12141723185777664</v>
      </c>
      <c r="D10" s="95">
        <v>-0.12141723185777664</v>
      </c>
      <c r="E10" s="102">
        <f t="shared" si="1"/>
        <v>-0.12141723185777664</v>
      </c>
      <c r="F10" s="95">
        <v>-0.11190316081047058</v>
      </c>
      <c r="G10" s="102">
        <f t="shared" si="2"/>
        <v>-0.11190316081047058</v>
      </c>
      <c r="H10" s="95">
        <v>-0.10501205478559902</v>
      </c>
      <c r="I10" s="102">
        <v>-0.10501205478559902</v>
      </c>
      <c r="K10" s="99">
        <v>4.3E-3</v>
      </c>
      <c r="L10" s="99">
        <v>-1.8700000000000001E-2</v>
      </c>
      <c r="M10" s="99">
        <v>4.9200000000000001E-2</v>
      </c>
      <c r="N10" s="99">
        <v>0</v>
      </c>
    </row>
    <row r="11" spans="1:25" x14ac:dyDescent="0.15">
      <c r="A11" s="96">
        <v>41759</v>
      </c>
      <c r="B11" s="95">
        <v>-0.1255328506231308</v>
      </c>
      <c r="C11" s="102">
        <f t="shared" si="0"/>
        <v>-0.1255328506231308</v>
      </c>
      <c r="D11" s="95">
        <v>-0.1255328506231308</v>
      </c>
      <c r="E11" s="102">
        <f t="shared" si="1"/>
        <v>-0.1255328506231308</v>
      </c>
      <c r="F11" s="95">
        <v>-0.21327339857816696</v>
      </c>
      <c r="G11" s="102">
        <f t="shared" si="2"/>
        <v>-0.21327339857816696</v>
      </c>
      <c r="H11" s="95">
        <v>-0.27682447105094238</v>
      </c>
      <c r="I11" s="102">
        <v>-0.27682447105094238</v>
      </c>
      <c r="K11" s="99">
        <v>-1.9E-3</v>
      </c>
      <c r="L11" s="99">
        <v>-4.2000000000000003E-2</v>
      </c>
      <c r="M11" s="99">
        <v>1.1399999999999999E-2</v>
      </c>
      <c r="N11" s="99">
        <v>0</v>
      </c>
    </row>
    <row r="12" spans="1:25" x14ac:dyDescent="0.15">
      <c r="A12" s="96">
        <v>41789</v>
      </c>
      <c r="B12" s="95">
        <v>1.232609711587429E-2</v>
      </c>
      <c r="C12" s="102">
        <f t="shared" si="0"/>
        <v>1.232609711587429E-2</v>
      </c>
      <c r="D12" s="95">
        <v>1.232609711587429E-2</v>
      </c>
      <c r="E12" s="102">
        <f t="shared" si="1"/>
        <v>1.232609711587429E-2</v>
      </c>
      <c r="F12" s="95">
        <v>1.0696157347410917E-2</v>
      </c>
      <c r="G12" s="102">
        <f t="shared" si="2"/>
        <v>1.0696157347410917E-2</v>
      </c>
      <c r="H12" s="95">
        <v>9.5155809461219959E-3</v>
      </c>
      <c r="I12" s="102">
        <v>9.5155809461219959E-3</v>
      </c>
      <c r="K12" s="99">
        <v>2.06E-2</v>
      </c>
      <c r="L12" s="99">
        <v>-1.89E-2</v>
      </c>
      <c r="M12" s="99">
        <v>-1.2999999999999999E-3</v>
      </c>
      <c r="N12" s="99">
        <v>0</v>
      </c>
    </row>
    <row r="13" spans="1:25" x14ac:dyDescent="0.15">
      <c r="A13" s="96">
        <v>41820</v>
      </c>
      <c r="B13" s="95">
        <v>-4.9951877444982529E-3</v>
      </c>
      <c r="C13" s="102">
        <f t="shared" si="0"/>
        <v>-4.9951877444982529E-3</v>
      </c>
      <c r="D13" s="95">
        <v>1.5514624414204124E-2</v>
      </c>
      <c r="E13" s="102">
        <f t="shared" si="1"/>
        <v>1.5514624414204124E-2</v>
      </c>
      <c r="F13" s="95">
        <v>3.4705200543006264E-2</v>
      </c>
      <c r="G13" s="102">
        <f t="shared" si="2"/>
        <v>3.4705200543006264E-2</v>
      </c>
      <c r="H13" s="95">
        <v>5.8948179990156481E-2</v>
      </c>
      <c r="I13" s="102">
        <v>5.8948179990156481E-2</v>
      </c>
      <c r="K13" s="99">
        <v>2.6099999999999998E-2</v>
      </c>
      <c r="L13" s="99">
        <v>3.0899999999999997E-2</v>
      </c>
      <c r="M13" s="99">
        <v>-6.8999999999999999E-3</v>
      </c>
      <c r="N13" s="99">
        <v>0</v>
      </c>
    </row>
    <row r="14" spans="1:25" x14ac:dyDescent="0.15">
      <c r="A14" s="96">
        <v>41851</v>
      </c>
      <c r="B14" s="95">
        <v>9.1019272804260254E-3</v>
      </c>
      <c r="C14" s="102">
        <f t="shared" si="0"/>
        <v>9.1019272804260254E-3</v>
      </c>
      <c r="D14" s="95">
        <v>-1.987563837562282E-3</v>
      </c>
      <c r="E14" s="102">
        <f t="shared" si="1"/>
        <v>-1.987563837562282E-3</v>
      </c>
      <c r="F14" s="95">
        <v>-5.3071831663449608E-2</v>
      </c>
      <c r="G14" s="102">
        <f t="shared" si="2"/>
        <v>-5.3071831663449608E-2</v>
      </c>
      <c r="H14" s="95">
        <v>-7.9272498120519341E-2</v>
      </c>
      <c r="I14" s="102">
        <v>-7.9272498120519341E-2</v>
      </c>
      <c r="K14" s="99">
        <v>-2.0400000000000001E-2</v>
      </c>
      <c r="L14" s="99">
        <v>-4.2599999999999999E-2</v>
      </c>
      <c r="M14" s="99">
        <v>-2.0000000000000001E-4</v>
      </c>
      <c r="N14" s="99">
        <v>0</v>
      </c>
    </row>
    <row r="15" spans="1:25" x14ac:dyDescent="0.15">
      <c r="A15" s="96">
        <v>41880</v>
      </c>
      <c r="B15" s="95">
        <v>1.1505261994898319E-2</v>
      </c>
      <c r="C15" s="102">
        <f t="shared" si="0"/>
        <v>1.1505261994898319E-2</v>
      </c>
      <c r="D15" s="95">
        <v>1.1505261994898319E-2</v>
      </c>
      <c r="E15" s="102">
        <f t="shared" si="1"/>
        <v>1.1505261994898319E-2</v>
      </c>
      <c r="F15" s="95">
        <v>3.7748709631462894E-2</v>
      </c>
      <c r="G15" s="102">
        <f t="shared" si="2"/>
        <v>3.7748709631462894E-2</v>
      </c>
      <c r="H15" s="95">
        <v>0.1006017578987104</v>
      </c>
      <c r="I15" s="102">
        <v>0.1006017578987104</v>
      </c>
      <c r="K15" s="99">
        <v>4.24E-2</v>
      </c>
      <c r="L15" s="99">
        <v>3.8E-3</v>
      </c>
      <c r="M15" s="99">
        <v>-4.3E-3</v>
      </c>
      <c r="N15" s="99">
        <v>0</v>
      </c>
    </row>
    <row r="16" spans="1:25" x14ac:dyDescent="0.15">
      <c r="A16" s="96">
        <v>41912</v>
      </c>
      <c r="B16" s="95">
        <v>-3.2857012003660202E-2</v>
      </c>
      <c r="C16" s="102">
        <f t="shared" si="0"/>
        <v>-3.2857012003660202E-2</v>
      </c>
      <c r="D16" s="95">
        <v>-3.0653777823831243E-2</v>
      </c>
      <c r="E16" s="102">
        <f t="shared" si="1"/>
        <v>-3.0653777823831243E-2</v>
      </c>
      <c r="F16" s="95">
        <v>-8.7405502796173096E-2</v>
      </c>
      <c r="G16" s="102">
        <f t="shared" si="2"/>
        <v>-8.7405502796173096E-2</v>
      </c>
      <c r="H16" s="95">
        <v>-6.4148112249319419E-2</v>
      </c>
      <c r="I16" s="102">
        <v>-6.4148112249319419E-2</v>
      </c>
      <c r="K16" s="99">
        <v>-1.9699999999999999E-2</v>
      </c>
      <c r="L16" s="99">
        <v>-3.7100000000000001E-2</v>
      </c>
      <c r="M16" s="99">
        <v>-1.3600000000000001E-2</v>
      </c>
      <c r="N16" s="99">
        <v>0</v>
      </c>
    </row>
    <row r="17" spans="1:14" x14ac:dyDescent="0.15">
      <c r="A17" s="96">
        <v>41943</v>
      </c>
      <c r="B17" s="95">
        <v>-0.24084999412298203</v>
      </c>
      <c r="C17" s="102">
        <f t="shared" si="0"/>
        <v>-0.24084999412298203</v>
      </c>
      <c r="D17" s="95">
        <v>-0.22641110807105175</v>
      </c>
      <c r="E17" s="102">
        <f t="shared" si="1"/>
        <v>-0.22641110807105175</v>
      </c>
      <c r="F17" s="95">
        <v>-6.1972839757800102E-2</v>
      </c>
      <c r="G17" s="102">
        <f t="shared" si="2"/>
        <v>-6.1972839757800102E-2</v>
      </c>
      <c r="H17" s="95">
        <v>-0.10430720805956956</v>
      </c>
      <c r="I17" s="102">
        <v>-0.10430720805956956</v>
      </c>
      <c r="K17" s="99">
        <v>2.52E-2</v>
      </c>
      <c r="L17" s="99">
        <v>4.24E-2</v>
      </c>
      <c r="M17" s="99">
        <v>-1.8500000000000003E-2</v>
      </c>
      <c r="N17" s="99">
        <v>0</v>
      </c>
    </row>
    <row r="18" spans="1:14" x14ac:dyDescent="0.15">
      <c r="A18" s="96">
        <v>41971</v>
      </c>
      <c r="B18" s="95">
        <v>-0.13348862901329994</v>
      </c>
      <c r="C18" s="102">
        <f t="shared" si="0"/>
        <v>-0.13348862901329994</v>
      </c>
      <c r="D18" s="95">
        <v>-0.12583873793616249</v>
      </c>
      <c r="E18" s="102">
        <f t="shared" si="1"/>
        <v>-0.12583873793616249</v>
      </c>
      <c r="F18" s="95">
        <v>-2.8323791921138763E-3</v>
      </c>
      <c r="G18" s="102">
        <f t="shared" si="2"/>
        <v>-2.8323791921138763E-3</v>
      </c>
      <c r="H18" s="95">
        <v>-4.2104001467883075E-2</v>
      </c>
      <c r="I18" s="102">
        <v>-4.2104001467883075E-2</v>
      </c>
      <c r="K18" s="99">
        <v>2.5499999999999998E-2</v>
      </c>
      <c r="L18" s="99">
        <v>-2.0299999999999999E-2</v>
      </c>
      <c r="M18" s="99">
        <v>-3.1200000000000002E-2</v>
      </c>
      <c r="N18" s="99">
        <v>0</v>
      </c>
    </row>
    <row r="19" spans="1:14" x14ac:dyDescent="0.15">
      <c r="A19" s="96">
        <v>42004</v>
      </c>
      <c r="B19" s="95">
        <v>4.4226805183664952E-2</v>
      </c>
      <c r="C19" s="102">
        <f t="shared" si="0"/>
        <v>4.4226805183664952E-2</v>
      </c>
      <c r="D19" s="95">
        <v>4.861077633791748E-2</v>
      </c>
      <c r="E19" s="102">
        <f t="shared" si="1"/>
        <v>4.861077633791748E-2</v>
      </c>
      <c r="F19" s="95">
        <v>4.0595611446127888E-2</v>
      </c>
      <c r="G19" s="102">
        <f t="shared" si="2"/>
        <v>4.0595611446127888E-2</v>
      </c>
      <c r="H19" s="95">
        <v>4.3821804796469049E-2</v>
      </c>
      <c r="I19" s="102">
        <v>4.3821804796469049E-2</v>
      </c>
      <c r="K19" s="99">
        <v>-5.9999999999999995E-4</v>
      </c>
      <c r="L19" s="99">
        <v>2.4799999999999999E-2</v>
      </c>
      <c r="M19" s="99">
        <v>2.29E-2</v>
      </c>
      <c r="N19" s="99">
        <v>0</v>
      </c>
    </row>
    <row r="20" spans="1:14" x14ac:dyDescent="0.15">
      <c r="A20" s="96">
        <v>42034</v>
      </c>
      <c r="B20" s="95">
        <v>-7.984168169889877E-2</v>
      </c>
      <c r="C20" s="102">
        <f t="shared" ref="C20:C83" si="3">(B20-(N20))</f>
        <v>-7.984168169889877E-2</v>
      </c>
      <c r="D20" s="95">
        <v>-6.3107566553796637E-2</v>
      </c>
      <c r="E20" s="102">
        <f t="shared" ref="E20:E83" si="4">(D20-(N20))</f>
        <v>-6.3107566553796637E-2</v>
      </c>
      <c r="F20" s="95">
        <v>-2.1621394815729555E-4</v>
      </c>
      <c r="G20" s="102">
        <f t="shared" ref="G20:G83" si="5">(F20-(N20))</f>
        <v>-2.1621394815729555E-4</v>
      </c>
      <c r="H20" s="95">
        <v>-2.3144615052902353E-2</v>
      </c>
      <c r="I20" s="102">
        <v>-2.3144615052902353E-2</v>
      </c>
      <c r="K20" s="99">
        <v>-3.1099999999999999E-2</v>
      </c>
      <c r="L20" s="99">
        <v>-5.4000000000000003E-3</v>
      </c>
      <c r="M20" s="99">
        <v>-3.61E-2</v>
      </c>
      <c r="N20" s="99">
        <v>0</v>
      </c>
    </row>
    <row r="21" spans="1:14" x14ac:dyDescent="0.15">
      <c r="A21" s="96">
        <v>42062</v>
      </c>
      <c r="B21" s="95">
        <v>-0.12961790896952152</v>
      </c>
      <c r="C21" s="102">
        <f t="shared" si="3"/>
        <v>-0.12961790896952152</v>
      </c>
      <c r="D21" s="95">
        <v>-9.2304697986069537E-2</v>
      </c>
      <c r="E21" s="102">
        <f t="shared" si="4"/>
        <v>-9.2304697986069537E-2</v>
      </c>
      <c r="F21" s="95">
        <v>-0.11171713471412659</v>
      </c>
      <c r="G21" s="102">
        <f t="shared" si="5"/>
        <v>-0.11171713471412659</v>
      </c>
      <c r="H21" s="95">
        <v>-9.7208242480894214E-2</v>
      </c>
      <c r="I21" s="102">
        <v>-9.7208242480894214E-2</v>
      </c>
      <c r="K21" s="99">
        <v>6.13E-2</v>
      </c>
      <c r="L21" s="99">
        <v>6.0000000000000001E-3</v>
      </c>
      <c r="M21" s="99">
        <v>-1.8500000000000003E-2</v>
      </c>
      <c r="N21" s="99">
        <v>0</v>
      </c>
    </row>
    <row r="22" spans="1:14" x14ac:dyDescent="0.15">
      <c r="A22" s="96">
        <v>42094</v>
      </c>
      <c r="B22" s="95">
        <v>0.1097835308685899</v>
      </c>
      <c r="C22" s="102">
        <f t="shared" si="3"/>
        <v>0.1097835308685899</v>
      </c>
      <c r="D22" s="95">
        <v>0.10851765453822319</v>
      </c>
      <c r="E22" s="102">
        <f t="shared" si="4"/>
        <v>0.10851765453822319</v>
      </c>
      <c r="F22" s="95">
        <v>9.280993610154839E-2</v>
      </c>
      <c r="G22" s="102">
        <f t="shared" si="5"/>
        <v>9.280993610154839E-2</v>
      </c>
      <c r="H22" s="95">
        <v>9.155048205886207E-2</v>
      </c>
      <c r="I22" s="102">
        <v>9.155048205886207E-2</v>
      </c>
      <c r="K22" s="99">
        <v>-1.1200000000000002E-2</v>
      </c>
      <c r="L22" s="99">
        <v>3.0600000000000002E-2</v>
      </c>
      <c r="M22" s="99">
        <v>-4.0999999999999995E-3</v>
      </c>
      <c r="N22" s="99">
        <v>0</v>
      </c>
    </row>
    <row r="23" spans="1:14" x14ac:dyDescent="0.15">
      <c r="A23" s="96">
        <v>42124</v>
      </c>
      <c r="B23" s="95">
        <v>-1.0745734048455713E-2</v>
      </c>
      <c r="C23" s="102">
        <f t="shared" si="3"/>
        <v>-1.0745734048455713E-2</v>
      </c>
      <c r="D23" s="95">
        <v>-2.2227109959979008E-2</v>
      </c>
      <c r="E23" s="102">
        <f t="shared" si="4"/>
        <v>-2.2227109959979008E-2</v>
      </c>
      <c r="F23" s="95">
        <v>2.1130325023831658E-3</v>
      </c>
      <c r="G23" s="102">
        <f t="shared" si="5"/>
        <v>2.1130325023831658E-3</v>
      </c>
      <c r="H23" s="95">
        <v>-2.1814764483145087E-2</v>
      </c>
      <c r="I23" s="102">
        <v>-2.1814764483145087E-2</v>
      </c>
      <c r="K23" s="99">
        <v>5.8999999999999999E-3</v>
      </c>
      <c r="L23" s="99">
        <v>-3.04E-2</v>
      </c>
      <c r="M23" s="99">
        <v>1.83E-2</v>
      </c>
      <c r="N23" s="99">
        <v>0</v>
      </c>
    </row>
    <row r="24" spans="1:14" x14ac:dyDescent="0.15">
      <c r="A24" s="96">
        <v>42153</v>
      </c>
      <c r="B24" s="95">
        <v>0.11362578859552741</v>
      </c>
      <c r="C24" s="102">
        <f t="shared" si="3"/>
        <v>0.11362578859552741</v>
      </c>
      <c r="D24" s="95">
        <v>8.1765457201442196E-2</v>
      </c>
      <c r="E24" s="102">
        <f t="shared" si="4"/>
        <v>8.1765457201442196E-2</v>
      </c>
      <c r="F24" s="95">
        <v>8.0743131826498685E-2</v>
      </c>
      <c r="G24" s="102">
        <f t="shared" si="5"/>
        <v>8.0743131826498685E-2</v>
      </c>
      <c r="H24" s="95">
        <v>7.513015225159668E-2</v>
      </c>
      <c r="I24" s="102">
        <v>7.513015225159668E-2</v>
      </c>
      <c r="K24" s="99">
        <v>1.3600000000000001E-2</v>
      </c>
      <c r="L24" s="99">
        <v>9.1000000000000004E-3</v>
      </c>
      <c r="M24" s="99">
        <v>-1.1000000000000001E-2</v>
      </c>
      <c r="N24" s="99">
        <v>0</v>
      </c>
    </row>
    <row r="25" spans="1:14" x14ac:dyDescent="0.15">
      <c r="A25" s="96">
        <v>42185</v>
      </c>
      <c r="B25" s="95">
        <v>1.7938949652792264E-3</v>
      </c>
      <c r="C25" s="102">
        <f t="shared" si="3"/>
        <v>1.7938949652792264E-3</v>
      </c>
      <c r="D25" s="95">
        <v>2.1006068379577591E-2</v>
      </c>
      <c r="E25" s="102">
        <f t="shared" si="4"/>
        <v>2.1006068379577591E-2</v>
      </c>
      <c r="F25" s="95">
        <v>-8.9840474174707197E-3</v>
      </c>
      <c r="G25" s="102">
        <f t="shared" si="5"/>
        <v>-8.9840474174707197E-3</v>
      </c>
      <c r="H25" s="95">
        <v>1.1538921519201849E-2</v>
      </c>
      <c r="I25" s="102">
        <v>1.1538921519201849E-2</v>
      </c>
      <c r="K25" s="99">
        <v>-1.5300000000000001E-2</v>
      </c>
      <c r="L25" s="99">
        <v>2.8799999999999999E-2</v>
      </c>
      <c r="M25" s="99">
        <v>-7.6E-3</v>
      </c>
      <c r="N25" s="99">
        <v>0</v>
      </c>
    </row>
    <row r="26" spans="1:14" x14ac:dyDescent="0.15">
      <c r="A26" s="96">
        <v>42216</v>
      </c>
      <c r="B26" s="95">
        <v>-6.0033441676447787E-2</v>
      </c>
      <c r="C26" s="102">
        <f t="shared" si="3"/>
        <v>-6.0033441676447787E-2</v>
      </c>
      <c r="D26" s="95">
        <v>-6.1211034912963577E-2</v>
      </c>
      <c r="E26" s="102">
        <f t="shared" si="4"/>
        <v>-6.1211034912963577E-2</v>
      </c>
      <c r="F26" s="95">
        <v>-4.8513376360966101E-2</v>
      </c>
      <c r="G26" s="102">
        <f t="shared" si="5"/>
        <v>-4.8513376360966101E-2</v>
      </c>
      <c r="H26" s="95">
        <v>-6.5853669570841905E-2</v>
      </c>
      <c r="I26" s="102">
        <v>-6.5853669570841905E-2</v>
      </c>
      <c r="K26" s="99">
        <v>1.54E-2</v>
      </c>
      <c r="L26" s="99">
        <v>-4.2000000000000003E-2</v>
      </c>
      <c r="M26" s="99">
        <v>-4.07E-2</v>
      </c>
      <c r="N26" s="99">
        <v>0</v>
      </c>
    </row>
    <row r="27" spans="1:14" x14ac:dyDescent="0.15">
      <c r="A27" s="96">
        <v>42247</v>
      </c>
      <c r="B27" s="95">
        <v>-4.0979191039999328E-2</v>
      </c>
      <c r="C27" s="102">
        <f t="shared" si="3"/>
        <v>-4.0979191039999328E-2</v>
      </c>
      <c r="D27" s="95">
        <v>-4.6983189667773359E-2</v>
      </c>
      <c r="E27" s="102">
        <f t="shared" si="4"/>
        <v>-4.6983189667773359E-2</v>
      </c>
      <c r="F27" s="95">
        <v>-5.233874792853991E-2</v>
      </c>
      <c r="G27" s="102">
        <f t="shared" si="5"/>
        <v>-5.233874792853991E-2</v>
      </c>
      <c r="H27" s="95">
        <v>-5.9518230690397272E-2</v>
      </c>
      <c r="I27" s="102">
        <v>-6.1000925498009034E-2</v>
      </c>
      <c r="K27" s="99">
        <v>-6.0400000000000002E-2</v>
      </c>
      <c r="L27" s="99">
        <v>3.5999999999999999E-3</v>
      </c>
      <c r="M27" s="99">
        <v>2.7999999999999997E-2</v>
      </c>
      <c r="N27" s="99">
        <v>0</v>
      </c>
    </row>
    <row r="28" spans="1:14" x14ac:dyDescent="0.15">
      <c r="A28" s="96">
        <v>42277</v>
      </c>
      <c r="B28" s="95">
        <v>-1.5933214818488667E-2</v>
      </c>
      <c r="C28" s="102">
        <f t="shared" si="3"/>
        <v>-1.5933214818488667E-2</v>
      </c>
      <c r="D28" s="95">
        <v>-4.3384492551117718E-2</v>
      </c>
      <c r="E28" s="102">
        <f t="shared" si="4"/>
        <v>-4.3384492551117718E-2</v>
      </c>
      <c r="F28" s="95">
        <v>-3.2118843867416959E-2</v>
      </c>
      <c r="G28" s="102">
        <f t="shared" si="5"/>
        <v>-3.2118843867416959E-2</v>
      </c>
      <c r="H28" s="95">
        <v>-5.1366425283683417E-2</v>
      </c>
      <c r="I28" s="102">
        <v>-5.1267718051609096E-2</v>
      </c>
      <c r="K28" s="99">
        <v>-3.0699999999999998E-2</v>
      </c>
      <c r="L28" s="99">
        <v>-2.63E-2</v>
      </c>
      <c r="M28" s="99">
        <v>5.6999999999999993E-3</v>
      </c>
      <c r="N28" s="99">
        <v>0</v>
      </c>
    </row>
    <row r="29" spans="1:14" x14ac:dyDescent="0.15">
      <c r="A29" s="96">
        <v>42307</v>
      </c>
      <c r="B29" s="95">
        <v>-8.7977595651131946E-2</v>
      </c>
      <c r="C29" s="102">
        <f t="shared" si="3"/>
        <v>-8.7977595651131946E-2</v>
      </c>
      <c r="D29" s="95">
        <v>-3.9376835107599019E-2</v>
      </c>
      <c r="E29" s="102">
        <f t="shared" si="4"/>
        <v>-3.9376835107599019E-2</v>
      </c>
      <c r="F29" s="95">
        <v>-6.6055657393699826E-2</v>
      </c>
      <c r="G29" s="102">
        <f t="shared" si="5"/>
        <v>-6.6055657393699826E-2</v>
      </c>
      <c r="H29" s="95">
        <v>-4.0221487597328485E-2</v>
      </c>
      <c r="I29" s="102">
        <v>-4.0221487597328485E-2</v>
      </c>
      <c r="K29" s="99">
        <v>7.7499999999999999E-2</v>
      </c>
      <c r="L29" s="99">
        <v>-1.8600000000000002E-2</v>
      </c>
      <c r="M29" s="99">
        <v>-4.5999999999999999E-3</v>
      </c>
      <c r="N29" s="99">
        <v>0</v>
      </c>
    </row>
    <row r="30" spans="1:14" x14ac:dyDescent="0.15">
      <c r="A30" s="96">
        <v>42338</v>
      </c>
      <c r="B30" s="95">
        <v>3.4073352269208636E-2</v>
      </c>
      <c r="C30" s="102">
        <f t="shared" si="3"/>
        <v>3.4073352269208636E-2</v>
      </c>
      <c r="D30" s="95">
        <v>-4.0218689494361262E-2</v>
      </c>
      <c r="E30" s="102">
        <f t="shared" si="4"/>
        <v>-4.0218689494361262E-2</v>
      </c>
      <c r="F30" s="95">
        <v>1.3305200070172744E-2</v>
      </c>
      <c r="G30" s="102">
        <f t="shared" si="5"/>
        <v>1.3305200070172744E-2</v>
      </c>
      <c r="H30" s="95">
        <v>-4.0980777955859742E-2</v>
      </c>
      <c r="I30" s="102">
        <v>-4.0980777955859742E-2</v>
      </c>
      <c r="K30" s="99">
        <v>5.6000000000000008E-3</v>
      </c>
      <c r="L30" s="99">
        <v>3.6000000000000004E-2</v>
      </c>
      <c r="M30" s="99">
        <v>-3.8E-3</v>
      </c>
      <c r="N30" s="99">
        <v>0</v>
      </c>
    </row>
    <row r="31" spans="1:14" x14ac:dyDescent="0.15">
      <c r="A31" s="96">
        <v>42369</v>
      </c>
      <c r="B31" s="95">
        <v>-2.703375089194468E-2</v>
      </c>
      <c r="C31" s="102">
        <f t="shared" si="3"/>
        <v>-2.7133750891944679E-2</v>
      </c>
      <c r="D31" s="95">
        <v>-4.657297306104051E-2</v>
      </c>
      <c r="E31" s="102">
        <f t="shared" si="4"/>
        <v>-4.6672973061040512E-2</v>
      </c>
      <c r="F31" s="95">
        <v>-3.2521554560073891E-2</v>
      </c>
      <c r="G31" s="102">
        <f t="shared" si="5"/>
        <v>-3.2621554560073894E-2</v>
      </c>
      <c r="H31" s="95">
        <v>-4.2404868200100788E-2</v>
      </c>
      <c r="I31" s="102">
        <v>-4.2404868200100788E-2</v>
      </c>
      <c r="K31" s="99">
        <v>-2.1700000000000001E-2</v>
      </c>
      <c r="L31" s="99">
        <v>-2.81E-2</v>
      </c>
      <c r="M31" s="99">
        <v>-2.5899999999999999E-2</v>
      </c>
      <c r="N31" s="99">
        <v>1E-4</v>
      </c>
    </row>
    <row r="32" spans="1:14" x14ac:dyDescent="0.15">
      <c r="A32" s="96">
        <v>42398</v>
      </c>
      <c r="B32" s="95">
        <v>-7.2327297594014683E-2</v>
      </c>
      <c r="C32" s="102">
        <f t="shared" si="3"/>
        <v>-7.2427297594014686E-2</v>
      </c>
      <c r="D32" s="95">
        <v>-8.2722258230766801E-2</v>
      </c>
      <c r="E32" s="102">
        <f t="shared" si="4"/>
        <v>-8.2822258230766804E-2</v>
      </c>
      <c r="F32" s="95">
        <v>-8.036711486712983E-2</v>
      </c>
      <c r="G32" s="102">
        <f t="shared" si="5"/>
        <v>-8.0467114867129833E-2</v>
      </c>
      <c r="H32" s="95">
        <v>-0.10537658860854139</v>
      </c>
      <c r="I32" s="102">
        <v>-0.10537658860854139</v>
      </c>
      <c r="K32" s="99">
        <v>-5.7699999999999994E-2</v>
      </c>
      <c r="L32" s="99">
        <v>-3.39E-2</v>
      </c>
      <c r="M32" s="99">
        <v>2.06E-2</v>
      </c>
      <c r="N32" s="99">
        <v>1E-4</v>
      </c>
    </row>
    <row r="33" spans="1:14" x14ac:dyDescent="0.15">
      <c r="A33" s="96">
        <v>42429</v>
      </c>
      <c r="B33" s="95">
        <v>-4.9141002461537943E-2</v>
      </c>
      <c r="C33" s="102">
        <f t="shared" si="3"/>
        <v>-4.9341002461537942E-2</v>
      </c>
      <c r="D33" s="95">
        <v>-5.6477629757117669E-2</v>
      </c>
      <c r="E33" s="102">
        <f t="shared" si="4"/>
        <v>-5.6677629757117667E-2</v>
      </c>
      <c r="F33" s="95">
        <v>-6.2640558954272466E-2</v>
      </c>
      <c r="G33" s="102">
        <f t="shared" si="5"/>
        <v>-6.2840558954272471E-2</v>
      </c>
      <c r="H33" s="95">
        <v>-6.8815107810789297E-2</v>
      </c>
      <c r="I33" s="102">
        <v>-6.8815107810789297E-2</v>
      </c>
      <c r="K33" s="99">
        <v>-7.000000000000001E-4</v>
      </c>
      <c r="L33" s="99">
        <v>8.1000000000000013E-3</v>
      </c>
      <c r="M33" s="99">
        <v>-5.6999999999999993E-3</v>
      </c>
      <c r="N33" s="99">
        <v>2.0000000000000001E-4</v>
      </c>
    </row>
    <row r="34" spans="1:14" x14ac:dyDescent="0.15">
      <c r="A34" s="96">
        <v>42460</v>
      </c>
      <c r="B34" s="95">
        <v>5.0127423203390357E-2</v>
      </c>
      <c r="C34" s="102">
        <f t="shared" si="3"/>
        <v>4.9927423203390359E-2</v>
      </c>
      <c r="D34" s="95">
        <v>0.12736284820565183</v>
      </c>
      <c r="E34" s="102">
        <f t="shared" si="4"/>
        <v>0.12716284820565182</v>
      </c>
      <c r="F34" s="95">
        <v>9.5849624886050182E-3</v>
      </c>
      <c r="G34" s="102">
        <f t="shared" si="5"/>
        <v>9.3849624886050177E-3</v>
      </c>
      <c r="H34" s="95">
        <v>5.8559452190114443E-2</v>
      </c>
      <c r="I34" s="102">
        <v>5.8559452190114443E-2</v>
      </c>
      <c r="K34" s="99">
        <v>6.9599999999999995E-2</v>
      </c>
      <c r="L34" s="99">
        <v>7.6E-3</v>
      </c>
      <c r="M34" s="99">
        <v>1.1000000000000001E-2</v>
      </c>
      <c r="N34" s="99">
        <v>2.0000000000000001E-4</v>
      </c>
    </row>
    <row r="35" spans="1:14" x14ac:dyDescent="0.15">
      <c r="A35" s="96">
        <v>42489</v>
      </c>
      <c r="B35" s="95">
        <v>3.3717601694670973E-2</v>
      </c>
      <c r="C35" s="102">
        <f t="shared" si="3"/>
        <v>3.361760169467097E-2</v>
      </c>
      <c r="D35" s="95">
        <v>1.3454980259818243E-2</v>
      </c>
      <c r="E35" s="102">
        <f t="shared" si="4"/>
        <v>1.3354980259818244E-2</v>
      </c>
      <c r="F35" s="95">
        <v>2.3377709132321095E-2</v>
      </c>
      <c r="G35" s="102">
        <f t="shared" si="5"/>
        <v>2.3277709132321096E-2</v>
      </c>
      <c r="H35" s="95">
        <v>6.0812231261901731E-3</v>
      </c>
      <c r="I35" s="102">
        <v>6.0812231261901731E-3</v>
      </c>
      <c r="K35" s="99">
        <v>9.1000000000000004E-3</v>
      </c>
      <c r="L35" s="99">
        <v>6.7000000000000002E-3</v>
      </c>
      <c r="M35" s="99">
        <v>3.2099999999999997E-2</v>
      </c>
      <c r="N35" s="99">
        <v>1E-4</v>
      </c>
    </row>
    <row r="36" spans="1:14" x14ac:dyDescent="0.15">
      <c r="A36" s="96">
        <v>42521</v>
      </c>
      <c r="B36" s="95">
        <v>-0.14445432034711403</v>
      </c>
      <c r="C36" s="102">
        <f t="shared" si="3"/>
        <v>-0.14455432034711402</v>
      </c>
      <c r="D36" s="95">
        <v>-8.472660511432295E-2</v>
      </c>
      <c r="E36" s="102">
        <f t="shared" si="4"/>
        <v>-8.4826605114322953E-2</v>
      </c>
      <c r="F36" s="95">
        <v>-1.8185798445650169E-2</v>
      </c>
      <c r="G36" s="102">
        <f t="shared" si="5"/>
        <v>-1.8285798445650168E-2</v>
      </c>
      <c r="H36" s="95">
        <v>1.7747803213173249E-2</v>
      </c>
      <c r="I36" s="102">
        <v>1.7747803213173249E-2</v>
      </c>
      <c r="K36" s="99">
        <v>1.78E-2</v>
      </c>
      <c r="L36" s="99">
        <v>-1.9E-3</v>
      </c>
      <c r="M36" s="99">
        <v>-1.66E-2</v>
      </c>
      <c r="N36" s="99">
        <v>1E-4</v>
      </c>
    </row>
    <row r="37" spans="1:14" x14ac:dyDescent="0.15">
      <c r="A37" s="96">
        <v>42551</v>
      </c>
      <c r="B37" s="95">
        <v>5.4569841145146555E-2</v>
      </c>
      <c r="C37" s="102">
        <f t="shared" si="3"/>
        <v>5.4369841145146557E-2</v>
      </c>
      <c r="D37" s="95">
        <v>-1.7871851129350018E-2</v>
      </c>
      <c r="E37" s="102">
        <f t="shared" si="4"/>
        <v>-1.8071851129350017E-2</v>
      </c>
      <c r="F37" s="95">
        <v>2.1349151835403594E-2</v>
      </c>
      <c r="G37" s="102">
        <f t="shared" si="5"/>
        <v>2.1149151835403595E-2</v>
      </c>
      <c r="H37" s="95">
        <v>-1.6180255679325344E-2</v>
      </c>
      <c r="I37" s="102">
        <v>-1.6180255679325344E-2</v>
      </c>
      <c r="K37" s="99">
        <v>-5.0000000000000001E-4</v>
      </c>
      <c r="L37" s="99">
        <v>5.8999999999999999E-3</v>
      </c>
      <c r="M37" s="99">
        <v>-1.4499999999999999E-2</v>
      </c>
      <c r="N37" s="99">
        <v>2.0000000000000001E-4</v>
      </c>
    </row>
    <row r="38" spans="1:14" x14ac:dyDescent="0.15">
      <c r="A38" s="96">
        <v>42580</v>
      </c>
      <c r="B38" s="95">
        <v>0.17148851748049165</v>
      </c>
      <c r="C38" s="102">
        <f t="shared" si="3"/>
        <v>0.17128851748049165</v>
      </c>
      <c r="D38" s="95">
        <v>0.1138218053638029</v>
      </c>
      <c r="E38" s="102">
        <f t="shared" si="4"/>
        <v>0.1136218053638029</v>
      </c>
      <c r="F38" s="95">
        <v>8.4106661490541926E-2</v>
      </c>
      <c r="G38" s="102">
        <f t="shared" si="5"/>
        <v>8.390666149054192E-2</v>
      </c>
      <c r="H38" s="95">
        <v>7.1219375595770101E-2</v>
      </c>
      <c r="I38" s="102">
        <v>7.1219375595770101E-2</v>
      </c>
      <c r="K38" s="99">
        <v>3.95E-2</v>
      </c>
      <c r="L38" s="99">
        <v>2.4900000000000002E-2</v>
      </c>
      <c r="M38" s="99">
        <v>-1.3100000000000001E-2</v>
      </c>
      <c r="N38" s="99">
        <v>2.0000000000000001E-4</v>
      </c>
    </row>
    <row r="39" spans="1:14" x14ac:dyDescent="0.15">
      <c r="A39" s="96">
        <v>42613</v>
      </c>
      <c r="B39" s="95">
        <v>1.8605166039934638E-2</v>
      </c>
      <c r="C39" s="102">
        <f t="shared" si="3"/>
        <v>1.840516603993464E-2</v>
      </c>
      <c r="D39" s="95">
        <v>-4.0992834220241248E-2</v>
      </c>
      <c r="E39" s="102">
        <f t="shared" si="4"/>
        <v>-4.1192834220241246E-2</v>
      </c>
      <c r="F39" s="95">
        <v>-3.2801859297638028E-2</v>
      </c>
      <c r="G39" s="102">
        <f t="shared" si="5"/>
        <v>-3.3001859297638027E-2</v>
      </c>
      <c r="H39" s="95">
        <v>-6.1010267591633825E-2</v>
      </c>
      <c r="I39" s="102">
        <v>-6.1010267591633825E-2</v>
      </c>
      <c r="K39" s="99">
        <v>4.8999999999999998E-3</v>
      </c>
      <c r="L39" s="99">
        <v>1.1599999999999999E-2</v>
      </c>
      <c r="M39" s="99">
        <v>3.1600000000000003E-2</v>
      </c>
      <c r="N39" s="99">
        <v>2.0000000000000001E-4</v>
      </c>
    </row>
    <row r="40" spans="1:14" x14ac:dyDescent="0.15">
      <c r="A40" s="96">
        <v>42643</v>
      </c>
      <c r="B40" s="95">
        <v>3.439072154560803E-3</v>
      </c>
      <c r="C40" s="102">
        <f t="shared" si="3"/>
        <v>3.2390721545608029E-3</v>
      </c>
      <c r="D40" s="95">
        <v>7.1923070697161015E-2</v>
      </c>
      <c r="E40" s="102">
        <f t="shared" si="4"/>
        <v>7.1723070697161009E-2</v>
      </c>
      <c r="F40" s="95">
        <v>-6.0836854353996149E-3</v>
      </c>
      <c r="G40" s="102">
        <f t="shared" si="5"/>
        <v>-6.2836854353996146E-3</v>
      </c>
      <c r="H40" s="95">
        <v>1.702310665116925E-2</v>
      </c>
      <c r="I40" s="102">
        <v>1.702310665116925E-2</v>
      </c>
      <c r="K40" s="99">
        <v>2.5000000000000001E-3</v>
      </c>
      <c r="L40" s="99">
        <v>2.1299999999999999E-2</v>
      </c>
      <c r="M40" s="99">
        <v>-1.2199999999999999E-2</v>
      </c>
      <c r="N40" s="99">
        <v>2.0000000000000001E-4</v>
      </c>
    </row>
    <row r="41" spans="1:14" x14ac:dyDescent="0.15">
      <c r="A41" s="96">
        <v>42674</v>
      </c>
      <c r="B41" s="95">
        <v>-7.2377272698064793E-2</v>
      </c>
      <c r="C41" s="102">
        <f t="shared" si="3"/>
        <v>-7.2577272698064799E-2</v>
      </c>
      <c r="D41" s="95">
        <v>-5.137746194535367E-2</v>
      </c>
      <c r="E41" s="102">
        <f t="shared" si="4"/>
        <v>-5.1577461945353668E-2</v>
      </c>
      <c r="F41" s="95">
        <v>-5.6894188844322846E-2</v>
      </c>
      <c r="G41" s="102">
        <f t="shared" si="5"/>
        <v>-5.7094188844322845E-2</v>
      </c>
      <c r="H41" s="95">
        <v>-5.887646331627211E-2</v>
      </c>
      <c r="I41" s="102">
        <v>-5.887646331627211E-2</v>
      </c>
      <c r="K41" s="99">
        <v>-2.0199999999999999E-2</v>
      </c>
      <c r="L41" s="99">
        <v>-4.4000000000000004E-2</v>
      </c>
      <c r="M41" s="99">
        <v>4.1200000000000001E-2</v>
      </c>
      <c r="N41" s="99">
        <v>2.0000000000000001E-4</v>
      </c>
    </row>
    <row r="42" spans="1:14" x14ac:dyDescent="0.15">
      <c r="A42" s="96">
        <v>42704</v>
      </c>
      <c r="B42" s="95">
        <v>0.1020715738564722</v>
      </c>
      <c r="C42" s="102">
        <f t="shared" si="3"/>
        <v>0.10197157385647219</v>
      </c>
      <c r="D42" s="95">
        <v>0.11679316742487303</v>
      </c>
      <c r="E42" s="102">
        <f t="shared" si="4"/>
        <v>0.11669316742487303</v>
      </c>
      <c r="F42" s="95">
        <v>0.34171795704065755</v>
      </c>
      <c r="G42" s="102">
        <f t="shared" si="5"/>
        <v>0.34161795704065756</v>
      </c>
      <c r="H42" s="95">
        <v>0.10262842538717483</v>
      </c>
      <c r="I42" s="102">
        <v>0.10262842538717483</v>
      </c>
      <c r="K42" s="99">
        <v>4.8600000000000004E-2</v>
      </c>
      <c r="L42" s="99">
        <v>5.6799999999999996E-2</v>
      </c>
      <c r="M42" s="99">
        <v>8.199999999999999E-2</v>
      </c>
      <c r="N42" s="99">
        <v>1E-4</v>
      </c>
    </row>
    <row r="43" spans="1:14" x14ac:dyDescent="0.15">
      <c r="A43" s="96">
        <v>42734</v>
      </c>
      <c r="B43" s="95">
        <v>6.5566516684086737E-2</v>
      </c>
      <c r="C43" s="102">
        <f t="shared" si="3"/>
        <v>6.5266516684086742E-2</v>
      </c>
      <c r="D43" s="95">
        <v>0.11274933961671005</v>
      </c>
      <c r="E43" s="102">
        <f t="shared" si="4"/>
        <v>0.11244933961671005</v>
      </c>
      <c r="F43" s="95">
        <v>2.6009479639288555E-2</v>
      </c>
      <c r="G43" s="102">
        <f t="shared" si="5"/>
        <v>2.5709479639288553E-2</v>
      </c>
      <c r="H43" s="95">
        <v>5.5746437753799283E-2</v>
      </c>
      <c r="I43" s="102">
        <v>5.5746437753799283E-2</v>
      </c>
      <c r="K43" s="99">
        <v>1.8100000000000002E-2</v>
      </c>
      <c r="L43" s="99">
        <v>1.1000000000000001E-3</v>
      </c>
      <c r="M43" s="99">
        <v>3.56E-2</v>
      </c>
      <c r="N43" s="99">
        <v>2.9999999999999997E-4</v>
      </c>
    </row>
    <row r="44" spans="1:14" x14ac:dyDescent="0.15">
      <c r="A44" s="96">
        <v>42766</v>
      </c>
      <c r="B44" s="95">
        <v>6.8606829071151355E-3</v>
      </c>
      <c r="C44" s="102">
        <f t="shared" si="3"/>
        <v>6.4606829071151353E-3</v>
      </c>
      <c r="D44" s="95">
        <v>-7.2584056782408791E-3</v>
      </c>
      <c r="E44" s="102">
        <f t="shared" si="4"/>
        <v>-7.6584056782408793E-3</v>
      </c>
      <c r="F44" s="95">
        <v>5.985008477494503E-2</v>
      </c>
      <c r="G44" s="102">
        <f t="shared" si="5"/>
        <v>5.9450084774945032E-2</v>
      </c>
      <c r="H44" s="95">
        <v>2.8742689351796514E-2</v>
      </c>
      <c r="I44" s="102">
        <v>2.8742689351796514E-2</v>
      </c>
      <c r="K44" s="99">
        <v>1.9400000000000001E-2</v>
      </c>
      <c r="L44" s="99">
        <v>-1.1599999999999999E-2</v>
      </c>
      <c r="M44" s="99">
        <v>-2.7300000000000001E-2</v>
      </c>
      <c r="N44" s="99">
        <v>4.0000000000000002E-4</v>
      </c>
    </row>
    <row r="45" spans="1:14" x14ac:dyDescent="0.15">
      <c r="A45" s="96">
        <v>42794</v>
      </c>
      <c r="B45" s="95">
        <v>2.1227965848396677E-2</v>
      </c>
      <c r="C45" s="102">
        <f t="shared" si="3"/>
        <v>2.0827965848396676E-2</v>
      </c>
      <c r="D45" s="95">
        <v>2.2156027082495571E-2</v>
      </c>
      <c r="E45" s="102">
        <f t="shared" si="4"/>
        <v>2.175602708249557E-2</v>
      </c>
      <c r="F45" s="95">
        <v>4.1262142966440167E-4</v>
      </c>
      <c r="G45" s="102">
        <f t="shared" si="5"/>
        <v>1.2621429664401646E-5</v>
      </c>
      <c r="H45" s="95">
        <v>8.7064477758307286E-3</v>
      </c>
      <c r="I45" s="102">
        <v>8.7064477758307286E-3</v>
      </c>
      <c r="K45" s="99">
        <v>3.5699999999999996E-2</v>
      </c>
      <c r="L45" s="99">
        <v>-2.0499999999999997E-2</v>
      </c>
      <c r="M45" s="99">
        <v>-1.66E-2</v>
      </c>
      <c r="N45" s="99">
        <v>4.0000000000000002E-4</v>
      </c>
    </row>
    <row r="46" spans="1:14" ht="15" customHeight="1" x14ac:dyDescent="0.15">
      <c r="A46" s="96">
        <v>42825</v>
      </c>
      <c r="B46" s="95">
        <v>-1.2821898502386119E-2</v>
      </c>
      <c r="C46" s="102">
        <f t="shared" si="3"/>
        <v>-1.3121898502386119E-2</v>
      </c>
      <c r="D46" s="95">
        <v>-4.6540285437834889E-3</v>
      </c>
      <c r="E46" s="102">
        <f t="shared" si="4"/>
        <v>-4.9540285437834888E-3</v>
      </c>
      <c r="F46" s="95">
        <v>4.6336519289967111E-3</v>
      </c>
      <c r="G46" s="102">
        <f t="shared" si="5"/>
        <v>4.3336519289967112E-3</v>
      </c>
      <c r="H46" s="95">
        <v>4.503133661625628E-2</v>
      </c>
      <c r="I46" s="102">
        <v>4.503133661625628E-2</v>
      </c>
      <c r="K46" s="99">
        <v>1.7000000000000001E-3</v>
      </c>
      <c r="L46" s="99">
        <v>1.1299999999999999E-2</v>
      </c>
      <c r="M46" s="99">
        <v>-3.3700000000000001E-2</v>
      </c>
      <c r="N46" s="99">
        <v>2.9999999999999997E-4</v>
      </c>
    </row>
    <row r="47" spans="1:14" ht="15" customHeight="1" x14ac:dyDescent="0.15">
      <c r="A47" s="96">
        <v>42853</v>
      </c>
      <c r="B47" s="95">
        <v>-5.7611976905415458E-3</v>
      </c>
      <c r="C47" s="102">
        <f t="shared" si="3"/>
        <v>-6.2611976905415454E-3</v>
      </c>
      <c r="D47" s="95">
        <v>-8.9419378571666212E-3</v>
      </c>
      <c r="E47" s="102">
        <f t="shared" si="4"/>
        <v>-9.4419378571666216E-3</v>
      </c>
      <c r="F47" s="95">
        <v>-6.6407392665650711E-2</v>
      </c>
      <c r="G47" s="102">
        <f t="shared" si="5"/>
        <v>-6.6907392665650711E-2</v>
      </c>
      <c r="H47" s="95">
        <v>-1.4813862678858154E-2</v>
      </c>
      <c r="I47" s="102">
        <v>-1.4813862678858154E-2</v>
      </c>
      <c r="K47" s="99">
        <v>1.09E-2</v>
      </c>
      <c r="L47" s="99">
        <v>7.1999999999999998E-3</v>
      </c>
      <c r="M47" s="99">
        <v>-2.1499999999999998E-2</v>
      </c>
      <c r="N47" s="99">
        <v>5.0000000000000001E-4</v>
      </c>
    </row>
    <row r="48" spans="1:14" x14ac:dyDescent="0.15">
      <c r="A48" s="96">
        <v>42886</v>
      </c>
      <c r="B48" s="95">
        <v>2.3436153307557104E-3</v>
      </c>
      <c r="C48" s="102">
        <f t="shared" si="3"/>
        <v>1.7436153307557106E-3</v>
      </c>
      <c r="D48" s="95">
        <v>-1.6075146472272792E-2</v>
      </c>
      <c r="E48" s="102">
        <f t="shared" si="4"/>
        <v>-1.6675146472272792E-2</v>
      </c>
      <c r="F48" s="95">
        <v>-3.4904980596607064E-2</v>
      </c>
      <c r="G48" s="102">
        <f t="shared" si="5"/>
        <v>-3.5504980596607068E-2</v>
      </c>
      <c r="H48" s="95">
        <v>-1.1493785133307713E-2</v>
      </c>
      <c r="I48" s="102">
        <v>-1.1493785133307713E-2</v>
      </c>
      <c r="K48" s="99">
        <v>1.06E-2</v>
      </c>
      <c r="L48" s="99">
        <v>-2.5499999999999998E-2</v>
      </c>
      <c r="M48" s="99">
        <v>-3.7599999999999995E-2</v>
      </c>
      <c r="N48" s="99">
        <v>5.9999999999999995E-4</v>
      </c>
    </row>
    <row r="49" spans="1:14" x14ac:dyDescent="0.15">
      <c r="A49" s="96">
        <v>42916</v>
      </c>
      <c r="B49" s="95">
        <v>5.1356058063295983E-2</v>
      </c>
      <c r="C49" s="102">
        <f t="shared" si="3"/>
        <v>5.0756058063295979E-2</v>
      </c>
      <c r="D49" s="95">
        <v>4.3136917789453194E-2</v>
      </c>
      <c r="E49" s="102">
        <f t="shared" si="4"/>
        <v>4.2536917789453191E-2</v>
      </c>
      <c r="F49" s="95">
        <v>7.842317667151627E-2</v>
      </c>
      <c r="G49" s="102">
        <f t="shared" si="5"/>
        <v>7.7823176671516267E-2</v>
      </c>
      <c r="H49" s="95">
        <v>3.5800760202755313E-2</v>
      </c>
      <c r="I49" s="102">
        <v>3.5800760202755313E-2</v>
      </c>
      <c r="K49" s="99">
        <v>7.8000000000000005E-3</v>
      </c>
      <c r="L49" s="99">
        <v>2.2400000000000003E-2</v>
      </c>
      <c r="M49" s="99">
        <v>1.4800000000000001E-2</v>
      </c>
      <c r="N49" s="99">
        <v>5.9999999999999995E-4</v>
      </c>
    </row>
    <row r="50" spans="1:14" x14ac:dyDescent="0.15">
      <c r="A50" s="96">
        <v>42947</v>
      </c>
      <c r="B50" s="95">
        <v>-4.0260677807964385E-2</v>
      </c>
      <c r="C50" s="102">
        <f t="shared" si="3"/>
        <v>-4.0960677807964384E-2</v>
      </c>
      <c r="D50" s="95">
        <v>-1.424342195992275E-2</v>
      </c>
      <c r="E50" s="102">
        <f t="shared" si="4"/>
        <v>-1.4943421959922751E-2</v>
      </c>
      <c r="F50" s="95">
        <v>-5.7464845450518734E-2</v>
      </c>
      <c r="G50" s="102">
        <f t="shared" si="5"/>
        <v>-5.8164845450518733E-2</v>
      </c>
      <c r="H50" s="95">
        <v>-2.5663560013460547E-2</v>
      </c>
      <c r="I50" s="102">
        <v>-2.5663560013460547E-2</v>
      </c>
      <c r="K50" s="99">
        <v>1.8700000000000001E-2</v>
      </c>
      <c r="L50" s="99">
        <v>-1.46E-2</v>
      </c>
      <c r="M50" s="99">
        <v>-2.2000000000000001E-3</v>
      </c>
      <c r="N50" s="99">
        <v>7.000000000000001E-4</v>
      </c>
    </row>
    <row r="51" spans="1:14" x14ac:dyDescent="0.15">
      <c r="A51" s="96">
        <v>42978</v>
      </c>
      <c r="B51" s="95">
        <v>-5.8893340766768561E-2</v>
      </c>
      <c r="C51" s="102">
        <f t="shared" si="3"/>
        <v>-5.9793340766768559E-2</v>
      </c>
      <c r="D51" s="95">
        <v>-3.1387741808640651E-2</v>
      </c>
      <c r="E51" s="102">
        <f t="shared" si="4"/>
        <v>-3.2287741808640649E-2</v>
      </c>
      <c r="F51" s="95">
        <v>1.7085269333230034E-2</v>
      </c>
      <c r="G51" s="102">
        <f t="shared" si="5"/>
        <v>1.6185269333230033E-2</v>
      </c>
      <c r="H51" s="95">
        <v>8.787090675316361E-3</v>
      </c>
      <c r="I51" s="102">
        <v>8.787090675316361E-3</v>
      </c>
      <c r="K51" s="99">
        <v>1.6000000000000001E-3</v>
      </c>
      <c r="L51" s="99">
        <v>-1.6500000000000001E-2</v>
      </c>
      <c r="M51" s="99">
        <v>-2.07E-2</v>
      </c>
      <c r="N51" s="99">
        <v>8.9999999999999998E-4</v>
      </c>
    </row>
    <row r="52" spans="1:14" x14ac:dyDescent="0.15">
      <c r="A52" s="96">
        <v>43007</v>
      </c>
      <c r="B52" s="95">
        <v>1.5081360667514114E-2</v>
      </c>
      <c r="C52" s="102">
        <f t="shared" si="3"/>
        <v>1.4181360667514114E-2</v>
      </c>
      <c r="D52" s="95">
        <v>1.9548238337487603E-2</v>
      </c>
      <c r="E52" s="102">
        <f t="shared" si="4"/>
        <v>1.8648238337487601E-2</v>
      </c>
      <c r="F52" s="95">
        <v>5.7827544997282997E-3</v>
      </c>
      <c r="G52" s="102">
        <f t="shared" si="5"/>
        <v>4.8827544997283E-3</v>
      </c>
      <c r="H52" s="95">
        <v>1.0547153347121105E-2</v>
      </c>
      <c r="I52" s="102">
        <v>1.0547153347121105E-2</v>
      </c>
      <c r="K52" s="99">
        <v>2.5099999999999997E-2</v>
      </c>
      <c r="L52" s="99">
        <v>4.4500000000000005E-2</v>
      </c>
      <c r="M52" s="99">
        <v>3.0899999999999997E-2</v>
      </c>
      <c r="N52" s="99">
        <v>8.9999999999999998E-4</v>
      </c>
    </row>
    <row r="53" spans="1:14" x14ac:dyDescent="0.15">
      <c r="A53" s="96">
        <v>43039</v>
      </c>
      <c r="B53" s="95">
        <v>-4.896126276192566E-2</v>
      </c>
      <c r="C53" s="102">
        <f t="shared" si="3"/>
        <v>-4.9861262761925658E-2</v>
      </c>
      <c r="D53" s="95">
        <v>-1.9777888107590447E-2</v>
      </c>
      <c r="E53" s="102">
        <f t="shared" si="4"/>
        <v>-2.0677888107590449E-2</v>
      </c>
      <c r="F53" s="95">
        <v>-4.6597503824159503E-2</v>
      </c>
      <c r="G53" s="102">
        <f t="shared" si="5"/>
        <v>-4.7497503824159501E-2</v>
      </c>
      <c r="H53" s="95">
        <v>-1.4422891579110834E-2</v>
      </c>
      <c r="I53" s="102">
        <v>-1.4422891579110834E-2</v>
      </c>
      <c r="K53" s="99">
        <v>2.2499999999999999E-2</v>
      </c>
      <c r="L53" s="99">
        <v>-1.9299999999999998E-2</v>
      </c>
      <c r="M53" s="99">
        <v>2.3E-3</v>
      </c>
      <c r="N53" s="99">
        <v>8.9999999999999998E-4</v>
      </c>
    </row>
    <row r="54" spans="1:14" x14ac:dyDescent="0.15">
      <c r="A54" s="96">
        <v>43069</v>
      </c>
      <c r="B54" s="95">
        <v>-3.4732224465400731E-2</v>
      </c>
      <c r="C54" s="102">
        <f t="shared" si="3"/>
        <v>-3.5532224465400733E-2</v>
      </c>
      <c r="D54" s="95">
        <v>-3.4539176670064953E-2</v>
      </c>
      <c r="E54" s="102">
        <f t="shared" si="4"/>
        <v>-3.5339176670064955E-2</v>
      </c>
      <c r="F54" s="95">
        <v>-1.2549170118262393E-2</v>
      </c>
      <c r="G54" s="102">
        <f t="shared" si="5"/>
        <v>-1.3349170118262393E-2</v>
      </c>
      <c r="H54" s="95">
        <v>6.4448296913501143E-3</v>
      </c>
      <c r="I54" s="102">
        <v>6.4448296913501143E-3</v>
      </c>
      <c r="K54" s="99">
        <v>3.1200000000000002E-2</v>
      </c>
      <c r="L54" s="99">
        <v>-5.6000000000000008E-3</v>
      </c>
      <c r="M54" s="99">
        <v>-5.0000000000000001E-4</v>
      </c>
      <c r="N54" s="99">
        <v>8.0000000000000004E-4</v>
      </c>
    </row>
    <row r="55" spans="1:14" x14ac:dyDescent="0.15">
      <c r="A55" s="96">
        <v>43098</v>
      </c>
      <c r="B55" s="95">
        <v>4.9358009341070867E-2</v>
      </c>
      <c r="C55" s="102">
        <f t="shared" si="3"/>
        <v>4.8458009341070869E-2</v>
      </c>
      <c r="D55" s="95">
        <v>4.6028371120713937E-2</v>
      </c>
      <c r="E55" s="102">
        <f t="shared" si="4"/>
        <v>4.5128371120713939E-2</v>
      </c>
      <c r="F55" s="95">
        <v>3.1450523234643694E-2</v>
      </c>
      <c r="G55" s="102">
        <f t="shared" si="5"/>
        <v>3.0550523234643693E-2</v>
      </c>
      <c r="H55" s="95">
        <v>4.2787628635659533E-2</v>
      </c>
      <c r="I55" s="102">
        <v>4.2787628635659533E-2</v>
      </c>
      <c r="K55" s="99">
        <v>1.06E-2</v>
      </c>
      <c r="L55" s="99">
        <v>-1.32E-2</v>
      </c>
      <c r="M55" s="99">
        <v>2.9999999999999997E-4</v>
      </c>
      <c r="N55" s="99">
        <v>8.9999999999999998E-4</v>
      </c>
    </row>
    <row r="56" spans="1:14" x14ac:dyDescent="0.15">
      <c r="A56" s="96">
        <v>43131</v>
      </c>
      <c r="B56" s="95">
        <v>2.1367731479847558E-2</v>
      </c>
      <c r="C56" s="102">
        <f t="shared" si="3"/>
        <v>2.0267731479847558E-2</v>
      </c>
      <c r="D56" s="95">
        <v>-1.8514990037672409E-2</v>
      </c>
      <c r="E56" s="102">
        <f t="shared" si="4"/>
        <v>-1.9614990037672409E-2</v>
      </c>
      <c r="F56" s="95">
        <v>-3.8732686622279413E-3</v>
      </c>
      <c r="G56" s="102">
        <f t="shared" si="5"/>
        <v>-4.9732686622279412E-3</v>
      </c>
      <c r="H56" s="95">
        <v>-1.6691016778556302E-2</v>
      </c>
      <c r="I56" s="102">
        <v>-1.6691016778556302E-2</v>
      </c>
      <c r="K56" s="99">
        <v>5.5800000000000002E-2</v>
      </c>
      <c r="L56" s="99">
        <v>-3.1800000000000002E-2</v>
      </c>
      <c r="M56" s="99">
        <v>-1.3600000000000001E-2</v>
      </c>
      <c r="N56" s="99">
        <v>1.1000000000000001E-3</v>
      </c>
    </row>
    <row r="57" spans="1:14" x14ac:dyDescent="0.15">
      <c r="A57" s="96">
        <v>43159</v>
      </c>
      <c r="B57" s="95">
        <v>1.604001785875284E-2</v>
      </c>
      <c r="C57" s="102">
        <f t="shared" si="3"/>
        <v>1.494001785875284E-2</v>
      </c>
      <c r="D57" s="95">
        <v>1.5065084861199087E-2</v>
      </c>
      <c r="E57" s="102">
        <f t="shared" si="4"/>
        <v>1.3965084861199087E-2</v>
      </c>
      <c r="F57" s="95">
        <v>-3.1098960272332089E-2</v>
      </c>
      <c r="G57" s="102">
        <f t="shared" si="5"/>
        <v>-3.2198960272332086E-2</v>
      </c>
      <c r="H57" s="95">
        <v>-2.2290864287008581E-2</v>
      </c>
      <c r="I57" s="102">
        <v>-2.2290864287008581E-2</v>
      </c>
      <c r="K57" s="99">
        <v>-3.6499999999999998E-2</v>
      </c>
      <c r="L57" s="99">
        <v>2.5999999999999999E-3</v>
      </c>
      <c r="M57" s="99">
        <v>-1.03E-2</v>
      </c>
      <c r="N57" s="99">
        <v>1.1000000000000001E-3</v>
      </c>
    </row>
    <row r="58" spans="1:14" x14ac:dyDescent="0.15">
      <c r="A58" s="96">
        <v>43188</v>
      </c>
      <c r="B58" s="95">
        <v>-3.0046861069221685E-2</v>
      </c>
      <c r="C58" s="102">
        <f t="shared" si="3"/>
        <v>-3.1246861069221685E-2</v>
      </c>
      <c r="D58" s="95">
        <v>-1.1905938288834736E-3</v>
      </c>
      <c r="E58" s="102">
        <f t="shared" si="4"/>
        <v>-2.3905938288834735E-3</v>
      </c>
      <c r="F58" s="95">
        <v>-1.8496384163914976E-2</v>
      </c>
      <c r="G58" s="102">
        <f t="shared" si="5"/>
        <v>-1.9696384163914976E-2</v>
      </c>
      <c r="H58" s="95">
        <v>1.7834348268138265E-2</v>
      </c>
      <c r="I58" s="102">
        <v>1.7834348268138265E-2</v>
      </c>
      <c r="K58" s="99">
        <v>-2.35E-2</v>
      </c>
      <c r="L58" s="99">
        <v>4.0599999999999997E-2</v>
      </c>
      <c r="M58" s="99">
        <v>-2.3E-3</v>
      </c>
      <c r="N58" s="99">
        <v>1.1999999999999999E-3</v>
      </c>
    </row>
    <row r="59" spans="1:14" x14ac:dyDescent="0.15">
      <c r="A59" s="96">
        <v>43220</v>
      </c>
      <c r="B59" s="95">
        <v>2.7289859753508467E-2</v>
      </c>
      <c r="C59" s="102">
        <f t="shared" si="3"/>
        <v>2.5889859753508465E-2</v>
      </c>
      <c r="D59" s="95">
        <v>1.5003859949673772E-2</v>
      </c>
      <c r="E59" s="102">
        <f t="shared" si="4"/>
        <v>1.3603859949673771E-2</v>
      </c>
      <c r="F59" s="95">
        <v>-4.9113841340650173E-3</v>
      </c>
      <c r="G59" s="102">
        <f t="shared" si="5"/>
        <v>-6.3113841340650175E-3</v>
      </c>
      <c r="H59" s="95">
        <v>-7.3284369962763928E-3</v>
      </c>
      <c r="I59" s="102">
        <v>-7.3284369962763928E-3</v>
      </c>
      <c r="K59" s="99">
        <v>2.8999999999999998E-3</v>
      </c>
      <c r="L59" s="99">
        <v>1.1000000000000001E-2</v>
      </c>
      <c r="M59" s="99">
        <v>4.7999999999999996E-3</v>
      </c>
      <c r="N59" s="99">
        <v>1.4000000000000002E-3</v>
      </c>
    </row>
    <row r="60" spans="1:14" x14ac:dyDescent="0.15">
      <c r="A60" s="96">
        <v>43251</v>
      </c>
      <c r="B60" s="95">
        <v>-7.4580698516772612E-2</v>
      </c>
      <c r="C60" s="102">
        <f t="shared" si="3"/>
        <v>-7.598069851677261E-2</v>
      </c>
      <c r="D60" s="95">
        <v>-5.7910355693248865E-2</v>
      </c>
      <c r="E60" s="102">
        <f t="shared" si="4"/>
        <v>-5.9310355693248863E-2</v>
      </c>
      <c r="F60" s="95">
        <v>-3.5697300377835695E-2</v>
      </c>
      <c r="G60" s="102">
        <f t="shared" si="5"/>
        <v>-3.7097300377835693E-2</v>
      </c>
      <c r="H60" s="95">
        <v>-2.6687341078526342E-2</v>
      </c>
      <c r="I60" s="102">
        <v>-2.6687341078526342E-2</v>
      </c>
      <c r="K60" s="99">
        <v>2.6499999999999999E-2</v>
      </c>
      <c r="L60" s="99">
        <v>5.3099999999999994E-2</v>
      </c>
      <c r="M60" s="99">
        <v>-3.1300000000000001E-2</v>
      </c>
      <c r="N60" s="99">
        <v>1.4000000000000002E-3</v>
      </c>
    </row>
    <row r="61" spans="1:14" x14ac:dyDescent="0.15">
      <c r="A61" s="96">
        <v>43280</v>
      </c>
      <c r="B61" s="95">
        <v>3.5429217666855646E-2</v>
      </c>
      <c r="C61" s="102">
        <f t="shared" si="3"/>
        <v>3.4029217666855648E-2</v>
      </c>
      <c r="D61" s="95">
        <v>4.9210773376908587E-2</v>
      </c>
      <c r="E61" s="102">
        <f t="shared" si="4"/>
        <v>4.7810773376908589E-2</v>
      </c>
      <c r="F61" s="95">
        <v>8.8891137694260713E-2</v>
      </c>
      <c r="G61" s="102">
        <f t="shared" si="5"/>
        <v>8.7491137694260715E-2</v>
      </c>
      <c r="H61" s="95">
        <v>5.263367051801808E-2</v>
      </c>
      <c r="I61" s="102">
        <v>5.263367051801808E-2</v>
      </c>
      <c r="K61" s="99">
        <v>4.7999999999999996E-3</v>
      </c>
      <c r="L61" s="99">
        <v>1.1200000000000002E-2</v>
      </c>
      <c r="M61" s="99">
        <v>-2.3300000000000001E-2</v>
      </c>
      <c r="N61" s="99">
        <v>1.4000000000000002E-3</v>
      </c>
    </row>
    <row r="62" spans="1:14" x14ac:dyDescent="0.15">
      <c r="A62" s="96">
        <v>43312</v>
      </c>
      <c r="B62" s="95">
        <v>7.1189884073545302E-4</v>
      </c>
      <c r="C62" s="102">
        <f t="shared" si="3"/>
        <v>-8.8810115926454705E-4</v>
      </c>
      <c r="D62" s="95">
        <v>5.292597129083286E-2</v>
      </c>
      <c r="E62" s="102">
        <f t="shared" si="4"/>
        <v>5.1325971290832863E-2</v>
      </c>
      <c r="F62" s="95">
        <v>-3.0956606586008201E-2</v>
      </c>
      <c r="G62" s="102">
        <f t="shared" si="5"/>
        <v>-3.2556606586008202E-2</v>
      </c>
      <c r="H62" s="95">
        <v>2.0684269961865471E-2</v>
      </c>
      <c r="I62" s="102">
        <v>2.0684269961865471E-2</v>
      </c>
      <c r="K62" s="99">
        <v>3.1899999999999998E-2</v>
      </c>
      <c r="L62" s="99">
        <v>-2.2400000000000003E-2</v>
      </c>
      <c r="M62" s="99">
        <v>4.5000000000000005E-3</v>
      </c>
      <c r="N62" s="99">
        <v>1.6000000000000001E-3</v>
      </c>
    </row>
    <row r="63" spans="1:14" x14ac:dyDescent="0.15">
      <c r="A63" s="96">
        <v>43343</v>
      </c>
      <c r="B63" s="95">
        <v>-2.2610791847905085E-2</v>
      </c>
      <c r="C63" s="102">
        <f t="shared" si="3"/>
        <v>-2.4210791847905085E-2</v>
      </c>
      <c r="D63" s="95">
        <v>-7.010114741705765E-3</v>
      </c>
      <c r="E63" s="102">
        <f t="shared" si="4"/>
        <v>-8.6101147417057648E-3</v>
      </c>
      <c r="F63" s="95">
        <v>2.8650483304151268E-2</v>
      </c>
      <c r="G63" s="102">
        <f t="shared" si="5"/>
        <v>2.7050483304151267E-2</v>
      </c>
      <c r="H63" s="95">
        <v>3.2310613666971154E-2</v>
      </c>
      <c r="I63" s="102">
        <v>3.2310613666971154E-2</v>
      </c>
      <c r="K63" s="99">
        <v>3.44E-2</v>
      </c>
      <c r="L63" s="99">
        <v>1.1299999999999999E-2</v>
      </c>
      <c r="M63" s="99">
        <v>-3.9800000000000002E-2</v>
      </c>
      <c r="N63" s="99">
        <v>1.6000000000000001E-3</v>
      </c>
    </row>
    <row r="64" spans="1:14" x14ac:dyDescent="0.15">
      <c r="A64" s="96">
        <v>43371</v>
      </c>
      <c r="B64" s="95">
        <v>2.9146371762003545E-3</v>
      </c>
      <c r="C64" s="102">
        <f t="shared" si="3"/>
        <v>1.4146371762003545E-3</v>
      </c>
      <c r="D64" s="95">
        <v>1.9701958186202823E-2</v>
      </c>
      <c r="E64" s="102">
        <f t="shared" si="4"/>
        <v>1.8201958186202821E-2</v>
      </c>
      <c r="F64" s="95">
        <v>-6.0830893960458609E-3</v>
      </c>
      <c r="G64" s="102">
        <f t="shared" si="5"/>
        <v>-7.5830893960458605E-3</v>
      </c>
      <c r="H64" s="95">
        <v>2.9094347191026871E-2</v>
      </c>
      <c r="I64" s="102">
        <v>2.9094347191026871E-2</v>
      </c>
      <c r="K64" s="99">
        <v>5.9999999999999995E-4</v>
      </c>
      <c r="L64" s="99">
        <v>-2.29E-2</v>
      </c>
      <c r="M64" s="99">
        <v>-1.7000000000000001E-2</v>
      </c>
      <c r="N64" s="99">
        <v>1.5E-3</v>
      </c>
    </row>
    <row r="65" spans="1:14" x14ac:dyDescent="0.15">
      <c r="A65" s="96">
        <v>43404</v>
      </c>
      <c r="B65" s="95">
        <v>-4.409554870790925E-2</v>
      </c>
      <c r="C65" s="102">
        <f t="shared" si="3"/>
        <v>-4.5995548707909249E-2</v>
      </c>
      <c r="D65" s="95">
        <v>-7.7908466118830996E-2</v>
      </c>
      <c r="E65" s="102">
        <f t="shared" si="4"/>
        <v>-7.9808466118830995E-2</v>
      </c>
      <c r="F65" s="95">
        <v>-8.0629682911493999E-2</v>
      </c>
      <c r="G65" s="102">
        <f t="shared" si="5"/>
        <v>-8.2529682911493998E-2</v>
      </c>
      <c r="H65" s="95">
        <v>-9.1053373681650396E-2</v>
      </c>
      <c r="I65" s="102">
        <v>-9.1053373681650396E-2</v>
      </c>
      <c r="K65" s="99">
        <v>-7.6799999999999993E-2</v>
      </c>
      <c r="L65" s="99">
        <v>-4.7800000000000002E-2</v>
      </c>
      <c r="M65" s="99">
        <v>3.4300000000000004E-2</v>
      </c>
      <c r="N65" s="99">
        <v>1.9E-3</v>
      </c>
    </row>
    <row r="66" spans="1:14" x14ac:dyDescent="0.15">
      <c r="A66" s="96">
        <v>43434</v>
      </c>
      <c r="B66" s="95">
        <v>-7.9914196797371134E-2</v>
      </c>
      <c r="C66" s="102">
        <f t="shared" si="3"/>
        <v>-8.171419679737113E-2</v>
      </c>
      <c r="D66" s="95">
        <v>-7.5964204833111712E-2</v>
      </c>
      <c r="E66" s="102">
        <f t="shared" si="4"/>
        <v>-7.7764204833111708E-2</v>
      </c>
      <c r="F66" s="95">
        <v>-7.9475686029987169E-2</v>
      </c>
      <c r="G66" s="102">
        <f t="shared" si="5"/>
        <v>-8.1275686029987165E-2</v>
      </c>
      <c r="H66" s="95">
        <v>-8.7099122426118836E-2</v>
      </c>
      <c r="I66" s="102">
        <v>-8.7099122426118836E-2</v>
      </c>
      <c r="K66" s="99">
        <v>1.6899999999999998E-2</v>
      </c>
      <c r="L66" s="99">
        <v>-6.8999999999999999E-3</v>
      </c>
      <c r="M66" s="99">
        <v>2.5999999999999999E-3</v>
      </c>
      <c r="N66" s="99">
        <v>1.8E-3</v>
      </c>
    </row>
    <row r="67" spans="1:14" x14ac:dyDescent="0.15">
      <c r="A67" s="96">
        <v>43465</v>
      </c>
      <c r="B67" s="95">
        <v>-0.10268495396521365</v>
      </c>
      <c r="C67" s="102">
        <f t="shared" si="3"/>
        <v>-0.10458495396521365</v>
      </c>
      <c r="D67" s="95">
        <v>-4.2611316320072881E-2</v>
      </c>
      <c r="E67" s="102">
        <f t="shared" si="4"/>
        <v>-4.451131632007288E-2</v>
      </c>
      <c r="F67" s="95">
        <v>-0.13808418621476748</v>
      </c>
      <c r="G67" s="102">
        <f t="shared" si="5"/>
        <v>-0.13998418621476749</v>
      </c>
      <c r="H67" s="95">
        <v>-0.1237677999522014</v>
      </c>
      <c r="I67" s="102">
        <v>-0.12514837472103715</v>
      </c>
      <c r="K67" s="99">
        <v>-9.5500000000000002E-2</v>
      </c>
      <c r="L67" s="99">
        <v>-2.41E-2</v>
      </c>
      <c r="M67" s="99">
        <v>-1.9E-2</v>
      </c>
      <c r="N67" s="99">
        <v>1.9E-3</v>
      </c>
    </row>
    <row r="68" spans="1:14" x14ac:dyDescent="0.15">
      <c r="A68" s="96">
        <v>43496</v>
      </c>
      <c r="B68" s="95">
        <v>1.4904791226401473</v>
      </c>
      <c r="C68" s="102">
        <f t="shared" si="3"/>
        <v>1.4883791226401473</v>
      </c>
      <c r="D68" s="95">
        <v>2.0893206980172785</v>
      </c>
      <c r="E68" s="102">
        <f t="shared" si="4"/>
        <v>2.0872206980172785</v>
      </c>
      <c r="F68" s="95">
        <v>0.74637727011469068</v>
      </c>
      <c r="G68" s="102">
        <f t="shared" si="5"/>
        <v>0.74427727011469069</v>
      </c>
      <c r="H68" s="95">
        <v>0.85008262222055808</v>
      </c>
      <c r="I68" s="102">
        <v>0.85008262222055808</v>
      </c>
      <c r="K68" s="99">
        <v>8.4100000000000008E-2</v>
      </c>
      <c r="L68" s="99">
        <v>2.8999999999999998E-2</v>
      </c>
      <c r="M68" s="99">
        <v>-4.4000000000000003E-3</v>
      </c>
      <c r="N68" s="99">
        <v>2.0999999999999999E-3</v>
      </c>
    </row>
    <row r="69" spans="1:14" x14ac:dyDescent="0.15">
      <c r="A69" s="96">
        <v>43524</v>
      </c>
      <c r="B69" s="95">
        <v>-0.14117679629790536</v>
      </c>
      <c r="C69" s="102">
        <f t="shared" si="3"/>
        <v>-0.14297679629790536</v>
      </c>
      <c r="D69" s="95">
        <v>-0.14655432611136879</v>
      </c>
      <c r="E69" s="102">
        <f t="shared" si="4"/>
        <v>-0.14835432611136878</v>
      </c>
      <c r="F69" s="95">
        <v>-7.0078175082983377E-2</v>
      </c>
      <c r="G69" s="102">
        <f t="shared" si="5"/>
        <v>-7.1878175082983373E-2</v>
      </c>
      <c r="H69" s="95">
        <v>-7.0112523860817719E-2</v>
      </c>
      <c r="I69" s="102">
        <v>-7.0112523860817719E-2</v>
      </c>
      <c r="K69" s="99">
        <v>3.4000000000000002E-2</v>
      </c>
      <c r="L69" s="99">
        <v>2.0400000000000001E-2</v>
      </c>
      <c r="M69" s="99">
        <v>-2.6800000000000001E-2</v>
      </c>
      <c r="N69" s="99">
        <v>1.8E-3</v>
      </c>
    </row>
    <row r="70" spans="1:14" x14ac:dyDescent="0.15">
      <c r="A70" s="96">
        <v>43553</v>
      </c>
      <c r="B70" s="95">
        <v>-1.2157368842828364E-2</v>
      </c>
      <c r="C70" s="102">
        <f t="shared" si="3"/>
        <v>-1.4057368842828365E-2</v>
      </c>
      <c r="D70" s="95">
        <v>-3.3421098701506266E-2</v>
      </c>
      <c r="E70" s="102">
        <f t="shared" si="4"/>
        <v>-3.5321098701506265E-2</v>
      </c>
      <c r="F70" s="95">
        <v>-6.7461975053295428E-3</v>
      </c>
      <c r="G70" s="102">
        <f t="shared" si="5"/>
        <v>-8.6461975053295434E-3</v>
      </c>
      <c r="H70" s="95">
        <v>-1.6967438663334205E-2</v>
      </c>
      <c r="I70" s="102">
        <v>-1.6967438663334205E-2</v>
      </c>
      <c r="K70" s="99">
        <v>1.1000000000000001E-2</v>
      </c>
      <c r="L70" s="99">
        <v>-2.98E-2</v>
      </c>
      <c r="M70" s="99">
        <v>-4.0500000000000001E-2</v>
      </c>
      <c r="N70" s="99">
        <v>1.9E-3</v>
      </c>
    </row>
    <row r="71" spans="1:14" x14ac:dyDescent="0.15">
      <c r="A71" s="96">
        <v>43585</v>
      </c>
      <c r="B71" s="95">
        <v>-0.14223997694947635</v>
      </c>
      <c r="C71" s="102">
        <f t="shared" si="3"/>
        <v>-0.14433997694947634</v>
      </c>
      <c r="D71" s="95">
        <v>-9.2903018508851257E-2</v>
      </c>
      <c r="E71" s="102">
        <f t="shared" si="4"/>
        <v>-9.5003018508851261E-2</v>
      </c>
      <c r="F71" s="95">
        <v>-5.2918238369171262E-2</v>
      </c>
      <c r="G71" s="102">
        <f t="shared" si="5"/>
        <v>-5.501823836917126E-2</v>
      </c>
      <c r="H71" s="95">
        <v>-4.8237060042138789E-3</v>
      </c>
      <c r="I71" s="102">
        <v>-4.8237060042138789E-3</v>
      </c>
      <c r="K71" s="99">
        <v>3.9699999999999999E-2</v>
      </c>
      <c r="L71" s="99">
        <v>-1.72E-2</v>
      </c>
      <c r="M71" s="99">
        <v>2.1700000000000001E-2</v>
      </c>
      <c r="N71" s="99">
        <v>2.0999999999999999E-3</v>
      </c>
    </row>
    <row r="72" spans="1:14" x14ac:dyDescent="0.15">
      <c r="A72" s="96">
        <v>43616</v>
      </c>
      <c r="B72" s="95">
        <v>-0.13103194986145875</v>
      </c>
      <c r="C72" s="102">
        <f t="shared" si="3"/>
        <v>-0.13313194986145874</v>
      </c>
      <c r="D72" s="95">
        <v>-0.1329411012620719</v>
      </c>
      <c r="E72" s="102">
        <f t="shared" si="4"/>
        <v>-0.13504110126207189</v>
      </c>
      <c r="F72" s="95">
        <v>-0.11061472714299342</v>
      </c>
      <c r="G72" s="102">
        <f t="shared" si="5"/>
        <v>-0.11271472714299342</v>
      </c>
      <c r="H72" s="95">
        <v>-0.12226247160129128</v>
      </c>
      <c r="I72" s="102">
        <v>-0.12226247160129128</v>
      </c>
      <c r="K72" s="99">
        <v>-6.9400000000000003E-2</v>
      </c>
      <c r="L72" s="99">
        <v>-1.3300000000000001E-2</v>
      </c>
      <c r="M72" s="99">
        <v>-2.3700000000000002E-2</v>
      </c>
      <c r="N72" s="99">
        <v>2.0999999999999999E-3</v>
      </c>
    </row>
    <row r="73" spans="1:14" x14ac:dyDescent="0.15">
      <c r="A73" s="96">
        <v>43644</v>
      </c>
      <c r="B73" s="95">
        <v>3.8231137099795524E-2</v>
      </c>
      <c r="C73" s="102">
        <f t="shared" si="3"/>
        <v>3.6431137099795521E-2</v>
      </c>
      <c r="D73" s="95">
        <v>5.1677557016138367E-2</v>
      </c>
      <c r="E73" s="102">
        <f t="shared" si="4"/>
        <v>4.9877557016138364E-2</v>
      </c>
      <c r="F73" s="95">
        <v>2.6660600830520815E-2</v>
      </c>
      <c r="G73" s="102">
        <f t="shared" si="5"/>
        <v>2.4860600830520815E-2</v>
      </c>
      <c r="H73" s="95">
        <v>4.2040767052835583E-2</v>
      </c>
      <c r="I73" s="102">
        <v>4.2040767052835583E-2</v>
      </c>
      <c r="K73" s="99">
        <v>6.93E-2</v>
      </c>
      <c r="L73" s="99">
        <v>2.8000000000000004E-3</v>
      </c>
      <c r="M73" s="99">
        <v>-7.0999999999999995E-3</v>
      </c>
      <c r="N73" s="99">
        <v>1.8E-3</v>
      </c>
    </row>
    <row r="74" spans="1:14" x14ac:dyDescent="0.15">
      <c r="A74" s="96">
        <v>43677</v>
      </c>
      <c r="B74" s="95">
        <v>-0.17444420270216363</v>
      </c>
      <c r="C74" s="102">
        <f t="shared" si="3"/>
        <v>-0.17634420270216364</v>
      </c>
      <c r="D74" s="95">
        <v>-5.0761762034617491E-2</v>
      </c>
      <c r="E74" s="102">
        <f t="shared" si="4"/>
        <v>-5.266176203461749E-2</v>
      </c>
      <c r="F74" s="95">
        <v>-8.5678945711177137E-2</v>
      </c>
      <c r="G74" s="102">
        <f t="shared" si="5"/>
        <v>-8.7578945711177136E-2</v>
      </c>
      <c r="H74" s="95">
        <v>-4.0121816266341002E-2</v>
      </c>
      <c r="I74" s="102">
        <v>-4.0121816266341002E-2</v>
      </c>
      <c r="K74" s="99">
        <v>1.1899999999999999E-2</v>
      </c>
      <c r="L74" s="99">
        <v>-2.0400000000000001E-2</v>
      </c>
      <c r="M74" s="99">
        <v>5.6999999999999993E-3</v>
      </c>
      <c r="N74" s="99">
        <v>1.9E-3</v>
      </c>
    </row>
    <row r="75" spans="1:14" x14ac:dyDescent="0.15">
      <c r="A75" s="96">
        <v>43707</v>
      </c>
      <c r="B75" s="95">
        <v>-0.22122935112022835</v>
      </c>
      <c r="C75" s="102">
        <f t="shared" si="3"/>
        <v>-0.22282935112022834</v>
      </c>
      <c r="D75" s="95">
        <v>-6.6258076535051433E-2</v>
      </c>
      <c r="E75" s="102">
        <f t="shared" si="4"/>
        <v>-6.7858076535051437E-2</v>
      </c>
      <c r="F75" s="95">
        <v>-0.15042610542390908</v>
      </c>
      <c r="G75" s="102">
        <f t="shared" si="5"/>
        <v>-0.15202610542390907</v>
      </c>
      <c r="H75" s="95">
        <v>-8.3386283514642362E-2</v>
      </c>
      <c r="I75" s="102">
        <v>-8.3386283514642362E-2</v>
      </c>
      <c r="K75" s="99">
        <v>-2.58E-2</v>
      </c>
      <c r="L75" s="99">
        <v>-2.3300000000000001E-2</v>
      </c>
      <c r="M75" s="99">
        <v>-4.8899999999999999E-2</v>
      </c>
      <c r="N75" s="99">
        <v>1.6000000000000001E-3</v>
      </c>
    </row>
    <row r="76" spans="1:14" x14ac:dyDescent="0.15">
      <c r="A76" s="96">
        <v>43738</v>
      </c>
      <c r="B76" s="95">
        <v>-2.2818789882148111E-2</v>
      </c>
      <c r="C76" s="102">
        <f t="shared" si="3"/>
        <v>-2.461878988214811E-2</v>
      </c>
      <c r="D76" s="95">
        <v>-2.0008495907658262E-2</v>
      </c>
      <c r="E76" s="102">
        <f t="shared" si="4"/>
        <v>-2.1808495907658262E-2</v>
      </c>
      <c r="F76" s="95">
        <v>-1.1678353487599999E-2</v>
      </c>
      <c r="G76" s="102">
        <f t="shared" si="5"/>
        <v>-1.3478353487599999E-2</v>
      </c>
      <c r="H76" s="95">
        <v>-5.2917573422457597E-3</v>
      </c>
      <c r="I76" s="102">
        <v>-5.2917573422457597E-3</v>
      </c>
      <c r="K76" s="99">
        <v>1.43E-2</v>
      </c>
      <c r="L76" s="99">
        <v>-9.7000000000000003E-3</v>
      </c>
      <c r="M76" s="99">
        <v>6.88E-2</v>
      </c>
      <c r="N76" s="99">
        <v>1.8E-3</v>
      </c>
    </row>
    <row r="77" spans="1:14" x14ac:dyDescent="0.15">
      <c r="A77" s="96">
        <v>43769</v>
      </c>
      <c r="B77" s="95">
        <v>-0.10508399333351841</v>
      </c>
      <c r="C77" s="102">
        <f t="shared" si="3"/>
        <v>-0.10658399333351841</v>
      </c>
      <c r="D77" s="95">
        <v>-7.4844790115781171E-2</v>
      </c>
      <c r="E77" s="102">
        <f t="shared" si="4"/>
        <v>-7.6344790115781172E-2</v>
      </c>
      <c r="F77" s="95">
        <v>-8.7990897907204421E-2</v>
      </c>
      <c r="G77" s="102">
        <f t="shared" si="5"/>
        <v>-8.9490897907204423E-2</v>
      </c>
      <c r="H77" s="95">
        <v>-7.0283539436641812E-2</v>
      </c>
      <c r="I77" s="102">
        <v>-7.0283539436641812E-2</v>
      </c>
      <c r="K77" s="99">
        <v>2.07E-2</v>
      </c>
      <c r="L77" s="99">
        <v>2.5000000000000001E-3</v>
      </c>
      <c r="M77" s="99">
        <v>-1.9099999999999999E-2</v>
      </c>
      <c r="N77" s="99">
        <v>1.5E-3</v>
      </c>
    </row>
    <row r="78" spans="1:14" x14ac:dyDescent="0.15">
      <c r="A78" s="96">
        <v>43798</v>
      </c>
      <c r="B78" s="95">
        <v>-4.8807676270142195E-2</v>
      </c>
      <c r="C78" s="102">
        <f t="shared" si="3"/>
        <v>-5.0007676270142194E-2</v>
      </c>
      <c r="D78" s="95">
        <v>-2.0443353161411982E-2</v>
      </c>
      <c r="E78" s="102">
        <f t="shared" si="4"/>
        <v>-2.1643353161411982E-2</v>
      </c>
      <c r="F78" s="95">
        <v>-3.037236301828504E-2</v>
      </c>
      <c r="G78" s="102">
        <f t="shared" si="5"/>
        <v>-3.1572363018285039E-2</v>
      </c>
      <c r="H78" s="95">
        <v>-5.4242164805940784E-3</v>
      </c>
      <c r="I78" s="102">
        <v>-5.4242164805940784E-3</v>
      </c>
      <c r="K78" s="99">
        <v>3.8699999999999998E-2</v>
      </c>
      <c r="L78" s="99">
        <v>8.5000000000000006E-3</v>
      </c>
      <c r="M78" s="99">
        <v>-2.0899999999999998E-2</v>
      </c>
      <c r="N78" s="99">
        <v>1.1999999999999999E-3</v>
      </c>
    </row>
    <row r="79" spans="1:14" x14ac:dyDescent="0.15">
      <c r="A79" s="96">
        <v>43830</v>
      </c>
      <c r="B79" s="95">
        <v>0.24812931960626838</v>
      </c>
      <c r="C79" s="102">
        <f t="shared" si="3"/>
        <v>0.24672931960626837</v>
      </c>
      <c r="D79" s="95">
        <v>0.12761781087442786</v>
      </c>
      <c r="E79" s="102">
        <f t="shared" si="4"/>
        <v>0.12621781087442785</v>
      </c>
      <c r="F79" s="95">
        <v>0.16055078573534398</v>
      </c>
      <c r="G79" s="102">
        <f t="shared" si="5"/>
        <v>0.15915078573534397</v>
      </c>
      <c r="H79" s="95">
        <v>0.12855525112288507</v>
      </c>
      <c r="I79" s="102">
        <v>0.12839412371827061</v>
      </c>
      <c r="K79" s="99">
        <v>2.7699999999999999E-2</v>
      </c>
      <c r="L79" s="99">
        <v>6.9999999999999993E-3</v>
      </c>
      <c r="M79" s="99">
        <v>1.8000000000000002E-2</v>
      </c>
      <c r="N79" s="99">
        <v>1.4000000000000002E-3</v>
      </c>
    </row>
    <row r="80" spans="1:14" x14ac:dyDescent="0.15">
      <c r="A80" s="96">
        <v>43861</v>
      </c>
      <c r="B80" s="95">
        <v>8.4919101364184998E-2</v>
      </c>
      <c r="C80" s="102">
        <f t="shared" si="3"/>
        <v>8.3619101364185003E-2</v>
      </c>
      <c r="D80" s="95">
        <v>0.16425969495625631</v>
      </c>
      <c r="E80" s="102">
        <f t="shared" si="4"/>
        <v>0.16295969495625631</v>
      </c>
      <c r="F80" s="95">
        <v>5.4896211357899809E-3</v>
      </c>
      <c r="G80" s="102">
        <f t="shared" si="5"/>
        <v>4.189621135789981E-3</v>
      </c>
      <c r="H80" s="95">
        <v>5.8256913584537932E-2</v>
      </c>
      <c r="I80" s="102">
        <v>4.9815286985977807E-2</v>
      </c>
      <c r="K80" s="99">
        <v>-1E-3</v>
      </c>
      <c r="L80" s="99">
        <v>-3.1300000000000001E-2</v>
      </c>
      <c r="M80" s="99">
        <v>-6.1699999999999998E-2</v>
      </c>
      <c r="N80" s="99">
        <v>1.2999999999999999E-3</v>
      </c>
    </row>
    <row r="81" spans="1:25" x14ac:dyDescent="0.15">
      <c r="A81" s="96">
        <v>43889</v>
      </c>
      <c r="B81" s="95">
        <v>-3.6712414220203347E-2</v>
      </c>
      <c r="C81" s="102">
        <f t="shared" si="3"/>
        <v>-3.7912414220203347E-2</v>
      </c>
      <c r="D81" s="95">
        <v>1.0071298106543206E-2</v>
      </c>
      <c r="E81" s="102">
        <f t="shared" si="4"/>
        <v>8.8712981065432062E-3</v>
      </c>
      <c r="F81" s="95">
        <v>-7.2586304794987913E-2</v>
      </c>
      <c r="G81" s="102">
        <f t="shared" si="5"/>
        <v>-7.378630479498792E-2</v>
      </c>
      <c r="H81" s="95">
        <v>-3.4056296111777719E-2</v>
      </c>
      <c r="I81" s="102">
        <v>-3.4571016986016632E-2</v>
      </c>
      <c r="K81" s="99">
        <v>-8.1300000000000011E-2</v>
      </c>
      <c r="L81" s="99">
        <v>1.0200000000000001E-2</v>
      </c>
      <c r="M81" s="99">
        <v>-3.7499999999999999E-2</v>
      </c>
      <c r="N81" s="99">
        <v>1.1999999999999999E-3</v>
      </c>
    </row>
    <row r="82" spans="1:25" x14ac:dyDescent="0.15">
      <c r="A82" s="96">
        <v>43921</v>
      </c>
      <c r="B82" s="95">
        <v>-0.23271703625987297</v>
      </c>
      <c r="C82" s="102">
        <f t="shared" si="3"/>
        <v>-0.23391703625987298</v>
      </c>
      <c r="D82" s="95">
        <v>-0.13530427807212422</v>
      </c>
      <c r="E82" s="102">
        <f t="shared" si="4"/>
        <v>-0.13650427807212423</v>
      </c>
      <c r="F82" s="95">
        <v>-0.21713895119399304</v>
      </c>
      <c r="G82" s="102">
        <f t="shared" si="5"/>
        <v>-0.21833895119399305</v>
      </c>
      <c r="H82" s="95">
        <v>-0.16967741207185272</v>
      </c>
      <c r="I82" s="102">
        <v>-0.16967741207185272</v>
      </c>
      <c r="K82" s="99">
        <v>-0.1338</v>
      </c>
      <c r="L82" s="99">
        <v>-4.8899999999999999E-2</v>
      </c>
      <c r="M82" s="99">
        <v>-0.13919999999999999</v>
      </c>
      <c r="N82" s="99">
        <v>1.1999999999999999E-3</v>
      </c>
    </row>
    <row r="83" spans="1:25" x14ac:dyDescent="0.15">
      <c r="A83" s="96">
        <v>43951</v>
      </c>
      <c r="B83" s="95">
        <v>0.10912943037267415</v>
      </c>
      <c r="C83" s="102">
        <f t="shared" si="3"/>
        <v>0.10912943037267415</v>
      </c>
      <c r="D83" s="95">
        <v>0.12307749331216028</v>
      </c>
      <c r="E83" s="102">
        <f t="shared" si="4"/>
        <v>0.12307749331216028</v>
      </c>
      <c r="F83" s="95">
        <v>0.16298241711323067</v>
      </c>
      <c r="G83" s="102">
        <f t="shared" si="5"/>
        <v>0.16298241711323067</v>
      </c>
      <c r="H83" s="95">
        <v>0.15121409470234895</v>
      </c>
      <c r="I83" s="102">
        <v>0.15121409470234895</v>
      </c>
      <c r="K83" s="99">
        <v>0.13650000000000001</v>
      </c>
      <c r="L83" s="99">
        <v>2.5600000000000001E-2</v>
      </c>
      <c r="M83" s="99">
        <v>-1.3000000000000001E-2</v>
      </c>
      <c r="N83" s="99">
        <v>0</v>
      </c>
    </row>
    <row r="84" spans="1:25" x14ac:dyDescent="0.15">
      <c r="A84" s="96">
        <v>43980</v>
      </c>
      <c r="B84" s="95">
        <v>0.11951525105346583</v>
      </c>
      <c r="C84" s="102">
        <f t="shared" ref="C84:C103" si="6">(B84-(N84))</f>
        <v>0.11941525105346583</v>
      </c>
      <c r="D84" s="95">
        <v>0.16771814466417331</v>
      </c>
      <c r="E84" s="102">
        <f t="shared" ref="E84:E103" si="7">(D84-(N84))</f>
        <v>0.16761814466417332</v>
      </c>
      <c r="F84" s="95">
        <v>0.10299466501774174</v>
      </c>
      <c r="G84" s="102">
        <f t="shared" ref="G84:G103" si="8">(F84-(N84))</f>
        <v>0.10289466501774173</v>
      </c>
      <c r="H84" s="95">
        <v>0.12309987982671811</v>
      </c>
      <c r="I84" s="102">
        <v>0.12334731053060947</v>
      </c>
      <c r="K84" s="99">
        <v>5.5800000000000002E-2</v>
      </c>
      <c r="L84" s="99">
        <v>2.53E-2</v>
      </c>
      <c r="M84" s="99">
        <v>-4.9200000000000001E-2</v>
      </c>
      <c r="N84" s="99">
        <v>1E-4</v>
      </c>
    </row>
    <row r="85" spans="1:25" x14ac:dyDescent="0.15">
      <c r="A85" s="96">
        <v>44012</v>
      </c>
      <c r="B85" s="95">
        <v>9.2790962002456137E-2</v>
      </c>
      <c r="C85" s="102">
        <f t="shared" si="6"/>
        <v>9.2690962002456134E-2</v>
      </c>
      <c r="D85" s="95">
        <v>0.17165955938733066</v>
      </c>
      <c r="E85" s="102">
        <f t="shared" si="7"/>
        <v>0.17155955938733067</v>
      </c>
      <c r="F85" s="95">
        <v>0.10805207156606174</v>
      </c>
      <c r="G85" s="102">
        <f t="shared" si="8"/>
        <v>0.10795207156606174</v>
      </c>
      <c r="H85" s="95">
        <v>0.10401115785079264</v>
      </c>
      <c r="I85" s="102">
        <v>0.10401115785079264</v>
      </c>
      <c r="K85" s="99">
        <v>2.46E-2</v>
      </c>
      <c r="L85" s="99">
        <v>2.6699999999999998E-2</v>
      </c>
      <c r="M85" s="99">
        <v>-2.12E-2</v>
      </c>
      <c r="N85" s="99">
        <v>1E-4</v>
      </c>
    </row>
    <row r="86" spans="1:25" x14ac:dyDescent="0.15">
      <c r="A86" s="96">
        <v>44043</v>
      </c>
      <c r="B86" s="95">
        <v>-3.5551177036157243E-3</v>
      </c>
      <c r="C86" s="102">
        <f t="shared" si="6"/>
        <v>-3.6551177036157241E-3</v>
      </c>
      <c r="D86" s="95">
        <v>2.1482019271900988E-3</v>
      </c>
      <c r="E86" s="102">
        <f t="shared" si="7"/>
        <v>2.0482019271900989E-3</v>
      </c>
      <c r="F86" s="95">
        <v>1.0672656547996233E-2</v>
      </c>
      <c r="G86" s="102">
        <f t="shared" si="8"/>
        <v>1.0572656547996233E-2</v>
      </c>
      <c r="H86" s="95">
        <v>6.2257229327867265E-2</v>
      </c>
      <c r="I86" s="102">
        <v>6.2257229327867265E-2</v>
      </c>
      <c r="K86" s="99">
        <v>5.7699999999999994E-2</v>
      </c>
      <c r="L86" s="99">
        <v>-2.2799999999999997E-2</v>
      </c>
      <c r="M86" s="99">
        <v>-1.5300000000000001E-2</v>
      </c>
      <c r="N86" s="99">
        <v>1E-4</v>
      </c>
    </row>
    <row r="87" spans="1:25" x14ac:dyDescent="0.15">
      <c r="A87" s="96">
        <v>44074</v>
      </c>
      <c r="B87" s="95">
        <v>0.1119823529254405</v>
      </c>
      <c r="C87" s="102">
        <f t="shared" si="6"/>
        <v>0.11188235292544049</v>
      </c>
      <c r="D87" s="95">
        <v>0.10550081655172105</v>
      </c>
      <c r="E87" s="102">
        <f t="shared" si="7"/>
        <v>0.10540081655172105</v>
      </c>
      <c r="F87" s="95">
        <v>4.2468366462660959E-2</v>
      </c>
      <c r="G87" s="102">
        <f t="shared" si="8"/>
        <v>4.2368366462660956E-2</v>
      </c>
      <c r="H87" s="95">
        <v>6.1713739282729892E-2</v>
      </c>
      <c r="I87" s="102">
        <v>6.1713739282729892E-2</v>
      </c>
      <c r="K87" s="99">
        <v>7.6299999999999993E-2</v>
      </c>
      <c r="L87" s="99">
        <v>-2.8000000000000004E-3</v>
      </c>
      <c r="M87" s="99">
        <v>-2.9500000000000002E-2</v>
      </c>
      <c r="N87" s="99">
        <v>1E-4</v>
      </c>
    </row>
    <row r="88" spans="1:25" x14ac:dyDescent="0.15">
      <c r="A88" s="96">
        <v>44104</v>
      </c>
      <c r="B88" s="95">
        <v>1.7922213686539349E-2</v>
      </c>
      <c r="C88" s="102">
        <f t="shared" si="6"/>
        <v>1.782221368653935E-2</v>
      </c>
      <c r="D88" s="95">
        <v>4.2449517612293181E-2</v>
      </c>
      <c r="E88" s="102">
        <f t="shared" si="7"/>
        <v>4.2349517612293178E-2</v>
      </c>
      <c r="F88" s="95">
        <v>1.6836611874428406E-2</v>
      </c>
      <c r="G88" s="102">
        <f t="shared" si="8"/>
        <v>1.6736611874428407E-2</v>
      </c>
      <c r="H88" s="95">
        <v>1.8110630355463963E-2</v>
      </c>
      <c r="I88" s="102">
        <v>1.8110630355463963E-2</v>
      </c>
      <c r="K88" s="99">
        <v>-3.6299999999999999E-2</v>
      </c>
      <c r="L88" s="99">
        <v>5.0000000000000001E-4</v>
      </c>
      <c r="M88" s="99">
        <v>-2.58E-2</v>
      </c>
      <c r="N88" s="99">
        <v>1E-4</v>
      </c>
    </row>
    <row r="89" spans="1:25" x14ac:dyDescent="0.15">
      <c r="A89" s="96">
        <v>44134</v>
      </c>
      <c r="B89" s="95">
        <v>-0.10482078282306863</v>
      </c>
      <c r="C89" s="102">
        <f t="shared" si="6"/>
        <v>-0.10492078282306863</v>
      </c>
      <c r="D89" s="95">
        <v>-0.16810342788449975</v>
      </c>
      <c r="E89" s="102">
        <f t="shared" si="7"/>
        <v>-0.16820342788449974</v>
      </c>
      <c r="F89" s="95">
        <v>2.3700651304275604E-2</v>
      </c>
      <c r="G89" s="102">
        <f t="shared" si="8"/>
        <v>2.3600651304275605E-2</v>
      </c>
      <c r="H89" s="95">
        <v>-9.987557791376013E-2</v>
      </c>
      <c r="I89" s="102">
        <v>-9.987557791376013E-2</v>
      </c>
      <c r="K89" s="99">
        <v>-2.1000000000000001E-2</v>
      </c>
      <c r="L89" s="99">
        <v>4.4000000000000004E-2</v>
      </c>
      <c r="M89" s="99">
        <v>4.1399999999999999E-2</v>
      </c>
      <c r="N89" s="99">
        <v>1E-4</v>
      </c>
    </row>
    <row r="90" spans="1:25" x14ac:dyDescent="0.15">
      <c r="A90" s="96">
        <v>44165</v>
      </c>
      <c r="B90" s="95">
        <v>0.20108481532083727</v>
      </c>
      <c r="C90" s="102">
        <f t="shared" si="6"/>
        <v>0.20098481532083728</v>
      </c>
      <c r="D90" s="95">
        <v>0.22761482581789894</v>
      </c>
      <c r="E90" s="102">
        <f t="shared" si="7"/>
        <v>0.22751482581789895</v>
      </c>
      <c r="F90" s="95">
        <v>0.25021892267649098</v>
      </c>
      <c r="G90" s="102">
        <f t="shared" si="8"/>
        <v>0.250118922676491</v>
      </c>
      <c r="H90" s="95">
        <v>0.24443912366301887</v>
      </c>
      <c r="I90" s="102">
        <v>0.24443912366301887</v>
      </c>
      <c r="K90" s="99">
        <v>0.12470000000000001</v>
      </c>
      <c r="L90" s="99">
        <v>5.6299999999999996E-2</v>
      </c>
      <c r="M90" s="99">
        <v>2.1000000000000001E-2</v>
      </c>
      <c r="N90" s="99">
        <v>1E-4</v>
      </c>
    </row>
    <row r="91" spans="1:25" x14ac:dyDescent="0.15">
      <c r="A91" s="96">
        <v>44196</v>
      </c>
      <c r="B91" s="95">
        <v>0.20230301993333194</v>
      </c>
      <c r="C91" s="102">
        <f t="shared" si="6"/>
        <v>0.20220301993333195</v>
      </c>
      <c r="D91" s="95">
        <v>0.19487141076199643</v>
      </c>
      <c r="E91" s="102">
        <f t="shared" si="7"/>
        <v>0.19477141076199644</v>
      </c>
      <c r="F91" s="95">
        <v>0.19273960159986844</v>
      </c>
      <c r="G91" s="102">
        <f t="shared" si="8"/>
        <v>0.19263960159986845</v>
      </c>
      <c r="H91" s="95">
        <v>0.17687258417196847</v>
      </c>
      <c r="I91" s="102">
        <v>0.17687258417196847</v>
      </c>
      <c r="K91" s="99">
        <v>4.6300000000000001E-2</v>
      </c>
      <c r="L91" s="99">
        <v>4.8300000000000003E-2</v>
      </c>
      <c r="M91" s="99">
        <v>-1.41E-2</v>
      </c>
      <c r="N91" s="99">
        <v>1E-4</v>
      </c>
    </row>
    <row r="92" spans="1:25" x14ac:dyDescent="0.15">
      <c r="A92" s="96">
        <v>44225</v>
      </c>
      <c r="B92" s="95">
        <v>5.5008952278026067E-2</v>
      </c>
      <c r="C92" s="102">
        <f t="shared" si="6"/>
        <v>5.5008952278026067E-2</v>
      </c>
      <c r="D92" s="95">
        <v>3.1148757845544557E-2</v>
      </c>
      <c r="E92" s="102">
        <f t="shared" si="7"/>
        <v>3.1148757845544557E-2</v>
      </c>
      <c r="F92" s="95">
        <v>0.1540510958442986</v>
      </c>
      <c r="G92" s="102">
        <f t="shared" si="8"/>
        <v>0.1540510958442986</v>
      </c>
      <c r="H92" s="95">
        <v>8.0665324310931721E-2</v>
      </c>
      <c r="I92" s="102">
        <v>8.0665324310931721E-2</v>
      </c>
      <c r="K92" s="99">
        <v>-2.9999999999999997E-4</v>
      </c>
      <c r="L92" s="99">
        <v>7.1199999999999999E-2</v>
      </c>
      <c r="M92" s="99">
        <v>0.03</v>
      </c>
      <c r="N92" s="99">
        <v>0</v>
      </c>
    </row>
    <row r="93" spans="1:25" x14ac:dyDescent="0.15">
      <c r="A93" s="96">
        <v>44253</v>
      </c>
      <c r="B93" s="95">
        <v>-4.8159516024926366E-2</v>
      </c>
      <c r="C93" s="102">
        <f t="shared" si="6"/>
        <v>-4.8159516024926366E-2</v>
      </c>
      <c r="D93" s="95">
        <v>-7.6485453575203852E-2</v>
      </c>
      <c r="E93" s="102">
        <f t="shared" si="7"/>
        <v>-7.6485453575203852E-2</v>
      </c>
      <c r="F93" s="95">
        <v>3.7305141785550304E-3</v>
      </c>
      <c r="G93" s="102">
        <f t="shared" si="8"/>
        <v>3.7305141785550304E-3</v>
      </c>
      <c r="H93" s="95">
        <v>-5.4109992224397954E-2</v>
      </c>
      <c r="I93" s="102">
        <v>-5.4109992224397954E-2</v>
      </c>
      <c r="K93" s="99">
        <v>2.7799999999999998E-2</v>
      </c>
      <c r="L93" s="99">
        <v>2.0400000000000001E-2</v>
      </c>
      <c r="M93" s="99">
        <v>7.2000000000000008E-2</v>
      </c>
      <c r="N93" s="99">
        <v>0</v>
      </c>
    </row>
    <row r="94" spans="1:25" x14ac:dyDescent="0.15">
      <c r="A94" s="96">
        <v>44286</v>
      </c>
      <c r="B94" s="95">
        <v>-8.5996423453746515E-2</v>
      </c>
      <c r="C94" s="102">
        <f t="shared" si="6"/>
        <v>-8.5996423453746515E-2</v>
      </c>
      <c r="D94" s="95">
        <v>-0.15540710110887387</v>
      </c>
      <c r="E94" s="102">
        <f t="shared" si="7"/>
        <v>-0.15540710110887387</v>
      </c>
      <c r="F94" s="95">
        <v>-4.5990978193432563E-2</v>
      </c>
      <c r="G94" s="102">
        <f>(F94-(N94))</f>
        <v>-4.5990978193432563E-2</v>
      </c>
      <c r="H94" s="95">
        <v>-8.73939157895601E-2</v>
      </c>
      <c r="I94" s="102">
        <v>-8.73939157895601E-2</v>
      </c>
      <c r="K94" s="99">
        <v>3.0800000000000001E-2</v>
      </c>
      <c r="L94" s="99">
        <v>-2.41E-2</v>
      </c>
      <c r="M94" s="99">
        <v>7.4099999999999999E-2</v>
      </c>
      <c r="N94" s="99">
        <v>0</v>
      </c>
    </row>
    <row r="95" spans="1:25" x14ac:dyDescent="0.15">
      <c r="A95" s="96">
        <v>44316</v>
      </c>
      <c r="B95" s="95">
        <v>1.8879965258879882E-3</v>
      </c>
      <c r="C95" s="102">
        <f t="shared" si="6"/>
        <v>1.8879965258879882E-3</v>
      </c>
      <c r="D95" s="95">
        <v>3.7966896230895393E-2</v>
      </c>
      <c r="E95" s="102">
        <f t="shared" si="7"/>
        <v>3.7966896230895393E-2</v>
      </c>
      <c r="F95" s="95">
        <v>-5.8408832096805367E-3</v>
      </c>
      <c r="G95" s="102">
        <f t="shared" si="8"/>
        <v>-5.8408832096805367E-3</v>
      </c>
      <c r="H95" s="95">
        <v>2.5198513650570454E-2</v>
      </c>
      <c r="I95" s="102">
        <v>2.5296836914065202E-2</v>
      </c>
      <c r="K95" s="99">
        <v>4.9299999999999997E-2</v>
      </c>
      <c r="L95" s="99">
        <v>-3.1200000000000002E-2</v>
      </c>
      <c r="M95" s="99">
        <v>-9.4999999999999998E-3</v>
      </c>
      <c r="N95" s="99">
        <v>0</v>
      </c>
    </row>
    <row r="96" spans="1:25" x14ac:dyDescent="0.15">
      <c r="A96" s="96">
        <v>44344</v>
      </c>
      <c r="B96" s="95">
        <v>-1.4205313547812976E-2</v>
      </c>
      <c r="C96" s="102">
        <f t="shared" si="6"/>
        <v>-1.4205313547812976E-2</v>
      </c>
      <c r="D96" s="95">
        <v>-2.6452517721370951E-2</v>
      </c>
      <c r="E96" s="102">
        <f t="shared" si="7"/>
        <v>-2.6452517721370951E-2</v>
      </c>
      <c r="F96" s="95">
        <v>2.7260189317816603E-3</v>
      </c>
      <c r="G96" s="102">
        <f t="shared" si="8"/>
        <v>2.7260189317816603E-3</v>
      </c>
      <c r="H96" s="95">
        <v>7.5534518129310715E-3</v>
      </c>
      <c r="I96" s="102">
        <v>7.5815406366898748E-3</v>
      </c>
      <c r="K96" s="99">
        <v>2.8999999999999998E-3</v>
      </c>
      <c r="L96" s="99">
        <v>-2.8000000000000004E-3</v>
      </c>
      <c r="M96" s="99">
        <v>7.0400000000000004E-2</v>
      </c>
      <c r="N96" s="99">
        <v>0</v>
      </c>
      <c r="Q96" s="86"/>
      <c r="R96" s="86"/>
      <c r="S96" s="86"/>
      <c r="T96" s="86"/>
      <c r="U96" s="86"/>
      <c r="V96" s="86"/>
      <c r="W96" s="86"/>
      <c r="X96" s="86"/>
      <c r="Y96" s="86"/>
    </row>
    <row r="97" spans="1:25" x14ac:dyDescent="0.15">
      <c r="A97" s="96">
        <v>44377</v>
      </c>
      <c r="B97" s="95">
        <v>6.1913476403928004E-2</v>
      </c>
      <c r="C97" s="102">
        <f t="shared" si="6"/>
        <v>6.1913476403928004E-2</v>
      </c>
      <c r="D97" s="95">
        <v>9.8829736316068506E-2</v>
      </c>
      <c r="E97" s="102">
        <f t="shared" si="7"/>
        <v>9.8829736316068506E-2</v>
      </c>
      <c r="F97" s="95">
        <v>3.8982793640985995E-2</v>
      </c>
      <c r="G97" s="102">
        <f t="shared" si="8"/>
        <v>3.8982793640985995E-2</v>
      </c>
      <c r="H97" s="95">
        <v>6.936841948347168E-2</v>
      </c>
      <c r="I97" s="102">
        <v>6.9621878474876761E-2</v>
      </c>
      <c r="K97" s="99">
        <v>2.75E-2</v>
      </c>
      <c r="L97" s="99">
        <v>1.7600000000000001E-2</v>
      </c>
      <c r="M97" s="99">
        <v>-7.8200000000000006E-2</v>
      </c>
      <c r="N97" s="99">
        <v>0</v>
      </c>
      <c r="Q97" s="86"/>
      <c r="R97" s="86"/>
      <c r="S97" s="86"/>
      <c r="T97" s="86"/>
      <c r="U97" s="86"/>
      <c r="V97" s="86"/>
      <c r="W97" s="86"/>
      <c r="X97" s="86"/>
      <c r="Y97" s="86"/>
    </row>
    <row r="98" spans="1:25" x14ac:dyDescent="0.15">
      <c r="A98" s="96">
        <v>44407</v>
      </c>
      <c r="B98" s="95">
        <v>-0.13865766757580972</v>
      </c>
      <c r="C98" s="102">
        <f t="shared" si="6"/>
        <v>-0.13865766757580972</v>
      </c>
      <c r="D98" s="95">
        <v>-0.16378533086611016</v>
      </c>
      <c r="E98" s="102">
        <f t="shared" si="7"/>
        <v>-0.16378533086611016</v>
      </c>
      <c r="F98" s="95">
        <v>-0.12298906568181042</v>
      </c>
      <c r="G98" s="102">
        <f t="shared" si="8"/>
        <v>-0.12298906568181042</v>
      </c>
      <c r="H98" s="95">
        <v>-0.15015706224061867</v>
      </c>
      <c r="I98" s="102">
        <v>-0.15070053552277249</v>
      </c>
      <c r="K98" s="99">
        <v>1.2699999999999999E-2</v>
      </c>
      <c r="L98" s="99">
        <v>-3.9599999999999996E-2</v>
      </c>
      <c r="M98" s="99">
        <v>-1.7399999999999999E-2</v>
      </c>
      <c r="N98" s="99">
        <v>0</v>
      </c>
      <c r="Q98" s="86"/>
      <c r="R98" s="86"/>
      <c r="S98" s="86"/>
      <c r="T98" s="86"/>
      <c r="U98" s="86"/>
      <c r="V98" s="86"/>
      <c r="W98" s="86"/>
      <c r="X98" s="86"/>
      <c r="Y98" s="86"/>
    </row>
    <row r="99" spans="1:25" x14ac:dyDescent="0.15">
      <c r="A99" s="96">
        <v>44439</v>
      </c>
      <c r="B99" s="95">
        <v>-9.3533580792644726E-3</v>
      </c>
      <c r="C99" s="102">
        <f t="shared" si="6"/>
        <v>-9.3533580792644726E-3</v>
      </c>
      <c r="D99" s="95">
        <v>-2.2958417728259756E-2</v>
      </c>
      <c r="E99" s="102">
        <f t="shared" si="7"/>
        <v>-2.2958417728259756E-2</v>
      </c>
      <c r="F99" s="95">
        <v>-1.7353867602416843E-3</v>
      </c>
      <c r="G99" s="102">
        <f t="shared" si="8"/>
        <v>-1.7353867602416843E-3</v>
      </c>
      <c r="H99" s="95">
        <v>-8.8177750592865565E-3</v>
      </c>
      <c r="I99" s="102">
        <v>-8.850472201921351E-3</v>
      </c>
      <c r="K99" s="99">
        <v>2.9100000000000001E-2</v>
      </c>
      <c r="L99" s="99">
        <v>-4.5999999999999999E-3</v>
      </c>
      <c r="M99" s="99">
        <v>-1.5E-3</v>
      </c>
      <c r="N99" s="99">
        <v>0</v>
      </c>
    </row>
    <row r="100" spans="1:25" x14ac:dyDescent="0.15">
      <c r="A100" s="96">
        <v>44469</v>
      </c>
      <c r="B100" s="95">
        <v>-3.7399696563572483E-2</v>
      </c>
      <c r="C100" s="102">
        <f t="shared" si="6"/>
        <v>-3.7399696563572483E-2</v>
      </c>
      <c r="D100" s="95">
        <v>-4.35334500076505E-2</v>
      </c>
      <c r="E100" s="102">
        <f t="shared" si="7"/>
        <v>-4.35334500076505E-2</v>
      </c>
      <c r="F100" s="95">
        <v>-5.5794179484500404E-2</v>
      </c>
      <c r="G100" s="102">
        <f t="shared" si="8"/>
        <v>-5.5794179484500404E-2</v>
      </c>
      <c r="H100" s="95">
        <v>-6.0672169607961561E-2</v>
      </c>
      <c r="I100" s="102">
        <v>-6.089714774250185E-2</v>
      </c>
      <c r="K100" s="99">
        <v>-4.3700000000000003E-2</v>
      </c>
      <c r="L100" s="99">
        <v>7.4999999999999997E-3</v>
      </c>
      <c r="M100" s="99">
        <v>5.0599999999999999E-2</v>
      </c>
      <c r="N100" s="99">
        <v>0</v>
      </c>
    </row>
    <row r="101" spans="1:25" x14ac:dyDescent="0.15">
      <c r="A101" s="96">
        <v>44498</v>
      </c>
      <c r="B101" s="95">
        <v>-3.0719045815795821E-3</v>
      </c>
      <c r="C101" s="102">
        <f t="shared" si="6"/>
        <v>-3.0719045815795821E-3</v>
      </c>
      <c r="D101" s="95">
        <v>4.2106223035264451E-3</v>
      </c>
      <c r="E101" s="102">
        <f t="shared" si="7"/>
        <v>4.2106223035264451E-3</v>
      </c>
      <c r="F101" s="95">
        <v>5.5656675059660939E-2</v>
      </c>
      <c r="G101" s="102">
        <f t="shared" si="8"/>
        <v>5.5656675059660939E-2</v>
      </c>
      <c r="H101" s="95">
        <v>4.3189801829401755E-2</v>
      </c>
      <c r="I101" s="102">
        <v>4.3349953693255103E-2</v>
      </c>
      <c r="K101" s="99">
        <v>6.6500000000000004E-2</v>
      </c>
      <c r="L101" s="99">
        <v>-2.3E-2</v>
      </c>
      <c r="M101" s="99">
        <v>-4.7999999999999996E-3</v>
      </c>
      <c r="N101" s="99">
        <v>0</v>
      </c>
    </row>
    <row r="102" spans="1:25" x14ac:dyDescent="0.15">
      <c r="A102" s="96">
        <v>44530</v>
      </c>
      <c r="B102" s="95">
        <v>-7.6731844713085487E-2</v>
      </c>
      <c r="C102" s="102">
        <f t="shared" si="6"/>
        <v>-7.6731844713085487E-2</v>
      </c>
      <c r="D102" s="95">
        <v>-0.11695081287600034</v>
      </c>
      <c r="E102" s="102">
        <f t="shared" si="7"/>
        <v>-0.11695081287600034</v>
      </c>
      <c r="F102" s="95">
        <v>-8.8927640394187255E-2</v>
      </c>
      <c r="G102" s="102">
        <f t="shared" si="8"/>
        <v>-8.8927640394187255E-2</v>
      </c>
      <c r="H102" s="95">
        <v>-0.10218661240767257</v>
      </c>
      <c r="I102" s="102">
        <v>-0.10257433471880113</v>
      </c>
      <c r="K102" s="99">
        <v>-1.55E-2</v>
      </c>
      <c r="L102" s="99">
        <v>-1.3600000000000001E-2</v>
      </c>
      <c r="M102" s="99">
        <v>-4.1999999999999997E-3</v>
      </c>
      <c r="N102" s="99">
        <v>0</v>
      </c>
    </row>
    <row r="103" spans="1:25" x14ac:dyDescent="0.15">
      <c r="A103" s="96">
        <v>44561</v>
      </c>
      <c r="B103" s="95">
        <v>-0.15259699015854872</v>
      </c>
      <c r="C103" s="102">
        <f t="shared" si="6"/>
        <v>-0.15269699015854871</v>
      </c>
      <c r="D103" s="95">
        <v>-0.12300854599239372</v>
      </c>
      <c r="E103" s="102">
        <f t="shared" si="7"/>
        <v>-0.12310854599239372</v>
      </c>
      <c r="F103" s="95">
        <v>-0.11646970576279574</v>
      </c>
      <c r="G103" s="102">
        <f t="shared" si="8"/>
        <v>-0.11656970576279574</v>
      </c>
      <c r="H103" s="95">
        <v>-9.3442104136612678E-2</v>
      </c>
      <c r="I103" s="102">
        <v>-9.3801802234592252E-2</v>
      </c>
      <c r="K103" s="99">
        <v>-3.1E-2</v>
      </c>
      <c r="L103" s="99">
        <v>-1.6E-2</v>
      </c>
      <c r="M103" s="99">
        <v>3.2199999999999999E-2</v>
      </c>
      <c r="N103" s="99">
        <v>1E-4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4B1F1-BA76-5247-A7DA-4CB84ED0EB21}">
  <dimension ref="B2:AE73"/>
  <sheetViews>
    <sheetView tabSelected="1" zoomScale="90" zoomScaleNormal="90" workbookViewId="0">
      <selection activeCell="B2" sqref="B2:J3"/>
    </sheetView>
  </sheetViews>
  <sheetFormatPr baseColWidth="10" defaultRowHeight="14" x14ac:dyDescent="0.15"/>
  <cols>
    <col min="1" max="2" width="10.83203125" style="2"/>
    <col min="3" max="3" width="12.1640625" style="2" bestFit="1" customWidth="1"/>
    <col min="4" max="4" width="7.83203125" style="2" customWidth="1"/>
    <col min="5" max="5" width="10" style="2" bestFit="1" customWidth="1"/>
    <col min="6" max="6" width="9.83203125" style="2" bestFit="1" customWidth="1"/>
    <col min="7" max="7" width="10.83203125" style="2"/>
    <col min="8" max="8" width="10.5" style="2" bestFit="1" customWidth="1"/>
    <col min="9" max="12" width="10.83203125" style="2"/>
    <col min="13" max="13" width="24.33203125" style="2" bestFit="1" customWidth="1"/>
    <col min="14" max="14" width="10.83203125" style="2"/>
    <col min="15" max="15" width="15" style="2" bestFit="1" customWidth="1"/>
    <col min="16" max="22" width="10.83203125" style="2"/>
    <col min="23" max="23" width="24.33203125" style="2" bestFit="1" customWidth="1"/>
    <col min="24" max="16384" width="10.83203125" style="2"/>
  </cols>
  <sheetData>
    <row r="2" spans="2:31" ht="15" customHeight="1" x14ac:dyDescent="0.15">
      <c r="B2" s="137" t="s">
        <v>822</v>
      </c>
      <c r="C2" s="137"/>
      <c r="D2" s="137"/>
      <c r="E2" s="137"/>
      <c r="F2" s="137"/>
      <c r="G2" s="137"/>
      <c r="H2" s="137"/>
      <c r="I2" s="137"/>
      <c r="J2" s="137"/>
      <c r="M2" s="140" t="s">
        <v>823</v>
      </c>
      <c r="N2" s="140"/>
      <c r="O2" s="140"/>
      <c r="P2" s="140"/>
      <c r="Q2" s="140"/>
      <c r="R2" s="140"/>
      <c r="S2" s="140"/>
      <c r="T2" s="140"/>
      <c r="U2" s="140"/>
      <c r="W2" s="140" t="s">
        <v>826</v>
      </c>
      <c r="X2" s="140"/>
      <c r="Y2" s="140"/>
      <c r="Z2" s="140"/>
      <c r="AA2" s="140"/>
      <c r="AB2" s="140"/>
      <c r="AC2" s="140"/>
      <c r="AD2" s="140"/>
      <c r="AE2" s="140"/>
    </row>
    <row r="3" spans="2:31" ht="15" customHeight="1" thickBot="1" x14ac:dyDescent="0.2">
      <c r="B3" s="138"/>
      <c r="C3" s="138"/>
      <c r="D3" s="138"/>
      <c r="E3" s="138"/>
      <c r="F3" s="138"/>
      <c r="G3" s="138"/>
      <c r="H3" s="138"/>
      <c r="I3" s="138"/>
      <c r="J3" s="138"/>
      <c r="M3" s="141"/>
      <c r="N3" s="141"/>
      <c r="O3" s="141"/>
      <c r="P3" s="141"/>
      <c r="Q3" s="141"/>
      <c r="R3" s="141"/>
      <c r="S3" s="141"/>
      <c r="T3" s="141"/>
      <c r="U3" s="141"/>
      <c r="W3" s="141"/>
      <c r="X3" s="141"/>
      <c r="Y3" s="141"/>
      <c r="Z3" s="141"/>
      <c r="AA3" s="141"/>
      <c r="AB3" s="141"/>
      <c r="AC3" s="141"/>
      <c r="AD3" s="141"/>
      <c r="AE3" s="141"/>
    </row>
    <row r="4" spans="2:31" ht="15" customHeight="1" thickTop="1" thickBot="1" x14ac:dyDescent="0.2">
      <c r="Q4" s="86"/>
      <c r="R4" s="86"/>
      <c r="S4" s="86"/>
      <c r="T4" s="86"/>
      <c r="U4" s="86"/>
      <c r="W4" s="86"/>
      <c r="X4" s="86"/>
      <c r="Y4" s="86"/>
      <c r="Z4" s="86"/>
      <c r="AA4" s="86"/>
      <c r="AB4" s="86"/>
      <c r="AC4" s="86"/>
      <c r="AD4" s="86"/>
      <c r="AE4" s="86"/>
    </row>
    <row r="5" spans="2:31" ht="15" customHeight="1" x14ac:dyDescent="0.2">
      <c r="B5" s="1"/>
      <c r="C5" s="1"/>
      <c r="D5" s="1"/>
      <c r="E5" s="14"/>
      <c r="F5" s="14"/>
      <c r="G5" s="14"/>
      <c r="H5" s="14"/>
      <c r="I5" s="14"/>
      <c r="J5" s="1"/>
      <c r="M5" s="139" t="s">
        <v>734</v>
      </c>
      <c r="N5" s="139"/>
      <c r="O5" s="86"/>
      <c r="P5" s="86"/>
      <c r="Q5" s="86"/>
      <c r="R5" s="86"/>
      <c r="S5" s="86"/>
      <c r="T5" s="86"/>
      <c r="U5" s="86"/>
      <c r="W5" s="139" t="s">
        <v>734</v>
      </c>
      <c r="X5" s="139"/>
      <c r="Y5" s="86"/>
      <c r="Z5" s="86"/>
      <c r="AA5" s="86"/>
      <c r="AB5" s="86"/>
      <c r="AC5" s="86"/>
      <c r="AD5" s="86"/>
      <c r="AE5" s="86"/>
    </row>
    <row r="6" spans="2:31" x14ac:dyDescent="0.15">
      <c r="E6" s="136" t="s">
        <v>769</v>
      </c>
      <c r="F6" s="136"/>
      <c r="G6" s="15"/>
      <c r="H6" s="136" t="s">
        <v>770</v>
      </c>
      <c r="I6" s="136"/>
      <c r="M6" s="88" t="s">
        <v>735</v>
      </c>
      <c r="N6" s="88">
        <v>0.41502749562229024</v>
      </c>
      <c r="O6" s="86"/>
      <c r="P6" s="86"/>
      <c r="Q6" s="86"/>
      <c r="R6" s="86"/>
      <c r="S6" s="86"/>
      <c r="T6" s="86"/>
      <c r="U6" s="86"/>
      <c r="W6" s="88" t="s">
        <v>735</v>
      </c>
      <c r="X6" s="88">
        <v>0.37399587141617846</v>
      </c>
      <c r="Y6" s="86"/>
      <c r="Z6" s="86"/>
      <c r="AA6" s="86"/>
      <c r="AB6" s="86"/>
      <c r="AC6" s="86"/>
      <c r="AD6" s="86"/>
      <c r="AE6" s="86"/>
    </row>
    <row r="7" spans="2:31" x14ac:dyDescent="0.15">
      <c r="C7" s="16"/>
      <c r="D7" s="16"/>
      <c r="E7" s="17" t="s">
        <v>773</v>
      </c>
      <c r="F7" s="17" t="s">
        <v>774</v>
      </c>
      <c r="G7" s="17"/>
      <c r="H7" s="17" t="s">
        <v>773</v>
      </c>
      <c r="I7" s="17" t="s">
        <v>774</v>
      </c>
      <c r="M7" s="88" t="s">
        <v>736</v>
      </c>
      <c r="N7" s="88">
        <v>0.17224782212251014</v>
      </c>
      <c r="O7" s="86"/>
      <c r="P7" s="86"/>
      <c r="Q7" s="86"/>
      <c r="R7" s="86"/>
      <c r="S7" s="86"/>
      <c r="T7" s="86"/>
      <c r="U7" s="86"/>
      <c r="W7" s="88" t="s">
        <v>736</v>
      </c>
      <c r="X7" s="88">
        <v>0.1398729118363467</v>
      </c>
      <c r="Y7" s="86"/>
      <c r="Z7" s="86"/>
      <c r="AA7" s="86"/>
      <c r="AB7" s="86"/>
      <c r="AC7" s="86"/>
      <c r="AD7" s="86"/>
      <c r="AE7" s="86"/>
    </row>
    <row r="8" spans="2:31" x14ac:dyDescent="0.15">
      <c r="C8" s="18"/>
      <c r="D8" s="18"/>
      <c r="E8" s="19"/>
      <c r="F8" s="19"/>
      <c r="G8" s="19"/>
      <c r="H8" s="19"/>
      <c r="I8" s="19"/>
      <c r="M8" s="88" t="s">
        <v>737</v>
      </c>
      <c r="N8" s="88">
        <v>0.14690846973850535</v>
      </c>
      <c r="O8" s="86"/>
      <c r="P8" s="86"/>
      <c r="Q8" s="86"/>
      <c r="R8" s="86"/>
      <c r="S8" s="86"/>
      <c r="T8" s="86"/>
      <c r="U8" s="86"/>
      <c r="W8" s="88" t="s">
        <v>737</v>
      </c>
      <c r="X8" s="88">
        <v>0.11354249077011241</v>
      </c>
      <c r="Y8" s="86"/>
      <c r="Z8" s="86"/>
      <c r="AA8" s="86"/>
      <c r="AB8" s="86"/>
      <c r="AC8" s="86"/>
      <c r="AD8" s="86"/>
      <c r="AE8" s="86"/>
    </row>
    <row r="9" spans="2:31" x14ac:dyDescent="0.15">
      <c r="C9" s="15" t="s">
        <v>789</v>
      </c>
      <c r="D9" s="18"/>
      <c r="E9" s="28" t="s">
        <v>785</v>
      </c>
      <c r="F9" s="28" t="s">
        <v>786</v>
      </c>
      <c r="G9" s="28"/>
      <c r="H9" s="28" t="s">
        <v>787</v>
      </c>
      <c r="I9" s="28" t="s">
        <v>788</v>
      </c>
      <c r="M9" s="88" t="s">
        <v>738</v>
      </c>
      <c r="N9" s="88">
        <v>0.16931306433579127</v>
      </c>
      <c r="O9" s="86"/>
      <c r="P9" s="86"/>
      <c r="Q9" s="86"/>
      <c r="R9" s="86"/>
      <c r="S9" s="86"/>
      <c r="T9" s="86"/>
      <c r="U9" s="86"/>
      <c r="W9" s="88" t="s">
        <v>738</v>
      </c>
      <c r="X9" s="88">
        <v>0.22075241509822366</v>
      </c>
      <c r="Y9" s="86"/>
      <c r="Z9" s="86"/>
      <c r="AA9" s="86"/>
      <c r="AB9" s="86"/>
      <c r="AC9" s="86"/>
      <c r="AD9" s="86"/>
      <c r="AE9" s="86"/>
    </row>
    <row r="10" spans="2:31" ht="16" thickBot="1" x14ac:dyDescent="0.25">
      <c r="C10" s="1"/>
      <c r="D10" s="1"/>
      <c r="E10" s="1"/>
      <c r="F10" s="1"/>
      <c r="G10" s="1"/>
      <c r="H10" s="1"/>
      <c r="I10" s="1"/>
      <c r="M10" s="89" t="s">
        <v>739</v>
      </c>
      <c r="N10" s="90">
        <v>102</v>
      </c>
      <c r="O10" s="86"/>
      <c r="P10" s="86"/>
      <c r="Q10" s="86"/>
      <c r="R10" s="86"/>
      <c r="S10" s="86"/>
      <c r="T10" s="86"/>
      <c r="U10" s="86"/>
      <c r="W10" s="89" t="s">
        <v>739</v>
      </c>
      <c r="X10" s="90">
        <v>102</v>
      </c>
      <c r="Y10" s="86"/>
      <c r="Z10" s="86"/>
      <c r="AA10" s="86"/>
      <c r="AB10" s="86"/>
      <c r="AC10" s="86"/>
      <c r="AD10" s="86"/>
      <c r="AE10" s="86"/>
    </row>
    <row r="11" spans="2:31" x14ac:dyDescent="0.15">
      <c r="C11" s="19" t="s">
        <v>771</v>
      </c>
      <c r="D11" s="19"/>
      <c r="E11" s="19">
        <v>-1.0999999999999999E-2</v>
      </c>
      <c r="F11" s="19">
        <v>-8.0000000000000002E-3</v>
      </c>
      <c r="G11" s="29"/>
      <c r="H11" s="29">
        <v>2.9999999999999997E-4</v>
      </c>
      <c r="I11" s="19">
        <v>-8.9999999999999993E-3</v>
      </c>
      <c r="M11" s="86"/>
      <c r="N11" s="86"/>
      <c r="O11" s="86"/>
      <c r="P11" s="86"/>
      <c r="Q11" s="86"/>
      <c r="R11" s="86"/>
      <c r="S11" s="86"/>
      <c r="T11" s="86"/>
      <c r="U11" s="86"/>
      <c r="W11" s="86"/>
      <c r="X11" s="86"/>
      <c r="Y11" s="86"/>
      <c r="Z11" s="86"/>
      <c r="AA11" s="86"/>
      <c r="AB11" s="86"/>
      <c r="AC11" s="86"/>
      <c r="AD11" s="86"/>
      <c r="AE11" s="86"/>
    </row>
    <row r="12" spans="2:31" ht="16" thickBot="1" x14ac:dyDescent="0.25">
      <c r="C12" s="1"/>
      <c r="D12" s="1"/>
      <c r="E12" s="1"/>
      <c r="F12" s="1"/>
      <c r="G12" s="1"/>
      <c r="H12" s="1"/>
      <c r="I12" s="1"/>
      <c r="M12" s="86" t="s">
        <v>740</v>
      </c>
      <c r="N12" s="86"/>
      <c r="O12" s="86"/>
      <c r="P12" s="86"/>
      <c r="Q12" s="86"/>
      <c r="R12" s="86"/>
      <c r="S12" s="86"/>
      <c r="T12" s="86"/>
      <c r="U12" s="86"/>
      <c r="W12" s="86" t="s">
        <v>740</v>
      </c>
      <c r="X12" s="86"/>
      <c r="Y12" s="86"/>
      <c r="Z12" s="86"/>
      <c r="AA12" s="86"/>
      <c r="AB12" s="86"/>
      <c r="AC12" s="86"/>
      <c r="AD12" s="86"/>
      <c r="AE12" s="86"/>
    </row>
    <row r="13" spans="2:31" x14ac:dyDescent="0.15">
      <c r="C13" s="19" t="s">
        <v>772</v>
      </c>
      <c r="D13" s="19"/>
      <c r="E13" s="20" t="s">
        <v>777</v>
      </c>
      <c r="F13" s="21" t="s">
        <v>781</v>
      </c>
      <c r="G13" s="21"/>
      <c r="H13" s="21" t="s">
        <v>779</v>
      </c>
      <c r="I13" s="21" t="s">
        <v>783</v>
      </c>
      <c r="M13" s="87"/>
      <c r="N13" s="87" t="s">
        <v>741</v>
      </c>
      <c r="O13" s="87" t="s">
        <v>742</v>
      </c>
      <c r="P13" s="87" t="s">
        <v>743</v>
      </c>
      <c r="Q13" s="87" t="s">
        <v>744</v>
      </c>
      <c r="R13" s="87" t="s">
        <v>745</v>
      </c>
      <c r="S13" s="86"/>
      <c r="T13" s="86"/>
      <c r="U13" s="86"/>
      <c r="W13" s="87"/>
      <c r="X13" s="87" t="s">
        <v>741</v>
      </c>
      <c r="Y13" s="87" t="s">
        <v>742</v>
      </c>
      <c r="Z13" s="87" t="s">
        <v>743</v>
      </c>
      <c r="AA13" s="87" t="s">
        <v>744</v>
      </c>
      <c r="AB13" s="87" t="s">
        <v>745</v>
      </c>
      <c r="AC13" s="86"/>
      <c r="AD13" s="86"/>
      <c r="AE13" s="86"/>
    </row>
    <row r="14" spans="2:31" x14ac:dyDescent="0.15">
      <c r="C14" s="19"/>
      <c r="D14" s="19"/>
      <c r="E14" s="20"/>
      <c r="F14" s="21"/>
      <c r="G14" s="21"/>
      <c r="H14" s="21"/>
      <c r="I14" s="21"/>
      <c r="M14" s="88" t="s">
        <v>746</v>
      </c>
      <c r="N14" s="91">
        <v>3</v>
      </c>
      <c r="O14" s="88">
        <v>0.58460216974813894</v>
      </c>
      <c r="P14" s="88">
        <v>0.19486738991604632</v>
      </c>
      <c r="Q14" s="88">
        <v>6.7976410569687582</v>
      </c>
      <c r="R14" s="88">
        <v>3.2779339745510501E-4</v>
      </c>
      <c r="S14" s="86"/>
      <c r="T14" s="86"/>
      <c r="U14" s="86"/>
      <c r="W14" s="88" t="s">
        <v>746</v>
      </c>
      <c r="X14" s="91">
        <v>3</v>
      </c>
      <c r="Y14" s="88">
        <v>0.7766189683422553</v>
      </c>
      <c r="Z14" s="88">
        <v>0.25887298944741843</v>
      </c>
      <c r="AA14" s="88">
        <v>5.312217054353054</v>
      </c>
      <c r="AB14" s="88">
        <v>1.9583959805793958E-3</v>
      </c>
      <c r="AC14" s="86"/>
      <c r="AD14" s="86"/>
      <c r="AE14" s="86"/>
    </row>
    <row r="15" spans="2:31" x14ac:dyDescent="0.15">
      <c r="C15" s="19" t="s">
        <v>732</v>
      </c>
      <c r="D15" s="19"/>
      <c r="E15" s="20" t="s">
        <v>778</v>
      </c>
      <c r="F15" s="21" t="s">
        <v>782</v>
      </c>
      <c r="G15" s="21"/>
      <c r="H15" s="21" t="s">
        <v>780</v>
      </c>
      <c r="I15" s="21" t="s">
        <v>784</v>
      </c>
      <c r="M15" s="88" t="s">
        <v>747</v>
      </c>
      <c r="N15" s="91">
        <v>98</v>
      </c>
      <c r="O15" s="88">
        <v>2.8093575479680273</v>
      </c>
      <c r="P15" s="88">
        <v>2.8666913754775789E-2</v>
      </c>
      <c r="Q15" s="88"/>
      <c r="R15" s="88"/>
      <c r="S15" s="86"/>
      <c r="T15" s="86"/>
      <c r="U15" s="86"/>
      <c r="W15" s="88" t="s">
        <v>747</v>
      </c>
      <c r="X15" s="91">
        <v>98</v>
      </c>
      <c r="Y15" s="88">
        <v>4.7756996196264474</v>
      </c>
      <c r="Z15" s="88">
        <v>4.873162877169844E-2</v>
      </c>
      <c r="AA15" s="88"/>
      <c r="AB15" s="88"/>
      <c r="AC15" s="86"/>
      <c r="AD15" s="86"/>
      <c r="AE15" s="86"/>
    </row>
    <row r="16" spans="2:31" ht="15" thickBot="1" x14ac:dyDescent="0.2">
      <c r="C16" s="19"/>
      <c r="D16" s="19"/>
      <c r="E16" s="20"/>
      <c r="F16" s="21"/>
      <c r="G16" s="21"/>
      <c r="H16" s="21"/>
      <c r="I16" s="21"/>
      <c r="M16" s="89" t="s">
        <v>748</v>
      </c>
      <c r="N16" s="90">
        <v>101</v>
      </c>
      <c r="O16" s="89">
        <v>3.3939597177161662</v>
      </c>
      <c r="P16" s="89"/>
      <c r="Q16" s="89"/>
      <c r="R16" s="89"/>
      <c r="S16" s="86"/>
      <c r="T16" s="86"/>
      <c r="U16" s="86"/>
      <c r="W16" s="89" t="s">
        <v>748</v>
      </c>
      <c r="X16" s="90">
        <v>101</v>
      </c>
      <c r="Y16" s="89">
        <v>5.5523185879687027</v>
      </c>
      <c r="Z16" s="89"/>
      <c r="AA16" s="89"/>
      <c r="AB16" s="89"/>
      <c r="AC16" s="86"/>
      <c r="AD16" s="86"/>
      <c r="AE16" s="86"/>
    </row>
    <row r="17" spans="2:31" ht="15" thickBot="1" x14ac:dyDescent="0.2">
      <c r="C17" s="17" t="s">
        <v>733</v>
      </c>
      <c r="D17" s="17"/>
      <c r="E17" s="22">
        <v>-0.11</v>
      </c>
      <c r="F17" s="22">
        <v>0.11899999999999999</v>
      </c>
      <c r="G17" s="22"/>
      <c r="H17" s="22">
        <v>-0.56200000000000006</v>
      </c>
      <c r="I17" s="22">
        <v>-0.32900000000000001</v>
      </c>
      <c r="M17" s="86"/>
      <c r="N17" s="86"/>
      <c r="O17" s="86"/>
      <c r="P17" s="86"/>
      <c r="Q17" s="86"/>
      <c r="R17" s="86"/>
      <c r="S17" s="86"/>
      <c r="T17" s="86"/>
      <c r="U17" s="86"/>
      <c r="W17" s="86"/>
      <c r="X17" s="86"/>
      <c r="Y17" s="86"/>
      <c r="Z17" s="86"/>
      <c r="AA17" s="86"/>
      <c r="AB17" s="86"/>
      <c r="AC17" s="86"/>
      <c r="AD17" s="86"/>
      <c r="AE17" s="86"/>
    </row>
    <row r="18" spans="2:31" ht="15" x14ac:dyDescent="0.2">
      <c r="B18" s="1"/>
      <c r="C18" s="23"/>
      <c r="D18" s="23"/>
      <c r="E18" s="19"/>
      <c r="F18" s="19"/>
      <c r="G18" s="19"/>
      <c r="H18" s="19"/>
      <c r="I18" s="19"/>
      <c r="J18" s="1"/>
      <c r="M18" s="87"/>
      <c r="N18" s="87" t="s">
        <v>749</v>
      </c>
      <c r="O18" s="87" t="s">
        <v>738</v>
      </c>
      <c r="P18" s="87" t="s">
        <v>750</v>
      </c>
      <c r="Q18" s="87" t="s">
        <v>751</v>
      </c>
      <c r="R18" s="87" t="s">
        <v>752</v>
      </c>
      <c r="S18" s="87" t="s">
        <v>753</v>
      </c>
      <c r="T18" s="87" t="s">
        <v>754</v>
      </c>
      <c r="U18" s="87" t="s">
        <v>755</v>
      </c>
      <c r="W18" s="87"/>
      <c r="X18" s="87" t="s">
        <v>749</v>
      </c>
      <c r="Y18" s="87" t="s">
        <v>738</v>
      </c>
      <c r="Z18" s="87" t="s">
        <v>750</v>
      </c>
      <c r="AA18" s="87" t="s">
        <v>751</v>
      </c>
      <c r="AB18" s="87" t="s">
        <v>752</v>
      </c>
      <c r="AC18" s="87" t="s">
        <v>753</v>
      </c>
      <c r="AD18" s="87" t="s">
        <v>754</v>
      </c>
      <c r="AE18" s="87" t="s">
        <v>755</v>
      </c>
    </row>
    <row r="19" spans="2:31" ht="15" x14ac:dyDescent="0.2">
      <c r="B19" s="1"/>
      <c r="C19" s="19" t="s">
        <v>776</v>
      </c>
      <c r="D19" s="19"/>
      <c r="E19" s="27">
        <f>'Resultater F.F. Analyse'!N8</f>
        <v>0.14690846973850535</v>
      </c>
      <c r="F19" s="20">
        <f>'Resultater F.F. Analyse'!N31</f>
        <v>0.37780789761951794</v>
      </c>
      <c r="G19" s="20"/>
      <c r="H19" s="20">
        <f>'Resultater F.F. Analyse'!X8</f>
        <v>0.11354249077011241</v>
      </c>
      <c r="I19" s="20">
        <f>'Resultater F.F. Analyse'!X31</f>
        <v>0.31258980663681557</v>
      </c>
      <c r="J19" s="1"/>
      <c r="M19" s="88" t="s">
        <v>756</v>
      </c>
      <c r="N19" s="88">
        <v>-1.0897060773592267E-2</v>
      </c>
      <c r="O19" s="88">
        <v>1.7697425891792417E-2</v>
      </c>
      <c r="P19" s="88">
        <v>-0.61574269841389906</v>
      </c>
      <c r="Q19" s="88">
        <v>0.53949179313906481</v>
      </c>
      <c r="R19" s="88">
        <v>-4.6017026484430013E-2</v>
      </c>
      <c r="S19" s="88">
        <v>2.4222904937245479E-2</v>
      </c>
      <c r="T19" s="88">
        <v>-4.6017026484430013E-2</v>
      </c>
      <c r="U19" s="88">
        <v>2.4222904937245479E-2</v>
      </c>
      <c r="W19" s="88" t="s">
        <v>756</v>
      </c>
      <c r="X19" s="88">
        <v>3.1440710402709342E-4</v>
      </c>
      <c r="Y19" s="88">
        <v>2.3074117298396563E-2</v>
      </c>
      <c r="Z19" s="88">
        <v>1.3625964536851071E-2</v>
      </c>
      <c r="AA19" s="88">
        <v>0.98915609098643764</v>
      </c>
      <c r="AB19" s="88">
        <v>-4.5475427716151991E-2</v>
      </c>
      <c r="AC19" s="88">
        <v>4.6104241924206181E-2</v>
      </c>
      <c r="AD19" s="88">
        <v>-4.5475427716151991E-2</v>
      </c>
      <c r="AE19" s="88">
        <v>4.6104241924206181E-2</v>
      </c>
    </row>
    <row r="20" spans="2:31" ht="16" thickBot="1" x14ac:dyDescent="0.25">
      <c r="B20" s="1"/>
      <c r="C20" s="24" t="s">
        <v>775</v>
      </c>
      <c r="D20" s="24"/>
      <c r="E20" s="25">
        <f>'Resultater F.F. Analyse'!N10</f>
        <v>102</v>
      </c>
      <c r="F20" s="26">
        <f>E20</f>
        <v>102</v>
      </c>
      <c r="G20" s="26"/>
      <c r="H20" s="26">
        <f>'Resultater F.F. Analyse'!N33</f>
        <v>102</v>
      </c>
      <c r="I20" s="26">
        <v>102</v>
      </c>
      <c r="J20" s="1"/>
      <c r="M20" s="88" t="s">
        <v>731</v>
      </c>
      <c r="N20" s="88">
        <v>1.3442664088595806</v>
      </c>
      <c r="O20" s="88">
        <v>0.42967933923308843</v>
      </c>
      <c r="P20" s="88">
        <v>3.1285339696781547</v>
      </c>
      <c r="Q20" s="88">
        <v>2.3139903979918068E-3</v>
      </c>
      <c r="R20" s="88">
        <v>0.49158174427680845</v>
      </c>
      <c r="S20" s="88">
        <v>2.196951073442353</v>
      </c>
      <c r="T20" s="88">
        <v>0.49158174427680845</v>
      </c>
      <c r="U20" s="88">
        <v>2.196951073442353</v>
      </c>
      <c r="W20" s="88" t="s">
        <v>731</v>
      </c>
      <c r="X20" s="88">
        <v>1.6494825057675711</v>
      </c>
      <c r="Y20" s="88">
        <v>0.56022110417537441</v>
      </c>
      <c r="Z20" s="88">
        <v>2.9443419633316936</v>
      </c>
      <c r="AA20" s="88">
        <v>4.0417834501248412E-3</v>
      </c>
      <c r="AB20" s="88">
        <v>0.53774195720273643</v>
      </c>
      <c r="AC20" s="88">
        <v>2.7612230543324054</v>
      </c>
      <c r="AD20" s="88">
        <v>0.53774195720273643</v>
      </c>
      <c r="AE20" s="88">
        <v>2.7612230543324054</v>
      </c>
    </row>
    <row r="21" spans="2:31" ht="15" thickTop="1" x14ac:dyDescent="0.15">
      <c r="C21" s="23"/>
      <c r="D21" s="23"/>
      <c r="M21" s="88" t="s">
        <v>732</v>
      </c>
      <c r="N21" s="88">
        <v>1.4777290413345954</v>
      </c>
      <c r="O21" s="88">
        <v>0.68398684461956638</v>
      </c>
      <c r="P21" s="88">
        <v>2.1604641272837761</v>
      </c>
      <c r="Q21" s="88">
        <v>3.3174661745232835E-2</v>
      </c>
      <c r="R21" s="88">
        <v>0.120379408875118</v>
      </c>
      <c r="S21" s="88">
        <v>2.8350786737940727</v>
      </c>
      <c r="T21" s="88">
        <v>0.120379408875118</v>
      </c>
      <c r="U21" s="88">
        <v>2.8350786737940727</v>
      </c>
      <c r="W21" s="88" t="s">
        <v>732</v>
      </c>
      <c r="X21" s="88">
        <v>1.5360095011975141</v>
      </c>
      <c r="Y21" s="88">
        <v>0.89179029649907771</v>
      </c>
      <c r="Z21" s="88">
        <v>1.7223886683085283</v>
      </c>
      <c r="AA21" s="88">
        <v>8.8153658338119278E-2</v>
      </c>
      <c r="AB21" s="88">
        <v>-0.23371931845137217</v>
      </c>
      <c r="AC21" s="88">
        <v>3.3057383208464004</v>
      </c>
      <c r="AD21" s="88">
        <v>-0.23371931845137217</v>
      </c>
      <c r="AE21" s="88">
        <v>3.3057383208464004</v>
      </c>
    </row>
    <row r="22" spans="2:31" ht="15" thickBot="1" x14ac:dyDescent="0.2">
      <c r="M22" s="89" t="s">
        <v>733</v>
      </c>
      <c r="N22" s="89">
        <v>-0.10977795958863984</v>
      </c>
      <c r="O22" s="89">
        <v>0.53273637818201347</v>
      </c>
      <c r="P22" s="89">
        <v>-0.20606432014885487</v>
      </c>
      <c r="Q22" s="89">
        <v>0.8371681514259236</v>
      </c>
      <c r="R22" s="89">
        <v>-1.1669759639235664</v>
      </c>
      <c r="S22" s="89">
        <v>0.9474200447462866</v>
      </c>
      <c r="T22" s="89">
        <v>-1.1669759639235664</v>
      </c>
      <c r="U22" s="89">
        <v>0.9474200447462866</v>
      </c>
      <c r="W22" s="89" t="s">
        <v>733</v>
      </c>
      <c r="X22" s="89">
        <v>-0.56166502969204579</v>
      </c>
      <c r="Y22" s="89">
        <v>0.69458811436501722</v>
      </c>
      <c r="Z22" s="89">
        <v>-0.80863034952089863</v>
      </c>
      <c r="AA22" s="89">
        <v>0.4206865338011615</v>
      </c>
      <c r="AB22" s="89">
        <v>-1.9400525369378356</v>
      </c>
      <c r="AC22" s="89">
        <v>0.81672247755374405</v>
      </c>
      <c r="AD22" s="89">
        <v>-1.9400525369378356</v>
      </c>
      <c r="AE22" s="89">
        <v>0.81672247755374405</v>
      </c>
    </row>
    <row r="23" spans="2:31" x14ac:dyDescent="0.15">
      <c r="M23" s="86"/>
      <c r="N23" s="86"/>
      <c r="O23" s="86"/>
      <c r="P23" s="86"/>
      <c r="Q23" s="86"/>
      <c r="R23" s="86"/>
      <c r="S23" s="86"/>
      <c r="T23" s="86"/>
      <c r="U23" s="86"/>
    </row>
    <row r="25" spans="2:31" ht="14" customHeight="1" x14ac:dyDescent="0.15">
      <c r="M25" s="140" t="s">
        <v>824</v>
      </c>
      <c r="N25" s="140"/>
      <c r="O25" s="140"/>
      <c r="P25" s="140"/>
      <c r="Q25" s="140"/>
      <c r="R25" s="140"/>
      <c r="S25" s="140"/>
      <c r="T25" s="140"/>
      <c r="U25" s="140"/>
      <c r="W25" s="140" t="s">
        <v>825</v>
      </c>
      <c r="X25" s="140"/>
      <c r="Y25" s="140"/>
      <c r="Z25" s="140"/>
      <c r="AA25" s="140"/>
      <c r="AB25" s="140"/>
      <c r="AC25" s="140"/>
      <c r="AD25" s="140"/>
      <c r="AE25" s="140"/>
    </row>
    <row r="26" spans="2:31" ht="14" customHeight="1" thickBot="1" x14ac:dyDescent="0.2">
      <c r="M26" s="141"/>
      <c r="N26" s="141"/>
      <c r="O26" s="141"/>
      <c r="P26" s="141"/>
      <c r="Q26" s="141"/>
      <c r="R26" s="141"/>
      <c r="S26" s="141"/>
      <c r="T26" s="141"/>
      <c r="U26" s="141"/>
      <c r="W26" s="141"/>
      <c r="X26" s="141"/>
      <c r="Y26" s="141"/>
      <c r="Z26" s="141"/>
      <c r="AA26" s="141"/>
      <c r="AB26" s="141"/>
      <c r="AC26" s="141"/>
      <c r="AD26" s="141"/>
      <c r="AE26" s="141"/>
    </row>
    <row r="27" spans="2:31" ht="14" customHeight="1" thickTop="1" thickBot="1" x14ac:dyDescent="0.2">
      <c r="M27" s="86"/>
      <c r="N27" s="86"/>
      <c r="O27" s="86"/>
      <c r="P27" s="86"/>
      <c r="Q27" s="86"/>
      <c r="R27" s="86"/>
      <c r="S27" s="86"/>
      <c r="T27" s="86"/>
      <c r="U27" s="86"/>
      <c r="W27" s="86"/>
      <c r="X27" s="86"/>
      <c r="Y27" s="86"/>
      <c r="Z27" s="86"/>
      <c r="AA27" s="86"/>
      <c r="AB27" s="86"/>
      <c r="AC27" s="86"/>
      <c r="AD27" s="86"/>
      <c r="AE27" s="86"/>
    </row>
    <row r="28" spans="2:31" ht="14" customHeight="1" x14ac:dyDescent="0.15">
      <c r="M28" s="139" t="s">
        <v>734</v>
      </c>
      <c r="N28" s="139"/>
      <c r="O28" s="86"/>
      <c r="P28" s="86"/>
      <c r="Q28" s="86"/>
      <c r="R28" s="86"/>
      <c r="S28" s="86"/>
      <c r="T28" s="86"/>
      <c r="U28" s="86"/>
      <c r="W28" s="139" t="s">
        <v>734</v>
      </c>
      <c r="X28" s="139"/>
      <c r="Y28" s="86"/>
      <c r="Z28" s="86"/>
      <c r="AA28" s="86"/>
      <c r="AB28" s="86"/>
      <c r="AC28" s="86"/>
      <c r="AD28" s="86"/>
      <c r="AE28" s="86"/>
    </row>
    <row r="29" spans="2:31" x14ac:dyDescent="0.15">
      <c r="M29" s="88" t="s">
        <v>735</v>
      </c>
      <c r="N29" s="88">
        <v>0.62951477437433656</v>
      </c>
      <c r="O29" s="86"/>
      <c r="P29" s="86"/>
      <c r="Q29" s="86"/>
      <c r="R29" s="86"/>
      <c r="S29" s="86"/>
      <c r="T29" s="86"/>
      <c r="U29" s="86"/>
      <c r="W29" s="88" t="s">
        <v>735</v>
      </c>
      <c r="X29" s="88">
        <v>0.57706839385999786</v>
      </c>
      <c r="Y29" s="86"/>
      <c r="Z29" s="86"/>
      <c r="AA29" s="86"/>
      <c r="AB29" s="86"/>
      <c r="AC29" s="86"/>
      <c r="AD29" s="86"/>
      <c r="AE29" s="86"/>
    </row>
    <row r="30" spans="2:31" x14ac:dyDescent="0.15">
      <c r="M30" s="88" t="s">
        <v>736</v>
      </c>
      <c r="N30" s="88">
        <v>0.39628885115557183</v>
      </c>
      <c r="O30" s="86"/>
      <c r="P30" s="86"/>
      <c r="Q30" s="86"/>
      <c r="R30" s="86"/>
      <c r="S30" s="86"/>
      <c r="T30" s="86"/>
      <c r="U30" s="86"/>
      <c r="W30" s="88" t="s">
        <v>736</v>
      </c>
      <c r="X30" s="88">
        <v>0.33300793119215766</v>
      </c>
      <c r="Y30" s="86"/>
      <c r="Z30" s="86"/>
      <c r="AA30" s="86"/>
      <c r="AB30" s="86"/>
      <c r="AC30" s="86"/>
      <c r="AD30" s="86"/>
      <c r="AE30" s="86"/>
    </row>
    <row r="31" spans="2:31" x14ac:dyDescent="0.15">
      <c r="M31" s="88" t="s">
        <v>737</v>
      </c>
      <c r="N31" s="88">
        <v>0.37780789761951794</v>
      </c>
      <c r="O31" s="86"/>
      <c r="P31" s="86"/>
      <c r="Q31" s="86"/>
      <c r="R31" s="86"/>
      <c r="S31" s="86"/>
      <c r="T31" s="86"/>
      <c r="U31" s="86"/>
      <c r="W31" s="88" t="s">
        <v>737</v>
      </c>
      <c r="X31" s="88">
        <v>0.31258980663681557</v>
      </c>
      <c r="Y31" s="86"/>
      <c r="Z31" s="86"/>
      <c r="AA31" s="86"/>
      <c r="AB31" s="86"/>
      <c r="AC31" s="86"/>
      <c r="AD31" s="86"/>
      <c r="AE31" s="86"/>
    </row>
    <row r="32" spans="2:31" x14ac:dyDescent="0.15">
      <c r="M32" s="88" t="s">
        <v>738</v>
      </c>
      <c r="N32" s="88">
        <v>9.3704414980841089E-2</v>
      </c>
      <c r="O32" s="86"/>
      <c r="P32" s="86"/>
      <c r="Q32" s="86"/>
      <c r="R32" s="86"/>
      <c r="S32" s="86"/>
      <c r="T32" s="86"/>
      <c r="U32" s="86"/>
      <c r="W32" s="88" t="s">
        <v>738</v>
      </c>
      <c r="X32" s="88">
        <v>0.10275902348719436</v>
      </c>
      <c r="Y32" s="86"/>
      <c r="Z32" s="86"/>
      <c r="AA32" s="86"/>
      <c r="AB32" s="86"/>
      <c r="AC32" s="86"/>
      <c r="AD32" s="86"/>
      <c r="AE32" s="86"/>
    </row>
    <row r="33" spans="10:31" ht="15" thickBot="1" x14ac:dyDescent="0.2">
      <c r="M33" s="89" t="s">
        <v>739</v>
      </c>
      <c r="N33" s="90">
        <v>102</v>
      </c>
      <c r="O33" s="86"/>
      <c r="P33" s="86"/>
      <c r="Q33" s="86"/>
      <c r="R33" s="86"/>
      <c r="S33" s="86"/>
      <c r="T33" s="86"/>
      <c r="U33" s="86"/>
      <c r="W33" s="89" t="s">
        <v>739</v>
      </c>
      <c r="X33" s="90">
        <v>102</v>
      </c>
      <c r="Y33" s="86"/>
      <c r="Z33" s="86"/>
      <c r="AA33" s="86"/>
      <c r="AB33" s="86"/>
      <c r="AC33" s="86"/>
      <c r="AD33" s="86"/>
      <c r="AE33" s="86"/>
    </row>
    <row r="34" spans="10:31" x14ac:dyDescent="0.15">
      <c r="M34" s="86"/>
      <c r="N34" s="92"/>
      <c r="O34" s="86"/>
      <c r="P34" s="86"/>
      <c r="Q34" s="86"/>
      <c r="R34" s="86"/>
      <c r="S34" s="86"/>
      <c r="T34" s="86"/>
      <c r="U34" s="86"/>
      <c r="W34" s="86"/>
      <c r="X34" s="86"/>
      <c r="Y34" s="86"/>
      <c r="Z34" s="86"/>
      <c r="AA34" s="86"/>
      <c r="AB34" s="86"/>
      <c r="AC34" s="86"/>
      <c r="AD34" s="86"/>
      <c r="AE34" s="86"/>
    </row>
    <row r="35" spans="10:31" ht="15" thickBot="1" x14ac:dyDescent="0.2">
      <c r="M35" s="86" t="s">
        <v>740</v>
      </c>
      <c r="N35" s="86"/>
      <c r="O35" s="86"/>
      <c r="P35" s="86"/>
      <c r="Q35" s="86"/>
      <c r="R35" s="86"/>
      <c r="S35" s="86"/>
      <c r="T35" s="86"/>
      <c r="U35" s="86"/>
      <c r="W35" s="86" t="s">
        <v>740</v>
      </c>
      <c r="X35" s="86"/>
      <c r="Y35" s="86"/>
      <c r="Z35" s="86"/>
      <c r="AA35" s="86"/>
      <c r="AB35" s="86"/>
      <c r="AC35" s="86"/>
      <c r="AD35" s="86"/>
      <c r="AE35" s="86"/>
    </row>
    <row r="36" spans="10:31" x14ac:dyDescent="0.15">
      <c r="M36" s="87"/>
      <c r="N36" s="87" t="s">
        <v>741</v>
      </c>
      <c r="O36" s="87" t="s">
        <v>742</v>
      </c>
      <c r="P36" s="87" t="s">
        <v>743</v>
      </c>
      <c r="Q36" s="87" t="s">
        <v>744</v>
      </c>
      <c r="R36" s="87" t="s">
        <v>745</v>
      </c>
      <c r="S36" s="86"/>
      <c r="T36" s="86"/>
      <c r="U36" s="86"/>
      <c r="W36" s="87"/>
      <c r="X36" s="87" t="s">
        <v>741</v>
      </c>
      <c r="Y36" s="87" t="s">
        <v>742</v>
      </c>
      <c r="Z36" s="87" t="s">
        <v>743</v>
      </c>
      <c r="AA36" s="87" t="s">
        <v>744</v>
      </c>
      <c r="AB36" s="87" t="s">
        <v>745</v>
      </c>
      <c r="AC36" s="86"/>
      <c r="AD36" s="86"/>
      <c r="AE36" s="86"/>
    </row>
    <row r="37" spans="10:31" x14ac:dyDescent="0.15">
      <c r="M37" s="88" t="s">
        <v>746</v>
      </c>
      <c r="N37" s="91">
        <v>3</v>
      </c>
      <c r="O37" s="88">
        <v>0.56484441796011808</v>
      </c>
      <c r="P37" s="88">
        <v>0.18828147265337269</v>
      </c>
      <c r="Q37" s="88">
        <v>21.443095475699565</v>
      </c>
      <c r="R37" s="88">
        <v>9.2675244571218572E-11</v>
      </c>
      <c r="S37" s="86"/>
      <c r="T37" s="86"/>
      <c r="U37" s="86"/>
      <c r="W37" s="88" t="s">
        <v>746</v>
      </c>
      <c r="X37" s="91">
        <v>3</v>
      </c>
      <c r="Y37" s="88">
        <v>0.51665414758513695</v>
      </c>
      <c r="Z37" s="88">
        <v>0.17221804919504566</v>
      </c>
      <c r="AA37" s="88">
        <v>16.309427944254111</v>
      </c>
      <c r="AB37" s="88">
        <v>1.1283620745377966E-8</v>
      </c>
      <c r="AC37" s="86"/>
      <c r="AD37" s="86"/>
      <c r="AE37" s="86"/>
    </row>
    <row r="38" spans="10:31" x14ac:dyDescent="0.15">
      <c r="M38" s="88" t="s">
        <v>747</v>
      </c>
      <c r="N38" s="91">
        <v>98</v>
      </c>
      <c r="O38" s="88">
        <v>0.86049070391636417</v>
      </c>
      <c r="P38" s="88">
        <v>8.7805173869016755E-3</v>
      </c>
      <c r="Q38" s="88"/>
      <c r="R38" s="88"/>
      <c r="S38" s="86"/>
      <c r="T38" s="86"/>
      <c r="U38" s="86"/>
      <c r="W38" s="88" t="s">
        <v>747</v>
      </c>
      <c r="X38" s="91">
        <v>98</v>
      </c>
      <c r="Y38" s="88">
        <v>1.0348228569880926</v>
      </c>
      <c r="Z38" s="88">
        <v>1.0559416908041762E-2</v>
      </c>
      <c r="AA38" s="88"/>
      <c r="AB38" s="88"/>
      <c r="AC38" s="86"/>
      <c r="AD38" s="86"/>
      <c r="AE38" s="86"/>
    </row>
    <row r="39" spans="10:31" ht="15" thickBot="1" x14ac:dyDescent="0.2">
      <c r="M39" s="89" t="s">
        <v>748</v>
      </c>
      <c r="N39" s="90">
        <v>101</v>
      </c>
      <c r="O39" s="89">
        <v>1.4253351218764823</v>
      </c>
      <c r="P39" s="89"/>
      <c r="Q39" s="89"/>
      <c r="R39" s="89"/>
      <c r="S39" s="86"/>
      <c r="T39" s="86"/>
      <c r="U39" s="86"/>
      <c r="W39" s="89" t="s">
        <v>748</v>
      </c>
      <c r="X39" s="90">
        <v>101</v>
      </c>
      <c r="Y39" s="89">
        <v>1.5514770045732296</v>
      </c>
      <c r="Z39" s="89"/>
      <c r="AA39" s="89"/>
      <c r="AB39" s="89"/>
      <c r="AC39" s="86"/>
      <c r="AD39" s="86"/>
      <c r="AE39" s="86"/>
    </row>
    <row r="40" spans="10:31" ht="15" thickBot="1" x14ac:dyDescent="0.2">
      <c r="M40" s="86"/>
      <c r="N40" s="86"/>
      <c r="O40" s="86"/>
      <c r="P40" s="86"/>
      <c r="Q40" s="86"/>
      <c r="R40" s="86"/>
      <c r="S40" s="86"/>
      <c r="T40" s="86"/>
      <c r="U40" s="86"/>
      <c r="W40" s="86"/>
      <c r="X40" s="86"/>
      <c r="Y40" s="86"/>
      <c r="Z40" s="86"/>
      <c r="AA40" s="86"/>
      <c r="AB40" s="86"/>
      <c r="AC40" s="86"/>
      <c r="AD40" s="86"/>
      <c r="AE40" s="86"/>
    </row>
    <row r="41" spans="10:31" x14ac:dyDescent="0.15">
      <c r="M41" s="87"/>
      <c r="N41" s="87" t="s">
        <v>749</v>
      </c>
      <c r="O41" s="87" t="s">
        <v>738</v>
      </c>
      <c r="P41" s="87" t="s">
        <v>750</v>
      </c>
      <c r="Q41" s="87" t="s">
        <v>751</v>
      </c>
      <c r="R41" s="87" t="s">
        <v>752</v>
      </c>
      <c r="S41" s="87" t="s">
        <v>753</v>
      </c>
      <c r="T41" s="87" t="s">
        <v>754</v>
      </c>
      <c r="U41" s="87" t="s">
        <v>755</v>
      </c>
      <c r="W41" s="87"/>
      <c r="X41" s="87" t="s">
        <v>749</v>
      </c>
      <c r="Y41" s="87" t="s">
        <v>738</v>
      </c>
      <c r="Z41" s="87" t="s">
        <v>750</v>
      </c>
      <c r="AA41" s="87" t="s">
        <v>751</v>
      </c>
      <c r="AB41" s="87" t="s">
        <v>752</v>
      </c>
      <c r="AC41" s="87" t="s">
        <v>753</v>
      </c>
      <c r="AD41" s="87" t="s">
        <v>754</v>
      </c>
      <c r="AE41" s="87" t="s">
        <v>755</v>
      </c>
    </row>
    <row r="42" spans="10:31" x14ac:dyDescent="0.15">
      <c r="M42" s="88" t="s">
        <v>756</v>
      </c>
      <c r="N42" s="88">
        <v>-7.8270333859238386E-3</v>
      </c>
      <c r="O42" s="88">
        <v>9.7944417128279625E-3</v>
      </c>
      <c r="P42" s="88">
        <v>-0.79913012047155552</v>
      </c>
      <c r="Q42" s="88">
        <v>0.4261475506561252</v>
      </c>
      <c r="R42" s="88">
        <v>-2.7263784200111212E-2</v>
      </c>
      <c r="S42" s="88">
        <v>1.1609717428263534E-2</v>
      </c>
      <c r="T42" s="88">
        <v>-2.7263784200111212E-2</v>
      </c>
      <c r="U42" s="88">
        <v>1.1609717428263534E-2</v>
      </c>
      <c r="W42" s="88" t="s">
        <v>756</v>
      </c>
      <c r="X42" s="88">
        <v>-8.6915720961593061E-3</v>
      </c>
      <c r="Y42" s="88">
        <v>1.0740873481982979E-2</v>
      </c>
      <c r="Z42" s="88">
        <v>-0.80920533239114822</v>
      </c>
      <c r="AA42" s="88">
        <v>0.42035736065210771</v>
      </c>
      <c r="AB42" s="88">
        <v>-3.0006485954147691E-2</v>
      </c>
      <c r="AC42" s="88">
        <v>1.2623341761829077E-2</v>
      </c>
      <c r="AD42" s="88">
        <v>-3.0006485954147691E-2</v>
      </c>
      <c r="AE42" s="88">
        <v>1.2623341761829077E-2</v>
      </c>
    </row>
    <row r="43" spans="10:31" x14ac:dyDescent="0.15">
      <c r="M43" s="88" t="s">
        <v>731</v>
      </c>
      <c r="N43" s="88">
        <v>1.089663492252015</v>
      </c>
      <c r="O43" s="88">
        <v>0.23780120730872453</v>
      </c>
      <c r="P43" s="88">
        <v>4.5822454165985933</v>
      </c>
      <c r="Q43" s="88">
        <v>1.3563539935384775E-5</v>
      </c>
      <c r="R43" s="88">
        <v>0.61775473570502726</v>
      </c>
      <c r="S43" s="88">
        <v>1.5615722487990027</v>
      </c>
      <c r="T43" s="88">
        <v>0.61775473570502726</v>
      </c>
      <c r="U43" s="88">
        <v>1.5615722487990027</v>
      </c>
      <c r="W43" s="88" t="s">
        <v>731</v>
      </c>
      <c r="X43" s="88">
        <v>1.2636084482008592</v>
      </c>
      <c r="Y43" s="88">
        <v>0.26077981333234573</v>
      </c>
      <c r="Z43" s="88">
        <v>4.8454994734982728</v>
      </c>
      <c r="AA43" s="88">
        <v>4.7326569102166517E-6</v>
      </c>
      <c r="AB43" s="88">
        <v>0.74609939585002272</v>
      </c>
      <c r="AC43" s="88">
        <v>1.7811175005516957</v>
      </c>
      <c r="AD43" s="88">
        <v>0.74609939585002272</v>
      </c>
      <c r="AE43" s="88">
        <v>1.7811175005516957</v>
      </c>
    </row>
    <row r="44" spans="10:31" x14ac:dyDescent="0.15">
      <c r="M44" s="88" t="s">
        <v>732</v>
      </c>
      <c r="N44" s="88">
        <v>1.7891446090036682</v>
      </c>
      <c r="O44" s="88">
        <v>0.37854484165826607</v>
      </c>
      <c r="P44" s="88">
        <v>4.7263742946967184</v>
      </c>
      <c r="Q44" s="88">
        <v>7.6521422306119932E-6</v>
      </c>
      <c r="R44" s="88">
        <v>1.0379346906607738</v>
      </c>
      <c r="S44" s="88">
        <v>2.5403545273465626</v>
      </c>
      <c r="T44" s="88">
        <v>1.0379346906607738</v>
      </c>
      <c r="U44" s="88">
        <v>2.5403545273465626</v>
      </c>
      <c r="W44" s="88" t="s">
        <v>732</v>
      </c>
      <c r="X44" s="88">
        <v>1.4192394878271435</v>
      </c>
      <c r="Y44" s="88">
        <v>0.41512343130119694</v>
      </c>
      <c r="Z44" s="88">
        <v>3.4188373404473045</v>
      </c>
      <c r="AA44" s="88">
        <v>9.1771020737678422E-4</v>
      </c>
      <c r="AB44" s="88">
        <v>0.59544054880603181</v>
      </c>
      <c r="AC44" s="88">
        <v>2.2430384268482553</v>
      </c>
      <c r="AD44" s="88">
        <v>0.59544054880603181</v>
      </c>
      <c r="AE44" s="88">
        <v>2.2430384268482553</v>
      </c>
    </row>
    <row r="45" spans="10:31" ht="15" thickBot="1" x14ac:dyDescent="0.2">
      <c r="M45" s="89" t="s">
        <v>733</v>
      </c>
      <c r="N45" s="89">
        <v>0.11872487930920647</v>
      </c>
      <c r="O45" s="89">
        <v>0.29483696873830129</v>
      </c>
      <c r="P45" s="89">
        <v>0.402679758299195</v>
      </c>
      <c r="Q45" s="89">
        <v>0.68806088076514615</v>
      </c>
      <c r="R45" s="89">
        <v>-0.46636948953788615</v>
      </c>
      <c r="S45" s="89">
        <v>0.70381924815629915</v>
      </c>
      <c r="T45" s="89">
        <v>-0.46636948953788615</v>
      </c>
      <c r="U45" s="89">
        <v>0.70381924815629915</v>
      </c>
      <c r="W45" s="89" t="s">
        <v>733</v>
      </c>
      <c r="X45" s="89">
        <v>-0.32947877361428085</v>
      </c>
      <c r="Y45" s="89">
        <v>0.32332691049473905</v>
      </c>
      <c r="Z45" s="89">
        <v>-1.0190267587381716</v>
      </c>
      <c r="AA45" s="89">
        <v>0.31069936615848603</v>
      </c>
      <c r="AB45" s="89">
        <v>-0.97111050465786652</v>
      </c>
      <c r="AC45" s="89">
        <v>0.31215295742930477</v>
      </c>
      <c r="AD45" s="89">
        <v>-0.97111050465786652</v>
      </c>
      <c r="AE45" s="89">
        <v>0.31215295742930477</v>
      </c>
    </row>
    <row r="48" spans="10:31" x14ac:dyDescent="0.15">
      <c r="J48" s="86"/>
      <c r="K48" s="86"/>
    </row>
    <row r="49" spans="3:9" ht="14" customHeight="1" x14ac:dyDescent="0.15">
      <c r="C49" s="86"/>
      <c r="D49" s="86"/>
      <c r="E49" s="86"/>
      <c r="F49" s="86"/>
      <c r="G49" s="86"/>
      <c r="H49" s="86"/>
      <c r="I49" s="86"/>
    </row>
    <row r="50" spans="3:9" ht="14" customHeight="1" x14ac:dyDescent="0.15"/>
    <row r="72" ht="14" customHeight="1" x14ac:dyDescent="0.15"/>
    <row r="73" ht="14" customHeight="1" x14ac:dyDescent="0.15"/>
  </sheetData>
  <mergeCells count="11">
    <mergeCell ref="M28:N28"/>
    <mergeCell ref="W28:X28"/>
    <mergeCell ref="M2:U3"/>
    <mergeCell ref="W25:AE26"/>
    <mergeCell ref="M25:U26"/>
    <mergeCell ref="W2:AE3"/>
    <mergeCell ref="E6:F6"/>
    <mergeCell ref="H6:I6"/>
    <mergeCell ref="B2:J3"/>
    <mergeCell ref="W5:X5"/>
    <mergeCell ref="M5:N5"/>
  </mergeCells>
  <pageMargins left="0.7" right="0.7" top="0.75" bottom="0.75" header="0.3" footer="0.3"/>
  <ignoredErrors>
    <ignoredError sqref="E9:F9 H9:I9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C63A7F62C51E45832604D654F4D5F9" ma:contentTypeVersion="14" ma:contentTypeDescription="Create a new document." ma:contentTypeScope="" ma:versionID="69de1a618b6888528b149bb6d9170c46">
  <xsd:schema xmlns:xsd="http://www.w3.org/2001/XMLSchema" xmlns:xs="http://www.w3.org/2001/XMLSchema" xmlns:p="http://schemas.microsoft.com/office/2006/metadata/properties" xmlns:ns2="dcc75867-4b81-416b-ba87-cf9041e81374" xmlns:ns3="8bcd404e-b814-4f6b-98b6-e29ae617f55a" targetNamespace="http://schemas.microsoft.com/office/2006/metadata/properties" ma:root="true" ma:fieldsID="29e71785aa4c1ef5033ad9f53c1c2222" ns2:_="" ns3:_="">
    <xsd:import namespace="dcc75867-4b81-416b-ba87-cf9041e81374"/>
    <xsd:import namespace="8bcd404e-b814-4f6b-98b6-e29ae617f5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c75867-4b81-416b-ba87-cf9041e813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554886-c2b2-42e7-ae49-e712ab45e6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cd404e-b814-4f6b-98b6-e29ae617f55a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9b5bb074-76dd-4778-af22-38e353ddfcd9}" ma:internalName="TaxCatchAll" ma:showField="CatchAllData" ma:web="8bcd404e-b814-4f6b-98b6-e29ae617f5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cc75867-4b81-416b-ba87-cf9041e81374">
      <Terms xmlns="http://schemas.microsoft.com/office/infopath/2007/PartnerControls"/>
    </lcf76f155ced4ddcb4097134ff3c332f>
    <TaxCatchAll xmlns="8bcd404e-b814-4f6b-98b6-e29ae617f55a" xsi:nil="true"/>
  </documentManagement>
</p:properties>
</file>

<file path=customXml/itemProps1.xml><?xml version="1.0" encoding="utf-8"?>
<ds:datastoreItem xmlns:ds="http://schemas.openxmlformats.org/officeDocument/2006/customXml" ds:itemID="{531258CE-8320-4681-82A1-27D624BF1923}"/>
</file>

<file path=customXml/itemProps2.xml><?xml version="1.0" encoding="utf-8"?>
<ds:datastoreItem xmlns:ds="http://schemas.openxmlformats.org/officeDocument/2006/customXml" ds:itemID="{168F4A28-C9C4-40C9-8090-2EFAF080C521}"/>
</file>

<file path=customXml/itemProps3.xml><?xml version="1.0" encoding="utf-8"?>
<ds:datastoreItem xmlns:ds="http://schemas.openxmlformats.org/officeDocument/2006/customXml" ds:itemID="{5E36BEFF-AE20-49E0-A0E3-5706E6C919A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Primærdata SPACs</vt:lpstr>
      <vt:lpstr>BAHR Analyse</vt:lpstr>
      <vt:lpstr>Resultater BAHR</vt:lpstr>
      <vt:lpstr>12 Måneder Fama</vt:lpstr>
      <vt:lpstr>36 Måneder Fama</vt:lpstr>
      <vt:lpstr>Fama French Regresjonsanalyse</vt:lpstr>
      <vt:lpstr>Resultater F.F. Analyse</vt:lpstr>
    </vt:vector>
  </TitlesOfParts>
  <Manager/>
  <Company>SAS Institute Inc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sas user</dc:creator>
  <cp:keywords/>
  <dc:description/>
  <cp:lastModifiedBy>Magnus Hager</cp:lastModifiedBy>
  <cp:revision/>
  <dcterms:created xsi:type="dcterms:W3CDTF">2022-04-28T13:52:05Z</dcterms:created>
  <dcterms:modified xsi:type="dcterms:W3CDTF">2022-06-30T15:39:11Z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0x01010053C63A7F62C51E45832604D654F4D5F9</vt:lpwstr>
  </property>
</Properties>
</file>